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Default ContentType="application/vnd.openxmlformats-officedocument.vmlDrawing" Extension="v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ms-excel.controlproperties+xml" PartName="/xl/ctrlProps/ctrlProp14.xml"/>
  <Override ContentType="application/vnd.ms-excel.controlproperties+xml" PartName="/xl/ctrlProps/ctrlProp15.xml"/>
  <Override ContentType="application/vnd.ms-excel.controlproperties+xml" PartName="/xl/ctrlProps/ctrlProp16.xml"/>
  <Override ContentType="application/vnd.ms-excel.controlproperties+xml" PartName="/xl/ctrlProps/ctrlProp17.xml"/>
  <Override ContentType="application/vnd.ms-excel.controlproperties+xml" PartName="/xl/ctrlProps/ctrlProp18.xml"/>
  <Override ContentType="application/vnd.ms-excel.controlproperties+xml" PartName="/xl/ctrlProps/ctrlProp19.xml"/>
  <Override ContentType="application/vnd.ms-excel.controlproperties+xml" PartName="/xl/ctrlProps/ctrlProp20.xml"/>
  <Override ContentType="application/vnd.openxmlformats-officedocument.spreadsheetml.comments+xml" PartName="/xl/comments1.xml"/>
  <Override ContentType="application/vnd.openxmlformats-officedocument.drawing+xml" PartName="/xl/drawings/drawing5.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drawing+xml" PartName="/xl/drawings/drawing6.xml"/>
  <Override ContentType="application/vnd.ms-excel.controlproperties+xml" PartName="/xl/ctrlProps/ctrlProp21.xml"/>
  <Override ContentType="application/vnd.ms-excel.controlproperties+xml" PartName="/xl/ctrlProps/ctrlProp22.xml"/>
  <Override ContentType="application/vnd.ms-excel.controlproperties+xml" PartName="/xl/ctrlProps/ctrlProp23.xml"/>
  <Override ContentType="application/vnd.ms-excel.controlproperties+xml" PartName="/xl/ctrlProps/ctrlProp24.xml"/>
  <Override ContentType="application/vnd.ms-excel.controlproperties+xml" PartName="/xl/ctrlProps/ctrlProp25.xml"/>
  <Override ContentType="application/vnd.ms-excel.controlproperties+xml" PartName="/xl/ctrlProps/ctrlProp26.xml"/>
  <Override ContentType="application/vnd.ms-excel.controlproperties+xml" PartName="/xl/ctrlProps/ctrlProp27.xml"/>
  <Override ContentType="application/vnd.ms-excel.controlproperties+xml" PartName="/xl/ctrlProps/ctrlProp28.xml"/>
  <Override ContentType="application/vnd.ms-excel.controlproperties+xml" PartName="/xl/ctrlProps/ctrlProp29.xml"/>
  <Override ContentType="application/vnd.ms-excel.controlproperties+xml" PartName="/xl/ctrlProps/ctrlProp30.xml"/>
  <Override ContentType="application/vnd.ms-excel.controlproperties+xml" PartName="/xl/ctrlProps/ctrlProp31.xml"/>
  <Override ContentType="application/vnd.ms-excel.controlproperties+xml" PartName="/xl/ctrlProps/ctrlProp32.xml"/>
  <Override ContentType="application/vnd.ms-excel.controlproperties+xml" PartName="/xl/ctrlProps/ctrlProp33.xml"/>
  <Override ContentType="application/vnd.ms-excel.controlproperties+xml" PartName="/xl/ctrlProps/ctrlProp34.xml"/>
  <Override ContentType="application/vnd.ms-excel.controlproperties+xml" PartName="/xl/ctrlProps/ctrlProp35.xml"/>
  <Override ContentType="application/vnd.ms-excel.controlproperties+xml" PartName="/xl/ctrlProps/ctrlProp36.xml"/>
  <Override ContentType="application/vnd.ms-excel.controlproperties+xml" PartName="/xl/ctrlProps/ctrlProp37.xml"/>
  <Override ContentType="application/vnd.ms-excel.controlproperties+xml" PartName="/xl/ctrlProps/ctrlProp38.xml"/>
  <Override ContentType="application/vnd.ms-excel.controlproperties+xml" PartName="/xl/ctrlProps/ctrlProp39.xml"/>
  <Override ContentType="application/vnd.ms-excel.controlproperties+xml" PartName="/xl/ctrlProps/ctrlProp40.xml"/>
  <Override ContentType="application/vnd.ms-excel.controlproperties+xml" PartName="/xl/ctrlProps/ctrlProp41.xml"/>
  <Override ContentType="application/vnd.ms-excel.controlproperties+xml" PartName="/xl/ctrlProps/ctrlProp42.xml"/>
  <Override ContentType="application/vnd.ms-excel.controlproperties+xml" PartName="/xl/ctrlProps/ctrlProp43.xml"/>
  <Override ContentType="application/vnd.ms-excel.controlproperties+xml" PartName="/xl/ctrlProps/ctrlProp44.xml"/>
  <Override ContentType="application/vnd.ms-excel.controlproperties+xml" PartName="/xl/ctrlProps/ctrlProp45.xml"/>
  <Override ContentType="application/vnd.ms-excel.controlproperties+xml" PartName="/xl/ctrlProps/ctrlProp46.xml"/>
  <Override ContentType="application/vnd.ms-excel.controlproperties+xml" PartName="/xl/ctrlProps/ctrlProp47.xml"/>
  <Override ContentType="application/vnd.ms-excel.controlproperties+xml" PartName="/xl/ctrlProps/ctrlProp48.xml"/>
  <Override ContentType="application/vnd.ms-excel.controlproperties+xml" PartName="/xl/ctrlProps/ctrlProp49.xml"/>
  <Override ContentType="application/vnd.ms-excel.controlproperties+xml" PartName="/xl/ctrlProps/ctrlProp50.xml"/>
  <Override ContentType="application/vnd.ms-excel.controlproperties+xml" PartName="/xl/ctrlProps/ctrlProp51.xml"/>
  <Override ContentType="application/vnd.ms-excel.controlproperties+xml" PartName="/xl/ctrlProps/ctrlProp52.xml"/>
  <Override ContentType="application/vnd.ms-excel.controlproperties+xml" PartName="/xl/ctrlProps/ctrlProp53.xml"/>
  <Override ContentType="application/vnd.ms-excel.controlproperties+xml" PartName="/xl/ctrlProps/ctrlProp54.xml"/>
  <Override ContentType="application/vnd.ms-excel.controlproperties+xml" PartName="/xl/ctrlProps/ctrlProp55.xml"/>
  <Override ContentType="application/vnd.ms-excel.controlproperties+xml" PartName="/xl/ctrlProps/ctrlProp56.xml"/>
  <Override ContentType="application/vnd.ms-excel.controlproperties+xml" PartName="/xl/ctrlProps/ctrlProp57.xml"/>
  <Override ContentType="application/vnd.ms-excel.controlproperties+xml" PartName="/xl/ctrlProps/ctrlProp58.xml"/>
  <Override ContentType="application/vnd.ms-excel.controlproperties+xml" PartName="/xl/ctrlProps/ctrlProp59.xml"/>
  <Override ContentType="application/vnd.ms-excel.controlproperties+xml" PartName="/xl/ctrlProps/ctrlProp60.xml"/>
  <Override ContentType="application/vnd.ms-excel.controlproperties+xml" PartName="/xl/ctrlProps/ctrlProp61.xml"/>
  <Override ContentType="application/vnd.ms-excel.controlproperties+xml" PartName="/xl/ctrlProps/ctrlProp62.xml"/>
  <Override ContentType="application/vnd.ms-excel.controlproperties+xml" PartName="/xl/ctrlProps/ctrlProp63.xml"/>
  <Override ContentType="application/vnd.ms-excel.controlproperties+xml" PartName="/xl/ctrlProps/ctrlProp64.xml"/>
  <Override ContentType="application/vnd.ms-excel.controlproperties+xml" PartName="/xl/ctrlProps/ctrlProp65.xml"/>
  <Override ContentType="application/vnd.ms-excel.controlproperties+xml" PartName="/xl/ctrlProps/ctrlProp66.xml"/>
  <Override ContentType="application/vnd.ms-excel.controlproperties+xml" PartName="/xl/ctrlProps/ctrlProp67.xml"/>
  <Override ContentType="application/vnd.ms-excel.controlproperties+xml" PartName="/xl/ctrlProps/ctrlProp68.xml"/>
  <Override ContentType="application/vnd.ms-excel.controlproperties+xml" PartName="/xl/ctrlProps/ctrlProp69.xml"/>
  <Override ContentType="application/vnd.ms-excel.controlproperties+xml" PartName="/xl/ctrlProps/ctrlProp70.xml"/>
  <Override ContentType="application/vnd.ms-excel.controlproperties+xml" PartName="/xl/ctrlProps/ctrlProp71.xml"/>
  <Override ContentType="application/vnd.ms-excel.controlproperties+xml" PartName="/xl/ctrlProps/ctrlProp72.xml"/>
  <Override ContentType="application/vnd.ms-excel.controlproperties+xml" PartName="/xl/ctrlProps/ctrlProp73.xml"/>
  <Override ContentType="application/vnd.ms-excel.controlproperties+xml" PartName="/xl/ctrlProps/ctrlProp74.xml"/>
  <Override ContentType="application/vnd.ms-excel.controlproperties+xml" PartName="/xl/ctrlProps/ctrlProp75.xml"/>
  <Override ContentType="application/vnd.ms-excel.controlproperties+xml" PartName="/xl/ctrlProps/ctrlProp76.xml"/>
  <Override ContentType="application/vnd.ms-excel.controlproperties+xml" PartName="/xl/ctrlProps/ctrlProp77.xml"/>
  <Override ContentType="application/vnd.ms-excel.controlproperties+xml" PartName="/xl/ctrlProps/ctrlProp78.xml"/>
  <Override ContentType="application/vnd.ms-excel.controlproperties+xml" PartName="/xl/ctrlProps/ctrlProp79.xml"/>
  <Override ContentType="application/vnd.ms-excel.controlproperties+xml" PartName="/xl/ctrlProps/ctrlProp80.xml"/>
  <Override ContentType="application/vnd.ms-excel.controlproperties+xml" PartName="/xl/ctrlProps/ctrlProp81.xml"/>
  <Override ContentType="application/vnd.ms-excel.controlproperties+xml" PartName="/xl/ctrlProps/ctrlProp82.xml"/>
  <Override ContentType="application/vnd.ms-excel.controlproperties+xml" PartName="/xl/ctrlProps/ctrlProp83.xml"/>
  <Override ContentType="application/vnd.ms-excel.controlproperties+xml" PartName="/xl/ctrlProps/ctrlProp84.xml"/>
  <Override ContentType="application/vnd.ms-excel.controlproperties+xml" PartName="/xl/ctrlProps/ctrlProp85.xml"/>
  <Override ContentType="application/vnd.ms-excel.controlproperties+xml" PartName="/xl/ctrlProps/ctrlProp86.xml"/>
  <Override ContentType="application/vnd.ms-excel.controlproperties+xml" PartName="/xl/ctrlProps/ctrlProp87.xml"/>
  <Override ContentType="application/vnd.ms-excel.controlproperties+xml" PartName="/xl/ctrlProps/ctrlProp88.xml"/>
  <Override ContentType="application/vnd.ms-excel.controlproperties+xml" PartName="/xl/ctrlProps/ctrlProp89.xml"/>
  <Override ContentType="application/vnd.ms-excel.controlproperties+xml" PartName="/xl/ctrlProps/ctrlProp90.xml"/>
  <Override ContentType="application/vnd.ms-excel.controlproperties+xml" PartName="/xl/ctrlProps/ctrlProp91.xml"/>
  <Override ContentType="application/vnd.ms-excel.controlproperties+xml" PartName="/xl/ctrlProps/ctrlProp92.xml"/>
  <Override ContentType="application/vnd.ms-excel.controlproperties+xml" PartName="/xl/ctrlProps/ctrlProp93.xml"/>
  <Override ContentType="application/vnd.ms-excel.controlproperties+xml" PartName="/xl/ctrlProps/ctrlProp94.xml"/>
  <Override ContentType="application/vnd.ms-excel.controlproperties+xml" PartName="/xl/ctrlProps/ctrlProp95.xml"/>
  <Override ContentType="application/vnd.ms-excel.controlproperties+xml" PartName="/xl/ctrlProps/ctrlProp96.xml"/>
  <Override ContentType="application/vnd.ms-excel.controlproperties+xml" PartName="/xl/ctrlProps/ctrlProp97.xml"/>
  <Override ContentType="application/vnd.ms-excel.controlproperties+xml" PartName="/xl/ctrlProps/ctrlProp98.xml"/>
  <Override ContentType="application/vnd.ms-excel.controlproperties+xml" PartName="/xl/ctrlProps/ctrlProp99.xml"/>
  <Override ContentType="application/vnd.ms-excel.controlproperties+xml" PartName="/xl/ctrlProps/ctrlProp100.xml"/>
  <Override ContentType="application/vnd.ms-excel.controlproperties+xml" PartName="/xl/ctrlProps/ctrlProp101.xml"/>
  <Override ContentType="application/vnd.ms-excel.controlproperties+xml" PartName="/xl/ctrlProps/ctrlProp102.xml"/>
  <Override ContentType="application/vnd.ms-excel.controlproperties+xml" PartName="/xl/ctrlProps/ctrlProp103.xml"/>
  <Override ContentType="application/vnd.ms-excel.controlproperties+xml" PartName="/xl/ctrlProps/ctrlProp104.xml"/>
  <Override ContentType="application/vnd.ms-excel.controlproperties+xml" PartName="/xl/ctrlProps/ctrlProp105.xml"/>
  <Override ContentType="application/vnd.ms-excel.controlproperties+xml" PartName="/xl/ctrlProps/ctrlProp106.xml"/>
  <Override ContentType="application/vnd.ms-excel.controlproperties+xml" PartName="/xl/ctrlProps/ctrlProp107.xml"/>
  <Override ContentType="application/vnd.ms-excel.controlproperties+xml" PartName="/xl/ctrlProps/ctrlProp108.xml"/>
  <Override ContentType="application/vnd.ms-excel.controlproperties+xml" PartName="/xl/ctrlProps/ctrlProp109.xml"/>
  <Override ContentType="application/vnd.ms-excel.controlproperties+xml" PartName="/xl/ctrlProps/ctrlProp110.xml"/>
  <Override ContentType="application/vnd.ms-excel.controlproperties+xml" PartName="/xl/ctrlProps/ctrlProp111.xml"/>
  <Override ContentType="application/vnd.ms-excel.controlproperties+xml" PartName="/xl/ctrlProps/ctrlProp112.xml"/>
  <Override ContentType="application/vnd.ms-excel.controlproperties+xml" PartName="/xl/ctrlProps/ctrlProp113.xml"/>
  <Override ContentType="application/vnd.ms-excel.controlproperties+xml" PartName="/xl/ctrlProps/ctrlProp114.xml"/>
  <Override ContentType="application/vnd.openxmlformats-officedocument.spreadsheetml.comments+xml" PartName="/xl/comments4.xml"/>
  <Override ContentType="application/vnd.openxmlformats-officedocument.spreadsheetml.calcChain+xml" PartName="/xl/calcChain.xml"/>
  <Override ContentType="application/vnd.openxmlformats-package.core-properties+xml" PartName="/docProps/core.xml"/>
  <Override ContentType="application/vnd.openxmlformats-officedocument.extended-properties+xml" PartName="/docProps/app.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codeName="ThisWorkbook"/>
  <mc:AlternateContent xmlns:mc="http://schemas.openxmlformats.org/markup-compatibility/2006">
    <mc:Choice Requires="x15">
      <x15ac:absPath xmlns:x15ac="http://schemas.microsoft.com/office/spreadsheetml/2010/11/ac" url="D:\Users\T0526607\Desktop\"/>
    </mc:Choice>
  </mc:AlternateContent>
  <xr:revisionPtr revIDLastSave="0" documentId="13_ncr:1_{933A897A-E495-4DD8-B644-B4BA1C69045C}" xr6:coauthVersionLast="36" xr6:coauthVersionMax="36" xr10:uidLastSave="{00000000-0000-0000-0000-000000000000}"/>
  <bookViews>
    <workbookView xWindow="26196" yWindow="-16320" windowWidth="29040" windowHeight="15840" tabRatio="867" firstSheet="1" activeTab="1" xr2:uid="{00000000-000D-0000-FFFF-FFFF00000000}"/>
  </bookViews>
  <sheets>
    <sheet name="はじめに" sheetId="77" state="hidden" r:id="rId1"/>
    <sheet name="【全員最初に作成】基本情報" sheetId="73" r:id="rId2"/>
    <sheet name="⇒【交付金】様式2-２" sheetId="79" r:id="rId3"/>
    <sheet name="⇒【交付金】様式2-1" sheetId="78" r:id="rId4"/>
    <sheet name="⇒【交付金】様式1" sheetId="85" r:id="rId5"/>
    <sheet name="⇒【処遇】別紙様式2-2" sheetId="9" r:id="rId6"/>
    <sheet name="⇒【特定】別紙様式2-3" sheetId="72" r:id="rId7"/>
    <sheet name="⇒【全員作成】別紙様式2-1_総括表" sheetId="70" r:id="rId8"/>
    <sheet name="【編集不可】都集計用" sheetId="83" r:id="rId9"/>
    <sheet name="【参考】数式用" sheetId="76" state="hidden" r:id="rId10"/>
  </sheets>
  <externalReferences>
    <externalReference r:id="rId11"/>
    <externalReference r:id="rId12"/>
    <externalReference r:id="rId13"/>
    <externalReference r:id="rId14"/>
  </externalReferences>
  <definedNames>
    <definedName name="_xlnm._FilterDatabase" localSheetId="9" hidden="1">【参考】数式用!#REF!</definedName>
    <definedName name="_xlnm._FilterDatabase" localSheetId="2" hidden="1">'⇒【交付金】様式2-２'!$M$13:$AG$13</definedName>
    <definedName name="_xlnm._FilterDatabase" localSheetId="5" hidden="1">'⇒【処遇】別紙様式2-2'!$L$11:$AG$11</definedName>
    <definedName name="_xlnm._FilterDatabase" localSheetId="6" hidden="1">'⇒【特定】別紙様式2-3'!$L$11:$AH$11</definedName>
    <definedName name="_xlnm.Print_Area" localSheetId="9">【参考】数式用!$A$1:$I$34</definedName>
    <definedName name="_xlnm.Print_Area" localSheetId="1">【全員最初に作成】基本情報!$A$1:$AB$54</definedName>
    <definedName name="_xlnm.Print_Area" localSheetId="4">⇒【交付金】様式1!$A$1:$K$20</definedName>
    <definedName name="_xlnm.Print_Area" localSheetId="3">'⇒【交付金】様式2-1'!$A$1:$AJ$69</definedName>
    <definedName name="_xlnm.Print_Area" localSheetId="2">'⇒【交付金】様式2-２'!$A$1:$AN$33</definedName>
    <definedName name="_xlnm.Print_Area" localSheetId="5">'⇒【処遇】別紙様式2-2'!$A$1:$AG$31</definedName>
    <definedName name="_xlnm.Print_Area" localSheetId="7">'⇒【全員作成】別紙様式2-1_総括表'!$A$1:$AL$229</definedName>
    <definedName name="_xlnm.Print_Area" localSheetId="6">'⇒【特定】別紙様式2-3'!$A$1:$AH$31</definedName>
    <definedName name="_xlnm.Print_Area" localSheetId="0">はじめに!$A$1:$F$42</definedName>
    <definedName name="_xlnm.Print_Titles" localSheetId="9">【参考】数式用!$2:$4</definedName>
    <definedName name="_xlnm.Print_Titles" localSheetId="2">'⇒【交付金】様式2-２'!$8:$13</definedName>
    <definedName name="_xlnm.Print_Titles" localSheetId="5">'⇒【処遇】別紙様式2-2'!$7:$11</definedName>
    <definedName name="_xlnm.Print_Titles" localSheetId="6">'⇒【特定】別紙様式2-3'!$7:$11</definedName>
    <definedName name="www" localSheetId="3">#REF!</definedName>
    <definedName name="www" localSheetId="2">#REF!</definedName>
    <definedName name="www">#REF!</definedName>
    <definedName name="サービス" localSheetId="3">#REF!</definedName>
    <definedName name="サービス" localSheetId="2">#REF!</definedName>
    <definedName name="サービス">#REF!</definedName>
    <definedName name="サービス種別">[1]サービス種類一覧!$B$4:$B$20</definedName>
    <definedName name="サービス名">[2]数式用!$A$5:$A$28</definedName>
    <definedName name="一覧">[3]加算率一覧!$A$4:$A$25</definedName>
    <definedName name="種類">[4]サービス種類一覧!$A$4:$A$20</definedName>
    <definedName name="特定" localSheetId="3">#REF!</definedName>
    <definedName name="特定" localSheetId="2">#REF!</definedName>
    <definedName name="特定">#REF!</definedName>
  </definedNames>
  <calcPr calcId="191029"/>
</workbook>
</file>

<file path=xl/calcChain.xml><?xml version="1.0" encoding="utf-8"?>
<calcChain xmlns="http://schemas.openxmlformats.org/spreadsheetml/2006/main">
  <c r="S313" i="79" l="1"/>
  <c r="S312" i="79"/>
  <c r="S311" i="79"/>
  <c r="S310" i="79"/>
  <c r="S309" i="79"/>
  <c r="S308" i="79"/>
  <c r="S307" i="79"/>
  <c r="S306" i="79"/>
  <c r="S305" i="79"/>
  <c r="S304" i="79"/>
  <c r="S303" i="79"/>
  <c r="S302" i="79"/>
  <c r="S301" i="79"/>
  <c r="S300" i="79"/>
  <c r="S299" i="79"/>
  <c r="S298" i="79"/>
  <c r="S297" i="79"/>
  <c r="S296" i="79"/>
  <c r="S295" i="79"/>
  <c r="S294" i="79"/>
  <c r="S293" i="79"/>
  <c r="S292" i="79"/>
  <c r="S291" i="79"/>
  <c r="S290" i="79"/>
  <c r="S289" i="79"/>
  <c r="S288" i="79"/>
  <c r="S287" i="79"/>
  <c r="S286" i="79"/>
  <c r="S285" i="79"/>
  <c r="S284" i="79"/>
  <c r="S283" i="79"/>
  <c r="S282" i="79"/>
  <c r="S281" i="79"/>
  <c r="S280" i="79"/>
  <c r="S279" i="79"/>
  <c r="S278" i="79"/>
  <c r="S277" i="79"/>
  <c r="S276" i="79"/>
  <c r="S275" i="79"/>
  <c r="S274" i="79"/>
  <c r="S273" i="79"/>
  <c r="S272" i="79"/>
  <c r="S271" i="79"/>
  <c r="S270" i="79"/>
  <c r="S269" i="79"/>
  <c r="S268" i="79"/>
  <c r="S267" i="79"/>
  <c r="S266" i="79"/>
  <c r="S265" i="79"/>
  <c r="S264" i="79"/>
  <c r="S263" i="79"/>
  <c r="S262" i="79"/>
  <c r="S261" i="79"/>
  <c r="S260" i="79"/>
  <c r="S259" i="79"/>
  <c r="S258" i="79"/>
  <c r="S257" i="79"/>
  <c r="S256" i="79"/>
  <c r="S255" i="79"/>
  <c r="S254" i="79"/>
  <c r="S253" i="79"/>
  <c r="S252" i="79"/>
  <c r="S251" i="79"/>
  <c r="S250" i="79"/>
  <c r="S249" i="79"/>
  <c r="S248" i="79"/>
  <c r="S247" i="79"/>
  <c r="S246" i="79"/>
  <c r="S245" i="79"/>
  <c r="S244" i="79"/>
  <c r="S243" i="79"/>
  <c r="S242" i="79"/>
  <c r="S241" i="79"/>
  <c r="S240" i="79"/>
  <c r="S239" i="79"/>
  <c r="S238" i="79"/>
  <c r="S237" i="79"/>
  <c r="S236" i="79"/>
  <c r="S235" i="79"/>
  <c r="S234" i="79"/>
  <c r="S233" i="79"/>
  <c r="S232" i="79"/>
  <c r="S231" i="79"/>
  <c r="S230" i="79"/>
  <c r="S229" i="79"/>
  <c r="S228" i="79"/>
  <c r="S227" i="79"/>
  <c r="S226" i="79"/>
  <c r="S225" i="79"/>
  <c r="S224" i="79"/>
  <c r="S223" i="79"/>
  <c r="S222" i="79"/>
  <c r="S221" i="79"/>
  <c r="S220" i="79"/>
  <c r="S219" i="79"/>
  <c r="S218" i="79"/>
  <c r="S217" i="79"/>
  <c r="S216" i="79"/>
  <c r="S215" i="79"/>
  <c r="S214" i="79"/>
  <c r="S213" i="79"/>
  <c r="S212" i="79"/>
  <c r="S211" i="79"/>
  <c r="S210" i="79"/>
  <c r="S209" i="79"/>
  <c r="S208" i="79"/>
  <c r="S207" i="79"/>
  <c r="S206" i="79"/>
  <c r="S205" i="79"/>
  <c r="S204" i="79"/>
  <c r="S203" i="79"/>
  <c r="S202" i="79"/>
  <c r="S201" i="79"/>
  <c r="S200" i="79"/>
  <c r="S199" i="79"/>
  <c r="S198" i="79"/>
  <c r="S197" i="79"/>
  <c r="S196" i="79"/>
  <c r="S195" i="79"/>
  <c r="S194" i="79"/>
  <c r="S193" i="79"/>
  <c r="S192" i="79"/>
  <c r="S191" i="79"/>
  <c r="S190" i="79"/>
  <c r="S189" i="79"/>
  <c r="S188" i="79"/>
  <c r="S187" i="79"/>
  <c r="S186" i="79"/>
  <c r="S185" i="79"/>
  <c r="S184" i="79"/>
  <c r="S183" i="79"/>
  <c r="S182" i="79"/>
  <c r="S181" i="79"/>
  <c r="S180" i="79"/>
  <c r="S179" i="79"/>
  <c r="S178" i="79"/>
  <c r="S177" i="79"/>
  <c r="S176" i="79"/>
  <c r="S175" i="79"/>
  <c r="S174" i="79"/>
  <c r="S173" i="79"/>
  <c r="S172" i="79"/>
  <c r="S171" i="79"/>
  <c r="S170" i="79"/>
  <c r="S169" i="79"/>
  <c r="S168" i="79"/>
  <c r="S167" i="79"/>
  <c r="S166" i="79"/>
  <c r="S165" i="79"/>
  <c r="S164" i="79"/>
  <c r="S163" i="79"/>
  <c r="S162" i="79"/>
  <c r="S161" i="79"/>
  <c r="S160" i="79"/>
  <c r="S159" i="79"/>
  <c r="S158" i="79"/>
  <c r="S157" i="79"/>
  <c r="S156" i="79"/>
  <c r="S155" i="79"/>
  <c r="S154" i="79"/>
  <c r="S153" i="79"/>
  <c r="S152" i="79"/>
  <c r="S151" i="79"/>
  <c r="S150" i="79"/>
  <c r="S149" i="79"/>
  <c r="S148" i="79"/>
  <c r="S147" i="79"/>
  <c r="S146" i="79"/>
  <c r="S145" i="79"/>
  <c r="S144" i="79"/>
  <c r="S143" i="79"/>
  <c r="S142" i="79"/>
  <c r="S141" i="79"/>
  <c r="S140" i="79"/>
  <c r="S139" i="79"/>
  <c r="S138" i="79"/>
  <c r="S137" i="79"/>
  <c r="S136" i="79"/>
  <c r="S135" i="79"/>
  <c r="S134" i="79"/>
  <c r="S133" i="79"/>
  <c r="S132" i="79"/>
  <c r="S131" i="79"/>
  <c r="S130" i="79"/>
  <c r="S129" i="79"/>
  <c r="S128" i="79"/>
  <c r="S127" i="79"/>
  <c r="S126" i="79"/>
  <c r="S125" i="79"/>
  <c r="S124" i="79"/>
  <c r="S123" i="79"/>
  <c r="S122" i="79"/>
  <c r="S121" i="79"/>
  <c r="S120" i="79"/>
  <c r="S119" i="79"/>
  <c r="S118" i="79"/>
  <c r="S117" i="79"/>
  <c r="S116" i="79"/>
  <c r="S115" i="79"/>
  <c r="S114" i="79"/>
  <c r="S113" i="79"/>
  <c r="S112" i="79"/>
  <c r="S111" i="79"/>
  <c r="S110" i="79"/>
  <c r="S109" i="79"/>
  <c r="S108" i="79"/>
  <c r="S107" i="79"/>
  <c r="S106" i="79"/>
  <c r="S105" i="79"/>
  <c r="S104" i="79"/>
  <c r="S103" i="79"/>
  <c r="S102" i="79"/>
  <c r="S101" i="79"/>
  <c r="S100" i="79"/>
  <c r="S99" i="79"/>
  <c r="S98" i="79"/>
  <c r="S97" i="79"/>
  <c r="S96" i="79"/>
  <c r="S95" i="79"/>
  <c r="S94" i="79"/>
  <c r="S93" i="79"/>
  <c r="S92" i="79"/>
  <c r="S91" i="79"/>
  <c r="S90" i="79"/>
  <c r="S89" i="79"/>
  <c r="S88" i="79"/>
  <c r="S87" i="79"/>
  <c r="S86" i="79"/>
  <c r="S85" i="79"/>
  <c r="S84" i="79"/>
  <c r="S83" i="79"/>
  <c r="S82" i="79"/>
  <c r="S81" i="79"/>
  <c r="S80" i="79"/>
  <c r="S79" i="79"/>
  <c r="S78" i="79"/>
  <c r="S77" i="79"/>
  <c r="S76" i="79"/>
  <c r="S75" i="79"/>
  <c r="S74" i="79"/>
  <c r="S73" i="79"/>
  <c r="S72" i="79"/>
  <c r="S71" i="79"/>
  <c r="S70" i="79"/>
  <c r="S69" i="79"/>
  <c r="S68" i="79"/>
  <c r="S67" i="79"/>
  <c r="S66" i="79"/>
  <c r="S65" i="79"/>
  <c r="S64" i="79"/>
  <c r="S63" i="79"/>
  <c r="S62" i="79"/>
  <c r="S61" i="79"/>
  <c r="S60" i="79"/>
  <c r="S59" i="79"/>
  <c r="S58" i="79"/>
  <c r="S57" i="79"/>
  <c r="S56" i="79"/>
  <c r="S55" i="79"/>
  <c r="S54" i="79"/>
  <c r="S53" i="79"/>
  <c r="S52" i="79"/>
  <c r="S51" i="79"/>
  <c r="S50" i="79"/>
  <c r="S49" i="79"/>
  <c r="S48" i="79"/>
  <c r="S47" i="79"/>
  <c r="S46" i="79"/>
  <c r="S45" i="79"/>
  <c r="S44" i="79"/>
  <c r="S43" i="79"/>
  <c r="S42" i="79"/>
  <c r="S41" i="79"/>
  <c r="S40" i="79"/>
  <c r="S39" i="79"/>
  <c r="S38" i="79"/>
  <c r="S37" i="79"/>
  <c r="S36" i="79"/>
  <c r="S35" i="79"/>
  <c r="S34" i="79"/>
  <c r="S33" i="79"/>
  <c r="S32" i="79"/>
  <c r="S31" i="79"/>
  <c r="S30" i="79"/>
  <c r="S29" i="79"/>
  <c r="S28" i="79"/>
  <c r="S27" i="79"/>
  <c r="S26" i="79"/>
  <c r="S25" i="79"/>
  <c r="S24" i="79"/>
  <c r="S23" i="79"/>
  <c r="S22" i="79"/>
  <c r="S21" i="79"/>
  <c r="S20" i="79"/>
  <c r="S19" i="79"/>
  <c r="S18" i="79"/>
  <c r="S17" i="79"/>
  <c r="S16" i="79"/>
  <c r="S15" i="79"/>
  <c r="S14" i="79"/>
  <c r="F4" i="85" l="1"/>
  <c r="N301" i="83"/>
  <c r="M301" i="83"/>
  <c r="L301" i="83"/>
  <c r="K301" i="83"/>
  <c r="J301" i="83"/>
  <c r="I301" i="83"/>
  <c r="H301" i="83"/>
  <c r="G301" i="83"/>
  <c r="F301" i="83"/>
  <c r="E301" i="83"/>
  <c r="D301" i="83"/>
  <c r="C301" i="83"/>
  <c r="B301" i="83"/>
  <c r="N300" i="83"/>
  <c r="M300" i="83"/>
  <c r="L300" i="83"/>
  <c r="K300" i="83"/>
  <c r="J300" i="83"/>
  <c r="I300" i="83"/>
  <c r="H300" i="83"/>
  <c r="G300" i="83"/>
  <c r="F300" i="83"/>
  <c r="E300" i="83"/>
  <c r="D300" i="83"/>
  <c r="C300" i="83"/>
  <c r="B300" i="83"/>
  <c r="N299" i="83"/>
  <c r="M299" i="83"/>
  <c r="L299" i="83"/>
  <c r="K299" i="83"/>
  <c r="J299" i="83"/>
  <c r="I299" i="83"/>
  <c r="H299" i="83"/>
  <c r="G299" i="83"/>
  <c r="F299" i="83"/>
  <c r="E299" i="83"/>
  <c r="D299" i="83"/>
  <c r="C299" i="83"/>
  <c r="B299" i="83"/>
  <c r="N298" i="83"/>
  <c r="M298" i="83"/>
  <c r="L298" i="83"/>
  <c r="K298" i="83"/>
  <c r="J298" i="83"/>
  <c r="I298" i="83"/>
  <c r="H298" i="83"/>
  <c r="G298" i="83"/>
  <c r="F298" i="83"/>
  <c r="E298" i="83"/>
  <c r="D298" i="83"/>
  <c r="C298" i="83"/>
  <c r="B298" i="83"/>
  <c r="N297" i="83"/>
  <c r="M297" i="83"/>
  <c r="L297" i="83"/>
  <c r="K297" i="83"/>
  <c r="J297" i="83"/>
  <c r="I297" i="83"/>
  <c r="H297" i="83"/>
  <c r="G297" i="83"/>
  <c r="F297" i="83"/>
  <c r="E297" i="83"/>
  <c r="D297" i="83"/>
  <c r="C297" i="83"/>
  <c r="B297" i="83"/>
  <c r="N296" i="83"/>
  <c r="M296" i="83"/>
  <c r="L296" i="83"/>
  <c r="K296" i="83"/>
  <c r="J296" i="83"/>
  <c r="I296" i="83"/>
  <c r="H296" i="83"/>
  <c r="G296" i="83"/>
  <c r="F296" i="83"/>
  <c r="E296" i="83"/>
  <c r="D296" i="83"/>
  <c r="C296" i="83"/>
  <c r="B296" i="83"/>
  <c r="A296" i="83"/>
  <c r="O296" i="83" s="1"/>
  <c r="N295" i="83"/>
  <c r="M295" i="83"/>
  <c r="L295" i="83"/>
  <c r="K295" i="83"/>
  <c r="J295" i="83"/>
  <c r="I295" i="83"/>
  <c r="H295" i="83"/>
  <c r="G295" i="83"/>
  <c r="F295" i="83"/>
  <c r="E295" i="83"/>
  <c r="D295" i="83"/>
  <c r="C295" i="83"/>
  <c r="B295" i="83"/>
  <c r="N294" i="83"/>
  <c r="M294" i="83"/>
  <c r="L294" i="83"/>
  <c r="K294" i="83"/>
  <c r="J294" i="83"/>
  <c r="I294" i="83"/>
  <c r="H294" i="83"/>
  <c r="G294" i="83"/>
  <c r="F294" i="83"/>
  <c r="E294" i="83"/>
  <c r="D294" i="83"/>
  <c r="C294" i="83"/>
  <c r="B294" i="83"/>
  <c r="N293" i="83"/>
  <c r="M293" i="83"/>
  <c r="L293" i="83"/>
  <c r="K293" i="83"/>
  <c r="J293" i="83"/>
  <c r="I293" i="83"/>
  <c r="H293" i="83"/>
  <c r="G293" i="83"/>
  <c r="F293" i="83"/>
  <c r="E293" i="83"/>
  <c r="D293" i="83"/>
  <c r="C293" i="83"/>
  <c r="B293" i="83"/>
  <c r="N292" i="83"/>
  <c r="M292" i="83"/>
  <c r="L292" i="83"/>
  <c r="K292" i="83"/>
  <c r="J292" i="83"/>
  <c r="I292" i="83"/>
  <c r="H292" i="83"/>
  <c r="G292" i="83"/>
  <c r="F292" i="83"/>
  <c r="E292" i="83"/>
  <c r="D292" i="83"/>
  <c r="C292" i="83"/>
  <c r="B292" i="83"/>
  <c r="N291" i="83"/>
  <c r="M291" i="83"/>
  <c r="L291" i="83"/>
  <c r="K291" i="83"/>
  <c r="J291" i="83"/>
  <c r="I291" i="83"/>
  <c r="H291" i="83"/>
  <c r="G291" i="83"/>
  <c r="F291" i="83"/>
  <c r="E291" i="83"/>
  <c r="D291" i="83"/>
  <c r="C291" i="83"/>
  <c r="B291" i="83"/>
  <c r="N290" i="83"/>
  <c r="M290" i="83"/>
  <c r="L290" i="83"/>
  <c r="K290" i="83"/>
  <c r="J290" i="83"/>
  <c r="I290" i="83"/>
  <c r="H290" i="83"/>
  <c r="G290" i="83"/>
  <c r="F290" i="83"/>
  <c r="E290" i="83"/>
  <c r="D290" i="83"/>
  <c r="C290" i="83"/>
  <c r="B290" i="83"/>
  <c r="N289" i="83"/>
  <c r="M289" i="83"/>
  <c r="L289" i="83"/>
  <c r="K289" i="83"/>
  <c r="J289" i="83"/>
  <c r="I289" i="83"/>
  <c r="H289" i="83"/>
  <c r="G289" i="83"/>
  <c r="F289" i="83"/>
  <c r="E289" i="83"/>
  <c r="D289" i="83"/>
  <c r="C289" i="83"/>
  <c r="B289" i="83"/>
  <c r="N288" i="83"/>
  <c r="M288" i="83"/>
  <c r="L288" i="83"/>
  <c r="K288" i="83"/>
  <c r="J288" i="83"/>
  <c r="I288" i="83"/>
  <c r="H288" i="83"/>
  <c r="G288" i="83"/>
  <c r="F288" i="83"/>
  <c r="E288" i="83"/>
  <c r="D288" i="83"/>
  <c r="C288" i="83"/>
  <c r="B288" i="83"/>
  <c r="A288" i="83"/>
  <c r="O288" i="83" s="1"/>
  <c r="N287" i="83"/>
  <c r="M287" i="83"/>
  <c r="L287" i="83"/>
  <c r="K287" i="83"/>
  <c r="J287" i="83"/>
  <c r="I287" i="83"/>
  <c r="H287" i="83"/>
  <c r="G287" i="83"/>
  <c r="F287" i="83"/>
  <c r="E287" i="83"/>
  <c r="D287" i="83"/>
  <c r="C287" i="83"/>
  <c r="B287" i="83"/>
  <c r="N286" i="83"/>
  <c r="M286" i="83"/>
  <c r="L286" i="83"/>
  <c r="K286" i="83"/>
  <c r="J286" i="83"/>
  <c r="I286" i="83"/>
  <c r="H286" i="83"/>
  <c r="G286" i="83"/>
  <c r="F286" i="83"/>
  <c r="E286" i="83"/>
  <c r="D286" i="83"/>
  <c r="C286" i="83"/>
  <c r="B286" i="83"/>
  <c r="N285" i="83"/>
  <c r="M285" i="83"/>
  <c r="L285" i="83"/>
  <c r="K285" i="83"/>
  <c r="J285" i="83"/>
  <c r="I285" i="83"/>
  <c r="H285" i="83"/>
  <c r="G285" i="83"/>
  <c r="F285" i="83"/>
  <c r="E285" i="83"/>
  <c r="D285" i="83"/>
  <c r="C285" i="83"/>
  <c r="B285" i="83"/>
  <c r="N284" i="83"/>
  <c r="M284" i="83"/>
  <c r="L284" i="83"/>
  <c r="K284" i="83"/>
  <c r="J284" i="83"/>
  <c r="I284" i="83"/>
  <c r="H284" i="83"/>
  <c r="G284" i="83"/>
  <c r="F284" i="83"/>
  <c r="E284" i="83"/>
  <c r="D284" i="83"/>
  <c r="C284" i="83"/>
  <c r="B284" i="83"/>
  <c r="N283" i="83"/>
  <c r="M283" i="83"/>
  <c r="L283" i="83"/>
  <c r="K283" i="83"/>
  <c r="J283" i="83"/>
  <c r="I283" i="83"/>
  <c r="H283" i="83"/>
  <c r="G283" i="83"/>
  <c r="F283" i="83"/>
  <c r="E283" i="83"/>
  <c r="D283" i="83"/>
  <c r="C283" i="83"/>
  <c r="B283" i="83"/>
  <c r="N282" i="83"/>
  <c r="M282" i="83"/>
  <c r="L282" i="83"/>
  <c r="K282" i="83"/>
  <c r="J282" i="83"/>
  <c r="I282" i="83"/>
  <c r="H282" i="83"/>
  <c r="G282" i="83"/>
  <c r="F282" i="83"/>
  <c r="E282" i="83"/>
  <c r="D282" i="83"/>
  <c r="C282" i="83"/>
  <c r="B282" i="83"/>
  <c r="N281" i="83"/>
  <c r="M281" i="83"/>
  <c r="L281" i="83"/>
  <c r="K281" i="83"/>
  <c r="J281" i="83"/>
  <c r="I281" i="83"/>
  <c r="H281" i="83"/>
  <c r="G281" i="83"/>
  <c r="F281" i="83"/>
  <c r="E281" i="83"/>
  <c r="D281" i="83"/>
  <c r="C281" i="83"/>
  <c r="B281" i="83"/>
  <c r="N280" i="83"/>
  <c r="M280" i="83"/>
  <c r="L280" i="83"/>
  <c r="K280" i="83"/>
  <c r="J280" i="83"/>
  <c r="I280" i="83"/>
  <c r="H280" i="83"/>
  <c r="G280" i="83"/>
  <c r="F280" i="83"/>
  <c r="E280" i="83"/>
  <c r="D280" i="83"/>
  <c r="C280" i="83"/>
  <c r="B280" i="83"/>
  <c r="A280" i="83"/>
  <c r="O280" i="83" s="1"/>
  <c r="N279" i="83"/>
  <c r="M279" i="83"/>
  <c r="L279" i="83"/>
  <c r="K279" i="83"/>
  <c r="J279" i="83"/>
  <c r="I279" i="83"/>
  <c r="H279" i="83"/>
  <c r="G279" i="83"/>
  <c r="F279" i="83"/>
  <c r="E279" i="83"/>
  <c r="D279" i="83"/>
  <c r="C279" i="83"/>
  <c r="B279" i="83"/>
  <c r="N278" i="83"/>
  <c r="M278" i="83"/>
  <c r="L278" i="83"/>
  <c r="K278" i="83"/>
  <c r="J278" i="83"/>
  <c r="I278" i="83"/>
  <c r="H278" i="83"/>
  <c r="G278" i="83"/>
  <c r="F278" i="83"/>
  <c r="E278" i="83"/>
  <c r="D278" i="83"/>
  <c r="C278" i="83"/>
  <c r="B278" i="83"/>
  <c r="N277" i="83"/>
  <c r="M277" i="83"/>
  <c r="L277" i="83"/>
  <c r="K277" i="83"/>
  <c r="J277" i="83"/>
  <c r="I277" i="83"/>
  <c r="H277" i="83"/>
  <c r="G277" i="83"/>
  <c r="F277" i="83"/>
  <c r="E277" i="83"/>
  <c r="D277" i="83"/>
  <c r="C277" i="83"/>
  <c r="B277" i="83"/>
  <c r="N276" i="83"/>
  <c r="M276" i="83"/>
  <c r="L276" i="83"/>
  <c r="K276" i="83"/>
  <c r="J276" i="83"/>
  <c r="I276" i="83"/>
  <c r="H276" i="83"/>
  <c r="G276" i="83"/>
  <c r="F276" i="83"/>
  <c r="E276" i="83"/>
  <c r="D276" i="83"/>
  <c r="C276" i="83"/>
  <c r="B276" i="83"/>
  <c r="N275" i="83"/>
  <c r="M275" i="83"/>
  <c r="L275" i="83"/>
  <c r="K275" i="83"/>
  <c r="J275" i="83"/>
  <c r="I275" i="83"/>
  <c r="H275" i="83"/>
  <c r="G275" i="83"/>
  <c r="F275" i="83"/>
  <c r="E275" i="83"/>
  <c r="D275" i="83"/>
  <c r="C275" i="83"/>
  <c r="B275" i="83"/>
  <c r="N274" i="83"/>
  <c r="M274" i="83"/>
  <c r="L274" i="83"/>
  <c r="K274" i="83"/>
  <c r="J274" i="83"/>
  <c r="I274" i="83"/>
  <c r="H274" i="83"/>
  <c r="G274" i="83"/>
  <c r="F274" i="83"/>
  <c r="E274" i="83"/>
  <c r="D274" i="83"/>
  <c r="C274" i="83"/>
  <c r="B274" i="83"/>
  <c r="N273" i="83"/>
  <c r="M273" i="83"/>
  <c r="L273" i="83"/>
  <c r="K273" i="83"/>
  <c r="J273" i="83"/>
  <c r="I273" i="83"/>
  <c r="H273" i="83"/>
  <c r="G273" i="83"/>
  <c r="F273" i="83"/>
  <c r="E273" i="83"/>
  <c r="D273" i="83"/>
  <c r="C273" i="83"/>
  <c r="B273" i="83"/>
  <c r="N272" i="83"/>
  <c r="M272" i="83"/>
  <c r="L272" i="83"/>
  <c r="K272" i="83"/>
  <c r="J272" i="83"/>
  <c r="I272" i="83"/>
  <c r="H272" i="83"/>
  <c r="G272" i="83"/>
  <c r="F272" i="83"/>
  <c r="E272" i="83"/>
  <c r="D272" i="83"/>
  <c r="C272" i="83"/>
  <c r="B272" i="83"/>
  <c r="A272" i="83"/>
  <c r="O272" i="83" s="1"/>
  <c r="N271" i="83"/>
  <c r="M271" i="83"/>
  <c r="L271" i="83"/>
  <c r="K271" i="83"/>
  <c r="J271" i="83"/>
  <c r="I271" i="83"/>
  <c r="H271" i="83"/>
  <c r="G271" i="83"/>
  <c r="F271" i="83"/>
  <c r="E271" i="83"/>
  <c r="D271" i="83"/>
  <c r="C271" i="83"/>
  <c r="B271" i="83"/>
  <c r="N270" i="83"/>
  <c r="M270" i="83"/>
  <c r="L270" i="83"/>
  <c r="K270" i="83"/>
  <c r="J270" i="83"/>
  <c r="I270" i="83"/>
  <c r="H270" i="83"/>
  <c r="G270" i="83"/>
  <c r="F270" i="83"/>
  <c r="E270" i="83"/>
  <c r="D270" i="83"/>
  <c r="C270" i="83"/>
  <c r="B270" i="83"/>
  <c r="N269" i="83"/>
  <c r="M269" i="83"/>
  <c r="L269" i="83"/>
  <c r="K269" i="83"/>
  <c r="J269" i="83"/>
  <c r="I269" i="83"/>
  <c r="H269" i="83"/>
  <c r="G269" i="83"/>
  <c r="F269" i="83"/>
  <c r="E269" i="83"/>
  <c r="D269" i="83"/>
  <c r="C269" i="83"/>
  <c r="B269" i="83"/>
  <c r="N268" i="83"/>
  <c r="M268" i="83"/>
  <c r="L268" i="83"/>
  <c r="K268" i="83"/>
  <c r="J268" i="83"/>
  <c r="I268" i="83"/>
  <c r="H268" i="83"/>
  <c r="G268" i="83"/>
  <c r="F268" i="83"/>
  <c r="E268" i="83"/>
  <c r="D268" i="83"/>
  <c r="C268" i="83"/>
  <c r="B268" i="83"/>
  <c r="N267" i="83"/>
  <c r="M267" i="83"/>
  <c r="L267" i="83"/>
  <c r="K267" i="83"/>
  <c r="J267" i="83"/>
  <c r="I267" i="83"/>
  <c r="H267" i="83"/>
  <c r="G267" i="83"/>
  <c r="F267" i="83"/>
  <c r="E267" i="83"/>
  <c r="D267" i="83"/>
  <c r="C267" i="83"/>
  <c r="B267" i="83"/>
  <c r="N266" i="83"/>
  <c r="M266" i="83"/>
  <c r="L266" i="83"/>
  <c r="K266" i="83"/>
  <c r="J266" i="83"/>
  <c r="I266" i="83"/>
  <c r="H266" i="83"/>
  <c r="G266" i="83"/>
  <c r="F266" i="83"/>
  <c r="E266" i="83"/>
  <c r="D266" i="83"/>
  <c r="C266" i="83"/>
  <c r="B266" i="83"/>
  <c r="N265" i="83"/>
  <c r="M265" i="83"/>
  <c r="L265" i="83"/>
  <c r="K265" i="83"/>
  <c r="J265" i="83"/>
  <c r="I265" i="83"/>
  <c r="H265" i="83"/>
  <c r="G265" i="83"/>
  <c r="F265" i="83"/>
  <c r="E265" i="83"/>
  <c r="D265" i="83"/>
  <c r="C265" i="83"/>
  <c r="B265" i="83"/>
  <c r="N264" i="83"/>
  <c r="M264" i="83"/>
  <c r="L264" i="83"/>
  <c r="K264" i="83"/>
  <c r="J264" i="83"/>
  <c r="I264" i="83"/>
  <c r="H264" i="83"/>
  <c r="G264" i="83"/>
  <c r="F264" i="83"/>
  <c r="E264" i="83"/>
  <c r="D264" i="83"/>
  <c r="C264" i="83"/>
  <c r="B264" i="83"/>
  <c r="A264" i="83"/>
  <c r="O264" i="83" s="1"/>
  <c r="N263" i="83"/>
  <c r="M263" i="83"/>
  <c r="L263" i="83"/>
  <c r="K263" i="83"/>
  <c r="J263" i="83"/>
  <c r="I263" i="83"/>
  <c r="H263" i="83"/>
  <c r="G263" i="83"/>
  <c r="F263" i="83"/>
  <c r="E263" i="83"/>
  <c r="D263" i="83"/>
  <c r="C263" i="83"/>
  <c r="B263" i="83"/>
  <c r="N262" i="83"/>
  <c r="M262" i="83"/>
  <c r="L262" i="83"/>
  <c r="K262" i="83"/>
  <c r="J262" i="83"/>
  <c r="I262" i="83"/>
  <c r="H262" i="83"/>
  <c r="G262" i="83"/>
  <c r="F262" i="83"/>
  <c r="E262" i="83"/>
  <c r="D262" i="83"/>
  <c r="C262" i="83"/>
  <c r="B262" i="83"/>
  <c r="N261" i="83"/>
  <c r="M261" i="83"/>
  <c r="L261" i="83"/>
  <c r="K261" i="83"/>
  <c r="J261" i="83"/>
  <c r="I261" i="83"/>
  <c r="H261" i="83"/>
  <c r="G261" i="83"/>
  <c r="F261" i="83"/>
  <c r="E261" i="83"/>
  <c r="D261" i="83"/>
  <c r="C261" i="83"/>
  <c r="B261" i="83"/>
  <c r="N260" i="83"/>
  <c r="M260" i="83"/>
  <c r="L260" i="83"/>
  <c r="K260" i="83"/>
  <c r="J260" i="83"/>
  <c r="I260" i="83"/>
  <c r="H260" i="83"/>
  <c r="G260" i="83"/>
  <c r="F260" i="83"/>
  <c r="E260" i="83"/>
  <c r="D260" i="83"/>
  <c r="C260" i="83"/>
  <c r="B260" i="83"/>
  <c r="N259" i="83"/>
  <c r="M259" i="83"/>
  <c r="L259" i="83"/>
  <c r="K259" i="83"/>
  <c r="J259" i="83"/>
  <c r="I259" i="83"/>
  <c r="H259" i="83"/>
  <c r="G259" i="83"/>
  <c r="F259" i="83"/>
  <c r="E259" i="83"/>
  <c r="D259" i="83"/>
  <c r="C259" i="83"/>
  <c r="B259" i="83"/>
  <c r="N258" i="83"/>
  <c r="M258" i="83"/>
  <c r="L258" i="83"/>
  <c r="K258" i="83"/>
  <c r="J258" i="83"/>
  <c r="I258" i="83"/>
  <c r="H258" i="83"/>
  <c r="G258" i="83"/>
  <c r="F258" i="83"/>
  <c r="E258" i="83"/>
  <c r="D258" i="83"/>
  <c r="C258" i="83"/>
  <c r="B258" i="83"/>
  <c r="N257" i="83"/>
  <c r="M257" i="83"/>
  <c r="L257" i="83"/>
  <c r="K257" i="83"/>
  <c r="J257" i="83"/>
  <c r="I257" i="83"/>
  <c r="H257" i="83"/>
  <c r="G257" i="83"/>
  <c r="F257" i="83"/>
  <c r="E257" i="83"/>
  <c r="D257" i="83"/>
  <c r="C257" i="83"/>
  <c r="B257" i="83"/>
  <c r="N256" i="83"/>
  <c r="M256" i="83"/>
  <c r="L256" i="83"/>
  <c r="K256" i="83"/>
  <c r="J256" i="83"/>
  <c r="I256" i="83"/>
  <c r="H256" i="83"/>
  <c r="G256" i="83"/>
  <c r="F256" i="83"/>
  <c r="E256" i="83"/>
  <c r="D256" i="83"/>
  <c r="C256" i="83"/>
  <c r="B256" i="83"/>
  <c r="A256" i="83"/>
  <c r="O256" i="83" s="1"/>
  <c r="N255" i="83"/>
  <c r="M255" i="83"/>
  <c r="L255" i="83"/>
  <c r="K255" i="83"/>
  <c r="J255" i="83"/>
  <c r="I255" i="83"/>
  <c r="H255" i="83"/>
  <c r="G255" i="83"/>
  <c r="F255" i="83"/>
  <c r="E255" i="83"/>
  <c r="D255" i="83"/>
  <c r="C255" i="83"/>
  <c r="B255" i="83"/>
  <c r="N254" i="83"/>
  <c r="M254" i="83"/>
  <c r="L254" i="83"/>
  <c r="K254" i="83"/>
  <c r="J254" i="83"/>
  <c r="I254" i="83"/>
  <c r="H254" i="83"/>
  <c r="G254" i="83"/>
  <c r="F254" i="83"/>
  <c r="E254" i="83"/>
  <c r="D254" i="83"/>
  <c r="C254" i="83"/>
  <c r="B254" i="83"/>
  <c r="N253" i="83"/>
  <c r="M253" i="83"/>
  <c r="L253" i="83"/>
  <c r="K253" i="83"/>
  <c r="J253" i="83"/>
  <c r="I253" i="83"/>
  <c r="H253" i="83"/>
  <c r="G253" i="83"/>
  <c r="F253" i="83"/>
  <c r="E253" i="83"/>
  <c r="D253" i="83"/>
  <c r="C253" i="83"/>
  <c r="B253" i="83"/>
  <c r="N252" i="83"/>
  <c r="M252" i="83"/>
  <c r="L252" i="83"/>
  <c r="K252" i="83"/>
  <c r="J252" i="83"/>
  <c r="I252" i="83"/>
  <c r="H252" i="83"/>
  <c r="G252" i="83"/>
  <c r="F252" i="83"/>
  <c r="E252" i="83"/>
  <c r="D252" i="83"/>
  <c r="C252" i="83"/>
  <c r="B252" i="83"/>
  <c r="N251" i="83"/>
  <c r="M251" i="83"/>
  <c r="L251" i="83"/>
  <c r="K251" i="83"/>
  <c r="J251" i="83"/>
  <c r="I251" i="83"/>
  <c r="H251" i="83"/>
  <c r="G251" i="83"/>
  <c r="F251" i="83"/>
  <c r="E251" i="83"/>
  <c r="D251" i="83"/>
  <c r="C251" i="83"/>
  <c r="B251" i="83"/>
  <c r="N250" i="83"/>
  <c r="M250" i="83"/>
  <c r="L250" i="83"/>
  <c r="K250" i="83"/>
  <c r="J250" i="83"/>
  <c r="I250" i="83"/>
  <c r="H250" i="83"/>
  <c r="G250" i="83"/>
  <c r="F250" i="83"/>
  <c r="E250" i="83"/>
  <c r="D250" i="83"/>
  <c r="C250" i="83"/>
  <c r="B250" i="83"/>
  <c r="N249" i="83"/>
  <c r="M249" i="83"/>
  <c r="L249" i="83"/>
  <c r="K249" i="83"/>
  <c r="J249" i="83"/>
  <c r="I249" i="83"/>
  <c r="H249" i="83"/>
  <c r="G249" i="83"/>
  <c r="F249" i="83"/>
  <c r="E249" i="83"/>
  <c r="D249" i="83"/>
  <c r="C249" i="83"/>
  <c r="B249" i="83"/>
  <c r="N248" i="83"/>
  <c r="M248" i="83"/>
  <c r="L248" i="83"/>
  <c r="K248" i="83"/>
  <c r="J248" i="83"/>
  <c r="I248" i="83"/>
  <c r="H248" i="83"/>
  <c r="G248" i="83"/>
  <c r="F248" i="83"/>
  <c r="E248" i="83"/>
  <c r="D248" i="83"/>
  <c r="C248" i="83"/>
  <c r="B248" i="83"/>
  <c r="A248" i="83"/>
  <c r="O248" i="83" s="1"/>
  <c r="N247" i="83"/>
  <c r="M247" i="83"/>
  <c r="L247" i="83"/>
  <c r="K247" i="83"/>
  <c r="J247" i="83"/>
  <c r="I247" i="83"/>
  <c r="H247" i="83"/>
  <c r="G247" i="83"/>
  <c r="F247" i="83"/>
  <c r="E247" i="83"/>
  <c r="D247" i="83"/>
  <c r="C247" i="83"/>
  <c r="B247" i="83"/>
  <c r="N246" i="83"/>
  <c r="M246" i="83"/>
  <c r="L246" i="83"/>
  <c r="K246" i="83"/>
  <c r="J246" i="83"/>
  <c r="I246" i="83"/>
  <c r="H246" i="83"/>
  <c r="G246" i="83"/>
  <c r="F246" i="83"/>
  <c r="E246" i="83"/>
  <c r="D246" i="83"/>
  <c r="C246" i="83"/>
  <c r="B246" i="83"/>
  <c r="N245" i="83"/>
  <c r="M245" i="83"/>
  <c r="L245" i="83"/>
  <c r="K245" i="83"/>
  <c r="J245" i="83"/>
  <c r="I245" i="83"/>
  <c r="H245" i="83"/>
  <c r="G245" i="83"/>
  <c r="F245" i="83"/>
  <c r="E245" i="83"/>
  <c r="D245" i="83"/>
  <c r="C245" i="83"/>
  <c r="B245" i="83"/>
  <c r="N244" i="83"/>
  <c r="M244" i="83"/>
  <c r="L244" i="83"/>
  <c r="K244" i="83"/>
  <c r="J244" i="83"/>
  <c r="I244" i="83"/>
  <c r="H244" i="83"/>
  <c r="G244" i="83"/>
  <c r="F244" i="83"/>
  <c r="E244" i="83"/>
  <c r="D244" i="83"/>
  <c r="C244" i="83"/>
  <c r="B244" i="83"/>
  <c r="N243" i="83"/>
  <c r="M243" i="83"/>
  <c r="L243" i="83"/>
  <c r="K243" i="83"/>
  <c r="J243" i="83"/>
  <c r="I243" i="83"/>
  <c r="H243" i="83"/>
  <c r="G243" i="83"/>
  <c r="F243" i="83"/>
  <c r="E243" i="83"/>
  <c r="D243" i="83"/>
  <c r="C243" i="83"/>
  <c r="B243" i="83"/>
  <c r="N242" i="83"/>
  <c r="M242" i="83"/>
  <c r="L242" i="83"/>
  <c r="K242" i="83"/>
  <c r="J242" i="83"/>
  <c r="I242" i="83"/>
  <c r="H242" i="83"/>
  <c r="G242" i="83"/>
  <c r="F242" i="83"/>
  <c r="E242" i="83"/>
  <c r="D242" i="83"/>
  <c r="C242" i="83"/>
  <c r="B242" i="83"/>
  <c r="N241" i="83"/>
  <c r="M241" i="83"/>
  <c r="L241" i="83"/>
  <c r="K241" i="83"/>
  <c r="J241" i="83"/>
  <c r="I241" i="83"/>
  <c r="H241" i="83"/>
  <c r="G241" i="83"/>
  <c r="F241" i="83"/>
  <c r="E241" i="83"/>
  <c r="D241" i="83"/>
  <c r="C241" i="83"/>
  <c r="B241" i="83"/>
  <c r="N240" i="83"/>
  <c r="M240" i="83"/>
  <c r="L240" i="83"/>
  <c r="K240" i="83"/>
  <c r="J240" i="83"/>
  <c r="I240" i="83"/>
  <c r="H240" i="83"/>
  <c r="G240" i="83"/>
  <c r="F240" i="83"/>
  <c r="E240" i="83"/>
  <c r="D240" i="83"/>
  <c r="C240" i="83"/>
  <c r="B240" i="83"/>
  <c r="A240" i="83"/>
  <c r="O240" i="83" s="1"/>
  <c r="N239" i="83"/>
  <c r="M239" i="83"/>
  <c r="L239" i="83"/>
  <c r="K239" i="83"/>
  <c r="J239" i="83"/>
  <c r="I239" i="83"/>
  <c r="H239" i="83"/>
  <c r="G239" i="83"/>
  <c r="F239" i="83"/>
  <c r="E239" i="83"/>
  <c r="D239" i="83"/>
  <c r="C239" i="83"/>
  <c r="B239" i="83"/>
  <c r="N238" i="83"/>
  <c r="M238" i="83"/>
  <c r="L238" i="83"/>
  <c r="K238" i="83"/>
  <c r="J238" i="83"/>
  <c r="I238" i="83"/>
  <c r="H238" i="83"/>
  <c r="G238" i="83"/>
  <c r="F238" i="83"/>
  <c r="E238" i="83"/>
  <c r="D238" i="83"/>
  <c r="C238" i="83"/>
  <c r="B238" i="83"/>
  <c r="N237" i="83"/>
  <c r="M237" i="83"/>
  <c r="L237" i="83"/>
  <c r="K237" i="83"/>
  <c r="J237" i="83"/>
  <c r="I237" i="83"/>
  <c r="H237" i="83"/>
  <c r="G237" i="83"/>
  <c r="F237" i="83"/>
  <c r="E237" i="83"/>
  <c r="D237" i="83"/>
  <c r="C237" i="83"/>
  <c r="B237" i="83"/>
  <c r="N236" i="83"/>
  <c r="M236" i="83"/>
  <c r="L236" i="83"/>
  <c r="K236" i="83"/>
  <c r="J236" i="83"/>
  <c r="I236" i="83"/>
  <c r="H236" i="83"/>
  <c r="G236" i="83"/>
  <c r="F236" i="83"/>
  <c r="E236" i="83"/>
  <c r="D236" i="83"/>
  <c r="C236" i="83"/>
  <c r="B236" i="83"/>
  <c r="N235" i="83"/>
  <c r="M235" i="83"/>
  <c r="L235" i="83"/>
  <c r="K235" i="83"/>
  <c r="J235" i="83"/>
  <c r="I235" i="83"/>
  <c r="H235" i="83"/>
  <c r="G235" i="83"/>
  <c r="F235" i="83"/>
  <c r="E235" i="83"/>
  <c r="D235" i="83"/>
  <c r="C235" i="83"/>
  <c r="B235" i="83"/>
  <c r="N234" i="83"/>
  <c r="M234" i="83"/>
  <c r="L234" i="83"/>
  <c r="K234" i="83"/>
  <c r="J234" i="83"/>
  <c r="I234" i="83"/>
  <c r="H234" i="83"/>
  <c r="G234" i="83"/>
  <c r="F234" i="83"/>
  <c r="E234" i="83"/>
  <c r="D234" i="83"/>
  <c r="C234" i="83"/>
  <c r="B234" i="83"/>
  <c r="N233" i="83"/>
  <c r="M233" i="83"/>
  <c r="L233" i="83"/>
  <c r="K233" i="83"/>
  <c r="J233" i="83"/>
  <c r="I233" i="83"/>
  <c r="H233" i="83"/>
  <c r="G233" i="83"/>
  <c r="F233" i="83"/>
  <c r="E233" i="83"/>
  <c r="D233" i="83"/>
  <c r="C233" i="83"/>
  <c r="B233" i="83"/>
  <c r="N232" i="83"/>
  <c r="M232" i="83"/>
  <c r="L232" i="83"/>
  <c r="K232" i="83"/>
  <c r="J232" i="83"/>
  <c r="I232" i="83"/>
  <c r="H232" i="83"/>
  <c r="G232" i="83"/>
  <c r="F232" i="83"/>
  <c r="E232" i="83"/>
  <c r="D232" i="83"/>
  <c r="C232" i="83"/>
  <c r="B232" i="83"/>
  <c r="A232" i="83"/>
  <c r="O232" i="83" s="1"/>
  <c r="N231" i="83"/>
  <c r="M231" i="83"/>
  <c r="L231" i="83"/>
  <c r="K231" i="83"/>
  <c r="J231" i="83"/>
  <c r="I231" i="83"/>
  <c r="H231" i="83"/>
  <c r="G231" i="83"/>
  <c r="F231" i="83"/>
  <c r="E231" i="83"/>
  <c r="D231" i="83"/>
  <c r="C231" i="83"/>
  <c r="B231" i="83"/>
  <c r="N230" i="83"/>
  <c r="M230" i="83"/>
  <c r="L230" i="83"/>
  <c r="K230" i="83"/>
  <c r="J230" i="83"/>
  <c r="I230" i="83"/>
  <c r="H230" i="83"/>
  <c r="G230" i="83"/>
  <c r="F230" i="83"/>
  <c r="E230" i="83"/>
  <c r="D230" i="83"/>
  <c r="C230" i="83"/>
  <c r="B230" i="83"/>
  <c r="N229" i="83"/>
  <c r="M229" i="83"/>
  <c r="L229" i="83"/>
  <c r="K229" i="83"/>
  <c r="J229" i="83"/>
  <c r="I229" i="83"/>
  <c r="H229" i="83"/>
  <c r="G229" i="83"/>
  <c r="F229" i="83"/>
  <c r="E229" i="83"/>
  <c r="D229" i="83"/>
  <c r="C229" i="83"/>
  <c r="B229" i="83"/>
  <c r="N228" i="83"/>
  <c r="M228" i="83"/>
  <c r="L228" i="83"/>
  <c r="K228" i="83"/>
  <c r="J228" i="83"/>
  <c r="I228" i="83"/>
  <c r="H228" i="83"/>
  <c r="G228" i="83"/>
  <c r="F228" i="83"/>
  <c r="E228" i="83"/>
  <c r="D228" i="83"/>
  <c r="C228" i="83"/>
  <c r="B228" i="83"/>
  <c r="N227" i="83"/>
  <c r="M227" i="83"/>
  <c r="L227" i="83"/>
  <c r="K227" i="83"/>
  <c r="J227" i="83"/>
  <c r="I227" i="83"/>
  <c r="H227" i="83"/>
  <c r="G227" i="83"/>
  <c r="F227" i="83"/>
  <c r="E227" i="83"/>
  <c r="D227" i="83"/>
  <c r="C227" i="83"/>
  <c r="B227" i="83"/>
  <c r="N226" i="83"/>
  <c r="M226" i="83"/>
  <c r="L226" i="83"/>
  <c r="K226" i="83"/>
  <c r="J226" i="83"/>
  <c r="I226" i="83"/>
  <c r="H226" i="83"/>
  <c r="G226" i="83"/>
  <c r="F226" i="83"/>
  <c r="E226" i="83"/>
  <c r="D226" i="83"/>
  <c r="C226" i="83"/>
  <c r="B226" i="83"/>
  <c r="N225" i="83"/>
  <c r="M225" i="83"/>
  <c r="L225" i="83"/>
  <c r="K225" i="83"/>
  <c r="J225" i="83"/>
  <c r="I225" i="83"/>
  <c r="H225" i="83"/>
  <c r="G225" i="83"/>
  <c r="F225" i="83"/>
  <c r="E225" i="83"/>
  <c r="D225" i="83"/>
  <c r="C225" i="83"/>
  <c r="B225" i="83"/>
  <c r="N224" i="83"/>
  <c r="M224" i="83"/>
  <c r="L224" i="83"/>
  <c r="K224" i="83"/>
  <c r="J224" i="83"/>
  <c r="I224" i="83"/>
  <c r="H224" i="83"/>
  <c r="G224" i="83"/>
  <c r="F224" i="83"/>
  <c r="E224" i="83"/>
  <c r="D224" i="83"/>
  <c r="C224" i="83"/>
  <c r="B224" i="83"/>
  <c r="A224" i="83"/>
  <c r="O224" i="83" s="1"/>
  <c r="N223" i="83"/>
  <c r="M223" i="83"/>
  <c r="L223" i="83"/>
  <c r="K223" i="83"/>
  <c r="J223" i="83"/>
  <c r="I223" i="83"/>
  <c r="H223" i="83"/>
  <c r="G223" i="83"/>
  <c r="F223" i="83"/>
  <c r="E223" i="83"/>
  <c r="D223" i="83"/>
  <c r="C223" i="83"/>
  <c r="B223" i="83"/>
  <c r="N222" i="83"/>
  <c r="M222" i="83"/>
  <c r="L222" i="83"/>
  <c r="K222" i="83"/>
  <c r="J222" i="83"/>
  <c r="I222" i="83"/>
  <c r="H222" i="83"/>
  <c r="G222" i="83"/>
  <c r="F222" i="83"/>
  <c r="E222" i="83"/>
  <c r="D222" i="83"/>
  <c r="C222" i="83"/>
  <c r="B222" i="83"/>
  <c r="N221" i="83"/>
  <c r="M221" i="83"/>
  <c r="L221" i="83"/>
  <c r="K221" i="83"/>
  <c r="J221" i="83"/>
  <c r="I221" i="83"/>
  <c r="H221" i="83"/>
  <c r="G221" i="83"/>
  <c r="F221" i="83"/>
  <c r="E221" i="83"/>
  <c r="D221" i="83"/>
  <c r="C221" i="83"/>
  <c r="B221" i="83"/>
  <c r="N220" i="83"/>
  <c r="M220" i="83"/>
  <c r="L220" i="83"/>
  <c r="K220" i="83"/>
  <c r="J220" i="83"/>
  <c r="I220" i="83"/>
  <c r="H220" i="83"/>
  <c r="G220" i="83"/>
  <c r="F220" i="83"/>
  <c r="E220" i="83"/>
  <c r="D220" i="83"/>
  <c r="C220" i="83"/>
  <c r="B220" i="83"/>
  <c r="N219" i="83"/>
  <c r="M219" i="83"/>
  <c r="L219" i="83"/>
  <c r="K219" i="83"/>
  <c r="J219" i="83"/>
  <c r="I219" i="83"/>
  <c r="H219" i="83"/>
  <c r="G219" i="83"/>
  <c r="F219" i="83"/>
  <c r="E219" i="83"/>
  <c r="D219" i="83"/>
  <c r="C219" i="83"/>
  <c r="B219" i="83"/>
  <c r="N218" i="83"/>
  <c r="M218" i="83"/>
  <c r="L218" i="83"/>
  <c r="K218" i="83"/>
  <c r="J218" i="83"/>
  <c r="I218" i="83"/>
  <c r="H218" i="83"/>
  <c r="G218" i="83"/>
  <c r="F218" i="83"/>
  <c r="E218" i="83"/>
  <c r="D218" i="83"/>
  <c r="C218" i="83"/>
  <c r="B218" i="83"/>
  <c r="N217" i="83"/>
  <c r="M217" i="83"/>
  <c r="L217" i="83"/>
  <c r="K217" i="83"/>
  <c r="J217" i="83"/>
  <c r="I217" i="83"/>
  <c r="H217" i="83"/>
  <c r="G217" i="83"/>
  <c r="F217" i="83"/>
  <c r="E217" i="83"/>
  <c r="D217" i="83"/>
  <c r="C217" i="83"/>
  <c r="B217" i="83"/>
  <c r="N216" i="83"/>
  <c r="M216" i="83"/>
  <c r="L216" i="83"/>
  <c r="K216" i="83"/>
  <c r="J216" i="83"/>
  <c r="I216" i="83"/>
  <c r="H216" i="83"/>
  <c r="G216" i="83"/>
  <c r="F216" i="83"/>
  <c r="E216" i="83"/>
  <c r="D216" i="83"/>
  <c r="C216" i="83"/>
  <c r="B216" i="83"/>
  <c r="A216" i="83"/>
  <c r="O216" i="83" s="1"/>
  <c r="N215" i="83"/>
  <c r="M215" i="83"/>
  <c r="L215" i="83"/>
  <c r="K215" i="83"/>
  <c r="J215" i="83"/>
  <c r="I215" i="83"/>
  <c r="H215" i="83"/>
  <c r="G215" i="83"/>
  <c r="F215" i="83"/>
  <c r="E215" i="83"/>
  <c r="D215" i="83"/>
  <c r="C215" i="83"/>
  <c r="B215" i="83"/>
  <c r="N214" i="83"/>
  <c r="M214" i="83"/>
  <c r="L214" i="83"/>
  <c r="K214" i="83"/>
  <c r="J214" i="83"/>
  <c r="I214" i="83"/>
  <c r="H214" i="83"/>
  <c r="G214" i="83"/>
  <c r="F214" i="83"/>
  <c r="E214" i="83"/>
  <c r="D214" i="83"/>
  <c r="C214" i="83"/>
  <c r="B214" i="83"/>
  <c r="N213" i="83"/>
  <c r="M213" i="83"/>
  <c r="L213" i="83"/>
  <c r="K213" i="83"/>
  <c r="J213" i="83"/>
  <c r="I213" i="83"/>
  <c r="H213" i="83"/>
  <c r="G213" i="83"/>
  <c r="F213" i="83"/>
  <c r="E213" i="83"/>
  <c r="D213" i="83"/>
  <c r="C213" i="83"/>
  <c r="B213" i="83"/>
  <c r="N212" i="83"/>
  <c r="M212" i="83"/>
  <c r="L212" i="83"/>
  <c r="K212" i="83"/>
  <c r="J212" i="83"/>
  <c r="I212" i="83"/>
  <c r="H212" i="83"/>
  <c r="G212" i="83"/>
  <c r="F212" i="83"/>
  <c r="E212" i="83"/>
  <c r="D212" i="83"/>
  <c r="C212" i="83"/>
  <c r="B212" i="83"/>
  <c r="N211" i="83"/>
  <c r="M211" i="83"/>
  <c r="L211" i="83"/>
  <c r="K211" i="83"/>
  <c r="J211" i="83"/>
  <c r="I211" i="83"/>
  <c r="H211" i="83"/>
  <c r="G211" i="83"/>
  <c r="F211" i="83"/>
  <c r="E211" i="83"/>
  <c r="D211" i="83"/>
  <c r="C211" i="83"/>
  <c r="B211" i="83"/>
  <c r="N210" i="83"/>
  <c r="M210" i="83"/>
  <c r="L210" i="83"/>
  <c r="K210" i="83"/>
  <c r="J210" i="83"/>
  <c r="I210" i="83"/>
  <c r="H210" i="83"/>
  <c r="G210" i="83"/>
  <c r="F210" i="83"/>
  <c r="E210" i="83"/>
  <c r="D210" i="83"/>
  <c r="C210" i="83"/>
  <c r="B210" i="83"/>
  <c r="N209" i="83"/>
  <c r="M209" i="83"/>
  <c r="L209" i="83"/>
  <c r="K209" i="83"/>
  <c r="J209" i="83"/>
  <c r="I209" i="83"/>
  <c r="H209" i="83"/>
  <c r="G209" i="83"/>
  <c r="F209" i="83"/>
  <c r="E209" i="83"/>
  <c r="D209" i="83"/>
  <c r="C209" i="83"/>
  <c r="B209" i="83"/>
  <c r="N208" i="83"/>
  <c r="M208" i="83"/>
  <c r="L208" i="83"/>
  <c r="K208" i="83"/>
  <c r="J208" i="83"/>
  <c r="I208" i="83"/>
  <c r="H208" i="83"/>
  <c r="G208" i="83"/>
  <c r="F208" i="83"/>
  <c r="E208" i="83"/>
  <c r="D208" i="83"/>
  <c r="C208" i="83"/>
  <c r="B208" i="83"/>
  <c r="A208" i="83"/>
  <c r="O208" i="83" s="1"/>
  <c r="N207" i="83"/>
  <c r="M207" i="83"/>
  <c r="L207" i="83"/>
  <c r="K207" i="83"/>
  <c r="J207" i="83"/>
  <c r="I207" i="83"/>
  <c r="H207" i="83"/>
  <c r="G207" i="83"/>
  <c r="F207" i="83"/>
  <c r="E207" i="83"/>
  <c r="D207" i="83"/>
  <c r="C207" i="83"/>
  <c r="B207" i="83"/>
  <c r="N206" i="83"/>
  <c r="M206" i="83"/>
  <c r="L206" i="83"/>
  <c r="K206" i="83"/>
  <c r="J206" i="83"/>
  <c r="I206" i="83"/>
  <c r="H206" i="83"/>
  <c r="G206" i="83"/>
  <c r="F206" i="83"/>
  <c r="E206" i="83"/>
  <c r="D206" i="83"/>
  <c r="C206" i="83"/>
  <c r="B206" i="83"/>
  <c r="N205" i="83"/>
  <c r="M205" i="83"/>
  <c r="L205" i="83"/>
  <c r="K205" i="83"/>
  <c r="J205" i="83"/>
  <c r="I205" i="83"/>
  <c r="H205" i="83"/>
  <c r="G205" i="83"/>
  <c r="F205" i="83"/>
  <c r="E205" i="83"/>
  <c r="D205" i="83"/>
  <c r="C205" i="83"/>
  <c r="B205" i="83"/>
  <c r="N204" i="83"/>
  <c r="M204" i="83"/>
  <c r="L204" i="83"/>
  <c r="K204" i="83"/>
  <c r="J204" i="83"/>
  <c r="I204" i="83"/>
  <c r="H204" i="83"/>
  <c r="G204" i="83"/>
  <c r="F204" i="83"/>
  <c r="E204" i="83"/>
  <c r="D204" i="83"/>
  <c r="C204" i="83"/>
  <c r="B204" i="83"/>
  <c r="N203" i="83"/>
  <c r="M203" i="83"/>
  <c r="L203" i="83"/>
  <c r="K203" i="83"/>
  <c r="J203" i="83"/>
  <c r="I203" i="83"/>
  <c r="H203" i="83"/>
  <c r="G203" i="83"/>
  <c r="F203" i="83"/>
  <c r="E203" i="83"/>
  <c r="D203" i="83"/>
  <c r="C203" i="83"/>
  <c r="B203" i="83"/>
  <c r="N202" i="83"/>
  <c r="M202" i="83"/>
  <c r="L202" i="83"/>
  <c r="K202" i="83"/>
  <c r="J202" i="83"/>
  <c r="I202" i="83"/>
  <c r="H202" i="83"/>
  <c r="G202" i="83"/>
  <c r="F202" i="83"/>
  <c r="E202" i="83"/>
  <c r="D202" i="83"/>
  <c r="C202" i="83"/>
  <c r="B202" i="83"/>
  <c r="N201" i="83"/>
  <c r="M201" i="83"/>
  <c r="L201" i="83"/>
  <c r="K201" i="83"/>
  <c r="J201" i="83"/>
  <c r="I201" i="83"/>
  <c r="H201" i="83"/>
  <c r="G201" i="83"/>
  <c r="F201" i="83"/>
  <c r="E201" i="83"/>
  <c r="D201" i="83"/>
  <c r="C201" i="83"/>
  <c r="B201" i="83"/>
  <c r="N200" i="83"/>
  <c r="M200" i="83"/>
  <c r="L200" i="83"/>
  <c r="K200" i="83"/>
  <c r="J200" i="83"/>
  <c r="I200" i="83"/>
  <c r="H200" i="83"/>
  <c r="G200" i="83"/>
  <c r="F200" i="83"/>
  <c r="E200" i="83"/>
  <c r="D200" i="83"/>
  <c r="C200" i="83"/>
  <c r="B200" i="83"/>
  <c r="A200" i="83"/>
  <c r="O200" i="83" s="1"/>
  <c r="N199" i="83"/>
  <c r="M199" i="83"/>
  <c r="L199" i="83"/>
  <c r="K199" i="83"/>
  <c r="J199" i="83"/>
  <c r="I199" i="83"/>
  <c r="H199" i="83"/>
  <c r="G199" i="83"/>
  <c r="F199" i="83"/>
  <c r="E199" i="83"/>
  <c r="D199" i="83"/>
  <c r="C199" i="83"/>
  <c r="B199" i="83"/>
  <c r="N198" i="83"/>
  <c r="M198" i="83"/>
  <c r="L198" i="83"/>
  <c r="K198" i="83"/>
  <c r="J198" i="83"/>
  <c r="I198" i="83"/>
  <c r="H198" i="83"/>
  <c r="G198" i="83"/>
  <c r="F198" i="83"/>
  <c r="E198" i="83"/>
  <c r="D198" i="83"/>
  <c r="C198" i="83"/>
  <c r="B198" i="83"/>
  <c r="N197" i="83"/>
  <c r="M197" i="83"/>
  <c r="L197" i="83"/>
  <c r="K197" i="83"/>
  <c r="J197" i="83"/>
  <c r="I197" i="83"/>
  <c r="H197" i="83"/>
  <c r="G197" i="83"/>
  <c r="F197" i="83"/>
  <c r="E197" i="83"/>
  <c r="D197" i="83"/>
  <c r="C197" i="83"/>
  <c r="B197" i="83"/>
  <c r="N196" i="83"/>
  <c r="M196" i="83"/>
  <c r="L196" i="83"/>
  <c r="K196" i="83"/>
  <c r="J196" i="83"/>
  <c r="I196" i="83"/>
  <c r="H196" i="83"/>
  <c r="G196" i="83"/>
  <c r="F196" i="83"/>
  <c r="E196" i="83"/>
  <c r="D196" i="83"/>
  <c r="C196" i="83"/>
  <c r="B196" i="83"/>
  <c r="N195" i="83"/>
  <c r="M195" i="83"/>
  <c r="L195" i="83"/>
  <c r="K195" i="83"/>
  <c r="J195" i="83"/>
  <c r="I195" i="83"/>
  <c r="H195" i="83"/>
  <c r="G195" i="83"/>
  <c r="F195" i="83"/>
  <c r="E195" i="83"/>
  <c r="D195" i="83"/>
  <c r="C195" i="83"/>
  <c r="B195" i="83"/>
  <c r="N194" i="83"/>
  <c r="M194" i="83"/>
  <c r="L194" i="83"/>
  <c r="K194" i="83"/>
  <c r="J194" i="83"/>
  <c r="I194" i="83"/>
  <c r="H194" i="83"/>
  <c r="G194" i="83"/>
  <c r="F194" i="83"/>
  <c r="E194" i="83"/>
  <c r="D194" i="83"/>
  <c r="C194" i="83"/>
  <c r="B194" i="83"/>
  <c r="N193" i="83"/>
  <c r="M193" i="83"/>
  <c r="L193" i="83"/>
  <c r="K193" i="83"/>
  <c r="J193" i="83"/>
  <c r="I193" i="83"/>
  <c r="H193" i="83"/>
  <c r="G193" i="83"/>
  <c r="F193" i="83"/>
  <c r="E193" i="83"/>
  <c r="D193" i="83"/>
  <c r="C193" i="83"/>
  <c r="B193" i="83"/>
  <c r="N192" i="83"/>
  <c r="M192" i="83"/>
  <c r="L192" i="83"/>
  <c r="K192" i="83"/>
  <c r="J192" i="83"/>
  <c r="I192" i="83"/>
  <c r="H192" i="83"/>
  <c r="G192" i="83"/>
  <c r="F192" i="83"/>
  <c r="E192" i="83"/>
  <c r="D192" i="83"/>
  <c r="C192" i="83"/>
  <c r="B192" i="83"/>
  <c r="A192" i="83"/>
  <c r="O192" i="83" s="1"/>
  <c r="N191" i="83"/>
  <c r="M191" i="83"/>
  <c r="L191" i="83"/>
  <c r="K191" i="83"/>
  <c r="J191" i="83"/>
  <c r="I191" i="83"/>
  <c r="H191" i="83"/>
  <c r="G191" i="83"/>
  <c r="F191" i="83"/>
  <c r="E191" i="83"/>
  <c r="D191" i="83"/>
  <c r="C191" i="83"/>
  <c r="B191" i="83"/>
  <c r="N190" i="83"/>
  <c r="M190" i="83"/>
  <c r="L190" i="83"/>
  <c r="K190" i="83"/>
  <c r="J190" i="83"/>
  <c r="I190" i="83"/>
  <c r="H190" i="83"/>
  <c r="G190" i="83"/>
  <c r="F190" i="83"/>
  <c r="E190" i="83"/>
  <c r="D190" i="83"/>
  <c r="C190" i="83"/>
  <c r="B190" i="83"/>
  <c r="N189" i="83"/>
  <c r="M189" i="83"/>
  <c r="L189" i="83"/>
  <c r="K189" i="83"/>
  <c r="J189" i="83"/>
  <c r="I189" i="83"/>
  <c r="H189" i="83"/>
  <c r="G189" i="83"/>
  <c r="F189" i="83"/>
  <c r="E189" i="83"/>
  <c r="D189" i="83"/>
  <c r="C189" i="83"/>
  <c r="B189" i="83"/>
  <c r="N188" i="83"/>
  <c r="M188" i="83"/>
  <c r="L188" i="83"/>
  <c r="K188" i="83"/>
  <c r="J188" i="83"/>
  <c r="I188" i="83"/>
  <c r="H188" i="83"/>
  <c r="G188" i="83"/>
  <c r="F188" i="83"/>
  <c r="E188" i="83"/>
  <c r="D188" i="83"/>
  <c r="C188" i="83"/>
  <c r="B188" i="83"/>
  <c r="N187" i="83"/>
  <c r="M187" i="83"/>
  <c r="L187" i="83"/>
  <c r="K187" i="83"/>
  <c r="J187" i="83"/>
  <c r="I187" i="83"/>
  <c r="H187" i="83"/>
  <c r="G187" i="83"/>
  <c r="F187" i="83"/>
  <c r="E187" i="83"/>
  <c r="D187" i="83"/>
  <c r="C187" i="83"/>
  <c r="B187" i="83"/>
  <c r="N186" i="83"/>
  <c r="M186" i="83"/>
  <c r="L186" i="83"/>
  <c r="K186" i="83"/>
  <c r="J186" i="83"/>
  <c r="I186" i="83"/>
  <c r="H186" i="83"/>
  <c r="G186" i="83"/>
  <c r="F186" i="83"/>
  <c r="E186" i="83"/>
  <c r="D186" i="83"/>
  <c r="C186" i="83"/>
  <c r="B186" i="83"/>
  <c r="N185" i="83"/>
  <c r="M185" i="83"/>
  <c r="L185" i="83"/>
  <c r="K185" i="83"/>
  <c r="J185" i="83"/>
  <c r="I185" i="83"/>
  <c r="H185" i="83"/>
  <c r="G185" i="83"/>
  <c r="F185" i="83"/>
  <c r="E185" i="83"/>
  <c r="D185" i="83"/>
  <c r="C185" i="83"/>
  <c r="B185" i="83"/>
  <c r="N184" i="83"/>
  <c r="M184" i="83"/>
  <c r="L184" i="83"/>
  <c r="K184" i="83"/>
  <c r="J184" i="83"/>
  <c r="I184" i="83"/>
  <c r="H184" i="83"/>
  <c r="G184" i="83"/>
  <c r="F184" i="83"/>
  <c r="E184" i="83"/>
  <c r="D184" i="83"/>
  <c r="C184" i="83"/>
  <c r="B184" i="83"/>
  <c r="A184" i="83"/>
  <c r="O184" i="83" s="1"/>
  <c r="N183" i="83"/>
  <c r="M183" i="83"/>
  <c r="L183" i="83"/>
  <c r="K183" i="83"/>
  <c r="J183" i="83"/>
  <c r="I183" i="83"/>
  <c r="H183" i="83"/>
  <c r="G183" i="83"/>
  <c r="F183" i="83"/>
  <c r="E183" i="83"/>
  <c r="D183" i="83"/>
  <c r="C183" i="83"/>
  <c r="B183" i="83"/>
  <c r="N182" i="83"/>
  <c r="M182" i="83"/>
  <c r="L182" i="83"/>
  <c r="K182" i="83"/>
  <c r="J182" i="83"/>
  <c r="I182" i="83"/>
  <c r="H182" i="83"/>
  <c r="G182" i="83"/>
  <c r="F182" i="83"/>
  <c r="E182" i="83"/>
  <c r="D182" i="83"/>
  <c r="C182" i="83"/>
  <c r="B182" i="83"/>
  <c r="N181" i="83"/>
  <c r="M181" i="83"/>
  <c r="L181" i="83"/>
  <c r="K181" i="83"/>
  <c r="J181" i="83"/>
  <c r="I181" i="83"/>
  <c r="H181" i="83"/>
  <c r="G181" i="83"/>
  <c r="F181" i="83"/>
  <c r="E181" i="83"/>
  <c r="D181" i="83"/>
  <c r="C181" i="83"/>
  <c r="B181" i="83"/>
  <c r="N180" i="83"/>
  <c r="M180" i="83"/>
  <c r="L180" i="83"/>
  <c r="K180" i="83"/>
  <c r="J180" i="83"/>
  <c r="I180" i="83"/>
  <c r="H180" i="83"/>
  <c r="G180" i="83"/>
  <c r="F180" i="83"/>
  <c r="E180" i="83"/>
  <c r="D180" i="83"/>
  <c r="C180" i="83"/>
  <c r="B180" i="83"/>
  <c r="N179" i="83"/>
  <c r="M179" i="83"/>
  <c r="L179" i="83"/>
  <c r="K179" i="83"/>
  <c r="J179" i="83"/>
  <c r="I179" i="83"/>
  <c r="H179" i="83"/>
  <c r="G179" i="83"/>
  <c r="F179" i="83"/>
  <c r="E179" i="83"/>
  <c r="D179" i="83"/>
  <c r="C179" i="83"/>
  <c r="B179" i="83"/>
  <c r="N178" i="83"/>
  <c r="M178" i="83"/>
  <c r="L178" i="83"/>
  <c r="K178" i="83"/>
  <c r="J178" i="83"/>
  <c r="I178" i="83"/>
  <c r="H178" i="83"/>
  <c r="G178" i="83"/>
  <c r="F178" i="83"/>
  <c r="E178" i="83"/>
  <c r="D178" i="83"/>
  <c r="C178" i="83"/>
  <c r="B178" i="83"/>
  <c r="N177" i="83"/>
  <c r="M177" i="83"/>
  <c r="L177" i="83"/>
  <c r="K177" i="83"/>
  <c r="J177" i="83"/>
  <c r="I177" i="83"/>
  <c r="H177" i="83"/>
  <c r="G177" i="83"/>
  <c r="F177" i="83"/>
  <c r="E177" i="83"/>
  <c r="D177" i="83"/>
  <c r="C177" i="83"/>
  <c r="B177" i="83"/>
  <c r="N176" i="83"/>
  <c r="M176" i="83"/>
  <c r="L176" i="83"/>
  <c r="K176" i="83"/>
  <c r="J176" i="83"/>
  <c r="I176" i="83"/>
  <c r="H176" i="83"/>
  <c r="G176" i="83"/>
  <c r="F176" i="83"/>
  <c r="E176" i="83"/>
  <c r="D176" i="83"/>
  <c r="C176" i="83"/>
  <c r="B176" i="83"/>
  <c r="A176" i="83"/>
  <c r="O176" i="83" s="1"/>
  <c r="N175" i="83"/>
  <c r="M175" i="83"/>
  <c r="L175" i="83"/>
  <c r="K175" i="83"/>
  <c r="J175" i="83"/>
  <c r="I175" i="83"/>
  <c r="H175" i="83"/>
  <c r="G175" i="83"/>
  <c r="F175" i="83"/>
  <c r="E175" i="83"/>
  <c r="D175" i="83"/>
  <c r="C175" i="83"/>
  <c r="B175" i="83"/>
  <c r="N174" i="83"/>
  <c r="M174" i="83"/>
  <c r="L174" i="83"/>
  <c r="K174" i="83"/>
  <c r="J174" i="83"/>
  <c r="I174" i="83"/>
  <c r="H174" i="83"/>
  <c r="G174" i="83"/>
  <c r="F174" i="83"/>
  <c r="E174" i="83"/>
  <c r="D174" i="83"/>
  <c r="C174" i="83"/>
  <c r="B174" i="83"/>
  <c r="N173" i="83"/>
  <c r="M173" i="83"/>
  <c r="L173" i="83"/>
  <c r="K173" i="83"/>
  <c r="J173" i="83"/>
  <c r="I173" i="83"/>
  <c r="H173" i="83"/>
  <c r="G173" i="83"/>
  <c r="F173" i="83"/>
  <c r="E173" i="83"/>
  <c r="D173" i="83"/>
  <c r="C173" i="83"/>
  <c r="B173" i="83"/>
  <c r="N172" i="83"/>
  <c r="M172" i="83"/>
  <c r="L172" i="83"/>
  <c r="K172" i="83"/>
  <c r="J172" i="83"/>
  <c r="I172" i="83"/>
  <c r="H172" i="83"/>
  <c r="G172" i="83"/>
  <c r="F172" i="83"/>
  <c r="E172" i="83"/>
  <c r="D172" i="83"/>
  <c r="C172" i="83"/>
  <c r="B172" i="83"/>
  <c r="N171" i="83"/>
  <c r="M171" i="83"/>
  <c r="L171" i="83"/>
  <c r="K171" i="83"/>
  <c r="J171" i="83"/>
  <c r="I171" i="83"/>
  <c r="H171" i="83"/>
  <c r="G171" i="83"/>
  <c r="F171" i="83"/>
  <c r="E171" i="83"/>
  <c r="D171" i="83"/>
  <c r="C171" i="83"/>
  <c r="B171" i="83"/>
  <c r="N170" i="83"/>
  <c r="M170" i="83"/>
  <c r="L170" i="83"/>
  <c r="K170" i="83"/>
  <c r="J170" i="83"/>
  <c r="I170" i="83"/>
  <c r="H170" i="83"/>
  <c r="G170" i="83"/>
  <c r="F170" i="83"/>
  <c r="E170" i="83"/>
  <c r="D170" i="83"/>
  <c r="C170" i="83"/>
  <c r="B170" i="83"/>
  <c r="N169" i="83"/>
  <c r="M169" i="83"/>
  <c r="L169" i="83"/>
  <c r="K169" i="83"/>
  <c r="J169" i="83"/>
  <c r="I169" i="83"/>
  <c r="H169" i="83"/>
  <c r="G169" i="83"/>
  <c r="F169" i="83"/>
  <c r="E169" i="83"/>
  <c r="D169" i="83"/>
  <c r="C169" i="83"/>
  <c r="B169" i="83"/>
  <c r="N168" i="83"/>
  <c r="M168" i="83"/>
  <c r="L168" i="83"/>
  <c r="K168" i="83"/>
  <c r="J168" i="83"/>
  <c r="I168" i="83"/>
  <c r="H168" i="83"/>
  <c r="G168" i="83"/>
  <c r="F168" i="83"/>
  <c r="E168" i="83"/>
  <c r="D168" i="83"/>
  <c r="C168" i="83"/>
  <c r="B168" i="83"/>
  <c r="A168" i="83"/>
  <c r="O168" i="83" s="1"/>
  <c r="N167" i="83"/>
  <c r="M167" i="83"/>
  <c r="L167" i="83"/>
  <c r="K167" i="83"/>
  <c r="J167" i="83"/>
  <c r="I167" i="83"/>
  <c r="H167" i="83"/>
  <c r="G167" i="83"/>
  <c r="F167" i="83"/>
  <c r="E167" i="83"/>
  <c r="D167" i="83"/>
  <c r="C167" i="83"/>
  <c r="B167" i="83"/>
  <c r="N166" i="83"/>
  <c r="M166" i="83"/>
  <c r="L166" i="83"/>
  <c r="K166" i="83"/>
  <c r="J166" i="83"/>
  <c r="I166" i="83"/>
  <c r="H166" i="83"/>
  <c r="G166" i="83"/>
  <c r="F166" i="83"/>
  <c r="E166" i="83"/>
  <c r="D166" i="83"/>
  <c r="C166" i="83"/>
  <c r="B166" i="83"/>
  <c r="N165" i="83"/>
  <c r="M165" i="83"/>
  <c r="L165" i="83"/>
  <c r="K165" i="83"/>
  <c r="J165" i="83"/>
  <c r="I165" i="83"/>
  <c r="H165" i="83"/>
  <c r="G165" i="83"/>
  <c r="F165" i="83"/>
  <c r="E165" i="83"/>
  <c r="D165" i="83"/>
  <c r="C165" i="83"/>
  <c r="B165" i="83"/>
  <c r="N164" i="83"/>
  <c r="M164" i="83"/>
  <c r="L164" i="83"/>
  <c r="K164" i="83"/>
  <c r="J164" i="83"/>
  <c r="I164" i="83"/>
  <c r="H164" i="83"/>
  <c r="G164" i="83"/>
  <c r="F164" i="83"/>
  <c r="E164" i="83"/>
  <c r="D164" i="83"/>
  <c r="C164" i="83"/>
  <c r="B164" i="83"/>
  <c r="N163" i="83"/>
  <c r="M163" i="83"/>
  <c r="L163" i="83"/>
  <c r="K163" i="83"/>
  <c r="J163" i="83"/>
  <c r="I163" i="83"/>
  <c r="H163" i="83"/>
  <c r="G163" i="83"/>
  <c r="F163" i="83"/>
  <c r="E163" i="83"/>
  <c r="D163" i="83"/>
  <c r="C163" i="83"/>
  <c r="B163" i="83"/>
  <c r="N162" i="83"/>
  <c r="M162" i="83"/>
  <c r="L162" i="83"/>
  <c r="K162" i="83"/>
  <c r="J162" i="83"/>
  <c r="I162" i="83"/>
  <c r="H162" i="83"/>
  <c r="G162" i="83"/>
  <c r="F162" i="83"/>
  <c r="E162" i="83"/>
  <c r="D162" i="83"/>
  <c r="C162" i="83"/>
  <c r="B162" i="83"/>
  <c r="N161" i="83"/>
  <c r="M161" i="83"/>
  <c r="L161" i="83"/>
  <c r="K161" i="83"/>
  <c r="J161" i="83"/>
  <c r="I161" i="83"/>
  <c r="H161" i="83"/>
  <c r="G161" i="83"/>
  <c r="F161" i="83"/>
  <c r="E161" i="83"/>
  <c r="D161" i="83"/>
  <c r="C161" i="83"/>
  <c r="B161" i="83"/>
  <c r="N160" i="83"/>
  <c r="M160" i="83"/>
  <c r="L160" i="83"/>
  <c r="K160" i="83"/>
  <c r="J160" i="83"/>
  <c r="I160" i="83"/>
  <c r="H160" i="83"/>
  <c r="G160" i="83"/>
  <c r="F160" i="83"/>
  <c r="E160" i="83"/>
  <c r="D160" i="83"/>
  <c r="C160" i="83"/>
  <c r="B160" i="83"/>
  <c r="A160" i="83"/>
  <c r="O160" i="83" s="1"/>
  <c r="N159" i="83"/>
  <c r="M159" i="83"/>
  <c r="L159" i="83"/>
  <c r="K159" i="83"/>
  <c r="J159" i="83"/>
  <c r="I159" i="83"/>
  <c r="H159" i="83"/>
  <c r="G159" i="83"/>
  <c r="F159" i="83"/>
  <c r="E159" i="83"/>
  <c r="D159" i="83"/>
  <c r="C159" i="83"/>
  <c r="B159" i="83"/>
  <c r="N158" i="83"/>
  <c r="M158" i="83"/>
  <c r="L158" i="83"/>
  <c r="K158" i="83"/>
  <c r="J158" i="83"/>
  <c r="I158" i="83"/>
  <c r="H158" i="83"/>
  <c r="G158" i="83"/>
  <c r="F158" i="83"/>
  <c r="E158" i="83"/>
  <c r="D158" i="83"/>
  <c r="C158" i="83"/>
  <c r="B158" i="83"/>
  <c r="N157" i="83"/>
  <c r="M157" i="83"/>
  <c r="L157" i="83"/>
  <c r="K157" i="83"/>
  <c r="J157" i="83"/>
  <c r="I157" i="83"/>
  <c r="H157" i="83"/>
  <c r="G157" i="83"/>
  <c r="F157" i="83"/>
  <c r="E157" i="83"/>
  <c r="D157" i="83"/>
  <c r="C157" i="83"/>
  <c r="B157" i="83"/>
  <c r="N156" i="83"/>
  <c r="M156" i="83"/>
  <c r="L156" i="83"/>
  <c r="K156" i="83"/>
  <c r="J156" i="83"/>
  <c r="I156" i="83"/>
  <c r="H156" i="83"/>
  <c r="G156" i="83"/>
  <c r="F156" i="83"/>
  <c r="E156" i="83"/>
  <c r="D156" i="83"/>
  <c r="C156" i="83"/>
  <c r="B156" i="83"/>
  <c r="N155" i="83"/>
  <c r="M155" i="83"/>
  <c r="L155" i="83"/>
  <c r="K155" i="83"/>
  <c r="J155" i="83"/>
  <c r="I155" i="83"/>
  <c r="H155" i="83"/>
  <c r="G155" i="83"/>
  <c r="F155" i="83"/>
  <c r="E155" i="83"/>
  <c r="D155" i="83"/>
  <c r="C155" i="83"/>
  <c r="B155" i="83"/>
  <c r="N154" i="83"/>
  <c r="M154" i="83"/>
  <c r="L154" i="83"/>
  <c r="K154" i="83"/>
  <c r="J154" i="83"/>
  <c r="I154" i="83"/>
  <c r="H154" i="83"/>
  <c r="G154" i="83"/>
  <c r="F154" i="83"/>
  <c r="E154" i="83"/>
  <c r="D154" i="83"/>
  <c r="C154" i="83"/>
  <c r="B154" i="83"/>
  <c r="N153" i="83"/>
  <c r="M153" i="83"/>
  <c r="L153" i="83"/>
  <c r="K153" i="83"/>
  <c r="J153" i="83"/>
  <c r="I153" i="83"/>
  <c r="H153" i="83"/>
  <c r="G153" i="83"/>
  <c r="F153" i="83"/>
  <c r="E153" i="83"/>
  <c r="D153" i="83"/>
  <c r="C153" i="83"/>
  <c r="B153" i="83"/>
  <c r="N152" i="83"/>
  <c r="M152" i="83"/>
  <c r="L152" i="83"/>
  <c r="K152" i="83"/>
  <c r="J152" i="83"/>
  <c r="I152" i="83"/>
  <c r="H152" i="83"/>
  <c r="G152" i="83"/>
  <c r="F152" i="83"/>
  <c r="E152" i="83"/>
  <c r="D152" i="83"/>
  <c r="C152" i="83"/>
  <c r="B152" i="83"/>
  <c r="A152" i="83"/>
  <c r="O152" i="83" s="1"/>
  <c r="N151" i="83"/>
  <c r="M151" i="83"/>
  <c r="L151" i="83"/>
  <c r="K151" i="83"/>
  <c r="J151" i="83"/>
  <c r="I151" i="83"/>
  <c r="H151" i="83"/>
  <c r="G151" i="83"/>
  <c r="F151" i="83"/>
  <c r="E151" i="83"/>
  <c r="D151" i="83"/>
  <c r="C151" i="83"/>
  <c r="B151" i="83"/>
  <c r="N150" i="83"/>
  <c r="M150" i="83"/>
  <c r="L150" i="83"/>
  <c r="K150" i="83"/>
  <c r="J150" i="83"/>
  <c r="I150" i="83"/>
  <c r="H150" i="83"/>
  <c r="G150" i="83"/>
  <c r="F150" i="83"/>
  <c r="E150" i="83"/>
  <c r="D150" i="83"/>
  <c r="C150" i="83"/>
  <c r="B150" i="83"/>
  <c r="N149" i="83"/>
  <c r="M149" i="83"/>
  <c r="L149" i="83"/>
  <c r="K149" i="83"/>
  <c r="J149" i="83"/>
  <c r="I149" i="83"/>
  <c r="H149" i="83"/>
  <c r="G149" i="83"/>
  <c r="F149" i="83"/>
  <c r="E149" i="83"/>
  <c r="D149" i="83"/>
  <c r="C149" i="83"/>
  <c r="B149" i="83"/>
  <c r="N148" i="83"/>
  <c r="M148" i="83"/>
  <c r="L148" i="83"/>
  <c r="K148" i="83"/>
  <c r="J148" i="83"/>
  <c r="I148" i="83"/>
  <c r="H148" i="83"/>
  <c r="G148" i="83"/>
  <c r="F148" i="83"/>
  <c r="E148" i="83"/>
  <c r="D148" i="83"/>
  <c r="C148" i="83"/>
  <c r="B148" i="83"/>
  <c r="N147" i="83"/>
  <c r="M147" i="83"/>
  <c r="L147" i="83"/>
  <c r="K147" i="83"/>
  <c r="J147" i="83"/>
  <c r="I147" i="83"/>
  <c r="H147" i="83"/>
  <c r="G147" i="83"/>
  <c r="F147" i="83"/>
  <c r="E147" i="83"/>
  <c r="D147" i="83"/>
  <c r="C147" i="83"/>
  <c r="B147" i="83"/>
  <c r="N146" i="83"/>
  <c r="M146" i="83"/>
  <c r="L146" i="83"/>
  <c r="K146" i="83"/>
  <c r="J146" i="83"/>
  <c r="I146" i="83"/>
  <c r="H146" i="83"/>
  <c r="G146" i="83"/>
  <c r="F146" i="83"/>
  <c r="E146" i="83"/>
  <c r="D146" i="83"/>
  <c r="C146" i="83"/>
  <c r="B146" i="83"/>
  <c r="N145" i="83"/>
  <c r="M145" i="83"/>
  <c r="L145" i="83"/>
  <c r="K145" i="83"/>
  <c r="J145" i="83"/>
  <c r="I145" i="83"/>
  <c r="H145" i="83"/>
  <c r="G145" i="83"/>
  <c r="F145" i="83"/>
  <c r="E145" i="83"/>
  <c r="D145" i="83"/>
  <c r="C145" i="83"/>
  <c r="B145" i="83"/>
  <c r="N144" i="83"/>
  <c r="M144" i="83"/>
  <c r="L144" i="83"/>
  <c r="K144" i="83"/>
  <c r="J144" i="83"/>
  <c r="I144" i="83"/>
  <c r="H144" i="83"/>
  <c r="G144" i="83"/>
  <c r="F144" i="83"/>
  <c r="E144" i="83"/>
  <c r="D144" i="83"/>
  <c r="C144" i="83"/>
  <c r="B144" i="83"/>
  <c r="A144" i="83"/>
  <c r="O144" i="83" s="1"/>
  <c r="N143" i="83"/>
  <c r="M143" i="83"/>
  <c r="L143" i="83"/>
  <c r="K143" i="83"/>
  <c r="J143" i="83"/>
  <c r="I143" i="83"/>
  <c r="H143" i="83"/>
  <c r="G143" i="83"/>
  <c r="F143" i="83"/>
  <c r="E143" i="83"/>
  <c r="D143" i="83"/>
  <c r="C143" i="83"/>
  <c r="B143" i="83"/>
  <c r="N142" i="83"/>
  <c r="M142" i="83"/>
  <c r="L142" i="83"/>
  <c r="K142" i="83"/>
  <c r="J142" i="83"/>
  <c r="I142" i="83"/>
  <c r="H142" i="83"/>
  <c r="G142" i="83"/>
  <c r="F142" i="83"/>
  <c r="E142" i="83"/>
  <c r="D142" i="83"/>
  <c r="C142" i="83"/>
  <c r="B142" i="83"/>
  <c r="N141" i="83"/>
  <c r="M141" i="83"/>
  <c r="L141" i="83"/>
  <c r="K141" i="83"/>
  <c r="J141" i="83"/>
  <c r="I141" i="83"/>
  <c r="H141" i="83"/>
  <c r="G141" i="83"/>
  <c r="F141" i="83"/>
  <c r="E141" i="83"/>
  <c r="D141" i="83"/>
  <c r="C141" i="83"/>
  <c r="B141" i="83"/>
  <c r="N140" i="83"/>
  <c r="M140" i="83"/>
  <c r="L140" i="83"/>
  <c r="K140" i="83"/>
  <c r="J140" i="83"/>
  <c r="I140" i="83"/>
  <c r="H140" i="83"/>
  <c r="G140" i="83"/>
  <c r="F140" i="83"/>
  <c r="E140" i="83"/>
  <c r="D140" i="83"/>
  <c r="C140" i="83"/>
  <c r="B140" i="83"/>
  <c r="N139" i="83"/>
  <c r="M139" i="83"/>
  <c r="L139" i="83"/>
  <c r="K139" i="83"/>
  <c r="J139" i="83"/>
  <c r="I139" i="83"/>
  <c r="H139" i="83"/>
  <c r="G139" i="83"/>
  <c r="F139" i="83"/>
  <c r="E139" i="83"/>
  <c r="D139" i="83"/>
  <c r="C139" i="83"/>
  <c r="B139" i="83"/>
  <c r="N138" i="83"/>
  <c r="M138" i="83"/>
  <c r="L138" i="83"/>
  <c r="K138" i="83"/>
  <c r="J138" i="83"/>
  <c r="I138" i="83"/>
  <c r="H138" i="83"/>
  <c r="G138" i="83"/>
  <c r="F138" i="83"/>
  <c r="E138" i="83"/>
  <c r="D138" i="83"/>
  <c r="C138" i="83"/>
  <c r="B138" i="83"/>
  <c r="N137" i="83"/>
  <c r="M137" i="83"/>
  <c r="L137" i="83"/>
  <c r="K137" i="83"/>
  <c r="J137" i="83"/>
  <c r="I137" i="83"/>
  <c r="H137" i="83"/>
  <c r="G137" i="83"/>
  <c r="F137" i="83"/>
  <c r="E137" i="83"/>
  <c r="D137" i="83"/>
  <c r="C137" i="83"/>
  <c r="B137" i="83"/>
  <c r="N136" i="83"/>
  <c r="M136" i="83"/>
  <c r="L136" i="83"/>
  <c r="K136" i="83"/>
  <c r="J136" i="83"/>
  <c r="I136" i="83"/>
  <c r="H136" i="83"/>
  <c r="G136" i="83"/>
  <c r="F136" i="83"/>
  <c r="E136" i="83"/>
  <c r="D136" i="83"/>
  <c r="C136" i="83"/>
  <c r="B136" i="83"/>
  <c r="A136" i="83"/>
  <c r="O136" i="83" s="1"/>
  <c r="N135" i="83"/>
  <c r="M135" i="83"/>
  <c r="L135" i="83"/>
  <c r="K135" i="83"/>
  <c r="J135" i="83"/>
  <c r="I135" i="83"/>
  <c r="H135" i="83"/>
  <c r="G135" i="83"/>
  <c r="F135" i="83"/>
  <c r="E135" i="83"/>
  <c r="D135" i="83"/>
  <c r="C135" i="83"/>
  <c r="B135" i="83"/>
  <c r="N134" i="83"/>
  <c r="M134" i="83"/>
  <c r="L134" i="83"/>
  <c r="K134" i="83"/>
  <c r="J134" i="83"/>
  <c r="I134" i="83"/>
  <c r="H134" i="83"/>
  <c r="G134" i="83"/>
  <c r="F134" i="83"/>
  <c r="E134" i="83"/>
  <c r="D134" i="83"/>
  <c r="C134" i="83"/>
  <c r="B134" i="83"/>
  <c r="N133" i="83"/>
  <c r="M133" i="83"/>
  <c r="L133" i="83"/>
  <c r="K133" i="83"/>
  <c r="J133" i="83"/>
  <c r="I133" i="83"/>
  <c r="H133" i="83"/>
  <c r="G133" i="83"/>
  <c r="F133" i="83"/>
  <c r="E133" i="83"/>
  <c r="D133" i="83"/>
  <c r="C133" i="83"/>
  <c r="B133" i="83"/>
  <c r="N132" i="83"/>
  <c r="M132" i="83"/>
  <c r="L132" i="83"/>
  <c r="K132" i="83"/>
  <c r="J132" i="83"/>
  <c r="I132" i="83"/>
  <c r="H132" i="83"/>
  <c r="G132" i="83"/>
  <c r="F132" i="83"/>
  <c r="E132" i="83"/>
  <c r="D132" i="83"/>
  <c r="C132" i="83"/>
  <c r="B132" i="83"/>
  <c r="N131" i="83"/>
  <c r="M131" i="83"/>
  <c r="L131" i="83"/>
  <c r="K131" i="83"/>
  <c r="J131" i="83"/>
  <c r="I131" i="83"/>
  <c r="H131" i="83"/>
  <c r="G131" i="83"/>
  <c r="F131" i="83"/>
  <c r="E131" i="83"/>
  <c r="D131" i="83"/>
  <c r="C131" i="83"/>
  <c r="B131" i="83"/>
  <c r="N130" i="83"/>
  <c r="M130" i="83"/>
  <c r="L130" i="83"/>
  <c r="K130" i="83"/>
  <c r="J130" i="83"/>
  <c r="I130" i="83"/>
  <c r="H130" i="83"/>
  <c r="G130" i="83"/>
  <c r="F130" i="83"/>
  <c r="E130" i="83"/>
  <c r="D130" i="83"/>
  <c r="C130" i="83"/>
  <c r="B130" i="83"/>
  <c r="N129" i="83"/>
  <c r="M129" i="83"/>
  <c r="L129" i="83"/>
  <c r="K129" i="83"/>
  <c r="J129" i="83"/>
  <c r="I129" i="83"/>
  <c r="H129" i="83"/>
  <c r="G129" i="83"/>
  <c r="F129" i="83"/>
  <c r="E129" i="83"/>
  <c r="D129" i="83"/>
  <c r="C129" i="83"/>
  <c r="B129" i="83"/>
  <c r="N128" i="83"/>
  <c r="M128" i="83"/>
  <c r="L128" i="83"/>
  <c r="K128" i="83"/>
  <c r="J128" i="83"/>
  <c r="I128" i="83"/>
  <c r="H128" i="83"/>
  <c r="G128" i="83"/>
  <c r="F128" i="83"/>
  <c r="E128" i="83"/>
  <c r="D128" i="83"/>
  <c r="C128" i="83"/>
  <c r="B128" i="83"/>
  <c r="A128" i="83"/>
  <c r="O128" i="83" s="1"/>
  <c r="N127" i="83"/>
  <c r="M127" i="83"/>
  <c r="L127" i="83"/>
  <c r="K127" i="83"/>
  <c r="J127" i="83"/>
  <c r="I127" i="83"/>
  <c r="H127" i="83"/>
  <c r="G127" i="83"/>
  <c r="F127" i="83"/>
  <c r="E127" i="83"/>
  <c r="D127" i="83"/>
  <c r="C127" i="83"/>
  <c r="B127" i="83"/>
  <c r="N126" i="83"/>
  <c r="M126" i="83"/>
  <c r="L126" i="83"/>
  <c r="K126" i="83"/>
  <c r="J126" i="83"/>
  <c r="I126" i="83"/>
  <c r="H126" i="83"/>
  <c r="G126" i="83"/>
  <c r="F126" i="83"/>
  <c r="E126" i="83"/>
  <c r="D126" i="83"/>
  <c r="C126" i="83"/>
  <c r="B126" i="83"/>
  <c r="N125" i="83"/>
  <c r="M125" i="83"/>
  <c r="L125" i="83"/>
  <c r="K125" i="83"/>
  <c r="J125" i="83"/>
  <c r="I125" i="83"/>
  <c r="H125" i="83"/>
  <c r="G125" i="83"/>
  <c r="F125" i="83"/>
  <c r="E125" i="83"/>
  <c r="D125" i="83"/>
  <c r="C125" i="83"/>
  <c r="B125" i="83"/>
  <c r="N124" i="83"/>
  <c r="M124" i="83"/>
  <c r="L124" i="83"/>
  <c r="K124" i="83"/>
  <c r="J124" i="83"/>
  <c r="I124" i="83"/>
  <c r="H124" i="83"/>
  <c r="G124" i="83"/>
  <c r="F124" i="83"/>
  <c r="E124" i="83"/>
  <c r="D124" i="83"/>
  <c r="C124" i="83"/>
  <c r="B124" i="83"/>
  <c r="N123" i="83"/>
  <c r="M123" i="83"/>
  <c r="L123" i="83"/>
  <c r="K123" i="83"/>
  <c r="J123" i="83"/>
  <c r="I123" i="83"/>
  <c r="H123" i="83"/>
  <c r="G123" i="83"/>
  <c r="F123" i="83"/>
  <c r="E123" i="83"/>
  <c r="D123" i="83"/>
  <c r="C123" i="83"/>
  <c r="B123" i="83"/>
  <c r="N122" i="83"/>
  <c r="M122" i="83"/>
  <c r="L122" i="83"/>
  <c r="K122" i="83"/>
  <c r="J122" i="83"/>
  <c r="I122" i="83"/>
  <c r="H122" i="83"/>
  <c r="G122" i="83"/>
  <c r="F122" i="83"/>
  <c r="E122" i="83"/>
  <c r="D122" i="83"/>
  <c r="C122" i="83"/>
  <c r="B122" i="83"/>
  <c r="N121" i="83"/>
  <c r="M121" i="83"/>
  <c r="L121" i="83"/>
  <c r="K121" i="83"/>
  <c r="J121" i="83"/>
  <c r="I121" i="83"/>
  <c r="H121" i="83"/>
  <c r="G121" i="83"/>
  <c r="F121" i="83"/>
  <c r="E121" i="83"/>
  <c r="D121" i="83"/>
  <c r="C121" i="83"/>
  <c r="B121" i="83"/>
  <c r="N120" i="83"/>
  <c r="M120" i="83"/>
  <c r="L120" i="83"/>
  <c r="K120" i="83"/>
  <c r="J120" i="83"/>
  <c r="I120" i="83"/>
  <c r="H120" i="83"/>
  <c r="G120" i="83"/>
  <c r="F120" i="83"/>
  <c r="E120" i="83"/>
  <c r="D120" i="83"/>
  <c r="C120" i="83"/>
  <c r="B120" i="83"/>
  <c r="A120" i="83"/>
  <c r="O120" i="83" s="1"/>
  <c r="N119" i="83"/>
  <c r="M119" i="83"/>
  <c r="L119" i="83"/>
  <c r="K119" i="83"/>
  <c r="J119" i="83"/>
  <c r="I119" i="83"/>
  <c r="H119" i="83"/>
  <c r="G119" i="83"/>
  <c r="F119" i="83"/>
  <c r="E119" i="83"/>
  <c r="D119" i="83"/>
  <c r="C119" i="83"/>
  <c r="B119" i="83"/>
  <c r="N118" i="83"/>
  <c r="M118" i="83"/>
  <c r="L118" i="83"/>
  <c r="K118" i="83"/>
  <c r="J118" i="83"/>
  <c r="I118" i="83"/>
  <c r="H118" i="83"/>
  <c r="G118" i="83"/>
  <c r="F118" i="83"/>
  <c r="E118" i="83"/>
  <c r="D118" i="83"/>
  <c r="C118" i="83"/>
  <c r="B118" i="83"/>
  <c r="N117" i="83"/>
  <c r="M117" i="83"/>
  <c r="L117" i="83"/>
  <c r="K117" i="83"/>
  <c r="J117" i="83"/>
  <c r="I117" i="83"/>
  <c r="H117" i="83"/>
  <c r="G117" i="83"/>
  <c r="F117" i="83"/>
  <c r="E117" i="83"/>
  <c r="D117" i="83"/>
  <c r="C117" i="83"/>
  <c r="B117" i="83"/>
  <c r="N116" i="83"/>
  <c r="M116" i="83"/>
  <c r="L116" i="83"/>
  <c r="K116" i="83"/>
  <c r="J116" i="83"/>
  <c r="I116" i="83"/>
  <c r="H116" i="83"/>
  <c r="G116" i="83"/>
  <c r="F116" i="83"/>
  <c r="E116" i="83"/>
  <c r="D116" i="83"/>
  <c r="C116" i="83"/>
  <c r="B116" i="83"/>
  <c r="N115" i="83"/>
  <c r="M115" i="83"/>
  <c r="L115" i="83"/>
  <c r="K115" i="83"/>
  <c r="J115" i="83"/>
  <c r="I115" i="83"/>
  <c r="H115" i="83"/>
  <c r="G115" i="83"/>
  <c r="F115" i="83"/>
  <c r="E115" i="83"/>
  <c r="D115" i="83"/>
  <c r="C115" i="83"/>
  <c r="B115" i="83"/>
  <c r="N114" i="83"/>
  <c r="M114" i="83"/>
  <c r="L114" i="83"/>
  <c r="K114" i="83"/>
  <c r="J114" i="83"/>
  <c r="I114" i="83"/>
  <c r="H114" i="83"/>
  <c r="G114" i="83"/>
  <c r="F114" i="83"/>
  <c r="E114" i="83"/>
  <c r="D114" i="83"/>
  <c r="C114" i="83"/>
  <c r="B114" i="83"/>
  <c r="N113" i="83"/>
  <c r="M113" i="83"/>
  <c r="L113" i="83"/>
  <c r="K113" i="83"/>
  <c r="J113" i="83"/>
  <c r="I113" i="83"/>
  <c r="H113" i="83"/>
  <c r="G113" i="83"/>
  <c r="F113" i="83"/>
  <c r="E113" i="83"/>
  <c r="D113" i="83"/>
  <c r="C113" i="83"/>
  <c r="B113" i="83"/>
  <c r="N112" i="83"/>
  <c r="M112" i="83"/>
  <c r="L112" i="83"/>
  <c r="K112" i="83"/>
  <c r="J112" i="83"/>
  <c r="I112" i="83"/>
  <c r="H112" i="83"/>
  <c r="G112" i="83"/>
  <c r="F112" i="83"/>
  <c r="E112" i="83"/>
  <c r="D112" i="83"/>
  <c r="C112" i="83"/>
  <c r="B112" i="83"/>
  <c r="A112" i="83"/>
  <c r="O112" i="83" s="1"/>
  <c r="N111" i="83"/>
  <c r="M111" i="83"/>
  <c r="L111" i="83"/>
  <c r="K111" i="83"/>
  <c r="J111" i="83"/>
  <c r="I111" i="83"/>
  <c r="H111" i="83"/>
  <c r="G111" i="83"/>
  <c r="F111" i="83"/>
  <c r="E111" i="83"/>
  <c r="D111" i="83"/>
  <c r="C111" i="83"/>
  <c r="B111" i="83"/>
  <c r="N110" i="83"/>
  <c r="M110" i="83"/>
  <c r="L110" i="83"/>
  <c r="K110" i="83"/>
  <c r="J110" i="83"/>
  <c r="I110" i="83"/>
  <c r="H110" i="83"/>
  <c r="G110" i="83"/>
  <c r="F110" i="83"/>
  <c r="E110" i="83"/>
  <c r="D110" i="83"/>
  <c r="C110" i="83"/>
  <c r="B110" i="83"/>
  <c r="N109" i="83"/>
  <c r="M109" i="83"/>
  <c r="L109" i="83"/>
  <c r="K109" i="83"/>
  <c r="J109" i="83"/>
  <c r="I109" i="83"/>
  <c r="H109" i="83"/>
  <c r="G109" i="83"/>
  <c r="F109" i="83"/>
  <c r="E109" i="83"/>
  <c r="D109" i="83"/>
  <c r="C109" i="83"/>
  <c r="B109" i="83"/>
  <c r="N108" i="83"/>
  <c r="M108" i="83"/>
  <c r="L108" i="83"/>
  <c r="K108" i="83"/>
  <c r="J108" i="83"/>
  <c r="I108" i="83"/>
  <c r="H108" i="83"/>
  <c r="G108" i="83"/>
  <c r="F108" i="83"/>
  <c r="E108" i="83"/>
  <c r="D108" i="83"/>
  <c r="C108" i="83"/>
  <c r="B108" i="83"/>
  <c r="N107" i="83"/>
  <c r="M107" i="83"/>
  <c r="L107" i="83"/>
  <c r="K107" i="83"/>
  <c r="J107" i="83"/>
  <c r="I107" i="83"/>
  <c r="H107" i="83"/>
  <c r="G107" i="83"/>
  <c r="F107" i="83"/>
  <c r="E107" i="83"/>
  <c r="D107" i="83"/>
  <c r="C107" i="83"/>
  <c r="B107" i="83"/>
  <c r="N106" i="83"/>
  <c r="M106" i="83"/>
  <c r="L106" i="83"/>
  <c r="K106" i="83"/>
  <c r="J106" i="83"/>
  <c r="I106" i="83"/>
  <c r="H106" i="83"/>
  <c r="G106" i="83"/>
  <c r="F106" i="83"/>
  <c r="E106" i="83"/>
  <c r="D106" i="83"/>
  <c r="C106" i="83"/>
  <c r="B106" i="83"/>
  <c r="N105" i="83"/>
  <c r="M105" i="83"/>
  <c r="L105" i="83"/>
  <c r="K105" i="83"/>
  <c r="J105" i="83"/>
  <c r="I105" i="83"/>
  <c r="H105" i="83"/>
  <c r="G105" i="83"/>
  <c r="F105" i="83"/>
  <c r="E105" i="83"/>
  <c r="D105" i="83"/>
  <c r="C105" i="83"/>
  <c r="B105" i="83"/>
  <c r="N104" i="83"/>
  <c r="M104" i="83"/>
  <c r="L104" i="83"/>
  <c r="K104" i="83"/>
  <c r="J104" i="83"/>
  <c r="I104" i="83"/>
  <c r="H104" i="83"/>
  <c r="G104" i="83"/>
  <c r="F104" i="83"/>
  <c r="E104" i="83"/>
  <c r="D104" i="83"/>
  <c r="C104" i="83"/>
  <c r="B104" i="83"/>
  <c r="A104" i="83"/>
  <c r="O104" i="83" s="1"/>
  <c r="N103" i="83"/>
  <c r="M103" i="83"/>
  <c r="L103" i="83"/>
  <c r="K103" i="83"/>
  <c r="J103" i="83"/>
  <c r="I103" i="83"/>
  <c r="H103" i="83"/>
  <c r="G103" i="83"/>
  <c r="F103" i="83"/>
  <c r="E103" i="83"/>
  <c r="D103" i="83"/>
  <c r="C103" i="83"/>
  <c r="B103" i="83"/>
  <c r="N102" i="83"/>
  <c r="M102" i="83"/>
  <c r="L102" i="83"/>
  <c r="K102" i="83"/>
  <c r="J102" i="83"/>
  <c r="I102" i="83"/>
  <c r="H102" i="83"/>
  <c r="G102" i="83"/>
  <c r="F102" i="83"/>
  <c r="E102" i="83"/>
  <c r="D102" i="83"/>
  <c r="C102" i="83"/>
  <c r="B102" i="83"/>
  <c r="N101" i="83"/>
  <c r="M101" i="83"/>
  <c r="L101" i="83"/>
  <c r="K101" i="83"/>
  <c r="J101" i="83"/>
  <c r="I101" i="83"/>
  <c r="H101" i="83"/>
  <c r="G101" i="83"/>
  <c r="F101" i="83"/>
  <c r="E101" i="83"/>
  <c r="D101" i="83"/>
  <c r="C101" i="83"/>
  <c r="B101" i="83"/>
  <c r="N100" i="83"/>
  <c r="M100" i="83"/>
  <c r="L100" i="83"/>
  <c r="K100" i="83"/>
  <c r="J100" i="83"/>
  <c r="I100" i="83"/>
  <c r="H100" i="83"/>
  <c r="G100" i="83"/>
  <c r="F100" i="83"/>
  <c r="E100" i="83"/>
  <c r="D100" i="83"/>
  <c r="C100" i="83"/>
  <c r="B100" i="83"/>
  <c r="N99" i="83"/>
  <c r="M99" i="83"/>
  <c r="L99" i="83"/>
  <c r="K99" i="83"/>
  <c r="J99" i="83"/>
  <c r="I99" i="83"/>
  <c r="H99" i="83"/>
  <c r="G99" i="83"/>
  <c r="F99" i="83"/>
  <c r="E99" i="83"/>
  <c r="D99" i="83"/>
  <c r="C99" i="83"/>
  <c r="B99" i="83"/>
  <c r="N98" i="83"/>
  <c r="M98" i="83"/>
  <c r="L98" i="83"/>
  <c r="K98" i="83"/>
  <c r="J98" i="83"/>
  <c r="I98" i="83"/>
  <c r="H98" i="83"/>
  <c r="G98" i="83"/>
  <c r="F98" i="83"/>
  <c r="E98" i="83"/>
  <c r="D98" i="83"/>
  <c r="C98" i="83"/>
  <c r="B98" i="83"/>
  <c r="N97" i="83"/>
  <c r="M97" i="83"/>
  <c r="L97" i="83"/>
  <c r="K97" i="83"/>
  <c r="J97" i="83"/>
  <c r="I97" i="83"/>
  <c r="H97" i="83"/>
  <c r="G97" i="83"/>
  <c r="F97" i="83"/>
  <c r="E97" i="83"/>
  <c r="D97" i="83"/>
  <c r="C97" i="83"/>
  <c r="B97" i="83"/>
  <c r="N96" i="83"/>
  <c r="M96" i="83"/>
  <c r="L96" i="83"/>
  <c r="K96" i="83"/>
  <c r="J96" i="83"/>
  <c r="I96" i="83"/>
  <c r="H96" i="83"/>
  <c r="G96" i="83"/>
  <c r="F96" i="83"/>
  <c r="E96" i="83"/>
  <c r="D96" i="83"/>
  <c r="C96" i="83"/>
  <c r="B96" i="83"/>
  <c r="A96" i="83"/>
  <c r="O96" i="83" s="1"/>
  <c r="N95" i="83"/>
  <c r="M95" i="83"/>
  <c r="L95" i="83"/>
  <c r="K95" i="83"/>
  <c r="J95" i="83"/>
  <c r="I95" i="83"/>
  <c r="H95" i="83"/>
  <c r="G95" i="83"/>
  <c r="F95" i="83"/>
  <c r="E95" i="83"/>
  <c r="D95" i="83"/>
  <c r="C95" i="83"/>
  <c r="B95" i="83"/>
  <c r="N94" i="83"/>
  <c r="M94" i="83"/>
  <c r="L94" i="83"/>
  <c r="K94" i="83"/>
  <c r="J94" i="83"/>
  <c r="I94" i="83"/>
  <c r="H94" i="83"/>
  <c r="G94" i="83"/>
  <c r="F94" i="83"/>
  <c r="E94" i="83"/>
  <c r="D94" i="83"/>
  <c r="C94" i="83"/>
  <c r="B94" i="83"/>
  <c r="N93" i="83"/>
  <c r="M93" i="83"/>
  <c r="L93" i="83"/>
  <c r="K93" i="83"/>
  <c r="J93" i="83"/>
  <c r="I93" i="83"/>
  <c r="H93" i="83"/>
  <c r="G93" i="83"/>
  <c r="F93" i="83"/>
  <c r="E93" i="83"/>
  <c r="D93" i="83"/>
  <c r="C93" i="83"/>
  <c r="B93" i="83"/>
  <c r="N92" i="83"/>
  <c r="M92" i="83"/>
  <c r="L92" i="83"/>
  <c r="K92" i="83"/>
  <c r="J92" i="83"/>
  <c r="I92" i="83"/>
  <c r="H92" i="83"/>
  <c r="G92" i="83"/>
  <c r="F92" i="83"/>
  <c r="E92" i="83"/>
  <c r="D92" i="83"/>
  <c r="C92" i="83"/>
  <c r="B92" i="83"/>
  <c r="N91" i="83"/>
  <c r="M91" i="83"/>
  <c r="L91" i="83"/>
  <c r="K91" i="83"/>
  <c r="J91" i="83"/>
  <c r="I91" i="83"/>
  <c r="H91" i="83"/>
  <c r="G91" i="83"/>
  <c r="F91" i="83"/>
  <c r="E91" i="83"/>
  <c r="D91" i="83"/>
  <c r="C91" i="83"/>
  <c r="B91" i="83"/>
  <c r="N90" i="83"/>
  <c r="M90" i="83"/>
  <c r="L90" i="83"/>
  <c r="K90" i="83"/>
  <c r="J90" i="83"/>
  <c r="I90" i="83"/>
  <c r="H90" i="83"/>
  <c r="G90" i="83"/>
  <c r="F90" i="83"/>
  <c r="E90" i="83"/>
  <c r="D90" i="83"/>
  <c r="C90" i="83"/>
  <c r="B90" i="83"/>
  <c r="N89" i="83"/>
  <c r="M89" i="83"/>
  <c r="L89" i="83"/>
  <c r="K89" i="83"/>
  <c r="J89" i="83"/>
  <c r="I89" i="83"/>
  <c r="H89" i="83"/>
  <c r="G89" i="83"/>
  <c r="F89" i="83"/>
  <c r="E89" i="83"/>
  <c r="D89" i="83"/>
  <c r="C89" i="83"/>
  <c r="B89" i="83"/>
  <c r="N88" i="83"/>
  <c r="M88" i="83"/>
  <c r="L88" i="83"/>
  <c r="K88" i="83"/>
  <c r="J88" i="83"/>
  <c r="I88" i="83"/>
  <c r="H88" i="83"/>
  <c r="G88" i="83"/>
  <c r="F88" i="83"/>
  <c r="E88" i="83"/>
  <c r="D88" i="83"/>
  <c r="C88" i="83"/>
  <c r="B88" i="83"/>
  <c r="A88" i="83"/>
  <c r="O88" i="83" s="1"/>
  <c r="N87" i="83"/>
  <c r="M87" i="83"/>
  <c r="L87" i="83"/>
  <c r="K87" i="83"/>
  <c r="J87" i="83"/>
  <c r="I87" i="83"/>
  <c r="H87" i="83"/>
  <c r="G87" i="83"/>
  <c r="F87" i="83"/>
  <c r="E87" i="83"/>
  <c r="D87" i="83"/>
  <c r="C87" i="83"/>
  <c r="B87" i="83"/>
  <c r="N86" i="83"/>
  <c r="M86" i="83"/>
  <c r="L86" i="83"/>
  <c r="K86" i="83"/>
  <c r="J86" i="83"/>
  <c r="I86" i="83"/>
  <c r="H86" i="83"/>
  <c r="G86" i="83"/>
  <c r="F86" i="83"/>
  <c r="E86" i="83"/>
  <c r="D86" i="83"/>
  <c r="C86" i="83"/>
  <c r="B86" i="83"/>
  <c r="N85" i="83"/>
  <c r="M85" i="83"/>
  <c r="L85" i="83"/>
  <c r="K85" i="83"/>
  <c r="J85" i="83"/>
  <c r="I85" i="83"/>
  <c r="H85" i="83"/>
  <c r="G85" i="83"/>
  <c r="F85" i="83"/>
  <c r="E85" i="83"/>
  <c r="D85" i="83"/>
  <c r="C85" i="83"/>
  <c r="B85" i="83"/>
  <c r="N84" i="83"/>
  <c r="M84" i="83"/>
  <c r="L84" i="83"/>
  <c r="K84" i="83"/>
  <c r="J84" i="83"/>
  <c r="I84" i="83"/>
  <c r="H84" i="83"/>
  <c r="G84" i="83"/>
  <c r="F84" i="83"/>
  <c r="E84" i="83"/>
  <c r="D84" i="83"/>
  <c r="C84" i="83"/>
  <c r="B84" i="83"/>
  <c r="N83" i="83"/>
  <c r="M83" i="83"/>
  <c r="L83" i="83"/>
  <c r="K83" i="83"/>
  <c r="J83" i="83"/>
  <c r="I83" i="83"/>
  <c r="H83" i="83"/>
  <c r="G83" i="83"/>
  <c r="F83" i="83"/>
  <c r="E83" i="83"/>
  <c r="D83" i="83"/>
  <c r="C83" i="83"/>
  <c r="B83" i="83"/>
  <c r="N82" i="83"/>
  <c r="M82" i="83"/>
  <c r="L82" i="83"/>
  <c r="K82" i="83"/>
  <c r="J82" i="83"/>
  <c r="I82" i="83"/>
  <c r="H82" i="83"/>
  <c r="G82" i="83"/>
  <c r="F82" i="83"/>
  <c r="E82" i="83"/>
  <c r="D82" i="83"/>
  <c r="C82" i="83"/>
  <c r="B82" i="83"/>
  <c r="N81" i="83"/>
  <c r="M81" i="83"/>
  <c r="L81" i="83"/>
  <c r="K81" i="83"/>
  <c r="J81" i="83"/>
  <c r="I81" i="83"/>
  <c r="H81" i="83"/>
  <c r="G81" i="83"/>
  <c r="F81" i="83"/>
  <c r="E81" i="83"/>
  <c r="D81" i="83"/>
  <c r="C81" i="83"/>
  <c r="B81" i="83"/>
  <c r="N80" i="83"/>
  <c r="M80" i="83"/>
  <c r="L80" i="83"/>
  <c r="K80" i="83"/>
  <c r="J80" i="83"/>
  <c r="I80" i="83"/>
  <c r="H80" i="83"/>
  <c r="G80" i="83"/>
  <c r="F80" i="83"/>
  <c r="E80" i="83"/>
  <c r="D80" i="83"/>
  <c r="C80" i="83"/>
  <c r="B80" i="83"/>
  <c r="A80" i="83"/>
  <c r="O80" i="83" s="1"/>
  <c r="N79" i="83"/>
  <c r="M79" i="83"/>
  <c r="L79" i="83"/>
  <c r="K79" i="83"/>
  <c r="J79" i="83"/>
  <c r="I79" i="83"/>
  <c r="H79" i="83"/>
  <c r="G79" i="83"/>
  <c r="F79" i="83"/>
  <c r="E79" i="83"/>
  <c r="D79" i="83"/>
  <c r="C79" i="83"/>
  <c r="B79" i="83"/>
  <c r="N78" i="83"/>
  <c r="M78" i="83"/>
  <c r="L78" i="83"/>
  <c r="K78" i="83"/>
  <c r="J78" i="83"/>
  <c r="I78" i="83"/>
  <c r="H78" i="83"/>
  <c r="G78" i="83"/>
  <c r="F78" i="83"/>
  <c r="E78" i="83"/>
  <c r="D78" i="83"/>
  <c r="C78" i="83"/>
  <c r="B78" i="83"/>
  <c r="N77" i="83"/>
  <c r="M77" i="83"/>
  <c r="L77" i="83"/>
  <c r="K77" i="83"/>
  <c r="J77" i="83"/>
  <c r="I77" i="83"/>
  <c r="H77" i="83"/>
  <c r="G77" i="83"/>
  <c r="F77" i="83"/>
  <c r="E77" i="83"/>
  <c r="D77" i="83"/>
  <c r="C77" i="83"/>
  <c r="B77" i="83"/>
  <c r="N76" i="83"/>
  <c r="M76" i="83"/>
  <c r="L76" i="83"/>
  <c r="K76" i="83"/>
  <c r="J76" i="83"/>
  <c r="I76" i="83"/>
  <c r="H76" i="83"/>
  <c r="G76" i="83"/>
  <c r="F76" i="83"/>
  <c r="E76" i="83"/>
  <c r="D76" i="83"/>
  <c r="C76" i="83"/>
  <c r="B76" i="83"/>
  <c r="N75" i="83"/>
  <c r="M75" i="83"/>
  <c r="L75" i="83"/>
  <c r="K75" i="83"/>
  <c r="J75" i="83"/>
  <c r="I75" i="83"/>
  <c r="H75" i="83"/>
  <c r="G75" i="83"/>
  <c r="F75" i="83"/>
  <c r="E75" i="83"/>
  <c r="D75" i="83"/>
  <c r="C75" i="83"/>
  <c r="B75" i="83"/>
  <c r="N74" i="83"/>
  <c r="M74" i="83"/>
  <c r="L74" i="83"/>
  <c r="K74" i="83"/>
  <c r="J74" i="83"/>
  <c r="I74" i="83"/>
  <c r="H74" i="83"/>
  <c r="G74" i="83"/>
  <c r="F74" i="83"/>
  <c r="E74" i="83"/>
  <c r="D74" i="83"/>
  <c r="C74" i="83"/>
  <c r="B74" i="83"/>
  <c r="N73" i="83"/>
  <c r="M73" i="83"/>
  <c r="L73" i="83"/>
  <c r="K73" i="83"/>
  <c r="J73" i="83"/>
  <c r="I73" i="83"/>
  <c r="H73" i="83"/>
  <c r="G73" i="83"/>
  <c r="F73" i="83"/>
  <c r="E73" i="83"/>
  <c r="D73" i="83"/>
  <c r="C73" i="83"/>
  <c r="B73" i="83"/>
  <c r="N72" i="83"/>
  <c r="M72" i="83"/>
  <c r="L72" i="83"/>
  <c r="K72" i="83"/>
  <c r="J72" i="83"/>
  <c r="I72" i="83"/>
  <c r="H72" i="83"/>
  <c r="G72" i="83"/>
  <c r="F72" i="83"/>
  <c r="E72" i="83"/>
  <c r="D72" i="83"/>
  <c r="C72" i="83"/>
  <c r="B72" i="83"/>
  <c r="A72" i="83"/>
  <c r="O72" i="83" s="1"/>
  <c r="N71" i="83"/>
  <c r="M71" i="83"/>
  <c r="L71" i="83"/>
  <c r="K71" i="83"/>
  <c r="J71" i="83"/>
  <c r="I71" i="83"/>
  <c r="H71" i="83"/>
  <c r="G71" i="83"/>
  <c r="F71" i="83"/>
  <c r="E71" i="83"/>
  <c r="D71" i="83"/>
  <c r="C71" i="83"/>
  <c r="B71" i="83"/>
  <c r="N70" i="83"/>
  <c r="M70" i="83"/>
  <c r="L70" i="83"/>
  <c r="K70" i="83"/>
  <c r="J70" i="83"/>
  <c r="I70" i="83"/>
  <c r="H70" i="83"/>
  <c r="G70" i="83"/>
  <c r="F70" i="83"/>
  <c r="E70" i="83"/>
  <c r="D70" i="83"/>
  <c r="C70" i="83"/>
  <c r="B70" i="83"/>
  <c r="N69" i="83"/>
  <c r="M69" i="83"/>
  <c r="L69" i="83"/>
  <c r="K69" i="83"/>
  <c r="J69" i="83"/>
  <c r="I69" i="83"/>
  <c r="H69" i="83"/>
  <c r="G69" i="83"/>
  <c r="F69" i="83"/>
  <c r="E69" i="83"/>
  <c r="D69" i="83"/>
  <c r="C69" i="83"/>
  <c r="B69" i="83"/>
  <c r="N68" i="83"/>
  <c r="M68" i="83"/>
  <c r="L68" i="83"/>
  <c r="K68" i="83"/>
  <c r="J68" i="83"/>
  <c r="I68" i="83"/>
  <c r="H68" i="83"/>
  <c r="G68" i="83"/>
  <c r="F68" i="83"/>
  <c r="E68" i="83"/>
  <c r="D68" i="83"/>
  <c r="C68" i="83"/>
  <c r="B68" i="83"/>
  <c r="N67" i="83"/>
  <c r="M67" i="83"/>
  <c r="L67" i="83"/>
  <c r="K67" i="83"/>
  <c r="J67" i="83"/>
  <c r="I67" i="83"/>
  <c r="H67" i="83"/>
  <c r="G67" i="83"/>
  <c r="F67" i="83"/>
  <c r="E67" i="83"/>
  <c r="D67" i="83"/>
  <c r="C67" i="83"/>
  <c r="B67" i="83"/>
  <c r="N66" i="83"/>
  <c r="M66" i="83"/>
  <c r="L66" i="83"/>
  <c r="K66" i="83"/>
  <c r="J66" i="83"/>
  <c r="I66" i="83"/>
  <c r="H66" i="83"/>
  <c r="G66" i="83"/>
  <c r="F66" i="83"/>
  <c r="E66" i="83"/>
  <c r="D66" i="83"/>
  <c r="C66" i="83"/>
  <c r="B66" i="83"/>
  <c r="N65" i="83"/>
  <c r="M65" i="83"/>
  <c r="L65" i="83"/>
  <c r="K65" i="83"/>
  <c r="J65" i="83"/>
  <c r="I65" i="83"/>
  <c r="H65" i="83"/>
  <c r="G65" i="83"/>
  <c r="F65" i="83"/>
  <c r="E65" i="83"/>
  <c r="D65" i="83"/>
  <c r="C65" i="83"/>
  <c r="B65" i="83"/>
  <c r="N64" i="83"/>
  <c r="M64" i="83"/>
  <c r="L64" i="83"/>
  <c r="K64" i="83"/>
  <c r="J64" i="83"/>
  <c r="I64" i="83"/>
  <c r="H64" i="83"/>
  <c r="G64" i="83"/>
  <c r="F64" i="83"/>
  <c r="E64" i="83"/>
  <c r="D64" i="83"/>
  <c r="C64" i="83"/>
  <c r="B64" i="83"/>
  <c r="A64" i="83"/>
  <c r="O64" i="83" s="1"/>
  <c r="N63" i="83"/>
  <c r="M63" i="83"/>
  <c r="L63" i="83"/>
  <c r="K63" i="83"/>
  <c r="J63" i="83"/>
  <c r="I63" i="83"/>
  <c r="H63" i="83"/>
  <c r="G63" i="83"/>
  <c r="F63" i="83"/>
  <c r="E63" i="83"/>
  <c r="D63" i="83"/>
  <c r="C63" i="83"/>
  <c r="B63" i="83"/>
  <c r="N62" i="83"/>
  <c r="M62" i="83"/>
  <c r="L62" i="83"/>
  <c r="K62" i="83"/>
  <c r="J62" i="83"/>
  <c r="I62" i="83"/>
  <c r="H62" i="83"/>
  <c r="G62" i="83"/>
  <c r="F62" i="83"/>
  <c r="E62" i="83"/>
  <c r="D62" i="83"/>
  <c r="C62" i="83"/>
  <c r="B62" i="83"/>
  <c r="N61" i="83"/>
  <c r="M61" i="83"/>
  <c r="L61" i="83"/>
  <c r="K61" i="83"/>
  <c r="J61" i="83"/>
  <c r="I61" i="83"/>
  <c r="H61" i="83"/>
  <c r="G61" i="83"/>
  <c r="F61" i="83"/>
  <c r="E61" i="83"/>
  <c r="D61" i="83"/>
  <c r="C61" i="83"/>
  <c r="B61" i="83"/>
  <c r="N60" i="83"/>
  <c r="M60" i="83"/>
  <c r="L60" i="83"/>
  <c r="K60" i="83"/>
  <c r="J60" i="83"/>
  <c r="I60" i="83"/>
  <c r="H60" i="83"/>
  <c r="G60" i="83"/>
  <c r="F60" i="83"/>
  <c r="E60" i="83"/>
  <c r="D60" i="83"/>
  <c r="C60" i="83"/>
  <c r="B60" i="83"/>
  <c r="N59" i="83"/>
  <c r="M59" i="83"/>
  <c r="L59" i="83"/>
  <c r="K59" i="83"/>
  <c r="J59" i="83"/>
  <c r="I59" i="83"/>
  <c r="H59" i="83"/>
  <c r="G59" i="83"/>
  <c r="F59" i="83"/>
  <c r="E59" i="83"/>
  <c r="D59" i="83"/>
  <c r="C59" i="83"/>
  <c r="B59" i="83"/>
  <c r="N58" i="83"/>
  <c r="M58" i="83"/>
  <c r="L58" i="83"/>
  <c r="K58" i="83"/>
  <c r="J58" i="83"/>
  <c r="I58" i="83"/>
  <c r="H58" i="83"/>
  <c r="G58" i="83"/>
  <c r="F58" i="83"/>
  <c r="E58" i="83"/>
  <c r="D58" i="83"/>
  <c r="C58" i="83"/>
  <c r="B58" i="83"/>
  <c r="N57" i="83"/>
  <c r="M57" i="83"/>
  <c r="L57" i="83"/>
  <c r="K57" i="83"/>
  <c r="J57" i="83"/>
  <c r="I57" i="83"/>
  <c r="H57" i="83"/>
  <c r="G57" i="83"/>
  <c r="F57" i="83"/>
  <c r="E57" i="83"/>
  <c r="D57" i="83"/>
  <c r="C57" i="83"/>
  <c r="B57" i="83"/>
  <c r="N56" i="83"/>
  <c r="M56" i="83"/>
  <c r="L56" i="83"/>
  <c r="K56" i="83"/>
  <c r="J56" i="83"/>
  <c r="I56" i="83"/>
  <c r="H56" i="83"/>
  <c r="G56" i="83"/>
  <c r="F56" i="83"/>
  <c r="E56" i="83"/>
  <c r="D56" i="83"/>
  <c r="C56" i="83"/>
  <c r="B56" i="83"/>
  <c r="A56" i="83"/>
  <c r="O56" i="83" s="1"/>
  <c r="N55" i="83"/>
  <c r="M55" i="83"/>
  <c r="L55" i="83"/>
  <c r="K55" i="83"/>
  <c r="J55" i="83"/>
  <c r="I55" i="83"/>
  <c r="H55" i="83"/>
  <c r="G55" i="83"/>
  <c r="F55" i="83"/>
  <c r="E55" i="83"/>
  <c r="D55" i="83"/>
  <c r="C55" i="83"/>
  <c r="B55" i="83"/>
  <c r="N54" i="83"/>
  <c r="M54" i="83"/>
  <c r="L54" i="83"/>
  <c r="K54" i="83"/>
  <c r="J54" i="83"/>
  <c r="I54" i="83"/>
  <c r="H54" i="83"/>
  <c r="G54" i="83"/>
  <c r="F54" i="83"/>
  <c r="E54" i="83"/>
  <c r="D54" i="83"/>
  <c r="C54" i="83"/>
  <c r="B54" i="83"/>
  <c r="N53" i="83"/>
  <c r="M53" i="83"/>
  <c r="L53" i="83"/>
  <c r="K53" i="83"/>
  <c r="J53" i="83"/>
  <c r="I53" i="83"/>
  <c r="H53" i="83"/>
  <c r="G53" i="83"/>
  <c r="F53" i="83"/>
  <c r="E53" i="83"/>
  <c r="D53" i="83"/>
  <c r="C53" i="83"/>
  <c r="B53" i="83"/>
  <c r="N52" i="83"/>
  <c r="M52" i="83"/>
  <c r="L52" i="83"/>
  <c r="K52" i="83"/>
  <c r="J52" i="83"/>
  <c r="I52" i="83"/>
  <c r="H52" i="83"/>
  <c r="G52" i="83"/>
  <c r="F52" i="83"/>
  <c r="E52" i="83"/>
  <c r="D52" i="83"/>
  <c r="C52" i="83"/>
  <c r="B52" i="83"/>
  <c r="N51" i="83"/>
  <c r="M51" i="83"/>
  <c r="L51" i="83"/>
  <c r="K51" i="83"/>
  <c r="J51" i="83"/>
  <c r="I51" i="83"/>
  <c r="H51" i="83"/>
  <c r="G51" i="83"/>
  <c r="F51" i="83"/>
  <c r="E51" i="83"/>
  <c r="D51" i="83"/>
  <c r="C51" i="83"/>
  <c r="B51" i="83"/>
  <c r="N50" i="83"/>
  <c r="M50" i="83"/>
  <c r="L50" i="83"/>
  <c r="K50" i="83"/>
  <c r="J50" i="83"/>
  <c r="I50" i="83"/>
  <c r="H50" i="83"/>
  <c r="G50" i="83"/>
  <c r="F50" i="83"/>
  <c r="E50" i="83"/>
  <c r="D50" i="83"/>
  <c r="C50" i="83"/>
  <c r="B50" i="83"/>
  <c r="N49" i="83"/>
  <c r="M49" i="83"/>
  <c r="L49" i="83"/>
  <c r="K49" i="83"/>
  <c r="J49" i="83"/>
  <c r="I49" i="83"/>
  <c r="H49" i="83"/>
  <c r="G49" i="83"/>
  <c r="F49" i="83"/>
  <c r="E49" i="83"/>
  <c r="D49" i="83"/>
  <c r="C49" i="83"/>
  <c r="B49" i="83"/>
  <c r="N48" i="83"/>
  <c r="M48" i="83"/>
  <c r="L48" i="83"/>
  <c r="K48" i="83"/>
  <c r="J48" i="83"/>
  <c r="I48" i="83"/>
  <c r="H48" i="83"/>
  <c r="G48" i="83"/>
  <c r="F48" i="83"/>
  <c r="E48" i="83"/>
  <c r="D48" i="83"/>
  <c r="C48" i="83"/>
  <c r="B48" i="83"/>
  <c r="A48" i="83"/>
  <c r="O48" i="83" s="1"/>
  <c r="N47" i="83"/>
  <c r="M47" i="83"/>
  <c r="L47" i="83"/>
  <c r="K47" i="83"/>
  <c r="J47" i="83"/>
  <c r="I47" i="83"/>
  <c r="H47" i="83"/>
  <c r="G47" i="83"/>
  <c r="F47" i="83"/>
  <c r="E47" i="83"/>
  <c r="D47" i="83"/>
  <c r="C47" i="83"/>
  <c r="B47" i="83"/>
  <c r="N46" i="83"/>
  <c r="M46" i="83"/>
  <c r="L46" i="83"/>
  <c r="K46" i="83"/>
  <c r="J46" i="83"/>
  <c r="I46" i="83"/>
  <c r="H46" i="83"/>
  <c r="G46" i="83"/>
  <c r="F46" i="83"/>
  <c r="E46" i="83"/>
  <c r="D46" i="83"/>
  <c r="C46" i="83"/>
  <c r="B46" i="83"/>
  <c r="N45" i="83"/>
  <c r="M45" i="83"/>
  <c r="L45" i="83"/>
  <c r="K45" i="83"/>
  <c r="J45" i="83"/>
  <c r="I45" i="83"/>
  <c r="H45" i="83"/>
  <c r="G45" i="83"/>
  <c r="F45" i="83"/>
  <c r="E45" i="83"/>
  <c r="D45" i="83"/>
  <c r="C45" i="83"/>
  <c r="B45" i="83"/>
  <c r="N44" i="83"/>
  <c r="M44" i="83"/>
  <c r="L44" i="83"/>
  <c r="K44" i="83"/>
  <c r="J44" i="83"/>
  <c r="I44" i="83"/>
  <c r="H44" i="83"/>
  <c r="G44" i="83"/>
  <c r="F44" i="83"/>
  <c r="E44" i="83"/>
  <c r="D44" i="83"/>
  <c r="C44" i="83"/>
  <c r="B44" i="83"/>
  <c r="N43" i="83"/>
  <c r="M43" i="83"/>
  <c r="L43" i="83"/>
  <c r="K43" i="83"/>
  <c r="J43" i="83"/>
  <c r="I43" i="83"/>
  <c r="H43" i="83"/>
  <c r="G43" i="83"/>
  <c r="F43" i="83"/>
  <c r="E43" i="83"/>
  <c r="D43" i="83"/>
  <c r="C43" i="83"/>
  <c r="B43" i="83"/>
  <c r="N42" i="83"/>
  <c r="M42" i="83"/>
  <c r="L42" i="83"/>
  <c r="K42" i="83"/>
  <c r="J42" i="83"/>
  <c r="I42" i="83"/>
  <c r="H42" i="83"/>
  <c r="G42" i="83"/>
  <c r="F42" i="83"/>
  <c r="E42" i="83"/>
  <c r="D42" i="83"/>
  <c r="C42" i="83"/>
  <c r="B42" i="83"/>
  <c r="N41" i="83"/>
  <c r="M41" i="83"/>
  <c r="L41" i="83"/>
  <c r="K41" i="83"/>
  <c r="J41" i="83"/>
  <c r="I41" i="83"/>
  <c r="H41" i="83"/>
  <c r="G41" i="83"/>
  <c r="F41" i="83"/>
  <c r="E41" i="83"/>
  <c r="D41" i="83"/>
  <c r="C41" i="83"/>
  <c r="B41" i="83"/>
  <c r="N40" i="83"/>
  <c r="M40" i="83"/>
  <c r="L40" i="83"/>
  <c r="K40" i="83"/>
  <c r="J40" i="83"/>
  <c r="I40" i="83"/>
  <c r="H40" i="83"/>
  <c r="G40" i="83"/>
  <c r="F40" i="83"/>
  <c r="E40" i="83"/>
  <c r="D40" i="83"/>
  <c r="C40" i="83"/>
  <c r="B40" i="83"/>
  <c r="A40" i="83"/>
  <c r="O40" i="83" s="1"/>
  <c r="N39" i="83"/>
  <c r="M39" i="83"/>
  <c r="L39" i="83"/>
  <c r="K39" i="83"/>
  <c r="J39" i="83"/>
  <c r="I39" i="83"/>
  <c r="H39" i="83"/>
  <c r="G39" i="83"/>
  <c r="F39" i="83"/>
  <c r="E39" i="83"/>
  <c r="D39" i="83"/>
  <c r="C39" i="83"/>
  <c r="B39" i="83"/>
  <c r="N38" i="83"/>
  <c r="M38" i="83"/>
  <c r="L38" i="83"/>
  <c r="K38" i="83"/>
  <c r="J38" i="83"/>
  <c r="I38" i="83"/>
  <c r="H38" i="83"/>
  <c r="G38" i="83"/>
  <c r="F38" i="83"/>
  <c r="E38" i="83"/>
  <c r="D38" i="83"/>
  <c r="C38" i="83"/>
  <c r="B38" i="83"/>
  <c r="N37" i="83"/>
  <c r="M37" i="83"/>
  <c r="L37" i="83"/>
  <c r="K37" i="83"/>
  <c r="J37" i="83"/>
  <c r="I37" i="83"/>
  <c r="H37" i="83"/>
  <c r="G37" i="83"/>
  <c r="F37" i="83"/>
  <c r="E37" i="83"/>
  <c r="D37" i="83"/>
  <c r="C37" i="83"/>
  <c r="B37" i="83"/>
  <c r="N36" i="83"/>
  <c r="M36" i="83"/>
  <c r="L36" i="83"/>
  <c r="K36" i="83"/>
  <c r="J36" i="83"/>
  <c r="I36" i="83"/>
  <c r="H36" i="83"/>
  <c r="G36" i="83"/>
  <c r="F36" i="83"/>
  <c r="E36" i="83"/>
  <c r="D36" i="83"/>
  <c r="C36" i="83"/>
  <c r="B36" i="83"/>
  <c r="N35" i="83"/>
  <c r="M35" i="83"/>
  <c r="L35" i="83"/>
  <c r="K35" i="83"/>
  <c r="J35" i="83"/>
  <c r="I35" i="83"/>
  <c r="H35" i="83"/>
  <c r="G35" i="83"/>
  <c r="F35" i="83"/>
  <c r="E35" i="83"/>
  <c r="D35" i="83"/>
  <c r="C35" i="83"/>
  <c r="B35" i="83"/>
  <c r="N34" i="83"/>
  <c r="M34" i="83"/>
  <c r="L34" i="83"/>
  <c r="K34" i="83"/>
  <c r="J34" i="83"/>
  <c r="I34" i="83"/>
  <c r="H34" i="83"/>
  <c r="G34" i="83"/>
  <c r="F34" i="83"/>
  <c r="E34" i="83"/>
  <c r="D34" i="83"/>
  <c r="C34" i="83"/>
  <c r="B34" i="83"/>
  <c r="N33" i="83"/>
  <c r="M33" i="83"/>
  <c r="L33" i="83"/>
  <c r="K33" i="83"/>
  <c r="J33" i="83"/>
  <c r="I33" i="83"/>
  <c r="H33" i="83"/>
  <c r="G33" i="83"/>
  <c r="F33" i="83"/>
  <c r="E33" i="83"/>
  <c r="D33" i="83"/>
  <c r="C33" i="83"/>
  <c r="B33" i="83"/>
  <c r="N32" i="83"/>
  <c r="M32" i="83"/>
  <c r="L32" i="83"/>
  <c r="K32" i="83"/>
  <c r="J32" i="83"/>
  <c r="I32" i="83"/>
  <c r="H32" i="83"/>
  <c r="G32" i="83"/>
  <c r="F32" i="83"/>
  <c r="E32" i="83"/>
  <c r="D32" i="83"/>
  <c r="C32" i="83"/>
  <c r="B32" i="83"/>
  <c r="A32" i="83"/>
  <c r="O32" i="83" s="1"/>
  <c r="N31" i="83"/>
  <c r="M31" i="83"/>
  <c r="L31" i="83"/>
  <c r="K31" i="83"/>
  <c r="J31" i="83"/>
  <c r="I31" i="83"/>
  <c r="H31" i="83"/>
  <c r="G31" i="83"/>
  <c r="F31" i="83"/>
  <c r="E31" i="83"/>
  <c r="D31" i="83"/>
  <c r="C31" i="83"/>
  <c r="B31" i="83"/>
  <c r="N30" i="83"/>
  <c r="M30" i="83"/>
  <c r="L30" i="83"/>
  <c r="K30" i="83"/>
  <c r="J30" i="83"/>
  <c r="I30" i="83"/>
  <c r="H30" i="83"/>
  <c r="G30" i="83"/>
  <c r="F30" i="83"/>
  <c r="E30" i="83"/>
  <c r="D30" i="83"/>
  <c r="C30" i="83"/>
  <c r="B30" i="83"/>
  <c r="N29" i="83"/>
  <c r="M29" i="83"/>
  <c r="L29" i="83"/>
  <c r="K29" i="83"/>
  <c r="J29" i="83"/>
  <c r="I29" i="83"/>
  <c r="H29" i="83"/>
  <c r="G29" i="83"/>
  <c r="F29" i="83"/>
  <c r="E29" i="83"/>
  <c r="D29" i="83"/>
  <c r="C29" i="83"/>
  <c r="B29" i="83"/>
  <c r="N28" i="83"/>
  <c r="M28" i="83"/>
  <c r="L28" i="83"/>
  <c r="K28" i="83"/>
  <c r="J28" i="83"/>
  <c r="I28" i="83"/>
  <c r="H28" i="83"/>
  <c r="G28" i="83"/>
  <c r="F28" i="83"/>
  <c r="E28" i="83"/>
  <c r="D28" i="83"/>
  <c r="C28" i="83"/>
  <c r="B28" i="83"/>
  <c r="N27" i="83"/>
  <c r="M27" i="83"/>
  <c r="L27" i="83"/>
  <c r="K27" i="83"/>
  <c r="J27" i="83"/>
  <c r="I27" i="83"/>
  <c r="H27" i="83"/>
  <c r="G27" i="83"/>
  <c r="F27" i="83"/>
  <c r="E27" i="83"/>
  <c r="D27" i="83"/>
  <c r="C27" i="83"/>
  <c r="B27" i="83"/>
  <c r="N26" i="83"/>
  <c r="M26" i="83"/>
  <c r="L26" i="83"/>
  <c r="K26" i="83"/>
  <c r="J26" i="83"/>
  <c r="I26" i="83"/>
  <c r="H26" i="83"/>
  <c r="G26" i="83"/>
  <c r="F26" i="83"/>
  <c r="E26" i="83"/>
  <c r="D26" i="83"/>
  <c r="C26" i="83"/>
  <c r="B26" i="83"/>
  <c r="N25" i="83"/>
  <c r="M25" i="83"/>
  <c r="L25" i="83"/>
  <c r="K25" i="83"/>
  <c r="J25" i="83"/>
  <c r="I25" i="83"/>
  <c r="H25" i="83"/>
  <c r="G25" i="83"/>
  <c r="F25" i="83"/>
  <c r="E25" i="83"/>
  <c r="D25" i="83"/>
  <c r="C25" i="83"/>
  <c r="B25" i="83"/>
  <c r="N24" i="83"/>
  <c r="M24" i="83"/>
  <c r="L24" i="83"/>
  <c r="K24" i="83"/>
  <c r="J24" i="83"/>
  <c r="I24" i="83"/>
  <c r="H24" i="83"/>
  <c r="G24" i="83"/>
  <c r="F24" i="83"/>
  <c r="E24" i="83"/>
  <c r="D24" i="83"/>
  <c r="C24" i="83"/>
  <c r="B24" i="83"/>
  <c r="A24" i="83"/>
  <c r="O24" i="83" s="1"/>
  <c r="N23" i="83"/>
  <c r="M23" i="83"/>
  <c r="L23" i="83"/>
  <c r="K23" i="83"/>
  <c r="J23" i="83"/>
  <c r="I23" i="83"/>
  <c r="H23" i="83"/>
  <c r="G23" i="83"/>
  <c r="F23" i="83"/>
  <c r="E23" i="83"/>
  <c r="D23" i="83"/>
  <c r="C23" i="83"/>
  <c r="B23" i="83"/>
  <c r="N22" i="83"/>
  <c r="M22" i="83"/>
  <c r="L22" i="83"/>
  <c r="K22" i="83"/>
  <c r="J22" i="83"/>
  <c r="I22" i="83"/>
  <c r="H22" i="83"/>
  <c r="G22" i="83"/>
  <c r="F22" i="83"/>
  <c r="E22" i="83"/>
  <c r="D22" i="83"/>
  <c r="C22" i="83"/>
  <c r="B22" i="83"/>
  <c r="N21" i="83"/>
  <c r="M21" i="83"/>
  <c r="L21" i="83"/>
  <c r="K21" i="83"/>
  <c r="J21" i="83"/>
  <c r="I21" i="83"/>
  <c r="H21" i="83"/>
  <c r="G21" i="83"/>
  <c r="F21" i="83"/>
  <c r="E21" i="83"/>
  <c r="D21" i="83"/>
  <c r="C21" i="83"/>
  <c r="B21" i="83"/>
  <c r="N20" i="83"/>
  <c r="M20" i="83"/>
  <c r="L20" i="83"/>
  <c r="K20" i="83"/>
  <c r="J20" i="83"/>
  <c r="I20" i="83"/>
  <c r="H20" i="83"/>
  <c r="G20" i="83"/>
  <c r="F20" i="83"/>
  <c r="E20" i="83"/>
  <c r="D20" i="83"/>
  <c r="C20" i="83"/>
  <c r="B20" i="83"/>
  <c r="N19" i="83"/>
  <c r="M19" i="83"/>
  <c r="L19" i="83"/>
  <c r="K19" i="83"/>
  <c r="J19" i="83"/>
  <c r="I19" i="83"/>
  <c r="H19" i="83"/>
  <c r="G19" i="83"/>
  <c r="F19" i="83"/>
  <c r="E19" i="83"/>
  <c r="D19" i="83"/>
  <c r="C19" i="83"/>
  <c r="B19" i="83"/>
  <c r="N18" i="83"/>
  <c r="M18" i="83"/>
  <c r="L18" i="83"/>
  <c r="K18" i="83"/>
  <c r="J18" i="83"/>
  <c r="I18" i="83"/>
  <c r="H18" i="83"/>
  <c r="G18" i="83"/>
  <c r="F18" i="83"/>
  <c r="E18" i="83"/>
  <c r="D18" i="83"/>
  <c r="C18" i="83"/>
  <c r="B18" i="83"/>
  <c r="N17" i="83"/>
  <c r="M17" i="83"/>
  <c r="L17" i="83"/>
  <c r="K17" i="83"/>
  <c r="J17" i="83"/>
  <c r="I17" i="83"/>
  <c r="H17" i="83"/>
  <c r="G17" i="83"/>
  <c r="F17" i="83"/>
  <c r="E17" i="83"/>
  <c r="D17" i="83"/>
  <c r="C17" i="83"/>
  <c r="B17" i="83"/>
  <c r="N16" i="83"/>
  <c r="M16" i="83"/>
  <c r="L16" i="83"/>
  <c r="K16" i="83"/>
  <c r="J16" i="83"/>
  <c r="I16" i="83"/>
  <c r="H16" i="83"/>
  <c r="G16" i="83"/>
  <c r="F16" i="83"/>
  <c r="E16" i="83"/>
  <c r="D16" i="83"/>
  <c r="C16" i="83"/>
  <c r="B16" i="83"/>
  <c r="A16" i="83"/>
  <c r="O16" i="83" s="1"/>
  <c r="N15" i="83"/>
  <c r="M15" i="83"/>
  <c r="L15" i="83"/>
  <c r="K15" i="83"/>
  <c r="J15" i="83"/>
  <c r="I15" i="83"/>
  <c r="H15" i="83"/>
  <c r="G15" i="83"/>
  <c r="F15" i="83"/>
  <c r="E15" i="83"/>
  <c r="D15" i="83"/>
  <c r="C15" i="83"/>
  <c r="B15" i="83"/>
  <c r="N14" i="83"/>
  <c r="M14" i="83"/>
  <c r="L14" i="83"/>
  <c r="K14" i="83"/>
  <c r="J14" i="83"/>
  <c r="I14" i="83"/>
  <c r="H14" i="83"/>
  <c r="G14" i="83"/>
  <c r="F14" i="83"/>
  <c r="E14" i="83"/>
  <c r="D14" i="83"/>
  <c r="C14" i="83"/>
  <c r="B14" i="83"/>
  <c r="N13" i="83"/>
  <c r="M13" i="83"/>
  <c r="L13" i="83"/>
  <c r="K13" i="83"/>
  <c r="J13" i="83"/>
  <c r="I13" i="83"/>
  <c r="H13" i="83"/>
  <c r="G13" i="83"/>
  <c r="F13" i="83"/>
  <c r="E13" i="83"/>
  <c r="D13" i="83"/>
  <c r="C13" i="83"/>
  <c r="B13" i="83"/>
  <c r="N12" i="83"/>
  <c r="M12" i="83"/>
  <c r="L12" i="83"/>
  <c r="K12" i="83"/>
  <c r="J12" i="83"/>
  <c r="I12" i="83"/>
  <c r="H12" i="83"/>
  <c r="G12" i="83"/>
  <c r="F12" i="83"/>
  <c r="E12" i="83"/>
  <c r="D12" i="83"/>
  <c r="C12" i="83"/>
  <c r="B12" i="83"/>
  <c r="N11" i="83"/>
  <c r="M11" i="83"/>
  <c r="L11" i="83"/>
  <c r="K11" i="83"/>
  <c r="J11" i="83"/>
  <c r="I11" i="83"/>
  <c r="H11" i="83"/>
  <c r="G11" i="83"/>
  <c r="F11" i="83"/>
  <c r="E11" i="83"/>
  <c r="D11" i="83"/>
  <c r="C11" i="83"/>
  <c r="B11" i="83"/>
  <c r="N10" i="83"/>
  <c r="M10" i="83"/>
  <c r="L10" i="83"/>
  <c r="K10" i="83"/>
  <c r="J10" i="83"/>
  <c r="I10" i="83"/>
  <c r="H10" i="83"/>
  <c r="G10" i="83"/>
  <c r="F10" i="83"/>
  <c r="E10" i="83"/>
  <c r="D10" i="83"/>
  <c r="C10" i="83"/>
  <c r="B10" i="83"/>
  <c r="N9" i="83"/>
  <c r="M9" i="83"/>
  <c r="L9" i="83"/>
  <c r="K9" i="83"/>
  <c r="J9" i="83"/>
  <c r="I9" i="83"/>
  <c r="H9" i="83"/>
  <c r="G9" i="83"/>
  <c r="F9" i="83"/>
  <c r="E9" i="83"/>
  <c r="D9" i="83"/>
  <c r="C9" i="83"/>
  <c r="B9" i="83"/>
  <c r="N8" i="83"/>
  <c r="M8" i="83"/>
  <c r="L8" i="83"/>
  <c r="K8" i="83"/>
  <c r="J8" i="83"/>
  <c r="I8" i="83"/>
  <c r="H8" i="83"/>
  <c r="G8" i="83"/>
  <c r="F8" i="83"/>
  <c r="E8" i="83"/>
  <c r="D8" i="83"/>
  <c r="C8" i="83"/>
  <c r="B8" i="83"/>
  <c r="A8" i="83"/>
  <c r="O8" i="83" s="1"/>
  <c r="N7" i="83"/>
  <c r="M7" i="83"/>
  <c r="L7" i="83"/>
  <c r="K7" i="83"/>
  <c r="J7" i="83"/>
  <c r="I7" i="83"/>
  <c r="H7" i="83"/>
  <c r="G7" i="83"/>
  <c r="F7" i="83"/>
  <c r="E7" i="83"/>
  <c r="D7" i="83"/>
  <c r="C7" i="83"/>
  <c r="B7" i="83"/>
  <c r="N6" i="83"/>
  <c r="M6" i="83"/>
  <c r="L6" i="83"/>
  <c r="K6" i="83"/>
  <c r="J6" i="83"/>
  <c r="I6" i="83"/>
  <c r="H6" i="83"/>
  <c r="G6" i="83"/>
  <c r="F6" i="83"/>
  <c r="E6" i="83"/>
  <c r="D6" i="83"/>
  <c r="C6" i="83"/>
  <c r="B6" i="83"/>
  <c r="N5" i="83"/>
  <c r="M5" i="83"/>
  <c r="L5" i="83"/>
  <c r="K5" i="83"/>
  <c r="J5" i="83"/>
  <c r="I5" i="83"/>
  <c r="H5" i="83"/>
  <c r="G5" i="83"/>
  <c r="F5" i="83"/>
  <c r="E5" i="83"/>
  <c r="D5" i="83"/>
  <c r="C5" i="83"/>
  <c r="B5" i="83"/>
  <c r="N4" i="83"/>
  <c r="M4" i="83"/>
  <c r="L4" i="83"/>
  <c r="K4" i="83"/>
  <c r="J4" i="83"/>
  <c r="I4" i="83"/>
  <c r="H4" i="83"/>
  <c r="G4" i="83"/>
  <c r="F4" i="83"/>
  <c r="E4" i="83"/>
  <c r="D4" i="83"/>
  <c r="C4" i="83"/>
  <c r="B4" i="83"/>
  <c r="N3" i="83"/>
  <c r="M3" i="83"/>
  <c r="L3" i="83"/>
  <c r="K3" i="83"/>
  <c r="J3" i="83"/>
  <c r="I3" i="83"/>
  <c r="H3" i="83"/>
  <c r="G3" i="83"/>
  <c r="F3" i="83"/>
  <c r="E3" i="83"/>
  <c r="D3" i="83"/>
  <c r="C3" i="83"/>
  <c r="B3" i="83"/>
  <c r="N2" i="83"/>
  <c r="M2" i="83"/>
  <c r="L2" i="83"/>
  <c r="K2" i="83"/>
  <c r="J2" i="83"/>
  <c r="I2" i="83"/>
  <c r="H2" i="83"/>
  <c r="G2" i="83"/>
  <c r="F2" i="83"/>
  <c r="E2" i="83"/>
  <c r="D2" i="83"/>
  <c r="C2" i="83"/>
  <c r="B2" i="83"/>
  <c r="AD334" i="73"/>
  <c r="A301" i="83" s="1"/>
  <c r="O301" i="83" s="1"/>
  <c r="AD333" i="73"/>
  <c r="A300" i="83" s="1"/>
  <c r="O300" i="83" s="1"/>
  <c r="AD332" i="73"/>
  <c r="A299" i="83" s="1"/>
  <c r="AD331" i="73"/>
  <c r="A298" i="83" s="1"/>
  <c r="O298" i="83" s="1"/>
  <c r="AD330" i="73"/>
  <c r="A297" i="83" s="1"/>
  <c r="O297" i="83" s="1"/>
  <c r="AD329" i="73"/>
  <c r="AD328" i="73"/>
  <c r="A295" i="83" s="1"/>
  <c r="AD327" i="73"/>
  <c r="A294" i="83" s="1"/>
  <c r="O294" i="83" s="1"/>
  <c r="AD326" i="73"/>
  <c r="A293" i="83" s="1"/>
  <c r="O293" i="83" s="1"/>
  <c r="AD325" i="73"/>
  <c r="A292" i="83" s="1"/>
  <c r="O292" i="83" s="1"/>
  <c r="AD324" i="73"/>
  <c r="A291" i="83" s="1"/>
  <c r="AD323" i="73"/>
  <c r="A290" i="83" s="1"/>
  <c r="O290" i="83" s="1"/>
  <c r="AD322" i="73"/>
  <c r="A289" i="83" s="1"/>
  <c r="O289" i="83" s="1"/>
  <c r="AD321" i="73"/>
  <c r="AD320" i="73"/>
  <c r="A287" i="83" s="1"/>
  <c r="AD319" i="73"/>
  <c r="A286" i="83" s="1"/>
  <c r="O286" i="83" s="1"/>
  <c r="AD318" i="73"/>
  <c r="A285" i="83" s="1"/>
  <c r="O285" i="83" s="1"/>
  <c r="AD317" i="73"/>
  <c r="A284" i="83" s="1"/>
  <c r="O284" i="83" s="1"/>
  <c r="AD316" i="73"/>
  <c r="A283" i="83" s="1"/>
  <c r="AD315" i="73"/>
  <c r="A282" i="83" s="1"/>
  <c r="O282" i="83" s="1"/>
  <c r="AD314" i="73"/>
  <c r="A281" i="83" s="1"/>
  <c r="O281" i="83" s="1"/>
  <c r="AD313" i="73"/>
  <c r="AD312" i="73"/>
  <c r="A279" i="83" s="1"/>
  <c r="AD311" i="73"/>
  <c r="A278" i="83" s="1"/>
  <c r="O278" i="83" s="1"/>
  <c r="AD310" i="73"/>
  <c r="A277" i="83" s="1"/>
  <c r="O277" i="83" s="1"/>
  <c r="AD309" i="73"/>
  <c r="A276" i="83" s="1"/>
  <c r="O276" i="83" s="1"/>
  <c r="AD308" i="73"/>
  <c r="A275" i="83" s="1"/>
  <c r="AD307" i="73"/>
  <c r="A274" i="83" s="1"/>
  <c r="O274" i="83" s="1"/>
  <c r="AD306" i="73"/>
  <c r="A273" i="83" s="1"/>
  <c r="O273" i="83" s="1"/>
  <c r="AD305" i="73"/>
  <c r="AD304" i="73"/>
  <c r="A271" i="83" s="1"/>
  <c r="AD303" i="73"/>
  <c r="A270" i="83" s="1"/>
  <c r="O270" i="83" s="1"/>
  <c r="AD302" i="73"/>
  <c r="A269" i="83" s="1"/>
  <c r="O269" i="83" s="1"/>
  <c r="AD301" i="73"/>
  <c r="A268" i="83" s="1"/>
  <c r="O268" i="83" s="1"/>
  <c r="AD300" i="73"/>
  <c r="A267" i="83" s="1"/>
  <c r="AD299" i="73"/>
  <c r="A266" i="83" s="1"/>
  <c r="O266" i="83" s="1"/>
  <c r="AD298" i="73"/>
  <c r="A265" i="83" s="1"/>
  <c r="O265" i="83" s="1"/>
  <c r="AD297" i="73"/>
  <c r="AD296" i="73"/>
  <c r="A263" i="83" s="1"/>
  <c r="AD295" i="73"/>
  <c r="A262" i="83" s="1"/>
  <c r="O262" i="83" s="1"/>
  <c r="AD294" i="73"/>
  <c r="A261" i="83" s="1"/>
  <c r="O261" i="83" s="1"/>
  <c r="AD293" i="73"/>
  <c r="A260" i="83" s="1"/>
  <c r="O260" i="83" s="1"/>
  <c r="AD292" i="73"/>
  <c r="A259" i="83" s="1"/>
  <c r="AD291" i="73"/>
  <c r="A258" i="83" s="1"/>
  <c r="O258" i="83" s="1"/>
  <c r="AD290" i="73"/>
  <c r="A257" i="83" s="1"/>
  <c r="O257" i="83" s="1"/>
  <c r="AD289" i="73"/>
  <c r="AD288" i="73"/>
  <c r="A255" i="83" s="1"/>
  <c r="AD287" i="73"/>
  <c r="A254" i="83" s="1"/>
  <c r="O254" i="83" s="1"/>
  <c r="AD286" i="73"/>
  <c r="A253" i="83" s="1"/>
  <c r="O253" i="83" s="1"/>
  <c r="AD285" i="73"/>
  <c r="A252" i="83" s="1"/>
  <c r="O252" i="83" s="1"/>
  <c r="AD284" i="73"/>
  <c r="A251" i="83" s="1"/>
  <c r="AD283" i="73"/>
  <c r="A250" i="83" s="1"/>
  <c r="O250" i="83" s="1"/>
  <c r="AD282" i="73"/>
  <c r="A249" i="83" s="1"/>
  <c r="O249" i="83" s="1"/>
  <c r="AD281" i="73"/>
  <c r="AD280" i="73"/>
  <c r="A247" i="83" s="1"/>
  <c r="AD279" i="73"/>
  <c r="A246" i="83" s="1"/>
  <c r="O246" i="83" s="1"/>
  <c r="AD278" i="73"/>
  <c r="A245" i="83" s="1"/>
  <c r="O245" i="83" s="1"/>
  <c r="AD277" i="73"/>
  <c r="A244" i="83" s="1"/>
  <c r="O244" i="83" s="1"/>
  <c r="AD276" i="73"/>
  <c r="A243" i="83" s="1"/>
  <c r="AD275" i="73"/>
  <c r="A242" i="83" s="1"/>
  <c r="O242" i="83" s="1"/>
  <c r="AD274" i="73"/>
  <c r="A241" i="83" s="1"/>
  <c r="O241" i="83" s="1"/>
  <c r="AD273" i="73"/>
  <c r="AD272" i="73"/>
  <c r="A239" i="83" s="1"/>
  <c r="AD271" i="73"/>
  <c r="A238" i="83" s="1"/>
  <c r="O238" i="83" s="1"/>
  <c r="AD270" i="73"/>
  <c r="A237" i="83" s="1"/>
  <c r="O237" i="83" s="1"/>
  <c r="AD269" i="73"/>
  <c r="A236" i="83" s="1"/>
  <c r="O236" i="83" s="1"/>
  <c r="AD268" i="73"/>
  <c r="A235" i="83" s="1"/>
  <c r="AD267" i="73"/>
  <c r="A234" i="83" s="1"/>
  <c r="O234" i="83" s="1"/>
  <c r="AD266" i="73"/>
  <c r="A233" i="83" s="1"/>
  <c r="O233" i="83" s="1"/>
  <c r="AD265" i="73"/>
  <c r="AD264" i="73"/>
  <c r="A231" i="83" s="1"/>
  <c r="AD263" i="73"/>
  <c r="A230" i="83" s="1"/>
  <c r="O230" i="83" s="1"/>
  <c r="AD262" i="73"/>
  <c r="A229" i="83" s="1"/>
  <c r="O229" i="83" s="1"/>
  <c r="AD261" i="73"/>
  <c r="A228" i="83" s="1"/>
  <c r="O228" i="83" s="1"/>
  <c r="AD260" i="73"/>
  <c r="A227" i="83" s="1"/>
  <c r="AD259" i="73"/>
  <c r="A226" i="83" s="1"/>
  <c r="O226" i="83" s="1"/>
  <c r="AD258" i="73"/>
  <c r="A225" i="83" s="1"/>
  <c r="O225" i="83" s="1"/>
  <c r="AD257" i="73"/>
  <c r="AD256" i="73"/>
  <c r="A223" i="83" s="1"/>
  <c r="AD255" i="73"/>
  <c r="A222" i="83" s="1"/>
  <c r="O222" i="83" s="1"/>
  <c r="AD254" i="73"/>
  <c r="A221" i="83" s="1"/>
  <c r="O221" i="83" s="1"/>
  <c r="AD253" i="73"/>
  <c r="A220" i="83" s="1"/>
  <c r="O220" i="83" s="1"/>
  <c r="AD252" i="73"/>
  <c r="A219" i="83" s="1"/>
  <c r="AD251" i="73"/>
  <c r="A218" i="83" s="1"/>
  <c r="O218" i="83" s="1"/>
  <c r="AD250" i="73"/>
  <c r="A217" i="83" s="1"/>
  <c r="O217" i="83" s="1"/>
  <c r="AD249" i="73"/>
  <c r="AD248" i="73"/>
  <c r="A215" i="83" s="1"/>
  <c r="AD247" i="73"/>
  <c r="A214" i="83" s="1"/>
  <c r="O214" i="83" s="1"/>
  <c r="AD246" i="73"/>
  <c r="A213" i="83" s="1"/>
  <c r="O213" i="83" s="1"/>
  <c r="AD245" i="73"/>
  <c r="A212" i="83" s="1"/>
  <c r="O212" i="83" s="1"/>
  <c r="AD244" i="73"/>
  <c r="A211" i="83" s="1"/>
  <c r="AD243" i="73"/>
  <c r="A210" i="83" s="1"/>
  <c r="O210" i="83" s="1"/>
  <c r="AD242" i="73"/>
  <c r="A209" i="83" s="1"/>
  <c r="O209" i="83" s="1"/>
  <c r="AD241" i="73"/>
  <c r="AD240" i="73"/>
  <c r="A207" i="83" s="1"/>
  <c r="AD239" i="73"/>
  <c r="A206" i="83" s="1"/>
  <c r="O206" i="83" s="1"/>
  <c r="AD238" i="73"/>
  <c r="A205" i="83" s="1"/>
  <c r="O205" i="83" s="1"/>
  <c r="AD237" i="73"/>
  <c r="A204" i="83" s="1"/>
  <c r="O204" i="83" s="1"/>
  <c r="AD236" i="73"/>
  <c r="A203" i="83" s="1"/>
  <c r="AD235" i="73"/>
  <c r="A202" i="83" s="1"/>
  <c r="O202" i="83" s="1"/>
  <c r="AD234" i="73"/>
  <c r="A201" i="83" s="1"/>
  <c r="O201" i="83" s="1"/>
  <c r="AD233" i="73"/>
  <c r="AD232" i="73"/>
  <c r="A199" i="83" s="1"/>
  <c r="AD231" i="73"/>
  <c r="A198" i="83" s="1"/>
  <c r="O198" i="83" s="1"/>
  <c r="AD230" i="73"/>
  <c r="A197" i="83" s="1"/>
  <c r="O197" i="83" s="1"/>
  <c r="AD229" i="73"/>
  <c r="A196" i="83" s="1"/>
  <c r="O196" i="83" s="1"/>
  <c r="AD228" i="73"/>
  <c r="A195" i="83" s="1"/>
  <c r="AD227" i="73"/>
  <c r="A194" i="83" s="1"/>
  <c r="O194" i="83" s="1"/>
  <c r="AD226" i="73"/>
  <c r="A193" i="83" s="1"/>
  <c r="O193" i="83" s="1"/>
  <c r="AD225" i="73"/>
  <c r="AD224" i="73"/>
  <c r="A191" i="83" s="1"/>
  <c r="AD223" i="73"/>
  <c r="A190" i="83" s="1"/>
  <c r="O190" i="83" s="1"/>
  <c r="AD222" i="73"/>
  <c r="A189" i="83" s="1"/>
  <c r="O189" i="83" s="1"/>
  <c r="AD221" i="73"/>
  <c r="A188" i="83" s="1"/>
  <c r="O188" i="83" s="1"/>
  <c r="AD220" i="73"/>
  <c r="A187" i="83" s="1"/>
  <c r="AD219" i="73"/>
  <c r="A186" i="83" s="1"/>
  <c r="O186" i="83" s="1"/>
  <c r="AD218" i="73"/>
  <c r="A185" i="83" s="1"/>
  <c r="O185" i="83" s="1"/>
  <c r="AD217" i="73"/>
  <c r="AD216" i="73"/>
  <c r="A183" i="83" s="1"/>
  <c r="AD215" i="73"/>
  <c r="A182" i="83" s="1"/>
  <c r="O182" i="83" s="1"/>
  <c r="AD214" i="73"/>
  <c r="A181" i="83" s="1"/>
  <c r="O181" i="83" s="1"/>
  <c r="AD213" i="73"/>
  <c r="A180" i="83" s="1"/>
  <c r="O180" i="83" s="1"/>
  <c r="AD212" i="73"/>
  <c r="A179" i="83" s="1"/>
  <c r="AD211" i="73"/>
  <c r="A178" i="83" s="1"/>
  <c r="O178" i="83" s="1"/>
  <c r="AD210" i="73"/>
  <c r="A177" i="83" s="1"/>
  <c r="O177" i="83" s="1"/>
  <c r="AD209" i="73"/>
  <c r="AD208" i="73"/>
  <c r="A175" i="83" s="1"/>
  <c r="AD207" i="73"/>
  <c r="A174" i="83" s="1"/>
  <c r="O174" i="83" s="1"/>
  <c r="AD206" i="73"/>
  <c r="A173" i="83" s="1"/>
  <c r="O173" i="83" s="1"/>
  <c r="AD205" i="73"/>
  <c r="A172" i="83" s="1"/>
  <c r="O172" i="83" s="1"/>
  <c r="AD204" i="73"/>
  <c r="A171" i="83" s="1"/>
  <c r="AD203" i="73"/>
  <c r="A170" i="83" s="1"/>
  <c r="O170" i="83" s="1"/>
  <c r="AD202" i="73"/>
  <c r="A169" i="83" s="1"/>
  <c r="O169" i="83" s="1"/>
  <c r="AD201" i="73"/>
  <c r="AD200" i="73"/>
  <c r="A167" i="83" s="1"/>
  <c r="AD199" i="73"/>
  <c r="A166" i="83" s="1"/>
  <c r="O166" i="83" s="1"/>
  <c r="AD198" i="73"/>
  <c r="A165" i="83" s="1"/>
  <c r="O165" i="83" s="1"/>
  <c r="AD197" i="73"/>
  <c r="A164" i="83" s="1"/>
  <c r="O164" i="83" s="1"/>
  <c r="AD196" i="73"/>
  <c r="A163" i="83" s="1"/>
  <c r="AD195" i="73"/>
  <c r="A162" i="83" s="1"/>
  <c r="O162" i="83" s="1"/>
  <c r="AD194" i="73"/>
  <c r="A161" i="83" s="1"/>
  <c r="O161" i="83" s="1"/>
  <c r="AD193" i="73"/>
  <c r="AD192" i="73"/>
  <c r="A159" i="83" s="1"/>
  <c r="AD191" i="73"/>
  <c r="A158" i="83" s="1"/>
  <c r="O158" i="83" s="1"/>
  <c r="AD190" i="73"/>
  <c r="A157" i="83" s="1"/>
  <c r="O157" i="83" s="1"/>
  <c r="AD189" i="73"/>
  <c r="A156" i="83" s="1"/>
  <c r="O156" i="83" s="1"/>
  <c r="AD188" i="73"/>
  <c r="A155" i="83" s="1"/>
  <c r="AD187" i="73"/>
  <c r="A154" i="83" s="1"/>
  <c r="O154" i="83" s="1"/>
  <c r="AD186" i="73"/>
  <c r="A153" i="83" s="1"/>
  <c r="O153" i="83" s="1"/>
  <c r="AD185" i="73"/>
  <c r="AD184" i="73"/>
  <c r="A151" i="83" s="1"/>
  <c r="AD183" i="73"/>
  <c r="A150" i="83" s="1"/>
  <c r="O150" i="83" s="1"/>
  <c r="AD182" i="73"/>
  <c r="A149" i="83" s="1"/>
  <c r="O149" i="83" s="1"/>
  <c r="AD181" i="73"/>
  <c r="A148" i="83" s="1"/>
  <c r="O148" i="83" s="1"/>
  <c r="AD180" i="73"/>
  <c r="A147" i="83" s="1"/>
  <c r="AD179" i="73"/>
  <c r="A146" i="83" s="1"/>
  <c r="O146" i="83" s="1"/>
  <c r="AD178" i="73"/>
  <c r="A145" i="83" s="1"/>
  <c r="O145" i="83" s="1"/>
  <c r="AD177" i="73"/>
  <c r="AD176" i="73"/>
  <c r="A143" i="83" s="1"/>
  <c r="AD175" i="73"/>
  <c r="A142" i="83" s="1"/>
  <c r="O142" i="83" s="1"/>
  <c r="AD174" i="73"/>
  <c r="A141" i="83" s="1"/>
  <c r="O141" i="83" s="1"/>
  <c r="AD173" i="73"/>
  <c r="A140" i="83" s="1"/>
  <c r="O140" i="83" s="1"/>
  <c r="AD172" i="73"/>
  <c r="A139" i="83" s="1"/>
  <c r="AD171" i="73"/>
  <c r="A138" i="83" s="1"/>
  <c r="O138" i="83" s="1"/>
  <c r="AD170" i="73"/>
  <c r="A137" i="83" s="1"/>
  <c r="O137" i="83" s="1"/>
  <c r="AD169" i="73"/>
  <c r="AD168" i="73"/>
  <c r="A135" i="83" s="1"/>
  <c r="AD167" i="73"/>
  <c r="A134" i="83" s="1"/>
  <c r="O134" i="83" s="1"/>
  <c r="AD166" i="73"/>
  <c r="A133" i="83" s="1"/>
  <c r="O133" i="83" s="1"/>
  <c r="AD165" i="73"/>
  <c r="A132" i="83" s="1"/>
  <c r="O132" i="83" s="1"/>
  <c r="AD164" i="73"/>
  <c r="A131" i="83" s="1"/>
  <c r="O131" i="83" s="1"/>
  <c r="AD163" i="73"/>
  <c r="A130" i="83" s="1"/>
  <c r="O130" i="83" s="1"/>
  <c r="AD162" i="73"/>
  <c r="A129" i="83" s="1"/>
  <c r="O129" i="83" s="1"/>
  <c r="AD161" i="73"/>
  <c r="AD160" i="73"/>
  <c r="A127" i="83" s="1"/>
  <c r="O127" i="83" s="1"/>
  <c r="AD159" i="73"/>
  <c r="A126" i="83" s="1"/>
  <c r="O126" i="83" s="1"/>
  <c r="AD158" i="73"/>
  <c r="A125" i="83" s="1"/>
  <c r="O125" i="83" s="1"/>
  <c r="AD157" i="73"/>
  <c r="A124" i="83" s="1"/>
  <c r="O124" i="83" s="1"/>
  <c r="AD156" i="73"/>
  <c r="A123" i="83" s="1"/>
  <c r="O123" i="83" s="1"/>
  <c r="AD155" i="73"/>
  <c r="A122" i="83" s="1"/>
  <c r="O122" i="83" s="1"/>
  <c r="AD154" i="73"/>
  <c r="A121" i="83" s="1"/>
  <c r="O121" i="83" s="1"/>
  <c r="AD153" i="73"/>
  <c r="AD152" i="73"/>
  <c r="A119" i="83" s="1"/>
  <c r="O119" i="83" s="1"/>
  <c r="AD151" i="73"/>
  <c r="A118" i="83" s="1"/>
  <c r="O118" i="83" s="1"/>
  <c r="AD150" i="73"/>
  <c r="A117" i="83" s="1"/>
  <c r="O117" i="83" s="1"/>
  <c r="AD149" i="73"/>
  <c r="A116" i="83" s="1"/>
  <c r="O116" i="83" s="1"/>
  <c r="AD148" i="73"/>
  <c r="A115" i="83" s="1"/>
  <c r="O115" i="83" s="1"/>
  <c r="AD147" i="73"/>
  <c r="A114" i="83" s="1"/>
  <c r="O114" i="83" s="1"/>
  <c r="AD146" i="73"/>
  <c r="A113" i="83" s="1"/>
  <c r="O113" i="83" s="1"/>
  <c r="AD145" i="73"/>
  <c r="AD144" i="73"/>
  <c r="A111" i="83" s="1"/>
  <c r="O111" i="83" s="1"/>
  <c r="AD143" i="73"/>
  <c r="A110" i="83" s="1"/>
  <c r="O110" i="83" s="1"/>
  <c r="AD142" i="73"/>
  <c r="A109" i="83" s="1"/>
  <c r="O109" i="83" s="1"/>
  <c r="AD141" i="73"/>
  <c r="A108" i="83" s="1"/>
  <c r="O108" i="83" s="1"/>
  <c r="AD140" i="73"/>
  <c r="A107" i="83" s="1"/>
  <c r="O107" i="83" s="1"/>
  <c r="AD139" i="73"/>
  <c r="A106" i="83" s="1"/>
  <c r="O106" i="83" s="1"/>
  <c r="AD138" i="73"/>
  <c r="A105" i="83" s="1"/>
  <c r="O105" i="83" s="1"/>
  <c r="AD137" i="73"/>
  <c r="AD136" i="73"/>
  <c r="A103" i="83" s="1"/>
  <c r="O103" i="83" s="1"/>
  <c r="AD135" i="73"/>
  <c r="A102" i="83" s="1"/>
  <c r="O102" i="83" s="1"/>
  <c r="AD134" i="73"/>
  <c r="A101" i="83" s="1"/>
  <c r="O101" i="83" s="1"/>
  <c r="AD133" i="73"/>
  <c r="A100" i="83" s="1"/>
  <c r="O100" i="83" s="1"/>
  <c r="AD132" i="73"/>
  <c r="A99" i="83" s="1"/>
  <c r="O99" i="83" s="1"/>
  <c r="AD131" i="73"/>
  <c r="A98" i="83" s="1"/>
  <c r="O98" i="83" s="1"/>
  <c r="AD130" i="73"/>
  <c r="A97" i="83" s="1"/>
  <c r="O97" i="83" s="1"/>
  <c r="AD129" i="73"/>
  <c r="AD128" i="73"/>
  <c r="A95" i="83" s="1"/>
  <c r="O95" i="83" s="1"/>
  <c r="AD127" i="73"/>
  <c r="A94" i="83" s="1"/>
  <c r="O94" i="83" s="1"/>
  <c r="AD126" i="73"/>
  <c r="A93" i="83" s="1"/>
  <c r="O93" i="83" s="1"/>
  <c r="AD125" i="73"/>
  <c r="A92" i="83" s="1"/>
  <c r="O92" i="83" s="1"/>
  <c r="AD124" i="73"/>
  <c r="A91" i="83" s="1"/>
  <c r="O91" i="83" s="1"/>
  <c r="AD123" i="73"/>
  <c r="A90" i="83" s="1"/>
  <c r="O90" i="83" s="1"/>
  <c r="AD122" i="73"/>
  <c r="A89" i="83" s="1"/>
  <c r="O89" i="83" s="1"/>
  <c r="AD121" i="73"/>
  <c r="AD120" i="73"/>
  <c r="A87" i="83" s="1"/>
  <c r="O87" i="83" s="1"/>
  <c r="AD119" i="73"/>
  <c r="A86" i="83" s="1"/>
  <c r="O86" i="83" s="1"/>
  <c r="AD118" i="73"/>
  <c r="A85" i="83" s="1"/>
  <c r="O85" i="83" s="1"/>
  <c r="AD117" i="73"/>
  <c r="A84" i="83" s="1"/>
  <c r="O84" i="83" s="1"/>
  <c r="AD116" i="73"/>
  <c r="A83" i="83" s="1"/>
  <c r="O83" i="83" s="1"/>
  <c r="AD115" i="73"/>
  <c r="A82" i="83" s="1"/>
  <c r="O82" i="83" s="1"/>
  <c r="AD114" i="73"/>
  <c r="A81" i="83" s="1"/>
  <c r="O81" i="83" s="1"/>
  <c r="AD113" i="73"/>
  <c r="AD112" i="73"/>
  <c r="A79" i="83" s="1"/>
  <c r="O79" i="83" s="1"/>
  <c r="AD111" i="73"/>
  <c r="A78" i="83" s="1"/>
  <c r="O78" i="83" s="1"/>
  <c r="AD110" i="73"/>
  <c r="A77" i="83" s="1"/>
  <c r="O77" i="83" s="1"/>
  <c r="AD109" i="73"/>
  <c r="A76" i="83" s="1"/>
  <c r="O76" i="83" s="1"/>
  <c r="AD108" i="73"/>
  <c r="A75" i="83" s="1"/>
  <c r="O75" i="83" s="1"/>
  <c r="AD107" i="73"/>
  <c r="A74" i="83" s="1"/>
  <c r="O74" i="83" s="1"/>
  <c r="AD106" i="73"/>
  <c r="A73" i="83" s="1"/>
  <c r="O73" i="83" s="1"/>
  <c r="AD105" i="73"/>
  <c r="AD104" i="73"/>
  <c r="A71" i="83" s="1"/>
  <c r="O71" i="83" s="1"/>
  <c r="AD103" i="73"/>
  <c r="A70" i="83" s="1"/>
  <c r="O70" i="83" s="1"/>
  <c r="AD102" i="73"/>
  <c r="A69" i="83" s="1"/>
  <c r="O69" i="83" s="1"/>
  <c r="AD101" i="73"/>
  <c r="A68" i="83" s="1"/>
  <c r="O68" i="83" s="1"/>
  <c r="AD100" i="73"/>
  <c r="A67" i="83" s="1"/>
  <c r="O67" i="83" s="1"/>
  <c r="AD99" i="73"/>
  <c r="A66" i="83" s="1"/>
  <c r="O66" i="83" s="1"/>
  <c r="AD98" i="73"/>
  <c r="A65" i="83" s="1"/>
  <c r="O65" i="83" s="1"/>
  <c r="AD97" i="73"/>
  <c r="AD96" i="73"/>
  <c r="A63" i="83" s="1"/>
  <c r="O63" i="83" s="1"/>
  <c r="AD95" i="73"/>
  <c r="A62" i="83" s="1"/>
  <c r="O62" i="83" s="1"/>
  <c r="AD94" i="73"/>
  <c r="A61" i="83" s="1"/>
  <c r="O61" i="83" s="1"/>
  <c r="AD93" i="73"/>
  <c r="A60" i="83" s="1"/>
  <c r="O60" i="83" s="1"/>
  <c r="AD92" i="73"/>
  <c r="A59" i="83" s="1"/>
  <c r="O59" i="83" s="1"/>
  <c r="AD91" i="73"/>
  <c r="A58" i="83" s="1"/>
  <c r="O58" i="83" s="1"/>
  <c r="AD90" i="73"/>
  <c r="A57" i="83" s="1"/>
  <c r="O57" i="83" s="1"/>
  <c r="AD89" i="73"/>
  <c r="AD88" i="73"/>
  <c r="A55" i="83" s="1"/>
  <c r="O55" i="83" s="1"/>
  <c r="AD87" i="73"/>
  <c r="A54" i="83" s="1"/>
  <c r="O54" i="83" s="1"/>
  <c r="AD86" i="73"/>
  <c r="A53" i="83" s="1"/>
  <c r="O53" i="83" s="1"/>
  <c r="AD85" i="73"/>
  <c r="A52" i="83" s="1"/>
  <c r="O52" i="83" s="1"/>
  <c r="AD84" i="73"/>
  <c r="A51" i="83" s="1"/>
  <c r="O51" i="83" s="1"/>
  <c r="AD83" i="73"/>
  <c r="A50" i="83" s="1"/>
  <c r="AD82" i="73"/>
  <c r="A49" i="83" s="1"/>
  <c r="O49" i="83" s="1"/>
  <c r="AD81" i="73"/>
  <c r="AD80" i="73"/>
  <c r="A47" i="83" s="1"/>
  <c r="O47" i="83" s="1"/>
  <c r="AD79" i="73"/>
  <c r="A46" i="83" s="1"/>
  <c r="AD78" i="73"/>
  <c r="A45" i="83" s="1"/>
  <c r="O45" i="83" s="1"/>
  <c r="AD77" i="73"/>
  <c r="A44" i="83" s="1"/>
  <c r="O44" i="83" s="1"/>
  <c r="AD76" i="73"/>
  <c r="A43" i="83" s="1"/>
  <c r="O43" i="83" s="1"/>
  <c r="AD75" i="73"/>
  <c r="A42" i="83" s="1"/>
  <c r="AD74" i="73"/>
  <c r="A41" i="83" s="1"/>
  <c r="O41" i="83" s="1"/>
  <c r="AD73" i="73"/>
  <c r="AD72" i="73"/>
  <c r="A39" i="83" s="1"/>
  <c r="O39" i="83" s="1"/>
  <c r="AD71" i="73"/>
  <c r="A38" i="83" s="1"/>
  <c r="AD70" i="73"/>
  <c r="A37" i="83" s="1"/>
  <c r="O37" i="83" s="1"/>
  <c r="AD69" i="73"/>
  <c r="A36" i="83" s="1"/>
  <c r="O36" i="83" s="1"/>
  <c r="AD68" i="73"/>
  <c r="A35" i="83" s="1"/>
  <c r="O35" i="83" s="1"/>
  <c r="AD67" i="73"/>
  <c r="A34" i="83" s="1"/>
  <c r="AD66" i="73"/>
  <c r="A33" i="83" s="1"/>
  <c r="O33" i="83" s="1"/>
  <c r="AD65" i="73"/>
  <c r="AD64" i="73"/>
  <c r="A31" i="83" s="1"/>
  <c r="O31" i="83" s="1"/>
  <c r="AD63" i="73"/>
  <c r="A30" i="83" s="1"/>
  <c r="AD62" i="73"/>
  <c r="A29" i="83" s="1"/>
  <c r="O29" i="83" s="1"/>
  <c r="AD61" i="73"/>
  <c r="A28" i="83" s="1"/>
  <c r="O28" i="83" s="1"/>
  <c r="AD60" i="73"/>
  <c r="A27" i="83" s="1"/>
  <c r="O27" i="83" s="1"/>
  <c r="AD59" i="73"/>
  <c r="A26" i="83" s="1"/>
  <c r="AD58" i="73"/>
  <c r="A25" i="83" s="1"/>
  <c r="O25" i="83" s="1"/>
  <c r="AD57" i="73"/>
  <c r="AD56" i="73"/>
  <c r="A23" i="83" s="1"/>
  <c r="O23" i="83" s="1"/>
  <c r="AD55" i="73"/>
  <c r="A22" i="83" s="1"/>
  <c r="AD54" i="73"/>
  <c r="A21" i="83" s="1"/>
  <c r="O21" i="83" s="1"/>
  <c r="AD53" i="73"/>
  <c r="A20" i="83" s="1"/>
  <c r="O20" i="83" s="1"/>
  <c r="AD52" i="73"/>
  <c r="A19" i="83" s="1"/>
  <c r="O19" i="83" s="1"/>
  <c r="AD51" i="73"/>
  <c r="A18" i="83" s="1"/>
  <c r="AD50" i="73"/>
  <c r="A17" i="83" s="1"/>
  <c r="O17" i="83" s="1"/>
  <c r="AD49" i="73"/>
  <c r="AD48" i="73"/>
  <c r="A15" i="83" s="1"/>
  <c r="O15" i="83" s="1"/>
  <c r="AD47" i="73"/>
  <c r="A14" i="83" s="1"/>
  <c r="AD46" i="73"/>
  <c r="A13" i="83" s="1"/>
  <c r="O13" i="83" s="1"/>
  <c r="AD45" i="73"/>
  <c r="A12" i="83" s="1"/>
  <c r="O12" i="83" s="1"/>
  <c r="AD44" i="73"/>
  <c r="A11" i="83" s="1"/>
  <c r="O11" i="83" s="1"/>
  <c r="AD43" i="73"/>
  <c r="A10" i="83" s="1"/>
  <c r="AD42" i="73"/>
  <c r="A9" i="83" s="1"/>
  <c r="O9" i="83" s="1"/>
  <c r="AD41" i="73"/>
  <c r="AD40" i="73"/>
  <c r="A7" i="83" s="1"/>
  <c r="O7" i="83" s="1"/>
  <c r="AD39" i="73"/>
  <c r="A6" i="83" s="1"/>
  <c r="AD38" i="73"/>
  <c r="A5" i="83" s="1"/>
  <c r="O5" i="83" s="1"/>
  <c r="AD37" i="73"/>
  <c r="A4" i="83" s="1"/>
  <c r="O4" i="83" s="1"/>
  <c r="AD36" i="73"/>
  <c r="A3" i="83" s="1"/>
  <c r="O3" i="83" s="1"/>
  <c r="AD35" i="73"/>
  <c r="A2" i="83" s="1"/>
  <c r="O2" i="83" s="1"/>
  <c r="O6" i="83" l="1"/>
  <c r="O10" i="83"/>
  <c r="O14" i="83"/>
  <c r="O18" i="83"/>
  <c r="O22" i="83"/>
  <c r="O26" i="83"/>
  <c r="O30" i="83"/>
  <c r="O34" i="83"/>
  <c r="O38" i="83"/>
  <c r="O42" i="83"/>
  <c r="O46" i="83"/>
  <c r="O50" i="83"/>
  <c r="O135" i="83"/>
  <c r="O139" i="83"/>
  <c r="O143" i="83"/>
  <c r="O147" i="83"/>
  <c r="O151" i="83"/>
  <c r="O155" i="83"/>
  <c r="O159" i="83"/>
  <c r="O163" i="83"/>
  <c r="O167" i="83"/>
  <c r="O171" i="83"/>
  <c r="O175" i="83"/>
  <c r="O179" i="83"/>
  <c r="O183" i="83"/>
  <c r="O187" i="83"/>
  <c r="O191" i="83"/>
  <c r="O195" i="83"/>
  <c r="O199" i="83"/>
  <c r="O203" i="83"/>
  <c r="O207" i="83"/>
  <c r="O211" i="83"/>
  <c r="O215" i="83"/>
  <c r="O219" i="83"/>
  <c r="O223" i="83"/>
  <c r="O227" i="83"/>
  <c r="O231" i="83"/>
  <c r="O235" i="83"/>
  <c r="O239" i="83"/>
  <c r="O243" i="83"/>
  <c r="O247" i="83"/>
  <c r="O251" i="83"/>
  <c r="O255" i="83"/>
  <c r="O259" i="83"/>
  <c r="O263" i="83"/>
  <c r="O267" i="83"/>
  <c r="O271" i="83"/>
  <c r="O275" i="83"/>
  <c r="O279" i="83"/>
  <c r="O283" i="83"/>
  <c r="O287" i="83"/>
  <c r="O291" i="83"/>
  <c r="O295" i="83"/>
  <c r="O299" i="83"/>
  <c r="Z228" i="70" l="1"/>
  <c r="S228" i="70"/>
  <c r="AF311" i="72"/>
  <c r="U311" i="72"/>
  <c r="T311" i="72"/>
  <c r="P311" i="72"/>
  <c r="O311" i="72"/>
  <c r="N311" i="72"/>
  <c r="M311" i="72"/>
  <c r="L311" i="72"/>
  <c r="K311" i="72"/>
  <c r="J311" i="72"/>
  <c r="I311" i="72"/>
  <c r="H311" i="72"/>
  <c r="G311" i="72"/>
  <c r="F311" i="72"/>
  <c r="E311" i="72"/>
  <c r="D311" i="72"/>
  <c r="C311" i="72"/>
  <c r="B311" i="72"/>
  <c r="AK310" i="72"/>
  <c r="AF310" i="72"/>
  <c r="U310" i="72"/>
  <c r="T310" i="72"/>
  <c r="AJ310" i="72" s="1"/>
  <c r="P310" i="72"/>
  <c r="O310" i="72"/>
  <c r="N310" i="72"/>
  <c r="M310" i="72"/>
  <c r="L310" i="72"/>
  <c r="K310" i="72"/>
  <c r="J310" i="72"/>
  <c r="I310" i="72"/>
  <c r="H310" i="72"/>
  <c r="G310" i="72"/>
  <c r="F310" i="72"/>
  <c r="E310" i="72"/>
  <c r="D310" i="72"/>
  <c r="C310" i="72"/>
  <c r="B310" i="72"/>
  <c r="AF309" i="72"/>
  <c r="U309" i="72"/>
  <c r="T309" i="72"/>
  <c r="AK309" i="72" s="1"/>
  <c r="P309" i="72"/>
  <c r="O309" i="72"/>
  <c r="N309" i="72"/>
  <c r="M309" i="72"/>
  <c r="L309" i="72"/>
  <c r="K309" i="72"/>
  <c r="J309" i="72"/>
  <c r="I309" i="72"/>
  <c r="H309" i="72"/>
  <c r="G309" i="72"/>
  <c r="F309" i="72"/>
  <c r="E309" i="72"/>
  <c r="D309" i="72"/>
  <c r="C309" i="72"/>
  <c r="B309" i="72"/>
  <c r="AF308" i="72"/>
  <c r="U308" i="72"/>
  <c r="T308" i="72"/>
  <c r="AK308" i="72" s="1"/>
  <c r="P308" i="72"/>
  <c r="O308" i="72"/>
  <c r="N308" i="72"/>
  <c r="M308" i="72"/>
  <c r="L308" i="72"/>
  <c r="K308" i="72"/>
  <c r="J308" i="72"/>
  <c r="I308" i="72"/>
  <c r="H308" i="72"/>
  <c r="G308" i="72"/>
  <c r="F308" i="72"/>
  <c r="E308" i="72"/>
  <c r="D308" i="72"/>
  <c r="C308" i="72"/>
  <c r="B308" i="72"/>
  <c r="AK307" i="72"/>
  <c r="AF307" i="72"/>
  <c r="U307" i="72"/>
  <c r="T307" i="72"/>
  <c r="AJ307" i="72" s="1"/>
  <c r="P307" i="72"/>
  <c r="O307" i="72"/>
  <c r="N307" i="72"/>
  <c r="M307" i="72"/>
  <c r="L307" i="72"/>
  <c r="K307" i="72"/>
  <c r="J307" i="72"/>
  <c r="I307" i="72"/>
  <c r="H307" i="72"/>
  <c r="G307" i="72"/>
  <c r="F307" i="72"/>
  <c r="E307" i="72"/>
  <c r="D307" i="72"/>
  <c r="C307" i="72"/>
  <c r="B307" i="72"/>
  <c r="AF306" i="72"/>
  <c r="U306" i="72"/>
  <c r="T306" i="72"/>
  <c r="AK306" i="72" s="1"/>
  <c r="P306" i="72"/>
  <c r="O306" i="72"/>
  <c r="N306" i="72"/>
  <c r="M306" i="72"/>
  <c r="L306" i="72"/>
  <c r="K306" i="72"/>
  <c r="J306" i="72"/>
  <c r="I306" i="72"/>
  <c r="H306" i="72"/>
  <c r="G306" i="72"/>
  <c r="F306" i="72"/>
  <c r="E306" i="72"/>
  <c r="D306" i="72"/>
  <c r="C306" i="72"/>
  <c r="B306" i="72"/>
  <c r="AF305" i="72"/>
  <c r="U305" i="72"/>
  <c r="T305" i="72"/>
  <c r="P305" i="72"/>
  <c r="O305" i="72"/>
  <c r="N305" i="72"/>
  <c r="M305" i="72"/>
  <c r="L305" i="72"/>
  <c r="K305" i="72"/>
  <c r="J305" i="72"/>
  <c r="I305" i="72"/>
  <c r="H305" i="72"/>
  <c r="G305" i="72"/>
  <c r="F305" i="72"/>
  <c r="E305" i="72"/>
  <c r="D305" i="72"/>
  <c r="C305" i="72"/>
  <c r="B305" i="72"/>
  <c r="AF304" i="72"/>
  <c r="U304" i="72"/>
  <c r="T304" i="72"/>
  <c r="AK304" i="72" s="1"/>
  <c r="P304" i="72"/>
  <c r="O304" i="72"/>
  <c r="N304" i="72"/>
  <c r="M304" i="72"/>
  <c r="L304" i="72"/>
  <c r="K304" i="72"/>
  <c r="J304" i="72"/>
  <c r="I304" i="72"/>
  <c r="H304" i="72"/>
  <c r="G304" i="72"/>
  <c r="F304" i="72"/>
  <c r="E304" i="72"/>
  <c r="D304" i="72"/>
  <c r="C304" i="72"/>
  <c r="B304" i="72"/>
  <c r="AF303" i="72"/>
  <c r="U303" i="72"/>
  <c r="T303" i="72"/>
  <c r="AJ303" i="72" s="1"/>
  <c r="P303" i="72"/>
  <c r="O303" i="72"/>
  <c r="N303" i="72"/>
  <c r="M303" i="72"/>
  <c r="L303" i="72"/>
  <c r="K303" i="72"/>
  <c r="J303" i="72"/>
  <c r="I303" i="72"/>
  <c r="H303" i="72"/>
  <c r="G303" i="72"/>
  <c r="F303" i="72"/>
  <c r="E303" i="72"/>
  <c r="D303" i="72"/>
  <c r="C303" i="72"/>
  <c r="B303" i="72"/>
  <c r="AF302" i="72"/>
  <c r="U302" i="72"/>
  <c r="T302" i="72"/>
  <c r="AK302" i="72" s="1"/>
  <c r="P302" i="72"/>
  <c r="O302" i="72"/>
  <c r="N302" i="72"/>
  <c r="M302" i="72"/>
  <c r="L302" i="72"/>
  <c r="K302" i="72"/>
  <c r="J302" i="72"/>
  <c r="I302" i="72"/>
  <c r="H302" i="72"/>
  <c r="G302" i="72"/>
  <c r="F302" i="72"/>
  <c r="E302" i="72"/>
  <c r="D302" i="72"/>
  <c r="C302" i="72"/>
  <c r="B302" i="72"/>
  <c r="AF301" i="72"/>
  <c r="U301" i="72"/>
  <c r="T301" i="72"/>
  <c r="P301" i="72"/>
  <c r="O301" i="72"/>
  <c r="N301" i="72"/>
  <c r="M301" i="72"/>
  <c r="L301" i="72"/>
  <c r="K301" i="72"/>
  <c r="J301" i="72"/>
  <c r="I301" i="72"/>
  <c r="H301" i="72"/>
  <c r="G301" i="72"/>
  <c r="F301" i="72"/>
  <c r="E301" i="72"/>
  <c r="D301" i="72"/>
  <c r="C301" i="72"/>
  <c r="B301" i="72"/>
  <c r="AF300" i="72"/>
  <c r="U300" i="72"/>
  <c r="T300" i="72"/>
  <c r="AK300" i="72" s="1"/>
  <c r="P300" i="72"/>
  <c r="O300" i="72"/>
  <c r="N300" i="72"/>
  <c r="M300" i="72"/>
  <c r="L300" i="72"/>
  <c r="K300" i="72"/>
  <c r="J300" i="72"/>
  <c r="I300" i="72"/>
  <c r="H300" i="72"/>
  <c r="G300" i="72"/>
  <c r="F300" i="72"/>
  <c r="E300" i="72"/>
  <c r="D300" i="72"/>
  <c r="C300" i="72"/>
  <c r="B300" i="72"/>
  <c r="AF299" i="72"/>
  <c r="U299" i="72"/>
  <c r="T299" i="72"/>
  <c r="AJ299" i="72" s="1"/>
  <c r="P299" i="72"/>
  <c r="O299" i="72"/>
  <c r="N299" i="72"/>
  <c r="M299" i="72"/>
  <c r="L299" i="72"/>
  <c r="K299" i="72"/>
  <c r="J299" i="72"/>
  <c r="I299" i="72"/>
  <c r="H299" i="72"/>
  <c r="G299" i="72"/>
  <c r="F299" i="72"/>
  <c r="E299" i="72"/>
  <c r="D299" i="72"/>
  <c r="C299" i="72"/>
  <c r="B299" i="72"/>
  <c r="AF298" i="72"/>
  <c r="U298" i="72"/>
  <c r="T298" i="72"/>
  <c r="AK298" i="72" s="1"/>
  <c r="P298" i="72"/>
  <c r="O298" i="72"/>
  <c r="N298" i="72"/>
  <c r="M298" i="72"/>
  <c r="L298" i="72"/>
  <c r="K298" i="72"/>
  <c r="J298" i="72"/>
  <c r="I298" i="72"/>
  <c r="H298" i="72"/>
  <c r="G298" i="72"/>
  <c r="F298" i="72"/>
  <c r="E298" i="72"/>
  <c r="D298" i="72"/>
  <c r="C298" i="72"/>
  <c r="B298" i="72"/>
  <c r="AF297" i="72"/>
  <c r="U297" i="72"/>
  <c r="T297" i="72"/>
  <c r="P297" i="72"/>
  <c r="O297" i="72"/>
  <c r="N297" i="72"/>
  <c r="M297" i="72"/>
  <c r="L297" i="72"/>
  <c r="K297" i="72"/>
  <c r="J297" i="72"/>
  <c r="I297" i="72"/>
  <c r="H297" i="72"/>
  <c r="G297" i="72"/>
  <c r="F297" i="72"/>
  <c r="E297" i="72"/>
  <c r="D297" i="72"/>
  <c r="C297" i="72"/>
  <c r="B297" i="72"/>
  <c r="AF296" i="72"/>
  <c r="U296" i="72"/>
  <c r="T296" i="72"/>
  <c r="AK296" i="72" s="1"/>
  <c r="P296" i="72"/>
  <c r="O296" i="72"/>
  <c r="N296" i="72"/>
  <c r="M296" i="72"/>
  <c r="L296" i="72"/>
  <c r="K296" i="72"/>
  <c r="J296" i="72"/>
  <c r="I296" i="72"/>
  <c r="H296" i="72"/>
  <c r="G296" i="72"/>
  <c r="F296" i="72"/>
  <c r="E296" i="72"/>
  <c r="D296" i="72"/>
  <c r="C296" i="72"/>
  <c r="B296" i="72"/>
  <c r="AK295" i="72"/>
  <c r="AF295" i="72"/>
  <c r="U295" i="72"/>
  <c r="T295" i="72"/>
  <c r="AJ295" i="72" s="1"/>
  <c r="P295" i="72"/>
  <c r="O295" i="72"/>
  <c r="N295" i="72"/>
  <c r="M295" i="72"/>
  <c r="L295" i="72"/>
  <c r="K295" i="72"/>
  <c r="J295" i="72"/>
  <c r="I295" i="72"/>
  <c r="H295" i="72"/>
  <c r="G295" i="72"/>
  <c r="F295" i="72"/>
  <c r="E295" i="72"/>
  <c r="D295" i="72"/>
  <c r="C295" i="72"/>
  <c r="B295" i="72"/>
  <c r="AF294" i="72"/>
  <c r="U294" i="72"/>
  <c r="T294" i="72"/>
  <c r="AK294" i="72" s="1"/>
  <c r="P294" i="72"/>
  <c r="O294" i="72"/>
  <c r="N294" i="72"/>
  <c r="M294" i="72"/>
  <c r="L294" i="72"/>
  <c r="K294" i="72"/>
  <c r="J294" i="72"/>
  <c r="I294" i="72"/>
  <c r="H294" i="72"/>
  <c r="G294" i="72"/>
  <c r="F294" i="72"/>
  <c r="E294" i="72"/>
  <c r="D294" i="72"/>
  <c r="C294" i="72"/>
  <c r="B294" i="72"/>
  <c r="AF293" i="72"/>
  <c r="U293" i="72"/>
  <c r="T293" i="72"/>
  <c r="P293" i="72"/>
  <c r="O293" i="72"/>
  <c r="N293" i="72"/>
  <c r="M293" i="72"/>
  <c r="L293" i="72"/>
  <c r="K293" i="72"/>
  <c r="J293" i="72"/>
  <c r="I293" i="72"/>
  <c r="H293" i="72"/>
  <c r="G293" i="72"/>
  <c r="F293" i="72"/>
  <c r="E293" i="72"/>
  <c r="D293" i="72"/>
  <c r="C293" i="72"/>
  <c r="B293" i="72"/>
  <c r="AF292" i="72"/>
  <c r="U292" i="72"/>
  <c r="T292" i="72"/>
  <c r="AK292" i="72" s="1"/>
  <c r="P292" i="72"/>
  <c r="O292" i="72"/>
  <c r="N292" i="72"/>
  <c r="M292" i="72"/>
  <c r="L292" i="72"/>
  <c r="K292" i="72"/>
  <c r="J292" i="72"/>
  <c r="I292" i="72"/>
  <c r="H292" i="72"/>
  <c r="G292" i="72"/>
  <c r="F292" i="72"/>
  <c r="E292" i="72"/>
  <c r="D292" i="72"/>
  <c r="C292" i="72"/>
  <c r="B292" i="72"/>
  <c r="AF291" i="72"/>
  <c r="U291" i="72"/>
  <c r="T291" i="72"/>
  <c r="AJ291" i="72" s="1"/>
  <c r="P291" i="72"/>
  <c r="O291" i="72"/>
  <c r="N291" i="72"/>
  <c r="M291" i="72"/>
  <c r="L291" i="72"/>
  <c r="K291" i="72"/>
  <c r="J291" i="72"/>
  <c r="I291" i="72"/>
  <c r="H291" i="72"/>
  <c r="G291" i="72"/>
  <c r="F291" i="72"/>
  <c r="E291" i="72"/>
  <c r="D291" i="72"/>
  <c r="C291" i="72"/>
  <c r="B291" i="72"/>
  <c r="AF290" i="72"/>
  <c r="U290" i="72"/>
  <c r="T290" i="72"/>
  <c r="AK290" i="72" s="1"/>
  <c r="P290" i="72"/>
  <c r="O290" i="72"/>
  <c r="N290" i="72"/>
  <c r="M290" i="72"/>
  <c r="L290" i="72"/>
  <c r="K290" i="72"/>
  <c r="J290" i="72"/>
  <c r="I290" i="72"/>
  <c r="H290" i="72"/>
  <c r="G290" i="72"/>
  <c r="F290" i="72"/>
  <c r="E290" i="72"/>
  <c r="D290" i="72"/>
  <c r="C290" i="72"/>
  <c r="B290" i="72"/>
  <c r="AF289" i="72"/>
  <c r="U289" i="72"/>
  <c r="T289" i="72"/>
  <c r="P289" i="72"/>
  <c r="O289" i="72"/>
  <c r="N289" i="72"/>
  <c r="M289" i="72"/>
  <c r="L289" i="72"/>
  <c r="K289" i="72"/>
  <c r="J289" i="72"/>
  <c r="I289" i="72"/>
  <c r="H289" i="72"/>
  <c r="G289" i="72"/>
  <c r="F289" i="72"/>
  <c r="E289" i="72"/>
  <c r="D289" i="72"/>
  <c r="C289" i="72"/>
  <c r="B289" i="72"/>
  <c r="AF288" i="72"/>
  <c r="U288" i="72"/>
  <c r="T288" i="72"/>
  <c r="AK288" i="72" s="1"/>
  <c r="P288" i="72"/>
  <c r="O288" i="72"/>
  <c r="N288" i="72"/>
  <c r="M288" i="72"/>
  <c r="L288" i="72"/>
  <c r="K288" i="72"/>
  <c r="J288" i="72"/>
  <c r="I288" i="72"/>
  <c r="H288" i="72"/>
  <c r="G288" i="72"/>
  <c r="F288" i="72"/>
  <c r="E288" i="72"/>
  <c r="D288" i="72"/>
  <c r="C288" i="72"/>
  <c r="B288" i="72"/>
  <c r="AK287" i="72"/>
  <c r="AF287" i="72"/>
  <c r="U287" i="72"/>
  <c r="T287" i="72"/>
  <c r="AJ287" i="72" s="1"/>
  <c r="P287" i="72"/>
  <c r="O287" i="72"/>
  <c r="N287" i="72"/>
  <c r="M287" i="72"/>
  <c r="L287" i="72"/>
  <c r="K287" i="72"/>
  <c r="J287" i="72"/>
  <c r="I287" i="72"/>
  <c r="H287" i="72"/>
  <c r="G287" i="72"/>
  <c r="F287" i="72"/>
  <c r="E287" i="72"/>
  <c r="D287" i="72"/>
  <c r="C287" i="72"/>
  <c r="B287" i="72"/>
  <c r="AF286" i="72"/>
  <c r="U286" i="72"/>
  <c r="T286" i="72"/>
  <c r="AK286" i="72" s="1"/>
  <c r="P286" i="72"/>
  <c r="O286" i="72"/>
  <c r="N286" i="72"/>
  <c r="M286" i="72"/>
  <c r="L286" i="72"/>
  <c r="K286" i="72"/>
  <c r="J286" i="72"/>
  <c r="I286" i="72"/>
  <c r="H286" i="72"/>
  <c r="G286" i="72"/>
  <c r="F286" i="72"/>
  <c r="E286" i="72"/>
  <c r="D286" i="72"/>
  <c r="C286" i="72"/>
  <c r="B286" i="72"/>
  <c r="AF285" i="72"/>
  <c r="U285" i="72"/>
  <c r="T285" i="72"/>
  <c r="P285" i="72"/>
  <c r="O285" i="72"/>
  <c r="N285" i="72"/>
  <c r="M285" i="72"/>
  <c r="L285" i="72"/>
  <c r="K285" i="72"/>
  <c r="J285" i="72"/>
  <c r="I285" i="72"/>
  <c r="H285" i="72"/>
  <c r="G285" i="72"/>
  <c r="F285" i="72"/>
  <c r="E285" i="72"/>
  <c r="D285" i="72"/>
  <c r="C285" i="72"/>
  <c r="B285" i="72"/>
  <c r="AF284" i="72"/>
  <c r="U284" i="72"/>
  <c r="T284" i="72"/>
  <c r="AK284" i="72" s="1"/>
  <c r="P284" i="72"/>
  <c r="O284" i="72"/>
  <c r="N284" i="72"/>
  <c r="M284" i="72"/>
  <c r="L284" i="72"/>
  <c r="K284" i="72"/>
  <c r="J284" i="72"/>
  <c r="I284" i="72"/>
  <c r="H284" i="72"/>
  <c r="G284" i="72"/>
  <c r="F284" i="72"/>
  <c r="E284" i="72"/>
  <c r="D284" i="72"/>
  <c r="C284" i="72"/>
  <c r="B284" i="72"/>
  <c r="AF283" i="72"/>
  <c r="U283" i="72"/>
  <c r="T283" i="72"/>
  <c r="AJ283" i="72" s="1"/>
  <c r="P283" i="72"/>
  <c r="O283" i="72"/>
  <c r="N283" i="72"/>
  <c r="M283" i="72"/>
  <c r="L283" i="72"/>
  <c r="K283" i="72"/>
  <c r="J283" i="72"/>
  <c r="I283" i="72"/>
  <c r="H283" i="72"/>
  <c r="G283" i="72"/>
  <c r="F283" i="72"/>
  <c r="E283" i="72"/>
  <c r="D283" i="72"/>
  <c r="C283" i="72"/>
  <c r="B283" i="72"/>
  <c r="AF282" i="72"/>
  <c r="U282" i="72"/>
  <c r="T282" i="72"/>
  <c r="AK282" i="72" s="1"/>
  <c r="P282" i="72"/>
  <c r="O282" i="72"/>
  <c r="N282" i="72"/>
  <c r="M282" i="72"/>
  <c r="L282" i="72"/>
  <c r="K282" i="72"/>
  <c r="J282" i="72"/>
  <c r="I282" i="72"/>
  <c r="H282" i="72"/>
  <c r="G282" i="72"/>
  <c r="F282" i="72"/>
  <c r="E282" i="72"/>
  <c r="D282" i="72"/>
  <c r="C282" i="72"/>
  <c r="B282" i="72"/>
  <c r="AF281" i="72"/>
  <c r="U281" i="72"/>
  <c r="T281" i="72"/>
  <c r="P281" i="72"/>
  <c r="O281" i="72"/>
  <c r="N281" i="72"/>
  <c r="M281" i="72"/>
  <c r="L281" i="72"/>
  <c r="K281" i="72"/>
  <c r="J281" i="72"/>
  <c r="I281" i="72"/>
  <c r="H281" i="72"/>
  <c r="G281" i="72"/>
  <c r="F281" i="72"/>
  <c r="E281" i="72"/>
  <c r="D281" i="72"/>
  <c r="C281" i="72"/>
  <c r="B281" i="72"/>
  <c r="AF280" i="72"/>
  <c r="U280" i="72"/>
  <c r="T280" i="72"/>
  <c r="AK280" i="72" s="1"/>
  <c r="P280" i="72"/>
  <c r="O280" i="72"/>
  <c r="N280" i="72"/>
  <c r="M280" i="72"/>
  <c r="L280" i="72"/>
  <c r="K280" i="72"/>
  <c r="J280" i="72"/>
  <c r="I280" i="72"/>
  <c r="H280" i="72"/>
  <c r="G280" i="72"/>
  <c r="F280" i="72"/>
  <c r="E280" i="72"/>
  <c r="D280" i="72"/>
  <c r="C280" i="72"/>
  <c r="B280" i="72"/>
  <c r="AK279" i="72"/>
  <c r="AF279" i="72"/>
  <c r="U279" i="72"/>
  <c r="T279" i="72"/>
  <c r="AJ279" i="72" s="1"/>
  <c r="P279" i="72"/>
  <c r="O279" i="72"/>
  <c r="N279" i="72"/>
  <c r="M279" i="72"/>
  <c r="L279" i="72"/>
  <c r="K279" i="72"/>
  <c r="J279" i="72"/>
  <c r="I279" i="72"/>
  <c r="H279" i="72"/>
  <c r="G279" i="72"/>
  <c r="F279" i="72"/>
  <c r="E279" i="72"/>
  <c r="D279" i="72"/>
  <c r="C279" i="72"/>
  <c r="B279" i="72"/>
  <c r="AF278" i="72"/>
  <c r="U278" i="72"/>
  <c r="T278" i="72"/>
  <c r="AK278" i="72" s="1"/>
  <c r="P278" i="72"/>
  <c r="O278" i="72"/>
  <c r="N278" i="72"/>
  <c r="M278" i="72"/>
  <c r="L278" i="72"/>
  <c r="K278" i="72"/>
  <c r="J278" i="72"/>
  <c r="I278" i="72"/>
  <c r="H278" i="72"/>
  <c r="G278" i="72"/>
  <c r="F278" i="72"/>
  <c r="E278" i="72"/>
  <c r="D278" i="72"/>
  <c r="C278" i="72"/>
  <c r="B278" i="72"/>
  <c r="AF277" i="72"/>
  <c r="U277" i="72"/>
  <c r="T277" i="72"/>
  <c r="P277" i="72"/>
  <c r="O277" i="72"/>
  <c r="N277" i="72"/>
  <c r="M277" i="72"/>
  <c r="L277" i="72"/>
  <c r="K277" i="72"/>
  <c r="J277" i="72"/>
  <c r="I277" i="72"/>
  <c r="H277" i="72"/>
  <c r="G277" i="72"/>
  <c r="F277" i="72"/>
  <c r="E277" i="72"/>
  <c r="D277" i="72"/>
  <c r="C277" i="72"/>
  <c r="B277" i="72"/>
  <c r="AF276" i="72"/>
  <c r="U276" i="72"/>
  <c r="T276" i="72"/>
  <c r="AK276" i="72" s="1"/>
  <c r="P276" i="72"/>
  <c r="O276" i="72"/>
  <c r="N276" i="72"/>
  <c r="M276" i="72"/>
  <c r="L276" i="72"/>
  <c r="K276" i="72"/>
  <c r="J276" i="72"/>
  <c r="I276" i="72"/>
  <c r="H276" i="72"/>
  <c r="G276" i="72"/>
  <c r="F276" i="72"/>
  <c r="E276" i="72"/>
  <c r="D276" i="72"/>
  <c r="C276" i="72"/>
  <c r="B276" i="72"/>
  <c r="AK275" i="72"/>
  <c r="AF275" i="72"/>
  <c r="U275" i="72"/>
  <c r="T275" i="72"/>
  <c r="AJ275" i="72" s="1"/>
  <c r="P275" i="72"/>
  <c r="O275" i="72"/>
  <c r="N275" i="72"/>
  <c r="M275" i="72"/>
  <c r="L275" i="72"/>
  <c r="K275" i="72"/>
  <c r="J275" i="72"/>
  <c r="I275" i="72"/>
  <c r="H275" i="72"/>
  <c r="G275" i="72"/>
  <c r="F275" i="72"/>
  <c r="E275" i="72"/>
  <c r="D275" i="72"/>
  <c r="C275" i="72"/>
  <c r="B275" i="72"/>
  <c r="AF274" i="72"/>
  <c r="U274" i="72"/>
  <c r="T274" i="72"/>
  <c r="AK274" i="72" s="1"/>
  <c r="P274" i="72"/>
  <c r="O274" i="72"/>
  <c r="N274" i="72"/>
  <c r="M274" i="72"/>
  <c r="L274" i="72"/>
  <c r="K274" i="72"/>
  <c r="J274" i="72"/>
  <c r="I274" i="72"/>
  <c r="H274" i="72"/>
  <c r="G274" i="72"/>
  <c r="F274" i="72"/>
  <c r="E274" i="72"/>
  <c r="D274" i="72"/>
  <c r="C274" i="72"/>
  <c r="B274" i="72"/>
  <c r="AF273" i="72"/>
  <c r="U273" i="72"/>
  <c r="T273" i="72"/>
  <c r="P273" i="72"/>
  <c r="O273" i="72"/>
  <c r="N273" i="72"/>
  <c r="M273" i="72"/>
  <c r="L273" i="72"/>
  <c r="K273" i="72"/>
  <c r="J273" i="72"/>
  <c r="I273" i="72"/>
  <c r="H273" i="72"/>
  <c r="G273" i="72"/>
  <c r="F273" i="72"/>
  <c r="E273" i="72"/>
  <c r="D273" i="72"/>
  <c r="C273" i="72"/>
  <c r="B273" i="72"/>
  <c r="AF272" i="72"/>
  <c r="U272" i="72"/>
  <c r="T272" i="72"/>
  <c r="AK272" i="72" s="1"/>
  <c r="P272" i="72"/>
  <c r="O272" i="72"/>
  <c r="N272" i="72"/>
  <c r="M272" i="72"/>
  <c r="L272" i="72"/>
  <c r="K272" i="72"/>
  <c r="J272" i="72"/>
  <c r="I272" i="72"/>
  <c r="H272" i="72"/>
  <c r="G272" i="72"/>
  <c r="F272" i="72"/>
  <c r="E272" i="72"/>
  <c r="D272" i="72"/>
  <c r="C272" i="72"/>
  <c r="B272" i="72"/>
  <c r="AF271" i="72"/>
  <c r="U271" i="72"/>
  <c r="T271" i="72"/>
  <c r="AJ271" i="72" s="1"/>
  <c r="P271" i="72"/>
  <c r="O271" i="72"/>
  <c r="N271" i="72"/>
  <c r="M271" i="72"/>
  <c r="L271" i="72"/>
  <c r="K271" i="72"/>
  <c r="J271" i="72"/>
  <c r="I271" i="72"/>
  <c r="H271" i="72"/>
  <c r="G271" i="72"/>
  <c r="F271" i="72"/>
  <c r="E271" i="72"/>
  <c r="D271" i="72"/>
  <c r="C271" i="72"/>
  <c r="B271" i="72"/>
  <c r="AF270" i="72"/>
  <c r="U270" i="72"/>
  <c r="T270" i="72"/>
  <c r="AK270" i="72" s="1"/>
  <c r="P270" i="72"/>
  <c r="O270" i="72"/>
  <c r="N270" i="72"/>
  <c r="M270" i="72"/>
  <c r="L270" i="72"/>
  <c r="K270" i="72"/>
  <c r="J270" i="72"/>
  <c r="I270" i="72"/>
  <c r="H270" i="72"/>
  <c r="G270" i="72"/>
  <c r="F270" i="72"/>
  <c r="E270" i="72"/>
  <c r="D270" i="72"/>
  <c r="C270" i="72"/>
  <c r="B270" i="72"/>
  <c r="AF269" i="72"/>
  <c r="U269" i="72"/>
  <c r="T269" i="72"/>
  <c r="P269" i="72"/>
  <c r="O269" i="72"/>
  <c r="N269" i="72"/>
  <c r="M269" i="72"/>
  <c r="L269" i="72"/>
  <c r="K269" i="72"/>
  <c r="J269" i="72"/>
  <c r="I269" i="72"/>
  <c r="H269" i="72"/>
  <c r="G269" i="72"/>
  <c r="F269" i="72"/>
  <c r="E269" i="72"/>
  <c r="D269" i="72"/>
  <c r="C269" i="72"/>
  <c r="B269" i="72"/>
  <c r="AF268" i="72"/>
  <c r="U268" i="72"/>
  <c r="T268" i="72"/>
  <c r="AK268" i="72" s="1"/>
  <c r="P268" i="72"/>
  <c r="O268" i="72"/>
  <c r="N268" i="72"/>
  <c r="M268" i="72"/>
  <c r="L268" i="72"/>
  <c r="K268" i="72"/>
  <c r="J268" i="72"/>
  <c r="I268" i="72"/>
  <c r="H268" i="72"/>
  <c r="G268" i="72"/>
  <c r="F268" i="72"/>
  <c r="E268" i="72"/>
  <c r="D268" i="72"/>
  <c r="C268" i="72"/>
  <c r="B268" i="72"/>
  <c r="AF267" i="72"/>
  <c r="U267" i="72"/>
  <c r="T267" i="72"/>
  <c r="AJ267" i="72" s="1"/>
  <c r="P267" i="72"/>
  <c r="O267" i="72"/>
  <c r="N267" i="72"/>
  <c r="M267" i="72"/>
  <c r="L267" i="72"/>
  <c r="K267" i="72"/>
  <c r="J267" i="72"/>
  <c r="I267" i="72"/>
  <c r="H267" i="72"/>
  <c r="G267" i="72"/>
  <c r="F267" i="72"/>
  <c r="E267" i="72"/>
  <c r="D267" i="72"/>
  <c r="C267" i="72"/>
  <c r="B267" i="72"/>
  <c r="AF266" i="72"/>
  <c r="U266" i="72"/>
  <c r="T266" i="72"/>
  <c r="AK266" i="72" s="1"/>
  <c r="P266" i="72"/>
  <c r="O266" i="72"/>
  <c r="N266" i="72"/>
  <c r="M266" i="72"/>
  <c r="L266" i="72"/>
  <c r="K266" i="72"/>
  <c r="J266" i="72"/>
  <c r="I266" i="72"/>
  <c r="H266" i="72"/>
  <c r="G266" i="72"/>
  <c r="F266" i="72"/>
  <c r="E266" i="72"/>
  <c r="D266" i="72"/>
  <c r="C266" i="72"/>
  <c r="B266" i="72"/>
  <c r="AF265" i="72"/>
  <c r="U265" i="72"/>
  <c r="T265" i="72"/>
  <c r="P265" i="72"/>
  <c r="O265" i="72"/>
  <c r="N265" i="72"/>
  <c r="M265" i="72"/>
  <c r="L265" i="72"/>
  <c r="K265" i="72"/>
  <c r="J265" i="72"/>
  <c r="I265" i="72"/>
  <c r="H265" i="72"/>
  <c r="G265" i="72"/>
  <c r="F265" i="72"/>
  <c r="E265" i="72"/>
  <c r="D265" i="72"/>
  <c r="C265" i="72"/>
  <c r="B265" i="72"/>
  <c r="AF264" i="72"/>
  <c r="U264" i="72"/>
  <c r="T264" i="72"/>
  <c r="AK264" i="72" s="1"/>
  <c r="P264" i="72"/>
  <c r="O264" i="72"/>
  <c r="N264" i="72"/>
  <c r="M264" i="72"/>
  <c r="L264" i="72"/>
  <c r="K264" i="72"/>
  <c r="J264" i="72"/>
  <c r="I264" i="72"/>
  <c r="H264" i="72"/>
  <c r="G264" i="72"/>
  <c r="F264" i="72"/>
  <c r="E264" i="72"/>
  <c r="D264" i="72"/>
  <c r="C264" i="72"/>
  <c r="B264" i="72"/>
  <c r="AK263" i="72"/>
  <c r="AF263" i="72"/>
  <c r="U263" i="72"/>
  <c r="T263" i="72"/>
  <c r="AJ263" i="72" s="1"/>
  <c r="P263" i="72"/>
  <c r="O263" i="72"/>
  <c r="N263" i="72"/>
  <c r="M263" i="72"/>
  <c r="L263" i="72"/>
  <c r="K263" i="72"/>
  <c r="J263" i="72"/>
  <c r="I263" i="72"/>
  <c r="H263" i="72"/>
  <c r="G263" i="72"/>
  <c r="F263" i="72"/>
  <c r="E263" i="72"/>
  <c r="D263" i="72"/>
  <c r="C263" i="72"/>
  <c r="B263" i="72"/>
  <c r="AF262" i="72"/>
  <c r="U262" i="72"/>
  <c r="T262" i="72"/>
  <c r="AK262" i="72" s="1"/>
  <c r="P262" i="72"/>
  <c r="O262" i="72"/>
  <c r="N262" i="72"/>
  <c r="M262" i="72"/>
  <c r="L262" i="72"/>
  <c r="K262" i="72"/>
  <c r="J262" i="72"/>
  <c r="I262" i="72"/>
  <c r="H262" i="72"/>
  <c r="G262" i="72"/>
  <c r="F262" i="72"/>
  <c r="E262" i="72"/>
  <c r="D262" i="72"/>
  <c r="C262" i="72"/>
  <c r="B262" i="72"/>
  <c r="AF261" i="72"/>
  <c r="U261" i="72"/>
  <c r="T261" i="72"/>
  <c r="P261" i="72"/>
  <c r="O261" i="72"/>
  <c r="N261" i="72"/>
  <c r="M261" i="72"/>
  <c r="L261" i="72"/>
  <c r="K261" i="72"/>
  <c r="J261" i="72"/>
  <c r="I261" i="72"/>
  <c r="H261" i="72"/>
  <c r="G261" i="72"/>
  <c r="F261" i="72"/>
  <c r="E261" i="72"/>
  <c r="D261" i="72"/>
  <c r="C261" i="72"/>
  <c r="B261" i="72"/>
  <c r="AF260" i="72"/>
  <c r="U260" i="72"/>
  <c r="T260" i="72"/>
  <c r="AK260" i="72" s="1"/>
  <c r="P260" i="72"/>
  <c r="O260" i="72"/>
  <c r="N260" i="72"/>
  <c r="M260" i="72"/>
  <c r="L260" i="72"/>
  <c r="K260" i="72"/>
  <c r="J260" i="72"/>
  <c r="I260" i="72"/>
  <c r="H260" i="72"/>
  <c r="G260" i="72"/>
  <c r="F260" i="72"/>
  <c r="E260" i="72"/>
  <c r="D260" i="72"/>
  <c r="C260" i="72"/>
  <c r="B260" i="72"/>
  <c r="AF259" i="72"/>
  <c r="U259" i="72"/>
  <c r="T259" i="72"/>
  <c r="AJ259" i="72" s="1"/>
  <c r="P259" i="72"/>
  <c r="O259" i="72"/>
  <c r="N259" i="72"/>
  <c r="M259" i="72"/>
  <c r="L259" i="72"/>
  <c r="K259" i="72"/>
  <c r="J259" i="72"/>
  <c r="I259" i="72"/>
  <c r="H259" i="72"/>
  <c r="G259" i="72"/>
  <c r="F259" i="72"/>
  <c r="E259" i="72"/>
  <c r="D259" i="72"/>
  <c r="C259" i="72"/>
  <c r="B259" i="72"/>
  <c r="AF258" i="72"/>
  <c r="U258" i="72"/>
  <c r="T258" i="72"/>
  <c r="AK258" i="72" s="1"/>
  <c r="P258" i="72"/>
  <c r="O258" i="72"/>
  <c r="N258" i="72"/>
  <c r="M258" i="72"/>
  <c r="L258" i="72"/>
  <c r="K258" i="72"/>
  <c r="J258" i="72"/>
  <c r="I258" i="72"/>
  <c r="H258" i="72"/>
  <c r="G258" i="72"/>
  <c r="F258" i="72"/>
  <c r="E258" i="72"/>
  <c r="D258" i="72"/>
  <c r="C258" i="72"/>
  <c r="B258" i="72"/>
  <c r="AF257" i="72"/>
  <c r="U257" i="72"/>
  <c r="T257" i="72"/>
  <c r="P257" i="72"/>
  <c r="O257" i="72"/>
  <c r="N257" i="72"/>
  <c r="M257" i="72"/>
  <c r="L257" i="72"/>
  <c r="K257" i="72"/>
  <c r="J257" i="72"/>
  <c r="I257" i="72"/>
  <c r="H257" i="72"/>
  <c r="G257" i="72"/>
  <c r="F257" i="72"/>
  <c r="E257" i="72"/>
  <c r="D257" i="72"/>
  <c r="C257" i="72"/>
  <c r="B257" i="72"/>
  <c r="AF256" i="72"/>
  <c r="U256" i="72"/>
  <c r="T256" i="72"/>
  <c r="AK256" i="72" s="1"/>
  <c r="P256" i="72"/>
  <c r="O256" i="72"/>
  <c r="N256" i="72"/>
  <c r="M256" i="72"/>
  <c r="L256" i="72"/>
  <c r="K256" i="72"/>
  <c r="J256" i="72"/>
  <c r="I256" i="72"/>
  <c r="H256" i="72"/>
  <c r="G256" i="72"/>
  <c r="F256" i="72"/>
  <c r="E256" i="72"/>
  <c r="D256" i="72"/>
  <c r="C256" i="72"/>
  <c r="B256" i="72"/>
  <c r="AK255" i="72"/>
  <c r="AF255" i="72"/>
  <c r="U255" i="72"/>
  <c r="T255" i="72"/>
  <c r="AJ255" i="72" s="1"/>
  <c r="P255" i="72"/>
  <c r="O255" i="72"/>
  <c r="N255" i="72"/>
  <c r="M255" i="72"/>
  <c r="L255" i="72"/>
  <c r="K255" i="72"/>
  <c r="J255" i="72"/>
  <c r="I255" i="72"/>
  <c r="H255" i="72"/>
  <c r="G255" i="72"/>
  <c r="F255" i="72"/>
  <c r="E255" i="72"/>
  <c r="D255" i="72"/>
  <c r="C255" i="72"/>
  <c r="B255" i="72"/>
  <c r="AF254" i="72"/>
  <c r="U254" i="72"/>
  <c r="T254" i="72"/>
  <c r="AK254" i="72" s="1"/>
  <c r="P254" i="72"/>
  <c r="O254" i="72"/>
  <c r="N254" i="72"/>
  <c r="M254" i="72"/>
  <c r="L254" i="72"/>
  <c r="K254" i="72"/>
  <c r="J254" i="72"/>
  <c r="I254" i="72"/>
  <c r="H254" i="72"/>
  <c r="G254" i="72"/>
  <c r="F254" i="72"/>
  <c r="E254" i="72"/>
  <c r="D254" i="72"/>
  <c r="C254" i="72"/>
  <c r="B254" i="72"/>
  <c r="AF253" i="72"/>
  <c r="U253" i="72"/>
  <c r="T253" i="72"/>
  <c r="P253" i="72"/>
  <c r="O253" i="72"/>
  <c r="N253" i="72"/>
  <c r="M253" i="72"/>
  <c r="L253" i="72"/>
  <c r="K253" i="72"/>
  <c r="J253" i="72"/>
  <c r="I253" i="72"/>
  <c r="H253" i="72"/>
  <c r="G253" i="72"/>
  <c r="F253" i="72"/>
  <c r="E253" i="72"/>
  <c r="D253" i="72"/>
  <c r="C253" i="72"/>
  <c r="B253" i="72"/>
  <c r="AF252" i="72"/>
  <c r="U252" i="72"/>
  <c r="T252" i="72"/>
  <c r="AK252" i="72" s="1"/>
  <c r="P252" i="72"/>
  <c r="O252" i="72"/>
  <c r="N252" i="72"/>
  <c r="M252" i="72"/>
  <c r="L252" i="72"/>
  <c r="K252" i="72"/>
  <c r="J252" i="72"/>
  <c r="I252" i="72"/>
  <c r="H252" i="72"/>
  <c r="G252" i="72"/>
  <c r="F252" i="72"/>
  <c r="E252" i="72"/>
  <c r="D252" i="72"/>
  <c r="C252" i="72"/>
  <c r="B252" i="72"/>
  <c r="AF251" i="72"/>
  <c r="U251" i="72"/>
  <c r="T251" i="72"/>
  <c r="AJ251" i="72" s="1"/>
  <c r="P251" i="72"/>
  <c r="O251" i="72"/>
  <c r="N251" i="72"/>
  <c r="M251" i="72"/>
  <c r="L251" i="72"/>
  <c r="K251" i="72"/>
  <c r="J251" i="72"/>
  <c r="I251" i="72"/>
  <c r="H251" i="72"/>
  <c r="G251" i="72"/>
  <c r="F251" i="72"/>
  <c r="E251" i="72"/>
  <c r="D251" i="72"/>
  <c r="C251" i="72"/>
  <c r="B251" i="72"/>
  <c r="AF250" i="72"/>
  <c r="U250" i="72"/>
  <c r="T250" i="72"/>
  <c r="AK250" i="72" s="1"/>
  <c r="P250" i="72"/>
  <c r="O250" i="72"/>
  <c r="N250" i="72"/>
  <c r="M250" i="72"/>
  <c r="L250" i="72"/>
  <c r="K250" i="72"/>
  <c r="J250" i="72"/>
  <c r="I250" i="72"/>
  <c r="H250" i="72"/>
  <c r="G250" i="72"/>
  <c r="F250" i="72"/>
  <c r="E250" i="72"/>
  <c r="D250" i="72"/>
  <c r="C250" i="72"/>
  <c r="B250" i="72"/>
  <c r="AF249" i="72"/>
  <c r="U249" i="72"/>
  <c r="T249" i="72"/>
  <c r="P249" i="72"/>
  <c r="O249" i="72"/>
  <c r="N249" i="72"/>
  <c r="M249" i="72"/>
  <c r="L249" i="72"/>
  <c r="K249" i="72"/>
  <c r="J249" i="72"/>
  <c r="I249" i="72"/>
  <c r="H249" i="72"/>
  <c r="G249" i="72"/>
  <c r="F249" i="72"/>
  <c r="E249" i="72"/>
  <c r="D249" i="72"/>
  <c r="C249" i="72"/>
  <c r="B249" i="72"/>
  <c r="AF248" i="72"/>
  <c r="U248" i="72"/>
  <c r="T248" i="72"/>
  <c r="P248" i="72"/>
  <c r="O248" i="72"/>
  <c r="N248" i="72"/>
  <c r="M248" i="72"/>
  <c r="L248" i="72"/>
  <c r="K248" i="72"/>
  <c r="J248" i="72"/>
  <c r="I248" i="72"/>
  <c r="H248" i="72"/>
  <c r="G248" i="72"/>
  <c r="F248" i="72"/>
  <c r="E248" i="72"/>
  <c r="D248" i="72"/>
  <c r="C248" i="72"/>
  <c r="B248" i="72"/>
  <c r="AK247" i="72"/>
  <c r="AF247" i="72"/>
  <c r="U247" i="72"/>
  <c r="T247" i="72"/>
  <c r="AJ247" i="72" s="1"/>
  <c r="P247" i="72"/>
  <c r="O247" i="72"/>
  <c r="N247" i="72"/>
  <c r="M247" i="72"/>
  <c r="L247" i="72"/>
  <c r="K247" i="72"/>
  <c r="J247" i="72"/>
  <c r="I247" i="72"/>
  <c r="H247" i="72"/>
  <c r="G247" i="72"/>
  <c r="F247" i="72"/>
  <c r="E247" i="72"/>
  <c r="D247" i="72"/>
  <c r="C247" i="72"/>
  <c r="B247" i="72"/>
  <c r="AF246" i="72"/>
  <c r="U246" i="72"/>
  <c r="T246" i="72"/>
  <c r="P246" i="72"/>
  <c r="O246" i="72"/>
  <c r="N246" i="72"/>
  <c r="M246" i="72"/>
  <c r="L246" i="72"/>
  <c r="K246" i="72"/>
  <c r="J246" i="72"/>
  <c r="I246" i="72"/>
  <c r="H246" i="72"/>
  <c r="G246" i="72"/>
  <c r="F246" i="72"/>
  <c r="E246" i="72"/>
  <c r="D246" i="72"/>
  <c r="C246" i="72"/>
  <c r="B246" i="72"/>
  <c r="AF245" i="72"/>
  <c r="U245" i="72"/>
  <c r="T245" i="72"/>
  <c r="P245" i="72"/>
  <c r="O245" i="72"/>
  <c r="N245" i="72"/>
  <c r="M245" i="72"/>
  <c r="L245" i="72"/>
  <c r="K245" i="72"/>
  <c r="J245" i="72"/>
  <c r="I245" i="72"/>
  <c r="H245" i="72"/>
  <c r="G245" i="72"/>
  <c r="F245" i="72"/>
  <c r="E245" i="72"/>
  <c r="D245" i="72"/>
  <c r="C245" i="72"/>
  <c r="B245" i="72"/>
  <c r="AF244" i="72"/>
  <c r="U244" i="72"/>
  <c r="T244" i="72"/>
  <c r="P244" i="72"/>
  <c r="O244" i="72"/>
  <c r="N244" i="72"/>
  <c r="M244" i="72"/>
  <c r="L244" i="72"/>
  <c r="K244" i="72"/>
  <c r="J244" i="72"/>
  <c r="I244" i="72"/>
  <c r="H244" i="72"/>
  <c r="G244" i="72"/>
  <c r="F244" i="72"/>
  <c r="E244" i="72"/>
  <c r="D244" i="72"/>
  <c r="C244" i="72"/>
  <c r="B244" i="72"/>
  <c r="AF243" i="72"/>
  <c r="U243" i="72"/>
  <c r="T243" i="72"/>
  <c r="P243" i="72"/>
  <c r="O243" i="72"/>
  <c r="N243" i="72"/>
  <c r="M243" i="72"/>
  <c r="L243" i="72"/>
  <c r="K243" i="72"/>
  <c r="J243" i="72"/>
  <c r="I243" i="72"/>
  <c r="H243" i="72"/>
  <c r="G243" i="72"/>
  <c r="F243" i="72"/>
  <c r="E243" i="72"/>
  <c r="D243" i="72"/>
  <c r="C243" i="72"/>
  <c r="B243" i="72"/>
  <c r="AF242" i="72"/>
  <c r="U242" i="72"/>
  <c r="T242" i="72"/>
  <c r="P242" i="72"/>
  <c r="O242" i="72"/>
  <c r="N242" i="72"/>
  <c r="M242" i="72"/>
  <c r="L242" i="72"/>
  <c r="K242" i="72"/>
  <c r="J242" i="72"/>
  <c r="I242" i="72"/>
  <c r="H242" i="72"/>
  <c r="G242" i="72"/>
  <c r="F242" i="72"/>
  <c r="E242" i="72"/>
  <c r="D242" i="72"/>
  <c r="C242" i="72"/>
  <c r="B242" i="72"/>
  <c r="AF241" i="72"/>
  <c r="U241" i="72"/>
  <c r="T241" i="72"/>
  <c r="P241" i="72"/>
  <c r="O241" i="72"/>
  <c r="N241" i="72"/>
  <c r="M241" i="72"/>
  <c r="L241" i="72"/>
  <c r="K241" i="72"/>
  <c r="J241" i="72"/>
  <c r="I241" i="72"/>
  <c r="H241" i="72"/>
  <c r="G241" i="72"/>
  <c r="F241" i="72"/>
  <c r="E241" i="72"/>
  <c r="D241" i="72"/>
  <c r="C241" i="72"/>
  <c r="B241" i="72"/>
  <c r="AF240" i="72"/>
  <c r="U240" i="72"/>
  <c r="T240" i="72"/>
  <c r="P240" i="72"/>
  <c r="O240" i="72"/>
  <c r="N240" i="72"/>
  <c r="M240" i="72"/>
  <c r="L240" i="72"/>
  <c r="K240" i="72"/>
  <c r="J240" i="72"/>
  <c r="I240" i="72"/>
  <c r="H240" i="72"/>
  <c r="G240" i="72"/>
  <c r="F240" i="72"/>
  <c r="E240" i="72"/>
  <c r="D240" i="72"/>
  <c r="C240" i="72"/>
  <c r="B240" i="72"/>
  <c r="AF239" i="72"/>
  <c r="U239" i="72"/>
  <c r="T239" i="72"/>
  <c r="AK239" i="72" s="1"/>
  <c r="P239" i="72"/>
  <c r="O239" i="72"/>
  <c r="N239" i="72"/>
  <c r="M239" i="72"/>
  <c r="L239" i="72"/>
  <c r="K239" i="72"/>
  <c r="J239" i="72"/>
  <c r="I239" i="72"/>
  <c r="H239" i="72"/>
  <c r="G239" i="72"/>
  <c r="F239" i="72"/>
  <c r="E239" i="72"/>
  <c r="D239" i="72"/>
  <c r="C239" i="72"/>
  <c r="B239" i="72"/>
  <c r="AF238" i="72"/>
  <c r="U238" i="72"/>
  <c r="T238" i="72"/>
  <c r="AJ238" i="72" s="1"/>
  <c r="P238" i="72"/>
  <c r="O238" i="72"/>
  <c r="N238" i="72"/>
  <c r="M238" i="72"/>
  <c r="L238" i="72"/>
  <c r="K238" i="72"/>
  <c r="J238" i="72"/>
  <c r="I238" i="72"/>
  <c r="H238" i="72"/>
  <c r="G238" i="72"/>
  <c r="F238" i="72"/>
  <c r="E238" i="72"/>
  <c r="D238" i="72"/>
  <c r="C238" i="72"/>
  <c r="B238" i="72"/>
  <c r="AF237" i="72"/>
  <c r="U237" i="72"/>
  <c r="T237" i="72"/>
  <c r="AK237" i="72" s="1"/>
  <c r="P237" i="72"/>
  <c r="O237" i="72"/>
  <c r="N237" i="72"/>
  <c r="M237" i="72"/>
  <c r="L237" i="72"/>
  <c r="K237" i="72"/>
  <c r="J237" i="72"/>
  <c r="I237" i="72"/>
  <c r="H237" i="72"/>
  <c r="G237" i="72"/>
  <c r="F237" i="72"/>
  <c r="E237" i="72"/>
  <c r="D237" i="72"/>
  <c r="C237" i="72"/>
  <c r="B237" i="72"/>
  <c r="AF236" i="72"/>
  <c r="U236" i="72"/>
  <c r="T236" i="72"/>
  <c r="P236" i="72"/>
  <c r="O236" i="72"/>
  <c r="N236" i="72"/>
  <c r="M236" i="72"/>
  <c r="L236" i="72"/>
  <c r="K236" i="72"/>
  <c r="J236" i="72"/>
  <c r="I236" i="72"/>
  <c r="H236" i="72"/>
  <c r="G236" i="72"/>
  <c r="F236" i="72"/>
  <c r="E236" i="72"/>
  <c r="D236" i="72"/>
  <c r="C236" i="72"/>
  <c r="B236" i="72"/>
  <c r="AF235" i="72"/>
  <c r="U235" i="72"/>
  <c r="T235" i="72"/>
  <c r="AK235" i="72" s="1"/>
  <c r="P235" i="72"/>
  <c r="O235" i="72"/>
  <c r="N235" i="72"/>
  <c r="M235" i="72"/>
  <c r="L235" i="72"/>
  <c r="K235" i="72"/>
  <c r="J235" i="72"/>
  <c r="I235" i="72"/>
  <c r="H235" i="72"/>
  <c r="G235" i="72"/>
  <c r="F235" i="72"/>
  <c r="E235" i="72"/>
  <c r="D235" i="72"/>
  <c r="C235" i="72"/>
  <c r="B235" i="72"/>
  <c r="AF234" i="72"/>
  <c r="U234" i="72"/>
  <c r="T234" i="72"/>
  <c r="AJ234" i="72" s="1"/>
  <c r="P234" i="72"/>
  <c r="O234" i="72"/>
  <c r="N234" i="72"/>
  <c r="M234" i="72"/>
  <c r="L234" i="72"/>
  <c r="K234" i="72"/>
  <c r="J234" i="72"/>
  <c r="I234" i="72"/>
  <c r="H234" i="72"/>
  <c r="G234" i="72"/>
  <c r="F234" i="72"/>
  <c r="E234" i="72"/>
  <c r="D234" i="72"/>
  <c r="C234" i="72"/>
  <c r="B234" i="72"/>
  <c r="AF233" i="72"/>
  <c r="U233" i="72"/>
  <c r="T233" i="72"/>
  <c r="AK233" i="72" s="1"/>
  <c r="P233" i="72"/>
  <c r="O233" i="72"/>
  <c r="N233" i="72"/>
  <c r="M233" i="72"/>
  <c r="L233" i="72"/>
  <c r="K233" i="72"/>
  <c r="J233" i="72"/>
  <c r="I233" i="72"/>
  <c r="H233" i="72"/>
  <c r="G233" i="72"/>
  <c r="F233" i="72"/>
  <c r="E233" i="72"/>
  <c r="D233" i="72"/>
  <c r="C233" i="72"/>
  <c r="B233" i="72"/>
  <c r="AF232" i="72"/>
  <c r="U232" i="72"/>
  <c r="T232" i="72"/>
  <c r="P232" i="72"/>
  <c r="O232" i="72"/>
  <c r="N232" i="72"/>
  <c r="M232" i="72"/>
  <c r="L232" i="72"/>
  <c r="K232" i="72"/>
  <c r="J232" i="72"/>
  <c r="I232" i="72"/>
  <c r="H232" i="72"/>
  <c r="G232" i="72"/>
  <c r="F232" i="72"/>
  <c r="E232" i="72"/>
  <c r="D232" i="72"/>
  <c r="C232" i="72"/>
  <c r="B232" i="72"/>
  <c r="AF231" i="72"/>
  <c r="U231" i="72"/>
  <c r="T231" i="72"/>
  <c r="AK231" i="72" s="1"/>
  <c r="P231" i="72"/>
  <c r="O231" i="72"/>
  <c r="N231" i="72"/>
  <c r="M231" i="72"/>
  <c r="L231" i="72"/>
  <c r="K231" i="72"/>
  <c r="J231" i="72"/>
  <c r="I231" i="72"/>
  <c r="H231" i="72"/>
  <c r="G231" i="72"/>
  <c r="F231" i="72"/>
  <c r="E231" i="72"/>
  <c r="D231" i="72"/>
  <c r="C231" i="72"/>
  <c r="B231" i="72"/>
  <c r="AF230" i="72"/>
  <c r="U230" i="72"/>
  <c r="T230" i="72"/>
  <c r="AJ230" i="72" s="1"/>
  <c r="P230" i="72"/>
  <c r="O230" i="72"/>
  <c r="N230" i="72"/>
  <c r="M230" i="72"/>
  <c r="L230" i="72"/>
  <c r="K230" i="72"/>
  <c r="J230" i="72"/>
  <c r="I230" i="72"/>
  <c r="H230" i="72"/>
  <c r="G230" i="72"/>
  <c r="F230" i="72"/>
  <c r="E230" i="72"/>
  <c r="D230" i="72"/>
  <c r="C230" i="72"/>
  <c r="B230" i="72"/>
  <c r="AF229" i="72"/>
  <c r="U229" i="72"/>
  <c r="T229" i="72"/>
  <c r="AK229" i="72" s="1"/>
  <c r="P229" i="72"/>
  <c r="O229" i="72"/>
  <c r="N229" i="72"/>
  <c r="M229" i="72"/>
  <c r="L229" i="72"/>
  <c r="K229" i="72"/>
  <c r="J229" i="72"/>
  <c r="I229" i="72"/>
  <c r="H229" i="72"/>
  <c r="G229" i="72"/>
  <c r="F229" i="72"/>
  <c r="E229" i="72"/>
  <c r="D229" i="72"/>
  <c r="C229" i="72"/>
  <c r="B229" i="72"/>
  <c r="AF228" i="72"/>
  <c r="U228" i="72"/>
  <c r="T228" i="72"/>
  <c r="P228" i="72"/>
  <c r="O228" i="72"/>
  <c r="N228" i="72"/>
  <c r="M228" i="72"/>
  <c r="L228" i="72"/>
  <c r="K228" i="72"/>
  <c r="J228" i="72"/>
  <c r="I228" i="72"/>
  <c r="H228" i="72"/>
  <c r="G228" i="72"/>
  <c r="F228" i="72"/>
  <c r="E228" i="72"/>
  <c r="D228" i="72"/>
  <c r="C228" i="72"/>
  <c r="B228" i="72"/>
  <c r="AF227" i="72"/>
  <c r="U227" i="72"/>
  <c r="T227" i="72"/>
  <c r="AK227" i="72" s="1"/>
  <c r="P227" i="72"/>
  <c r="O227" i="72"/>
  <c r="N227" i="72"/>
  <c r="M227" i="72"/>
  <c r="L227" i="72"/>
  <c r="K227" i="72"/>
  <c r="J227" i="72"/>
  <c r="I227" i="72"/>
  <c r="H227" i="72"/>
  <c r="G227" i="72"/>
  <c r="F227" i="72"/>
  <c r="E227" i="72"/>
  <c r="D227" i="72"/>
  <c r="C227" i="72"/>
  <c r="B227" i="72"/>
  <c r="AF226" i="72"/>
  <c r="U226" i="72"/>
  <c r="T226" i="72"/>
  <c r="AJ226" i="72" s="1"/>
  <c r="P226" i="72"/>
  <c r="O226" i="72"/>
  <c r="N226" i="72"/>
  <c r="M226" i="72"/>
  <c r="L226" i="72"/>
  <c r="K226" i="72"/>
  <c r="J226" i="72"/>
  <c r="I226" i="72"/>
  <c r="H226" i="72"/>
  <c r="G226" i="72"/>
  <c r="F226" i="72"/>
  <c r="E226" i="72"/>
  <c r="D226" i="72"/>
  <c r="C226" i="72"/>
  <c r="B226" i="72"/>
  <c r="AF225" i="72"/>
  <c r="U225" i="72"/>
  <c r="T225" i="72"/>
  <c r="AK225" i="72" s="1"/>
  <c r="P225" i="72"/>
  <c r="O225" i="72"/>
  <c r="N225" i="72"/>
  <c r="M225" i="72"/>
  <c r="L225" i="72"/>
  <c r="K225" i="72"/>
  <c r="J225" i="72"/>
  <c r="I225" i="72"/>
  <c r="H225" i="72"/>
  <c r="G225" i="72"/>
  <c r="F225" i="72"/>
  <c r="E225" i="72"/>
  <c r="D225" i="72"/>
  <c r="C225" i="72"/>
  <c r="B225" i="72"/>
  <c r="AF224" i="72"/>
  <c r="U224" i="72"/>
  <c r="T224" i="72"/>
  <c r="P224" i="72"/>
  <c r="O224" i="72"/>
  <c r="N224" i="72"/>
  <c r="M224" i="72"/>
  <c r="L224" i="72"/>
  <c r="K224" i="72"/>
  <c r="J224" i="72"/>
  <c r="I224" i="72"/>
  <c r="H224" i="72"/>
  <c r="G224" i="72"/>
  <c r="F224" i="72"/>
  <c r="E224" i="72"/>
  <c r="D224" i="72"/>
  <c r="C224" i="72"/>
  <c r="B224" i="72"/>
  <c r="AF223" i="72"/>
  <c r="U223" i="72"/>
  <c r="T223" i="72"/>
  <c r="AK223" i="72" s="1"/>
  <c r="P223" i="72"/>
  <c r="O223" i="72"/>
  <c r="N223" i="72"/>
  <c r="M223" i="72"/>
  <c r="L223" i="72"/>
  <c r="K223" i="72"/>
  <c r="J223" i="72"/>
  <c r="I223" i="72"/>
  <c r="H223" i="72"/>
  <c r="G223" i="72"/>
  <c r="F223" i="72"/>
  <c r="E223" i="72"/>
  <c r="D223" i="72"/>
  <c r="C223" i="72"/>
  <c r="B223" i="72"/>
  <c r="AK222" i="72"/>
  <c r="AF222" i="72"/>
  <c r="U222" i="72"/>
  <c r="T222" i="72"/>
  <c r="AJ222" i="72" s="1"/>
  <c r="P222" i="72"/>
  <c r="O222" i="72"/>
  <c r="N222" i="72"/>
  <c r="M222" i="72"/>
  <c r="L222" i="72"/>
  <c r="K222" i="72"/>
  <c r="J222" i="72"/>
  <c r="I222" i="72"/>
  <c r="H222" i="72"/>
  <c r="G222" i="72"/>
  <c r="F222" i="72"/>
  <c r="E222" i="72"/>
  <c r="D222" i="72"/>
  <c r="C222" i="72"/>
  <c r="B222" i="72"/>
  <c r="AF221" i="72"/>
  <c r="U221" i="72"/>
  <c r="T221" i="72"/>
  <c r="AK221" i="72" s="1"/>
  <c r="P221" i="72"/>
  <c r="O221" i="72"/>
  <c r="N221" i="72"/>
  <c r="M221" i="72"/>
  <c r="L221" i="72"/>
  <c r="K221" i="72"/>
  <c r="J221" i="72"/>
  <c r="I221" i="72"/>
  <c r="H221" i="72"/>
  <c r="G221" i="72"/>
  <c r="F221" i="72"/>
  <c r="E221" i="72"/>
  <c r="D221" i="72"/>
  <c r="C221" i="72"/>
  <c r="B221" i="72"/>
  <c r="AF220" i="72"/>
  <c r="U220" i="72"/>
  <c r="T220" i="72"/>
  <c r="P220" i="72"/>
  <c r="O220" i="72"/>
  <c r="N220" i="72"/>
  <c r="M220" i="72"/>
  <c r="L220" i="72"/>
  <c r="K220" i="72"/>
  <c r="J220" i="72"/>
  <c r="I220" i="72"/>
  <c r="H220" i="72"/>
  <c r="G220" i="72"/>
  <c r="F220" i="72"/>
  <c r="E220" i="72"/>
  <c r="D220" i="72"/>
  <c r="C220" i="72"/>
  <c r="B220" i="72"/>
  <c r="AF219" i="72"/>
  <c r="U219" i="72"/>
  <c r="T219" i="72"/>
  <c r="AK219" i="72" s="1"/>
  <c r="P219" i="72"/>
  <c r="O219" i="72"/>
  <c r="N219" i="72"/>
  <c r="M219" i="72"/>
  <c r="L219" i="72"/>
  <c r="K219" i="72"/>
  <c r="J219" i="72"/>
  <c r="I219" i="72"/>
  <c r="H219" i="72"/>
  <c r="G219" i="72"/>
  <c r="F219" i="72"/>
  <c r="E219" i="72"/>
  <c r="D219" i="72"/>
  <c r="C219" i="72"/>
  <c r="B219" i="72"/>
  <c r="AK218" i="72"/>
  <c r="AF218" i="72"/>
  <c r="U218" i="72"/>
  <c r="T218" i="72"/>
  <c r="AJ218" i="72" s="1"/>
  <c r="P218" i="72"/>
  <c r="O218" i="72"/>
  <c r="N218" i="72"/>
  <c r="M218" i="72"/>
  <c r="L218" i="72"/>
  <c r="K218" i="72"/>
  <c r="J218" i="72"/>
  <c r="I218" i="72"/>
  <c r="H218" i="72"/>
  <c r="G218" i="72"/>
  <c r="F218" i="72"/>
  <c r="E218" i="72"/>
  <c r="D218" i="72"/>
  <c r="C218" i="72"/>
  <c r="B218" i="72"/>
  <c r="AF217" i="72"/>
  <c r="U217" i="72"/>
  <c r="T217" i="72"/>
  <c r="AK217" i="72" s="1"/>
  <c r="P217" i="72"/>
  <c r="O217" i="72"/>
  <c r="N217" i="72"/>
  <c r="M217" i="72"/>
  <c r="L217" i="72"/>
  <c r="K217" i="72"/>
  <c r="J217" i="72"/>
  <c r="I217" i="72"/>
  <c r="H217" i="72"/>
  <c r="G217" i="72"/>
  <c r="F217" i="72"/>
  <c r="E217" i="72"/>
  <c r="D217" i="72"/>
  <c r="C217" i="72"/>
  <c r="B217" i="72"/>
  <c r="AF216" i="72"/>
  <c r="U216" i="72"/>
  <c r="T216" i="72"/>
  <c r="P216" i="72"/>
  <c r="O216" i="72"/>
  <c r="N216" i="72"/>
  <c r="M216" i="72"/>
  <c r="L216" i="72"/>
  <c r="K216" i="72"/>
  <c r="J216" i="72"/>
  <c r="I216" i="72"/>
  <c r="H216" i="72"/>
  <c r="G216" i="72"/>
  <c r="F216" i="72"/>
  <c r="E216" i="72"/>
  <c r="D216" i="72"/>
  <c r="C216" i="72"/>
  <c r="B216" i="72"/>
  <c r="AF215" i="72"/>
  <c r="U215" i="72"/>
  <c r="T215" i="72"/>
  <c r="AK215" i="72" s="1"/>
  <c r="P215" i="72"/>
  <c r="O215" i="72"/>
  <c r="N215" i="72"/>
  <c r="M215" i="72"/>
  <c r="L215" i="72"/>
  <c r="K215" i="72"/>
  <c r="J215" i="72"/>
  <c r="I215" i="72"/>
  <c r="H215" i="72"/>
  <c r="G215" i="72"/>
  <c r="F215" i="72"/>
  <c r="E215" i="72"/>
  <c r="D215" i="72"/>
  <c r="C215" i="72"/>
  <c r="B215" i="72"/>
  <c r="AF214" i="72"/>
  <c r="U214" i="72"/>
  <c r="T214" i="72"/>
  <c r="AJ214" i="72" s="1"/>
  <c r="P214" i="72"/>
  <c r="O214" i="72"/>
  <c r="N214" i="72"/>
  <c r="M214" i="72"/>
  <c r="L214" i="72"/>
  <c r="K214" i="72"/>
  <c r="J214" i="72"/>
  <c r="I214" i="72"/>
  <c r="H214" i="72"/>
  <c r="G214" i="72"/>
  <c r="F214" i="72"/>
  <c r="E214" i="72"/>
  <c r="D214" i="72"/>
  <c r="C214" i="72"/>
  <c r="B214" i="72"/>
  <c r="AF213" i="72"/>
  <c r="U213" i="72"/>
  <c r="T213" i="72"/>
  <c r="AK213" i="72" s="1"/>
  <c r="P213" i="72"/>
  <c r="O213" i="72"/>
  <c r="N213" i="72"/>
  <c r="M213" i="72"/>
  <c r="L213" i="72"/>
  <c r="K213" i="72"/>
  <c r="J213" i="72"/>
  <c r="I213" i="72"/>
  <c r="H213" i="72"/>
  <c r="G213" i="72"/>
  <c r="F213" i="72"/>
  <c r="E213" i="72"/>
  <c r="D213" i="72"/>
  <c r="C213" i="72"/>
  <c r="B213" i="72"/>
  <c r="AF212" i="72"/>
  <c r="U212" i="72"/>
  <c r="T212" i="72"/>
  <c r="P212" i="72"/>
  <c r="O212" i="72"/>
  <c r="N212" i="72"/>
  <c r="M212" i="72"/>
  <c r="L212" i="72"/>
  <c r="K212" i="72"/>
  <c r="J212" i="72"/>
  <c r="I212" i="72"/>
  <c r="H212" i="72"/>
  <c r="G212" i="72"/>
  <c r="F212" i="72"/>
  <c r="E212" i="72"/>
  <c r="D212" i="72"/>
  <c r="C212" i="72"/>
  <c r="B212" i="72"/>
  <c r="AF211" i="72"/>
  <c r="U211" i="72"/>
  <c r="T211" i="72"/>
  <c r="AK211" i="72" s="1"/>
  <c r="P211" i="72"/>
  <c r="O211" i="72"/>
  <c r="N211" i="72"/>
  <c r="M211" i="72"/>
  <c r="L211" i="72"/>
  <c r="K211" i="72"/>
  <c r="J211" i="72"/>
  <c r="I211" i="72"/>
  <c r="H211" i="72"/>
  <c r="G211" i="72"/>
  <c r="F211" i="72"/>
  <c r="E211" i="72"/>
  <c r="D211" i="72"/>
  <c r="C211" i="72"/>
  <c r="B211" i="72"/>
  <c r="AK210" i="72"/>
  <c r="AF210" i="72"/>
  <c r="U210" i="72"/>
  <c r="T210" i="72"/>
  <c r="AJ210" i="72" s="1"/>
  <c r="P210" i="72"/>
  <c r="O210" i="72"/>
  <c r="N210" i="72"/>
  <c r="M210" i="72"/>
  <c r="L210" i="72"/>
  <c r="K210" i="72"/>
  <c r="J210" i="72"/>
  <c r="I210" i="72"/>
  <c r="H210" i="72"/>
  <c r="G210" i="72"/>
  <c r="F210" i="72"/>
  <c r="E210" i="72"/>
  <c r="D210" i="72"/>
  <c r="C210" i="72"/>
  <c r="B210" i="72"/>
  <c r="AF209" i="72"/>
  <c r="U209" i="72"/>
  <c r="T209" i="72"/>
  <c r="AK209" i="72" s="1"/>
  <c r="P209" i="72"/>
  <c r="O209" i="72"/>
  <c r="N209" i="72"/>
  <c r="M209" i="72"/>
  <c r="L209" i="72"/>
  <c r="K209" i="72"/>
  <c r="J209" i="72"/>
  <c r="I209" i="72"/>
  <c r="H209" i="72"/>
  <c r="G209" i="72"/>
  <c r="F209" i="72"/>
  <c r="E209" i="72"/>
  <c r="D209" i="72"/>
  <c r="C209" i="72"/>
  <c r="B209" i="72"/>
  <c r="AF208" i="72"/>
  <c r="U208" i="72"/>
  <c r="T208" i="72"/>
  <c r="P208" i="72"/>
  <c r="O208" i="72"/>
  <c r="N208" i="72"/>
  <c r="M208" i="72"/>
  <c r="L208" i="72"/>
  <c r="K208" i="72"/>
  <c r="J208" i="72"/>
  <c r="I208" i="72"/>
  <c r="H208" i="72"/>
  <c r="G208" i="72"/>
  <c r="F208" i="72"/>
  <c r="E208" i="72"/>
  <c r="D208" i="72"/>
  <c r="C208" i="72"/>
  <c r="B208" i="72"/>
  <c r="AF207" i="72"/>
  <c r="U207" i="72"/>
  <c r="T207" i="72"/>
  <c r="AK207" i="72" s="1"/>
  <c r="P207" i="72"/>
  <c r="O207" i="72"/>
  <c r="N207" i="72"/>
  <c r="M207" i="72"/>
  <c r="L207" i="72"/>
  <c r="K207" i="72"/>
  <c r="J207" i="72"/>
  <c r="I207" i="72"/>
  <c r="H207" i="72"/>
  <c r="G207" i="72"/>
  <c r="F207" i="72"/>
  <c r="E207" i="72"/>
  <c r="D207" i="72"/>
  <c r="C207" i="72"/>
  <c r="B207" i="72"/>
  <c r="AF206" i="72"/>
  <c r="U206" i="72"/>
  <c r="T206" i="72"/>
  <c r="AJ206" i="72" s="1"/>
  <c r="P206" i="72"/>
  <c r="O206" i="72"/>
  <c r="N206" i="72"/>
  <c r="M206" i="72"/>
  <c r="L206" i="72"/>
  <c r="K206" i="72"/>
  <c r="J206" i="72"/>
  <c r="I206" i="72"/>
  <c r="H206" i="72"/>
  <c r="G206" i="72"/>
  <c r="F206" i="72"/>
  <c r="E206" i="72"/>
  <c r="D206" i="72"/>
  <c r="C206" i="72"/>
  <c r="B206" i="72"/>
  <c r="AF205" i="72"/>
  <c r="U205" i="72"/>
  <c r="T205" i="72"/>
  <c r="AK205" i="72" s="1"/>
  <c r="P205" i="72"/>
  <c r="O205" i="72"/>
  <c r="N205" i="72"/>
  <c r="M205" i="72"/>
  <c r="L205" i="72"/>
  <c r="K205" i="72"/>
  <c r="J205" i="72"/>
  <c r="I205" i="72"/>
  <c r="H205" i="72"/>
  <c r="G205" i="72"/>
  <c r="F205" i="72"/>
  <c r="E205" i="72"/>
  <c r="D205" i="72"/>
  <c r="C205" i="72"/>
  <c r="B205" i="72"/>
  <c r="AF204" i="72"/>
  <c r="U204" i="72"/>
  <c r="T204" i="72"/>
  <c r="P204" i="72"/>
  <c r="O204" i="72"/>
  <c r="N204" i="72"/>
  <c r="M204" i="72"/>
  <c r="L204" i="72"/>
  <c r="K204" i="72"/>
  <c r="J204" i="72"/>
  <c r="I204" i="72"/>
  <c r="H204" i="72"/>
  <c r="G204" i="72"/>
  <c r="F204" i="72"/>
  <c r="E204" i="72"/>
  <c r="D204" i="72"/>
  <c r="C204" i="72"/>
  <c r="B204" i="72"/>
  <c r="AF203" i="72"/>
  <c r="U203" i="72"/>
  <c r="T203" i="72"/>
  <c r="AK203" i="72" s="1"/>
  <c r="P203" i="72"/>
  <c r="O203" i="72"/>
  <c r="N203" i="72"/>
  <c r="M203" i="72"/>
  <c r="L203" i="72"/>
  <c r="K203" i="72"/>
  <c r="J203" i="72"/>
  <c r="I203" i="72"/>
  <c r="H203" i="72"/>
  <c r="G203" i="72"/>
  <c r="F203" i="72"/>
  <c r="E203" i="72"/>
  <c r="D203" i="72"/>
  <c r="C203" i="72"/>
  <c r="B203" i="72"/>
  <c r="AK202" i="72"/>
  <c r="AF202" i="72"/>
  <c r="U202" i="72"/>
  <c r="T202" i="72"/>
  <c r="AJ202" i="72" s="1"/>
  <c r="P202" i="72"/>
  <c r="O202" i="72"/>
  <c r="N202" i="72"/>
  <c r="M202" i="72"/>
  <c r="L202" i="72"/>
  <c r="K202" i="72"/>
  <c r="J202" i="72"/>
  <c r="I202" i="72"/>
  <c r="H202" i="72"/>
  <c r="G202" i="72"/>
  <c r="F202" i="72"/>
  <c r="E202" i="72"/>
  <c r="D202" i="72"/>
  <c r="C202" i="72"/>
  <c r="B202" i="72"/>
  <c r="AF201" i="72"/>
  <c r="U201" i="72"/>
  <c r="T201" i="72"/>
  <c r="AK201" i="72" s="1"/>
  <c r="P201" i="72"/>
  <c r="O201" i="72"/>
  <c r="N201" i="72"/>
  <c r="M201" i="72"/>
  <c r="L201" i="72"/>
  <c r="K201" i="72"/>
  <c r="J201" i="72"/>
  <c r="I201" i="72"/>
  <c r="H201" i="72"/>
  <c r="G201" i="72"/>
  <c r="F201" i="72"/>
  <c r="E201" i="72"/>
  <c r="D201" i="72"/>
  <c r="C201" i="72"/>
  <c r="B201" i="72"/>
  <c r="AF200" i="72"/>
  <c r="U200" i="72"/>
  <c r="T200" i="72"/>
  <c r="P200" i="72"/>
  <c r="O200" i="72"/>
  <c r="N200" i="72"/>
  <c r="M200" i="72"/>
  <c r="L200" i="72"/>
  <c r="K200" i="72"/>
  <c r="J200" i="72"/>
  <c r="I200" i="72"/>
  <c r="H200" i="72"/>
  <c r="G200" i="72"/>
  <c r="F200" i="72"/>
  <c r="E200" i="72"/>
  <c r="D200" i="72"/>
  <c r="C200" i="72"/>
  <c r="B200" i="72"/>
  <c r="AF199" i="72"/>
  <c r="U199" i="72"/>
  <c r="T199" i="72"/>
  <c r="AK199" i="72" s="1"/>
  <c r="P199" i="72"/>
  <c r="O199" i="72"/>
  <c r="N199" i="72"/>
  <c r="M199" i="72"/>
  <c r="L199" i="72"/>
  <c r="K199" i="72"/>
  <c r="J199" i="72"/>
  <c r="I199" i="72"/>
  <c r="H199" i="72"/>
  <c r="G199" i="72"/>
  <c r="F199" i="72"/>
  <c r="E199" i="72"/>
  <c r="D199" i="72"/>
  <c r="C199" i="72"/>
  <c r="B199" i="72"/>
  <c r="AF198" i="72"/>
  <c r="U198" i="72"/>
  <c r="T198" i="72"/>
  <c r="AJ198" i="72" s="1"/>
  <c r="P198" i="72"/>
  <c r="O198" i="72"/>
  <c r="N198" i="72"/>
  <c r="M198" i="72"/>
  <c r="L198" i="72"/>
  <c r="K198" i="72"/>
  <c r="J198" i="72"/>
  <c r="I198" i="72"/>
  <c r="H198" i="72"/>
  <c r="G198" i="72"/>
  <c r="F198" i="72"/>
  <c r="E198" i="72"/>
  <c r="D198" i="72"/>
  <c r="C198" i="72"/>
  <c r="B198" i="72"/>
  <c r="AF197" i="72"/>
  <c r="U197" i="72"/>
  <c r="T197" i="72"/>
  <c r="AK197" i="72" s="1"/>
  <c r="P197" i="72"/>
  <c r="O197" i="72"/>
  <c r="N197" i="72"/>
  <c r="M197" i="72"/>
  <c r="L197" i="72"/>
  <c r="K197" i="72"/>
  <c r="J197" i="72"/>
  <c r="I197" i="72"/>
  <c r="H197" i="72"/>
  <c r="G197" i="72"/>
  <c r="F197" i="72"/>
  <c r="E197" i="72"/>
  <c r="D197" i="72"/>
  <c r="C197" i="72"/>
  <c r="B197" i="72"/>
  <c r="AF196" i="72"/>
  <c r="U196" i="72"/>
  <c r="T196" i="72"/>
  <c r="P196" i="72"/>
  <c r="O196" i="72"/>
  <c r="N196" i="72"/>
  <c r="M196" i="72"/>
  <c r="L196" i="72"/>
  <c r="K196" i="72"/>
  <c r="J196" i="72"/>
  <c r="I196" i="72"/>
  <c r="H196" i="72"/>
  <c r="G196" i="72"/>
  <c r="F196" i="72"/>
  <c r="E196" i="72"/>
  <c r="D196" i="72"/>
  <c r="C196" i="72"/>
  <c r="B196" i="72"/>
  <c r="AF195" i="72"/>
  <c r="U195" i="72"/>
  <c r="T195" i="72"/>
  <c r="AK195" i="72" s="1"/>
  <c r="P195" i="72"/>
  <c r="O195" i="72"/>
  <c r="N195" i="72"/>
  <c r="M195" i="72"/>
  <c r="L195" i="72"/>
  <c r="K195" i="72"/>
  <c r="J195" i="72"/>
  <c r="I195" i="72"/>
  <c r="H195" i="72"/>
  <c r="G195" i="72"/>
  <c r="F195" i="72"/>
  <c r="E195" i="72"/>
  <c r="D195" i="72"/>
  <c r="C195" i="72"/>
  <c r="B195" i="72"/>
  <c r="AK194" i="72"/>
  <c r="AF194" i="72"/>
  <c r="U194" i="72"/>
  <c r="T194" i="72"/>
  <c r="AJ194" i="72" s="1"/>
  <c r="P194" i="72"/>
  <c r="O194" i="72"/>
  <c r="N194" i="72"/>
  <c r="M194" i="72"/>
  <c r="L194" i="72"/>
  <c r="K194" i="72"/>
  <c r="J194" i="72"/>
  <c r="I194" i="72"/>
  <c r="H194" i="72"/>
  <c r="G194" i="72"/>
  <c r="F194" i="72"/>
  <c r="E194" i="72"/>
  <c r="D194" i="72"/>
  <c r="C194" i="72"/>
  <c r="B194" i="72"/>
  <c r="AF193" i="72"/>
  <c r="U193" i="72"/>
  <c r="T193" i="72"/>
  <c r="AK193" i="72" s="1"/>
  <c r="P193" i="72"/>
  <c r="O193" i="72"/>
  <c r="N193" i="72"/>
  <c r="M193" i="72"/>
  <c r="L193" i="72"/>
  <c r="K193" i="72"/>
  <c r="J193" i="72"/>
  <c r="I193" i="72"/>
  <c r="H193" i="72"/>
  <c r="G193" i="72"/>
  <c r="F193" i="72"/>
  <c r="E193" i="72"/>
  <c r="D193" i="72"/>
  <c r="C193" i="72"/>
  <c r="B193" i="72"/>
  <c r="AF192" i="72"/>
  <c r="U192" i="72"/>
  <c r="T192" i="72"/>
  <c r="P192" i="72"/>
  <c r="O192" i="72"/>
  <c r="N192" i="72"/>
  <c r="M192" i="72"/>
  <c r="L192" i="72"/>
  <c r="K192" i="72"/>
  <c r="J192" i="72"/>
  <c r="I192" i="72"/>
  <c r="H192" i="72"/>
  <c r="G192" i="72"/>
  <c r="F192" i="72"/>
  <c r="E192" i="72"/>
  <c r="D192" i="72"/>
  <c r="C192" i="72"/>
  <c r="B192" i="72"/>
  <c r="AF191" i="72"/>
  <c r="U191" i="72"/>
  <c r="T191" i="72"/>
  <c r="AK191" i="72" s="1"/>
  <c r="P191" i="72"/>
  <c r="O191" i="72"/>
  <c r="N191" i="72"/>
  <c r="M191" i="72"/>
  <c r="L191" i="72"/>
  <c r="K191" i="72"/>
  <c r="J191" i="72"/>
  <c r="I191" i="72"/>
  <c r="H191" i="72"/>
  <c r="G191" i="72"/>
  <c r="F191" i="72"/>
  <c r="E191" i="72"/>
  <c r="D191" i="72"/>
  <c r="C191" i="72"/>
  <c r="B191" i="72"/>
  <c r="AF190" i="72"/>
  <c r="U190" i="72"/>
  <c r="T190" i="72"/>
  <c r="P190" i="72"/>
  <c r="O190" i="72"/>
  <c r="N190" i="72"/>
  <c r="M190" i="72"/>
  <c r="L190" i="72"/>
  <c r="K190" i="72"/>
  <c r="J190" i="72"/>
  <c r="I190" i="72"/>
  <c r="H190" i="72"/>
  <c r="G190" i="72"/>
  <c r="F190" i="72"/>
  <c r="E190" i="72"/>
  <c r="D190" i="72"/>
  <c r="C190" i="72"/>
  <c r="B190" i="72"/>
  <c r="AF189" i="72"/>
  <c r="U189" i="72"/>
  <c r="T189" i="72"/>
  <c r="AK189" i="72" s="1"/>
  <c r="P189" i="72"/>
  <c r="O189" i="72"/>
  <c r="N189" i="72"/>
  <c r="M189" i="72"/>
  <c r="L189" i="72"/>
  <c r="K189" i="72"/>
  <c r="J189" i="72"/>
  <c r="I189" i="72"/>
  <c r="H189" i="72"/>
  <c r="G189" i="72"/>
  <c r="F189" i="72"/>
  <c r="E189" i="72"/>
  <c r="D189" i="72"/>
  <c r="C189" i="72"/>
  <c r="B189" i="72"/>
  <c r="AF188" i="72"/>
  <c r="U188" i="72"/>
  <c r="T188" i="72"/>
  <c r="P188" i="72"/>
  <c r="O188" i="72"/>
  <c r="N188" i="72"/>
  <c r="M188" i="72"/>
  <c r="L188" i="72"/>
  <c r="K188" i="72"/>
  <c r="J188" i="72"/>
  <c r="I188" i="72"/>
  <c r="H188" i="72"/>
  <c r="G188" i="72"/>
  <c r="F188" i="72"/>
  <c r="E188" i="72"/>
  <c r="D188" i="72"/>
  <c r="C188" i="72"/>
  <c r="B188" i="72"/>
  <c r="AF187" i="72"/>
  <c r="U187" i="72"/>
  <c r="T187" i="72"/>
  <c r="AK187" i="72" s="1"/>
  <c r="P187" i="72"/>
  <c r="O187" i="72"/>
  <c r="N187" i="72"/>
  <c r="M187" i="72"/>
  <c r="L187" i="72"/>
  <c r="K187" i="72"/>
  <c r="J187" i="72"/>
  <c r="I187" i="72"/>
  <c r="H187" i="72"/>
  <c r="G187" i="72"/>
  <c r="F187" i="72"/>
  <c r="E187" i="72"/>
  <c r="D187" i="72"/>
  <c r="C187" i="72"/>
  <c r="B187" i="72"/>
  <c r="AF186" i="72"/>
  <c r="U186" i="72"/>
  <c r="T186" i="72"/>
  <c r="AJ186" i="72" s="1"/>
  <c r="P186" i="72"/>
  <c r="O186" i="72"/>
  <c r="N186" i="72"/>
  <c r="M186" i="72"/>
  <c r="L186" i="72"/>
  <c r="K186" i="72"/>
  <c r="J186" i="72"/>
  <c r="I186" i="72"/>
  <c r="H186" i="72"/>
  <c r="G186" i="72"/>
  <c r="F186" i="72"/>
  <c r="E186" i="72"/>
  <c r="D186" i="72"/>
  <c r="C186" i="72"/>
  <c r="B186" i="72"/>
  <c r="AF185" i="72"/>
  <c r="U185" i="72"/>
  <c r="T185" i="72"/>
  <c r="AK185" i="72" s="1"/>
  <c r="P185" i="72"/>
  <c r="O185" i="72"/>
  <c r="N185" i="72"/>
  <c r="M185" i="72"/>
  <c r="L185" i="72"/>
  <c r="K185" i="72"/>
  <c r="J185" i="72"/>
  <c r="I185" i="72"/>
  <c r="H185" i="72"/>
  <c r="G185" i="72"/>
  <c r="F185" i="72"/>
  <c r="E185" i="72"/>
  <c r="D185" i="72"/>
  <c r="C185" i="72"/>
  <c r="B185" i="72"/>
  <c r="AF184" i="72"/>
  <c r="U184" i="72"/>
  <c r="T184" i="72"/>
  <c r="P184" i="72"/>
  <c r="O184" i="72"/>
  <c r="N184" i="72"/>
  <c r="M184" i="72"/>
  <c r="L184" i="72"/>
  <c r="K184" i="72"/>
  <c r="J184" i="72"/>
  <c r="I184" i="72"/>
  <c r="H184" i="72"/>
  <c r="G184" i="72"/>
  <c r="F184" i="72"/>
  <c r="E184" i="72"/>
  <c r="D184" i="72"/>
  <c r="C184" i="72"/>
  <c r="B184" i="72"/>
  <c r="AF183" i="72"/>
  <c r="U183" i="72"/>
  <c r="T183" i="72"/>
  <c r="AK183" i="72" s="1"/>
  <c r="P183" i="72"/>
  <c r="O183" i="72"/>
  <c r="N183" i="72"/>
  <c r="M183" i="72"/>
  <c r="L183" i="72"/>
  <c r="K183" i="72"/>
  <c r="J183" i="72"/>
  <c r="I183" i="72"/>
  <c r="H183" i="72"/>
  <c r="G183" i="72"/>
  <c r="F183" i="72"/>
  <c r="E183" i="72"/>
  <c r="D183" i="72"/>
  <c r="C183" i="72"/>
  <c r="B183" i="72"/>
  <c r="AF182" i="72"/>
  <c r="U182" i="72"/>
  <c r="T182" i="72"/>
  <c r="P182" i="72"/>
  <c r="O182" i="72"/>
  <c r="N182" i="72"/>
  <c r="M182" i="72"/>
  <c r="L182" i="72"/>
  <c r="K182" i="72"/>
  <c r="J182" i="72"/>
  <c r="I182" i="72"/>
  <c r="H182" i="72"/>
  <c r="G182" i="72"/>
  <c r="F182" i="72"/>
  <c r="E182" i="72"/>
  <c r="D182" i="72"/>
  <c r="C182" i="72"/>
  <c r="B182" i="72"/>
  <c r="AF181" i="72"/>
  <c r="U181" i="72"/>
  <c r="T181" i="72"/>
  <c r="AK181" i="72" s="1"/>
  <c r="P181" i="72"/>
  <c r="O181" i="72"/>
  <c r="N181" i="72"/>
  <c r="M181" i="72"/>
  <c r="L181" i="72"/>
  <c r="K181" i="72"/>
  <c r="J181" i="72"/>
  <c r="I181" i="72"/>
  <c r="H181" i="72"/>
  <c r="G181" i="72"/>
  <c r="F181" i="72"/>
  <c r="E181" i="72"/>
  <c r="D181" i="72"/>
  <c r="C181" i="72"/>
  <c r="B181" i="72"/>
  <c r="AF180" i="72"/>
  <c r="U180" i="72"/>
  <c r="T180" i="72"/>
  <c r="P180" i="72"/>
  <c r="O180" i="72"/>
  <c r="N180" i="72"/>
  <c r="M180" i="72"/>
  <c r="L180" i="72"/>
  <c r="K180" i="72"/>
  <c r="J180" i="72"/>
  <c r="I180" i="72"/>
  <c r="H180" i="72"/>
  <c r="G180" i="72"/>
  <c r="F180" i="72"/>
  <c r="E180" i="72"/>
  <c r="D180" i="72"/>
  <c r="C180" i="72"/>
  <c r="B180" i="72"/>
  <c r="AF179" i="72"/>
  <c r="U179" i="72"/>
  <c r="T179" i="72"/>
  <c r="AK179" i="72" s="1"/>
  <c r="P179" i="72"/>
  <c r="O179" i="72"/>
  <c r="N179" i="72"/>
  <c r="M179" i="72"/>
  <c r="L179" i="72"/>
  <c r="K179" i="72"/>
  <c r="J179" i="72"/>
  <c r="I179" i="72"/>
  <c r="H179" i="72"/>
  <c r="G179" i="72"/>
  <c r="F179" i="72"/>
  <c r="E179" i="72"/>
  <c r="D179" i="72"/>
  <c r="C179" i="72"/>
  <c r="B179" i="72"/>
  <c r="AK178" i="72"/>
  <c r="AF178" i="72"/>
  <c r="U178" i="72"/>
  <c r="T178" i="72"/>
  <c r="AJ178" i="72" s="1"/>
  <c r="P178" i="72"/>
  <c r="O178" i="72"/>
  <c r="N178" i="72"/>
  <c r="M178" i="72"/>
  <c r="L178" i="72"/>
  <c r="K178" i="72"/>
  <c r="J178" i="72"/>
  <c r="I178" i="72"/>
  <c r="H178" i="72"/>
  <c r="G178" i="72"/>
  <c r="F178" i="72"/>
  <c r="E178" i="72"/>
  <c r="D178" i="72"/>
  <c r="C178" i="72"/>
  <c r="B178" i="72"/>
  <c r="AF177" i="72"/>
  <c r="U177" i="72"/>
  <c r="T177" i="72"/>
  <c r="AK177" i="72" s="1"/>
  <c r="P177" i="72"/>
  <c r="O177" i="72"/>
  <c r="N177" i="72"/>
  <c r="M177" i="72"/>
  <c r="L177" i="72"/>
  <c r="K177" i="72"/>
  <c r="J177" i="72"/>
  <c r="I177" i="72"/>
  <c r="H177" i="72"/>
  <c r="G177" i="72"/>
  <c r="F177" i="72"/>
  <c r="E177" i="72"/>
  <c r="D177" i="72"/>
  <c r="C177" i="72"/>
  <c r="B177" i="72"/>
  <c r="AF176" i="72"/>
  <c r="U176" i="72"/>
  <c r="T176" i="72"/>
  <c r="P176" i="72"/>
  <c r="O176" i="72"/>
  <c r="N176" i="72"/>
  <c r="M176" i="72"/>
  <c r="L176" i="72"/>
  <c r="K176" i="72"/>
  <c r="J176" i="72"/>
  <c r="I176" i="72"/>
  <c r="H176" i="72"/>
  <c r="G176" i="72"/>
  <c r="F176" i="72"/>
  <c r="E176" i="72"/>
  <c r="D176" i="72"/>
  <c r="C176" i="72"/>
  <c r="B176" i="72"/>
  <c r="AF175" i="72"/>
  <c r="U175" i="72"/>
  <c r="T175" i="72"/>
  <c r="AK175" i="72" s="1"/>
  <c r="P175" i="72"/>
  <c r="O175" i="72"/>
  <c r="N175" i="72"/>
  <c r="M175" i="72"/>
  <c r="L175" i="72"/>
  <c r="K175" i="72"/>
  <c r="J175" i="72"/>
  <c r="I175" i="72"/>
  <c r="H175" i="72"/>
  <c r="G175" i="72"/>
  <c r="F175" i="72"/>
  <c r="E175" i="72"/>
  <c r="D175" i="72"/>
  <c r="C175" i="72"/>
  <c r="B175" i="72"/>
  <c r="AF174" i="72"/>
  <c r="U174" i="72"/>
  <c r="T174" i="72"/>
  <c r="P174" i="72"/>
  <c r="O174" i="72"/>
  <c r="N174" i="72"/>
  <c r="M174" i="72"/>
  <c r="L174" i="72"/>
  <c r="K174" i="72"/>
  <c r="J174" i="72"/>
  <c r="I174" i="72"/>
  <c r="H174" i="72"/>
  <c r="G174" i="72"/>
  <c r="F174" i="72"/>
  <c r="E174" i="72"/>
  <c r="D174" i="72"/>
  <c r="C174" i="72"/>
  <c r="B174" i="72"/>
  <c r="AF173" i="72"/>
  <c r="U173" i="72"/>
  <c r="T173" i="72"/>
  <c r="AK173" i="72" s="1"/>
  <c r="P173" i="72"/>
  <c r="O173" i="72"/>
  <c r="N173" i="72"/>
  <c r="M173" i="72"/>
  <c r="L173" i="72"/>
  <c r="K173" i="72"/>
  <c r="J173" i="72"/>
  <c r="I173" i="72"/>
  <c r="H173" i="72"/>
  <c r="G173" i="72"/>
  <c r="F173" i="72"/>
  <c r="E173" i="72"/>
  <c r="D173" i="72"/>
  <c r="C173" i="72"/>
  <c r="B173" i="72"/>
  <c r="AF172" i="72"/>
  <c r="U172" i="72"/>
  <c r="T172" i="72"/>
  <c r="P172" i="72"/>
  <c r="O172" i="72"/>
  <c r="N172" i="72"/>
  <c r="M172" i="72"/>
  <c r="L172" i="72"/>
  <c r="K172" i="72"/>
  <c r="J172" i="72"/>
  <c r="I172" i="72"/>
  <c r="H172" i="72"/>
  <c r="G172" i="72"/>
  <c r="F172" i="72"/>
  <c r="E172" i="72"/>
  <c r="D172" i="72"/>
  <c r="C172" i="72"/>
  <c r="B172" i="72"/>
  <c r="AF171" i="72"/>
  <c r="U171" i="72"/>
  <c r="T171" i="72"/>
  <c r="AK171" i="72" s="1"/>
  <c r="P171" i="72"/>
  <c r="O171" i="72"/>
  <c r="N171" i="72"/>
  <c r="M171" i="72"/>
  <c r="L171" i="72"/>
  <c r="K171" i="72"/>
  <c r="J171" i="72"/>
  <c r="I171" i="72"/>
  <c r="H171" i="72"/>
  <c r="G171" i="72"/>
  <c r="F171" i="72"/>
  <c r="E171" i="72"/>
  <c r="D171" i="72"/>
  <c r="C171" i="72"/>
  <c r="B171" i="72"/>
  <c r="AF170" i="72"/>
  <c r="U170" i="72"/>
  <c r="T170" i="72"/>
  <c r="AJ170" i="72" s="1"/>
  <c r="P170" i="72"/>
  <c r="O170" i="72"/>
  <c r="N170" i="72"/>
  <c r="M170" i="72"/>
  <c r="L170" i="72"/>
  <c r="K170" i="72"/>
  <c r="J170" i="72"/>
  <c r="I170" i="72"/>
  <c r="H170" i="72"/>
  <c r="G170" i="72"/>
  <c r="F170" i="72"/>
  <c r="E170" i="72"/>
  <c r="D170" i="72"/>
  <c r="C170" i="72"/>
  <c r="B170" i="72"/>
  <c r="AF169" i="72"/>
  <c r="U169" i="72"/>
  <c r="T169" i="72"/>
  <c r="AK169" i="72" s="1"/>
  <c r="P169" i="72"/>
  <c r="O169" i="72"/>
  <c r="N169" i="72"/>
  <c r="M169" i="72"/>
  <c r="L169" i="72"/>
  <c r="K169" i="72"/>
  <c r="J169" i="72"/>
  <c r="I169" i="72"/>
  <c r="H169" i="72"/>
  <c r="G169" i="72"/>
  <c r="F169" i="72"/>
  <c r="E169" i="72"/>
  <c r="D169" i="72"/>
  <c r="C169" i="72"/>
  <c r="B169" i="72"/>
  <c r="AF168" i="72"/>
  <c r="U168" i="72"/>
  <c r="T168" i="72"/>
  <c r="P168" i="72"/>
  <c r="O168" i="72"/>
  <c r="N168" i="72"/>
  <c r="M168" i="72"/>
  <c r="L168" i="72"/>
  <c r="K168" i="72"/>
  <c r="J168" i="72"/>
  <c r="I168" i="72"/>
  <c r="H168" i="72"/>
  <c r="G168" i="72"/>
  <c r="F168" i="72"/>
  <c r="E168" i="72"/>
  <c r="D168" i="72"/>
  <c r="C168" i="72"/>
  <c r="B168" i="72"/>
  <c r="AF167" i="72"/>
  <c r="U167" i="72"/>
  <c r="T167" i="72"/>
  <c r="AK167" i="72" s="1"/>
  <c r="P167" i="72"/>
  <c r="O167" i="72"/>
  <c r="N167" i="72"/>
  <c r="M167" i="72"/>
  <c r="L167" i="72"/>
  <c r="K167" i="72"/>
  <c r="J167" i="72"/>
  <c r="I167" i="72"/>
  <c r="H167" i="72"/>
  <c r="G167" i="72"/>
  <c r="F167" i="72"/>
  <c r="E167" i="72"/>
  <c r="D167" i="72"/>
  <c r="C167" i="72"/>
  <c r="B167" i="72"/>
  <c r="AF166" i="72"/>
  <c r="U166" i="72"/>
  <c r="T166" i="72"/>
  <c r="P166" i="72"/>
  <c r="O166" i="72"/>
  <c r="N166" i="72"/>
  <c r="M166" i="72"/>
  <c r="L166" i="72"/>
  <c r="K166" i="72"/>
  <c r="J166" i="72"/>
  <c r="I166" i="72"/>
  <c r="H166" i="72"/>
  <c r="G166" i="72"/>
  <c r="F166" i="72"/>
  <c r="E166" i="72"/>
  <c r="D166" i="72"/>
  <c r="C166" i="72"/>
  <c r="B166" i="72"/>
  <c r="AF165" i="72"/>
  <c r="U165" i="72"/>
  <c r="T165" i="72"/>
  <c r="AK165" i="72" s="1"/>
  <c r="P165" i="72"/>
  <c r="O165" i="72"/>
  <c r="N165" i="72"/>
  <c r="M165" i="72"/>
  <c r="L165" i="72"/>
  <c r="K165" i="72"/>
  <c r="J165" i="72"/>
  <c r="I165" i="72"/>
  <c r="H165" i="72"/>
  <c r="G165" i="72"/>
  <c r="F165" i="72"/>
  <c r="E165" i="72"/>
  <c r="D165" i="72"/>
  <c r="C165" i="72"/>
  <c r="B165" i="72"/>
  <c r="AF164" i="72"/>
  <c r="U164" i="72"/>
  <c r="T164" i="72"/>
  <c r="P164" i="72"/>
  <c r="O164" i="72"/>
  <c r="N164" i="72"/>
  <c r="M164" i="72"/>
  <c r="L164" i="72"/>
  <c r="K164" i="72"/>
  <c r="J164" i="72"/>
  <c r="I164" i="72"/>
  <c r="H164" i="72"/>
  <c r="G164" i="72"/>
  <c r="F164" i="72"/>
  <c r="E164" i="72"/>
  <c r="D164" i="72"/>
  <c r="C164" i="72"/>
  <c r="B164" i="72"/>
  <c r="AF163" i="72"/>
  <c r="U163" i="72"/>
  <c r="T163" i="72"/>
  <c r="AK163" i="72" s="1"/>
  <c r="P163" i="72"/>
  <c r="O163" i="72"/>
  <c r="N163" i="72"/>
  <c r="M163" i="72"/>
  <c r="L163" i="72"/>
  <c r="K163" i="72"/>
  <c r="J163" i="72"/>
  <c r="I163" i="72"/>
  <c r="H163" i="72"/>
  <c r="G163" i="72"/>
  <c r="F163" i="72"/>
  <c r="E163" i="72"/>
  <c r="D163" i="72"/>
  <c r="C163" i="72"/>
  <c r="B163" i="72"/>
  <c r="AK162" i="72"/>
  <c r="AF162" i="72"/>
  <c r="U162" i="72"/>
  <c r="T162" i="72"/>
  <c r="AJ162" i="72" s="1"/>
  <c r="P162" i="72"/>
  <c r="O162" i="72"/>
  <c r="N162" i="72"/>
  <c r="M162" i="72"/>
  <c r="L162" i="72"/>
  <c r="K162" i="72"/>
  <c r="J162" i="72"/>
  <c r="I162" i="72"/>
  <c r="H162" i="72"/>
  <c r="G162" i="72"/>
  <c r="F162" i="72"/>
  <c r="E162" i="72"/>
  <c r="D162" i="72"/>
  <c r="C162" i="72"/>
  <c r="B162" i="72"/>
  <c r="AF161" i="72"/>
  <c r="U161" i="72"/>
  <c r="T161" i="72"/>
  <c r="AK161" i="72" s="1"/>
  <c r="P161" i="72"/>
  <c r="O161" i="72"/>
  <c r="N161" i="72"/>
  <c r="M161" i="72"/>
  <c r="L161" i="72"/>
  <c r="K161" i="72"/>
  <c r="J161" i="72"/>
  <c r="I161" i="72"/>
  <c r="H161" i="72"/>
  <c r="G161" i="72"/>
  <c r="F161" i="72"/>
  <c r="E161" i="72"/>
  <c r="D161" i="72"/>
  <c r="C161" i="72"/>
  <c r="B161" i="72"/>
  <c r="AF160" i="72"/>
  <c r="U160" i="72"/>
  <c r="T160" i="72"/>
  <c r="P160" i="72"/>
  <c r="O160" i="72"/>
  <c r="N160" i="72"/>
  <c r="M160" i="72"/>
  <c r="L160" i="72"/>
  <c r="K160" i="72"/>
  <c r="J160" i="72"/>
  <c r="I160" i="72"/>
  <c r="H160" i="72"/>
  <c r="G160" i="72"/>
  <c r="F160" i="72"/>
  <c r="E160" i="72"/>
  <c r="D160" i="72"/>
  <c r="C160" i="72"/>
  <c r="B160" i="72"/>
  <c r="AF159" i="72"/>
  <c r="U159" i="72"/>
  <c r="T159" i="72"/>
  <c r="AK159" i="72" s="1"/>
  <c r="P159" i="72"/>
  <c r="O159" i="72"/>
  <c r="N159" i="72"/>
  <c r="M159" i="72"/>
  <c r="L159" i="72"/>
  <c r="K159" i="72"/>
  <c r="J159" i="72"/>
  <c r="I159" i="72"/>
  <c r="H159" i="72"/>
  <c r="G159" i="72"/>
  <c r="F159" i="72"/>
  <c r="E159" i="72"/>
  <c r="D159" i="72"/>
  <c r="C159" i="72"/>
  <c r="B159" i="72"/>
  <c r="AF158" i="72"/>
  <c r="U158" i="72"/>
  <c r="T158" i="72"/>
  <c r="P158" i="72"/>
  <c r="O158" i="72"/>
  <c r="N158" i="72"/>
  <c r="M158" i="72"/>
  <c r="L158" i="72"/>
  <c r="K158" i="72"/>
  <c r="J158" i="72"/>
  <c r="I158" i="72"/>
  <c r="H158" i="72"/>
  <c r="G158" i="72"/>
  <c r="F158" i="72"/>
  <c r="E158" i="72"/>
  <c r="D158" i="72"/>
  <c r="C158" i="72"/>
  <c r="B158" i="72"/>
  <c r="AF157" i="72"/>
  <c r="U157" i="72"/>
  <c r="T157" i="72"/>
  <c r="AK157" i="72" s="1"/>
  <c r="P157" i="72"/>
  <c r="O157" i="72"/>
  <c r="N157" i="72"/>
  <c r="M157" i="72"/>
  <c r="L157" i="72"/>
  <c r="K157" i="72"/>
  <c r="J157" i="72"/>
  <c r="I157" i="72"/>
  <c r="H157" i="72"/>
  <c r="G157" i="72"/>
  <c r="F157" i="72"/>
  <c r="E157" i="72"/>
  <c r="D157" i="72"/>
  <c r="C157" i="72"/>
  <c r="B157" i="72"/>
  <c r="AF156" i="72"/>
  <c r="U156" i="72"/>
  <c r="T156" i="72"/>
  <c r="P156" i="72"/>
  <c r="O156" i="72"/>
  <c r="N156" i="72"/>
  <c r="M156" i="72"/>
  <c r="L156" i="72"/>
  <c r="K156" i="72"/>
  <c r="J156" i="72"/>
  <c r="I156" i="72"/>
  <c r="H156" i="72"/>
  <c r="G156" i="72"/>
  <c r="F156" i="72"/>
  <c r="E156" i="72"/>
  <c r="D156" i="72"/>
  <c r="C156" i="72"/>
  <c r="B156" i="72"/>
  <c r="AF155" i="72"/>
  <c r="U155" i="72"/>
  <c r="T155" i="72"/>
  <c r="AK155" i="72" s="1"/>
  <c r="P155" i="72"/>
  <c r="O155" i="72"/>
  <c r="N155" i="72"/>
  <c r="M155" i="72"/>
  <c r="L155" i="72"/>
  <c r="K155" i="72"/>
  <c r="J155" i="72"/>
  <c r="I155" i="72"/>
  <c r="H155" i="72"/>
  <c r="G155" i="72"/>
  <c r="F155" i="72"/>
  <c r="E155" i="72"/>
  <c r="D155" i="72"/>
  <c r="C155" i="72"/>
  <c r="B155" i="72"/>
  <c r="AK154" i="72"/>
  <c r="AF154" i="72"/>
  <c r="U154" i="72"/>
  <c r="T154" i="72"/>
  <c r="AJ154" i="72" s="1"/>
  <c r="P154" i="72"/>
  <c r="O154" i="72"/>
  <c r="N154" i="72"/>
  <c r="M154" i="72"/>
  <c r="L154" i="72"/>
  <c r="K154" i="72"/>
  <c r="J154" i="72"/>
  <c r="I154" i="72"/>
  <c r="H154" i="72"/>
  <c r="G154" i="72"/>
  <c r="F154" i="72"/>
  <c r="E154" i="72"/>
  <c r="D154" i="72"/>
  <c r="C154" i="72"/>
  <c r="B154" i="72"/>
  <c r="AF153" i="72"/>
  <c r="U153" i="72"/>
  <c r="T153" i="72"/>
  <c r="AK153" i="72" s="1"/>
  <c r="P153" i="72"/>
  <c r="O153" i="72"/>
  <c r="N153" i="72"/>
  <c r="M153" i="72"/>
  <c r="L153" i="72"/>
  <c r="K153" i="72"/>
  <c r="J153" i="72"/>
  <c r="I153" i="72"/>
  <c r="H153" i="72"/>
  <c r="G153" i="72"/>
  <c r="F153" i="72"/>
  <c r="E153" i="72"/>
  <c r="D153" i="72"/>
  <c r="C153" i="72"/>
  <c r="B153" i="72"/>
  <c r="AF152" i="72"/>
  <c r="U152" i="72"/>
  <c r="T152" i="72"/>
  <c r="P152" i="72"/>
  <c r="O152" i="72"/>
  <c r="N152" i="72"/>
  <c r="M152" i="72"/>
  <c r="L152" i="72"/>
  <c r="K152" i="72"/>
  <c r="J152" i="72"/>
  <c r="I152" i="72"/>
  <c r="H152" i="72"/>
  <c r="G152" i="72"/>
  <c r="F152" i="72"/>
  <c r="E152" i="72"/>
  <c r="D152" i="72"/>
  <c r="C152" i="72"/>
  <c r="B152" i="72"/>
  <c r="AF151" i="72"/>
  <c r="U151" i="72"/>
  <c r="T151" i="72"/>
  <c r="AK151" i="72" s="1"/>
  <c r="P151" i="72"/>
  <c r="O151" i="72"/>
  <c r="N151" i="72"/>
  <c r="M151" i="72"/>
  <c r="L151" i="72"/>
  <c r="K151" i="72"/>
  <c r="J151" i="72"/>
  <c r="I151" i="72"/>
  <c r="H151" i="72"/>
  <c r="G151" i="72"/>
  <c r="F151" i="72"/>
  <c r="E151" i="72"/>
  <c r="D151" i="72"/>
  <c r="C151" i="72"/>
  <c r="B151" i="72"/>
  <c r="AF150" i="72"/>
  <c r="U150" i="72"/>
  <c r="T150" i="72"/>
  <c r="P150" i="72"/>
  <c r="O150" i="72"/>
  <c r="N150" i="72"/>
  <c r="M150" i="72"/>
  <c r="L150" i="72"/>
  <c r="K150" i="72"/>
  <c r="J150" i="72"/>
  <c r="I150" i="72"/>
  <c r="H150" i="72"/>
  <c r="G150" i="72"/>
  <c r="F150" i="72"/>
  <c r="E150" i="72"/>
  <c r="D150" i="72"/>
  <c r="C150" i="72"/>
  <c r="B150" i="72"/>
  <c r="AF149" i="72"/>
  <c r="U149" i="72"/>
  <c r="T149" i="72"/>
  <c r="AK149" i="72" s="1"/>
  <c r="P149" i="72"/>
  <c r="O149" i="72"/>
  <c r="N149" i="72"/>
  <c r="M149" i="72"/>
  <c r="L149" i="72"/>
  <c r="K149" i="72"/>
  <c r="J149" i="72"/>
  <c r="I149" i="72"/>
  <c r="H149" i="72"/>
  <c r="G149" i="72"/>
  <c r="F149" i="72"/>
  <c r="E149" i="72"/>
  <c r="D149" i="72"/>
  <c r="C149" i="72"/>
  <c r="B149" i="72"/>
  <c r="AF148" i="72"/>
  <c r="U148" i="72"/>
  <c r="T148" i="72"/>
  <c r="AK148" i="72" s="1"/>
  <c r="P148" i="72"/>
  <c r="O148" i="72"/>
  <c r="N148" i="72"/>
  <c r="M148" i="72"/>
  <c r="L148" i="72"/>
  <c r="K148" i="72"/>
  <c r="J148" i="72"/>
  <c r="I148" i="72"/>
  <c r="H148" i="72"/>
  <c r="G148" i="72"/>
  <c r="F148" i="72"/>
  <c r="E148" i="72"/>
  <c r="D148" i="72"/>
  <c r="C148" i="72"/>
  <c r="B148" i="72"/>
  <c r="AF147" i="72"/>
  <c r="U147" i="72"/>
  <c r="T147" i="72"/>
  <c r="P147" i="72"/>
  <c r="O147" i="72"/>
  <c r="N147" i="72"/>
  <c r="M147" i="72"/>
  <c r="L147" i="72"/>
  <c r="K147" i="72"/>
  <c r="J147" i="72"/>
  <c r="I147" i="72"/>
  <c r="H147" i="72"/>
  <c r="G147" i="72"/>
  <c r="F147" i="72"/>
  <c r="E147" i="72"/>
  <c r="D147" i="72"/>
  <c r="C147" i="72"/>
  <c r="B147" i="72"/>
  <c r="AF146" i="72"/>
  <c r="U146" i="72"/>
  <c r="T146" i="72"/>
  <c r="AK146" i="72" s="1"/>
  <c r="P146" i="72"/>
  <c r="O146" i="72"/>
  <c r="N146" i="72"/>
  <c r="M146" i="72"/>
  <c r="L146" i="72"/>
  <c r="K146" i="72"/>
  <c r="J146" i="72"/>
  <c r="I146" i="72"/>
  <c r="H146" i="72"/>
  <c r="G146" i="72"/>
  <c r="F146" i="72"/>
  <c r="E146" i="72"/>
  <c r="D146" i="72"/>
  <c r="C146" i="72"/>
  <c r="B146" i="72"/>
  <c r="AF145" i="72"/>
  <c r="U145" i="72"/>
  <c r="T145" i="72"/>
  <c r="P145" i="72"/>
  <c r="O145" i="72"/>
  <c r="N145" i="72"/>
  <c r="M145" i="72"/>
  <c r="L145" i="72"/>
  <c r="K145" i="72"/>
  <c r="J145" i="72"/>
  <c r="I145" i="72"/>
  <c r="H145" i="72"/>
  <c r="G145" i="72"/>
  <c r="F145" i="72"/>
  <c r="E145" i="72"/>
  <c r="D145" i="72"/>
  <c r="C145" i="72"/>
  <c r="B145" i="72"/>
  <c r="AF144" i="72"/>
  <c r="U144" i="72"/>
  <c r="T144" i="72"/>
  <c r="AK144" i="72" s="1"/>
  <c r="P144" i="72"/>
  <c r="O144" i="72"/>
  <c r="N144" i="72"/>
  <c r="M144" i="72"/>
  <c r="L144" i="72"/>
  <c r="K144" i="72"/>
  <c r="J144" i="72"/>
  <c r="I144" i="72"/>
  <c r="H144" i="72"/>
  <c r="G144" i="72"/>
  <c r="F144" i="72"/>
  <c r="E144" i="72"/>
  <c r="D144" i="72"/>
  <c r="C144" i="72"/>
  <c r="B144" i="72"/>
  <c r="AF143" i="72"/>
  <c r="U143" i="72"/>
  <c r="T143" i="72"/>
  <c r="AJ143" i="72" s="1"/>
  <c r="P143" i="72"/>
  <c r="O143" i="72"/>
  <c r="N143" i="72"/>
  <c r="M143" i="72"/>
  <c r="L143" i="72"/>
  <c r="K143" i="72"/>
  <c r="J143" i="72"/>
  <c r="I143" i="72"/>
  <c r="H143" i="72"/>
  <c r="G143" i="72"/>
  <c r="F143" i="72"/>
  <c r="E143" i="72"/>
  <c r="D143" i="72"/>
  <c r="C143" i="72"/>
  <c r="B143" i="72"/>
  <c r="AF142" i="72"/>
  <c r="U142" i="72"/>
  <c r="T142" i="72"/>
  <c r="AK142" i="72" s="1"/>
  <c r="P142" i="72"/>
  <c r="O142" i="72"/>
  <c r="N142" i="72"/>
  <c r="M142" i="72"/>
  <c r="L142" i="72"/>
  <c r="K142" i="72"/>
  <c r="J142" i="72"/>
  <c r="I142" i="72"/>
  <c r="H142" i="72"/>
  <c r="G142" i="72"/>
  <c r="F142" i="72"/>
  <c r="E142" i="72"/>
  <c r="D142" i="72"/>
  <c r="C142" i="72"/>
  <c r="B142" i="72"/>
  <c r="AF141" i="72"/>
  <c r="U141" i="72"/>
  <c r="T141" i="72"/>
  <c r="AJ141" i="72" s="1"/>
  <c r="P141" i="72"/>
  <c r="O141" i="72"/>
  <c r="N141" i="72"/>
  <c r="M141" i="72"/>
  <c r="L141" i="72"/>
  <c r="K141" i="72"/>
  <c r="J141" i="72"/>
  <c r="I141" i="72"/>
  <c r="H141" i="72"/>
  <c r="G141" i="72"/>
  <c r="F141" i="72"/>
  <c r="E141" i="72"/>
  <c r="D141" i="72"/>
  <c r="C141" i="72"/>
  <c r="B141" i="72"/>
  <c r="AF140" i="72"/>
  <c r="U140" i="72"/>
  <c r="T140" i="72"/>
  <c r="AK140" i="72" s="1"/>
  <c r="P140" i="72"/>
  <c r="O140" i="72"/>
  <c r="N140" i="72"/>
  <c r="M140" i="72"/>
  <c r="L140" i="72"/>
  <c r="K140" i="72"/>
  <c r="J140" i="72"/>
  <c r="I140" i="72"/>
  <c r="H140" i="72"/>
  <c r="G140" i="72"/>
  <c r="F140" i="72"/>
  <c r="E140" i="72"/>
  <c r="D140" i="72"/>
  <c r="C140" i="72"/>
  <c r="B140" i="72"/>
  <c r="AF139" i="72"/>
  <c r="U139" i="72"/>
  <c r="T139" i="72"/>
  <c r="AJ139" i="72" s="1"/>
  <c r="P139" i="72"/>
  <c r="O139" i="72"/>
  <c r="N139" i="72"/>
  <c r="M139" i="72"/>
  <c r="L139" i="72"/>
  <c r="K139" i="72"/>
  <c r="J139" i="72"/>
  <c r="I139" i="72"/>
  <c r="H139" i="72"/>
  <c r="G139" i="72"/>
  <c r="F139" i="72"/>
  <c r="E139" i="72"/>
  <c r="D139" i="72"/>
  <c r="C139" i="72"/>
  <c r="B139" i="72"/>
  <c r="AF138" i="72"/>
  <c r="U138" i="72"/>
  <c r="T138" i="72"/>
  <c r="AK138" i="72" s="1"/>
  <c r="P138" i="72"/>
  <c r="O138" i="72"/>
  <c r="N138" i="72"/>
  <c r="M138" i="72"/>
  <c r="L138" i="72"/>
  <c r="K138" i="72"/>
  <c r="J138" i="72"/>
  <c r="I138" i="72"/>
  <c r="H138" i="72"/>
  <c r="G138" i="72"/>
  <c r="F138" i="72"/>
  <c r="E138" i="72"/>
  <c r="D138" i="72"/>
  <c r="C138" i="72"/>
  <c r="B138" i="72"/>
  <c r="AF137" i="72"/>
  <c r="U137" i="72"/>
  <c r="T137" i="72"/>
  <c r="AJ137" i="72" s="1"/>
  <c r="P137" i="72"/>
  <c r="O137" i="72"/>
  <c r="N137" i="72"/>
  <c r="M137" i="72"/>
  <c r="L137" i="72"/>
  <c r="K137" i="72"/>
  <c r="J137" i="72"/>
  <c r="I137" i="72"/>
  <c r="H137" i="72"/>
  <c r="G137" i="72"/>
  <c r="F137" i="72"/>
  <c r="E137" i="72"/>
  <c r="D137" i="72"/>
  <c r="C137" i="72"/>
  <c r="B137" i="72"/>
  <c r="AF136" i="72"/>
  <c r="U136" i="72"/>
  <c r="T136" i="72"/>
  <c r="AK136" i="72" s="1"/>
  <c r="P136" i="72"/>
  <c r="O136" i="72"/>
  <c r="N136" i="72"/>
  <c r="M136" i="72"/>
  <c r="L136" i="72"/>
  <c r="K136" i="72"/>
  <c r="J136" i="72"/>
  <c r="I136" i="72"/>
  <c r="H136" i="72"/>
  <c r="G136" i="72"/>
  <c r="F136" i="72"/>
  <c r="E136" i="72"/>
  <c r="D136" i="72"/>
  <c r="C136" i="72"/>
  <c r="B136" i="72"/>
  <c r="AF135" i="72"/>
  <c r="U135" i="72"/>
  <c r="T135" i="72"/>
  <c r="AJ135" i="72" s="1"/>
  <c r="P135" i="72"/>
  <c r="O135" i="72"/>
  <c r="N135" i="72"/>
  <c r="M135" i="72"/>
  <c r="L135" i="72"/>
  <c r="K135" i="72"/>
  <c r="J135" i="72"/>
  <c r="I135" i="72"/>
  <c r="H135" i="72"/>
  <c r="G135" i="72"/>
  <c r="F135" i="72"/>
  <c r="E135" i="72"/>
  <c r="D135" i="72"/>
  <c r="C135" i="72"/>
  <c r="B135" i="72"/>
  <c r="AF134" i="72"/>
  <c r="U134" i="72"/>
  <c r="T134" i="72"/>
  <c r="AK134" i="72" s="1"/>
  <c r="P134" i="72"/>
  <c r="O134" i="72"/>
  <c r="N134" i="72"/>
  <c r="M134" i="72"/>
  <c r="L134" i="72"/>
  <c r="K134" i="72"/>
  <c r="J134" i="72"/>
  <c r="I134" i="72"/>
  <c r="H134" i="72"/>
  <c r="G134" i="72"/>
  <c r="F134" i="72"/>
  <c r="E134" i="72"/>
  <c r="D134" i="72"/>
  <c r="C134" i="72"/>
  <c r="B134" i="72"/>
  <c r="AF133" i="72"/>
  <c r="U133" i="72"/>
  <c r="T133" i="72"/>
  <c r="AJ133" i="72" s="1"/>
  <c r="P133" i="72"/>
  <c r="O133" i="72"/>
  <c r="N133" i="72"/>
  <c r="M133" i="72"/>
  <c r="L133" i="72"/>
  <c r="K133" i="72"/>
  <c r="J133" i="72"/>
  <c r="I133" i="72"/>
  <c r="H133" i="72"/>
  <c r="G133" i="72"/>
  <c r="F133" i="72"/>
  <c r="E133" i="72"/>
  <c r="D133" i="72"/>
  <c r="C133" i="72"/>
  <c r="B133" i="72"/>
  <c r="AF132" i="72"/>
  <c r="U132" i="72"/>
  <c r="T132" i="72"/>
  <c r="AK132" i="72" s="1"/>
  <c r="P132" i="72"/>
  <c r="O132" i="72"/>
  <c r="N132" i="72"/>
  <c r="M132" i="72"/>
  <c r="L132" i="72"/>
  <c r="K132" i="72"/>
  <c r="J132" i="72"/>
  <c r="I132" i="72"/>
  <c r="H132" i="72"/>
  <c r="G132" i="72"/>
  <c r="F132" i="72"/>
  <c r="E132" i="72"/>
  <c r="D132" i="72"/>
  <c r="C132" i="72"/>
  <c r="B132" i="72"/>
  <c r="AF131" i="72"/>
  <c r="U131" i="72"/>
  <c r="T131" i="72"/>
  <c r="AJ131" i="72" s="1"/>
  <c r="P131" i="72"/>
  <c r="O131" i="72"/>
  <c r="N131" i="72"/>
  <c r="M131" i="72"/>
  <c r="L131" i="72"/>
  <c r="K131" i="72"/>
  <c r="J131" i="72"/>
  <c r="I131" i="72"/>
  <c r="H131" i="72"/>
  <c r="G131" i="72"/>
  <c r="F131" i="72"/>
  <c r="E131" i="72"/>
  <c r="D131" i="72"/>
  <c r="C131" i="72"/>
  <c r="B131" i="72"/>
  <c r="AF130" i="72"/>
  <c r="U130" i="72"/>
  <c r="T130" i="72"/>
  <c r="AK130" i="72" s="1"/>
  <c r="P130" i="72"/>
  <c r="O130" i="72"/>
  <c r="N130" i="72"/>
  <c r="M130" i="72"/>
  <c r="L130" i="72"/>
  <c r="K130" i="72"/>
  <c r="J130" i="72"/>
  <c r="I130" i="72"/>
  <c r="H130" i="72"/>
  <c r="G130" i="72"/>
  <c r="F130" i="72"/>
  <c r="E130" i="72"/>
  <c r="D130" i="72"/>
  <c r="C130" i="72"/>
  <c r="B130" i="72"/>
  <c r="AF129" i="72"/>
  <c r="U129" i="72"/>
  <c r="T129" i="72"/>
  <c r="AJ129" i="72" s="1"/>
  <c r="P129" i="72"/>
  <c r="O129" i="72"/>
  <c r="N129" i="72"/>
  <c r="M129" i="72"/>
  <c r="L129" i="72"/>
  <c r="K129" i="72"/>
  <c r="J129" i="72"/>
  <c r="I129" i="72"/>
  <c r="H129" i="72"/>
  <c r="G129" i="72"/>
  <c r="F129" i="72"/>
  <c r="E129" i="72"/>
  <c r="D129" i="72"/>
  <c r="C129" i="72"/>
  <c r="B129" i="72"/>
  <c r="AF128" i="72"/>
  <c r="U128" i="72"/>
  <c r="T128" i="72"/>
  <c r="AK128" i="72" s="1"/>
  <c r="P128" i="72"/>
  <c r="O128" i="72"/>
  <c r="N128" i="72"/>
  <c r="M128" i="72"/>
  <c r="L128" i="72"/>
  <c r="K128" i="72"/>
  <c r="J128" i="72"/>
  <c r="I128" i="72"/>
  <c r="H128" i="72"/>
  <c r="G128" i="72"/>
  <c r="F128" i="72"/>
  <c r="E128" i="72"/>
  <c r="D128" i="72"/>
  <c r="C128" i="72"/>
  <c r="B128" i="72"/>
  <c r="AF127" i="72"/>
  <c r="U127" i="72"/>
  <c r="T127" i="72"/>
  <c r="AJ127" i="72" s="1"/>
  <c r="P127" i="72"/>
  <c r="O127" i="72"/>
  <c r="N127" i="72"/>
  <c r="M127" i="72"/>
  <c r="L127" i="72"/>
  <c r="K127" i="72"/>
  <c r="J127" i="72"/>
  <c r="I127" i="72"/>
  <c r="H127" i="72"/>
  <c r="G127" i="72"/>
  <c r="F127" i="72"/>
  <c r="E127" i="72"/>
  <c r="D127" i="72"/>
  <c r="C127" i="72"/>
  <c r="B127" i="72"/>
  <c r="AF126" i="72"/>
  <c r="U126" i="72"/>
  <c r="T126" i="72"/>
  <c r="AK126" i="72" s="1"/>
  <c r="P126" i="72"/>
  <c r="O126" i="72"/>
  <c r="N126" i="72"/>
  <c r="M126" i="72"/>
  <c r="L126" i="72"/>
  <c r="K126" i="72"/>
  <c r="J126" i="72"/>
  <c r="I126" i="72"/>
  <c r="H126" i="72"/>
  <c r="G126" i="72"/>
  <c r="F126" i="72"/>
  <c r="E126" i="72"/>
  <c r="D126" i="72"/>
  <c r="C126" i="72"/>
  <c r="B126" i="72"/>
  <c r="AF125" i="72"/>
  <c r="U125" i="72"/>
  <c r="T125" i="72"/>
  <c r="AJ125" i="72" s="1"/>
  <c r="P125" i="72"/>
  <c r="O125" i="72"/>
  <c r="N125" i="72"/>
  <c r="M125" i="72"/>
  <c r="L125" i="72"/>
  <c r="K125" i="72"/>
  <c r="J125" i="72"/>
  <c r="I125" i="72"/>
  <c r="H125" i="72"/>
  <c r="G125" i="72"/>
  <c r="F125" i="72"/>
  <c r="E125" i="72"/>
  <c r="D125" i="72"/>
  <c r="C125" i="72"/>
  <c r="B125" i="72"/>
  <c r="AF124" i="72"/>
  <c r="U124" i="72"/>
  <c r="T124" i="72"/>
  <c r="AK124" i="72" s="1"/>
  <c r="P124" i="72"/>
  <c r="O124" i="72"/>
  <c r="N124" i="72"/>
  <c r="M124" i="72"/>
  <c r="L124" i="72"/>
  <c r="K124" i="72"/>
  <c r="J124" i="72"/>
  <c r="I124" i="72"/>
  <c r="H124" i="72"/>
  <c r="G124" i="72"/>
  <c r="F124" i="72"/>
  <c r="E124" i="72"/>
  <c r="D124" i="72"/>
  <c r="C124" i="72"/>
  <c r="B124" i="72"/>
  <c r="AF123" i="72"/>
  <c r="U123" i="72"/>
  <c r="T123" i="72"/>
  <c r="AJ123" i="72" s="1"/>
  <c r="P123" i="72"/>
  <c r="O123" i="72"/>
  <c r="N123" i="72"/>
  <c r="M123" i="72"/>
  <c r="L123" i="72"/>
  <c r="K123" i="72"/>
  <c r="J123" i="72"/>
  <c r="I123" i="72"/>
  <c r="H123" i="72"/>
  <c r="G123" i="72"/>
  <c r="F123" i="72"/>
  <c r="E123" i="72"/>
  <c r="D123" i="72"/>
  <c r="C123" i="72"/>
  <c r="B123" i="72"/>
  <c r="AF122" i="72"/>
  <c r="U122" i="72"/>
  <c r="T122" i="72"/>
  <c r="AK122" i="72" s="1"/>
  <c r="P122" i="72"/>
  <c r="O122" i="72"/>
  <c r="N122" i="72"/>
  <c r="M122" i="72"/>
  <c r="L122" i="72"/>
  <c r="K122" i="72"/>
  <c r="J122" i="72"/>
  <c r="I122" i="72"/>
  <c r="H122" i="72"/>
  <c r="G122" i="72"/>
  <c r="F122" i="72"/>
  <c r="E122" i="72"/>
  <c r="D122" i="72"/>
  <c r="C122" i="72"/>
  <c r="B122" i="72"/>
  <c r="AF121" i="72"/>
  <c r="U121" i="72"/>
  <c r="T121" i="72"/>
  <c r="AJ121" i="72" s="1"/>
  <c r="P121" i="72"/>
  <c r="O121" i="72"/>
  <c r="N121" i="72"/>
  <c r="M121" i="72"/>
  <c r="L121" i="72"/>
  <c r="K121" i="72"/>
  <c r="J121" i="72"/>
  <c r="I121" i="72"/>
  <c r="H121" i="72"/>
  <c r="G121" i="72"/>
  <c r="F121" i="72"/>
  <c r="E121" i="72"/>
  <c r="D121" i="72"/>
  <c r="C121" i="72"/>
  <c r="B121" i="72"/>
  <c r="AF120" i="72"/>
  <c r="U120" i="72"/>
  <c r="T120" i="72"/>
  <c r="AK120" i="72" s="1"/>
  <c r="P120" i="72"/>
  <c r="O120" i="72"/>
  <c r="N120" i="72"/>
  <c r="M120" i="72"/>
  <c r="L120" i="72"/>
  <c r="K120" i="72"/>
  <c r="J120" i="72"/>
  <c r="I120" i="72"/>
  <c r="H120" i="72"/>
  <c r="G120" i="72"/>
  <c r="F120" i="72"/>
  <c r="E120" i="72"/>
  <c r="D120" i="72"/>
  <c r="C120" i="72"/>
  <c r="B120" i="72"/>
  <c r="AF119" i="72"/>
  <c r="U119" i="72"/>
  <c r="T119" i="72"/>
  <c r="AJ119" i="72" s="1"/>
  <c r="P119" i="72"/>
  <c r="O119" i="72"/>
  <c r="N119" i="72"/>
  <c r="M119" i="72"/>
  <c r="L119" i="72"/>
  <c r="K119" i="72"/>
  <c r="J119" i="72"/>
  <c r="I119" i="72"/>
  <c r="H119" i="72"/>
  <c r="G119" i="72"/>
  <c r="F119" i="72"/>
  <c r="E119" i="72"/>
  <c r="D119" i="72"/>
  <c r="C119" i="72"/>
  <c r="B119" i="72"/>
  <c r="AF118" i="72"/>
  <c r="U118" i="72"/>
  <c r="T118" i="72"/>
  <c r="AK118" i="72" s="1"/>
  <c r="P118" i="72"/>
  <c r="O118" i="72"/>
  <c r="N118" i="72"/>
  <c r="M118" i="72"/>
  <c r="L118" i="72"/>
  <c r="K118" i="72"/>
  <c r="J118" i="72"/>
  <c r="I118" i="72"/>
  <c r="H118" i="72"/>
  <c r="G118" i="72"/>
  <c r="F118" i="72"/>
  <c r="E118" i="72"/>
  <c r="D118" i="72"/>
  <c r="C118" i="72"/>
  <c r="B118" i="72"/>
  <c r="AF117" i="72"/>
  <c r="U117" i="72"/>
  <c r="T117" i="72"/>
  <c r="AJ117" i="72" s="1"/>
  <c r="P117" i="72"/>
  <c r="O117" i="72"/>
  <c r="N117" i="72"/>
  <c r="M117" i="72"/>
  <c r="L117" i="72"/>
  <c r="K117" i="72"/>
  <c r="J117" i="72"/>
  <c r="I117" i="72"/>
  <c r="H117" i="72"/>
  <c r="G117" i="72"/>
  <c r="F117" i="72"/>
  <c r="E117" i="72"/>
  <c r="D117" i="72"/>
  <c r="C117" i="72"/>
  <c r="B117" i="72"/>
  <c r="AF116" i="72"/>
  <c r="U116" i="72"/>
  <c r="T116" i="72"/>
  <c r="AK116" i="72" s="1"/>
  <c r="P116" i="72"/>
  <c r="O116" i="72"/>
  <c r="N116" i="72"/>
  <c r="M116" i="72"/>
  <c r="L116" i="72"/>
  <c r="K116" i="72"/>
  <c r="J116" i="72"/>
  <c r="I116" i="72"/>
  <c r="H116" i="72"/>
  <c r="G116" i="72"/>
  <c r="F116" i="72"/>
  <c r="E116" i="72"/>
  <c r="D116" i="72"/>
  <c r="C116" i="72"/>
  <c r="B116" i="72"/>
  <c r="AF115" i="72"/>
  <c r="U115" i="72"/>
  <c r="T115" i="72"/>
  <c r="AJ115" i="72" s="1"/>
  <c r="P115" i="72"/>
  <c r="O115" i="72"/>
  <c r="N115" i="72"/>
  <c r="M115" i="72"/>
  <c r="L115" i="72"/>
  <c r="K115" i="72"/>
  <c r="J115" i="72"/>
  <c r="I115" i="72"/>
  <c r="H115" i="72"/>
  <c r="G115" i="72"/>
  <c r="F115" i="72"/>
  <c r="E115" i="72"/>
  <c r="D115" i="72"/>
  <c r="C115" i="72"/>
  <c r="B115" i="72"/>
  <c r="AF114" i="72"/>
  <c r="U114" i="72"/>
  <c r="T114" i="72"/>
  <c r="AK114" i="72" s="1"/>
  <c r="P114" i="72"/>
  <c r="O114" i="72"/>
  <c r="N114" i="72"/>
  <c r="M114" i="72"/>
  <c r="L114" i="72"/>
  <c r="K114" i="72"/>
  <c r="J114" i="72"/>
  <c r="I114" i="72"/>
  <c r="H114" i="72"/>
  <c r="G114" i="72"/>
  <c r="F114" i="72"/>
  <c r="E114" i="72"/>
  <c r="D114" i="72"/>
  <c r="C114" i="72"/>
  <c r="B114" i="72"/>
  <c r="AF113" i="72"/>
  <c r="U113" i="72"/>
  <c r="T113" i="72"/>
  <c r="AJ113" i="72" s="1"/>
  <c r="P113" i="72"/>
  <c r="O113" i="72"/>
  <c r="N113" i="72"/>
  <c r="M113" i="72"/>
  <c r="L113" i="72"/>
  <c r="K113" i="72"/>
  <c r="J113" i="72"/>
  <c r="I113" i="72"/>
  <c r="H113" i="72"/>
  <c r="G113" i="72"/>
  <c r="F113" i="72"/>
  <c r="E113" i="72"/>
  <c r="D113" i="72"/>
  <c r="C113" i="72"/>
  <c r="B113" i="72"/>
  <c r="AF112" i="72"/>
  <c r="U112" i="72"/>
  <c r="T112" i="72"/>
  <c r="P112" i="72"/>
  <c r="O112" i="72"/>
  <c r="N112" i="72"/>
  <c r="M112" i="72"/>
  <c r="L112" i="72"/>
  <c r="K112" i="72"/>
  <c r="J112" i="72"/>
  <c r="I112" i="72"/>
  <c r="H112" i="72"/>
  <c r="G112" i="72"/>
  <c r="F112" i="72"/>
  <c r="E112" i="72"/>
  <c r="D112" i="72"/>
  <c r="C112" i="72"/>
  <c r="B112" i="72"/>
  <c r="AE311" i="9"/>
  <c r="P311" i="9"/>
  <c r="T311" i="9" s="1"/>
  <c r="O311" i="9"/>
  <c r="N311" i="9"/>
  <c r="M311" i="9"/>
  <c r="L311" i="9"/>
  <c r="K311" i="9"/>
  <c r="J311" i="9"/>
  <c r="I311" i="9"/>
  <c r="H311" i="9"/>
  <c r="G311" i="9"/>
  <c r="F311" i="9"/>
  <c r="E311" i="9"/>
  <c r="D311" i="9"/>
  <c r="C311" i="9"/>
  <c r="B311" i="9"/>
  <c r="AE310" i="9"/>
  <c r="P310" i="9"/>
  <c r="T310" i="9" s="1"/>
  <c r="O310" i="9"/>
  <c r="N310" i="9"/>
  <c r="M310" i="9"/>
  <c r="L310" i="9"/>
  <c r="K310" i="9"/>
  <c r="J310" i="9"/>
  <c r="I310" i="9"/>
  <c r="H310" i="9"/>
  <c r="G310" i="9"/>
  <c r="F310" i="9"/>
  <c r="E310" i="9"/>
  <c r="D310" i="9"/>
  <c r="C310" i="9"/>
  <c r="B310" i="9"/>
  <c r="AE309" i="9"/>
  <c r="P309" i="9"/>
  <c r="T309" i="9" s="1"/>
  <c r="O309" i="9"/>
  <c r="N309" i="9"/>
  <c r="M309" i="9"/>
  <c r="L309" i="9"/>
  <c r="K309" i="9"/>
  <c r="J309" i="9"/>
  <c r="I309" i="9"/>
  <c r="H309" i="9"/>
  <c r="G309" i="9"/>
  <c r="F309" i="9"/>
  <c r="E309" i="9"/>
  <c r="D309" i="9"/>
  <c r="C309" i="9"/>
  <c r="B309" i="9"/>
  <c r="AE308" i="9"/>
  <c r="P308" i="9"/>
  <c r="T308" i="9" s="1"/>
  <c r="O308" i="9"/>
  <c r="N308" i="9"/>
  <c r="M308" i="9"/>
  <c r="L308" i="9"/>
  <c r="K308" i="9"/>
  <c r="J308" i="9"/>
  <c r="I308" i="9"/>
  <c r="H308" i="9"/>
  <c r="G308" i="9"/>
  <c r="F308" i="9"/>
  <c r="E308" i="9"/>
  <c r="D308" i="9"/>
  <c r="C308" i="9"/>
  <c r="B308" i="9"/>
  <c r="AE307" i="9"/>
  <c r="P307" i="9"/>
  <c r="T307" i="9" s="1"/>
  <c r="O307" i="9"/>
  <c r="N307" i="9"/>
  <c r="M307" i="9"/>
  <c r="L307" i="9"/>
  <c r="K307" i="9"/>
  <c r="J307" i="9"/>
  <c r="I307" i="9"/>
  <c r="H307" i="9"/>
  <c r="G307" i="9"/>
  <c r="F307" i="9"/>
  <c r="E307" i="9"/>
  <c r="D307" i="9"/>
  <c r="C307" i="9"/>
  <c r="B307" i="9"/>
  <c r="AE306" i="9"/>
  <c r="P306" i="9"/>
  <c r="T306" i="9" s="1"/>
  <c r="O306" i="9"/>
  <c r="N306" i="9"/>
  <c r="M306" i="9"/>
  <c r="L306" i="9"/>
  <c r="K306" i="9"/>
  <c r="J306" i="9"/>
  <c r="I306" i="9"/>
  <c r="H306" i="9"/>
  <c r="G306" i="9"/>
  <c r="F306" i="9"/>
  <c r="E306" i="9"/>
  <c r="D306" i="9"/>
  <c r="C306" i="9"/>
  <c r="B306" i="9"/>
  <c r="AE305" i="9"/>
  <c r="P305" i="9"/>
  <c r="T305" i="9" s="1"/>
  <c r="O305" i="9"/>
  <c r="N305" i="9"/>
  <c r="M305" i="9"/>
  <c r="L305" i="9"/>
  <c r="K305" i="9"/>
  <c r="J305" i="9"/>
  <c r="I305" i="9"/>
  <c r="H305" i="9"/>
  <c r="G305" i="9"/>
  <c r="F305" i="9"/>
  <c r="E305" i="9"/>
  <c r="D305" i="9"/>
  <c r="C305" i="9"/>
  <c r="B305" i="9"/>
  <c r="AE304" i="9"/>
  <c r="P304" i="9"/>
  <c r="T304" i="9" s="1"/>
  <c r="O304" i="9"/>
  <c r="N304" i="9"/>
  <c r="M304" i="9"/>
  <c r="L304" i="9"/>
  <c r="K304" i="9"/>
  <c r="J304" i="9"/>
  <c r="I304" i="9"/>
  <c r="H304" i="9"/>
  <c r="G304" i="9"/>
  <c r="F304" i="9"/>
  <c r="E304" i="9"/>
  <c r="D304" i="9"/>
  <c r="C304" i="9"/>
  <c r="B304" i="9"/>
  <c r="AE303" i="9"/>
  <c r="P303" i="9"/>
  <c r="T303" i="9" s="1"/>
  <c r="O303" i="9"/>
  <c r="N303" i="9"/>
  <c r="M303" i="9"/>
  <c r="L303" i="9"/>
  <c r="K303" i="9"/>
  <c r="J303" i="9"/>
  <c r="I303" i="9"/>
  <c r="H303" i="9"/>
  <c r="G303" i="9"/>
  <c r="F303" i="9"/>
  <c r="E303" i="9"/>
  <c r="D303" i="9"/>
  <c r="C303" i="9"/>
  <c r="B303" i="9"/>
  <c r="AE302" i="9"/>
  <c r="P302" i="9"/>
  <c r="T302" i="9" s="1"/>
  <c r="O302" i="9"/>
  <c r="N302" i="9"/>
  <c r="M302" i="9"/>
  <c r="L302" i="9"/>
  <c r="K302" i="9"/>
  <c r="J302" i="9"/>
  <c r="I302" i="9"/>
  <c r="H302" i="9"/>
  <c r="G302" i="9"/>
  <c r="F302" i="9"/>
  <c r="E302" i="9"/>
  <c r="D302" i="9"/>
  <c r="C302" i="9"/>
  <c r="B302" i="9"/>
  <c r="AE301" i="9"/>
  <c r="P301" i="9"/>
  <c r="T301" i="9" s="1"/>
  <c r="O301" i="9"/>
  <c r="N301" i="9"/>
  <c r="M301" i="9"/>
  <c r="L301" i="9"/>
  <c r="K301" i="9"/>
  <c r="J301" i="9"/>
  <c r="I301" i="9"/>
  <c r="H301" i="9"/>
  <c r="G301" i="9"/>
  <c r="F301" i="9"/>
  <c r="E301" i="9"/>
  <c r="D301" i="9"/>
  <c r="C301" i="9"/>
  <c r="B301" i="9"/>
  <c r="AE300" i="9"/>
  <c r="P300" i="9"/>
  <c r="T300" i="9" s="1"/>
  <c r="O300" i="9"/>
  <c r="N300" i="9"/>
  <c r="M300" i="9"/>
  <c r="L300" i="9"/>
  <c r="K300" i="9"/>
  <c r="J300" i="9"/>
  <c r="I300" i="9"/>
  <c r="H300" i="9"/>
  <c r="G300" i="9"/>
  <c r="F300" i="9"/>
  <c r="E300" i="9"/>
  <c r="D300" i="9"/>
  <c r="C300" i="9"/>
  <c r="B300" i="9"/>
  <c r="AE299" i="9"/>
  <c r="P299" i="9"/>
  <c r="T299" i="9" s="1"/>
  <c r="O299" i="9"/>
  <c r="N299" i="9"/>
  <c r="M299" i="9"/>
  <c r="L299" i="9"/>
  <c r="K299" i="9"/>
  <c r="J299" i="9"/>
  <c r="I299" i="9"/>
  <c r="H299" i="9"/>
  <c r="G299" i="9"/>
  <c r="F299" i="9"/>
  <c r="E299" i="9"/>
  <c r="D299" i="9"/>
  <c r="C299" i="9"/>
  <c r="B299" i="9"/>
  <c r="AE298" i="9"/>
  <c r="P298" i="9"/>
  <c r="T298" i="9" s="1"/>
  <c r="O298" i="9"/>
  <c r="N298" i="9"/>
  <c r="M298" i="9"/>
  <c r="L298" i="9"/>
  <c r="K298" i="9"/>
  <c r="J298" i="9"/>
  <c r="I298" i="9"/>
  <c r="H298" i="9"/>
  <c r="G298" i="9"/>
  <c r="F298" i="9"/>
  <c r="E298" i="9"/>
  <c r="D298" i="9"/>
  <c r="C298" i="9"/>
  <c r="B298" i="9"/>
  <c r="AE297" i="9"/>
  <c r="P297" i="9"/>
  <c r="T297" i="9" s="1"/>
  <c r="O297" i="9"/>
  <c r="N297" i="9"/>
  <c r="M297" i="9"/>
  <c r="L297" i="9"/>
  <c r="K297" i="9"/>
  <c r="J297" i="9"/>
  <c r="I297" i="9"/>
  <c r="H297" i="9"/>
  <c r="G297" i="9"/>
  <c r="F297" i="9"/>
  <c r="E297" i="9"/>
  <c r="D297" i="9"/>
  <c r="C297" i="9"/>
  <c r="B297" i="9"/>
  <c r="AE296" i="9"/>
  <c r="P296" i="9"/>
  <c r="T296" i="9" s="1"/>
  <c r="O296" i="9"/>
  <c r="N296" i="9"/>
  <c r="M296" i="9"/>
  <c r="L296" i="9"/>
  <c r="K296" i="9"/>
  <c r="J296" i="9"/>
  <c r="I296" i="9"/>
  <c r="H296" i="9"/>
  <c r="G296" i="9"/>
  <c r="F296" i="9"/>
  <c r="E296" i="9"/>
  <c r="D296" i="9"/>
  <c r="C296" i="9"/>
  <c r="B296" i="9"/>
  <c r="AE295" i="9"/>
  <c r="P295" i="9"/>
  <c r="T295" i="9" s="1"/>
  <c r="O295" i="9"/>
  <c r="N295" i="9"/>
  <c r="M295" i="9"/>
  <c r="L295" i="9"/>
  <c r="K295" i="9"/>
  <c r="J295" i="9"/>
  <c r="I295" i="9"/>
  <c r="H295" i="9"/>
  <c r="G295" i="9"/>
  <c r="F295" i="9"/>
  <c r="E295" i="9"/>
  <c r="D295" i="9"/>
  <c r="C295" i="9"/>
  <c r="B295" i="9"/>
  <c r="AE294" i="9"/>
  <c r="P294" i="9"/>
  <c r="T294" i="9" s="1"/>
  <c r="O294" i="9"/>
  <c r="N294" i="9"/>
  <c r="M294" i="9"/>
  <c r="L294" i="9"/>
  <c r="K294" i="9"/>
  <c r="J294" i="9"/>
  <c r="I294" i="9"/>
  <c r="H294" i="9"/>
  <c r="G294" i="9"/>
  <c r="F294" i="9"/>
  <c r="E294" i="9"/>
  <c r="D294" i="9"/>
  <c r="C294" i="9"/>
  <c r="B294" i="9"/>
  <c r="AE293" i="9"/>
  <c r="P293" i="9"/>
  <c r="T293" i="9" s="1"/>
  <c r="O293" i="9"/>
  <c r="N293" i="9"/>
  <c r="M293" i="9"/>
  <c r="L293" i="9"/>
  <c r="K293" i="9"/>
  <c r="J293" i="9"/>
  <c r="I293" i="9"/>
  <c r="H293" i="9"/>
  <c r="G293" i="9"/>
  <c r="F293" i="9"/>
  <c r="E293" i="9"/>
  <c r="D293" i="9"/>
  <c r="C293" i="9"/>
  <c r="B293" i="9"/>
  <c r="AE292" i="9"/>
  <c r="P292" i="9"/>
  <c r="T292" i="9" s="1"/>
  <c r="O292" i="9"/>
  <c r="N292" i="9"/>
  <c r="M292" i="9"/>
  <c r="L292" i="9"/>
  <c r="K292" i="9"/>
  <c r="J292" i="9"/>
  <c r="I292" i="9"/>
  <c r="H292" i="9"/>
  <c r="G292" i="9"/>
  <c r="F292" i="9"/>
  <c r="E292" i="9"/>
  <c r="D292" i="9"/>
  <c r="C292" i="9"/>
  <c r="B292" i="9"/>
  <c r="AE291" i="9"/>
  <c r="P291" i="9"/>
  <c r="T291" i="9" s="1"/>
  <c r="O291" i="9"/>
  <c r="N291" i="9"/>
  <c r="M291" i="9"/>
  <c r="L291" i="9"/>
  <c r="K291" i="9"/>
  <c r="J291" i="9"/>
  <c r="I291" i="9"/>
  <c r="H291" i="9"/>
  <c r="G291" i="9"/>
  <c r="F291" i="9"/>
  <c r="E291" i="9"/>
  <c r="D291" i="9"/>
  <c r="C291" i="9"/>
  <c r="B291" i="9"/>
  <c r="AE290" i="9"/>
  <c r="P290" i="9"/>
  <c r="T290" i="9" s="1"/>
  <c r="O290" i="9"/>
  <c r="N290" i="9"/>
  <c r="M290" i="9"/>
  <c r="L290" i="9"/>
  <c r="K290" i="9"/>
  <c r="J290" i="9"/>
  <c r="I290" i="9"/>
  <c r="H290" i="9"/>
  <c r="G290" i="9"/>
  <c r="F290" i="9"/>
  <c r="E290" i="9"/>
  <c r="D290" i="9"/>
  <c r="C290" i="9"/>
  <c r="B290" i="9"/>
  <c r="AE289" i="9"/>
  <c r="P289" i="9"/>
  <c r="T289" i="9" s="1"/>
  <c r="O289" i="9"/>
  <c r="N289" i="9"/>
  <c r="M289" i="9"/>
  <c r="L289" i="9"/>
  <c r="K289" i="9"/>
  <c r="J289" i="9"/>
  <c r="I289" i="9"/>
  <c r="H289" i="9"/>
  <c r="G289" i="9"/>
  <c r="F289" i="9"/>
  <c r="E289" i="9"/>
  <c r="D289" i="9"/>
  <c r="C289" i="9"/>
  <c r="B289" i="9"/>
  <c r="AE288" i="9"/>
  <c r="P288" i="9"/>
  <c r="T288" i="9" s="1"/>
  <c r="O288" i="9"/>
  <c r="N288" i="9"/>
  <c r="M288" i="9"/>
  <c r="L288" i="9"/>
  <c r="K288" i="9"/>
  <c r="J288" i="9"/>
  <c r="I288" i="9"/>
  <c r="H288" i="9"/>
  <c r="G288" i="9"/>
  <c r="F288" i="9"/>
  <c r="E288" i="9"/>
  <c r="D288" i="9"/>
  <c r="C288" i="9"/>
  <c r="B288" i="9"/>
  <c r="AE287" i="9"/>
  <c r="P287" i="9"/>
  <c r="T287" i="9" s="1"/>
  <c r="O287" i="9"/>
  <c r="N287" i="9"/>
  <c r="M287" i="9"/>
  <c r="L287" i="9"/>
  <c r="K287" i="9"/>
  <c r="J287" i="9"/>
  <c r="I287" i="9"/>
  <c r="H287" i="9"/>
  <c r="G287" i="9"/>
  <c r="F287" i="9"/>
  <c r="E287" i="9"/>
  <c r="D287" i="9"/>
  <c r="C287" i="9"/>
  <c r="B287" i="9"/>
  <c r="AE286" i="9"/>
  <c r="P286" i="9"/>
  <c r="T286" i="9" s="1"/>
  <c r="O286" i="9"/>
  <c r="N286" i="9"/>
  <c r="M286" i="9"/>
  <c r="L286" i="9"/>
  <c r="K286" i="9"/>
  <c r="J286" i="9"/>
  <c r="I286" i="9"/>
  <c r="H286" i="9"/>
  <c r="G286" i="9"/>
  <c r="F286" i="9"/>
  <c r="E286" i="9"/>
  <c r="D286" i="9"/>
  <c r="C286" i="9"/>
  <c r="B286" i="9"/>
  <c r="AE285" i="9"/>
  <c r="P285" i="9"/>
  <c r="T285" i="9" s="1"/>
  <c r="O285" i="9"/>
  <c r="N285" i="9"/>
  <c r="M285" i="9"/>
  <c r="L285" i="9"/>
  <c r="K285" i="9"/>
  <c r="J285" i="9"/>
  <c r="I285" i="9"/>
  <c r="H285" i="9"/>
  <c r="G285" i="9"/>
  <c r="F285" i="9"/>
  <c r="E285" i="9"/>
  <c r="D285" i="9"/>
  <c r="C285" i="9"/>
  <c r="B285" i="9"/>
  <c r="AE284" i="9"/>
  <c r="P284" i="9"/>
  <c r="T284" i="9" s="1"/>
  <c r="O284" i="9"/>
  <c r="N284" i="9"/>
  <c r="M284" i="9"/>
  <c r="L284" i="9"/>
  <c r="K284" i="9"/>
  <c r="J284" i="9"/>
  <c r="I284" i="9"/>
  <c r="H284" i="9"/>
  <c r="G284" i="9"/>
  <c r="F284" i="9"/>
  <c r="E284" i="9"/>
  <c r="D284" i="9"/>
  <c r="C284" i="9"/>
  <c r="B284" i="9"/>
  <c r="AE283" i="9"/>
  <c r="P283" i="9"/>
  <c r="T283" i="9" s="1"/>
  <c r="O283" i="9"/>
  <c r="N283" i="9"/>
  <c r="M283" i="9"/>
  <c r="L283" i="9"/>
  <c r="K283" i="9"/>
  <c r="J283" i="9"/>
  <c r="I283" i="9"/>
  <c r="H283" i="9"/>
  <c r="G283" i="9"/>
  <c r="F283" i="9"/>
  <c r="E283" i="9"/>
  <c r="D283" i="9"/>
  <c r="C283" i="9"/>
  <c r="B283" i="9"/>
  <c r="AE282" i="9"/>
  <c r="P282" i="9"/>
  <c r="T282" i="9" s="1"/>
  <c r="O282" i="9"/>
  <c r="N282" i="9"/>
  <c r="M282" i="9"/>
  <c r="L282" i="9"/>
  <c r="K282" i="9"/>
  <c r="J282" i="9"/>
  <c r="I282" i="9"/>
  <c r="H282" i="9"/>
  <c r="G282" i="9"/>
  <c r="F282" i="9"/>
  <c r="E282" i="9"/>
  <c r="D282" i="9"/>
  <c r="C282" i="9"/>
  <c r="B282" i="9"/>
  <c r="AE281" i="9"/>
  <c r="P281" i="9"/>
  <c r="T281" i="9" s="1"/>
  <c r="O281" i="9"/>
  <c r="N281" i="9"/>
  <c r="M281" i="9"/>
  <c r="L281" i="9"/>
  <c r="K281" i="9"/>
  <c r="J281" i="9"/>
  <c r="I281" i="9"/>
  <c r="H281" i="9"/>
  <c r="G281" i="9"/>
  <c r="F281" i="9"/>
  <c r="E281" i="9"/>
  <c r="D281" i="9"/>
  <c r="C281" i="9"/>
  <c r="B281" i="9"/>
  <c r="AE280" i="9"/>
  <c r="P280" i="9"/>
  <c r="T280" i="9" s="1"/>
  <c r="O280" i="9"/>
  <c r="N280" i="9"/>
  <c r="M280" i="9"/>
  <c r="L280" i="9"/>
  <c r="K280" i="9"/>
  <c r="J280" i="9"/>
  <c r="I280" i="9"/>
  <c r="H280" i="9"/>
  <c r="G280" i="9"/>
  <c r="F280" i="9"/>
  <c r="E280" i="9"/>
  <c r="D280" i="9"/>
  <c r="C280" i="9"/>
  <c r="B280" i="9"/>
  <c r="AE279" i="9"/>
  <c r="P279" i="9"/>
  <c r="T279" i="9" s="1"/>
  <c r="O279" i="9"/>
  <c r="N279" i="9"/>
  <c r="M279" i="9"/>
  <c r="L279" i="9"/>
  <c r="K279" i="9"/>
  <c r="J279" i="9"/>
  <c r="I279" i="9"/>
  <c r="H279" i="9"/>
  <c r="G279" i="9"/>
  <c r="F279" i="9"/>
  <c r="E279" i="9"/>
  <c r="D279" i="9"/>
  <c r="C279" i="9"/>
  <c r="B279" i="9"/>
  <c r="AE278" i="9"/>
  <c r="P278" i="9"/>
  <c r="T278" i="9" s="1"/>
  <c r="O278" i="9"/>
  <c r="N278" i="9"/>
  <c r="M278" i="9"/>
  <c r="L278" i="9"/>
  <c r="K278" i="9"/>
  <c r="J278" i="9"/>
  <c r="I278" i="9"/>
  <c r="H278" i="9"/>
  <c r="G278" i="9"/>
  <c r="F278" i="9"/>
  <c r="E278" i="9"/>
  <c r="D278" i="9"/>
  <c r="C278" i="9"/>
  <c r="B278" i="9"/>
  <c r="AE277" i="9"/>
  <c r="P277" i="9"/>
  <c r="T277" i="9" s="1"/>
  <c r="O277" i="9"/>
  <c r="N277" i="9"/>
  <c r="M277" i="9"/>
  <c r="L277" i="9"/>
  <c r="K277" i="9"/>
  <c r="J277" i="9"/>
  <c r="I277" i="9"/>
  <c r="H277" i="9"/>
  <c r="G277" i="9"/>
  <c r="F277" i="9"/>
  <c r="E277" i="9"/>
  <c r="D277" i="9"/>
  <c r="C277" i="9"/>
  <c r="B277" i="9"/>
  <c r="AE276" i="9"/>
  <c r="P276" i="9"/>
  <c r="T276" i="9" s="1"/>
  <c r="O276" i="9"/>
  <c r="N276" i="9"/>
  <c r="M276" i="9"/>
  <c r="L276" i="9"/>
  <c r="K276" i="9"/>
  <c r="J276" i="9"/>
  <c r="I276" i="9"/>
  <c r="H276" i="9"/>
  <c r="G276" i="9"/>
  <c r="F276" i="9"/>
  <c r="E276" i="9"/>
  <c r="D276" i="9"/>
  <c r="C276" i="9"/>
  <c r="B276" i="9"/>
  <c r="AE275" i="9"/>
  <c r="P275" i="9"/>
  <c r="T275" i="9" s="1"/>
  <c r="O275" i="9"/>
  <c r="N275" i="9"/>
  <c r="M275" i="9"/>
  <c r="L275" i="9"/>
  <c r="K275" i="9"/>
  <c r="J275" i="9"/>
  <c r="I275" i="9"/>
  <c r="H275" i="9"/>
  <c r="G275" i="9"/>
  <c r="F275" i="9"/>
  <c r="E275" i="9"/>
  <c r="D275" i="9"/>
  <c r="C275" i="9"/>
  <c r="B275" i="9"/>
  <c r="AE274" i="9"/>
  <c r="P274" i="9"/>
  <c r="T274" i="9" s="1"/>
  <c r="O274" i="9"/>
  <c r="N274" i="9"/>
  <c r="M274" i="9"/>
  <c r="L274" i="9"/>
  <c r="K274" i="9"/>
  <c r="J274" i="9"/>
  <c r="I274" i="9"/>
  <c r="H274" i="9"/>
  <c r="G274" i="9"/>
  <c r="F274" i="9"/>
  <c r="E274" i="9"/>
  <c r="D274" i="9"/>
  <c r="C274" i="9"/>
  <c r="B274" i="9"/>
  <c r="AE273" i="9"/>
  <c r="P273" i="9"/>
  <c r="T273" i="9" s="1"/>
  <c r="O273" i="9"/>
  <c r="N273" i="9"/>
  <c r="M273" i="9"/>
  <c r="L273" i="9"/>
  <c r="K273" i="9"/>
  <c r="J273" i="9"/>
  <c r="I273" i="9"/>
  <c r="H273" i="9"/>
  <c r="G273" i="9"/>
  <c r="F273" i="9"/>
  <c r="E273" i="9"/>
  <c r="D273" i="9"/>
  <c r="C273" i="9"/>
  <c r="B273" i="9"/>
  <c r="AE272" i="9"/>
  <c r="P272" i="9"/>
  <c r="T272" i="9" s="1"/>
  <c r="O272" i="9"/>
  <c r="N272" i="9"/>
  <c r="M272" i="9"/>
  <c r="L272" i="9"/>
  <c r="K272" i="9"/>
  <c r="J272" i="9"/>
  <c r="I272" i="9"/>
  <c r="H272" i="9"/>
  <c r="G272" i="9"/>
  <c r="F272" i="9"/>
  <c r="E272" i="9"/>
  <c r="D272" i="9"/>
  <c r="C272" i="9"/>
  <c r="B272" i="9"/>
  <c r="AE271" i="9"/>
  <c r="P271" i="9"/>
  <c r="T271" i="9" s="1"/>
  <c r="O271" i="9"/>
  <c r="N271" i="9"/>
  <c r="M271" i="9"/>
  <c r="L271" i="9"/>
  <c r="K271" i="9"/>
  <c r="J271" i="9"/>
  <c r="I271" i="9"/>
  <c r="H271" i="9"/>
  <c r="G271" i="9"/>
  <c r="F271" i="9"/>
  <c r="E271" i="9"/>
  <c r="D271" i="9"/>
  <c r="C271" i="9"/>
  <c r="B271" i="9"/>
  <c r="AE270" i="9"/>
  <c r="P270" i="9"/>
  <c r="T270" i="9" s="1"/>
  <c r="O270" i="9"/>
  <c r="N270" i="9"/>
  <c r="M270" i="9"/>
  <c r="L270" i="9"/>
  <c r="K270" i="9"/>
  <c r="J270" i="9"/>
  <c r="I270" i="9"/>
  <c r="H270" i="9"/>
  <c r="G270" i="9"/>
  <c r="F270" i="9"/>
  <c r="E270" i="9"/>
  <c r="D270" i="9"/>
  <c r="C270" i="9"/>
  <c r="B270" i="9"/>
  <c r="AE269" i="9"/>
  <c r="P269" i="9"/>
  <c r="T269" i="9" s="1"/>
  <c r="O269" i="9"/>
  <c r="N269" i="9"/>
  <c r="M269" i="9"/>
  <c r="L269" i="9"/>
  <c r="K269" i="9"/>
  <c r="J269" i="9"/>
  <c r="I269" i="9"/>
  <c r="H269" i="9"/>
  <c r="G269" i="9"/>
  <c r="F269" i="9"/>
  <c r="E269" i="9"/>
  <c r="D269" i="9"/>
  <c r="C269" i="9"/>
  <c r="B269" i="9"/>
  <c r="AE268" i="9"/>
  <c r="P268" i="9"/>
  <c r="T268" i="9" s="1"/>
  <c r="O268" i="9"/>
  <c r="N268" i="9"/>
  <c r="M268" i="9"/>
  <c r="L268" i="9"/>
  <c r="K268" i="9"/>
  <c r="J268" i="9"/>
  <c r="I268" i="9"/>
  <c r="H268" i="9"/>
  <c r="G268" i="9"/>
  <c r="F268" i="9"/>
  <c r="E268" i="9"/>
  <c r="D268" i="9"/>
  <c r="C268" i="9"/>
  <c r="B268" i="9"/>
  <c r="AE267" i="9"/>
  <c r="P267" i="9"/>
  <c r="T267" i="9" s="1"/>
  <c r="O267" i="9"/>
  <c r="N267" i="9"/>
  <c r="M267" i="9"/>
  <c r="L267" i="9"/>
  <c r="K267" i="9"/>
  <c r="J267" i="9"/>
  <c r="I267" i="9"/>
  <c r="H267" i="9"/>
  <c r="G267" i="9"/>
  <c r="F267" i="9"/>
  <c r="E267" i="9"/>
  <c r="D267" i="9"/>
  <c r="C267" i="9"/>
  <c r="B267" i="9"/>
  <c r="AE266" i="9"/>
  <c r="P266" i="9"/>
  <c r="T266" i="9" s="1"/>
  <c r="O266" i="9"/>
  <c r="N266" i="9"/>
  <c r="M266" i="9"/>
  <c r="L266" i="9"/>
  <c r="K266" i="9"/>
  <c r="J266" i="9"/>
  <c r="I266" i="9"/>
  <c r="H266" i="9"/>
  <c r="G266" i="9"/>
  <c r="F266" i="9"/>
  <c r="E266" i="9"/>
  <c r="D266" i="9"/>
  <c r="C266" i="9"/>
  <c r="B266" i="9"/>
  <c r="AE265" i="9"/>
  <c r="P265" i="9"/>
  <c r="T265" i="9" s="1"/>
  <c r="O265" i="9"/>
  <c r="N265" i="9"/>
  <c r="M265" i="9"/>
  <c r="L265" i="9"/>
  <c r="K265" i="9"/>
  <c r="J265" i="9"/>
  <c r="I265" i="9"/>
  <c r="H265" i="9"/>
  <c r="G265" i="9"/>
  <c r="F265" i="9"/>
  <c r="E265" i="9"/>
  <c r="D265" i="9"/>
  <c r="C265" i="9"/>
  <c r="B265" i="9"/>
  <c r="AE264" i="9"/>
  <c r="P264" i="9"/>
  <c r="T264" i="9" s="1"/>
  <c r="O264" i="9"/>
  <c r="N264" i="9"/>
  <c r="M264" i="9"/>
  <c r="L264" i="9"/>
  <c r="K264" i="9"/>
  <c r="J264" i="9"/>
  <c r="I264" i="9"/>
  <c r="H264" i="9"/>
  <c r="G264" i="9"/>
  <c r="F264" i="9"/>
  <c r="E264" i="9"/>
  <c r="D264" i="9"/>
  <c r="C264" i="9"/>
  <c r="B264" i="9"/>
  <c r="AE263" i="9"/>
  <c r="P263" i="9"/>
  <c r="T263" i="9" s="1"/>
  <c r="O263" i="9"/>
  <c r="N263" i="9"/>
  <c r="M263" i="9"/>
  <c r="L263" i="9"/>
  <c r="K263" i="9"/>
  <c r="J263" i="9"/>
  <c r="I263" i="9"/>
  <c r="H263" i="9"/>
  <c r="G263" i="9"/>
  <c r="F263" i="9"/>
  <c r="E263" i="9"/>
  <c r="D263" i="9"/>
  <c r="C263" i="9"/>
  <c r="B263" i="9"/>
  <c r="AE262" i="9"/>
  <c r="P262" i="9"/>
  <c r="T262" i="9" s="1"/>
  <c r="O262" i="9"/>
  <c r="N262" i="9"/>
  <c r="M262" i="9"/>
  <c r="L262" i="9"/>
  <c r="K262" i="9"/>
  <c r="J262" i="9"/>
  <c r="I262" i="9"/>
  <c r="H262" i="9"/>
  <c r="G262" i="9"/>
  <c r="F262" i="9"/>
  <c r="E262" i="9"/>
  <c r="D262" i="9"/>
  <c r="C262" i="9"/>
  <c r="B262" i="9"/>
  <c r="AE261" i="9"/>
  <c r="P261" i="9"/>
  <c r="T261" i="9" s="1"/>
  <c r="O261" i="9"/>
  <c r="N261" i="9"/>
  <c r="M261" i="9"/>
  <c r="L261" i="9"/>
  <c r="K261" i="9"/>
  <c r="J261" i="9"/>
  <c r="I261" i="9"/>
  <c r="H261" i="9"/>
  <c r="G261" i="9"/>
  <c r="F261" i="9"/>
  <c r="E261" i="9"/>
  <c r="D261" i="9"/>
  <c r="C261" i="9"/>
  <c r="B261" i="9"/>
  <c r="AE260" i="9"/>
  <c r="P260" i="9"/>
  <c r="T260" i="9" s="1"/>
  <c r="O260" i="9"/>
  <c r="N260" i="9"/>
  <c r="M260" i="9"/>
  <c r="L260" i="9"/>
  <c r="K260" i="9"/>
  <c r="J260" i="9"/>
  <c r="I260" i="9"/>
  <c r="H260" i="9"/>
  <c r="G260" i="9"/>
  <c r="F260" i="9"/>
  <c r="E260" i="9"/>
  <c r="D260" i="9"/>
  <c r="C260" i="9"/>
  <c r="B260" i="9"/>
  <c r="AE259" i="9"/>
  <c r="P259" i="9"/>
  <c r="T259" i="9" s="1"/>
  <c r="O259" i="9"/>
  <c r="N259" i="9"/>
  <c r="M259" i="9"/>
  <c r="L259" i="9"/>
  <c r="K259" i="9"/>
  <c r="J259" i="9"/>
  <c r="I259" i="9"/>
  <c r="H259" i="9"/>
  <c r="G259" i="9"/>
  <c r="F259" i="9"/>
  <c r="E259" i="9"/>
  <c r="D259" i="9"/>
  <c r="C259" i="9"/>
  <c r="B259" i="9"/>
  <c r="AE258" i="9"/>
  <c r="P258" i="9"/>
  <c r="T258" i="9" s="1"/>
  <c r="O258" i="9"/>
  <c r="N258" i="9"/>
  <c r="M258" i="9"/>
  <c r="L258" i="9"/>
  <c r="K258" i="9"/>
  <c r="J258" i="9"/>
  <c r="I258" i="9"/>
  <c r="H258" i="9"/>
  <c r="G258" i="9"/>
  <c r="F258" i="9"/>
  <c r="E258" i="9"/>
  <c r="D258" i="9"/>
  <c r="C258" i="9"/>
  <c r="B258" i="9"/>
  <c r="AE257" i="9"/>
  <c r="P257" i="9"/>
  <c r="T257" i="9" s="1"/>
  <c r="O257" i="9"/>
  <c r="N257" i="9"/>
  <c r="M257" i="9"/>
  <c r="L257" i="9"/>
  <c r="K257" i="9"/>
  <c r="J257" i="9"/>
  <c r="I257" i="9"/>
  <c r="H257" i="9"/>
  <c r="G257" i="9"/>
  <c r="F257" i="9"/>
  <c r="E257" i="9"/>
  <c r="D257" i="9"/>
  <c r="C257" i="9"/>
  <c r="B257" i="9"/>
  <c r="AE256" i="9"/>
  <c r="P256" i="9"/>
  <c r="T256" i="9" s="1"/>
  <c r="O256" i="9"/>
  <c r="N256" i="9"/>
  <c r="M256" i="9"/>
  <c r="L256" i="9"/>
  <c r="K256" i="9"/>
  <c r="J256" i="9"/>
  <c r="I256" i="9"/>
  <c r="H256" i="9"/>
  <c r="G256" i="9"/>
  <c r="F256" i="9"/>
  <c r="E256" i="9"/>
  <c r="D256" i="9"/>
  <c r="C256" i="9"/>
  <c r="B256" i="9"/>
  <c r="AE255" i="9"/>
  <c r="P255" i="9"/>
  <c r="T255" i="9" s="1"/>
  <c r="O255" i="9"/>
  <c r="N255" i="9"/>
  <c r="M255" i="9"/>
  <c r="L255" i="9"/>
  <c r="K255" i="9"/>
  <c r="J255" i="9"/>
  <c r="I255" i="9"/>
  <c r="H255" i="9"/>
  <c r="G255" i="9"/>
  <c r="F255" i="9"/>
  <c r="E255" i="9"/>
  <c r="D255" i="9"/>
  <c r="C255" i="9"/>
  <c r="B255" i="9"/>
  <c r="AE254" i="9"/>
  <c r="P254" i="9"/>
  <c r="T254" i="9" s="1"/>
  <c r="O254" i="9"/>
  <c r="N254" i="9"/>
  <c r="M254" i="9"/>
  <c r="L254" i="9"/>
  <c r="K254" i="9"/>
  <c r="J254" i="9"/>
  <c r="I254" i="9"/>
  <c r="H254" i="9"/>
  <c r="G254" i="9"/>
  <c r="F254" i="9"/>
  <c r="E254" i="9"/>
  <c r="D254" i="9"/>
  <c r="C254" i="9"/>
  <c r="B254" i="9"/>
  <c r="AE253" i="9"/>
  <c r="P253" i="9"/>
  <c r="T253" i="9" s="1"/>
  <c r="O253" i="9"/>
  <c r="N253" i="9"/>
  <c r="M253" i="9"/>
  <c r="L253" i="9"/>
  <c r="K253" i="9"/>
  <c r="J253" i="9"/>
  <c r="I253" i="9"/>
  <c r="H253" i="9"/>
  <c r="G253" i="9"/>
  <c r="F253" i="9"/>
  <c r="E253" i="9"/>
  <c r="D253" i="9"/>
  <c r="C253" i="9"/>
  <c r="B253" i="9"/>
  <c r="AE252" i="9"/>
  <c r="P252" i="9"/>
  <c r="T252" i="9" s="1"/>
  <c r="O252" i="9"/>
  <c r="N252" i="9"/>
  <c r="M252" i="9"/>
  <c r="L252" i="9"/>
  <c r="K252" i="9"/>
  <c r="J252" i="9"/>
  <c r="I252" i="9"/>
  <c r="H252" i="9"/>
  <c r="G252" i="9"/>
  <c r="F252" i="9"/>
  <c r="E252" i="9"/>
  <c r="D252" i="9"/>
  <c r="C252" i="9"/>
  <c r="B252" i="9"/>
  <c r="AE251" i="9"/>
  <c r="P251" i="9"/>
  <c r="T251" i="9" s="1"/>
  <c r="O251" i="9"/>
  <c r="N251" i="9"/>
  <c r="M251" i="9"/>
  <c r="L251" i="9"/>
  <c r="K251" i="9"/>
  <c r="J251" i="9"/>
  <c r="I251" i="9"/>
  <c r="H251" i="9"/>
  <c r="G251" i="9"/>
  <c r="F251" i="9"/>
  <c r="E251" i="9"/>
  <c r="D251" i="9"/>
  <c r="C251" i="9"/>
  <c r="B251" i="9"/>
  <c r="AE250" i="9"/>
  <c r="P250" i="9"/>
  <c r="T250" i="9" s="1"/>
  <c r="O250" i="9"/>
  <c r="N250" i="9"/>
  <c r="M250" i="9"/>
  <c r="L250" i="9"/>
  <c r="K250" i="9"/>
  <c r="J250" i="9"/>
  <c r="I250" i="9"/>
  <c r="H250" i="9"/>
  <c r="G250" i="9"/>
  <c r="F250" i="9"/>
  <c r="E250" i="9"/>
  <c r="D250" i="9"/>
  <c r="C250" i="9"/>
  <c r="B250" i="9"/>
  <c r="AE249" i="9"/>
  <c r="P249" i="9"/>
  <c r="T249" i="9" s="1"/>
  <c r="O249" i="9"/>
  <c r="N249" i="9"/>
  <c r="M249" i="9"/>
  <c r="L249" i="9"/>
  <c r="K249" i="9"/>
  <c r="J249" i="9"/>
  <c r="I249" i="9"/>
  <c r="H249" i="9"/>
  <c r="G249" i="9"/>
  <c r="F249" i="9"/>
  <c r="E249" i="9"/>
  <c r="D249" i="9"/>
  <c r="C249" i="9"/>
  <c r="B249" i="9"/>
  <c r="AE248" i="9"/>
  <c r="P248" i="9"/>
  <c r="T248" i="9" s="1"/>
  <c r="O248" i="9"/>
  <c r="N248" i="9"/>
  <c r="M248" i="9"/>
  <c r="L248" i="9"/>
  <c r="K248" i="9"/>
  <c r="J248" i="9"/>
  <c r="I248" i="9"/>
  <c r="H248" i="9"/>
  <c r="G248" i="9"/>
  <c r="F248" i="9"/>
  <c r="E248" i="9"/>
  <c r="D248" i="9"/>
  <c r="C248" i="9"/>
  <c r="B248" i="9"/>
  <c r="AE247" i="9"/>
  <c r="P247" i="9"/>
  <c r="T247" i="9" s="1"/>
  <c r="O247" i="9"/>
  <c r="N247" i="9"/>
  <c r="M247" i="9"/>
  <c r="L247" i="9"/>
  <c r="K247" i="9"/>
  <c r="J247" i="9"/>
  <c r="I247" i="9"/>
  <c r="H247" i="9"/>
  <c r="G247" i="9"/>
  <c r="F247" i="9"/>
  <c r="E247" i="9"/>
  <c r="D247" i="9"/>
  <c r="C247" i="9"/>
  <c r="B247" i="9"/>
  <c r="AE246" i="9"/>
  <c r="P246" i="9"/>
  <c r="T246" i="9" s="1"/>
  <c r="O246" i="9"/>
  <c r="N246" i="9"/>
  <c r="M246" i="9"/>
  <c r="L246" i="9"/>
  <c r="K246" i="9"/>
  <c r="J246" i="9"/>
  <c r="I246" i="9"/>
  <c r="H246" i="9"/>
  <c r="G246" i="9"/>
  <c r="F246" i="9"/>
  <c r="E246" i="9"/>
  <c r="D246" i="9"/>
  <c r="C246" i="9"/>
  <c r="B246" i="9"/>
  <c r="AE245" i="9"/>
  <c r="P245" i="9"/>
  <c r="T245" i="9" s="1"/>
  <c r="O245" i="9"/>
  <c r="N245" i="9"/>
  <c r="M245" i="9"/>
  <c r="L245" i="9"/>
  <c r="K245" i="9"/>
  <c r="J245" i="9"/>
  <c r="I245" i="9"/>
  <c r="H245" i="9"/>
  <c r="G245" i="9"/>
  <c r="F245" i="9"/>
  <c r="E245" i="9"/>
  <c r="D245" i="9"/>
  <c r="C245" i="9"/>
  <c r="B245" i="9"/>
  <c r="AE244" i="9"/>
  <c r="P244" i="9"/>
  <c r="T244" i="9" s="1"/>
  <c r="O244" i="9"/>
  <c r="N244" i="9"/>
  <c r="M244" i="9"/>
  <c r="L244" i="9"/>
  <c r="K244" i="9"/>
  <c r="J244" i="9"/>
  <c r="I244" i="9"/>
  <c r="H244" i="9"/>
  <c r="G244" i="9"/>
  <c r="F244" i="9"/>
  <c r="E244" i="9"/>
  <c r="D244" i="9"/>
  <c r="C244" i="9"/>
  <c r="B244" i="9"/>
  <c r="AE243" i="9"/>
  <c r="P243" i="9"/>
  <c r="T243" i="9" s="1"/>
  <c r="O243" i="9"/>
  <c r="N243" i="9"/>
  <c r="M243" i="9"/>
  <c r="L243" i="9"/>
  <c r="K243" i="9"/>
  <c r="J243" i="9"/>
  <c r="I243" i="9"/>
  <c r="H243" i="9"/>
  <c r="G243" i="9"/>
  <c r="F243" i="9"/>
  <c r="E243" i="9"/>
  <c r="D243" i="9"/>
  <c r="C243" i="9"/>
  <c r="B243" i="9"/>
  <c r="AE242" i="9"/>
  <c r="P242" i="9"/>
  <c r="T242" i="9" s="1"/>
  <c r="O242" i="9"/>
  <c r="N242" i="9"/>
  <c r="M242" i="9"/>
  <c r="L242" i="9"/>
  <c r="K242" i="9"/>
  <c r="J242" i="9"/>
  <c r="I242" i="9"/>
  <c r="H242" i="9"/>
  <c r="G242" i="9"/>
  <c r="F242" i="9"/>
  <c r="E242" i="9"/>
  <c r="D242" i="9"/>
  <c r="C242" i="9"/>
  <c r="B242" i="9"/>
  <c r="AE241" i="9"/>
  <c r="P241" i="9"/>
  <c r="T241" i="9" s="1"/>
  <c r="O241" i="9"/>
  <c r="N241" i="9"/>
  <c r="M241" i="9"/>
  <c r="L241" i="9"/>
  <c r="K241" i="9"/>
  <c r="J241" i="9"/>
  <c r="I241" i="9"/>
  <c r="H241" i="9"/>
  <c r="G241" i="9"/>
  <c r="F241" i="9"/>
  <c r="E241" i="9"/>
  <c r="D241" i="9"/>
  <c r="C241" i="9"/>
  <c r="B241" i="9"/>
  <c r="AE240" i="9"/>
  <c r="P240" i="9"/>
  <c r="T240" i="9" s="1"/>
  <c r="O240" i="9"/>
  <c r="N240" i="9"/>
  <c r="M240" i="9"/>
  <c r="L240" i="9"/>
  <c r="K240" i="9"/>
  <c r="J240" i="9"/>
  <c r="I240" i="9"/>
  <c r="H240" i="9"/>
  <c r="G240" i="9"/>
  <c r="F240" i="9"/>
  <c r="E240" i="9"/>
  <c r="D240" i="9"/>
  <c r="C240" i="9"/>
  <c r="B240" i="9"/>
  <c r="AE239" i="9"/>
  <c r="P239" i="9"/>
  <c r="T239" i="9" s="1"/>
  <c r="O239" i="9"/>
  <c r="N239" i="9"/>
  <c r="M239" i="9"/>
  <c r="L239" i="9"/>
  <c r="K239" i="9"/>
  <c r="J239" i="9"/>
  <c r="I239" i="9"/>
  <c r="H239" i="9"/>
  <c r="G239" i="9"/>
  <c r="F239" i="9"/>
  <c r="E239" i="9"/>
  <c r="D239" i="9"/>
  <c r="C239" i="9"/>
  <c r="B239" i="9"/>
  <c r="AE238" i="9"/>
  <c r="P238" i="9"/>
  <c r="T238" i="9" s="1"/>
  <c r="O238" i="9"/>
  <c r="N238" i="9"/>
  <c r="M238" i="9"/>
  <c r="L238" i="9"/>
  <c r="K238" i="9"/>
  <c r="J238" i="9"/>
  <c r="I238" i="9"/>
  <c r="H238" i="9"/>
  <c r="G238" i="9"/>
  <c r="F238" i="9"/>
  <c r="E238" i="9"/>
  <c r="D238" i="9"/>
  <c r="C238" i="9"/>
  <c r="B238" i="9"/>
  <c r="AE237" i="9"/>
  <c r="P237" i="9"/>
  <c r="T237" i="9" s="1"/>
  <c r="O237" i="9"/>
  <c r="N237" i="9"/>
  <c r="M237" i="9"/>
  <c r="L237" i="9"/>
  <c r="K237" i="9"/>
  <c r="J237" i="9"/>
  <c r="I237" i="9"/>
  <c r="H237" i="9"/>
  <c r="G237" i="9"/>
  <c r="F237" i="9"/>
  <c r="E237" i="9"/>
  <c r="D237" i="9"/>
  <c r="C237" i="9"/>
  <c r="B237" i="9"/>
  <c r="AE236" i="9"/>
  <c r="P236" i="9"/>
  <c r="T236" i="9" s="1"/>
  <c r="O236" i="9"/>
  <c r="N236" i="9"/>
  <c r="M236" i="9"/>
  <c r="L236" i="9"/>
  <c r="K236" i="9"/>
  <c r="J236" i="9"/>
  <c r="I236" i="9"/>
  <c r="H236" i="9"/>
  <c r="G236" i="9"/>
  <c r="F236" i="9"/>
  <c r="E236" i="9"/>
  <c r="D236" i="9"/>
  <c r="C236" i="9"/>
  <c r="B236" i="9"/>
  <c r="AE235" i="9"/>
  <c r="P235" i="9"/>
  <c r="T235" i="9" s="1"/>
  <c r="O235" i="9"/>
  <c r="N235" i="9"/>
  <c r="M235" i="9"/>
  <c r="L235" i="9"/>
  <c r="K235" i="9"/>
  <c r="J235" i="9"/>
  <c r="I235" i="9"/>
  <c r="H235" i="9"/>
  <c r="G235" i="9"/>
  <c r="F235" i="9"/>
  <c r="E235" i="9"/>
  <c r="D235" i="9"/>
  <c r="C235" i="9"/>
  <c r="B235" i="9"/>
  <c r="AE234" i="9"/>
  <c r="P234" i="9"/>
  <c r="T234" i="9" s="1"/>
  <c r="O234" i="9"/>
  <c r="N234" i="9"/>
  <c r="M234" i="9"/>
  <c r="L234" i="9"/>
  <c r="K234" i="9"/>
  <c r="J234" i="9"/>
  <c r="I234" i="9"/>
  <c r="H234" i="9"/>
  <c r="G234" i="9"/>
  <c r="F234" i="9"/>
  <c r="E234" i="9"/>
  <c r="D234" i="9"/>
  <c r="C234" i="9"/>
  <c r="B234" i="9"/>
  <c r="AE233" i="9"/>
  <c r="P233" i="9"/>
  <c r="T233" i="9" s="1"/>
  <c r="O233" i="9"/>
  <c r="N233" i="9"/>
  <c r="M233" i="9"/>
  <c r="L233" i="9"/>
  <c r="K233" i="9"/>
  <c r="J233" i="9"/>
  <c r="I233" i="9"/>
  <c r="H233" i="9"/>
  <c r="G233" i="9"/>
  <c r="F233" i="9"/>
  <c r="E233" i="9"/>
  <c r="D233" i="9"/>
  <c r="C233" i="9"/>
  <c r="B233" i="9"/>
  <c r="AE232" i="9"/>
  <c r="P232" i="9"/>
  <c r="T232" i="9" s="1"/>
  <c r="O232" i="9"/>
  <c r="N232" i="9"/>
  <c r="M232" i="9"/>
  <c r="L232" i="9"/>
  <c r="K232" i="9"/>
  <c r="J232" i="9"/>
  <c r="I232" i="9"/>
  <c r="H232" i="9"/>
  <c r="G232" i="9"/>
  <c r="F232" i="9"/>
  <c r="E232" i="9"/>
  <c r="D232" i="9"/>
  <c r="C232" i="9"/>
  <c r="B232" i="9"/>
  <c r="AE231" i="9"/>
  <c r="P231" i="9"/>
  <c r="T231" i="9" s="1"/>
  <c r="O231" i="9"/>
  <c r="N231" i="9"/>
  <c r="M231" i="9"/>
  <c r="L231" i="9"/>
  <c r="K231" i="9"/>
  <c r="J231" i="9"/>
  <c r="I231" i="9"/>
  <c r="H231" i="9"/>
  <c r="G231" i="9"/>
  <c r="F231" i="9"/>
  <c r="E231" i="9"/>
  <c r="D231" i="9"/>
  <c r="C231" i="9"/>
  <c r="B231" i="9"/>
  <c r="AE230" i="9"/>
  <c r="P230" i="9"/>
  <c r="T230" i="9" s="1"/>
  <c r="O230" i="9"/>
  <c r="N230" i="9"/>
  <c r="M230" i="9"/>
  <c r="L230" i="9"/>
  <c r="K230" i="9"/>
  <c r="J230" i="9"/>
  <c r="I230" i="9"/>
  <c r="H230" i="9"/>
  <c r="G230" i="9"/>
  <c r="F230" i="9"/>
  <c r="E230" i="9"/>
  <c r="D230" i="9"/>
  <c r="C230" i="9"/>
  <c r="B230" i="9"/>
  <c r="AE229" i="9"/>
  <c r="P229" i="9"/>
  <c r="T229" i="9" s="1"/>
  <c r="O229" i="9"/>
  <c r="N229" i="9"/>
  <c r="M229" i="9"/>
  <c r="L229" i="9"/>
  <c r="K229" i="9"/>
  <c r="J229" i="9"/>
  <c r="I229" i="9"/>
  <c r="H229" i="9"/>
  <c r="G229" i="9"/>
  <c r="F229" i="9"/>
  <c r="E229" i="9"/>
  <c r="D229" i="9"/>
  <c r="C229" i="9"/>
  <c r="B229" i="9"/>
  <c r="AE228" i="9"/>
  <c r="P228" i="9"/>
  <c r="T228" i="9" s="1"/>
  <c r="O228" i="9"/>
  <c r="N228" i="9"/>
  <c r="M228" i="9"/>
  <c r="L228" i="9"/>
  <c r="K228" i="9"/>
  <c r="J228" i="9"/>
  <c r="I228" i="9"/>
  <c r="H228" i="9"/>
  <c r="G228" i="9"/>
  <c r="F228" i="9"/>
  <c r="E228" i="9"/>
  <c r="D228" i="9"/>
  <c r="C228" i="9"/>
  <c r="B228" i="9"/>
  <c r="AE227" i="9"/>
  <c r="P227" i="9"/>
  <c r="T227" i="9" s="1"/>
  <c r="O227" i="9"/>
  <c r="N227" i="9"/>
  <c r="M227" i="9"/>
  <c r="L227" i="9"/>
  <c r="K227" i="9"/>
  <c r="J227" i="9"/>
  <c r="I227" i="9"/>
  <c r="H227" i="9"/>
  <c r="G227" i="9"/>
  <c r="F227" i="9"/>
  <c r="E227" i="9"/>
  <c r="D227" i="9"/>
  <c r="C227" i="9"/>
  <c r="B227" i="9"/>
  <c r="AE226" i="9"/>
  <c r="P226" i="9"/>
  <c r="T226" i="9" s="1"/>
  <c r="O226" i="9"/>
  <c r="N226" i="9"/>
  <c r="M226" i="9"/>
  <c r="L226" i="9"/>
  <c r="K226" i="9"/>
  <c r="J226" i="9"/>
  <c r="I226" i="9"/>
  <c r="H226" i="9"/>
  <c r="G226" i="9"/>
  <c r="F226" i="9"/>
  <c r="E226" i="9"/>
  <c r="D226" i="9"/>
  <c r="C226" i="9"/>
  <c r="B226" i="9"/>
  <c r="AE225" i="9"/>
  <c r="P225" i="9"/>
  <c r="T225" i="9" s="1"/>
  <c r="O225" i="9"/>
  <c r="N225" i="9"/>
  <c r="M225" i="9"/>
  <c r="L225" i="9"/>
  <c r="K225" i="9"/>
  <c r="J225" i="9"/>
  <c r="I225" i="9"/>
  <c r="H225" i="9"/>
  <c r="G225" i="9"/>
  <c r="F225" i="9"/>
  <c r="E225" i="9"/>
  <c r="D225" i="9"/>
  <c r="C225" i="9"/>
  <c r="B225" i="9"/>
  <c r="AE224" i="9"/>
  <c r="P224" i="9"/>
  <c r="T224" i="9" s="1"/>
  <c r="O224" i="9"/>
  <c r="N224" i="9"/>
  <c r="M224" i="9"/>
  <c r="L224" i="9"/>
  <c r="K224" i="9"/>
  <c r="J224" i="9"/>
  <c r="I224" i="9"/>
  <c r="H224" i="9"/>
  <c r="G224" i="9"/>
  <c r="F224" i="9"/>
  <c r="E224" i="9"/>
  <c r="D224" i="9"/>
  <c r="C224" i="9"/>
  <c r="B224" i="9"/>
  <c r="AE223" i="9"/>
  <c r="P223" i="9"/>
  <c r="T223" i="9" s="1"/>
  <c r="O223" i="9"/>
  <c r="N223" i="9"/>
  <c r="M223" i="9"/>
  <c r="L223" i="9"/>
  <c r="K223" i="9"/>
  <c r="J223" i="9"/>
  <c r="I223" i="9"/>
  <c r="H223" i="9"/>
  <c r="G223" i="9"/>
  <c r="F223" i="9"/>
  <c r="E223" i="9"/>
  <c r="D223" i="9"/>
  <c r="C223" i="9"/>
  <c r="B223" i="9"/>
  <c r="AE222" i="9"/>
  <c r="P222" i="9"/>
  <c r="T222" i="9" s="1"/>
  <c r="O222" i="9"/>
  <c r="N222" i="9"/>
  <c r="M222" i="9"/>
  <c r="L222" i="9"/>
  <c r="K222" i="9"/>
  <c r="J222" i="9"/>
  <c r="I222" i="9"/>
  <c r="H222" i="9"/>
  <c r="G222" i="9"/>
  <c r="F222" i="9"/>
  <c r="E222" i="9"/>
  <c r="D222" i="9"/>
  <c r="C222" i="9"/>
  <c r="B222" i="9"/>
  <c r="AE221" i="9"/>
  <c r="P221" i="9"/>
  <c r="T221" i="9" s="1"/>
  <c r="O221" i="9"/>
  <c r="N221" i="9"/>
  <c r="M221" i="9"/>
  <c r="L221" i="9"/>
  <c r="K221" i="9"/>
  <c r="J221" i="9"/>
  <c r="I221" i="9"/>
  <c r="H221" i="9"/>
  <c r="G221" i="9"/>
  <c r="F221" i="9"/>
  <c r="E221" i="9"/>
  <c r="D221" i="9"/>
  <c r="C221" i="9"/>
  <c r="B221" i="9"/>
  <c r="AE220" i="9"/>
  <c r="P220" i="9"/>
  <c r="T220" i="9" s="1"/>
  <c r="O220" i="9"/>
  <c r="N220" i="9"/>
  <c r="M220" i="9"/>
  <c r="L220" i="9"/>
  <c r="K220" i="9"/>
  <c r="J220" i="9"/>
  <c r="I220" i="9"/>
  <c r="H220" i="9"/>
  <c r="G220" i="9"/>
  <c r="F220" i="9"/>
  <c r="E220" i="9"/>
  <c r="D220" i="9"/>
  <c r="C220" i="9"/>
  <c r="B220" i="9"/>
  <c r="AE219" i="9"/>
  <c r="P219" i="9"/>
  <c r="T219" i="9" s="1"/>
  <c r="O219" i="9"/>
  <c r="N219" i="9"/>
  <c r="M219" i="9"/>
  <c r="L219" i="9"/>
  <c r="K219" i="9"/>
  <c r="J219" i="9"/>
  <c r="I219" i="9"/>
  <c r="H219" i="9"/>
  <c r="G219" i="9"/>
  <c r="F219" i="9"/>
  <c r="E219" i="9"/>
  <c r="D219" i="9"/>
  <c r="C219" i="9"/>
  <c r="B219" i="9"/>
  <c r="AE218" i="9"/>
  <c r="P218" i="9"/>
  <c r="T218" i="9" s="1"/>
  <c r="O218" i="9"/>
  <c r="N218" i="9"/>
  <c r="M218" i="9"/>
  <c r="L218" i="9"/>
  <c r="K218" i="9"/>
  <c r="J218" i="9"/>
  <c r="I218" i="9"/>
  <c r="H218" i="9"/>
  <c r="G218" i="9"/>
  <c r="F218" i="9"/>
  <c r="E218" i="9"/>
  <c r="D218" i="9"/>
  <c r="C218" i="9"/>
  <c r="B218" i="9"/>
  <c r="AE217" i="9"/>
  <c r="P217" i="9"/>
  <c r="T217" i="9" s="1"/>
  <c r="O217" i="9"/>
  <c r="N217" i="9"/>
  <c r="M217" i="9"/>
  <c r="L217" i="9"/>
  <c r="K217" i="9"/>
  <c r="J217" i="9"/>
  <c r="I217" i="9"/>
  <c r="H217" i="9"/>
  <c r="G217" i="9"/>
  <c r="F217" i="9"/>
  <c r="E217" i="9"/>
  <c r="D217" i="9"/>
  <c r="C217" i="9"/>
  <c r="B217" i="9"/>
  <c r="AE216" i="9"/>
  <c r="P216" i="9"/>
  <c r="T216" i="9" s="1"/>
  <c r="O216" i="9"/>
  <c r="N216" i="9"/>
  <c r="M216" i="9"/>
  <c r="L216" i="9"/>
  <c r="K216" i="9"/>
  <c r="J216" i="9"/>
  <c r="I216" i="9"/>
  <c r="H216" i="9"/>
  <c r="G216" i="9"/>
  <c r="F216" i="9"/>
  <c r="E216" i="9"/>
  <c r="D216" i="9"/>
  <c r="C216" i="9"/>
  <c r="B216" i="9"/>
  <c r="AE215" i="9"/>
  <c r="P215" i="9"/>
  <c r="T215" i="9" s="1"/>
  <c r="O215" i="9"/>
  <c r="N215" i="9"/>
  <c r="M215" i="9"/>
  <c r="L215" i="9"/>
  <c r="K215" i="9"/>
  <c r="J215" i="9"/>
  <c r="I215" i="9"/>
  <c r="H215" i="9"/>
  <c r="G215" i="9"/>
  <c r="F215" i="9"/>
  <c r="E215" i="9"/>
  <c r="D215" i="9"/>
  <c r="C215" i="9"/>
  <c r="B215" i="9"/>
  <c r="AE214" i="9"/>
  <c r="P214" i="9"/>
  <c r="T214" i="9" s="1"/>
  <c r="O214" i="9"/>
  <c r="N214" i="9"/>
  <c r="M214" i="9"/>
  <c r="L214" i="9"/>
  <c r="K214" i="9"/>
  <c r="J214" i="9"/>
  <c r="I214" i="9"/>
  <c r="H214" i="9"/>
  <c r="G214" i="9"/>
  <c r="F214" i="9"/>
  <c r="E214" i="9"/>
  <c r="D214" i="9"/>
  <c r="C214" i="9"/>
  <c r="B214" i="9"/>
  <c r="AE213" i="9"/>
  <c r="P213" i="9"/>
  <c r="T213" i="9" s="1"/>
  <c r="O213" i="9"/>
  <c r="N213" i="9"/>
  <c r="M213" i="9"/>
  <c r="L213" i="9"/>
  <c r="K213" i="9"/>
  <c r="J213" i="9"/>
  <c r="I213" i="9"/>
  <c r="H213" i="9"/>
  <c r="G213" i="9"/>
  <c r="F213" i="9"/>
  <c r="E213" i="9"/>
  <c r="D213" i="9"/>
  <c r="C213" i="9"/>
  <c r="B213" i="9"/>
  <c r="AE212" i="9"/>
  <c r="P212" i="9"/>
  <c r="T212" i="9" s="1"/>
  <c r="O212" i="9"/>
  <c r="N212" i="9"/>
  <c r="M212" i="9"/>
  <c r="L212" i="9"/>
  <c r="K212" i="9"/>
  <c r="J212" i="9"/>
  <c r="I212" i="9"/>
  <c r="H212" i="9"/>
  <c r="G212" i="9"/>
  <c r="F212" i="9"/>
  <c r="E212" i="9"/>
  <c r="D212" i="9"/>
  <c r="C212" i="9"/>
  <c r="B212" i="9"/>
  <c r="AE211" i="9"/>
  <c r="P211" i="9"/>
  <c r="T211" i="9" s="1"/>
  <c r="O211" i="9"/>
  <c r="N211" i="9"/>
  <c r="M211" i="9"/>
  <c r="L211" i="9"/>
  <c r="K211" i="9"/>
  <c r="J211" i="9"/>
  <c r="I211" i="9"/>
  <c r="H211" i="9"/>
  <c r="G211" i="9"/>
  <c r="F211" i="9"/>
  <c r="E211" i="9"/>
  <c r="D211" i="9"/>
  <c r="C211" i="9"/>
  <c r="B211" i="9"/>
  <c r="AE210" i="9"/>
  <c r="P210" i="9"/>
  <c r="T210" i="9" s="1"/>
  <c r="O210" i="9"/>
  <c r="N210" i="9"/>
  <c r="M210" i="9"/>
  <c r="L210" i="9"/>
  <c r="K210" i="9"/>
  <c r="J210" i="9"/>
  <c r="I210" i="9"/>
  <c r="H210" i="9"/>
  <c r="G210" i="9"/>
  <c r="F210" i="9"/>
  <c r="E210" i="9"/>
  <c r="D210" i="9"/>
  <c r="C210" i="9"/>
  <c r="B210" i="9"/>
  <c r="AE209" i="9"/>
  <c r="P209" i="9"/>
  <c r="T209" i="9" s="1"/>
  <c r="O209" i="9"/>
  <c r="N209" i="9"/>
  <c r="M209" i="9"/>
  <c r="L209" i="9"/>
  <c r="K209" i="9"/>
  <c r="J209" i="9"/>
  <c r="I209" i="9"/>
  <c r="H209" i="9"/>
  <c r="G209" i="9"/>
  <c r="F209" i="9"/>
  <c r="E209" i="9"/>
  <c r="D209" i="9"/>
  <c r="C209" i="9"/>
  <c r="B209" i="9"/>
  <c r="AE208" i="9"/>
  <c r="P208" i="9"/>
  <c r="T208" i="9" s="1"/>
  <c r="O208" i="9"/>
  <c r="N208" i="9"/>
  <c r="M208" i="9"/>
  <c r="L208" i="9"/>
  <c r="K208" i="9"/>
  <c r="J208" i="9"/>
  <c r="I208" i="9"/>
  <c r="H208" i="9"/>
  <c r="G208" i="9"/>
  <c r="F208" i="9"/>
  <c r="E208" i="9"/>
  <c r="D208" i="9"/>
  <c r="C208" i="9"/>
  <c r="B208" i="9"/>
  <c r="AE207" i="9"/>
  <c r="P207" i="9"/>
  <c r="T207" i="9" s="1"/>
  <c r="O207" i="9"/>
  <c r="N207" i="9"/>
  <c r="M207" i="9"/>
  <c r="L207" i="9"/>
  <c r="K207" i="9"/>
  <c r="J207" i="9"/>
  <c r="I207" i="9"/>
  <c r="H207" i="9"/>
  <c r="G207" i="9"/>
  <c r="F207" i="9"/>
  <c r="E207" i="9"/>
  <c r="D207" i="9"/>
  <c r="C207" i="9"/>
  <c r="B207" i="9"/>
  <c r="AE206" i="9"/>
  <c r="P206" i="9"/>
  <c r="T206" i="9" s="1"/>
  <c r="O206" i="9"/>
  <c r="N206" i="9"/>
  <c r="M206" i="9"/>
  <c r="L206" i="9"/>
  <c r="K206" i="9"/>
  <c r="J206" i="9"/>
  <c r="I206" i="9"/>
  <c r="H206" i="9"/>
  <c r="G206" i="9"/>
  <c r="F206" i="9"/>
  <c r="E206" i="9"/>
  <c r="D206" i="9"/>
  <c r="C206" i="9"/>
  <c r="B206" i="9"/>
  <c r="AE205" i="9"/>
  <c r="P205" i="9"/>
  <c r="T205" i="9" s="1"/>
  <c r="O205" i="9"/>
  <c r="N205" i="9"/>
  <c r="M205" i="9"/>
  <c r="L205" i="9"/>
  <c r="K205" i="9"/>
  <c r="J205" i="9"/>
  <c r="I205" i="9"/>
  <c r="H205" i="9"/>
  <c r="G205" i="9"/>
  <c r="F205" i="9"/>
  <c r="E205" i="9"/>
  <c r="D205" i="9"/>
  <c r="C205" i="9"/>
  <c r="B205" i="9"/>
  <c r="AE204" i="9"/>
  <c r="P204" i="9"/>
  <c r="T204" i="9" s="1"/>
  <c r="O204" i="9"/>
  <c r="N204" i="9"/>
  <c r="M204" i="9"/>
  <c r="L204" i="9"/>
  <c r="K204" i="9"/>
  <c r="J204" i="9"/>
  <c r="I204" i="9"/>
  <c r="H204" i="9"/>
  <c r="G204" i="9"/>
  <c r="F204" i="9"/>
  <c r="E204" i="9"/>
  <c r="D204" i="9"/>
  <c r="C204" i="9"/>
  <c r="B204" i="9"/>
  <c r="AE203" i="9"/>
  <c r="P203" i="9"/>
  <c r="T203" i="9" s="1"/>
  <c r="O203" i="9"/>
  <c r="N203" i="9"/>
  <c r="M203" i="9"/>
  <c r="L203" i="9"/>
  <c r="K203" i="9"/>
  <c r="J203" i="9"/>
  <c r="I203" i="9"/>
  <c r="H203" i="9"/>
  <c r="G203" i="9"/>
  <c r="F203" i="9"/>
  <c r="E203" i="9"/>
  <c r="D203" i="9"/>
  <c r="C203" i="9"/>
  <c r="B203" i="9"/>
  <c r="AE202" i="9"/>
  <c r="P202" i="9"/>
  <c r="T202" i="9" s="1"/>
  <c r="O202" i="9"/>
  <c r="N202" i="9"/>
  <c r="M202" i="9"/>
  <c r="L202" i="9"/>
  <c r="K202" i="9"/>
  <c r="J202" i="9"/>
  <c r="I202" i="9"/>
  <c r="H202" i="9"/>
  <c r="G202" i="9"/>
  <c r="F202" i="9"/>
  <c r="E202" i="9"/>
  <c r="D202" i="9"/>
  <c r="C202" i="9"/>
  <c r="B202" i="9"/>
  <c r="AE201" i="9"/>
  <c r="P201" i="9"/>
  <c r="T201" i="9" s="1"/>
  <c r="O201" i="9"/>
  <c r="N201" i="9"/>
  <c r="M201" i="9"/>
  <c r="L201" i="9"/>
  <c r="K201" i="9"/>
  <c r="J201" i="9"/>
  <c r="I201" i="9"/>
  <c r="H201" i="9"/>
  <c r="G201" i="9"/>
  <c r="F201" i="9"/>
  <c r="E201" i="9"/>
  <c r="D201" i="9"/>
  <c r="C201" i="9"/>
  <c r="B201" i="9"/>
  <c r="AE200" i="9"/>
  <c r="P200" i="9"/>
  <c r="T200" i="9" s="1"/>
  <c r="O200" i="9"/>
  <c r="N200" i="9"/>
  <c r="M200" i="9"/>
  <c r="L200" i="9"/>
  <c r="K200" i="9"/>
  <c r="J200" i="9"/>
  <c r="I200" i="9"/>
  <c r="H200" i="9"/>
  <c r="G200" i="9"/>
  <c r="F200" i="9"/>
  <c r="E200" i="9"/>
  <c r="D200" i="9"/>
  <c r="C200" i="9"/>
  <c r="B200" i="9"/>
  <c r="AE199" i="9"/>
  <c r="P199" i="9"/>
  <c r="T199" i="9" s="1"/>
  <c r="O199" i="9"/>
  <c r="N199" i="9"/>
  <c r="M199" i="9"/>
  <c r="L199" i="9"/>
  <c r="K199" i="9"/>
  <c r="J199" i="9"/>
  <c r="I199" i="9"/>
  <c r="H199" i="9"/>
  <c r="G199" i="9"/>
  <c r="F199" i="9"/>
  <c r="E199" i="9"/>
  <c r="D199" i="9"/>
  <c r="C199" i="9"/>
  <c r="B199" i="9"/>
  <c r="AE198" i="9"/>
  <c r="P198" i="9"/>
  <c r="T198" i="9" s="1"/>
  <c r="O198" i="9"/>
  <c r="N198" i="9"/>
  <c r="M198" i="9"/>
  <c r="L198" i="9"/>
  <c r="K198" i="9"/>
  <c r="J198" i="9"/>
  <c r="I198" i="9"/>
  <c r="H198" i="9"/>
  <c r="G198" i="9"/>
  <c r="F198" i="9"/>
  <c r="E198" i="9"/>
  <c r="D198" i="9"/>
  <c r="C198" i="9"/>
  <c r="B198" i="9"/>
  <c r="AE197" i="9"/>
  <c r="P197" i="9"/>
  <c r="T197" i="9" s="1"/>
  <c r="O197" i="9"/>
  <c r="N197" i="9"/>
  <c r="M197" i="9"/>
  <c r="L197" i="9"/>
  <c r="K197" i="9"/>
  <c r="J197" i="9"/>
  <c r="I197" i="9"/>
  <c r="H197" i="9"/>
  <c r="G197" i="9"/>
  <c r="F197" i="9"/>
  <c r="E197" i="9"/>
  <c r="D197" i="9"/>
  <c r="C197" i="9"/>
  <c r="B197" i="9"/>
  <c r="AE196" i="9"/>
  <c r="P196" i="9"/>
  <c r="T196" i="9" s="1"/>
  <c r="O196" i="9"/>
  <c r="N196" i="9"/>
  <c r="M196" i="9"/>
  <c r="L196" i="9"/>
  <c r="K196" i="9"/>
  <c r="J196" i="9"/>
  <c r="I196" i="9"/>
  <c r="H196" i="9"/>
  <c r="G196" i="9"/>
  <c r="F196" i="9"/>
  <c r="E196" i="9"/>
  <c r="D196" i="9"/>
  <c r="C196" i="9"/>
  <c r="B196" i="9"/>
  <c r="AE195" i="9"/>
  <c r="P195" i="9"/>
  <c r="T195" i="9" s="1"/>
  <c r="O195" i="9"/>
  <c r="N195" i="9"/>
  <c r="M195" i="9"/>
  <c r="L195" i="9"/>
  <c r="K195" i="9"/>
  <c r="J195" i="9"/>
  <c r="I195" i="9"/>
  <c r="H195" i="9"/>
  <c r="G195" i="9"/>
  <c r="F195" i="9"/>
  <c r="E195" i="9"/>
  <c r="D195" i="9"/>
  <c r="C195" i="9"/>
  <c r="B195" i="9"/>
  <c r="AE194" i="9"/>
  <c r="P194" i="9"/>
  <c r="T194" i="9" s="1"/>
  <c r="O194" i="9"/>
  <c r="N194" i="9"/>
  <c r="M194" i="9"/>
  <c r="L194" i="9"/>
  <c r="K194" i="9"/>
  <c r="J194" i="9"/>
  <c r="I194" i="9"/>
  <c r="H194" i="9"/>
  <c r="G194" i="9"/>
  <c r="F194" i="9"/>
  <c r="E194" i="9"/>
  <c r="D194" i="9"/>
  <c r="C194" i="9"/>
  <c r="B194" i="9"/>
  <c r="AE193" i="9"/>
  <c r="P193" i="9"/>
  <c r="T193" i="9" s="1"/>
  <c r="O193" i="9"/>
  <c r="N193" i="9"/>
  <c r="M193" i="9"/>
  <c r="L193" i="9"/>
  <c r="K193" i="9"/>
  <c r="J193" i="9"/>
  <c r="I193" i="9"/>
  <c r="H193" i="9"/>
  <c r="G193" i="9"/>
  <c r="F193" i="9"/>
  <c r="E193" i="9"/>
  <c r="D193" i="9"/>
  <c r="C193" i="9"/>
  <c r="B193" i="9"/>
  <c r="AE192" i="9"/>
  <c r="P192" i="9"/>
  <c r="T192" i="9" s="1"/>
  <c r="O192" i="9"/>
  <c r="N192" i="9"/>
  <c r="M192" i="9"/>
  <c r="L192" i="9"/>
  <c r="K192" i="9"/>
  <c r="J192" i="9"/>
  <c r="I192" i="9"/>
  <c r="H192" i="9"/>
  <c r="G192" i="9"/>
  <c r="F192" i="9"/>
  <c r="E192" i="9"/>
  <c r="D192" i="9"/>
  <c r="C192" i="9"/>
  <c r="B192" i="9"/>
  <c r="AE191" i="9"/>
  <c r="P191" i="9"/>
  <c r="T191" i="9" s="1"/>
  <c r="O191" i="9"/>
  <c r="N191" i="9"/>
  <c r="M191" i="9"/>
  <c r="L191" i="9"/>
  <c r="K191" i="9"/>
  <c r="J191" i="9"/>
  <c r="I191" i="9"/>
  <c r="H191" i="9"/>
  <c r="G191" i="9"/>
  <c r="F191" i="9"/>
  <c r="E191" i="9"/>
  <c r="D191" i="9"/>
  <c r="C191" i="9"/>
  <c r="B191" i="9"/>
  <c r="AE190" i="9"/>
  <c r="P190" i="9"/>
  <c r="T190" i="9" s="1"/>
  <c r="O190" i="9"/>
  <c r="N190" i="9"/>
  <c r="M190" i="9"/>
  <c r="L190" i="9"/>
  <c r="K190" i="9"/>
  <c r="J190" i="9"/>
  <c r="I190" i="9"/>
  <c r="H190" i="9"/>
  <c r="G190" i="9"/>
  <c r="F190" i="9"/>
  <c r="E190" i="9"/>
  <c r="D190" i="9"/>
  <c r="C190" i="9"/>
  <c r="B190" i="9"/>
  <c r="AE189" i="9"/>
  <c r="P189" i="9"/>
  <c r="T189" i="9" s="1"/>
  <c r="O189" i="9"/>
  <c r="N189" i="9"/>
  <c r="M189" i="9"/>
  <c r="L189" i="9"/>
  <c r="K189" i="9"/>
  <c r="J189" i="9"/>
  <c r="I189" i="9"/>
  <c r="H189" i="9"/>
  <c r="G189" i="9"/>
  <c r="F189" i="9"/>
  <c r="E189" i="9"/>
  <c r="D189" i="9"/>
  <c r="C189" i="9"/>
  <c r="B189" i="9"/>
  <c r="AE188" i="9"/>
  <c r="P188" i="9"/>
  <c r="T188" i="9" s="1"/>
  <c r="O188" i="9"/>
  <c r="N188" i="9"/>
  <c r="M188" i="9"/>
  <c r="L188" i="9"/>
  <c r="K188" i="9"/>
  <c r="J188" i="9"/>
  <c r="I188" i="9"/>
  <c r="H188" i="9"/>
  <c r="G188" i="9"/>
  <c r="F188" i="9"/>
  <c r="E188" i="9"/>
  <c r="D188" i="9"/>
  <c r="C188" i="9"/>
  <c r="B188" i="9"/>
  <c r="AE187" i="9"/>
  <c r="P187" i="9"/>
  <c r="T187" i="9" s="1"/>
  <c r="O187" i="9"/>
  <c r="N187" i="9"/>
  <c r="M187" i="9"/>
  <c r="L187" i="9"/>
  <c r="K187" i="9"/>
  <c r="J187" i="9"/>
  <c r="I187" i="9"/>
  <c r="H187" i="9"/>
  <c r="G187" i="9"/>
  <c r="F187" i="9"/>
  <c r="E187" i="9"/>
  <c r="D187" i="9"/>
  <c r="C187" i="9"/>
  <c r="B187" i="9"/>
  <c r="AE186" i="9"/>
  <c r="P186" i="9"/>
  <c r="T186" i="9" s="1"/>
  <c r="O186" i="9"/>
  <c r="N186" i="9"/>
  <c r="M186" i="9"/>
  <c r="L186" i="9"/>
  <c r="K186" i="9"/>
  <c r="J186" i="9"/>
  <c r="I186" i="9"/>
  <c r="H186" i="9"/>
  <c r="G186" i="9"/>
  <c r="F186" i="9"/>
  <c r="E186" i="9"/>
  <c r="D186" i="9"/>
  <c r="C186" i="9"/>
  <c r="B186" i="9"/>
  <c r="AE185" i="9"/>
  <c r="P185" i="9"/>
  <c r="T185" i="9" s="1"/>
  <c r="O185" i="9"/>
  <c r="N185" i="9"/>
  <c r="M185" i="9"/>
  <c r="L185" i="9"/>
  <c r="K185" i="9"/>
  <c r="J185" i="9"/>
  <c r="I185" i="9"/>
  <c r="H185" i="9"/>
  <c r="G185" i="9"/>
  <c r="F185" i="9"/>
  <c r="E185" i="9"/>
  <c r="D185" i="9"/>
  <c r="C185" i="9"/>
  <c r="B185" i="9"/>
  <c r="AE184" i="9"/>
  <c r="P184" i="9"/>
  <c r="T184" i="9" s="1"/>
  <c r="O184" i="9"/>
  <c r="N184" i="9"/>
  <c r="M184" i="9"/>
  <c r="L184" i="9"/>
  <c r="K184" i="9"/>
  <c r="J184" i="9"/>
  <c r="I184" i="9"/>
  <c r="H184" i="9"/>
  <c r="G184" i="9"/>
  <c r="F184" i="9"/>
  <c r="E184" i="9"/>
  <c r="D184" i="9"/>
  <c r="C184" i="9"/>
  <c r="B184" i="9"/>
  <c r="AE183" i="9"/>
  <c r="P183" i="9"/>
  <c r="T183" i="9" s="1"/>
  <c r="O183" i="9"/>
  <c r="N183" i="9"/>
  <c r="M183" i="9"/>
  <c r="L183" i="9"/>
  <c r="K183" i="9"/>
  <c r="J183" i="9"/>
  <c r="I183" i="9"/>
  <c r="H183" i="9"/>
  <c r="G183" i="9"/>
  <c r="F183" i="9"/>
  <c r="E183" i="9"/>
  <c r="D183" i="9"/>
  <c r="C183" i="9"/>
  <c r="B183" i="9"/>
  <c r="AE182" i="9"/>
  <c r="P182" i="9"/>
  <c r="T182" i="9" s="1"/>
  <c r="O182" i="9"/>
  <c r="N182" i="9"/>
  <c r="M182" i="9"/>
  <c r="L182" i="9"/>
  <c r="K182" i="9"/>
  <c r="J182" i="9"/>
  <c r="I182" i="9"/>
  <c r="H182" i="9"/>
  <c r="G182" i="9"/>
  <c r="F182" i="9"/>
  <c r="E182" i="9"/>
  <c r="D182" i="9"/>
  <c r="C182" i="9"/>
  <c r="B182" i="9"/>
  <c r="AE181" i="9"/>
  <c r="P181" i="9"/>
  <c r="T181" i="9" s="1"/>
  <c r="O181" i="9"/>
  <c r="N181" i="9"/>
  <c r="M181" i="9"/>
  <c r="L181" i="9"/>
  <c r="K181" i="9"/>
  <c r="J181" i="9"/>
  <c r="I181" i="9"/>
  <c r="H181" i="9"/>
  <c r="G181" i="9"/>
  <c r="F181" i="9"/>
  <c r="E181" i="9"/>
  <c r="D181" i="9"/>
  <c r="C181" i="9"/>
  <c r="B181" i="9"/>
  <c r="AE180" i="9"/>
  <c r="P180" i="9"/>
  <c r="T180" i="9" s="1"/>
  <c r="O180" i="9"/>
  <c r="N180" i="9"/>
  <c r="M180" i="9"/>
  <c r="L180" i="9"/>
  <c r="K180" i="9"/>
  <c r="J180" i="9"/>
  <c r="I180" i="9"/>
  <c r="H180" i="9"/>
  <c r="G180" i="9"/>
  <c r="F180" i="9"/>
  <c r="E180" i="9"/>
  <c r="D180" i="9"/>
  <c r="C180" i="9"/>
  <c r="B180" i="9"/>
  <c r="AE179" i="9"/>
  <c r="P179" i="9"/>
  <c r="T179" i="9" s="1"/>
  <c r="O179" i="9"/>
  <c r="N179" i="9"/>
  <c r="M179" i="9"/>
  <c r="L179" i="9"/>
  <c r="K179" i="9"/>
  <c r="J179" i="9"/>
  <c r="I179" i="9"/>
  <c r="H179" i="9"/>
  <c r="G179" i="9"/>
  <c r="F179" i="9"/>
  <c r="E179" i="9"/>
  <c r="D179" i="9"/>
  <c r="C179" i="9"/>
  <c r="B179" i="9"/>
  <c r="AE178" i="9"/>
  <c r="P178" i="9"/>
  <c r="T178" i="9" s="1"/>
  <c r="O178" i="9"/>
  <c r="N178" i="9"/>
  <c r="M178" i="9"/>
  <c r="L178" i="9"/>
  <c r="K178" i="9"/>
  <c r="J178" i="9"/>
  <c r="I178" i="9"/>
  <c r="H178" i="9"/>
  <c r="G178" i="9"/>
  <c r="F178" i="9"/>
  <c r="E178" i="9"/>
  <c r="D178" i="9"/>
  <c r="C178" i="9"/>
  <c r="B178" i="9"/>
  <c r="AE177" i="9"/>
  <c r="P177" i="9"/>
  <c r="T177" i="9" s="1"/>
  <c r="O177" i="9"/>
  <c r="N177" i="9"/>
  <c r="M177" i="9"/>
  <c r="L177" i="9"/>
  <c r="K177" i="9"/>
  <c r="J177" i="9"/>
  <c r="I177" i="9"/>
  <c r="H177" i="9"/>
  <c r="G177" i="9"/>
  <c r="F177" i="9"/>
  <c r="E177" i="9"/>
  <c r="D177" i="9"/>
  <c r="C177" i="9"/>
  <c r="B177" i="9"/>
  <c r="AE176" i="9"/>
  <c r="P176" i="9"/>
  <c r="T176" i="9" s="1"/>
  <c r="O176" i="9"/>
  <c r="N176" i="9"/>
  <c r="M176" i="9"/>
  <c r="L176" i="9"/>
  <c r="K176" i="9"/>
  <c r="J176" i="9"/>
  <c r="I176" i="9"/>
  <c r="H176" i="9"/>
  <c r="G176" i="9"/>
  <c r="F176" i="9"/>
  <c r="E176" i="9"/>
  <c r="D176" i="9"/>
  <c r="C176" i="9"/>
  <c r="B176" i="9"/>
  <c r="AE175" i="9"/>
  <c r="P175" i="9"/>
  <c r="T175" i="9" s="1"/>
  <c r="O175" i="9"/>
  <c r="N175" i="9"/>
  <c r="M175" i="9"/>
  <c r="L175" i="9"/>
  <c r="K175" i="9"/>
  <c r="J175" i="9"/>
  <c r="I175" i="9"/>
  <c r="H175" i="9"/>
  <c r="G175" i="9"/>
  <c r="F175" i="9"/>
  <c r="E175" i="9"/>
  <c r="D175" i="9"/>
  <c r="C175" i="9"/>
  <c r="B175" i="9"/>
  <c r="AE174" i="9"/>
  <c r="P174" i="9"/>
  <c r="T174" i="9" s="1"/>
  <c r="O174" i="9"/>
  <c r="N174" i="9"/>
  <c r="M174" i="9"/>
  <c r="L174" i="9"/>
  <c r="K174" i="9"/>
  <c r="J174" i="9"/>
  <c r="I174" i="9"/>
  <c r="H174" i="9"/>
  <c r="G174" i="9"/>
  <c r="F174" i="9"/>
  <c r="E174" i="9"/>
  <c r="D174" i="9"/>
  <c r="C174" i="9"/>
  <c r="B174" i="9"/>
  <c r="AE173" i="9"/>
  <c r="P173" i="9"/>
  <c r="T173" i="9" s="1"/>
  <c r="O173" i="9"/>
  <c r="N173" i="9"/>
  <c r="M173" i="9"/>
  <c r="L173" i="9"/>
  <c r="K173" i="9"/>
  <c r="J173" i="9"/>
  <c r="I173" i="9"/>
  <c r="H173" i="9"/>
  <c r="G173" i="9"/>
  <c r="F173" i="9"/>
  <c r="E173" i="9"/>
  <c r="D173" i="9"/>
  <c r="C173" i="9"/>
  <c r="B173" i="9"/>
  <c r="AE172" i="9"/>
  <c r="P172" i="9"/>
  <c r="T172" i="9" s="1"/>
  <c r="O172" i="9"/>
  <c r="N172" i="9"/>
  <c r="M172" i="9"/>
  <c r="L172" i="9"/>
  <c r="K172" i="9"/>
  <c r="J172" i="9"/>
  <c r="I172" i="9"/>
  <c r="H172" i="9"/>
  <c r="G172" i="9"/>
  <c r="F172" i="9"/>
  <c r="E172" i="9"/>
  <c r="D172" i="9"/>
  <c r="C172" i="9"/>
  <c r="B172" i="9"/>
  <c r="AE171" i="9"/>
  <c r="P171" i="9"/>
  <c r="T171" i="9" s="1"/>
  <c r="O171" i="9"/>
  <c r="N171" i="9"/>
  <c r="M171" i="9"/>
  <c r="L171" i="9"/>
  <c r="K171" i="9"/>
  <c r="J171" i="9"/>
  <c r="I171" i="9"/>
  <c r="H171" i="9"/>
  <c r="G171" i="9"/>
  <c r="F171" i="9"/>
  <c r="E171" i="9"/>
  <c r="D171" i="9"/>
  <c r="C171" i="9"/>
  <c r="B171" i="9"/>
  <c r="AE170" i="9"/>
  <c r="P170" i="9"/>
  <c r="T170" i="9" s="1"/>
  <c r="O170" i="9"/>
  <c r="N170" i="9"/>
  <c r="M170" i="9"/>
  <c r="L170" i="9"/>
  <c r="K170" i="9"/>
  <c r="J170" i="9"/>
  <c r="I170" i="9"/>
  <c r="H170" i="9"/>
  <c r="G170" i="9"/>
  <c r="F170" i="9"/>
  <c r="E170" i="9"/>
  <c r="D170" i="9"/>
  <c r="C170" i="9"/>
  <c r="B170" i="9"/>
  <c r="AE169" i="9"/>
  <c r="P169" i="9"/>
  <c r="T169" i="9" s="1"/>
  <c r="O169" i="9"/>
  <c r="N169" i="9"/>
  <c r="M169" i="9"/>
  <c r="L169" i="9"/>
  <c r="K169" i="9"/>
  <c r="J169" i="9"/>
  <c r="I169" i="9"/>
  <c r="H169" i="9"/>
  <c r="G169" i="9"/>
  <c r="F169" i="9"/>
  <c r="E169" i="9"/>
  <c r="D169" i="9"/>
  <c r="C169" i="9"/>
  <c r="B169" i="9"/>
  <c r="AE168" i="9"/>
  <c r="P168" i="9"/>
  <c r="T168" i="9" s="1"/>
  <c r="O168" i="9"/>
  <c r="N168" i="9"/>
  <c r="M168" i="9"/>
  <c r="L168" i="9"/>
  <c r="K168" i="9"/>
  <c r="J168" i="9"/>
  <c r="I168" i="9"/>
  <c r="H168" i="9"/>
  <c r="G168" i="9"/>
  <c r="F168" i="9"/>
  <c r="E168" i="9"/>
  <c r="D168" i="9"/>
  <c r="C168" i="9"/>
  <c r="B168" i="9"/>
  <c r="AE167" i="9"/>
  <c r="P167" i="9"/>
  <c r="T167" i="9" s="1"/>
  <c r="O167" i="9"/>
  <c r="N167" i="9"/>
  <c r="M167" i="9"/>
  <c r="L167" i="9"/>
  <c r="K167" i="9"/>
  <c r="J167" i="9"/>
  <c r="I167" i="9"/>
  <c r="H167" i="9"/>
  <c r="G167" i="9"/>
  <c r="F167" i="9"/>
  <c r="E167" i="9"/>
  <c r="D167" i="9"/>
  <c r="C167" i="9"/>
  <c r="B167" i="9"/>
  <c r="AE166" i="9"/>
  <c r="P166" i="9"/>
  <c r="T166" i="9" s="1"/>
  <c r="O166" i="9"/>
  <c r="N166" i="9"/>
  <c r="M166" i="9"/>
  <c r="L166" i="9"/>
  <c r="K166" i="9"/>
  <c r="J166" i="9"/>
  <c r="I166" i="9"/>
  <c r="H166" i="9"/>
  <c r="G166" i="9"/>
  <c r="F166" i="9"/>
  <c r="E166" i="9"/>
  <c r="D166" i="9"/>
  <c r="C166" i="9"/>
  <c r="B166" i="9"/>
  <c r="AE165" i="9"/>
  <c r="P165" i="9"/>
  <c r="T165" i="9" s="1"/>
  <c r="O165" i="9"/>
  <c r="N165" i="9"/>
  <c r="M165" i="9"/>
  <c r="L165" i="9"/>
  <c r="K165" i="9"/>
  <c r="J165" i="9"/>
  <c r="I165" i="9"/>
  <c r="H165" i="9"/>
  <c r="G165" i="9"/>
  <c r="F165" i="9"/>
  <c r="E165" i="9"/>
  <c r="D165" i="9"/>
  <c r="C165" i="9"/>
  <c r="B165" i="9"/>
  <c r="AE164" i="9"/>
  <c r="P164" i="9"/>
  <c r="T164" i="9" s="1"/>
  <c r="O164" i="9"/>
  <c r="N164" i="9"/>
  <c r="M164" i="9"/>
  <c r="L164" i="9"/>
  <c r="K164" i="9"/>
  <c r="J164" i="9"/>
  <c r="I164" i="9"/>
  <c r="H164" i="9"/>
  <c r="G164" i="9"/>
  <c r="F164" i="9"/>
  <c r="E164" i="9"/>
  <c r="D164" i="9"/>
  <c r="C164" i="9"/>
  <c r="B164" i="9"/>
  <c r="AE163" i="9"/>
  <c r="P163" i="9"/>
  <c r="T163" i="9" s="1"/>
  <c r="O163" i="9"/>
  <c r="N163" i="9"/>
  <c r="M163" i="9"/>
  <c r="L163" i="9"/>
  <c r="K163" i="9"/>
  <c r="J163" i="9"/>
  <c r="I163" i="9"/>
  <c r="H163" i="9"/>
  <c r="G163" i="9"/>
  <c r="F163" i="9"/>
  <c r="E163" i="9"/>
  <c r="D163" i="9"/>
  <c r="C163" i="9"/>
  <c r="B163" i="9"/>
  <c r="AE162" i="9"/>
  <c r="P162" i="9"/>
  <c r="T162" i="9" s="1"/>
  <c r="O162" i="9"/>
  <c r="N162" i="9"/>
  <c r="M162" i="9"/>
  <c r="L162" i="9"/>
  <c r="K162" i="9"/>
  <c r="J162" i="9"/>
  <c r="I162" i="9"/>
  <c r="H162" i="9"/>
  <c r="G162" i="9"/>
  <c r="F162" i="9"/>
  <c r="E162" i="9"/>
  <c r="D162" i="9"/>
  <c r="C162" i="9"/>
  <c r="B162" i="9"/>
  <c r="AE161" i="9"/>
  <c r="P161" i="9"/>
  <c r="T161" i="9" s="1"/>
  <c r="O161" i="9"/>
  <c r="N161" i="9"/>
  <c r="M161" i="9"/>
  <c r="L161" i="9"/>
  <c r="K161" i="9"/>
  <c r="J161" i="9"/>
  <c r="I161" i="9"/>
  <c r="H161" i="9"/>
  <c r="G161" i="9"/>
  <c r="F161" i="9"/>
  <c r="E161" i="9"/>
  <c r="D161" i="9"/>
  <c r="C161" i="9"/>
  <c r="B161" i="9"/>
  <c r="AE160" i="9"/>
  <c r="P160" i="9"/>
  <c r="T160" i="9" s="1"/>
  <c r="O160" i="9"/>
  <c r="N160" i="9"/>
  <c r="M160" i="9"/>
  <c r="L160" i="9"/>
  <c r="K160" i="9"/>
  <c r="J160" i="9"/>
  <c r="I160" i="9"/>
  <c r="H160" i="9"/>
  <c r="G160" i="9"/>
  <c r="F160" i="9"/>
  <c r="E160" i="9"/>
  <c r="D160" i="9"/>
  <c r="C160" i="9"/>
  <c r="B160" i="9"/>
  <c r="AE159" i="9"/>
  <c r="P159" i="9"/>
  <c r="T159" i="9" s="1"/>
  <c r="O159" i="9"/>
  <c r="N159" i="9"/>
  <c r="M159" i="9"/>
  <c r="L159" i="9"/>
  <c r="K159" i="9"/>
  <c r="J159" i="9"/>
  <c r="I159" i="9"/>
  <c r="H159" i="9"/>
  <c r="G159" i="9"/>
  <c r="F159" i="9"/>
  <c r="E159" i="9"/>
  <c r="D159" i="9"/>
  <c r="C159" i="9"/>
  <c r="B159" i="9"/>
  <c r="AE158" i="9"/>
  <c r="P158" i="9"/>
  <c r="T158" i="9" s="1"/>
  <c r="O158" i="9"/>
  <c r="N158" i="9"/>
  <c r="M158" i="9"/>
  <c r="L158" i="9"/>
  <c r="K158" i="9"/>
  <c r="J158" i="9"/>
  <c r="I158" i="9"/>
  <c r="H158" i="9"/>
  <c r="G158" i="9"/>
  <c r="F158" i="9"/>
  <c r="E158" i="9"/>
  <c r="D158" i="9"/>
  <c r="C158" i="9"/>
  <c r="B158" i="9"/>
  <c r="AE157" i="9"/>
  <c r="P157" i="9"/>
  <c r="T157" i="9" s="1"/>
  <c r="O157" i="9"/>
  <c r="N157" i="9"/>
  <c r="M157" i="9"/>
  <c r="L157" i="9"/>
  <c r="K157" i="9"/>
  <c r="J157" i="9"/>
  <c r="I157" i="9"/>
  <c r="H157" i="9"/>
  <c r="G157" i="9"/>
  <c r="F157" i="9"/>
  <c r="E157" i="9"/>
  <c r="D157" i="9"/>
  <c r="C157" i="9"/>
  <c r="B157" i="9"/>
  <c r="AE156" i="9"/>
  <c r="P156" i="9"/>
  <c r="T156" i="9" s="1"/>
  <c r="O156" i="9"/>
  <c r="N156" i="9"/>
  <c r="M156" i="9"/>
  <c r="L156" i="9"/>
  <c r="K156" i="9"/>
  <c r="J156" i="9"/>
  <c r="I156" i="9"/>
  <c r="H156" i="9"/>
  <c r="G156" i="9"/>
  <c r="F156" i="9"/>
  <c r="E156" i="9"/>
  <c r="D156" i="9"/>
  <c r="C156" i="9"/>
  <c r="B156" i="9"/>
  <c r="AE155" i="9"/>
  <c r="P155" i="9"/>
  <c r="T155" i="9" s="1"/>
  <c r="O155" i="9"/>
  <c r="N155" i="9"/>
  <c r="M155" i="9"/>
  <c r="L155" i="9"/>
  <c r="K155" i="9"/>
  <c r="J155" i="9"/>
  <c r="I155" i="9"/>
  <c r="H155" i="9"/>
  <c r="G155" i="9"/>
  <c r="F155" i="9"/>
  <c r="E155" i="9"/>
  <c r="D155" i="9"/>
  <c r="C155" i="9"/>
  <c r="B155" i="9"/>
  <c r="AE154" i="9"/>
  <c r="P154" i="9"/>
  <c r="T154" i="9" s="1"/>
  <c r="O154" i="9"/>
  <c r="N154" i="9"/>
  <c r="M154" i="9"/>
  <c r="L154" i="9"/>
  <c r="K154" i="9"/>
  <c r="J154" i="9"/>
  <c r="I154" i="9"/>
  <c r="H154" i="9"/>
  <c r="G154" i="9"/>
  <c r="F154" i="9"/>
  <c r="E154" i="9"/>
  <c r="D154" i="9"/>
  <c r="C154" i="9"/>
  <c r="B154" i="9"/>
  <c r="AE153" i="9"/>
  <c r="P153" i="9"/>
  <c r="T153" i="9" s="1"/>
  <c r="O153" i="9"/>
  <c r="N153" i="9"/>
  <c r="M153" i="9"/>
  <c r="L153" i="9"/>
  <c r="K153" i="9"/>
  <c r="J153" i="9"/>
  <c r="I153" i="9"/>
  <c r="H153" i="9"/>
  <c r="G153" i="9"/>
  <c r="F153" i="9"/>
  <c r="E153" i="9"/>
  <c r="D153" i="9"/>
  <c r="C153" i="9"/>
  <c r="B153" i="9"/>
  <c r="AE152" i="9"/>
  <c r="P152" i="9"/>
  <c r="T152" i="9" s="1"/>
  <c r="O152" i="9"/>
  <c r="N152" i="9"/>
  <c r="M152" i="9"/>
  <c r="L152" i="9"/>
  <c r="K152" i="9"/>
  <c r="J152" i="9"/>
  <c r="I152" i="9"/>
  <c r="H152" i="9"/>
  <c r="G152" i="9"/>
  <c r="F152" i="9"/>
  <c r="E152" i="9"/>
  <c r="D152" i="9"/>
  <c r="C152" i="9"/>
  <c r="B152" i="9"/>
  <c r="AE151" i="9"/>
  <c r="P151" i="9"/>
  <c r="T151" i="9" s="1"/>
  <c r="O151" i="9"/>
  <c r="N151" i="9"/>
  <c r="M151" i="9"/>
  <c r="L151" i="9"/>
  <c r="K151" i="9"/>
  <c r="J151" i="9"/>
  <c r="I151" i="9"/>
  <c r="H151" i="9"/>
  <c r="G151" i="9"/>
  <c r="F151" i="9"/>
  <c r="E151" i="9"/>
  <c r="D151" i="9"/>
  <c r="C151" i="9"/>
  <c r="B151" i="9"/>
  <c r="AE150" i="9"/>
  <c r="P150" i="9"/>
  <c r="T150" i="9" s="1"/>
  <c r="O150" i="9"/>
  <c r="N150" i="9"/>
  <c r="M150" i="9"/>
  <c r="L150" i="9"/>
  <c r="K150" i="9"/>
  <c r="J150" i="9"/>
  <c r="I150" i="9"/>
  <c r="H150" i="9"/>
  <c r="G150" i="9"/>
  <c r="F150" i="9"/>
  <c r="E150" i="9"/>
  <c r="D150" i="9"/>
  <c r="C150" i="9"/>
  <c r="B150" i="9"/>
  <c r="AE149" i="9"/>
  <c r="P149" i="9"/>
  <c r="T149" i="9" s="1"/>
  <c r="O149" i="9"/>
  <c r="N149" i="9"/>
  <c r="M149" i="9"/>
  <c r="L149" i="9"/>
  <c r="K149" i="9"/>
  <c r="J149" i="9"/>
  <c r="I149" i="9"/>
  <c r="H149" i="9"/>
  <c r="G149" i="9"/>
  <c r="F149" i="9"/>
  <c r="E149" i="9"/>
  <c r="D149" i="9"/>
  <c r="C149" i="9"/>
  <c r="B149" i="9"/>
  <c r="AE148" i="9"/>
  <c r="P148" i="9"/>
  <c r="T148" i="9" s="1"/>
  <c r="O148" i="9"/>
  <c r="N148" i="9"/>
  <c r="M148" i="9"/>
  <c r="L148" i="9"/>
  <c r="K148" i="9"/>
  <c r="J148" i="9"/>
  <c r="I148" i="9"/>
  <c r="H148" i="9"/>
  <c r="G148" i="9"/>
  <c r="F148" i="9"/>
  <c r="E148" i="9"/>
  <c r="D148" i="9"/>
  <c r="C148" i="9"/>
  <c r="B148" i="9"/>
  <c r="AE147" i="9"/>
  <c r="P147" i="9"/>
  <c r="T147" i="9" s="1"/>
  <c r="O147" i="9"/>
  <c r="N147" i="9"/>
  <c r="M147" i="9"/>
  <c r="L147" i="9"/>
  <c r="K147" i="9"/>
  <c r="J147" i="9"/>
  <c r="I147" i="9"/>
  <c r="H147" i="9"/>
  <c r="G147" i="9"/>
  <c r="F147" i="9"/>
  <c r="E147" i="9"/>
  <c r="D147" i="9"/>
  <c r="C147" i="9"/>
  <c r="B147" i="9"/>
  <c r="AE146" i="9"/>
  <c r="P146" i="9"/>
  <c r="T146" i="9" s="1"/>
  <c r="O146" i="9"/>
  <c r="N146" i="9"/>
  <c r="M146" i="9"/>
  <c r="L146" i="9"/>
  <c r="K146" i="9"/>
  <c r="J146" i="9"/>
  <c r="I146" i="9"/>
  <c r="H146" i="9"/>
  <c r="G146" i="9"/>
  <c r="F146" i="9"/>
  <c r="E146" i="9"/>
  <c r="D146" i="9"/>
  <c r="C146" i="9"/>
  <c r="B146" i="9"/>
  <c r="AE145" i="9"/>
  <c r="P145" i="9"/>
  <c r="T145" i="9" s="1"/>
  <c r="O145" i="9"/>
  <c r="N145" i="9"/>
  <c r="M145" i="9"/>
  <c r="L145" i="9"/>
  <c r="K145" i="9"/>
  <c r="J145" i="9"/>
  <c r="I145" i="9"/>
  <c r="H145" i="9"/>
  <c r="G145" i="9"/>
  <c r="F145" i="9"/>
  <c r="E145" i="9"/>
  <c r="D145" i="9"/>
  <c r="C145" i="9"/>
  <c r="B145" i="9"/>
  <c r="AE144" i="9"/>
  <c r="P144" i="9"/>
  <c r="T144" i="9" s="1"/>
  <c r="O144" i="9"/>
  <c r="N144" i="9"/>
  <c r="M144" i="9"/>
  <c r="L144" i="9"/>
  <c r="K144" i="9"/>
  <c r="J144" i="9"/>
  <c r="I144" i="9"/>
  <c r="H144" i="9"/>
  <c r="G144" i="9"/>
  <c r="F144" i="9"/>
  <c r="E144" i="9"/>
  <c r="D144" i="9"/>
  <c r="C144" i="9"/>
  <c r="B144" i="9"/>
  <c r="AE143" i="9"/>
  <c r="P143" i="9"/>
  <c r="T143" i="9" s="1"/>
  <c r="O143" i="9"/>
  <c r="N143" i="9"/>
  <c r="M143" i="9"/>
  <c r="L143" i="9"/>
  <c r="K143" i="9"/>
  <c r="J143" i="9"/>
  <c r="I143" i="9"/>
  <c r="H143" i="9"/>
  <c r="G143" i="9"/>
  <c r="F143" i="9"/>
  <c r="E143" i="9"/>
  <c r="D143" i="9"/>
  <c r="C143" i="9"/>
  <c r="B143" i="9"/>
  <c r="AE142" i="9"/>
  <c r="P142" i="9"/>
  <c r="T142" i="9" s="1"/>
  <c r="O142" i="9"/>
  <c r="N142" i="9"/>
  <c r="M142" i="9"/>
  <c r="L142" i="9"/>
  <c r="K142" i="9"/>
  <c r="J142" i="9"/>
  <c r="I142" i="9"/>
  <c r="H142" i="9"/>
  <c r="G142" i="9"/>
  <c r="F142" i="9"/>
  <c r="E142" i="9"/>
  <c r="D142" i="9"/>
  <c r="C142" i="9"/>
  <c r="B142" i="9"/>
  <c r="AE141" i="9"/>
  <c r="P141" i="9"/>
  <c r="T141" i="9" s="1"/>
  <c r="O141" i="9"/>
  <c r="N141" i="9"/>
  <c r="M141" i="9"/>
  <c r="L141" i="9"/>
  <c r="K141" i="9"/>
  <c r="J141" i="9"/>
  <c r="I141" i="9"/>
  <c r="H141" i="9"/>
  <c r="G141" i="9"/>
  <c r="F141" i="9"/>
  <c r="E141" i="9"/>
  <c r="D141" i="9"/>
  <c r="C141" i="9"/>
  <c r="B141" i="9"/>
  <c r="AE140" i="9"/>
  <c r="P140" i="9"/>
  <c r="T140" i="9" s="1"/>
  <c r="O140" i="9"/>
  <c r="N140" i="9"/>
  <c r="M140" i="9"/>
  <c r="L140" i="9"/>
  <c r="K140" i="9"/>
  <c r="J140" i="9"/>
  <c r="I140" i="9"/>
  <c r="H140" i="9"/>
  <c r="G140" i="9"/>
  <c r="F140" i="9"/>
  <c r="E140" i="9"/>
  <c r="D140" i="9"/>
  <c r="C140" i="9"/>
  <c r="B140" i="9"/>
  <c r="AE139" i="9"/>
  <c r="P139" i="9"/>
  <c r="T139" i="9" s="1"/>
  <c r="O139" i="9"/>
  <c r="N139" i="9"/>
  <c r="M139" i="9"/>
  <c r="L139" i="9"/>
  <c r="K139" i="9"/>
  <c r="J139" i="9"/>
  <c r="I139" i="9"/>
  <c r="H139" i="9"/>
  <c r="G139" i="9"/>
  <c r="F139" i="9"/>
  <c r="E139" i="9"/>
  <c r="D139" i="9"/>
  <c r="C139" i="9"/>
  <c r="B139" i="9"/>
  <c r="AE138" i="9"/>
  <c r="P138" i="9"/>
  <c r="T138" i="9" s="1"/>
  <c r="O138" i="9"/>
  <c r="N138" i="9"/>
  <c r="M138" i="9"/>
  <c r="L138" i="9"/>
  <c r="K138" i="9"/>
  <c r="J138" i="9"/>
  <c r="I138" i="9"/>
  <c r="H138" i="9"/>
  <c r="G138" i="9"/>
  <c r="F138" i="9"/>
  <c r="E138" i="9"/>
  <c r="D138" i="9"/>
  <c r="C138" i="9"/>
  <c r="B138" i="9"/>
  <c r="AE137" i="9"/>
  <c r="P137" i="9"/>
  <c r="T137" i="9" s="1"/>
  <c r="O137" i="9"/>
  <c r="N137" i="9"/>
  <c r="M137" i="9"/>
  <c r="L137" i="9"/>
  <c r="K137" i="9"/>
  <c r="J137" i="9"/>
  <c r="I137" i="9"/>
  <c r="H137" i="9"/>
  <c r="G137" i="9"/>
  <c r="F137" i="9"/>
  <c r="E137" i="9"/>
  <c r="D137" i="9"/>
  <c r="C137" i="9"/>
  <c r="B137" i="9"/>
  <c r="AE136" i="9"/>
  <c r="P136" i="9"/>
  <c r="T136" i="9" s="1"/>
  <c r="O136" i="9"/>
  <c r="N136" i="9"/>
  <c r="M136" i="9"/>
  <c r="L136" i="9"/>
  <c r="K136" i="9"/>
  <c r="J136" i="9"/>
  <c r="I136" i="9"/>
  <c r="H136" i="9"/>
  <c r="G136" i="9"/>
  <c r="F136" i="9"/>
  <c r="E136" i="9"/>
  <c r="D136" i="9"/>
  <c r="C136" i="9"/>
  <c r="B136" i="9"/>
  <c r="AE135" i="9"/>
  <c r="P135" i="9"/>
  <c r="T135" i="9" s="1"/>
  <c r="O135" i="9"/>
  <c r="N135" i="9"/>
  <c r="M135" i="9"/>
  <c r="L135" i="9"/>
  <c r="K135" i="9"/>
  <c r="J135" i="9"/>
  <c r="I135" i="9"/>
  <c r="H135" i="9"/>
  <c r="G135" i="9"/>
  <c r="F135" i="9"/>
  <c r="E135" i="9"/>
  <c r="D135" i="9"/>
  <c r="C135" i="9"/>
  <c r="B135" i="9"/>
  <c r="AE134" i="9"/>
  <c r="P134" i="9"/>
  <c r="T134" i="9" s="1"/>
  <c r="O134" i="9"/>
  <c r="N134" i="9"/>
  <c r="M134" i="9"/>
  <c r="L134" i="9"/>
  <c r="K134" i="9"/>
  <c r="J134" i="9"/>
  <c r="I134" i="9"/>
  <c r="H134" i="9"/>
  <c r="G134" i="9"/>
  <c r="F134" i="9"/>
  <c r="E134" i="9"/>
  <c r="D134" i="9"/>
  <c r="C134" i="9"/>
  <c r="B134" i="9"/>
  <c r="AE133" i="9"/>
  <c r="P133" i="9"/>
  <c r="T133" i="9" s="1"/>
  <c r="O133" i="9"/>
  <c r="N133" i="9"/>
  <c r="M133" i="9"/>
  <c r="L133" i="9"/>
  <c r="K133" i="9"/>
  <c r="J133" i="9"/>
  <c r="I133" i="9"/>
  <c r="H133" i="9"/>
  <c r="G133" i="9"/>
  <c r="F133" i="9"/>
  <c r="E133" i="9"/>
  <c r="D133" i="9"/>
  <c r="C133" i="9"/>
  <c r="B133" i="9"/>
  <c r="AE132" i="9"/>
  <c r="P132" i="9"/>
  <c r="T132" i="9" s="1"/>
  <c r="O132" i="9"/>
  <c r="N132" i="9"/>
  <c r="M132" i="9"/>
  <c r="L132" i="9"/>
  <c r="K132" i="9"/>
  <c r="J132" i="9"/>
  <c r="I132" i="9"/>
  <c r="H132" i="9"/>
  <c r="G132" i="9"/>
  <c r="F132" i="9"/>
  <c r="E132" i="9"/>
  <c r="D132" i="9"/>
  <c r="C132" i="9"/>
  <c r="B132" i="9"/>
  <c r="AE131" i="9"/>
  <c r="P131" i="9"/>
  <c r="T131" i="9" s="1"/>
  <c r="O131" i="9"/>
  <c r="N131" i="9"/>
  <c r="M131" i="9"/>
  <c r="L131" i="9"/>
  <c r="K131" i="9"/>
  <c r="J131" i="9"/>
  <c r="I131" i="9"/>
  <c r="H131" i="9"/>
  <c r="G131" i="9"/>
  <c r="F131" i="9"/>
  <c r="E131" i="9"/>
  <c r="D131" i="9"/>
  <c r="C131" i="9"/>
  <c r="B131" i="9"/>
  <c r="AE130" i="9"/>
  <c r="P130" i="9"/>
  <c r="T130" i="9" s="1"/>
  <c r="O130" i="9"/>
  <c r="N130" i="9"/>
  <c r="M130" i="9"/>
  <c r="L130" i="9"/>
  <c r="K130" i="9"/>
  <c r="J130" i="9"/>
  <c r="I130" i="9"/>
  <c r="H130" i="9"/>
  <c r="G130" i="9"/>
  <c r="F130" i="9"/>
  <c r="E130" i="9"/>
  <c r="D130" i="9"/>
  <c r="C130" i="9"/>
  <c r="B130" i="9"/>
  <c r="AE129" i="9"/>
  <c r="P129" i="9"/>
  <c r="T129" i="9" s="1"/>
  <c r="O129" i="9"/>
  <c r="N129" i="9"/>
  <c r="M129" i="9"/>
  <c r="L129" i="9"/>
  <c r="K129" i="9"/>
  <c r="J129" i="9"/>
  <c r="I129" i="9"/>
  <c r="H129" i="9"/>
  <c r="G129" i="9"/>
  <c r="F129" i="9"/>
  <c r="E129" i="9"/>
  <c r="D129" i="9"/>
  <c r="C129" i="9"/>
  <c r="B129" i="9"/>
  <c r="AE128" i="9"/>
  <c r="P128" i="9"/>
  <c r="T128" i="9" s="1"/>
  <c r="O128" i="9"/>
  <c r="N128" i="9"/>
  <c r="M128" i="9"/>
  <c r="L128" i="9"/>
  <c r="K128" i="9"/>
  <c r="J128" i="9"/>
  <c r="I128" i="9"/>
  <c r="H128" i="9"/>
  <c r="G128" i="9"/>
  <c r="F128" i="9"/>
  <c r="E128" i="9"/>
  <c r="D128" i="9"/>
  <c r="C128" i="9"/>
  <c r="B128" i="9"/>
  <c r="AE127" i="9"/>
  <c r="P127" i="9"/>
  <c r="T127" i="9" s="1"/>
  <c r="O127" i="9"/>
  <c r="N127" i="9"/>
  <c r="M127" i="9"/>
  <c r="L127" i="9"/>
  <c r="K127" i="9"/>
  <c r="J127" i="9"/>
  <c r="I127" i="9"/>
  <c r="H127" i="9"/>
  <c r="G127" i="9"/>
  <c r="F127" i="9"/>
  <c r="E127" i="9"/>
  <c r="D127" i="9"/>
  <c r="C127" i="9"/>
  <c r="B127" i="9"/>
  <c r="AE126" i="9"/>
  <c r="P126" i="9"/>
  <c r="T126" i="9" s="1"/>
  <c r="O126" i="9"/>
  <c r="N126" i="9"/>
  <c r="M126" i="9"/>
  <c r="L126" i="9"/>
  <c r="K126" i="9"/>
  <c r="J126" i="9"/>
  <c r="I126" i="9"/>
  <c r="H126" i="9"/>
  <c r="G126" i="9"/>
  <c r="F126" i="9"/>
  <c r="E126" i="9"/>
  <c r="D126" i="9"/>
  <c r="C126" i="9"/>
  <c r="B126" i="9"/>
  <c r="AE125" i="9"/>
  <c r="P125" i="9"/>
  <c r="T125" i="9" s="1"/>
  <c r="O125" i="9"/>
  <c r="N125" i="9"/>
  <c r="M125" i="9"/>
  <c r="L125" i="9"/>
  <c r="K125" i="9"/>
  <c r="J125" i="9"/>
  <c r="I125" i="9"/>
  <c r="H125" i="9"/>
  <c r="G125" i="9"/>
  <c r="F125" i="9"/>
  <c r="E125" i="9"/>
  <c r="D125" i="9"/>
  <c r="C125" i="9"/>
  <c r="B125" i="9"/>
  <c r="AE124" i="9"/>
  <c r="P124" i="9"/>
  <c r="T124" i="9" s="1"/>
  <c r="O124" i="9"/>
  <c r="N124" i="9"/>
  <c r="M124" i="9"/>
  <c r="L124" i="9"/>
  <c r="K124" i="9"/>
  <c r="J124" i="9"/>
  <c r="I124" i="9"/>
  <c r="H124" i="9"/>
  <c r="G124" i="9"/>
  <c r="F124" i="9"/>
  <c r="E124" i="9"/>
  <c r="D124" i="9"/>
  <c r="C124" i="9"/>
  <c r="B124" i="9"/>
  <c r="AE123" i="9"/>
  <c r="P123" i="9"/>
  <c r="T123" i="9" s="1"/>
  <c r="O123" i="9"/>
  <c r="N123" i="9"/>
  <c r="M123" i="9"/>
  <c r="L123" i="9"/>
  <c r="K123" i="9"/>
  <c r="J123" i="9"/>
  <c r="I123" i="9"/>
  <c r="H123" i="9"/>
  <c r="G123" i="9"/>
  <c r="F123" i="9"/>
  <c r="E123" i="9"/>
  <c r="D123" i="9"/>
  <c r="C123" i="9"/>
  <c r="B123" i="9"/>
  <c r="AE122" i="9"/>
  <c r="P122" i="9"/>
  <c r="T122" i="9" s="1"/>
  <c r="O122" i="9"/>
  <c r="N122" i="9"/>
  <c r="M122" i="9"/>
  <c r="L122" i="9"/>
  <c r="K122" i="9"/>
  <c r="J122" i="9"/>
  <c r="I122" i="9"/>
  <c r="H122" i="9"/>
  <c r="G122" i="9"/>
  <c r="F122" i="9"/>
  <c r="E122" i="9"/>
  <c r="D122" i="9"/>
  <c r="C122" i="9"/>
  <c r="B122" i="9"/>
  <c r="AE121" i="9"/>
  <c r="P121" i="9"/>
  <c r="T121" i="9" s="1"/>
  <c r="O121" i="9"/>
  <c r="N121" i="9"/>
  <c r="M121" i="9"/>
  <c r="L121" i="9"/>
  <c r="K121" i="9"/>
  <c r="J121" i="9"/>
  <c r="I121" i="9"/>
  <c r="H121" i="9"/>
  <c r="G121" i="9"/>
  <c r="F121" i="9"/>
  <c r="E121" i="9"/>
  <c r="D121" i="9"/>
  <c r="C121" i="9"/>
  <c r="B121" i="9"/>
  <c r="AE120" i="9"/>
  <c r="P120" i="9"/>
  <c r="T120" i="9" s="1"/>
  <c r="O120" i="9"/>
  <c r="N120" i="9"/>
  <c r="M120" i="9"/>
  <c r="L120" i="9"/>
  <c r="K120" i="9"/>
  <c r="J120" i="9"/>
  <c r="I120" i="9"/>
  <c r="H120" i="9"/>
  <c r="G120" i="9"/>
  <c r="F120" i="9"/>
  <c r="E120" i="9"/>
  <c r="D120" i="9"/>
  <c r="C120" i="9"/>
  <c r="B120" i="9"/>
  <c r="AE119" i="9"/>
  <c r="P119" i="9"/>
  <c r="T119" i="9" s="1"/>
  <c r="O119" i="9"/>
  <c r="N119" i="9"/>
  <c r="M119" i="9"/>
  <c r="L119" i="9"/>
  <c r="K119" i="9"/>
  <c r="J119" i="9"/>
  <c r="I119" i="9"/>
  <c r="H119" i="9"/>
  <c r="G119" i="9"/>
  <c r="F119" i="9"/>
  <c r="E119" i="9"/>
  <c r="D119" i="9"/>
  <c r="C119" i="9"/>
  <c r="B119" i="9"/>
  <c r="AE118" i="9"/>
  <c r="P118" i="9"/>
  <c r="T118" i="9" s="1"/>
  <c r="O118" i="9"/>
  <c r="N118" i="9"/>
  <c r="M118" i="9"/>
  <c r="L118" i="9"/>
  <c r="K118" i="9"/>
  <c r="J118" i="9"/>
  <c r="I118" i="9"/>
  <c r="H118" i="9"/>
  <c r="G118" i="9"/>
  <c r="F118" i="9"/>
  <c r="E118" i="9"/>
  <c r="D118" i="9"/>
  <c r="C118" i="9"/>
  <c r="B118" i="9"/>
  <c r="AE117" i="9"/>
  <c r="P117" i="9"/>
  <c r="T117" i="9" s="1"/>
  <c r="O117" i="9"/>
  <c r="N117" i="9"/>
  <c r="M117" i="9"/>
  <c r="L117" i="9"/>
  <c r="K117" i="9"/>
  <c r="J117" i="9"/>
  <c r="I117" i="9"/>
  <c r="H117" i="9"/>
  <c r="G117" i="9"/>
  <c r="F117" i="9"/>
  <c r="E117" i="9"/>
  <c r="D117" i="9"/>
  <c r="C117" i="9"/>
  <c r="B117" i="9"/>
  <c r="AE116" i="9"/>
  <c r="P116" i="9"/>
  <c r="T116" i="9" s="1"/>
  <c r="O116" i="9"/>
  <c r="N116" i="9"/>
  <c r="M116" i="9"/>
  <c r="L116" i="9"/>
  <c r="K116" i="9"/>
  <c r="J116" i="9"/>
  <c r="I116" i="9"/>
  <c r="H116" i="9"/>
  <c r="G116" i="9"/>
  <c r="F116" i="9"/>
  <c r="E116" i="9"/>
  <c r="D116" i="9"/>
  <c r="C116" i="9"/>
  <c r="B116" i="9"/>
  <c r="AE115" i="9"/>
  <c r="P115" i="9"/>
  <c r="T115" i="9" s="1"/>
  <c r="O115" i="9"/>
  <c r="N115" i="9"/>
  <c r="M115" i="9"/>
  <c r="L115" i="9"/>
  <c r="K115" i="9"/>
  <c r="J115" i="9"/>
  <c r="I115" i="9"/>
  <c r="H115" i="9"/>
  <c r="G115" i="9"/>
  <c r="F115" i="9"/>
  <c r="E115" i="9"/>
  <c r="D115" i="9"/>
  <c r="C115" i="9"/>
  <c r="B115" i="9"/>
  <c r="AE114" i="9"/>
  <c r="P114" i="9"/>
  <c r="T114" i="9" s="1"/>
  <c r="O114" i="9"/>
  <c r="N114" i="9"/>
  <c r="M114" i="9"/>
  <c r="L114" i="9"/>
  <c r="K114" i="9"/>
  <c r="J114" i="9"/>
  <c r="I114" i="9"/>
  <c r="H114" i="9"/>
  <c r="G114" i="9"/>
  <c r="F114" i="9"/>
  <c r="E114" i="9"/>
  <c r="D114" i="9"/>
  <c r="C114" i="9"/>
  <c r="B114" i="9"/>
  <c r="AE113" i="9"/>
  <c r="P113" i="9"/>
  <c r="T113" i="9" s="1"/>
  <c r="O113" i="9"/>
  <c r="N113" i="9"/>
  <c r="M113" i="9"/>
  <c r="L113" i="9"/>
  <c r="K113" i="9"/>
  <c r="J113" i="9"/>
  <c r="I113" i="9"/>
  <c r="H113" i="9"/>
  <c r="G113" i="9"/>
  <c r="F113" i="9"/>
  <c r="E113" i="9"/>
  <c r="D113" i="9"/>
  <c r="C113" i="9"/>
  <c r="B113" i="9"/>
  <c r="AE112" i="9"/>
  <c r="P112" i="9"/>
  <c r="T112" i="9" s="1"/>
  <c r="O112" i="9"/>
  <c r="N112" i="9"/>
  <c r="M112" i="9"/>
  <c r="L112" i="9"/>
  <c r="K112" i="9"/>
  <c r="J112" i="9"/>
  <c r="I112" i="9"/>
  <c r="H112" i="9"/>
  <c r="G112" i="9"/>
  <c r="F112" i="9"/>
  <c r="E112" i="9"/>
  <c r="D112" i="9"/>
  <c r="C112" i="9"/>
  <c r="B112" i="9"/>
  <c r="M30" i="78"/>
  <c r="M29" i="78"/>
  <c r="M27" i="78"/>
  <c r="M26" i="78"/>
  <c r="Z68" i="78"/>
  <c r="H9" i="85" s="1"/>
  <c r="S68" i="78"/>
  <c r="E9" i="85" s="1"/>
  <c r="AC15" i="78"/>
  <c r="T15" i="78"/>
  <c r="K15" i="78"/>
  <c r="G14" i="78"/>
  <c r="G13" i="78"/>
  <c r="G12" i="78"/>
  <c r="G11" i="78"/>
  <c r="G9" i="78"/>
  <c r="G8" i="78"/>
  <c r="AJ6" i="79"/>
  <c r="AK6" i="79"/>
  <c r="AI6" i="79"/>
  <c r="AH6" i="79"/>
  <c r="AK186" i="72" l="1"/>
  <c r="AK206" i="72"/>
  <c r="AK238" i="72"/>
  <c r="AK226" i="72"/>
  <c r="AK251" i="72"/>
  <c r="AK283" i="72"/>
  <c r="AK133" i="72"/>
  <c r="AK135" i="72"/>
  <c r="AK137" i="72"/>
  <c r="AK139" i="72"/>
  <c r="AK141" i="72"/>
  <c r="AK143" i="72"/>
  <c r="AK214" i="72"/>
  <c r="AK271" i="72"/>
  <c r="AK303" i="72"/>
  <c r="AK234" i="72"/>
  <c r="AK259" i="72"/>
  <c r="AK291" i="72"/>
  <c r="AK267" i="72"/>
  <c r="AK299" i="72"/>
  <c r="AJ134" i="72"/>
  <c r="AJ136" i="72"/>
  <c r="AJ138" i="72"/>
  <c r="AJ140" i="72"/>
  <c r="AJ142" i="72"/>
  <c r="AK170" i="72"/>
  <c r="AK198" i="72"/>
  <c r="AK230" i="72"/>
  <c r="AI7" i="79"/>
  <c r="AK112" i="72"/>
  <c r="AJ112" i="72"/>
  <c r="AJ150" i="72"/>
  <c r="AK150" i="72"/>
  <c r="AJ166" i="72"/>
  <c r="AK166" i="72"/>
  <c r="AJ182" i="72"/>
  <c r="AK182" i="72"/>
  <c r="AJ196" i="72"/>
  <c r="AK196" i="72"/>
  <c r="AJ204" i="72"/>
  <c r="AK204" i="72"/>
  <c r="AJ212" i="72"/>
  <c r="AK212" i="72"/>
  <c r="AJ220" i="72"/>
  <c r="AK220" i="72"/>
  <c r="AJ228" i="72"/>
  <c r="AK228" i="72"/>
  <c r="AJ236" i="72"/>
  <c r="AK236" i="72"/>
  <c r="AK241" i="72"/>
  <c r="AJ241" i="72"/>
  <c r="AK243" i="72"/>
  <c r="AJ243" i="72"/>
  <c r="AK245" i="72"/>
  <c r="AJ245" i="72"/>
  <c r="AJ253" i="72"/>
  <c r="AK253" i="72"/>
  <c r="AJ261" i="72"/>
  <c r="AK261" i="72"/>
  <c r="AJ269" i="72"/>
  <c r="AK269" i="72"/>
  <c r="AJ277" i="72"/>
  <c r="AK277" i="72"/>
  <c r="AJ285" i="72"/>
  <c r="AK285" i="72"/>
  <c r="AJ293" i="72"/>
  <c r="AK293" i="72"/>
  <c r="AJ301" i="72"/>
  <c r="AK301" i="72"/>
  <c r="AJ147" i="72"/>
  <c r="AK147" i="72"/>
  <c r="AJ158" i="72"/>
  <c r="AK158" i="72"/>
  <c r="AJ174" i="72"/>
  <c r="AK174" i="72"/>
  <c r="AJ190" i="72"/>
  <c r="AK190" i="72"/>
  <c r="AJ192" i="72"/>
  <c r="AK192" i="72"/>
  <c r="AJ200" i="72"/>
  <c r="AK200" i="72"/>
  <c r="AJ208" i="72"/>
  <c r="AK208" i="72"/>
  <c r="AJ216" i="72"/>
  <c r="AK216" i="72"/>
  <c r="AJ224" i="72"/>
  <c r="AK224" i="72"/>
  <c r="AJ232" i="72"/>
  <c r="AK232" i="72"/>
  <c r="AJ240" i="72"/>
  <c r="AK240" i="72"/>
  <c r="AJ242" i="72"/>
  <c r="AK242" i="72"/>
  <c r="AJ244" i="72"/>
  <c r="AK244" i="72"/>
  <c r="AJ249" i="72"/>
  <c r="AK249" i="72"/>
  <c r="AJ257" i="72"/>
  <c r="AK257" i="72"/>
  <c r="AJ265" i="72"/>
  <c r="AK265" i="72"/>
  <c r="AJ273" i="72"/>
  <c r="AK273" i="72"/>
  <c r="AJ281" i="72"/>
  <c r="AK281" i="72"/>
  <c r="AJ289" i="72"/>
  <c r="AK289" i="72"/>
  <c r="AJ297" i="72"/>
  <c r="AK297" i="72"/>
  <c r="AJ305" i="72"/>
  <c r="AK305" i="72"/>
  <c r="AJ152" i="72"/>
  <c r="AK152" i="72"/>
  <c r="AJ160" i="72"/>
  <c r="AK160" i="72"/>
  <c r="AJ168" i="72"/>
  <c r="AK168" i="72"/>
  <c r="AJ176" i="72"/>
  <c r="AK176" i="72"/>
  <c r="AJ184" i="72"/>
  <c r="AK184" i="72"/>
  <c r="AK246" i="72"/>
  <c r="AJ246" i="72"/>
  <c r="AK113" i="72"/>
  <c r="AJ114" i="72"/>
  <c r="AK115" i="72"/>
  <c r="AJ116" i="72"/>
  <c r="AK117" i="72"/>
  <c r="AJ118" i="72"/>
  <c r="AK119" i="72"/>
  <c r="AJ120" i="72"/>
  <c r="AK121" i="72"/>
  <c r="AJ122" i="72"/>
  <c r="AK123" i="72"/>
  <c r="AJ124" i="72"/>
  <c r="AK125" i="72"/>
  <c r="AJ126" i="72"/>
  <c r="AK127" i="72"/>
  <c r="AJ128" i="72"/>
  <c r="AK129" i="72"/>
  <c r="AJ130" i="72"/>
  <c r="AK131" i="72"/>
  <c r="AJ132" i="72"/>
  <c r="AJ145" i="72"/>
  <c r="AK145" i="72"/>
  <c r="AJ156" i="72"/>
  <c r="AK156" i="72"/>
  <c r="AJ164" i="72"/>
  <c r="AK164" i="72"/>
  <c r="AJ172" i="72"/>
  <c r="AK172" i="72"/>
  <c r="AJ180" i="72"/>
  <c r="AK180" i="72"/>
  <c r="AJ188" i="72"/>
  <c r="AK188" i="72"/>
  <c r="AJ193" i="72"/>
  <c r="AJ195" i="72"/>
  <c r="AJ197" i="72"/>
  <c r="AJ199" i="72"/>
  <c r="AJ201" i="72"/>
  <c r="AJ203" i="72"/>
  <c r="AJ205" i="72"/>
  <c r="AJ207" i="72"/>
  <c r="AJ209" i="72"/>
  <c r="AJ211" i="72"/>
  <c r="AJ213" i="72"/>
  <c r="AJ215" i="72"/>
  <c r="AJ217" i="72"/>
  <c r="AJ219" i="72"/>
  <c r="AJ221" i="72"/>
  <c r="AJ223" i="72"/>
  <c r="AJ225" i="72"/>
  <c r="AJ227" i="72"/>
  <c r="AJ229" i="72"/>
  <c r="AJ231" i="72"/>
  <c r="AJ233" i="72"/>
  <c r="AJ235" i="72"/>
  <c r="AJ237" i="72"/>
  <c r="AJ239" i="72"/>
  <c r="AK248" i="72"/>
  <c r="AJ248" i="72"/>
  <c r="AJ250" i="72"/>
  <c r="AJ252" i="72"/>
  <c r="AJ254" i="72"/>
  <c r="AJ256" i="72"/>
  <c r="AJ258" i="72"/>
  <c r="AJ260" i="72"/>
  <c r="AJ262" i="72"/>
  <c r="AJ264" i="72"/>
  <c r="AJ266" i="72"/>
  <c r="AJ268" i="72"/>
  <c r="AJ270" i="72"/>
  <c r="AJ272" i="72"/>
  <c r="AJ274" i="72"/>
  <c r="AJ276" i="72"/>
  <c r="AJ278" i="72"/>
  <c r="AJ280" i="72"/>
  <c r="AJ282" i="72"/>
  <c r="AJ284" i="72"/>
  <c r="AJ286" i="72"/>
  <c r="AJ288" i="72"/>
  <c r="AJ290" i="72"/>
  <c r="AJ292" i="72"/>
  <c r="AJ294" i="72"/>
  <c r="AJ296" i="72"/>
  <c r="AJ298" i="72"/>
  <c r="AJ300" i="72"/>
  <c r="AJ302" i="72"/>
  <c r="AJ304" i="72"/>
  <c r="AJ306" i="72"/>
  <c r="AJ308" i="72"/>
  <c r="AK311" i="72"/>
  <c r="AJ311" i="72"/>
  <c r="AJ309" i="72"/>
  <c r="AJ144" i="72"/>
  <c r="AJ146" i="72"/>
  <c r="AJ148" i="72"/>
  <c r="AJ149" i="72"/>
  <c r="AJ151" i="72"/>
  <c r="AJ153" i="72"/>
  <c r="AJ155" i="72"/>
  <c r="AJ157" i="72"/>
  <c r="AJ159" i="72"/>
  <c r="AJ161" i="72"/>
  <c r="AJ163" i="72"/>
  <c r="AJ165" i="72"/>
  <c r="AJ167" i="72"/>
  <c r="AJ169" i="72"/>
  <c r="AJ171" i="72"/>
  <c r="AJ173" i="72"/>
  <c r="AJ175" i="72"/>
  <c r="AJ177" i="72"/>
  <c r="AJ179" i="72"/>
  <c r="AJ181" i="72"/>
  <c r="AJ183" i="72"/>
  <c r="AJ185" i="72"/>
  <c r="AJ187" i="72"/>
  <c r="AJ189" i="72"/>
  <c r="AJ191" i="72"/>
  <c r="AK7" i="79"/>
  <c r="AN8" i="79" l="1"/>
  <c r="AN7" i="79"/>
  <c r="AE313" i="79" l="1"/>
  <c r="Q313" i="79"/>
  <c r="T313" i="79" s="1"/>
  <c r="P313" i="79"/>
  <c r="O313" i="79"/>
  <c r="N313" i="79"/>
  <c r="M313" i="79"/>
  <c r="L313" i="79"/>
  <c r="K313" i="79"/>
  <c r="J313" i="79"/>
  <c r="I313" i="79"/>
  <c r="H313" i="79"/>
  <c r="G313" i="79"/>
  <c r="F313" i="79"/>
  <c r="E313" i="79"/>
  <c r="D313" i="79"/>
  <c r="C313" i="79"/>
  <c r="AE312" i="79"/>
  <c r="Q312" i="79"/>
  <c r="T312" i="79" s="1"/>
  <c r="P312" i="79"/>
  <c r="O312" i="79"/>
  <c r="N312" i="79"/>
  <c r="M312" i="79"/>
  <c r="L312" i="79"/>
  <c r="K312" i="79"/>
  <c r="J312" i="79"/>
  <c r="I312" i="79"/>
  <c r="H312" i="79"/>
  <c r="G312" i="79"/>
  <c r="F312" i="79"/>
  <c r="E312" i="79"/>
  <c r="D312" i="79"/>
  <c r="C312" i="79"/>
  <c r="AE311" i="79"/>
  <c r="Q311" i="79"/>
  <c r="T311" i="79" s="1"/>
  <c r="P311" i="79"/>
  <c r="O311" i="79"/>
  <c r="N311" i="79"/>
  <c r="M311" i="79"/>
  <c r="L311" i="79"/>
  <c r="K311" i="79"/>
  <c r="J311" i="79"/>
  <c r="I311" i="79"/>
  <c r="H311" i="79"/>
  <c r="G311" i="79"/>
  <c r="F311" i="79"/>
  <c r="E311" i="79"/>
  <c r="D311" i="79"/>
  <c r="C311" i="79"/>
  <c r="AE310" i="79"/>
  <c r="Q310" i="79"/>
  <c r="T310" i="79" s="1"/>
  <c r="P310" i="79"/>
  <c r="O310" i="79"/>
  <c r="N310" i="79"/>
  <c r="M310" i="79"/>
  <c r="L310" i="79"/>
  <c r="K310" i="79"/>
  <c r="J310" i="79"/>
  <c r="I310" i="79"/>
  <c r="H310" i="79"/>
  <c r="G310" i="79"/>
  <c r="F310" i="79"/>
  <c r="E310" i="79"/>
  <c r="D310" i="79"/>
  <c r="C310" i="79"/>
  <c r="AE309" i="79"/>
  <c r="Q309" i="79"/>
  <c r="T309" i="79" s="1"/>
  <c r="P309" i="79"/>
  <c r="O309" i="79"/>
  <c r="N309" i="79"/>
  <c r="M309" i="79"/>
  <c r="L309" i="79"/>
  <c r="K309" i="79"/>
  <c r="J309" i="79"/>
  <c r="I309" i="79"/>
  <c r="H309" i="79"/>
  <c r="G309" i="79"/>
  <c r="F309" i="79"/>
  <c r="E309" i="79"/>
  <c r="D309" i="79"/>
  <c r="C309" i="79"/>
  <c r="AE308" i="79"/>
  <c r="Q308" i="79"/>
  <c r="T308" i="79" s="1"/>
  <c r="P308" i="79"/>
  <c r="O308" i="79"/>
  <c r="N308" i="79"/>
  <c r="M308" i="79"/>
  <c r="L308" i="79"/>
  <c r="K308" i="79"/>
  <c r="J308" i="79"/>
  <c r="I308" i="79"/>
  <c r="H308" i="79"/>
  <c r="G308" i="79"/>
  <c r="F308" i="79"/>
  <c r="E308" i="79"/>
  <c r="D308" i="79"/>
  <c r="C308" i="79"/>
  <c r="AE307" i="79"/>
  <c r="Q307" i="79"/>
  <c r="T307" i="79" s="1"/>
  <c r="P307" i="79"/>
  <c r="O307" i="79"/>
  <c r="N307" i="79"/>
  <c r="M307" i="79"/>
  <c r="L307" i="79"/>
  <c r="K307" i="79"/>
  <c r="J307" i="79"/>
  <c r="I307" i="79"/>
  <c r="H307" i="79"/>
  <c r="G307" i="79"/>
  <c r="F307" i="79"/>
  <c r="E307" i="79"/>
  <c r="D307" i="79"/>
  <c r="C307" i="79"/>
  <c r="AE306" i="79"/>
  <c r="Q306" i="79"/>
  <c r="T306" i="79" s="1"/>
  <c r="P306" i="79"/>
  <c r="O306" i="79"/>
  <c r="N306" i="79"/>
  <c r="M306" i="79"/>
  <c r="L306" i="79"/>
  <c r="K306" i="79"/>
  <c r="J306" i="79"/>
  <c r="I306" i="79"/>
  <c r="H306" i="79"/>
  <c r="G306" i="79"/>
  <c r="F306" i="79"/>
  <c r="E306" i="79"/>
  <c r="D306" i="79"/>
  <c r="C306" i="79"/>
  <c r="AE305" i="79"/>
  <c r="Q305" i="79"/>
  <c r="T305" i="79" s="1"/>
  <c r="P305" i="79"/>
  <c r="O305" i="79"/>
  <c r="N305" i="79"/>
  <c r="M305" i="79"/>
  <c r="L305" i="79"/>
  <c r="K305" i="79"/>
  <c r="J305" i="79"/>
  <c r="I305" i="79"/>
  <c r="H305" i="79"/>
  <c r="G305" i="79"/>
  <c r="F305" i="79"/>
  <c r="E305" i="79"/>
  <c r="D305" i="79"/>
  <c r="C305" i="79"/>
  <c r="AE304" i="79"/>
  <c r="Q304" i="79"/>
  <c r="T304" i="79" s="1"/>
  <c r="P304" i="79"/>
  <c r="O304" i="79"/>
  <c r="N304" i="79"/>
  <c r="M304" i="79"/>
  <c r="L304" i="79"/>
  <c r="K304" i="79"/>
  <c r="J304" i="79"/>
  <c r="I304" i="79"/>
  <c r="H304" i="79"/>
  <c r="G304" i="79"/>
  <c r="F304" i="79"/>
  <c r="E304" i="79"/>
  <c r="D304" i="79"/>
  <c r="C304" i="79"/>
  <c r="AE303" i="79"/>
  <c r="Q303" i="79"/>
  <c r="T303" i="79" s="1"/>
  <c r="P303" i="79"/>
  <c r="O303" i="79"/>
  <c r="N303" i="79"/>
  <c r="M303" i="79"/>
  <c r="L303" i="79"/>
  <c r="K303" i="79"/>
  <c r="J303" i="79"/>
  <c r="I303" i="79"/>
  <c r="H303" i="79"/>
  <c r="G303" i="79"/>
  <c r="F303" i="79"/>
  <c r="E303" i="79"/>
  <c r="D303" i="79"/>
  <c r="C303" i="79"/>
  <c r="AE302" i="79"/>
  <c r="Q302" i="79"/>
  <c r="T302" i="79" s="1"/>
  <c r="P302" i="79"/>
  <c r="O302" i="79"/>
  <c r="N302" i="79"/>
  <c r="M302" i="79"/>
  <c r="L302" i="79"/>
  <c r="K302" i="79"/>
  <c r="J302" i="79"/>
  <c r="I302" i="79"/>
  <c r="H302" i="79"/>
  <c r="G302" i="79"/>
  <c r="F302" i="79"/>
  <c r="E302" i="79"/>
  <c r="D302" i="79"/>
  <c r="C302" i="79"/>
  <c r="AE301" i="79"/>
  <c r="Q301" i="79"/>
  <c r="T301" i="79" s="1"/>
  <c r="P301" i="79"/>
  <c r="O301" i="79"/>
  <c r="N301" i="79"/>
  <c r="M301" i="79"/>
  <c r="L301" i="79"/>
  <c r="K301" i="79"/>
  <c r="J301" i="79"/>
  <c r="I301" i="79"/>
  <c r="H301" i="79"/>
  <c r="G301" i="79"/>
  <c r="F301" i="79"/>
  <c r="E301" i="79"/>
  <c r="D301" i="79"/>
  <c r="C301" i="79"/>
  <c r="AE300" i="79"/>
  <c r="Q300" i="79"/>
  <c r="T300" i="79" s="1"/>
  <c r="P300" i="79"/>
  <c r="O300" i="79"/>
  <c r="N300" i="79"/>
  <c r="M300" i="79"/>
  <c r="L300" i="79"/>
  <c r="K300" i="79"/>
  <c r="J300" i="79"/>
  <c r="I300" i="79"/>
  <c r="H300" i="79"/>
  <c r="G300" i="79"/>
  <c r="F300" i="79"/>
  <c r="E300" i="79"/>
  <c r="D300" i="79"/>
  <c r="C300" i="79"/>
  <c r="AE299" i="79"/>
  <c r="Q299" i="79"/>
  <c r="T299" i="79" s="1"/>
  <c r="P299" i="79"/>
  <c r="O299" i="79"/>
  <c r="N299" i="79"/>
  <c r="M299" i="79"/>
  <c r="L299" i="79"/>
  <c r="K299" i="79"/>
  <c r="J299" i="79"/>
  <c r="I299" i="79"/>
  <c r="H299" i="79"/>
  <c r="G299" i="79"/>
  <c r="F299" i="79"/>
  <c r="E299" i="79"/>
  <c r="D299" i="79"/>
  <c r="C299" i="79"/>
  <c r="AE298" i="79"/>
  <c r="Q298" i="79"/>
  <c r="T298" i="79" s="1"/>
  <c r="P298" i="79"/>
  <c r="O298" i="79"/>
  <c r="N298" i="79"/>
  <c r="M298" i="79"/>
  <c r="L298" i="79"/>
  <c r="K298" i="79"/>
  <c r="J298" i="79"/>
  <c r="I298" i="79"/>
  <c r="H298" i="79"/>
  <c r="G298" i="79"/>
  <c r="F298" i="79"/>
  <c r="E298" i="79"/>
  <c r="D298" i="79"/>
  <c r="C298" i="79"/>
  <c r="AE297" i="79"/>
  <c r="Q297" i="79"/>
  <c r="T297" i="79" s="1"/>
  <c r="P297" i="79"/>
  <c r="O297" i="79"/>
  <c r="N297" i="79"/>
  <c r="M297" i="79"/>
  <c r="L297" i="79"/>
  <c r="K297" i="79"/>
  <c r="J297" i="79"/>
  <c r="I297" i="79"/>
  <c r="H297" i="79"/>
  <c r="G297" i="79"/>
  <c r="F297" i="79"/>
  <c r="E297" i="79"/>
  <c r="D297" i="79"/>
  <c r="C297" i="79"/>
  <c r="AE296" i="79"/>
  <c r="Q296" i="79"/>
  <c r="T296" i="79" s="1"/>
  <c r="P296" i="79"/>
  <c r="O296" i="79"/>
  <c r="N296" i="79"/>
  <c r="M296" i="79"/>
  <c r="L296" i="79"/>
  <c r="K296" i="79"/>
  <c r="J296" i="79"/>
  <c r="I296" i="79"/>
  <c r="H296" i="79"/>
  <c r="G296" i="79"/>
  <c r="F296" i="79"/>
  <c r="E296" i="79"/>
  <c r="D296" i="79"/>
  <c r="C296" i="79"/>
  <c r="AE295" i="79"/>
  <c r="Q295" i="79"/>
  <c r="T295" i="79" s="1"/>
  <c r="P295" i="79"/>
  <c r="O295" i="79"/>
  <c r="N295" i="79"/>
  <c r="M295" i="79"/>
  <c r="L295" i="79"/>
  <c r="K295" i="79"/>
  <c r="J295" i="79"/>
  <c r="I295" i="79"/>
  <c r="H295" i="79"/>
  <c r="G295" i="79"/>
  <c r="F295" i="79"/>
  <c r="E295" i="79"/>
  <c r="D295" i="79"/>
  <c r="C295" i="79"/>
  <c r="AE294" i="79"/>
  <c r="Q294" i="79"/>
  <c r="T294" i="79" s="1"/>
  <c r="P294" i="79"/>
  <c r="O294" i="79"/>
  <c r="N294" i="79"/>
  <c r="M294" i="79"/>
  <c r="L294" i="79"/>
  <c r="K294" i="79"/>
  <c r="J294" i="79"/>
  <c r="I294" i="79"/>
  <c r="H294" i="79"/>
  <c r="G294" i="79"/>
  <c r="F294" i="79"/>
  <c r="E294" i="79"/>
  <c r="D294" i="79"/>
  <c r="C294" i="79"/>
  <c r="AE293" i="79"/>
  <c r="Q293" i="79"/>
  <c r="T293" i="79" s="1"/>
  <c r="P293" i="79"/>
  <c r="O293" i="79"/>
  <c r="N293" i="79"/>
  <c r="M293" i="79"/>
  <c r="L293" i="79"/>
  <c r="K293" i="79"/>
  <c r="J293" i="79"/>
  <c r="I293" i="79"/>
  <c r="H293" i="79"/>
  <c r="G293" i="79"/>
  <c r="F293" i="79"/>
  <c r="E293" i="79"/>
  <c r="D293" i="79"/>
  <c r="C293" i="79"/>
  <c r="AE292" i="79"/>
  <c r="Q292" i="79"/>
  <c r="T292" i="79" s="1"/>
  <c r="P292" i="79"/>
  <c r="O292" i="79"/>
  <c r="N292" i="79"/>
  <c r="M292" i="79"/>
  <c r="L292" i="79"/>
  <c r="K292" i="79"/>
  <c r="J292" i="79"/>
  <c r="I292" i="79"/>
  <c r="H292" i="79"/>
  <c r="G292" i="79"/>
  <c r="F292" i="79"/>
  <c r="E292" i="79"/>
  <c r="D292" i="79"/>
  <c r="C292" i="79"/>
  <c r="AE291" i="79"/>
  <c r="Q291" i="79"/>
  <c r="T291" i="79" s="1"/>
  <c r="P291" i="79"/>
  <c r="O291" i="79"/>
  <c r="N291" i="79"/>
  <c r="M291" i="79"/>
  <c r="L291" i="79"/>
  <c r="K291" i="79"/>
  <c r="J291" i="79"/>
  <c r="I291" i="79"/>
  <c r="H291" i="79"/>
  <c r="G291" i="79"/>
  <c r="F291" i="79"/>
  <c r="E291" i="79"/>
  <c r="D291" i="79"/>
  <c r="C291" i="79"/>
  <c r="AE290" i="79"/>
  <c r="Q290" i="79"/>
  <c r="T290" i="79" s="1"/>
  <c r="P290" i="79"/>
  <c r="O290" i="79"/>
  <c r="N290" i="79"/>
  <c r="M290" i="79"/>
  <c r="L290" i="79"/>
  <c r="K290" i="79"/>
  <c r="J290" i="79"/>
  <c r="I290" i="79"/>
  <c r="H290" i="79"/>
  <c r="G290" i="79"/>
  <c r="F290" i="79"/>
  <c r="E290" i="79"/>
  <c r="D290" i="79"/>
  <c r="C290" i="79"/>
  <c r="AE289" i="79"/>
  <c r="Q289" i="79"/>
  <c r="T289" i="79" s="1"/>
  <c r="P289" i="79"/>
  <c r="O289" i="79"/>
  <c r="N289" i="79"/>
  <c r="M289" i="79"/>
  <c r="L289" i="79"/>
  <c r="K289" i="79"/>
  <c r="J289" i="79"/>
  <c r="I289" i="79"/>
  <c r="H289" i="79"/>
  <c r="G289" i="79"/>
  <c r="F289" i="79"/>
  <c r="E289" i="79"/>
  <c r="D289" i="79"/>
  <c r="C289" i="79"/>
  <c r="AE288" i="79"/>
  <c r="Q288" i="79"/>
  <c r="T288" i="79" s="1"/>
  <c r="P288" i="79"/>
  <c r="O288" i="79"/>
  <c r="N288" i="79"/>
  <c r="M288" i="79"/>
  <c r="L288" i="79"/>
  <c r="K288" i="79"/>
  <c r="J288" i="79"/>
  <c r="I288" i="79"/>
  <c r="H288" i="79"/>
  <c r="G288" i="79"/>
  <c r="F288" i="79"/>
  <c r="E288" i="79"/>
  <c r="D288" i="79"/>
  <c r="C288" i="79"/>
  <c r="AE287" i="79"/>
  <c r="Q287" i="79"/>
  <c r="T287" i="79" s="1"/>
  <c r="P287" i="79"/>
  <c r="O287" i="79"/>
  <c r="N287" i="79"/>
  <c r="M287" i="79"/>
  <c r="L287" i="79"/>
  <c r="K287" i="79"/>
  <c r="J287" i="79"/>
  <c r="I287" i="79"/>
  <c r="H287" i="79"/>
  <c r="G287" i="79"/>
  <c r="F287" i="79"/>
  <c r="E287" i="79"/>
  <c r="D287" i="79"/>
  <c r="C287" i="79"/>
  <c r="AE286" i="79"/>
  <c r="Q286" i="79"/>
  <c r="T286" i="79" s="1"/>
  <c r="P286" i="79"/>
  <c r="O286" i="79"/>
  <c r="N286" i="79"/>
  <c r="M286" i="79"/>
  <c r="L286" i="79"/>
  <c r="K286" i="79"/>
  <c r="J286" i="79"/>
  <c r="I286" i="79"/>
  <c r="H286" i="79"/>
  <c r="G286" i="79"/>
  <c r="F286" i="79"/>
  <c r="E286" i="79"/>
  <c r="D286" i="79"/>
  <c r="C286" i="79"/>
  <c r="AE285" i="79"/>
  <c r="Q285" i="79"/>
  <c r="T285" i="79" s="1"/>
  <c r="P285" i="79"/>
  <c r="O285" i="79"/>
  <c r="N285" i="79"/>
  <c r="M285" i="79"/>
  <c r="L285" i="79"/>
  <c r="K285" i="79"/>
  <c r="J285" i="79"/>
  <c r="I285" i="79"/>
  <c r="H285" i="79"/>
  <c r="G285" i="79"/>
  <c r="F285" i="79"/>
  <c r="E285" i="79"/>
  <c r="D285" i="79"/>
  <c r="C285" i="79"/>
  <c r="AE284" i="79"/>
  <c r="Q284" i="79"/>
  <c r="T284" i="79" s="1"/>
  <c r="P284" i="79"/>
  <c r="O284" i="79"/>
  <c r="N284" i="79"/>
  <c r="M284" i="79"/>
  <c r="L284" i="79"/>
  <c r="K284" i="79"/>
  <c r="J284" i="79"/>
  <c r="I284" i="79"/>
  <c r="H284" i="79"/>
  <c r="G284" i="79"/>
  <c r="F284" i="79"/>
  <c r="E284" i="79"/>
  <c r="D284" i="79"/>
  <c r="C284" i="79"/>
  <c r="AE283" i="79"/>
  <c r="Q283" i="79"/>
  <c r="T283" i="79" s="1"/>
  <c r="P283" i="79"/>
  <c r="O283" i="79"/>
  <c r="N283" i="79"/>
  <c r="M283" i="79"/>
  <c r="L283" i="79"/>
  <c r="K283" i="79"/>
  <c r="J283" i="79"/>
  <c r="I283" i="79"/>
  <c r="H283" i="79"/>
  <c r="G283" i="79"/>
  <c r="F283" i="79"/>
  <c r="E283" i="79"/>
  <c r="D283" i="79"/>
  <c r="C283" i="79"/>
  <c r="AE282" i="79"/>
  <c r="Q282" i="79"/>
  <c r="T282" i="79" s="1"/>
  <c r="P282" i="79"/>
  <c r="O282" i="79"/>
  <c r="N282" i="79"/>
  <c r="M282" i="79"/>
  <c r="L282" i="79"/>
  <c r="K282" i="79"/>
  <c r="J282" i="79"/>
  <c r="I282" i="79"/>
  <c r="H282" i="79"/>
  <c r="G282" i="79"/>
  <c r="F282" i="79"/>
  <c r="E282" i="79"/>
  <c r="D282" i="79"/>
  <c r="C282" i="79"/>
  <c r="AE281" i="79"/>
  <c r="Q281" i="79"/>
  <c r="T281" i="79" s="1"/>
  <c r="P281" i="79"/>
  <c r="O281" i="79"/>
  <c r="N281" i="79"/>
  <c r="M281" i="79"/>
  <c r="L281" i="79"/>
  <c r="K281" i="79"/>
  <c r="J281" i="79"/>
  <c r="I281" i="79"/>
  <c r="H281" i="79"/>
  <c r="G281" i="79"/>
  <c r="F281" i="79"/>
  <c r="E281" i="79"/>
  <c r="D281" i="79"/>
  <c r="C281" i="79"/>
  <c r="AE280" i="79"/>
  <c r="Q280" i="79"/>
  <c r="T280" i="79" s="1"/>
  <c r="P280" i="79"/>
  <c r="O280" i="79"/>
  <c r="N280" i="79"/>
  <c r="M280" i="79"/>
  <c r="L280" i="79"/>
  <c r="K280" i="79"/>
  <c r="J280" i="79"/>
  <c r="I280" i="79"/>
  <c r="H280" i="79"/>
  <c r="G280" i="79"/>
  <c r="F280" i="79"/>
  <c r="E280" i="79"/>
  <c r="D280" i="79"/>
  <c r="C280" i="79"/>
  <c r="AE279" i="79"/>
  <c r="Q279" i="79"/>
  <c r="T279" i="79" s="1"/>
  <c r="P279" i="79"/>
  <c r="O279" i="79"/>
  <c r="N279" i="79"/>
  <c r="M279" i="79"/>
  <c r="L279" i="79"/>
  <c r="K279" i="79"/>
  <c r="J279" i="79"/>
  <c r="I279" i="79"/>
  <c r="H279" i="79"/>
  <c r="G279" i="79"/>
  <c r="F279" i="79"/>
  <c r="E279" i="79"/>
  <c r="D279" i="79"/>
  <c r="C279" i="79"/>
  <c r="AE278" i="79"/>
  <c r="Q278" i="79"/>
  <c r="T278" i="79" s="1"/>
  <c r="P278" i="79"/>
  <c r="O278" i="79"/>
  <c r="N278" i="79"/>
  <c r="M278" i="79"/>
  <c r="L278" i="79"/>
  <c r="K278" i="79"/>
  <c r="J278" i="79"/>
  <c r="I278" i="79"/>
  <c r="H278" i="79"/>
  <c r="G278" i="79"/>
  <c r="F278" i="79"/>
  <c r="E278" i="79"/>
  <c r="D278" i="79"/>
  <c r="C278" i="79"/>
  <c r="AE277" i="79"/>
  <c r="Q277" i="79"/>
  <c r="T277" i="79" s="1"/>
  <c r="P277" i="79"/>
  <c r="O277" i="79"/>
  <c r="N277" i="79"/>
  <c r="M277" i="79"/>
  <c r="L277" i="79"/>
  <c r="K277" i="79"/>
  <c r="J277" i="79"/>
  <c r="I277" i="79"/>
  <c r="H277" i="79"/>
  <c r="G277" i="79"/>
  <c r="F277" i="79"/>
  <c r="E277" i="79"/>
  <c r="D277" i="79"/>
  <c r="C277" i="79"/>
  <c r="AE276" i="79"/>
  <c r="Q276" i="79"/>
  <c r="T276" i="79" s="1"/>
  <c r="P276" i="79"/>
  <c r="O276" i="79"/>
  <c r="N276" i="79"/>
  <c r="M276" i="79"/>
  <c r="L276" i="79"/>
  <c r="K276" i="79"/>
  <c r="J276" i="79"/>
  <c r="I276" i="79"/>
  <c r="H276" i="79"/>
  <c r="G276" i="79"/>
  <c r="F276" i="79"/>
  <c r="E276" i="79"/>
  <c r="D276" i="79"/>
  <c r="C276" i="79"/>
  <c r="AE275" i="79"/>
  <c r="Q275" i="79"/>
  <c r="T275" i="79" s="1"/>
  <c r="P275" i="79"/>
  <c r="O275" i="79"/>
  <c r="N275" i="79"/>
  <c r="M275" i="79"/>
  <c r="L275" i="79"/>
  <c r="K275" i="79"/>
  <c r="J275" i="79"/>
  <c r="I275" i="79"/>
  <c r="H275" i="79"/>
  <c r="G275" i="79"/>
  <c r="F275" i="79"/>
  <c r="E275" i="79"/>
  <c r="D275" i="79"/>
  <c r="C275" i="79"/>
  <c r="AE274" i="79"/>
  <c r="Q274" i="79"/>
  <c r="T274" i="79" s="1"/>
  <c r="P274" i="79"/>
  <c r="O274" i="79"/>
  <c r="N274" i="79"/>
  <c r="M274" i="79"/>
  <c r="L274" i="79"/>
  <c r="K274" i="79"/>
  <c r="J274" i="79"/>
  <c r="I274" i="79"/>
  <c r="H274" i="79"/>
  <c r="G274" i="79"/>
  <c r="F274" i="79"/>
  <c r="E274" i="79"/>
  <c r="D274" i="79"/>
  <c r="C274" i="79"/>
  <c r="AE273" i="79"/>
  <c r="Q273" i="79"/>
  <c r="T273" i="79" s="1"/>
  <c r="P273" i="79"/>
  <c r="O273" i="79"/>
  <c r="N273" i="79"/>
  <c r="M273" i="79"/>
  <c r="L273" i="79"/>
  <c r="K273" i="79"/>
  <c r="J273" i="79"/>
  <c r="I273" i="79"/>
  <c r="H273" i="79"/>
  <c r="G273" i="79"/>
  <c r="F273" i="79"/>
  <c r="E273" i="79"/>
  <c r="D273" i="79"/>
  <c r="C273" i="79"/>
  <c r="AE272" i="79"/>
  <c r="Q272" i="79"/>
  <c r="T272" i="79" s="1"/>
  <c r="P272" i="79"/>
  <c r="O272" i="79"/>
  <c r="N272" i="79"/>
  <c r="M272" i="79"/>
  <c r="L272" i="79"/>
  <c r="K272" i="79"/>
  <c r="J272" i="79"/>
  <c r="I272" i="79"/>
  <c r="H272" i="79"/>
  <c r="G272" i="79"/>
  <c r="F272" i="79"/>
  <c r="E272" i="79"/>
  <c r="D272" i="79"/>
  <c r="C272" i="79"/>
  <c r="AE271" i="79"/>
  <c r="Q271" i="79"/>
  <c r="T271" i="79" s="1"/>
  <c r="P271" i="79"/>
  <c r="O271" i="79"/>
  <c r="N271" i="79"/>
  <c r="M271" i="79"/>
  <c r="L271" i="79"/>
  <c r="K271" i="79"/>
  <c r="J271" i="79"/>
  <c r="I271" i="79"/>
  <c r="H271" i="79"/>
  <c r="G271" i="79"/>
  <c r="F271" i="79"/>
  <c r="E271" i="79"/>
  <c r="D271" i="79"/>
  <c r="C271" i="79"/>
  <c r="AE270" i="79"/>
  <c r="Q270" i="79"/>
  <c r="T270" i="79" s="1"/>
  <c r="P270" i="79"/>
  <c r="O270" i="79"/>
  <c r="N270" i="79"/>
  <c r="M270" i="79"/>
  <c r="L270" i="79"/>
  <c r="K270" i="79"/>
  <c r="J270" i="79"/>
  <c r="I270" i="79"/>
  <c r="H270" i="79"/>
  <c r="G270" i="79"/>
  <c r="F270" i="79"/>
  <c r="E270" i="79"/>
  <c r="D270" i="79"/>
  <c r="C270" i="79"/>
  <c r="AE269" i="79"/>
  <c r="Q269" i="79"/>
  <c r="T269" i="79" s="1"/>
  <c r="P269" i="79"/>
  <c r="O269" i="79"/>
  <c r="N269" i="79"/>
  <c r="M269" i="79"/>
  <c r="L269" i="79"/>
  <c r="K269" i="79"/>
  <c r="J269" i="79"/>
  <c r="I269" i="79"/>
  <c r="H269" i="79"/>
  <c r="G269" i="79"/>
  <c r="F269" i="79"/>
  <c r="E269" i="79"/>
  <c r="D269" i="79"/>
  <c r="C269" i="79"/>
  <c r="AE268" i="79"/>
  <c r="Q268" i="79"/>
  <c r="T268" i="79" s="1"/>
  <c r="P268" i="79"/>
  <c r="O268" i="79"/>
  <c r="N268" i="79"/>
  <c r="M268" i="79"/>
  <c r="L268" i="79"/>
  <c r="K268" i="79"/>
  <c r="J268" i="79"/>
  <c r="I268" i="79"/>
  <c r="H268" i="79"/>
  <c r="G268" i="79"/>
  <c r="F268" i="79"/>
  <c r="E268" i="79"/>
  <c r="D268" i="79"/>
  <c r="C268" i="79"/>
  <c r="AE267" i="79"/>
  <c r="Q267" i="79"/>
  <c r="T267" i="79" s="1"/>
  <c r="P267" i="79"/>
  <c r="O267" i="79"/>
  <c r="N267" i="79"/>
  <c r="M267" i="79"/>
  <c r="L267" i="79"/>
  <c r="K267" i="79"/>
  <c r="J267" i="79"/>
  <c r="I267" i="79"/>
  <c r="H267" i="79"/>
  <c r="G267" i="79"/>
  <c r="F267" i="79"/>
  <c r="E267" i="79"/>
  <c r="D267" i="79"/>
  <c r="C267" i="79"/>
  <c r="AE266" i="79"/>
  <c r="Q266" i="79"/>
  <c r="T266" i="79" s="1"/>
  <c r="P266" i="79"/>
  <c r="O266" i="79"/>
  <c r="N266" i="79"/>
  <c r="M266" i="79"/>
  <c r="L266" i="79"/>
  <c r="K266" i="79"/>
  <c r="J266" i="79"/>
  <c r="I266" i="79"/>
  <c r="H266" i="79"/>
  <c r="G266" i="79"/>
  <c r="F266" i="79"/>
  <c r="E266" i="79"/>
  <c r="D266" i="79"/>
  <c r="C266" i="79"/>
  <c r="AE265" i="79"/>
  <c r="Q265" i="79"/>
  <c r="T265" i="79" s="1"/>
  <c r="P265" i="79"/>
  <c r="O265" i="79"/>
  <c r="N265" i="79"/>
  <c r="M265" i="79"/>
  <c r="L265" i="79"/>
  <c r="K265" i="79"/>
  <c r="J265" i="79"/>
  <c r="I265" i="79"/>
  <c r="H265" i="79"/>
  <c r="G265" i="79"/>
  <c r="F265" i="79"/>
  <c r="E265" i="79"/>
  <c r="D265" i="79"/>
  <c r="C265" i="79"/>
  <c r="AE264" i="79"/>
  <c r="Q264" i="79"/>
  <c r="T264" i="79" s="1"/>
  <c r="P264" i="79"/>
  <c r="O264" i="79"/>
  <c r="N264" i="79"/>
  <c r="M264" i="79"/>
  <c r="L264" i="79"/>
  <c r="K264" i="79"/>
  <c r="J264" i="79"/>
  <c r="I264" i="79"/>
  <c r="H264" i="79"/>
  <c r="G264" i="79"/>
  <c r="F264" i="79"/>
  <c r="E264" i="79"/>
  <c r="D264" i="79"/>
  <c r="C264" i="79"/>
  <c r="AE263" i="79"/>
  <c r="Q263" i="79"/>
  <c r="T263" i="79" s="1"/>
  <c r="P263" i="79"/>
  <c r="O263" i="79"/>
  <c r="N263" i="79"/>
  <c r="M263" i="79"/>
  <c r="L263" i="79"/>
  <c r="K263" i="79"/>
  <c r="J263" i="79"/>
  <c r="I263" i="79"/>
  <c r="H263" i="79"/>
  <c r="G263" i="79"/>
  <c r="F263" i="79"/>
  <c r="E263" i="79"/>
  <c r="D263" i="79"/>
  <c r="C263" i="79"/>
  <c r="AE262" i="79"/>
  <c r="Q262" i="79"/>
  <c r="T262" i="79" s="1"/>
  <c r="P262" i="79"/>
  <c r="O262" i="79"/>
  <c r="N262" i="79"/>
  <c r="M262" i="79"/>
  <c r="L262" i="79"/>
  <c r="K262" i="79"/>
  <c r="J262" i="79"/>
  <c r="I262" i="79"/>
  <c r="H262" i="79"/>
  <c r="G262" i="79"/>
  <c r="F262" i="79"/>
  <c r="E262" i="79"/>
  <c r="D262" i="79"/>
  <c r="C262" i="79"/>
  <c r="AE261" i="79"/>
  <c r="Q261" i="79"/>
  <c r="T261" i="79" s="1"/>
  <c r="P261" i="79"/>
  <c r="O261" i="79"/>
  <c r="N261" i="79"/>
  <c r="M261" i="79"/>
  <c r="L261" i="79"/>
  <c r="K261" i="79"/>
  <c r="J261" i="79"/>
  <c r="I261" i="79"/>
  <c r="H261" i="79"/>
  <c r="G261" i="79"/>
  <c r="F261" i="79"/>
  <c r="E261" i="79"/>
  <c r="D261" i="79"/>
  <c r="C261" i="79"/>
  <c r="AE260" i="79"/>
  <c r="Q260" i="79"/>
  <c r="T260" i="79" s="1"/>
  <c r="P260" i="79"/>
  <c r="O260" i="79"/>
  <c r="N260" i="79"/>
  <c r="M260" i="79"/>
  <c r="L260" i="79"/>
  <c r="K260" i="79"/>
  <c r="J260" i="79"/>
  <c r="I260" i="79"/>
  <c r="H260" i="79"/>
  <c r="G260" i="79"/>
  <c r="F260" i="79"/>
  <c r="E260" i="79"/>
  <c r="D260" i="79"/>
  <c r="C260" i="79"/>
  <c r="AE259" i="79"/>
  <c r="Q259" i="79"/>
  <c r="T259" i="79" s="1"/>
  <c r="P259" i="79"/>
  <c r="O259" i="79"/>
  <c r="N259" i="79"/>
  <c r="M259" i="79"/>
  <c r="L259" i="79"/>
  <c r="K259" i="79"/>
  <c r="J259" i="79"/>
  <c r="I259" i="79"/>
  <c r="H259" i="79"/>
  <c r="G259" i="79"/>
  <c r="F259" i="79"/>
  <c r="E259" i="79"/>
  <c r="D259" i="79"/>
  <c r="C259" i="79"/>
  <c r="AE258" i="79"/>
  <c r="Q258" i="79"/>
  <c r="T258" i="79" s="1"/>
  <c r="P258" i="79"/>
  <c r="O258" i="79"/>
  <c r="N258" i="79"/>
  <c r="M258" i="79"/>
  <c r="L258" i="79"/>
  <c r="K258" i="79"/>
  <c r="J258" i="79"/>
  <c r="I258" i="79"/>
  <c r="H258" i="79"/>
  <c r="G258" i="79"/>
  <c r="F258" i="79"/>
  <c r="E258" i="79"/>
  <c r="D258" i="79"/>
  <c r="C258" i="79"/>
  <c r="AE257" i="79"/>
  <c r="Q257" i="79"/>
  <c r="T257" i="79" s="1"/>
  <c r="P257" i="79"/>
  <c r="O257" i="79"/>
  <c r="N257" i="79"/>
  <c r="M257" i="79"/>
  <c r="L257" i="79"/>
  <c r="K257" i="79"/>
  <c r="J257" i="79"/>
  <c r="I257" i="79"/>
  <c r="H257" i="79"/>
  <c r="G257" i="79"/>
  <c r="F257" i="79"/>
  <c r="E257" i="79"/>
  <c r="D257" i="79"/>
  <c r="C257" i="79"/>
  <c r="AE256" i="79"/>
  <c r="Q256" i="79"/>
  <c r="T256" i="79" s="1"/>
  <c r="P256" i="79"/>
  <c r="O256" i="79"/>
  <c r="N256" i="79"/>
  <c r="M256" i="79"/>
  <c r="L256" i="79"/>
  <c r="K256" i="79"/>
  <c r="J256" i="79"/>
  <c r="I256" i="79"/>
  <c r="H256" i="79"/>
  <c r="G256" i="79"/>
  <c r="F256" i="79"/>
  <c r="E256" i="79"/>
  <c r="D256" i="79"/>
  <c r="C256" i="79"/>
  <c r="AE255" i="79"/>
  <c r="Q255" i="79"/>
  <c r="T255" i="79" s="1"/>
  <c r="P255" i="79"/>
  <c r="O255" i="79"/>
  <c r="N255" i="79"/>
  <c r="M255" i="79"/>
  <c r="L255" i="79"/>
  <c r="K255" i="79"/>
  <c r="J255" i="79"/>
  <c r="I255" i="79"/>
  <c r="H255" i="79"/>
  <c r="G255" i="79"/>
  <c r="F255" i="79"/>
  <c r="E255" i="79"/>
  <c r="D255" i="79"/>
  <c r="C255" i="79"/>
  <c r="AE254" i="79"/>
  <c r="Q254" i="79"/>
  <c r="T254" i="79" s="1"/>
  <c r="P254" i="79"/>
  <c r="O254" i="79"/>
  <c r="N254" i="79"/>
  <c r="M254" i="79"/>
  <c r="L254" i="79"/>
  <c r="K254" i="79"/>
  <c r="J254" i="79"/>
  <c r="I254" i="79"/>
  <c r="H254" i="79"/>
  <c r="G254" i="79"/>
  <c r="F254" i="79"/>
  <c r="E254" i="79"/>
  <c r="D254" i="79"/>
  <c r="C254" i="79"/>
  <c r="AE253" i="79"/>
  <c r="Q253" i="79"/>
  <c r="T253" i="79" s="1"/>
  <c r="P253" i="79"/>
  <c r="O253" i="79"/>
  <c r="N253" i="79"/>
  <c r="M253" i="79"/>
  <c r="L253" i="79"/>
  <c r="K253" i="79"/>
  <c r="J253" i="79"/>
  <c r="I253" i="79"/>
  <c r="H253" i="79"/>
  <c r="G253" i="79"/>
  <c r="F253" i="79"/>
  <c r="E253" i="79"/>
  <c r="D253" i="79"/>
  <c r="C253" i="79"/>
  <c r="AE252" i="79"/>
  <c r="Q252" i="79"/>
  <c r="T252" i="79" s="1"/>
  <c r="P252" i="79"/>
  <c r="O252" i="79"/>
  <c r="N252" i="79"/>
  <c r="M252" i="79"/>
  <c r="L252" i="79"/>
  <c r="K252" i="79"/>
  <c r="J252" i="79"/>
  <c r="I252" i="79"/>
  <c r="H252" i="79"/>
  <c r="G252" i="79"/>
  <c r="F252" i="79"/>
  <c r="E252" i="79"/>
  <c r="D252" i="79"/>
  <c r="C252" i="79"/>
  <c r="AE251" i="79"/>
  <c r="Q251" i="79"/>
  <c r="T251" i="79" s="1"/>
  <c r="P251" i="79"/>
  <c r="O251" i="79"/>
  <c r="N251" i="79"/>
  <c r="M251" i="79"/>
  <c r="L251" i="79"/>
  <c r="K251" i="79"/>
  <c r="J251" i="79"/>
  <c r="I251" i="79"/>
  <c r="H251" i="79"/>
  <c r="G251" i="79"/>
  <c r="F251" i="79"/>
  <c r="E251" i="79"/>
  <c r="D251" i="79"/>
  <c r="C251" i="79"/>
  <c r="AE250" i="79"/>
  <c r="Q250" i="79"/>
  <c r="T250" i="79" s="1"/>
  <c r="P250" i="79"/>
  <c r="O250" i="79"/>
  <c r="N250" i="79"/>
  <c r="M250" i="79"/>
  <c r="L250" i="79"/>
  <c r="K250" i="79"/>
  <c r="J250" i="79"/>
  <c r="I250" i="79"/>
  <c r="H250" i="79"/>
  <c r="G250" i="79"/>
  <c r="F250" i="79"/>
  <c r="E250" i="79"/>
  <c r="D250" i="79"/>
  <c r="C250" i="79"/>
  <c r="AE249" i="79"/>
  <c r="Q249" i="79"/>
  <c r="T249" i="79" s="1"/>
  <c r="P249" i="79"/>
  <c r="O249" i="79"/>
  <c r="N249" i="79"/>
  <c r="M249" i="79"/>
  <c r="L249" i="79"/>
  <c r="K249" i="79"/>
  <c r="J249" i="79"/>
  <c r="I249" i="79"/>
  <c r="H249" i="79"/>
  <c r="G249" i="79"/>
  <c r="F249" i="79"/>
  <c r="E249" i="79"/>
  <c r="D249" i="79"/>
  <c r="C249" i="79"/>
  <c r="AE248" i="79"/>
  <c r="Q248" i="79"/>
  <c r="T248" i="79" s="1"/>
  <c r="P248" i="79"/>
  <c r="O248" i="79"/>
  <c r="N248" i="79"/>
  <c r="M248" i="79"/>
  <c r="L248" i="79"/>
  <c r="K248" i="79"/>
  <c r="J248" i="79"/>
  <c r="I248" i="79"/>
  <c r="H248" i="79"/>
  <c r="G248" i="79"/>
  <c r="F248" i="79"/>
  <c r="E248" i="79"/>
  <c r="D248" i="79"/>
  <c r="C248" i="79"/>
  <c r="AE247" i="79"/>
  <c r="Q247" i="79"/>
  <c r="T247" i="79" s="1"/>
  <c r="P247" i="79"/>
  <c r="O247" i="79"/>
  <c r="N247" i="79"/>
  <c r="M247" i="79"/>
  <c r="L247" i="79"/>
  <c r="K247" i="79"/>
  <c r="J247" i="79"/>
  <c r="I247" i="79"/>
  <c r="H247" i="79"/>
  <c r="G247" i="79"/>
  <c r="F247" i="79"/>
  <c r="E247" i="79"/>
  <c r="D247" i="79"/>
  <c r="C247" i="79"/>
  <c r="AE246" i="79"/>
  <c r="Q246" i="79"/>
  <c r="T246" i="79" s="1"/>
  <c r="P246" i="79"/>
  <c r="O246" i="79"/>
  <c r="N246" i="79"/>
  <c r="M246" i="79"/>
  <c r="L246" i="79"/>
  <c r="K246" i="79"/>
  <c r="J246" i="79"/>
  <c r="I246" i="79"/>
  <c r="H246" i="79"/>
  <c r="G246" i="79"/>
  <c r="F246" i="79"/>
  <c r="E246" i="79"/>
  <c r="D246" i="79"/>
  <c r="C246" i="79"/>
  <c r="AE245" i="79"/>
  <c r="Q245" i="79"/>
  <c r="T245" i="79" s="1"/>
  <c r="P245" i="79"/>
  <c r="O245" i="79"/>
  <c r="N245" i="79"/>
  <c r="M245" i="79"/>
  <c r="L245" i="79"/>
  <c r="K245" i="79"/>
  <c r="J245" i="79"/>
  <c r="I245" i="79"/>
  <c r="H245" i="79"/>
  <c r="G245" i="79"/>
  <c r="F245" i="79"/>
  <c r="E245" i="79"/>
  <c r="D245" i="79"/>
  <c r="C245" i="79"/>
  <c r="AE244" i="79"/>
  <c r="Q244" i="79"/>
  <c r="T244" i="79" s="1"/>
  <c r="P244" i="79"/>
  <c r="O244" i="79"/>
  <c r="N244" i="79"/>
  <c r="M244" i="79"/>
  <c r="L244" i="79"/>
  <c r="K244" i="79"/>
  <c r="J244" i="79"/>
  <c r="I244" i="79"/>
  <c r="H244" i="79"/>
  <c r="G244" i="79"/>
  <c r="F244" i="79"/>
  <c r="E244" i="79"/>
  <c r="D244" i="79"/>
  <c r="C244" i="79"/>
  <c r="AE243" i="79"/>
  <c r="Q243" i="79"/>
  <c r="T243" i="79" s="1"/>
  <c r="P243" i="79"/>
  <c r="O243" i="79"/>
  <c r="N243" i="79"/>
  <c r="M243" i="79"/>
  <c r="L243" i="79"/>
  <c r="K243" i="79"/>
  <c r="J243" i="79"/>
  <c r="I243" i="79"/>
  <c r="H243" i="79"/>
  <c r="G243" i="79"/>
  <c r="F243" i="79"/>
  <c r="E243" i="79"/>
  <c r="D243" i="79"/>
  <c r="C243" i="79"/>
  <c r="AE242" i="79"/>
  <c r="Q242" i="79"/>
  <c r="T242" i="79" s="1"/>
  <c r="P242" i="79"/>
  <c r="O242" i="79"/>
  <c r="N242" i="79"/>
  <c r="M242" i="79"/>
  <c r="L242" i="79"/>
  <c r="K242" i="79"/>
  <c r="J242" i="79"/>
  <c r="I242" i="79"/>
  <c r="H242" i="79"/>
  <c r="G242" i="79"/>
  <c r="F242" i="79"/>
  <c r="E242" i="79"/>
  <c r="D242" i="79"/>
  <c r="C242" i="79"/>
  <c r="AE241" i="79"/>
  <c r="Q241" i="79"/>
  <c r="T241" i="79" s="1"/>
  <c r="P241" i="79"/>
  <c r="O241" i="79"/>
  <c r="N241" i="79"/>
  <c r="M241" i="79"/>
  <c r="L241" i="79"/>
  <c r="K241" i="79"/>
  <c r="J241" i="79"/>
  <c r="I241" i="79"/>
  <c r="H241" i="79"/>
  <c r="G241" i="79"/>
  <c r="F241" i="79"/>
  <c r="E241" i="79"/>
  <c r="D241" i="79"/>
  <c r="C241" i="79"/>
  <c r="AE240" i="79"/>
  <c r="Q240" i="79"/>
  <c r="T240" i="79" s="1"/>
  <c r="P240" i="79"/>
  <c r="O240" i="79"/>
  <c r="N240" i="79"/>
  <c r="M240" i="79"/>
  <c r="L240" i="79"/>
  <c r="K240" i="79"/>
  <c r="J240" i="79"/>
  <c r="I240" i="79"/>
  <c r="H240" i="79"/>
  <c r="G240" i="79"/>
  <c r="F240" i="79"/>
  <c r="E240" i="79"/>
  <c r="D240" i="79"/>
  <c r="C240" i="79"/>
  <c r="AE239" i="79"/>
  <c r="Q239" i="79"/>
  <c r="T239" i="79" s="1"/>
  <c r="P239" i="79"/>
  <c r="O239" i="79"/>
  <c r="N239" i="79"/>
  <c r="M239" i="79"/>
  <c r="L239" i="79"/>
  <c r="K239" i="79"/>
  <c r="J239" i="79"/>
  <c r="I239" i="79"/>
  <c r="H239" i="79"/>
  <c r="G239" i="79"/>
  <c r="F239" i="79"/>
  <c r="E239" i="79"/>
  <c r="D239" i="79"/>
  <c r="C239" i="79"/>
  <c r="AE238" i="79"/>
  <c r="Q238" i="79"/>
  <c r="T238" i="79" s="1"/>
  <c r="P238" i="79"/>
  <c r="O238" i="79"/>
  <c r="N238" i="79"/>
  <c r="M238" i="79"/>
  <c r="L238" i="79"/>
  <c r="K238" i="79"/>
  <c r="J238" i="79"/>
  <c r="I238" i="79"/>
  <c r="H238" i="79"/>
  <c r="G238" i="79"/>
  <c r="F238" i="79"/>
  <c r="E238" i="79"/>
  <c r="D238" i="79"/>
  <c r="C238" i="79"/>
  <c r="AE237" i="79"/>
  <c r="Q237" i="79"/>
  <c r="T237" i="79" s="1"/>
  <c r="P237" i="79"/>
  <c r="O237" i="79"/>
  <c r="N237" i="79"/>
  <c r="M237" i="79"/>
  <c r="L237" i="79"/>
  <c r="K237" i="79"/>
  <c r="J237" i="79"/>
  <c r="I237" i="79"/>
  <c r="H237" i="79"/>
  <c r="G237" i="79"/>
  <c r="F237" i="79"/>
  <c r="E237" i="79"/>
  <c r="D237" i="79"/>
  <c r="C237" i="79"/>
  <c r="AE236" i="79"/>
  <c r="Q236" i="79"/>
  <c r="T236" i="79" s="1"/>
  <c r="P236" i="79"/>
  <c r="O236" i="79"/>
  <c r="N236" i="79"/>
  <c r="M236" i="79"/>
  <c r="L236" i="79"/>
  <c r="K236" i="79"/>
  <c r="J236" i="79"/>
  <c r="I236" i="79"/>
  <c r="H236" i="79"/>
  <c r="G236" i="79"/>
  <c r="F236" i="79"/>
  <c r="E236" i="79"/>
  <c r="D236" i="79"/>
  <c r="C236" i="79"/>
  <c r="AE235" i="79"/>
  <c r="Q235" i="79"/>
  <c r="T235" i="79" s="1"/>
  <c r="P235" i="79"/>
  <c r="O235" i="79"/>
  <c r="N235" i="79"/>
  <c r="M235" i="79"/>
  <c r="L235" i="79"/>
  <c r="K235" i="79"/>
  <c r="J235" i="79"/>
  <c r="I235" i="79"/>
  <c r="H235" i="79"/>
  <c r="G235" i="79"/>
  <c r="F235" i="79"/>
  <c r="E235" i="79"/>
  <c r="D235" i="79"/>
  <c r="C235" i="79"/>
  <c r="AE234" i="79"/>
  <c r="Q234" i="79"/>
  <c r="T234" i="79" s="1"/>
  <c r="P234" i="79"/>
  <c r="O234" i="79"/>
  <c r="N234" i="79"/>
  <c r="M234" i="79"/>
  <c r="L234" i="79"/>
  <c r="K234" i="79"/>
  <c r="J234" i="79"/>
  <c r="I234" i="79"/>
  <c r="H234" i="79"/>
  <c r="G234" i="79"/>
  <c r="F234" i="79"/>
  <c r="E234" i="79"/>
  <c r="D234" i="79"/>
  <c r="C234" i="79"/>
  <c r="AE233" i="79"/>
  <c r="Q233" i="79"/>
  <c r="T233" i="79" s="1"/>
  <c r="P233" i="79"/>
  <c r="O233" i="79"/>
  <c r="N233" i="79"/>
  <c r="M233" i="79"/>
  <c r="L233" i="79"/>
  <c r="K233" i="79"/>
  <c r="J233" i="79"/>
  <c r="I233" i="79"/>
  <c r="H233" i="79"/>
  <c r="G233" i="79"/>
  <c r="F233" i="79"/>
  <c r="E233" i="79"/>
  <c r="D233" i="79"/>
  <c r="C233" i="79"/>
  <c r="AE232" i="79"/>
  <c r="Q232" i="79"/>
  <c r="T232" i="79" s="1"/>
  <c r="P232" i="79"/>
  <c r="O232" i="79"/>
  <c r="N232" i="79"/>
  <c r="M232" i="79"/>
  <c r="L232" i="79"/>
  <c r="K232" i="79"/>
  <c r="J232" i="79"/>
  <c r="I232" i="79"/>
  <c r="H232" i="79"/>
  <c r="G232" i="79"/>
  <c r="F232" i="79"/>
  <c r="E232" i="79"/>
  <c r="D232" i="79"/>
  <c r="C232" i="79"/>
  <c r="AE231" i="79"/>
  <c r="Q231" i="79"/>
  <c r="T231" i="79" s="1"/>
  <c r="P231" i="79"/>
  <c r="O231" i="79"/>
  <c r="N231" i="79"/>
  <c r="M231" i="79"/>
  <c r="L231" i="79"/>
  <c r="K231" i="79"/>
  <c r="J231" i="79"/>
  <c r="I231" i="79"/>
  <c r="H231" i="79"/>
  <c r="G231" i="79"/>
  <c r="F231" i="79"/>
  <c r="E231" i="79"/>
  <c r="D231" i="79"/>
  <c r="C231" i="79"/>
  <c r="AE230" i="79"/>
  <c r="Q230" i="79"/>
  <c r="T230" i="79" s="1"/>
  <c r="P230" i="79"/>
  <c r="O230" i="79"/>
  <c r="N230" i="79"/>
  <c r="M230" i="79"/>
  <c r="L230" i="79"/>
  <c r="K230" i="79"/>
  <c r="J230" i="79"/>
  <c r="I230" i="79"/>
  <c r="H230" i="79"/>
  <c r="G230" i="79"/>
  <c r="F230" i="79"/>
  <c r="E230" i="79"/>
  <c r="D230" i="79"/>
  <c r="C230" i="79"/>
  <c r="AE229" i="79"/>
  <c r="Q229" i="79"/>
  <c r="T229" i="79" s="1"/>
  <c r="P229" i="79"/>
  <c r="O229" i="79"/>
  <c r="N229" i="79"/>
  <c r="M229" i="79"/>
  <c r="L229" i="79"/>
  <c r="K229" i="79"/>
  <c r="J229" i="79"/>
  <c r="I229" i="79"/>
  <c r="H229" i="79"/>
  <c r="G229" i="79"/>
  <c r="F229" i="79"/>
  <c r="E229" i="79"/>
  <c r="D229" i="79"/>
  <c r="C229" i="79"/>
  <c r="AE228" i="79"/>
  <c r="Q228" i="79"/>
  <c r="T228" i="79" s="1"/>
  <c r="P228" i="79"/>
  <c r="O228" i="79"/>
  <c r="N228" i="79"/>
  <c r="M228" i="79"/>
  <c r="L228" i="79"/>
  <c r="K228" i="79"/>
  <c r="J228" i="79"/>
  <c r="I228" i="79"/>
  <c r="H228" i="79"/>
  <c r="G228" i="79"/>
  <c r="F228" i="79"/>
  <c r="E228" i="79"/>
  <c r="D228" i="79"/>
  <c r="C228" i="79"/>
  <c r="AE227" i="79"/>
  <c r="Q227" i="79"/>
  <c r="T227" i="79" s="1"/>
  <c r="P227" i="79"/>
  <c r="O227" i="79"/>
  <c r="N227" i="79"/>
  <c r="M227" i="79"/>
  <c r="L227" i="79"/>
  <c r="K227" i="79"/>
  <c r="J227" i="79"/>
  <c r="I227" i="79"/>
  <c r="H227" i="79"/>
  <c r="G227" i="79"/>
  <c r="F227" i="79"/>
  <c r="E227" i="79"/>
  <c r="D227" i="79"/>
  <c r="C227" i="79"/>
  <c r="AE226" i="79"/>
  <c r="Q226" i="79"/>
  <c r="T226" i="79" s="1"/>
  <c r="P226" i="79"/>
  <c r="O226" i="79"/>
  <c r="N226" i="79"/>
  <c r="M226" i="79"/>
  <c r="L226" i="79"/>
  <c r="K226" i="79"/>
  <c r="J226" i="79"/>
  <c r="I226" i="79"/>
  <c r="H226" i="79"/>
  <c r="G226" i="79"/>
  <c r="F226" i="79"/>
  <c r="E226" i="79"/>
  <c r="D226" i="79"/>
  <c r="C226" i="79"/>
  <c r="AE225" i="79"/>
  <c r="Q225" i="79"/>
  <c r="T225" i="79" s="1"/>
  <c r="P225" i="79"/>
  <c r="O225" i="79"/>
  <c r="N225" i="79"/>
  <c r="M225" i="79"/>
  <c r="L225" i="79"/>
  <c r="K225" i="79"/>
  <c r="J225" i="79"/>
  <c r="I225" i="79"/>
  <c r="H225" i="79"/>
  <c r="G225" i="79"/>
  <c r="F225" i="79"/>
  <c r="E225" i="79"/>
  <c r="D225" i="79"/>
  <c r="C225" i="79"/>
  <c r="AE224" i="79"/>
  <c r="Q224" i="79"/>
  <c r="T224" i="79" s="1"/>
  <c r="P224" i="79"/>
  <c r="O224" i="79"/>
  <c r="N224" i="79"/>
  <c r="M224" i="79"/>
  <c r="L224" i="79"/>
  <c r="K224" i="79"/>
  <c r="J224" i="79"/>
  <c r="I224" i="79"/>
  <c r="H224" i="79"/>
  <c r="G224" i="79"/>
  <c r="F224" i="79"/>
  <c r="E224" i="79"/>
  <c r="D224" i="79"/>
  <c r="C224" i="79"/>
  <c r="AE223" i="79"/>
  <c r="Q223" i="79"/>
  <c r="T223" i="79" s="1"/>
  <c r="P223" i="79"/>
  <c r="O223" i="79"/>
  <c r="N223" i="79"/>
  <c r="M223" i="79"/>
  <c r="L223" i="79"/>
  <c r="K223" i="79"/>
  <c r="J223" i="79"/>
  <c r="I223" i="79"/>
  <c r="H223" i="79"/>
  <c r="G223" i="79"/>
  <c r="F223" i="79"/>
  <c r="E223" i="79"/>
  <c r="D223" i="79"/>
  <c r="C223" i="79"/>
  <c r="AE222" i="79"/>
  <c r="Q222" i="79"/>
  <c r="T222" i="79" s="1"/>
  <c r="P222" i="79"/>
  <c r="O222" i="79"/>
  <c r="N222" i="79"/>
  <c r="M222" i="79"/>
  <c r="L222" i="79"/>
  <c r="K222" i="79"/>
  <c r="J222" i="79"/>
  <c r="I222" i="79"/>
  <c r="H222" i="79"/>
  <c r="G222" i="79"/>
  <c r="F222" i="79"/>
  <c r="E222" i="79"/>
  <c r="D222" i="79"/>
  <c r="C222" i="79"/>
  <c r="AE221" i="79"/>
  <c r="Q221" i="79"/>
  <c r="T221" i="79" s="1"/>
  <c r="P221" i="79"/>
  <c r="O221" i="79"/>
  <c r="N221" i="79"/>
  <c r="M221" i="79"/>
  <c r="L221" i="79"/>
  <c r="K221" i="79"/>
  <c r="J221" i="79"/>
  <c r="I221" i="79"/>
  <c r="H221" i="79"/>
  <c r="G221" i="79"/>
  <c r="F221" i="79"/>
  <c r="E221" i="79"/>
  <c r="D221" i="79"/>
  <c r="C221" i="79"/>
  <c r="AE220" i="79"/>
  <c r="Q220" i="79"/>
  <c r="T220" i="79" s="1"/>
  <c r="P220" i="79"/>
  <c r="O220" i="79"/>
  <c r="N220" i="79"/>
  <c r="M220" i="79"/>
  <c r="L220" i="79"/>
  <c r="K220" i="79"/>
  <c r="J220" i="79"/>
  <c r="I220" i="79"/>
  <c r="H220" i="79"/>
  <c r="G220" i="79"/>
  <c r="F220" i="79"/>
  <c r="E220" i="79"/>
  <c r="D220" i="79"/>
  <c r="C220" i="79"/>
  <c r="AE219" i="79"/>
  <c r="Q219" i="79"/>
  <c r="T219" i="79" s="1"/>
  <c r="P219" i="79"/>
  <c r="O219" i="79"/>
  <c r="N219" i="79"/>
  <c r="M219" i="79"/>
  <c r="L219" i="79"/>
  <c r="K219" i="79"/>
  <c r="J219" i="79"/>
  <c r="I219" i="79"/>
  <c r="H219" i="79"/>
  <c r="G219" i="79"/>
  <c r="F219" i="79"/>
  <c r="E219" i="79"/>
  <c r="D219" i="79"/>
  <c r="C219" i="79"/>
  <c r="AE218" i="79"/>
  <c r="Q218" i="79"/>
  <c r="T218" i="79" s="1"/>
  <c r="P218" i="79"/>
  <c r="O218" i="79"/>
  <c r="N218" i="79"/>
  <c r="M218" i="79"/>
  <c r="L218" i="79"/>
  <c r="K218" i="79"/>
  <c r="J218" i="79"/>
  <c r="I218" i="79"/>
  <c r="H218" i="79"/>
  <c r="G218" i="79"/>
  <c r="F218" i="79"/>
  <c r="E218" i="79"/>
  <c r="D218" i="79"/>
  <c r="C218" i="79"/>
  <c r="AE217" i="79"/>
  <c r="Q217" i="79"/>
  <c r="T217" i="79" s="1"/>
  <c r="P217" i="79"/>
  <c r="O217" i="79"/>
  <c r="N217" i="79"/>
  <c r="M217" i="79"/>
  <c r="L217" i="79"/>
  <c r="K217" i="79"/>
  <c r="J217" i="79"/>
  <c r="I217" i="79"/>
  <c r="H217" i="79"/>
  <c r="G217" i="79"/>
  <c r="F217" i="79"/>
  <c r="E217" i="79"/>
  <c r="D217" i="79"/>
  <c r="C217" i="79"/>
  <c r="AE216" i="79"/>
  <c r="Q216" i="79"/>
  <c r="T216" i="79" s="1"/>
  <c r="P216" i="79"/>
  <c r="O216" i="79"/>
  <c r="N216" i="79"/>
  <c r="M216" i="79"/>
  <c r="L216" i="79"/>
  <c r="K216" i="79"/>
  <c r="J216" i="79"/>
  <c r="I216" i="79"/>
  <c r="H216" i="79"/>
  <c r="G216" i="79"/>
  <c r="F216" i="79"/>
  <c r="E216" i="79"/>
  <c r="D216" i="79"/>
  <c r="C216" i="79"/>
  <c r="AE215" i="79"/>
  <c r="Q215" i="79"/>
  <c r="T215" i="79" s="1"/>
  <c r="P215" i="79"/>
  <c r="O215" i="79"/>
  <c r="N215" i="79"/>
  <c r="M215" i="79"/>
  <c r="L215" i="79"/>
  <c r="K215" i="79"/>
  <c r="J215" i="79"/>
  <c r="I215" i="79"/>
  <c r="H215" i="79"/>
  <c r="G215" i="79"/>
  <c r="F215" i="79"/>
  <c r="E215" i="79"/>
  <c r="D215" i="79"/>
  <c r="C215" i="79"/>
  <c r="AE214" i="79"/>
  <c r="Q214" i="79"/>
  <c r="T214" i="79" s="1"/>
  <c r="P214" i="79"/>
  <c r="O214" i="79"/>
  <c r="N214" i="79"/>
  <c r="M214" i="79"/>
  <c r="L214" i="79"/>
  <c r="K214" i="79"/>
  <c r="J214" i="79"/>
  <c r="I214" i="79"/>
  <c r="H214" i="79"/>
  <c r="G214" i="79"/>
  <c r="F214" i="79"/>
  <c r="E214" i="79"/>
  <c r="D214" i="79"/>
  <c r="C214" i="79"/>
  <c r="AE213" i="79"/>
  <c r="Q213" i="79"/>
  <c r="T213" i="79" s="1"/>
  <c r="P213" i="79"/>
  <c r="O213" i="79"/>
  <c r="N213" i="79"/>
  <c r="M213" i="79"/>
  <c r="L213" i="79"/>
  <c r="K213" i="79"/>
  <c r="J213" i="79"/>
  <c r="I213" i="79"/>
  <c r="H213" i="79"/>
  <c r="G213" i="79"/>
  <c r="F213" i="79"/>
  <c r="E213" i="79"/>
  <c r="D213" i="79"/>
  <c r="C213" i="79"/>
  <c r="AE212" i="79"/>
  <c r="Q212" i="79"/>
  <c r="T212" i="79" s="1"/>
  <c r="P212" i="79"/>
  <c r="O212" i="79"/>
  <c r="N212" i="79"/>
  <c r="M212" i="79"/>
  <c r="L212" i="79"/>
  <c r="K212" i="79"/>
  <c r="J212" i="79"/>
  <c r="I212" i="79"/>
  <c r="H212" i="79"/>
  <c r="G212" i="79"/>
  <c r="F212" i="79"/>
  <c r="E212" i="79"/>
  <c r="D212" i="79"/>
  <c r="C212" i="79"/>
  <c r="AE211" i="79"/>
  <c r="Q211" i="79"/>
  <c r="T211" i="79" s="1"/>
  <c r="P211" i="79"/>
  <c r="O211" i="79"/>
  <c r="N211" i="79"/>
  <c r="M211" i="79"/>
  <c r="L211" i="79"/>
  <c r="K211" i="79"/>
  <c r="J211" i="79"/>
  <c r="I211" i="79"/>
  <c r="H211" i="79"/>
  <c r="G211" i="79"/>
  <c r="F211" i="79"/>
  <c r="E211" i="79"/>
  <c r="D211" i="79"/>
  <c r="C211" i="79"/>
  <c r="AE210" i="79"/>
  <c r="Q210" i="79"/>
  <c r="T210" i="79" s="1"/>
  <c r="P210" i="79"/>
  <c r="O210" i="79"/>
  <c r="N210" i="79"/>
  <c r="M210" i="79"/>
  <c r="L210" i="79"/>
  <c r="K210" i="79"/>
  <c r="J210" i="79"/>
  <c r="I210" i="79"/>
  <c r="H210" i="79"/>
  <c r="G210" i="79"/>
  <c r="F210" i="79"/>
  <c r="E210" i="79"/>
  <c r="D210" i="79"/>
  <c r="C210" i="79"/>
  <c r="AE209" i="79"/>
  <c r="Q209" i="79"/>
  <c r="T209" i="79" s="1"/>
  <c r="P209" i="79"/>
  <c r="O209" i="79"/>
  <c r="N209" i="79"/>
  <c r="M209" i="79"/>
  <c r="L209" i="79"/>
  <c r="K209" i="79"/>
  <c r="J209" i="79"/>
  <c r="I209" i="79"/>
  <c r="H209" i="79"/>
  <c r="G209" i="79"/>
  <c r="F209" i="79"/>
  <c r="E209" i="79"/>
  <c r="D209" i="79"/>
  <c r="C209" i="79"/>
  <c r="AE208" i="79"/>
  <c r="Q208" i="79"/>
  <c r="T208" i="79" s="1"/>
  <c r="P208" i="79"/>
  <c r="O208" i="79"/>
  <c r="N208" i="79"/>
  <c r="M208" i="79"/>
  <c r="L208" i="79"/>
  <c r="K208" i="79"/>
  <c r="J208" i="79"/>
  <c r="I208" i="79"/>
  <c r="H208" i="79"/>
  <c r="G208" i="79"/>
  <c r="F208" i="79"/>
  <c r="E208" i="79"/>
  <c r="D208" i="79"/>
  <c r="C208" i="79"/>
  <c r="AE207" i="79"/>
  <c r="Q207" i="79"/>
  <c r="T207" i="79" s="1"/>
  <c r="P207" i="79"/>
  <c r="O207" i="79"/>
  <c r="N207" i="79"/>
  <c r="M207" i="79"/>
  <c r="L207" i="79"/>
  <c r="K207" i="79"/>
  <c r="J207" i="79"/>
  <c r="I207" i="79"/>
  <c r="H207" i="79"/>
  <c r="G207" i="79"/>
  <c r="F207" i="79"/>
  <c r="E207" i="79"/>
  <c r="D207" i="79"/>
  <c r="C207" i="79"/>
  <c r="AE206" i="79"/>
  <c r="Q206" i="79"/>
  <c r="T206" i="79" s="1"/>
  <c r="P206" i="79"/>
  <c r="O206" i="79"/>
  <c r="N206" i="79"/>
  <c r="M206" i="79"/>
  <c r="L206" i="79"/>
  <c r="K206" i="79"/>
  <c r="J206" i="79"/>
  <c r="I206" i="79"/>
  <c r="H206" i="79"/>
  <c r="G206" i="79"/>
  <c r="F206" i="79"/>
  <c r="E206" i="79"/>
  <c r="D206" i="79"/>
  <c r="C206" i="79"/>
  <c r="AE205" i="79"/>
  <c r="Q205" i="79"/>
  <c r="T205" i="79" s="1"/>
  <c r="P205" i="79"/>
  <c r="O205" i="79"/>
  <c r="N205" i="79"/>
  <c r="M205" i="79"/>
  <c r="L205" i="79"/>
  <c r="K205" i="79"/>
  <c r="J205" i="79"/>
  <c r="I205" i="79"/>
  <c r="H205" i="79"/>
  <c r="G205" i="79"/>
  <c r="F205" i="79"/>
  <c r="E205" i="79"/>
  <c r="D205" i="79"/>
  <c r="C205" i="79"/>
  <c r="AE204" i="79"/>
  <c r="Q204" i="79"/>
  <c r="T204" i="79" s="1"/>
  <c r="P204" i="79"/>
  <c r="O204" i="79"/>
  <c r="N204" i="79"/>
  <c r="M204" i="79"/>
  <c r="L204" i="79"/>
  <c r="K204" i="79"/>
  <c r="J204" i="79"/>
  <c r="I204" i="79"/>
  <c r="H204" i="79"/>
  <c r="G204" i="79"/>
  <c r="F204" i="79"/>
  <c r="E204" i="79"/>
  <c r="D204" i="79"/>
  <c r="C204" i="79"/>
  <c r="AE203" i="79"/>
  <c r="Q203" i="79"/>
  <c r="T203" i="79" s="1"/>
  <c r="P203" i="79"/>
  <c r="O203" i="79"/>
  <c r="N203" i="79"/>
  <c r="M203" i="79"/>
  <c r="L203" i="79"/>
  <c r="K203" i="79"/>
  <c r="J203" i="79"/>
  <c r="I203" i="79"/>
  <c r="H203" i="79"/>
  <c r="G203" i="79"/>
  <c r="F203" i="79"/>
  <c r="E203" i="79"/>
  <c r="D203" i="79"/>
  <c r="C203" i="79"/>
  <c r="AE202" i="79"/>
  <c r="Q202" i="79"/>
  <c r="T202" i="79" s="1"/>
  <c r="P202" i="79"/>
  <c r="O202" i="79"/>
  <c r="N202" i="79"/>
  <c r="M202" i="79"/>
  <c r="L202" i="79"/>
  <c r="K202" i="79"/>
  <c r="J202" i="79"/>
  <c r="I202" i="79"/>
  <c r="H202" i="79"/>
  <c r="G202" i="79"/>
  <c r="F202" i="79"/>
  <c r="E202" i="79"/>
  <c r="D202" i="79"/>
  <c r="C202" i="79"/>
  <c r="AE201" i="79"/>
  <c r="Q201" i="79"/>
  <c r="T201" i="79" s="1"/>
  <c r="P201" i="79"/>
  <c r="O201" i="79"/>
  <c r="N201" i="79"/>
  <c r="M201" i="79"/>
  <c r="L201" i="79"/>
  <c r="K201" i="79"/>
  <c r="J201" i="79"/>
  <c r="I201" i="79"/>
  <c r="H201" i="79"/>
  <c r="G201" i="79"/>
  <c r="F201" i="79"/>
  <c r="E201" i="79"/>
  <c r="D201" i="79"/>
  <c r="C201" i="79"/>
  <c r="AE200" i="79"/>
  <c r="Q200" i="79"/>
  <c r="T200" i="79" s="1"/>
  <c r="P200" i="79"/>
  <c r="O200" i="79"/>
  <c r="N200" i="79"/>
  <c r="M200" i="79"/>
  <c r="L200" i="79"/>
  <c r="K200" i="79"/>
  <c r="J200" i="79"/>
  <c r="I200" i="79"/>
  <c r="H200" i="79"/>
  <c r="G200" i="79"/>
  <c r="F200" i="79"/>
  <c r="E200" i="79"/>
  <c r="D200" i="79"/>
  <c r="C200" i="79"/>
  <c r="AE199" i="79"/>
  <c r="Q199" i="79"/>
  <c r="T199" i="79" s="1"/>
  <c r="P199" i="79"/>
  <c r="O199" i="79"/>
  <c r="N199" i="79"/>
  <c r="M199" i="79"/>
  <c r="L199" i="79"/>
  <c r="K199" i="79"/>
  <c r="J199" i="79"/>
  <c r="I199" i="79"/>
  <c r="H199" i="79"/>
  <c r="G199" i="79"/>
  <c r="F199" i="79"/>
  <c r="E199" i="79"/>
  <c r="D199" i="79"/>
  <c r="C199" i="79"/>
  <c r="AE198" i="79"/>
  <c r="Q198" i="79"/>
  <c r="T198" i="79" s="1"/>
  <c r="P198" i="79"/>
  <c r="O198" i="79"/>
  <c r="N198" i="79"/>
  <c r="M198" i="79"/>
  <c r="L198" i="79"/>
  <c r="K198" i="79"/>
  <c r="J198" i="79"/>
  <c r="I198" i="79"/>
  <c r="H198" i="79"/>
  <c r="G198" i="79"/>
  <c r="F198" i="79"/>
  <c r="E198" i="79"/>
  <c r="D198" i="79"/>
  <c r="C198" i="79"/>
  <c r="AE197" i="79"/>
  <c r="Q197" i="79"/>
  <c r="T197" i="79" s="1"/>
  <c r="P197" i="79"/>
  <c r="O197" i="79"/>
  <c r="N197" i="79"/>
  <c r="M197" i="79"/>
  <c r="L197" i="79"/>
  <c r="K197" i="79"/>
  <c r="J197" i="79"/>
  <c r="I197" i="79"/>
  <c r="H197" i="79"/>
  <c r="G197" i="79"/>
  <c r="F197" i="79"/>
  <c r="E197" i="79"/>
  <c r="D197" i="79"/>
  <c r="C197" i="79"/>
  <c r="AE196" i="79"/>
  <c r="Q196" i="79"/>
  <c r="T196" i="79" s="1"/>
  <c r="P196" i="79"/>
  <c r="O196" i="79"/>
  <c r="N196" i="79"/>
  <c r="M196" i="79"/>
  <c r="L196" i="79"/>
  <c r="K196" i="79"/>
  <c r="J196" i="79"/>
  <c r="I196" i="79"/>
  <c r="H196" i="79"/>
  <c r="G196" i="79"/>
  <c r="F196" i="79"/>
  <c r="E196" i="79"/>
  <c r="D196" i="79"/>
  <c r="C196" i="79"/>
  <c r="AE195" i="79"/>
  <c r="Q195" i="79"/>
  <c r="T195" i="79" s="1"/>
  <c r="P195" i="79"/>
  <c r="O195" i="79"/>
  <c r="N195" i="79"/>
  <c r="M195" i="79"/>
  <c r="L195" i="79"/>
  <c r="K195" i="79"/>
  <c r="J195" i="79"/>
  <c r="I195" i="79"/>
  <c r="H195" i="79"/>
  <c r="G195" i="79"/>
  <c r="F195" i="79"/>
  <c r="E195" i="79"/>
  <c r="D195" i="79"/>
  <c r="C195" i="79"/>
  <c r="AE194" i="79"/>
  <c r="Q194" i="79"/>
  <c r="T194" i="79" s="1"/>
  <c r="P194" i="79"/>
  <c r="O194" i="79"/>
  <c r="N194" i="79"/>
  <c r="M194" i="79"/>
  <c r="L194" i="79"/>
  <c r="K194" i="79"/>
  <c r="J194" i="79"/>
  <c r="I194" i="79"/>
  <c r="H194" i="79"/>
  <c r="G194" i="79"/>
  <c r="F194" i="79"/>
  <c r="E194" i="79"/>
  <c r="D194" i="79"/>
  <c r="C194" i="79"/>
  <c r="AE193" i="79"/>
  <c r="Q193" i="79"/>
  <c r="T193" i="79" s="1"/>
  <c r="P193" i="79"/>
  <c r="O193" i="79"/>
  <c r="N193" i="79"/>
  <c r="M193" i="79"/>
  <c r="L193" i="79"/>
  <c r="K193" i="79"/>
  <c r="J193" i="79"/>
  <c r="I193" i="79"/>
  <c r="H193" i="79"/>
  <c r="G193" i="79"/>
  <c r="F193" i="79"/>
  <c r="E193" i="79"/>
  <c r="D193" i="79"/>
  <c r="C193" i="79"/>
  <c r="AE192" i="79"/>
  <c r="Q192" i="79"/>
  <c r="T192" i="79" s="1"/>
  <c r="P192" i="79"/>
  <c r="O192" i="79"/>
  <c r="N192" i="79"/>
  <c r="M192" i="79"/>
  <c r="L192" i="79"/>
  <c r="K192" i="79"/>
  <c r="J192" i="79"/>
  <c r="I192" i="79"/>
  <c r="H192" i="79"/>
  <c r="G192" i="79"/>
  <c r="F192" i="79"/>
  <c r="E192" i="79"/>
  <c r="D192" i="79"/>
  <c r="C192" i="79"/>
  <c r="AE191" i="79"/>
  <c r="Q191" i="79"/>
  <c r="T191" i="79" s="1"/>
  <c r="P191" i="79"/>
  <c r="O191" i="79"/>
  <c r="N191" i="79"/>
  <c r="M191" i="79"/>
  <c r="L191" i="79"/>
  <c r="K191" i="79"/>
  <c r="J191" i="79"/>
  <c r="I191" i="79"/>
  <c r="H191" i="79"/>
  <c r="G191" i="79"/>
  <c r="F191" i="79"/>
  <c r="E191" i="79"/>
  <c r="D191" i="79"/>
  <c r="C191" i="79"/>
  <c r="AE190" i="79"/>
  <c r="Q190" i="79"/>
  <c r="T190" i="79" s="1"/>
  <c r="P190" i="79"/>
  <c r="O190" i="79"/>
  <c r="N190" i="79"/>
  <c r="M190" i="79"/>
  <c r="L190" i="79"/>
  <c r="K190" i="79"/>
  <c r="J190" i="79"/>
  <c r="I190" i="79"/>
  <c r="H190" i="79"/>
  <c r="G190" i="79"/>
  <c r="F190" i="79"/>
  <c r="E190" i="79"/>
  <c r="D190" i="79"/>
  <c r="C190" i="79"/>
  <c r="AE189" i="79"/>
  <c r="Q189" i="79"/>
  <c r="T189" i="79" s="1"/>
  <c r="P189" i="79"/>
  <c r="O189" i="79"/>
  <c r="N189" i="79"/>
  <c r="M189" i="79"/>
  <c r="L189" i="79"/>
  <c r="K189" i="79"/>
  <c r="J189" i="79"/>
  <c r="I189" i="79"/>
  <c r="H189" i="79"/>
  <c r="G189" i="79"/>
  <c r="F189" i="79"/>
  <c r="E189" i="79"/>
  <c r="D189" i="79"/>
  <c r="C189" i="79"/>
  <c r="AE188" i="79"/>
  <c r="Q188" i="79"/>
  <c r="T188" i="79" s="1"/>
  <c r="P188" i="79"/>
  <c r="O188" i="79"/>
  <c r="N188" i="79"/>
  <c r="M188" i="79"/>
  <c r="L188" i="79"/>
  <c r="K188" i="79"/>
  <c r="J188" i="79"/>
  <c r="I188" i="79"/>
  <c r="H188" i="79"/>
  <c r="G188" i="79"/>
  <c r="F188" i="79"/>
  <c r="E188" i="79"/>
  <c r="D188" i="79"/>
  <c r="C188" i="79"/>
  <c r="AE187" i="79"/>
  <c r="Q187" i="79"/>
  <c r="T187" i="79" s="1"/>
  <c r="P187" i="79"/>
  <c r="O187" i="79"/>
  <c r="N187" i="79"/>
  <c r="M187" i="79"/>
  <c r="L187" i="79"/>
  <c r="K187" i="79"/>
  <c r="J187" i="79"/>
  <c r="I187" i="79"/>
  <c r="H187" i="79"/>
  <c r="G187" i="79"/>
  <c r="F187" i="79"/>
  <c r="E187" i="79"/>
  <c r="D187" i="79"/>
  <c r="C187" i="79"/>
  <c r="AE186" i="79"/>
  <c r="Q186" i="79"/>
  <c r="T186" i="79" s="1"/>
  <c r="P186" i="79"/>
  <c r="O186" i="79"/>
  <c r="N186" i="79"/>
  <c r="M186" i="79"/>
  <c r="L186" i="79"/>
  <c r="K186" i="79"/>
  <c r="J186" i="79"/>
  <c r="I186" i="79"/>
  <c r="H186" i="79"/>
  <c r="G186" i="79"/>
  <c r="F186" i="79"/>
  <c r="E186" i="79"/>
  <c r="D186" i="79"/>
  <c r="C186" i="79"/>
  <c r="AE185" i="79"/>
  <c r="Q185" i="79"/>
  <c r="T185" i="79" s="1"/>
  <c r="P185" i="79"/>
  <c r="O185" i="79"/>
  <c r="N185" i="79"/>
  <c r="M185" i="79"/>
  <c r="L185" i="79"/>
  <c r="K185" i="79"/>
  <c r="J185" i="79"/>
  <c r="I185" i="79"/>
  <c r="H185" i="79"/>
  <c r="G185" i="79"/>
  <c r="F185" i="79"/>
  <c r="E185" i="79"/>
  <c r="D185" i="79"/>
  <c r="C185" i="79"/>
  <c r="AE184" i="79"/>
  <c r="Q184" i="79"/>
  <c r="T184" i="79" s="1"/>
  <c r="P184" i="79"/>
  <c r="O184" i="79"/>
  <c r="N184" i="79"/>
  <c r="M184" i="79"/>
  <c r="L184" i="79"/>
  <c r="K184" i="79"/>
  <c r="J184" i="79"/>
  <c r="I184" i="79"/>
  <c r="H184" i="79"/>
  <c r="G184" i="79"/>
  <c r="F184" i="79"/>
  <c r="E184" i="79"/>
  <c r="D184" i="79"/>
  <c r="C184" i="79"/>
  <c r="AE183" i="79"/>
  <c r="Q183" i="79"/>
  <c r="T183" i="79" s="1"/>
  <c r="P183" i="79"/>
  <c r="O183" i="79"/>
  <c r="N183" i="79"/>
  <c r="M183" i="79"/>
  <c r="L183" i="79"/>
  <c r="K183" i="79"/>
  <c r="J183" i="79"/>
  <c r="I183" i="79"/>
  <c r="H183" i="79"/>
  <c r="G183" i="79"/>
  <c r="F183" i="79"/>
  <c r="E183" i="79"/>
  <c r="D183" i="79"/>
  <c r="C183" i="79"/>
  <c r="AE182" i="79"/>
  <c r="Q182" i="79"/>
  <c r="T182" i="79" s="1"/>
  <c r="P182" i="79"/>
  <c r="O182" i="79"/>
  <c r="N182" i="79"/>
  <c r="M182" i="79"/>
  <c r="L182" i="79"/>
  <c r="K182" i="79"/>
  <c r="J182" i="79"/>
  <c r="I182" i="79"/>
  <c r="H182" i="79"/>
  <c r="G182" i="79"/>
  <c r="F182" i="79"/>
  <c r="E182" i="79"/>
  <c r="D182" i="79"/>
  <c r="C182" i="79"/>
  <c r="AE181" i="79"/>
  <c r="Q181" i="79"/>
  <c r="T181" i="79" s="1"/>
  <c r="P181" i="79"/>
  <c r="O181" i="79"/>
  <c r="N181" i="79"/>
  <c r="M181" i="79"/>
  <c r="L181" i="79"/>
  <c r="K181" i="79"/>
  <c r="J181" i="79"/>
  <c r="I181" i="79"/>
  <c r="H181" i="79"/>
  <c r="G181" i="79"/>
  <c r="F181" i="79"/>
  <c r="E181" i="79"/>
  <c r="D181" i="79"/>
  <c r="C181" i="79"/>
  <c r="AE180" i="79"/>
  <c r="Q180" i="79"/>
  <c r="T180" i="79" s="1"/>
  <c r="P180" i="79"/>
  <c r="O180" i="79"/>
  <c r="N180" i="79"/>
  <c r="M180" i="79"/>
  <c r="L180" i="79"/>
  <c r="K180" i="79"/>
  <c r="J180" i="79"/>
  <c r="I180" i="79"/>
  <c r="H180" i="79"/>
  <c r="G180" i="79"/>
  <c r="F180" i="79"/>
  <c r="E180" i="79"/>
  <c r="D180" i="79"/>
  <c r="C180" i="79"/>
  <c r="AE179" i="79"/>
  <c r="Q179" i="79"/>
  <c r="T179" i="79" s="1"/>
  <c r="P179" i="79"/>
  <c r="O179" i="79"/>
  <c r="N179" i="79"/>
  <c r="M179" i="79"/>
  <c r="L179" i="79"/>
  <c r="K179" i="79"/>
  <c r="J179" i="79"/>
  <c r="I179" i="79"/>
  <c r="H179" i="79"/>
  <c r="G179" i="79"/>
  <c r="F179" i="79"/>
  <c r="E179" i="79"/>
  <c r="D179" i="79"/>
  <c r="C179" i="79"/>
  <c r="AE178" i="79"/>
  <c r="Q178" i="79"/>
  <c r="T178" i="79" s="1"/>
  <c r="P178" i="79"/>
  <c r="O178" i="79"/>
  <c r="N178" i="79"/>
  <c r="M178" i="79"/>
  <c r="L178" i="79"/>
  <c r="K178" i="79"/>
  <c r="J178" i="79"/>
  <c r="I178" i="79"/>
  <c r="H178" i="79"/>
  <c r="G178" i="79"/>
  <c r="F178" i="79"/>
  <c r="E178" i="79"/>
  <c r="D178" i="79"/>
  <c r="C178" i="79"/>
  <c r="AE177" i="79"/>
  <c r="Q177" i="79"/>
  <c r="T177" i="79" s="1"/>
  <c r="P177" i="79"/>
  <c r="O177" i="79"/>
  <c r="N177" i="79"/>
  <c r="M177" i="79"/>
  <c r="L177" i="79"/>
  <c r="K177" i="79"/>
  <c r="J177" i="79"/>
  <c r="I177" i="79"/>
  <c r="H177" i="79"/>
  <c r="G177" i="79"/>
  <c r="F177" i="79"/>
  <c r="E177" i="79"/>
  <c r="D177" i="79"/>
  <c r="C177" i="79"/>
  <c r="AE176" i="79"/>
  <c r="Q176" i="79"/>
  <c r="T176" i="79" s="1"/>
  <c r="P176" i="79"/>
  <c r="O176" i="79"/>
  <c r="N176" i="79"/>
  <c r="M176" i="79"/>
  <c r="L176" i="79"/>
  <c r="K176" i="79"/>
  <c r="J176" i="79"/>
  <c r="I176" i="79"/>
  <c r="H176" i="79"/>
  <c r="G176" i="79"/>
  <c r="F176" i="79"/>
  <c r="E176" i="79"/>
  <c r="D176" i="79"/>
  <c r="C176" i="79"/>
  <c r="AE175" i="79"/>
  <c r="Q175" i="79"/>
  <c r="T175" i="79" s="1"/>
  <c r="P175" i="79"/>
  <c r="O175" i="79"/>
  <c r="N175" i="79"/>
  <c r="M175" i="79"/>
  <c r="L175" i="79"/>
  <c r="K175" i="79"/>
  <c r="J175" i="79"/>
  <c r="I175" i="79"/>
  <c r="H175" i="79"/>
  <c r="G175" i="79"/>
  <c r="F175" i="79"/>
  <c r="E175" i="79"/>
  <c r="D175" i="79"/>
  <c r="C175" i="79"/>
  <c r="AE174" i="79"/>
  <c r="Q174" i="79"/>
  <c r="T174" i="79" s="1"/>
  <c r="P174" i="79"/>
  <c r="O174" i="79"/>
  <c r="N174" i="79"/>
  <c r="M174" i="79"/>
  <c r="L174" i="79"/>
  <c r="K174" i="79"/>
  <c r="J174" i="79"/>
  <c r="I174" i="79"/>
  <c r="H174" i="79"/>
  <c r="G174" i="79"/>
  <c r="F174" i="79"/>
  <c r="E174" i="79"/>
  <c r="D174" i="79"/>
  <c r="C174" i="79"/>
  <c r="AE173" i="79"/>
  <c r="Q173" i="79"/>
  <c r="T173" i="79" s="1"/>
  <c r="P173" i="79"/>
  <c r="O173" i="79"/>
  <c r="N173" i="79"/>
  <c r="M173" i="79"/>
  <c r="L173" i="79"/>
  <c r="K173" i="79"/>
  <c r="J173" i="79"/>
  <c r="I173" i="79"/>
  <c r="H173" i="79"/>
  <c r="G173" i="79"/>
  <c r="F173" i="79"/>
  <c r="E173" i="79"/>
  <c r="D173" i="79"/>
  <c r="C173" i="79"/>
  <c r="AE172" i="79"/>
  <c r="Q172" i="79"/>
  <c r="T172" i="79" s="1"/>
  <c r="P172" i="79"/>
  <c r="O172" i="79"/>
  <c r="N172" i="79"/>
  <c r="M172" i="79"/>
  <c r="L172" i="79"/>
  <c r="K172" i="79"/>
  <c r="J172" i="79"/>
  <c r="I172" i="79"/>
  <c r="H172" i="79"/>
  <c r="G172" i="79"/>
  <c r="F172" i="79"/>
  <c r="E172" i="79"/>
  <c r="D172" i="79"/>
  <c r="C172" i="79"/>
  <c r="AE171" i="79"/>
  <c r="Q171" i="79"/>
  <c r="T171" i="79" s="1"/>
  <c r="P171" i="79"/>
  <c r="O171" i="79"/>
  <c r="N171" i="79"/>
  <c r="M171" i="79"/>
  <c r="L171" i="79"/>
  <c r="K171" i="79"/>
  <c r="J171" i="79"/>
  <c r="I171" i="79"/>
  <c r="H171" i="79"/>
  <c r="G171" i="79"/>
  <c r="F171" i="79"/>
  <c r="E171" i="79"/>
  <c r="D171" i="79"/>
  <c r="C171" i="79"/>
  <c r="AE170" i="79"/>
  <c r="Q170" i="79"/>
  <c r="T170" i="79" s="1"/>
  <c r="P170" i="79"/>
  <c r="O170" i="79"/>
  <c r="N170" i="79"/>
  <c r="M170" i="79"/>
  <c r="L170" i="79"/>
  <c r="K170" i="79"/>
  <c r="J170" i="79"/>
  <c r="I170" i="79"/>
  <c r="H170" i="79"/>
  <c r="G170" i="79"/>
  <c r="F170" i="79"/>
  <c r="E170" i="79"/>
  <c r="D170" i="79"/>
  <c r="C170" i="79"/>
  <c r="AE169" i="79"/>
  <c r="Q169" i="79"/>
  <c r="T169" i="79" s="1"/>
  <c r="P169" i="79"/>
  <c r="O169" i="79"/>
  <c r="N169" i="79"/>
  <c r="M169" i="79"/>
  <c r="L169" i="79"/>
  <c r="K169" i="79"/>
  <c r="J169" i="79"/>
  <c r="I169" i="79"/>
  <c r="H169" i="79"/>
  <c r="G169" i="79"/>
  <c r="F169" i="79"/>
  <c r="E169" i="79"/>
  <c r="D169" i="79"/>
  <c r="C169" i="79"/>
  <c r="AE168" i="79"/>
  <c r="Q168" i="79"/>
  <c r="T168" i="79" s="1"/>
  <c r="P168" i="79"/>
  <c r="O168" i="79"/>
  <c r="N168" i="79"/>
  <c r="M168" i="79"/>
  <c r="L168" i="79"/>
  <c r="K168" i="79"/>
  <c r="J168" i="79"/>
  <c r="I168" i="79"/>
  <c r="H168" i="79"/>
  <c r="G168" i="79"/>
  <c r="F168" i="79"/>
  <c r="E168" i="79"/>
  <c r="D168" i="79"/>
  <c r="C168" i="79"/>
  <c r="AE167" i="79"/>
  <c r="Q167" i="79"/>
  <c r="T167" i="79" s="1"/>
  <c r="P167" i="79"/>
  <c r="O167" i="79"/>
  <c r="N167" i="79"/>
  <c r="M167" i="79"/>
  <c r="L167" i="79"/>
  <c r="K167" i="79"/>
  <c r="J167" i="79"/>
  <c r="I167" i="79"/>
  <c r="H167" i="79"/>
  <c r="G167" i="79"/>
  <c r="F167" i="79"/>
  <c r="E167" i="79"/>
  <c r="D167" i="79"/>
  <c r="C167" i="79"/>
  <c r="AE166" i="79"/>
  <c r="Q166" i="79"/>
  <c r="T166" i="79" s="1"/>
  <c r="P166" i="79"/>
  <c r="O166" i="79"/>
  <c r="N166" i="79"/>
  <c r="M166" i="79"/>
  <c r="L166" i="79"/>
  <c r="K166" i="79"/>
  <c r="J166" i="79"/>
  <c r="I166" i="79"/>
  <c r="H166" i="79"/>
  <c r="G166" i="79"/>
  <c r="F166" i="79"/>
  <c r="E166" i="79"/>
  <c r="D166" i="79"/>
  <c r="C166" i="79"/>
  <c r="AE165" i="79"/>
  <c r="Q165" i="79"/>
  <c r="T165" i="79" s="1"/>
  <c r="P165" i="79"/>
  <c r="O165" i="79"/>
  <c r="N165" i="79"/>
  <c r="M165" i="79"/>
  <c r="L165" i="79"/>
  <c r="K165" i="79"/>
  <c r="J165" i="79"/>
  <c r="I165" i="79"/>
  <c r="H165" i="79"/>
  <c r="G165" i="79"/>
  <c r="F165" i="79"/>
  <c r="E165" i="79"/>
  <c r="D165" i="79"/>
  <c r="C165" i="79"/>
  <c r="AE164" i="79"/>
  <c r="Q164" i="79"/>
  <c r="T164" i="79" s="1"/>
  <c r="P164" i="79"/>
  <c r="O164" i="79"/>
  <c r="N164" i="79"/>
  <c r="M164" i="79"/>
  <c r="L164" i="79"/>
  <c r="K164" i="79"/>
  <c r="J164" i="79"/>
  <c r="I164" i="79"/>
  <c r="H164" i="79"/>
  <c r="G164" i="79"/>
  <c r="F164" i="79"/>
  <c r="E164" i="79"/>
  <c r="D164" i="79"/>
  <c r="C164" i="79"/>
  <c r="AE163" i="79"/>
  <c r="Q163" i="79"/>
  <c r="T163" i="79" s="1"/>
  <c r="P163" i="79"/>
  <c r="O163" i="79"/>
  <c r="N163" i="79"/>
  <c r="M163" i="79"/>
  <c r="L163" i="79"/>
  <c r="K163" i="79"/>
  <c r="J163" i="79"/>
  <c r="I163" i="79"/>
  <c r="H163" i="79"/>
  <c r="G163" i="79"/>
  <c r="F163" i="79"/>
  <c r="E163" i="79"/>
  <c r="D163" i="79"/>
  <c r="C163" i="79"/>
  <c r="AE162" i="79"/>
  <c r="Q162" i="79"/>
  <c r="T162" i="79" s="1"/>
  <c r="P162" i="79"/>
  <c r="O162" i="79"/>
  <c r="N162" i="79"/>
  <c r="M162" i="79"/>
  <c r="L162" i="79"/>
  <c r="K162" i="79"/>
  <c r="J162" i="79"/>
  <c r="I162" i="79"/>
  <c r="H162" i="79"/>
  <c r="G162" i="79"/>
  <c r="F162" i="79"/>
  <c r="E162" i="79"/>
  <c r="D162" i="79"/>
  <c r="C162" i="79"/>
  <c r="AE161" i="79"/>
  <c r="Q161" i="79"/>
  <c r="T161" i="79" s="1"/>
  <c r="P161" i="79"/>
  <c r="O161" i="79"/>
  <c r="N161" i="79"/>
  <c r="M161" i="79"/>
  <c r="L161" i="79"/>
  <c r="K161" i="79"/>
  <c r="J161" i="79"/>
  <c r="I161" i="79"/>
  <c r="H161" i="79"/>
  <c r="G161" i="79"/>
  <c r="F161" i="79"/>
  <c r="E161" i="79"/>
  <c r="D161" i="79"/>
  <c r="C161" i="79"/>
  <c r="AE160" i="79"/>
  <c r="Q160" i="79"/>
  <c r="T160" i="79" s="1"/>
  <c r="P160" i="79"/>
  <c r="O160" i="79"/>
  <c r="N160" i="79"/>
  <c r="M160" i="79"/>
  <c r="L160" i="79"/>
  <c r="K160" i="79"/>
  <c r="J160" i="79"/>
  <c r="I160" i="79"/>
  <c r="H160" i="79"/>
  <c r="G160" i="79"/>
  <c r="F160" i="79"/>
  <c r="E160" i="79"/>
  <c r="D160" i="79"/>
  <c r="C160" i="79"/>
  <c r="AE159" i="79"/>
  <c r="Q159" i="79"/>
  <c r="T159" i="79" s="1"/>
  <c r="P159" i="79"/>
  <c r="O159" i="79"/>
  <c r="N159" i="79"/>
  <c r="M159" i="79"/>
  <c r="L159" i="79"/>
  <c r="K159" i="79"/>
  <c r="J159" i="79"/>
  <c r="I159" i="79"/>
  <c r="H159" i="79"/>
  <c r="G159" i="79"/>
  <c r="F159" i="79"/>
  <c r="E159" i="79"/>
  <c r="D159" i="79"/>
  <c r="C159" i="79"/>
  <c r="AE158" i="79"/>
  <c r="Q158" i="79"/>
  <c r="T158" i="79" s="1"/>
  <c r="P158" i="79"/>
  <c r="O158" i="79"/>
  <c r="N158" i="79"/>
  <c r="M158" i="79"/>
  <c r="L158" i="79"/>
  <c r="K158" i="79"/>
  <c r="J158" i="79"/>
  <c r="I158" i="79"/>
  <c r="H158" i="79"/>
  <c r="G158" i="79"/>
  <c r="F158" i="79"/>
  <c r="E158" i="79"/>
  <c r="D158" i="79"/>
  <c r="C158" i="79"/>
  <c r="AE157" i="79"/>
  <c r="Q157" i="79"/>
  <c r="T157" i="79" s="1"/>
  <c r="P157" i="79"/>
  <c r="O157" i="79"/>
  <c r="N157" i="79"/>
  <c r="M157" i="79"/>
  <c r="L157" i="79"/>
  <c r="K157" i="79"/>
  <c r="J157" i="79"/>
  <c r="I157" i="79"/>
  <c r="H157" i="79"/>
  <c r="G157" i="79"/>
  <c r="F157" i="79"/>
  <c r="E157" i="79"/>
  <c r="D157" i="79"/>
  <c r="C157" i="79"/>
  <c r="AE156" i="79"/>
  <c r="Q156" i="79"/>
  <c r="T156" i="79" s="1"/>
  <c r="P156" i="79"/>
  <c r="O156" i="79"/>
  <c r="N156" i="79"/>
  <c r="M156" i="79"/>
  <c r="L156" i="79"/>
  <c r="K156" i="79"/>
  <c r="J156" i="79"/>
  <c r="I156" i="79"/>
  <c r="H156" i="79"/>
  <c r="G156" i="79"/>
  <c r="F156" i="79"/>
  <c r="E156" i="79"/>
  <c r="D156" i="79"/>
  <c r="C156" i="79"/>
  <c r="AE155" i="79"/>
  <c r="Q155" i="79"/>
  <c r="T155" i="79" s="1"/>
  <c r="P155" i="79"/>
  <c r="O155" i="79"/>
  <c r="N155" i="79"/>
  <c r="M155" i="79"/>
  <c r="L155" i="79"/>
  <c r="K155" i="79"/>
  <c r="J155" i="79"/>
  <c r="I155" i="79"/>
  <c r="H155" i="79"/>
  <c r="G155" i="79"/>
  <c r="F155" i="79"/>
  <c r="E155" i="79"/>
  <c r="D155" i="79"/>
  <c r="C155" i="79"/>
  <c r="AE154" i="79"/>
  <c r="Q154" i="79"/>
  <c r="T154" i="79" s="1"/>
  <c r="P154" i="79"/>
  <c r="O154" i="79"/>
  <c r="N154" i="79"/>
  <c r="M154" i="79"/>
  <c r="L154" i="79"/>
  <c r="K154" i="79"/>
  <c r="J154" i="79"/>
  <c r="I154" i="79"/>
  <c r="H154" i="79"/>
  <c r="G154" i="79"/>
  <c r="F154" i="79"/>
  <c r="E154" i="79"/>
  <c r="D154" i="79"/>
  <c r="C154" i="79"/>
  <c r="AE153" i="79"/>
  <c r="Q153" i="79"/>
  <c r="T153" i="79" s="1"/>
  <c r="P153" i="79"/>
  <c r="O153" i="79"/>
  <c r="N153" i="79"/>
  <c r="M153" i="79"/>
  <c r="L153" i="79"/>
  <c r="K153" i="79"/>
  <c r="J153" i="79"/>
  <c r="I153" i="79"/>
  <c r="H153" i="79"/>
  <c r="G153" i="79"/>
  <c r="F153" i="79"/>
  <c r="E153" i="79"/>
  <c r="D153" i="79"/>
  <c r="C153" i="79"/>
  <c r="AE152" i="79"/>
  <c r="Q152" i="79"/>
  <c r="T152" i="79" s="1"/>
  <c r="P152" i="79"/>
  <c r="O152" i="79"/>
  <c r="N152" i="79"/>
  <c r="M152" i="79"/>
  <c r="L152" i="79"/>
  <c r="K152" i="79"/>
  <c r="J152" i="79"/>
  <c r="I152" i="79"/>
  <c r="H152" i="79"/>
  <c r="G152" i="79"/>
  <c r="F152" i="79"/>
  <c r="E152" i="79"/>
  <c r="D152" i="79"/>
  <c r="C152" i="79"/>
  <c r="AE151" i="79"/>
  <c r="Q151" i="79"/>
  <c r="T151" i="79" s="1"/>
  <c r="P151" i="79"/>
  <c r="O151" i="79"/>
  <c r="N151" i="79"/>
  <c r="M151" i="79"/>
  <c r="L151" i="79"/>
  <c r="K151" i="79"/>
  <c r="J151" i="79"/>
  <c r="I151" i="79"/>
  <c r="H151" i="79"/>
  <c r="G151" i="79"/>
  <c r="F151" i="79"/>
  <c r="E151" i="79"/>
  <c r="D151" i="79"/>
  <c r="C151" i="79"/>
  <c r="AE150" i="79"/>
  <c r="Q150" i="79"/>
  <c r="T150" i="79" s="1"/>
  <c r="P150" i="79"/>
  <c r="O150" i="79"/>
  <c r="N150" i="79"/>
  <c r="M150" i="79"/>
  <c r="L150" i="79"/>
  <c r="K150" i="79"/>
  <c r="J150" i="79"/>
  <c r="I150" i="79"/>
  <c r="H150" i="79"/>
  <c r="G150" i="79"/>
  <c r="F150" i="79"/>
  <c r="E150" i="79"/>
  <c r="D150" i="79"/>
  <c r="C150" i="79"/>
  <c r="AE149" i="79"/>
  <c r="Q149" i="79"/>
  <c r="T149" i="79" s="1"/>
  <c r="P149" i="79"/>
  <c r="O149" i="79"/>
  <c r="N149" i="79"/>
  <c r="M149" i="79"/>
  <c r="L149" i="79"/>
  <c r="K149" i="79"/>
  <c r="J149" i="79"/>
  <c r="I149" i="79"/>
  <c r="H149" i="79"/>
  <c r="G149" i="79"/>
  <c r="F149" i="79"/>
  <c r="E149" i="79"/>
  <c r="D149" i="79"/>
  <c r="C149" i="79"/>
  <c r="AE148" i="79"/>
  <c r="Q148" i="79"/>
  <c r="T148" i="79" s="1"/>
  <c r="P148" i="79"/>
  <c r="O148" i="79"/>
  <c r="N148" i="79"/>
  <c r="M148" i="79"/>
  <c r="L148" i="79"/>
  <c r="K148" i="79"/>
  <c r="J148" i="79"/>
  <c r="I148" i="79"/>
  <c r="H148" i="79"/>
  <c r="G148" i="79"/>
  <c r="F148" i="79"/>
  <c r="E148" i="79"/>
  <c r="D148" i="79"/>
  <c r="C148" i="79"/>
  <c r="AE147" i="79"/>
  <c r="Q147" i="79"/>
  <c r="T147" i="79" s="1"/>
  <c r="P147" i="79"/>
  <c r="O147" i="79"/>
  <c r="N147" i="79"/>
  <c r="M147" i="79"/>
  <c r="L147" i="79"/>
  <c r="K147" i="79"/>
  <c r="J147" i="79"/>
  <c r="I147" i="79"/>
  <c r="H147" i="79"/>
  <c r="G147" i="79"/>
  <c r="F147" i="79"/>
  <c r="E147" i="79"/>
  <c r="D147" i="79"/>
  <c r="C147" i="79"/>
  <c r="AE146" i="79"/>
  <c r="Q146" i="79"/>
  <c r="T146" i="79" s="1"/>
  <c r="P146" i="79"/>
  <c r="O146" i="79"/>
  <c r="N146" i="79"/>
  <c r="M146" i="79"/>
  <c r="L146" i="79"/>
  <c r="K146" i="79"/>
  <c r="J146" i="79"/>
  <c r="I146" i="79"/>
  <c r="H146" i="79"/>
  <c r="G146" i="79"/>
  <c r="F146" i="79"/>
  <c r="E146" i="79"/>
  <c r="D146" i="79"/>
  <c r="C146" i="79"/>
  <c r="AE145" i="79"/>
  <c r="Q145" i="79"/>
  <c r="T145" i="79" s="1"/>
  <c r="P145" i="79"/>
  <c r="O145" i="79"/>
  <c r="N145" i="79"/>
  <c r="M145" i="79"/>
  <c r="L145" i="79"/>
  <c r="K145" i="79"/>
  <c r="J145" i="79"/>
  <c r="I145" i="79"/>
  <c r="H145" i="79"/>
  <c r="G145" i="79"/>
  <c r="F145" i="79"/>
  <c r="E145" i="79"/>
  <c r="D145" i="79"/>
  <c r="C145" i="79"/>
  <c r="AE144" i="79"/>
  <c r="Q144" i="79"/>
  <c r="T144" i="79" s="1"/>
  <c r="P144" i="79"/>
  <c r="O144" i="79"/>
  <c r="N144" i="79"/>
  <c r="M144" i="79"/>
  <c r="L144" i="79"/>
  <c r="K144" i="79"/>
  <c r="J144" i="79"/>
  <c r="I144" i="79"/>
  <c r="H144" i="79"/>
  <c r="G144" i="79"/>
  <c r="F144" i="79"/>
  <c r="E144" i="79"/>
  <c r="D144" i="79"/>
  <c r="C144" i="79"/>
  <c r="AE143" i="79"/>
  <c r="Q143" i="79"/>
  <c r="T143" i="79" s="1"/>
  <c r="P143" i="79"/>
  <c r="O143" i="79"/>
  <c r="N143" i="79"/>
  <c r="M143" i="79"/>
  <c r="L143" i="79"/>
  <c r="K143" i="79"/>
  <c r="J143" i="79"/>
  <c r="I143" i="79"/>
  <c r="H143" i="79"/>
  <c r="G143" i="79"/>
  <c r="F143" i="79"/>
  <c r="E143" i="79"/>
  <c r="D143" i="79"/>
  <c r="C143" i="79"/>
  <c r="AE142" i="79"/>
  <c r="Q142" i="79"/>
  <c r="T142" i="79" s="1"/>
  <c r="P142" i="79"/>
  <c r="O142" i="79"/>
  <c r="N142" i="79"/>
  <c r="M142" i="79"/>
  <c r="L142" i="79"/>
  <c r="K142" i="79"/>
  <c r="J142" i="79"/>
  <c r="I142" i="79"/>
  <c r="H142" i="79"/>
  <c r="G142" i="79"/>
  <c r="F142" i="79"/>
  <c r="E142" i="79"/>
  <c r="D142" i="79"/>
  <c r="C142" i="79"/>
  <c r="AE141" i="79"/>
  <c r="Q141" i="79"/>
  <c r="T141" i="79" s="1"/>
  <c r="P141" i="79"/>
  <c r="O141" i="79"/>
  <c r="N141" i="79"/>
  <c r="M141" i="79"/>
  <c r="L141" i="79"/>
  <c r="K141" i="79"/>
  <c r="J141" i="79"/>
  <c r="I141" i="79"/>
  <c r="H141" i="79"/>
  <c r="G141" i="79"/>
  <c r="F141" i="79"/>
  <c r="E141" i="79"/>
  <c r="D141" i="79"/>
  <c r="C141" i="79"/>
  <c r="AE140" i="79"/>
  <c r="Q140" i="79"/>
  <c r="T140" i="79" s="1"/>
  <c r="P140" i="79"/>
  <c r="O140" i="79"/>
  <c r="N140" i="79"/>
  <c r="M140" i="79"/>
  <c r="L140" i="79"/>
  <c r="K140" i="79"/>
  <c r="J140" i="79"/>
  <c r="I140" i="79"/>
  <c r="H140" i="79"/>
  <c r="G140" i="79"/>
  <c r="F140" i="79"/>
  <c r="E140" i="79"/>
  <c r="D140" i="79"/>
  <c r="C140" i="79"/>
  <c r="AE139" i="79"/>
  <c r="Q139" i="79"/>
  <c r="T139" i="79" s="1"/>
  <c r="P139" i="79"/>
  <c r="O139" i="79"/>
  <c r="N139" i="79"/>
  <c r="M139" i="79"/>
  <c r="L139" i="79"/>
  <c r="K139" i="79"/>
  <c r="J139" i="79"/>
  <c r="I139" i="79"/>
  <c r="H139" i="79"/>
  <c r="G139" i="79"/>
  <c r="F139" i="79"/>
  <c r="E139" i="79"/>
  <c r="D139" i="79"/>
  <c r="C139" i="79"/>
  <c r="AE138" i="79"/>
  <c r="Q138" i="79"/>
  <c r="T138" i="79" s="1"/>
  <c r="P138" i="79"/>
  <c r="O138" i="79"/>
  <c r="N138" i="79"/>
  <c r="M138" i="79"/>
  <c r="L138" i="79"/>
  <c r="K138" i="79"/>
  <c r="J138" i="79"/>
  <c r="I138" i="79"/>
  <c r="H138" i="79"/>
  <c r="G138" i="79"/>
  <c r="F138" i="79"/>
  <c r="E138" i="79"/>
  <c r="D138" i="79"/>
  <c r="C138" i="79"/>
  <c r="AE137" i="79"/>
  <c r="Q137" i="79"/>
  <c r="T137" i="79" s="1"/>
  <c r="P137" i="79"/>
  <c r="O137" i="79"/>
  <c r="N137" i="79"/>
  <c r="M137" i="79"/>
  <c r="L137" i="79"/>
  <c r="K137" i="79"/>
  <c r="J137" i="79"/>
  <c r="I137" i="79"/>
  <c r="H137" i="79"/>
  <c r="G137" i="79"/>
  <c r="F137" i="79"/>
  <c r="E137" i="79"/>
  <c r="D137" i="79"/>
  <c r="C137" i="79"/>
  <c r="AE136" i="79"/>
  <c r="Q136" i="79"/>
  <c r="T136" i="79" s="1"/>
  <c r="P136" i="79"/>
  <c r="O136" i="79"/>
  <c r="N136" i="79"/>
  <c r="M136" i="79"/>
  <c r="L136" i="79"/>
  <c r="K136" i="79"/>
  <c r="J136" i="79"/>
  <c r="I136" i="79"/>
  <c r="H136" i="79"/>
  <c r="G136" i="79"/>
  <c r="F136" i="79"/>
  <c r="E136" i="79"/>
  <c r="D136" i="79"/>
  <c r="C136" i="79"/>
  <c r="AE135" i="79"/>
  <c r="Q135" i="79"/>
  <c r="T135" i="79" s="1"/>
  <c r="P135" i="79"/>
  <c r="O135" i="79"/>
  <c r="N135" i="79"/>
  <c r="M135" i="79"/>
  <c r="L135" i="79"/>
  <c r="K135" i="79"/>
  <c r="J135" i="79"/>
  <c r="I135" i="79"/>
  <c r="H135" i="79"/>
  <c r="G135" i="79"/>
  <c r="F135" i="79"/>
  <c r="E135" i="79"/>
  <c r="D135" i="79"/>
  <c r="C135" i="79"/>
  <c r="AE134" i="79"/>
  <c r="Q134" i="79"/>
  <c r="T134" i="79" s="1"/>
  <c r="P134" i="79"/>
  <c r="O134" i="79"/>
  <c r="N134" i="79"/>
  <c r="M134" i="79"/>
  <c r="L134" i="79"/>
  <c r="K134" i="79"/>
  <c r="J134" i="79"/>
  <c r="I134" i="79"/>
  <c r="H134" i="79"/>
  <c r="G134" i="79"/>
  <c r="F134" i="79"/>
  <c r="E134" i="79"/>
  <c r="D134" i="79"/>
  <c r="C134" i="79"/>
  <c r="AE133" i="79"/>
  <c r="Q133" i="79"/>
  <c r="T133" i="79" s="1"/>
  <c r="P133" i="79"/>
  <c r="O133" i="79"/>
  <c r="N133" i="79"/>
  <c r="M133" i="79"/>
  <c r="L133" i="79"/>
  <c r="K133" i="79"/>
  <c r="J133" i="79"/>
  <c r="I133" i="79"/>
  <c r="H133" i="79"/>
  <c r="G133" i="79"/>
  <c r="F133" i="79"/>
  <c r="E133" i="79"/>
  <c r="D133" i="79"/>
  <c r="C133" i="79"/>
  <c r="AE132" i="79"/>
  <c r="Q132" i="79"/>
  <c r="T132" i="79" s="1"/>
  <c r="P132" i="79"/>
  <c r="O132" i="79"/>
  <c r="N132" i="79"/>
  <c r="M132" i="79"/>
  <c r="L132" i="79"/>
  <c r="K132" i="79"/>
  <c r="J132" i="79"/>
  <c r="I132" i="79"/>
  <c r="H132" i="79"/>
  <c r="G132" i="79"/>
  <c r="F132" i="79"/>
  <c r="E132" i="79"/>
  <c r="D132" i="79"/>
  <c r="C132" i="79"/>
  <c r="AE131" i="79"/>
  <c r="Q131" i="79"/>
  <c r="T131" i="79" s="1"/>
  <c r="P131" i="79"/>
  <c r="O131" i="79"/>
  <c r="N131" i="79"/>
  <c r="M131" i="79"/>
  <c r="L131" i="79"/>
  <c r="K131" i="79"/>
  <c r="J131" i="79"/>
  <c r="I131" i="79"/>
  <c r="H131" i="79"/>
  <c r="G131" i="79"/>
  <c r="F131" i="79"/>
  <c r="E131" i="79"/>
  <c r="D131" i="79"/>
  <c r="C131" i="79"/>
  <c r="AE130" i="79"/>
  <c r="Q130" i="79"/>
  <c r="T130" i="79" s="1"/>
  <c r="P130" i="79"/>
  <c r="O130" i="79"/>
  <c r="N130" i="79"/>
  <c r="M130" i="79"/>
  <c r="L130" i="79"/>
  <c r="K130" i="79"/>
  <c r="J130" i="79"/>
  <c r="I130" i="79"/>
  <c r="H130" i="79"/>
  <c r="G130" i="79"/>
  <c r="F130" i="79"/>
  <c r="E130" i="79"/>
  <c r="D130" i="79"/>
  <c r="C130" i="79"/>
  <c r="AE129" i="79"/>
  <c r="Q129" i="79"/>
  <c r="T129" i="79" s="1"/>
  <c r="P129" i="79"/>
  <c r="O129" i="79"/>
  <c r="N129" i="79"/>
  <c r="M129" i="79"/>
  <c r="L129" i="79"/>
  <c r="K129" i="79"/>
  <c r="J129" i="79"/>
  <c r="I129" i="79"/>
  <c r="H129" i="79"/>
  <c r="G129" i="79"/>
  <c r="F129" i="79"/>
  <c r="E129" i="79"/>
  <c r="D129" i="79"/>
  <c r="C129" i="79"/>
  <c r="AE128" i="79"/>
  <c r="Q128" i="79"/>
  <c r="T128" i="79" s="1"/>
  <c r="P128" i="79"/>
  <c r="O128" i="79"/>
  <c r="N128" i="79"/>
  <c r="M128" i="79"/>
  <c r="L128" i="79"/>
  <c r="K128" i="79"/>
  <c r="J128" i="79"/>
  <c r="I128" i="79"/>
  <c r="H128" i="79"/>
  <c r="G128" i="79"/>
  <c r="F128" i="79"/>
  <c r="E128" i="79"/>
  <c r="D128" i="79"/>
  <c r="C128" i="79"/>
  <c r="AE127" i="79"/>
  <c r="Q127" i="79"/>
  <c r="T127" i="79" s="1"/>
  <c r="P127" i="79"/>
  <c r="O127" i="79"/>
  <c r="N127" i="79"/>
  <c r="M127" i="79"/>
  <c r="L127" i="79"/>
  <c r="K127" i="79"/>
  <c r="J127" i="79"/>
  <c r="I127" i="79"/>
  <c r="H127" i="79"/>
  <c r="G127" i="79"/>
  <c r="F127" i="79"/>
  <c r="E127" i="79"/>
  <c r="D127" i="79"/>
  <c r="C127" i="79"/>
  <c r="AE126" i="79"/>
  <c r="Q126" i="79"/>
  <c r="T126" i="79" s="1"/>
  <c r="P126" i="79"/>
  <c r="O126" i="79"/>
  <c r="N126" i="79"/>
  <c r="M126" i="79"/>
  <c r="L126" i="79"/>
  <c r="K126" i="79"/>
  <c r="J126" i="79"/>
  <c r="I126" i="79"/>
  <c r="H126" i="79"/>
  <c r="G126" i="79"/>
  <c r="F126" i="79"/>
  <c r="E126" i="79"/>
  <c r="D126" i="79"/>
  <c r="C126" i="79"/>
  <c r="AE125" i="79"/>
  <c r="Q125" i="79"/>
  <c r="T125" i="79" s="1"/>
  <c r="P125" i="79"/>
  <c r="O125" i="79"/>
  <c r="N125" i="79"/>
  <c r="M125" i="79"/>
  <c r="L125" i="79"/>
  <c r="K125" i="79"/>
  <c r="J125" i="79"/>
  <c r="I125" i="79"/>
  <c r="H125" i="79"/>
  <c r="G125" i="79"/>
  <c r="F125" i="79"/>
  <c r="E125" i="79"/>
  <c r="D125" i="79"/>
  <c r="C125" i="79"/>
  <c r="AE124" i="79"/>
  <c r="Q124" i="79"/>
  <c r="T124" i="79" s="1"/>
  <c r="P124" i="79"/>
  <c r="O124" i="79"/>
  <c r="N124" i="79"/>
  <c r="M124" i="79"/>
  <c r="L124" i="79"/>
  <c r="K124" i="79"/>
  <c r="J124" i="79"/>
  <c r="I124" i="79"/>
  <c r="H124" i="79"/>
  <c r="G124" i="79"/>
  <c r="F124" i="79"/>
  <c r="E124" i="79"/>
  <c r="D124" i="79"/>
  <c r="C124" i="79"/>
  <c r="AE123" i="79"/>
  <c r="Q123" i="79"/>
  <c r="T123" i="79" s="1"/>
  <c r="P123" i="79"/>
  <c r="O123" i="79"/>
  <c r="N123" i="79"/>
  <c r="M123" i="79"/>
  <c r="L123" i="79"/>
  <c r="K123" i="79"/>
  <c r="J123" i="79"/>
  <c r="I123" i="79"/>
  <c r="H123" i="79"/>
  <c r="G123" i="79"/>
  <c r="F123" i="79"/>
  <c r="E123" i="79"/>
  <c r="D123" i="79"/>
  <c r="C123" i="79"/>
  <c r="AE122" i="79"/>
  <c r="Q122" i="79"/>
  <c r="T122" i="79" s="1"/>
  <c r="P122" i="79"/>
  <c r="O122" i="79"/>
  <c r="N122" i="79"/>
  <c r="M122" i="79"/>
  <c r="L122" i="79"/>
  <c r="K122" i="79"/>
  <c r="J122" i="79"/>
  <c r="I122" i="79"/>
  <c r="H122" i="79"/>
  <c r="G122" i="79"/>
  <c r="F122" i="79"/>
  <c r="E122" i="79"/>
  <c r="D122" i="79"/>
  <c r="C122" i="79"/>
  <c r="AE121" i="79"/>
  <c r="Q121" i="79"/>
  <c r="T121" i="79" s="1"/>
  <c r="P121" i="79"/>
  <c r="O121" i="79"/>
  <c r="N121" i="79"/>
  <c r="M121" i="79"/>
  <c r="L121" i="79"/>
  <c r="K121" i="79"/>
  <c r="J121" i="79"/>
  <c r="I121" i="79"/>
  <c r="H121" i="79"/>
  <c r="G121" i="79"/>
  <c r="F121" i="79"/>
  <c r="E121" i="79"/>
  <c r="D121" i="79"/>
  <c r="C121" i="79"/>
  <c r="AE120" i="79"/>
  <c r="Q120" i="79"/>
  <c r="T120" i="79" s="1"/>
  <c r="P120" i="79"/>
  <c r="O120" i="79"/>
  <c r="N120" i="79"/>
  <c r="M120" i="79"/>
  <c r="L120" i="79"/>
  <c r="K120" i="79"/>
  <c r="J120" i="79"/>
  <c r="I120" i="79"/>
  <c r="H120" i="79"/>
  <c r="G120" i="79"/>
  <c r="F120" i="79"/>
  <c r="E120" i="79"/>
  <c r="D120" i="79"/>
  <c r="C120" i="79"/>
  <c r="AE119" i="79"/>
  <c r="Q119" i="79"/>
  <c r="T119" i="79" s="1"/>
  <c r="P119" i="79"/>
  <c r="O119" i="79"/>
  <c r="N119" i="79"/>
  <c r="M119" i="79"/>
  <c r="L119" i="79"/>
  <c r="K119" i="79"/>
  <c r="J119" i="79"/>
  <c r="I119" i="79"/>
  <c r="H119" i="79"/>
  <c r="G119" i="79"/>
  <c r="F119" i="79"/>
  <c r="E119" i="79"/>
  <c r="D119" i="79"/>
  <c r="C119" i="79"/>
  <c r="AE118" i="79"/>
  <c r="Q118" i="79"/>
  <c r="T118" i="79" s="1"/>
  <c r="P118" i="79"/>
  <c r="O118" i="79"/>
  <c r="N118" i="79"/>
  <c r="M118" i="79"/>
  <c r="L118" i="79"/>
  <c r="K118" i="79"/>
  <c r="J118" i="79"/>
  <c r="I118" i="79"/>
  <c r="H118" i="79"/>
  <c r="G118" i="79"/>
  <c r="F118" i="79"/>
  <c r="E118" i="79"/>
  <c r="D118" i="79"/>
  <c r="C118" i="79"/>
  <c r="AE117" i="79"/>
  <c r="Q117" i="79"/>
  <c r="T117" i="79" s="1"/>
  <c r="P117" i="79"/>
  <c r="O117" i="79"/>
  <c r="N117" i="79"/>
  <c r="M117" i="79"/>
  <c r="L117" i="79"/>
  <c r="K117" i="79"/>
  <c r="J117" i="79"/>
  <c r="I117" i="79"/>
  <c r="H117" i="79"/>
  <c r="G117" i="79"/>
  <c r="F117" i="79"/>
  <c r="E117" i="79"/>
  <c r="D117" i="79"/>
  <c r="C117" i="79"/>
  <c r="AE116" i="79"/>
  <c r="Q116" i="79"/>
  <c r="T116" i="79" s="1"/>
  <c r="P116" i="79"/>
  <c r="O116" i="79"/>
  <c r="N116" i="79"/>
  <c r="M116" i="79"/>
  <c r="L116" i="79"/>
  <c r="K116" i="79"/>
  <c r="J116" i="79"/>
  <c r="I116" i="79"/>
  <c r="H116" i="79"/>
  <c r="G116" i="79"/>
  <c r="F116" i="79"/>
  <c r="E116" i="79"/>
  <c r="D116" i="79"/>
  <c r="C116" i="79"/>
  <c r="AE115" i="79"/>
  <c r="Q115" i="79"/>
  <c r="T115" i="79" s="1"/>
  <c r="P115" i="79"/>
  <c r="O115" i="79"/>
  <c r="N115" i="79"/>
  <c r="M115" i="79"/>
  <c r="L115" i="79"/>
  <c r="K115" i="79"/>
  <c r="J115" i="79"/>
  <c r="I115" i="79"/>
  <c r="H115" i="79"/>
  <c r="G115" i="79"/>
  <c r="F115" i="79"/>
  <c r="E115" i="79"/>
  <c r="D115" i="79"/>
  <c r="C115" i="79"/>
  <c r="AE114" i="79"/>
  <c r="Q114" i="79"/>
  <c r="T114" i="79" s="1"/>
  <c r="P114" i="79"/>
  <c r="O114" i="79"/>
  <c r="N114" i="79"/>
  <c r="M114" i="79"/>
  <c r="L114" i="79"/>
  <c r="K114" i="79"/>
  <c r="J114" i="79"/>
  <c r="I114" i="79"/>
  <c r="H114" i="79"/>
  <c r="G114" i="79"/>
  <c r="F114" i="79"/>
  <c r="E114" i="79"/>
  <c r="D114" i="79"/>
  <c r="C114" i="79"/>
  <c r="E3" i="79"/>
  <c r="AB334" i="73"/>
  <c r="AB333" i="73"/>
  <c r="AB332" i="73"/>
  <c r="AB331" i="73"/>
  <c r="AB330" i="73"/>
  <c r="AB329" i="73"/>
  <c r="AB328" i="73"/>
  <c r="AB327" i="73"/>
  <c r="AB326" i="73"/>
  <c r="AB325" i="73"/>
  <c r="AB324" i="73"/>
  <c r="AB323" i="73"/>
  <c r="AB322" i="73"/>
  <c r="AB321" i="73"/>
  <c r="AB320" i="73"/>
  <c r="AB319" i="73"/>
  <c r="AB318" i="73"/>
  <c r="AB317" i="73"/>
  <c r="AB316" i="73"/>
  <c r="AB315" i="73"/>
  <c r="AB314" i="73"/>
  <c r="AB313" i="73"/>
  <c r="AB312" i="73"/>
  <c r="AB311" i="73"/>
  <c r="AB310" i="73"/>
  <c r="AB309" i="73"/>
  <c r="AB308" i="73"/>
  <c r="AB307" i="73"/>
  <c r="AB306" i="73"/>
  <c r="AB305" i="73"/>
  <c r="AB304" i="73"/>
  <c r="AB303" i="73"/>
  <c r="AB302" i="73"/>
  <c r="AB301" i="73"/>
  <c r="AB300" i="73"/>
  <c r="AB299" i="73"/>
  <c r="AB298" i="73"/>
  <c r="AB297" i="73"/>
  <c r="AB296" i="73"/>
  <c r="AB295" i="73"/>
  <c r="AB294" i="73"/>
  <c r="AB293" i="73"/>
  <c r="AB292" i="73"/>
  <c r="AB291" i="73"/>
  <c r="AB290" i="73"/>
  <c r="AB289" i="73"/>
  <c r="AB288" i="73"/>
  <c r="AB287" i="73"/>
  <c r="AB286" i="73"/>
  <c r="AB285" i="73"/>
  <c r="AB284" i="73"/>
  <c r="AB283" i="73"/>
  <c r="AB282" i="73"/>
  <c r="AB281" i="73"/>
  <c r="AB280" i="73"/>
  <c r="AB279" i="73"/>
  <c r="AB278" i="73"/>
  <c r="AB277" i="73"/>
  <c r="AB276" i="73"/>
  <c r="AB275" i="73"/>
  <c r="AB274" i="73"/>
  <c r="AB273" i="73"/>
  <c r="AB272" i="73"/>
  <c r="AB271" i="73"/>
  <c r="AB270" i="73"/>
  <c r="AB269" i="73"/>
  <c r="AB268" i="73"/>
  <c r="AB267" i="73"/>
  <c r="AB266" i="73"/>
  <c r="AB265" i="73"/>
  <c r="AB264" i="73"/>
  <c r="AB263" i="73"/>
  <c r="AB262" i="73"/>
  <c r="AB261" i="73"/>
  <c r="AB260" i="73"/>
  <c r="AB259" i="73"/>
  <c r="AB258" i="73"/>
  <c r="AB257" i="73"/>
  <c r="AB256" i="73"/>
  <c r="AB255" i="73"/>
  <c r="AB254" i="73"/>
  <c r="AB253" i="73"/>
  <c r="AB252" i="73"/>
  <c r="AB251" i="73"/>
  <c r="AB250" i="73"/>
  <c r="AB249" i="73"/>
  <c r="AB248" i="73"/>
  <c r="AB247" i="73"/>
  <c r="AB246" i="73"/>
  <c r="AB245" i="73"/>
  <c r="AB244" i="73"/>
  <c r="AB243" i="73"/>
  <c r="AB242" i="73"/>
  <c r="AB241" i="73"/>
  <c r="AB240" i="73"/>
  <c r="AB239" i="73"/>
  <c r="AB238" i="73"/>
  <c r="AB237" i="73"/>
  <c r="AB236" i="73"/>
  <c r="AB235" i="73"/>
  <c r="AB234" i="73"/>
  <c r="AB233" i="73"/>
  <c r="AB232" i="73"/>
  <c r="AB231" i="73"/>
  <c r="AB230" i="73"/>
  <c r="AB229" i="73"/>
  <c r="AB228" i="73"/>
  <c r="AB227" i="73"/>
  <c r="AB226" i="73"/>
  <c r="AB225" i="73"/>
  <c r="AB224" i="73"/>
  <c r="AB223" i="73"/>
  <c r="AB222" i="73"/>
  <c r="AB221" i="73"/>
  <c r="AB220" i="73"/>
  <c r="AB219" i="73"/>
  <c r="AB218" i="73"/>
  <c r="AB217" i="73"/>
  <c r="AB216" i="73"/>
  <c r="AB215" i="73"/>
  <c r="AB214" i="73"/>
  <c r="AB213" i="73"/>
  <c r="AB212" i="73"/>
  <c r="AB211" i="73"/>
  <c r="AB210" i="73"/>
  <c r="AB209" i="73"/>
  <c r="AB208" i="73"/>
  <c r="AB207" i="73"/>
  <c r="AB206" i="73"/>
  <c r="AB205" i="73"/>
  <c r="AB204" i="73"/>
  <c r="AB203" i="73"/>
  <c r="AB202" i="73"/>
  <c r="AB201" i="73"/>
  <c r="AB200" i="73"/>
  <c r="AB199" i="73"/>
  <c r="AB198" i="73"/>
  <c r="AB197" i="73"/>
  <c r="AB196" i="73"/>
  <c r="AB195" i="73"/>
  <c r="AB194" i="73"/>
  <c r="AB193" i="73"/>
  <c r="AB192" i="73"/>
  <c r="AB191" i="73"/>
  <c r="AB190" i="73"/>
  <c r="AB189" i="73"/>
  <c r="AB188" i="73"/>
  <c r="AB187" i="73"/>
  <c r="AB186" i="73"/>
  <c r="AB185" i="73"/>
  <c r="AB184" i="73"/>
  <c r="AB183" i="73"/>
  <c r="AB182" i="73"/>
  <c r="AB181" i="73"/>
  <c r="AB180" i="73"/>
  <c r="AB179" i="73"/>
  <c r="AB178" i="73"/>
  <c r="AB177" i="73"/>
  <c r="AB176" i="73"/>
  <c r="AB175" i="73"/>
  <c r="AB174" i="73"/>
  <c r="AB173" i="73"/>
  <c r="AB172" i="73"/>
  <c r="AB171" i="73"/>
  <c r="AB170" i="73"/>
  <c r="AB169" i="73"/>
  <c r="AB168" i="73"/>
  <c r="AB167" i="73"/>
  <c r="AB166" i="73"/>
  <c r="AB165" i="73"/>
  <c r="AB164" i="73"/>
  <c r="AB163" i="73"/>
  <c r="AB162" i="73"/>
  <c r="AB161" i="73"/>
  <c r="AB160" i="73"/>
  <c r="AB159" i="73"/>
  <c r="AB158" i="73"/>
  <c r="AB157" i="73"/>
  <c r="AB156" i="73"/>
  <c r="AB155" i="73"/>
  <c r="AB154" i="73"/>
  <c r="AB153" i="73"/>
  <c r="AB152" i="73"/>
  <c r="AB151" i="73"/>
  <c r="AB150" i="73"/>
  <c r="AB149" i="73"/>
  <c r="AB148" i="73"/>
  <c r="AB147" i="73"/>
  <c r="AB146" i="73"/>
  <c r="AB145" i="73"/>
  <c r="AB144" i="73"/>
  <c r="AB143" i="73"/>
  <c r="AB142" i="73"/>
  <c r="AB141" i="73"/>
  <c r="AB140" i="73"/>
  <c r="AB139" i="73"/>
  <c r="AB138" i="73"/>
  <c r="AB137" i="73"/>
  <c r="AB136" i="73"/>
  <c r="AB135" i="73"/>
  <c r="Q116" i="72" l="1"/>
  <c r="AH116" i="72" s="1"/>
  <c r="Q116" i="9"/>
  <c r="AG116" i="9" s="1"/>
  <c r="Q164" i="9"/>
  <c r="AG164" i="9" s="1"/>
  <c r="Q164" i="72"/>
  <c r="AH164" i="72" s="1"/>
  <c r="Q219" i="9"/>
  <c r="AG219" i="9" s="1"/>
  <c r="Q219" i="72"/>
  <c r="AH219" i="72" s="1"/>
  <c r="Q290" i="72"/>
  <c r="AH290" i="72" s="1"/>
  <c r="Q290" i="9"/>
  <c r="AG290" i="9" s="1"/>
  <c r="Q121" i="72"/>
  <c r="AH121" i="72" s="1"/>
  <c r="Q121" i="9"/>
  <c r="AG121" i="9" s="1"/>
  <c r="Q145" i="72"/>
  <c r="AH145" i="72" s="1"/>
  <c r="Q145" i="9"/>
  <c r="AG145" i="9" s="1"/>
  <c r="Q161" i="72"/>
  <c r="AH161" i="72" s="1"/>
  <c r="Q161" i="9"/>
  <c r="AG161" i="9" s="1"/>
  <c r="Q185" i="72"/>
  <c r="AH185" i="72" s="1"/>
  <c r="Q185" i="9"/>
  <c r="AG185" i="9" s="1"/>
  <c r="Q200" i="72"/>
  <c r="AH200" i="72" s="1"/>
  <c r="Q200" i="9"/>
  <c r="AG200" i="9" s="1"/>
  <c r="Q224" i="72"/>
  <c r="AH224" i="72" s="1"/>
  <c r="Q224" i="9"/>
  <c r="AG224" i="9" s="1"/>
  <c r="Q248" i="72"/>
  <c r="AH248" i="72" s="1"/>
  <c r="Q248" i="9"/>
  <c r="AG248" i="9" s="1"/>
  <c r="Q287" i="9"/>
  <c r="AG287" i="9" s="1"/>
  <c r="Q287" i="72"/>
  <c r="AH287" i="72" s="1"/>
  <c r="Q311" i="9"/>
  <c r="AG311" i="9" s="1"/>
  <c r="Q311" i="72"/>
  <c r="AH311" i="72" s="1"/>
  <c r="Q115" i="9"/>
  <c r="AG115" i="9" s="1"/>
  <c r="Q115" i="72"/>
  <c r="AH115" i="72" s="1"/>
  <c r="Q123" i="9"/>
  <c r="AG123" i="9" s="1"/>
  <c r="Q123" i="72"/>
  <c r="AH123" i="72" s="1"/>
  <c r="Q131" i="9"/>
  <c r="AG131" i="9" s="1"/>
  <c r="Q131" i="72"/>
  <c r="AH131" i="72" s="1"/>
  <c r="Q139" i="72"/>
  <c r="AH139" i="72" s="1"/>
  <c r="Q139" i="9"/>
  <c r="AG139" i="9" s="1"/>
  <c r="Q147" i="72"/>
  <c r="AH147" i="72" s="1"/>
  <c r="Q147" i="9"/>
  <c r="AG147" i="9" s="1"/>
  <c r="Q155" i="72"/>
  <c r="AH155" i="72" s="1"/>
  <c r="Q155" i="9"/>
  <c r="AG155" i="9" s="1"/>
  <c r="Q163" i="72"/>
  <c r="AH163" i="72" s="1"/>
  <c r="Q163" i="9"/>
  <c r="AG163" i="9" s="1"/>
  <c r="Q171" i="72"/>
  <c r="AH171" i="72" s="1"/>
  <c r="Q171" i="9"/>
  <c r="AG171" i="9" s="1"/>
  <c r="Q179" i="9"/>
  <c r="AG179" i="9" s="1"/>
  <c r="Q179" i="72"/>
  <c r="AH179" i="72" s="1"/>
  <c r="Q187" i="9"/>
  <c r="AG187" i="9" s="1"/>
  <c r="Q187" i="72"/>
  <c r="AH187" i="72" s="1"/>
  <c r="Q194" i="72"/>
  <c r="AH194" i="72" s="1"/>
  <c r="Q194" i="9"/>
  <c r="AG194" i="9" s="1"/>
  <c r="Q202" i="9"/>
  <c r="AG202" i="9" s="1"/>
  <c r="Q202" i="72"/>
  <c r="AH202" i="72" s="1"/>
  <c r="Q210" i="72"/>
  <c r="AH210" i="72" s="1"/>
  <c r="Q210" i="9"/>
  <c r="AG210" i="9" s="1"/>
  <c r="Q218" i="72"/>
  <c r="AH218" i="72" s="1"/>
  <c r="Q218" i="9"/>
  <c r="AG218" i="9" s="1"/>
  <c r="Q226" i="72"/>
  <c r="AH226" i="72" s="1"/>
  <c r="Q226" i="9"/>
  <c r="AG226" i="9" s="1"/>
  <c r="Q234" i="9"/>
  <c r="AG234" i="9" s="1"/>
  <c r="Q234" i="72"/>
  <c r="AH234" i="72" s="1"/>
  <c r="Q242" i="72"/>
  <c r="AH242" i="72" s="1"/>
  <c r="Q242" i="9"/>
  <c r="AG242" i="9" s="1"/>
  <c r="Q250" i="72"/>
  <c r="AH250" i="72" s="1"/>
  <c r="Q250" i="9"/>
  <c r="AG250" i="9" s="1"/>
  <c r="Q258" i="72"/>
  <c r="AH258" i="72" s="1"/>
  <c r="Q258" i="9"/>
  <c r="AG258" i="9" s="1"/>
  <c r="Q266" i="72"/>
  <c r="AH266" i="72" s="1"/>
  <c r="Q266" i="9"/>
  <c r="AG266" i="9" s="1"/>
  <c r="Q273" i="72"/>
  <c r="AH273" i="72" s="1"/>
  <c r="Q273" i="9"/>
  <c r="AG273" i="9" s="1"/>
  <c r="Q281" i="9"/>
  <c r="AG281" i="9" s="1"/>
  <c r="Q281" i="72"/>
  <c r="AH281" i="72" s="1"/>
  <c r="Q289" i="72"/>
  <c r="AH289" i="72" s="1"/>
  <c r="Q289" i="9"/>
  <c r="AG289" i="9" s="1"/>
  <c r="Q297" i="72"/>
  <c r="AH297" i="72" s="1"/>
  <c r="Q297" i="9"/>
  <c r="AG297" i="9" s="1"/>
  <c r="Q305" i="72"/>
  <c r="AH305" i="72" s="1"/>
  <c r="Q305" i="9"/>
  <c r="AG305" i="9" s="1"/>
  <c r="Q124" i="72"/>
  <c r="AH124" i="72" s="1"/>
  <c r="Q124" i="9"/>
  <c r="AG124" i="9" s="1"/>
  <c r="Q188" i="72"/>
  <c r="AH188" i="72" s="1"/>
  <c r="Q188" i="9"/>
  <c r="AG188" i="9" s="1"/>
  <c r="Q259" i="9"/>
  <c r="AG259" i="9" s="1"/>
  <c r="Q259" i="72"/>
  <c r="AH259" i="72" s="1"/>
  <c r="Q117" i="72"/>
  <c r="AH117" i="72" s="1"/>
  <c r="Q117" i="9"/>
  <c r="AG117" i="9" s="1"/>
  <c r="Q125" i="72"/>
  <c r="AH125" i="72" s="1"/>
  <c r="Q125" i="9"/>
  <c r="AG125" i="9" s="1"/>
  <c r="Q133" i="72"/>
  <c r="AH133" i="72" s="1"/>
  <c r="Q133" i="9"/>
  <c r="AG133" i="9" s="1"/>
  <c r="Q141" i="72"/>
  <c r="AH141" i="72" s="1"/>
  <c r="Q141" i="9"/>
  <c r="AG141" i="9" s="1"/>
  <c r="Q149" i="9"/>
  <c r="AG149" i="9" s="1"/>
  <c r="Q149" i="72"/>
  <c r="AH149" i="72" s="1"/>
  <c r="Q157" i="9"/>
  <c r="AG157" i="9" s="1"/>
  <c r="Q157" i="72"/>
  <c r="AH157" i="72" s="1"/>
  <c r="Q165" i="9"/>
  <c r="AG165" i="9" s="1"/>
  <c r="Q165" i="72"/>
  <c r="AH165" i="72" s="1"/>
  <c r="Q173" i="72"/>
  <c r="AH173" i="72" s="1"/>
  <c r="Q173" i="9"/>
  <c r="AG173" i="9" s="1"/>
  <c r="Q181" i="72"/>
  <c r="AH181" i="72" s="1"/>
  <c r="Q181" i="9"/>
  <c r="AG181" i="9" s="1"/>
  <c r="Q189" i="72"/>
  <c r="AH189" i="72" s="1"/>
  <c r="Q189" i="9"/>
  <c r="AG189" i="9" s="1"/>
  <c r="Q196" i="72"/>
  <c r="AH196" i="72" s="1"/>
  <c r="Q196" i="9"/>
  <c r="AG196" i="9" s="1"/>
  <c r="Q204" i="72"/>
  <c r="AH204" i="72" s="1"/>
  <c r="Q204" i="9"/>
  <c r="AG204" i="9" s="1"/>
  <c r="Q212" i="9"/>
  <c r="AG212" i="9" s="1"/>
  <c r="Q212" i="72"/>
  <c r="AH212" i="72" s="1"/>
  <c r="Q220" i="9"/>
  <c r="AG220" i="9" s="1"/>
  <c r="Q220" i="72"/>
  <c r="AH220" i="72" s="1"/>
  <c r="Q228" i="72"/>
  <c r="AH228" i="72" s="1"/>
  <c r="Q228" i="9"/>
  <c r="AG228" i="9" s="1"/>
  <c r="Q236" i="72"/>
  <c r="AH236" i="72" s="1"/>
  <c r="Q236" i="9"/>
  <c r="AG236" i="9" s="1"/>
  <c r="Q244" i="9"/>
  <c r="AG244" i="9" s="1"/>
  <c r="Q244" i="72"/>
  <c r="AH244" i="72" s="1"/>
  <c r="Q252" i="9"/>
  <c r="AG252" i="9" s="1"/>
  <c r="Q252" i="72"/>
  <c r="AH252" i="72" s="1"/>
  <c r="Q260" i="72"/>
  <c r="AH260" i="72" s="1"/>
  <c r="Q260" i="9"/>
  <c r="AG260" i="9" s="1"/>
  <c r="Q268" i="72"/>
  <c r="AH268" i="72" s="1"/>
  <c r="Q268" i="9"/>
  <c r="AG268" i="9" s="1"/>
  <c r="Q275" i="72"/>
  <c r="AH275" i="72" s="1"/>
  <c r="Q275" i="9"/>
  <c r="AG275" i="9" s="1"/>
  <c r="Q283" i="72"/>
  <c r="AH283" i="72" s="1"/>
  <c r="Q283" i="9"/>
  <c r="AG283" i="9" s="1"/>
  <c r="Q291" i="9"/>
  <c r="AG291" i="9" s="1"/>
  <c r="Q291" i="72"/>
  <c r="AH291" i="72" s="1"/>
  <c r="Q299" i="9"/>
  <c r="AG299" i="9" s="1"/>
  <c r="Q299" i="72"/>
  <c r="AH299" i="72" s="1"/>
  <c r="Q307" i="72"/>
  <c r="AH307" i="72" s="1"/>
  <c r="Q307" i="9"/>
  <c r="AG307" i="9" s="1"/>
  <c r="Q172" i="9"/>
  <c r="AG172" i="9" s="1"/>
  <c r="Q172" i="72"/>
  <c r="AH172" i="72" s="1"/>
  <c r="Q227" i="9"/>
  <c r="AG227" i="9" s="1"/>
  <c r="Q227" i="72"/>
  <c r="AH227" i="72" s="1"/>
  <c r="Q267" i="9"/>
  <c r="AG267" i="9" s="1"/>
  <c r="Q267" i="72"/>
  <c r="AH267" i="72" s="1"/>
  <c r="Q118" i="9"/>
  <c r="AG118" i="9" s="1"/>
  <c r="Q118" i="72"/>
  <c r="AH118" i="72" s="1"/>
  <c r="Q126" i="9"/>
  <c r="AG126" i="9" s="1"/>
  <c r="Q126" i="72"/>
  <c r="AH126" i="72" s="1"/>
  <c r="Q134" i="9"/>
  <c r="AG134" i="9" s="1"/>
  <c r="Q134" i="72"/>
  <c r="AH134" i="72" s="1"/>
  <c r="Q142" i="9"/>
  <c r="AG142" i="9" s="1"/>
  <c r="Q142" i="72"/>
  <c r="AH142" i="72" s="1"/>
  <c r="Q150" i="9"/>
  <c r="AG150" i="9" s="1"/>
  <c r="Q150" i="72"/>
  <c r="AH150" i="72" s="1"/>
  <c r="Q158" i="72"/>
  <c r="AH158" i="72" s="1"/>
  <c r="Q158" i="9"/>
  <c r="AG158" i="9" s="1"/>
  <c r="Q166" i="72"/>
  <c r="AH166" i="72" s="1"/>
  <c r="Q166" i="9"/>
  <c r="AG166" i="9" s="1"/>
  <c r="Q174" i="9"/>
  <c r="AG174" i="9" s="1"/>
  <c r="Q174" i="72"/>
  <c r="AH174" i="72" s="1"/>
  <c r="Q182" i="9"/>
  <c r="AG182" i="9" s="1"/>
  <c r="Q182" i="72"/>
  <c r="AH182" i="72" s="1"/>
  <c r="Q190" i="9"/>
  <c r="AG190" i="9" s="1"/>
  <c r="Q190" i="72"/>
  <c r="AH190" i="72" s="1"/>
  <c r="Q197" i="9"/>
  <c r="AG197" i="9" s="1"/>
  <c r="Q197" i="72"/>
  <c r="AH197" i="72" s="1"/>
  <c r="Q205" i="9"/>
  <c r="AG205" i="9" s="1"/>
  <c r="Q205" i="72"/>
  <c r="AH205" i="72" s="1"/>
  <c r="Q213" i="9"/>
  <c r="AG213" i="9" s="1"/>
  <c r="Q213" i="72"/>
  <c r="AH213" i="72" s="1"/>
  <c r="Q221" i="72"/>
  <c r="AH221" i="72" s="1"/>
  <c r="Q221" i="9"/>
  <c r="AG221" i="9" s="1"/>
  <c r="Q229" i="9"/>
  <c r="AG229" i="9" s="1"/>
  <c r="Q229" i="72"/>
  <c r="AH229" i="72" s="1"/>
  <c r="Q237" i="9"/>
  <c r="AG237" i="9" s="1"/>
  <c r="Q237" i="72"/>
  <c r="AH237" i="72" s="1"/>
  <c r="Q245" i="9"/>
  <c r="AG245" i="9" s="1"/>
  <c r="Q245" i="72"/>
  <c r="AH245" i="72" s="1"/>
  <c r="Q253" i="72"/>
  <c r="AH253" i="72" s="1"/>
  <c r="Q253" i="9"/>
  <c r="AG253" i="9" s="1"/>
  <c r="Q261" i="72"/>
  <c r="AH261" i="72" s="1"/>
  <c r="Q261" i="9"/>
  <c r="AG261" i="9" s="1"/>
  <c r="Q269" i="9"/>
  <c r="AG269" i="9" s="1"/>
  <c r="Q269" i="72"/>
  <c r="AH269" i="72" s="1"/>
  <c r="Q276" i="9"/>
  <c r="AG276" i="9" s="1"/>
  <c r="Q276" i="72"/>
  <c r="AH276" i="72" s="1"/>
  <c r="Q284" i="9"/>
  <c r="AG284" i="9" s="1"/>
  <c r="Q284" i="72"/>
  <c r="AH284" i="72" s="1"/>
  <c r="Q292" i="72"/>
  <c r="AH292" i="72" s="1"/>
  <c r="Q292" i="9"/>
  <c r="AG292" i="9" s="1"/>
  <c r="Q300" i="72"/>
  <c r="AH300" i="72" s="1"/>
  <c r="Q300" i="9"/>
  <c r="AG300" i="9" s="1"/>
  <c r="Q308" i="9"/>
  <c r="AG308" i="9" s="1"/>
  <c r="Q308" i="72"/>
  <c r="AH308" i="72" s="1"/>
  <c r="Q156" i="9"/>
  <c r="AG156" i="9" s="1"/>
  <c r="Q156" i="72"/>
  <c r="AH156" i="72" s="1"/>
  <c r="Q211" i="72"/>
  <c r="AH211" i="72" s="1"/>
  <c r="Q211" i="9"/>
  <c r="AG211" i="9" s="1"/>
  <c r="Q274" i="9"/>
  <c r="AG274" i="9" s="1"/>
  <c r="Q274" i="72"/>
  <c r="AH274" i="72" s="1"/>
  <c r="Q127" i="9"/>
  <c r="AG127" i="9" s="1"/>
  <c r="Q127" i="72"/>
  <c r="AH127" i="72" s="1"/>
  <c r="Q143" i="72"/>
  <c r="AH143" i="72" s="1"/>
  <c r="Q143" i="9"/>
  <c r="AG143" i="9" s="1"/>
  <c r="Q159" i="9"/>
  <c r="AG159" i="9" s="1"/>
  <c r="Q159" i="72"/>
  <c r="AH159" i="72" s="1"/>
  <c r="Q175" i="9"/>
  <c r="AG175" i="9" s="1"/>
  <c r="Q175" i="72"/>
  <c r="AH175" i="72" s="1"/>
  <c r="Q191" i="9"/>
  <c r="AG191" i="9" s="1"/>
  <c r="Q191" i="72"/>
  <c r="AH191" i="72" s="1"/>
  <c r="Q206" i="9"/>
  <c r="AG206" i="9" s="1"/>
  <c r="Q206" i="72"/>
  <c r="AH206" i="72" s="1"/>
  <c r="Q222" i="9"/>
  <c r="AG222" i="9" s="1"/>
  <c r="Q222" i="72"/>
  <c r="AH222" i="72" s="1"/>
  <c r="Q238" i="9"/>
  <c r="AG238" i="9" s="1"/>
  <c r="Q238" i="72"/>
  <c r="AH238" i="72" s="1"/>
  <c r="Q270" i="9"/>
  <c r="AG270" i="9" s="1"/>
  <c r="Q270" i="72"/>
  <c r="AH270" i="72" s="1"/>
  <c r="Q293" i="72"/>
  <c r="AH293" i="72" s="1"/>
  <c r="Q293" i="9"/>
  <c r="AG293" i="9" s="1"/>
  <c r="Q148" i="72"/>
  <c r="AH148" i="72" s="1"/>
  <c r="Q148" i="9"/>
  <c r="AG148" i="9" s="1"/>
  <c r="Q203" i="72"/>
  <c r="AH203" i="72" s="1"/>
  <c r="Q203" i="9"/>
  <c r="AG203" i="9" s="1"/>
  <c r="Q243" i="72"/>
  <c r="AH243" i="72" s="1"/>
  <c r="Q243" i="9"/>
  <c r="AG243" i="9" s="1"/>
  <c r="Q298" i="72"/>
  <c r="AH298" i="72" s="1"/>
  <c r="Q298" i="9"/>
  <c r="AG298" i="9" s="1"/>
  <c r="Q119" i="9"/>
  <c r="AG119" i="9" s="1"/>
  <c r="Q119" i="72"/>
  <c r="AH119" i="72" s="1"/>
  <c r="Q135" i="72"/>
  <c r="AH135" i="72" s="1"/>
  <c r="Q135" i="9"/>
  <c r="AG135" i="9" s="1"/>
  <c r="Q151" i="9"/>
  <c r="AG151" i="9" s="1"/>
  <c r="Q151" i="72"/>
  <c r="AH151" i="72" s="1"/>
  <c r="Q167" i="9"/>
  <c r="AG167" i="9" s="1"/>
  <c r="Q167" i="72"/>
  <c r="AH167" i="72" s="1"/>
  <c r="Q183" i="9"/>
  <c r="AG183" i="9" s="1"/>
  <c r="Q183" i="72"/>
  <c r="AH183" i="72" s="1"/>
  <c r="Q198" i="9"/>
  <c r="AG198" i="9" s="1"/>
  <c r="Q198" i="72"/>
  <c r="AH198" i="72" s="1"/>
  <c r="Q214" i="72"/>
  <c r="AH214" i="72" s="1"/>
  <c r="Q214" i="9"/>
  <c r="AG214" i="9" s="1"/>
  <c r="Q230" i="9"/>
  <c r="AG230" i="9" s="1"/>
  <c r="Q230" i="72"/>
  <c r="AH230" i="72" s="1"/>
  <c r="Q246" i="72"/>
  <c r="AH246" i="72" s="1"/>
  <c r="Q246" i="9"/>
  <c r="AG246" i="9" s="1"/>
  <c r="Q254" i="9"/>
  <c r="AG254" i="9" s="1"/>
  <c r="Q254" i="72"/>
  <c r="AH254" i="72" s="1"/>
  <c r="Q262" i="9"/>
  <c r="AG262" i="9" s="1"/>
  <c r="Q262" i="72"/>
  <c r="AH262" i="72" s="1"/>
  <c r="Q277" i="9"/>
  <c r="AG277" i="9" s="1"/>
  <c r="Q277" i="72"/>
  <c r="AH277" i="72" s="1"/>
  <c r="Q285" i="72"/>
  <c r="AH285" i="72" s="1"/>
  <c r="Q285" i="9"/>
  <c r="AG285" i="9" s="1"/>
  <c r="Q301" i="9"/>
  <c r="AG301" i="9" s="1"/>
  <c r="Q301" i="72"/>
  <c r="AH301" i="72" s="1"/>
  <c r="Q309" i="9"/>
  <c r="AG309" i="9" s="1"/>
  <c r="Q309" i="72"/>
  <c r="AH309" i="72" s="1"/>
  <c r="Q112" i="9"/>
  <c r="AG112" i="9" s="1"/>
  <c r="Q112" i="72"/>
  <c r="AH112" i="72" s="1"/>
  <c r="Q120" i="9"/>
  <c r="AG120" i="9" s="1"/>
  <c r="Q120" i="72"/>
  <c r="AH120" i="72" s="1"/>
  <c r="Q128" i="9"/>
  <c r="AG128" i="9" s="1"/>
  <c r="Q128" i="72"/>
  <c r="AH128" i="72" s="1"/>
  <c r="Q136" i="9"/>
  <c r="AG136" i="9" s="1"/>
  <c r="Q136" i="72"/>
  <c r="AH136" i="72" s="1"/>
  <c r="Q144" i="72"/>
  <c r="AH144" i="72" s="1"/>
  <c r="Q144" i="9"/>
  <c r="AG144" i="9" s="1"/>
  <c r="Q152" i="72"/>
  <c r="AH152" i="72" s="1"/>
  <c r="Q152" i="9"/>
  <c r="AG152" i="9" s="1"/>
  <c r="Q160" i="72"/>
  <c r="AH160" i="72" s="1"/>
  <c r="Q160" i="9"/>
  <c r="AG160" i="9" s="1"/>
  <c r="Q168" i="72"/>
  <c r="AH168" i="72" s="1"/>
  <c r="Q168" i="9"/>
  <c r="AG168" i="9" s="1"/>
  <c r="Q176" i="72"/>
  <c r="AH176" i="72" s="1"/>
  <c r="Q176" i="9"/>
  <c r="AG176" i="9" s="1"/>
  <c r="Q184" i="72"/>
  <c r="AH184" i="72" s="1"/>
  <c r="Q184" i="9"/>
  <c r="AG184" i="9" s="1"/>
  <c r="Q199" i="72"/>
  <c r="AH199" i="72" s="1"/>
  <c r="Q199" i="9"/>
  <c r="AG199" i="9" s="1"/>
  <c r="Q207" i="9"/>
  <c r="AG207" i="9" s="1"/>
  <c r="Q207" i="72"/>
  <c r="AH207" i="72" s="1"/>
  <c r="Q215" i="9"/>
  <c r="AG215" i="9" s="1"/>
  <c r="Q215" i="72"/>
  <c r="AH215" i="72" s="1"/>
  <c r="Q223" i="9"/>
  <c r="AG223" i="9" s="1"/>
  <c r="Q223" i="72"/>
  <c r="AH223" i="72" s="1"/>
  <c r="Q231" i="72"/>
  <c r="AH231" i="72" s="1"/>
  <c r="Q231" i="9"/>
  <c r="AG231" i="9" s="1"/>
  <c r="Q239" i="9"/>
  <c r="AG239" i="9" s="1"/>
  <c r="Q239" i="72"/>
  <c r="AH239" i="72" s="1"/>
  <c r="Q247" i="9"/>
  <c r="AG247" i="9" s="1"/>
  <c r="Q247" i="72"/>
  <c r="AH247" i="72" s="1"/>
  <c r="Q255" i="9"/>
  <c r="AG255" i="9" s="1"/>
  <c r="Q255" i="72"/>
  <c r="AH255" i="72" s="1"/>
  <c r="Q263" i="9"/>
  <c r="AG263" i="9" s="1"/>
  <c r="Q263" i="72"/>
  <c r="AH263" i="72" s="1"/>
  <c r="Q271" i="72"/>
  <c r="AH271" i="72" s="1"/>
  <c r="Q271" i="9"/>
  <c r="AG271" i="9" s="1"/>
  <c r="Q278" i="72"/>
  <c r="AH278" i="72" s="1"/>
  <c r="Q278" i="9"/>
  <c r="AG278" i="9" s="1"/>
  <c r="Q286" i="9"/>
  <c r="AG286" i="9" s="1"/>
  <c r="Q286" i="72"/>
  <c r="AH286" i="72" s="1"/>
  <c r="Q294" i="9"/>
  <c r="AG294" i="9" s="1"/>
  <c r="Q294" i="72"/>
  <c r="AH294" i="72" s="1"/>
  <c r="Q302" i="9"/>
  <c r="AG302" i="9" s="1"/>
  <c r="Q302" i="72"/>
  <c r="AH302" i="72" s="1"/>
  <c r="Q310" i="72"/>
  <c r="AH310" i="72" s="1"/>
  <c r="Q310" i="9"/>
  <c r="AG310" i="9" s="1"/>
  <c r="Q132" i="72"/>
  <c r="AH132" i="72" s="1"/>
  <c r="Q132" i="9"/>
  <c r="AG132" i="9" s="1"/>
  <c r="Q180" i="9"/>
  <c r="AG180" i="9" s="1"/>
  <c r="Q180" i="72"/>
  <c r="AH180" i="72" s="1"/>
  <c r="Q235" i="72"/>
  <c r="AH235" i="72" s="1"/>
  <c r="Q235" i="9"/>
  <c r="AG235" i="9" s="1"/>
  <c r="Q282" i="72"/>
  <c r="AH282" i="72" s="1"/>
  <c r="Q282" i="9"/>
  <c r="AG282" i="9" s="1"/>
  <c r="Q113" i="72"/>
  <c r="AH113" i="72" s="1"/>
  <c r="Q113" i="9"/>
  <c r="AG113" i="9" s="1"/>
  <c r="Q129" i="72"/>
  <c r="AH129" i="72" s="1"/>
  <c r="Q129" i="9"/>
  <c r="AG129" i="9" s="1"/>
  <c r="Q153" i="72"/>
  <c r="AH153" i="72" s="1"/>
  <c r="Q153" i="9"/>
  <c r="AG153" i="9" s="1"/>
  <c r="Q177" i="72"/>
  <c r="AH177" i="72" s="1"/>
  <c r="Q177" i="9"/>
  <c r="AG177" i="9" s="1"/>
  <c r="Q192" i="72"/>
  <c r="AH192" i="72" s="1"/>
  <c r="Q192" i="9"/>
  <c r="AG192" i="9" s="1"/>
  <c r="Q216" i="72"/>
  <c r="AH216" i="72" s="1"/>
  <c r="Q216" i="9"/>
  <c r="AG216" i="9" s="1"/>
  <c r="Q256" i="72"/>
  <c r="AH256" i="72" s="1"/>
  <c r="Q256" i="9"/>
  <c r="AG256" i="9" s="1"/>
  <c r="Q295" i="9"/>
  <c r="AG295" i="9" s="1"/>
  <c r="Q295" i="72"/>
  <c r="AH295" i="72" s="1"/>
  <c r="Q140" i="9"/>
  <c r="AG140" i="9" s="1"/>
  <c r="Q140" i="72"/>
  <c r="AH140" i="72" s="1"/>
  <c r="Q195" i="9"/>
  <c r="AG195" i="9" s="1"/>
  <c r="Q195" i="72"/>
  <c r="AH195" i="72" s="1"/>
  <c r="Q251" i="72"/>
  <c r="AH251" i="72" s="1"/>
  <c r="Q251" i="9"/>
  <c r="AG251" i="9" s="1"/>
  <c r="Q306" i="9"/>
  <c r="AG306" i="9" s="1"/>
  <c r="Q306" i="72"/>
  <c r="AH306" i="72" s="1"/>
  <c r="Q137" i="72"/>
  <c r="AH137" i="72" s="1"/>
  <c r="Q137" i="9"/>
  <c r="AG137" i="9" s="1"/>
  <c r="Q169" i="9"/>
  <c r="AG169" i="9" s="1"/>
  <c r="Q169" i="72"/>
  <c r="AH169" i="72" s="1"/>
  <c r="Q208" i="72"/>
  <c r="AH208" i="72" s="1"/>
  <c r="Q208" i="9"/>
  <c r="AG208" i="9" s="1"/>
  <c r="Q232" i="72"/>
  <c r="AH232" i="72" s="1"/>
  <c r="Q232" i="9"/>
  <c r="AG232" i="9" s="1"/>
  <c r="Q240" i="72"/>
  <c r="AH240" i="72" s="1"/>
  <c r="Q240" i="9"/>
  <c r="AG240" i="9" s="1"/>
  <c r="Q264" i="72"/>
  <c r="AH264" i="72" s="1"/>
  <c r="Q264" i="9"/>
  <c r="AG264" i="9" s="1"/>
  <c r="Q279" i="9"/>
  <c r="AG279" i="9" s="1"/>
  <c r="Q279" i="72"/>
  <c r="AH279" i="72" s="1"/>
  <c r="Q303" i="72"/>
  <c r="AH303" i="72" s="1"/>
  <c r="Q303" i="9"/>
  <c r="AG303" i="9" s="1"/>
  <c r="Q114" i="72"/>
  <c r="AH114" i="72" s="1"/>
  <c r="Q114" i="9"/>
  <c r="AG114" i="9" s="1"/>
  <c r="Q122" i="72"/>
  <c r="AH122" i="72" s="1"/>
  <c r="Q122" i="9"/>
  <c r="AG122" i="9" s="1"/>
  <c r="Q130" i="72"/>
  <c r="AH130" i="72" s="1"/>
  <c r="Q130" i="9"/>
  <c r="AG130" i="9" s="1"/>
  <c r="Q138" i="72"/>
  <c r="AH138" i="72" s="1"/>
  <c r="Q138" i="9"/>
  <c r="AG138" i="9" s="1"/>
  <c r="Q146" i="9"/>
  <c r="AG146" i="9" s="1"/>
  <c r="Q146" i="72"/>
  <c r="AH146" i="72" s="1"/>
  <c r="Q154" i="9"/>
  <c r="AG154" i="9" s="1"/>
  <c r="Q154" i="72"/>
  <c r="AH154" i="72" s="1"/>
  <c r="Q162" i="72"/>
  <c r="AH162" i="72" s="1"/>
  <c r="Q162" i="9"/>
  <c r="AG162" i="9" s="1"/>
  <c r="Q170" i="72"/>
  <c r="AH170" i="72" s="1"/>
  <c r="Q170" i="9"/>
  <c r="AG170" i="9" s="1"/>
  <c r="Q178" i="72"/>
  <c r="AH178" i="72" s="1"/>
  <c r="Q178" i="9"/>
  <c r="AG178" i="9" s="1"/>
  <c r="Q186" i="72"/>
  <c r="AH186" i="72" s="1"/>
  <c r="Q186" i="9"/>
  <c r="AG186" i="9" s="1"/>
  <c r="Q193" i="72"/>
  <c r="AH193" i="72" s="1"/>
  <c r="Q193" i="9"/>
  <c r="AG193" i="9" s="1"/>
  <c r="Q201" i="72"/>
  <c r="AH201" i="72" s="1"/>
  <c r="Q201" i="9"/>
  <c r="AG201" i="9" s="1"/>
  <c r="Q209" i="72"/>
  <c r="AH209" i="72" s="1"/>
  <c r="Q209" i="9"/>
  <c r="AG209" i="9" s="1"/>
  <c r="Q217" i="72"/>
  <c r="AH217" i="72" s="1"/>
  <c r="Q217" i="9"/>
  <c r="AG217" i="9" s="1"/>
  <c r="Q225" i="72"/>
  <c r="AH225" i="72" s="1"/>
  <c r="Q225" i="9"/>
  <c r="AG225" i="9" s="1"/>
  <c r="Q233" i="72"/>
  <c r="AH233" i="72" s="1"/>
  <c r="Q233" i="9"/>
  <c r="AG233" i="9" s="1"/>
  <c r="Q241" i="72"/>
  <c r="AH241" i="72" s="1"/>
  <c r="Q241" i="9"/>
  <c r="AG241" i="9" s="1"/>
  <c r="Q249" i="9"/>
  <c r="AG249" i="9" s="1"/>
  <c r="Q249" i="72"/>
  <c r="AH249" i="72" s="1"/>
  <c r="Q257" i="72"/>
  <c r="AH257" i="72" s="1"/>
  <c r="Q257" i="9"/>
  <c r="AG257" i="9" s="1"/>
  <c r="Q265" i="72"/>
  <c r="AH265" i="72" s="1"/>
  <c r="Q265" i="9"/>
  <c r="AG265" i="9" s="1"/>
  <c r="Q272" i="72"/>
  <c r="AH272" i="72" s="1"/>
  <c r="Q272" i="9"/>
  <c r="AG272" i="9" s="1"/>
  <c r="Q280" i="72"/>
  <c r="AH280" i="72" s="1"/>
  <c r="Q280" i="9"/>
  <c r="AG280" i="9" s="1"/>
  <c r="Q288" i="72"/>
  <c r="AH288" i="72" s="1"/>
  <c r="Q288" i="9"/>
  <c r="AG288" i="9" s="1"/>
  <c r="Q296" i="72"/>
  <c r="AH296" i="72" s="1"/>
  <c r="Q296" i="9"/>
  <c r="AG296" i="9" s="1"/>
  <c r="Q304" i="72"/>
  <c r="AH304" i="72" s="1"/>
  <c r="Q304" i="9"/>
  <c r="AG304" i="9" s="1"/>
  <c r="AG313" i="79"/>
  <c r="AG114" i="79"/>
  <c r="AG116" i="79"/>
  <c r="AG118" i="79"/>
  <c r="AG120" i="79"/>
  <c r="AG122" i="79"/>
  <c r="AG124" i="79"/>
  <c r="AG126" i="79"/>
  <c r="AG128" i="79"/>
  <c r="AG130" i="79"/>
  <c r="AG132" i="79"/>
  <c r="AG134" i="79"/>
  <c r="AG136" i="79"/>
  <c r="AG138" i="79"/>
  <c r="AG140" i="79"/>
  <c r="AG142" i="79"/>
  <c r="AG200" i="79"/>
  <c r="AG202" i="79"/>
  <c r="AG204" i="79"/>
  <c r="AG206" i="79"/>
  <c r="AG208" i="79"/>
  <c r="AG210" i="79"/>
  <c r="AG212" i="79"/>
  <c r="AG214" i="79"/>
  <c r="AG216" i="79"/>
  <c r="AG218" i="79"/>
  <c r="AG220" i="79"/>
  <c r="AG222" i="79"/>
  <c r="AG224" i="79"/>
  <c r="AG226" i="79"/>
  <c r="AG228" i="79"/>
  <c r="AG230" i="79"/>
  <c r="AG232" i="79"/>
  <c r="AG234" i="79"/>
  <c r="AG236" i="79"/>
  <c r="AG238" i="79"/>
  <c r="AG240" i="79"/>
  <c r="AG242" i="79"/>
  <c r="AG244" i="79"/>
  <c r="AG246" i="79"/>
  <c r="AG248" i="79"/>
  <c r="AG250" i="79"/>
  <c r="AG252" i="79"/>
  <c r="AG254" i="79"/>
  <c r="AG256" i="79"/>
  <c r="AG258" i="79"/>
  <c r="AG260" i="79"/>
  <c r="AG262" i="79"/>
  <c r="AG264" i="79"/>
  <c r="AG266" i="79"/>
  <c r="AG268" i="79"/>
  <c r="AG270" i="79"/>
  <c r="AG272" i="79"/>
  <c r="AG274" i="79"/>
  <c r="AG276" i="79"/>
  <c r="AG278" i="79"/>
  <c r="AG280" i="79"/>
  <c r="AG282" i="79"/>
  <c r="AG284" i="79"/>
  <c r="AG286" i="79"/>
  <c r="AG288" i="79"/>
  <c r="AG290" i="79"/>
  <c r="AG292" i="79"/>
  <c r="AG294" i="79"/>
  <c r="AG296" i="79"/>
  <c r="AG298" i="79"/>
  <c r="AG300" i="79"/>
  <c r="AG302" i="79"/>
  <c r="AG304" i="79"/>
  <c r="AG306" i="79"/>
  <c r="AG308" i="79"/>
  <c r="AG310" i="79"/>
  <c r="AG144" i="79"/>
  <c r="AG146" i="79"/>
  <c r="AG148" i="79"/>
  <c r="AG150" i="79"/>
  <c r="AG153" i="79"/>
  <c r="AG155" i="79"/>
  <c r="AG157" i="79"/>
  <c r="AG159" i="79"/>
  <c r="AG161" i="79"/>
  <c r="AG163" i="79"/>
  <c r="AG165" i="79"/>
  <c r="AG167" i="79"/>
  <c r="AG169" i="79"/>
  <c r="AG171" i="79"/>
  <c r="AG173" i="79"/>
  <c r="AG175" i="79"/>
  <c r="AG177" i="79"/>
  <c r="AG179" i="79"/>
  <c r="AG181" i="79"/>
  <c r="AG183" i="79"/>
  <c r="AG185" i="79"/>
  <c r="AG187" i="79"/>
  <c r="AG189" i="79"/>
  <c r="AG191" i="79"/>
  <c r="AG193" i="79"/>
  <c r="AG194" i="79"/>
  <c r="AG196" i="79"/>
  <c r="AG198" i="79"/>
  <c r="AG201" i="79"/>
  <c r="AG203" i="79"/>
  <c r="AG205" i="79"/>
  <c r="AG207" i="79"/>
  <c r="AG209" i="79"/>
  <c r="AG211" i="79"/>
  <c r="AG213" i="79"/>
  <c r="AG215" i="79"/>
  <c r="AG217" i="79"/>
  <c r="AG219" i="79"/>
  <c r="AG221" i="79"/>
  <c r="AG223" i="79"/>
  <c r="AG225" i="79"/>
  <c r="AG227" i="79"/>
  <c r="AG229" i="79"/>
  <c r="AG231" i="79"/>
  <c r="AG233" i="79"/>
  <c r="AG235" i="79"/>
  <c r="AG237" i="79"/>
  <c r="AG239" i="79"/>
  <c r="AG241" i="79"/>
  <c r="AG243" i="79"/>
  <c r="AG245" i="79"/>
  <c r="AG247" i="79"/>
  <c r="AG249" i="79"/>
  <c r="AG251" i="79"/>
  <c r="AG253" i="79"/>
  <c r="AG255" i="79"/>
  <c r="AG257" i="79"/>
  <c r="AG259" i="79"/>
  <c r="AG261" i="79"/>
  <c r="AG263" i="79"/>
  <c r="AG265" i="79"/>
  <c r="AG267" i="79"/>
  <c r="AG269" i="79"/>
  <c r="AG271" i="79"/>
  <c r="AG273" i="79"/>
  <c r="AG275" i="79"/>
  <c r="AG277" i="79"/>
  <c r="AG279" i="79"/>
  <c r="AG281" i="79"/>
  <c r="AG283" i="79"/>
  <c r="AG285" i="79"/>
  <c r="AG287" i="79"/>
  <c r="AG289" i="79"/>
  <c r="AG291" i="79"/>
  <c r="AG293" i="79"/>
  <c r="AG295" i="79"/>
  <c r="AG297" i="79"/>
  <c r="AG299" i="79"/>
  <c r="AG301" i="79"/>
  <c r="AG303" i="79"/>
  <c r="AG305" i="79"/>
  <c r="AG307" i="79"/>
  <c r="AG309" i="79"/>
  <c r="AG312" i="79"/>
  <c r="AG195" i="79"/>
  <c r="AG197" i="79"/>
  <c r="AG199" i="79"/>
  <c r="AG115" i="79"/>
  <c r="AG117" i="79"/>
  <c r="AG119" i="79"/>
  <c r="AG121" i="79"/>
  <c r="AG123" i="79"/>
  <c r="AG125" i="79"/>
  <c r="AG127" i="79"/>
  <c r="AG129" i="79"/>
  <c r="AG131" i="79"/>
  <c r="AG133" i="79"/>
  <c r="AG135" i="79"/>
  <c r="AG137" i="79"/>
  <c r="AG139" i="79"/>
  <c r="AG141" i="79"/>
  <c r="AG143" i="79"/>
  <c r="AG145" i="79"/>
  <c r="AG147" i="79"/>
  <c r="AG149" i="79"/>
  <c r="AG152" i="79"/>
  <c r="AG154" i="79"/>
  <c r="AG156" i="79"/>
  <c r="AG158" i="79"/>
  <c r="AG160" i="79"/>
  <c r="AG162" i="79"/>
  <c r="AG164" i="79"/>
  <c r="AG166" i="79"/>
  <c r="AG168" i="79"/>
  <c r="AG170" i="79"/>
  <c r="AG172" i="79"/>
  <c r="AG174" i="79"/>
  <c r="AG176" i="79"/>
  <c r="AG178" i="79"/>
  <c r="AG180" i="79"/>
  <c r="AG182" i="79"/>
  <c r="AG184" i="79"/>
  <c r="AG186" i="79"/>
  <c r="AG188" i="79"/>
  <c r="AG190" i="79"/>
  <c r="AG192" i="79"/>
  <c r="AG311" i="79"/>
  <c r="AG151" i="79"/>
  <c r="AE84" i="70" l="1"/>
  <c r="Y84" i="70"/>
  <c r="S84" i="70"/>
  <c r="AB75" i="70"/>
  <c r="AE113" i="79" l="1"/>
  <c r="AE112" i="79"/>
  <c r="AE111" i="79"/>
  <c r="AE110" i="79"/>
  <c r="AE109" i="79"/>
  <c r="AE108" i="79"/>
  <c r="AE107" i="79"/>
  <c r="AE106" i="79"/>
  <c r="AE105" i="79"/>
  <c r="AE104" i="79"/>
  <c r="AE103" i="79"/>
  <c r="AE102" i="79"/>
  <c r="AE101" i="79"/>
  <c r="AE100" i="79"/>
  <c r="AE99" i="79"/>
  <c r="AE98" i="79"/>
  <c r="AE97" i="79"/>
  <c r="AE96" i="79"/>
  <c r="AE95" i="79"/>
  <c r="AE94" i="79"/>
  <c r="AE93" i="79"/>
  <c r="AE92" i="79"/>
  <c r="AE91" i="79"/>
  <c r="AE90" i="79"/>
  <c r="AE89" i="79"/>
  <c r="AE88" i="79"/>
  <c r="AE87" i="79"/>
  <c r="AE86" i="79"/>
  <c r="AE85" i="79"/>
  <c r="AE84" i="79"/>
  <c r="AE83" i="79"/>
  <c r="AE82" i="79"/>
  <c r="AE81" i="79"/>
  <c r="AE80" i="79"/>
  <c r="AE79" i="79"/>
  <c r="AE78" i="79"/>
  <c r="AE77" i="79"/>
  <c r="AE76" i="79"/>
  <c r="AE75" i="79"/>
  <c r="AE74" i="79"/>
  <c r="AE73" i="79"/>
  <c r="AE72" i="79"/>
  <c r="AE71" i="79"/>
  <c r="AE70" i="79"/>
  <c r="AE69" i="79"/>
  <c r="AE68" i="79"/>
  <c r="AE67" i="79"/>
  <c r="AE66" i="79"/>
  <c r="AE65" i="79"/>
  <c r="AE64" i="79"/>
  <c r="AE63" i="79"/>
  <c r="AE62" i="79"/>
  <c r="AE61" i="79"/>
  <c r="AE60" i="79"/>
  <c r="AE59" i="79"/>
  <c r="AE58" i="79"/>
  <c r="AE57" i="79"/>
  <c r="AE56" i="79"/>
  <c r="AE55" i="79"/>
  <c r="AE54" i="79"/>
  <c r="AE53" i="79"/>
  <c r="AE52" i="79"/>
  <c r="AE51" i="79"/>
  <c r="AE50" i="79"/>
  <c r="AE49" i="79"/>
  <c r="AE48" i="79"/>
  <c r="AE47" i="79"/>
  <c r="AE46" i="79"/>
  <c r="AE45" i="79"/>
  <c r="AE44" i="79"/>
  <c r="AE43" i="79"/>
  <c r="AE42" i="79"/>
  <c r="AE41" i="79"/>
  <c r="AE40" i="79"/>
  <c r="AE39" i="79"/>
  <c r="AE38" i="79"/>
  <c r="AE37" i="79"/>
  <c r="AE36" i="79"/>
  <c r="AE35" i="79"/>
  <c r="AE34" i="79"/>
  <c r="AE33" i="79"/>
  <c r="AE32" i="79"/>
  <c r="AE31" i="79"/>
  <c r="AE30" i="79"/>
  <c r="AE29" i="79"/>
  <c r="AE28" i="79"/>
  <c r="AE27" i="79"/>
  <c r="AE26" i="79"/>
  <c r="AE25" i="79"/>
  <c r="AE24" i="79"/>
  <c r="AE23" i="79"/>
  <c r="AE22" i="79"/>
  <c r="AE21" i="79"/>
  <c r="AE20" i="79"/>
  <c r="AE19" i="79"/>
  <c r="AE18" i="79"/>
  <c r="AE17" i="79"/>
  <c r="AE16" i="79"/>
  <c r="AE15" i="79"/>
  <c r="AE14" i="79"/>
  <c r="Q113" i="79"/>
  <c r="T113" i="79" s="1"/>
  <c r="P113" i="79"/>
  <c r="O113" i="79"/>
  <c r="N113" i="79"/>
  <c r="M113" i="79"/>
  <c r="L113" i="79"/>
  <c r="K113" i="79"/>
  <c r="J113" i="79"/>
  <c r="I113" i="79"/>
  <c r="H113" i="79"/>
  <c r="G113" i="79"/>
  <c r="F113" i="79"/>
  <c r="E113" i="79"/>
  <c r="D113" i="79"/>
  <c r="C113" i="79"/>
  <c r="Q112" i="79"/>
  <c r="T112" i="79" s="1"/>
  <c r="P112" i="79"/>
  <c r="O112" i="79"/>
  <c r="N112" i="79"/>
  <c r="M112" i="79"/>
  <c r="L112" i="79"/>
  <c r="K112" i="79"/>
  <c r="J112" i="79"/>
  <c r="I112" i="79"/>
  <c r="H112" i="79"/>
  <c r="G112" i="79"/>
  <c r="F112" i="79"/>
  <c r="E112" i="79"/>
  <c r="D112" i="79"/>
  <c r="C112" i="79"/>
  <c r="Q111" i="79"/>
  <c r="T111" i="79" s="1"/>
  <c r="P111" i="79"/>
  <c r="O111" i="79"/>
  <c r="N111" i="79"/>
  <c r="M111" i="79"/>
  <c r="L111" i="79"/>
  <c r="K111" i="79"/>
  <c r="J111" i="79"/>
  <c r="I111" i="79"/>
  <c r="H111" i="79"/>
  <c r="G111" i="79"/>
  <c r="F111" i="79"/>
  <c r="E111" i="79"/>
  <c r="D111" i="79"/>
  <c r="C111" i="79"/>
  <c r="Q110" i="79"/>
  <c r="T110" i="79" s="1"/>
  <c r="AG110" i="79" s="1"/>
  <c r="P110" i="79"/>
  <c r="O110" i="79"/>
  <c r="N110" i="79"/>
  <c r="M110" i="79"/>
  <c r="L110" i="79"/>
  <c r="K110" i="79"/>
  <c r="J110" i="79"/>
  <c r="I110" i="79"/>
  <c r="H110" i="79"/>
  <c r="G110" i="79"/>
  <c r="F110" i="79"/>
  <c r="E110" i="79"/>
  <c r="D110" i="79"/>
  <c r="C110" i="79"/>
  <c r="Q109" i="79"/>
  <c r="T109" i="79" s="1"/>
  <c r="AG109" i="79" s="1"/>
  <c r="P109" i="79"/>
  <c r="O109" i="79"/>
  <c r="N109" i="79"/>
  <c r="M109" i="79"/>
  <c r="L109" i="79"/>
  <c r="K109" i="79"/>
  <c r="J109" i="79"/>
  <c r="I109" i="79"/>
  <c r="H109" i="79"/>
  <c r="G109" i="79"/>
  <c r="F109" i="79"/>
  <c r="E109" i="79"/>
  <c r="D109" i="79"/>
  <c r="C109" i="79"/>
  <c r="Q108" i="79"/>
  <c r="T108" i="79" s="1"/>
  <c r="AG108" i="79" s="1"/>
  <c r="P108" i="79"/>
  <c r="O108" i="79"/>
  <c r="N108" i="79"/>
  <c r="M108" i="79"/>
  <c r="L108" i="79"/>
  <c r="K108" i="79"/>
  <c r="J108" i="79"/>
  <c r="I108" i="79"/>
  <c r="H108" i="79"/>
  <c r="G108" i="79"/>
  <c r="F108" i="79"/>
  <c r="E108" i="79"/>
  <c r="D108" i="79"/>
  <c r="C108" i="79"/>
  <c r="Q107" i="79"/>
  <c r="T107" i="79" s="1"/>
  <c r="AG107" i="79" s="1"/>
  <c r="P107" i="79"/>
  <c r="O107" i="79"/>
  <c r="N107" i="79"/>
  <c r="M107" i="79"/>
  <c r="L107" i="79"/>
  <c r="K107" i="79"/>
  <c r="J107" i="79"/>
  <c r="I107" i="79"/>
  <c r="H107" i="79"/>
  <c r="G107" i="79"/>
  <c r="F107" i="79"/>
  <c r="E107" i="79"/>
  <c r="D107" i="79"/>
  <c r="C107" i="79"/>
  <c r="Q106" i="79"/>
  <c r="T106" i="79" s="1"/>
  <c r="AG106" i="79" s="1"/>
  <c r="P106" i="79"/>
  <c r="O106" i="79"/>
  <c r="N106" i="79"/>
  <c r="M106" i="79"/>
  <c r="L106" i="79"/>
  <c r="K106" i="79"/>
  <c r="J106" i="79"/>
  <c r="I106" i="79"/>
  <c r="H106" i="79"/>
  <c r="G106" i="79"/>
  <c r="F106" i="79"/>
  <c r="E106" i="79"/>
  <c r="D106" i="79"/>
  <c r="C106" i="79"/>
  <c r="Q105" i="79"/>
  <c r="T105" i="79" s="1"/>
  <c r="AG105" i="79" s="1"/>
  <c r="P105" i="79"/>
  <c r="O105" i="79"/>
  <c r="N105" i="79"/>
  <c r="M105" i="79"/>
  <c r="L105" i="79"/>
  <c r="K105" i="79"/>
  <c r="J105" i="79"/>
  <c r="I105" i="79"/>
  <c r="H105" i="79"/>
  <c r="G105" i="79"/>
  <c r="F105" i="79"/>
  <c r="E105" i="79"/>
  <c r="D105" i="79"/>
  <c r="C105" i="79"/>
  <c r="Q104" i="79"/>
  <c r="T104" i="79" s="1"/>
  <c r="AG104" i="79" s="1"/>
  <c r="P104" i="79"/>
  <c r="O104" i="79"/>
  <c r="N104" i="79"/>
  <c r="M104" i="79"/>
  <c r="L104" i="79"/>
  <c r="K104" i="79"/>
  <c r="J104" i="79"/>
  <c r="I104" i="79"/>
  <c r="H104" i="79"/>
  <c r="G104" i="79"/>
  <c r="F104" i="79"/>
  <c r="E104" i="79"/>
  <c r="D104" i="79"/>
  <c r="C104" i="79"/>
  <c r="Q103" i="79"/>
  <c r="T103" i="79" s="1"/>
  <c r="AG103" i="79" s="1"/>
  <c r="P103" i="79"/>
  <c r="O103" i="79"/>
  <c r="N103" i="79"/>
  <c r="M103" i="79"/>
  <c r="L103" i="79"/>
  <c r="K103" i="79"/>
  <c r="J103" i="79"/>
  <c r="I103" i="79"/>
  <c r="H103" i="79"/>
  <c r="G103" i="79"/>
  <c r="F103" i="79"/>
  <c r="E103" i="79"/>
  <c r="D103" i="79"/>
  <c r="C103" i="79"/>
  <c r="Q102" i="79"/>
  <c r="T102" i="79" s="1"/>
  <c r="P102" i="79"/>
  <c r="O102" i="79"/>
  <c r="N102" i="79"/>
  <c r="M102" i="79"/>
  <c r="L102" i="79"/>
  <c r="K102" i="79"/>
  <c r="J102" i="79"/>
  <c r="I102" i="79"/>
  <c r="H102" i="79"/>
  <c r="G102" i="79"/>
  <c r="F102" i="79"/>
  <c r="E102" i="79"/>
  <c r="D102" i="79"/>
  <c r="C102" i="79"/>
  <c r="Q101" i="79"/>
  <c r="T101" i="79" s="1"/>
  <c r="AG101" i="79" s="1"/>
  <c r="P101" i="79"/>
  <c r="O101" i="79"/>
  <c r="N101" i="79"/>
  <c r="M101" i="79"/>
  <c r="L101" i="79"/>
  <c r="K101" i="79"/>
  <c r="J101" i="79"/>
  <c r="I101" i="79"/>
  <c r="H101" i="79"/>
  <c r="G101" i="79"/>
  <c r="F101" i="79"/>
  <c r="E101" i="79"/>
  <c r="D101" i="79"/>
  <c r="C101" i="79"/>
  <c r="Q100" i="79"/>
  <c r="T100" i="79" s="1"/>
  <c r="P100" i="79"/>
  <c r="O100" i="79"/>
  <c r="N100" i="79"/>
  <c r="M100" i="79"/>
  <c r="L100" i="79"/>
  <c r="K100" i="79"/>
  <c r="J100" i="79"/>
  <c r="I100" i="79"/>
  <c r="H100" i="79"/>
  <c r="G100" i="79"/>
  <c r="F100" i="79"/>
  <c r="E100" i="79"/>
  <c r="D100" i="79"/>
  <c r="C100" i="79"/>
  <c r="Q99" i="79"/>
  <c r="T99" i="79" s="1"/>
  <c r="AG99" i="79" s="1"/>
  <c r="P99" i="79"/>
  <c r="O99" i="79"/>
  <c r="N99" i="79"/>
  <c r="M99" i="79"/>
  <c r="L99" i="79"/>
  <c r="K99" i="79"/>
  <c r="J99" i="79"/>
  <c r="I99" i="79"/>
  <c r="H99" i="79"/>
  <c r="G99" i="79"/>
  <c r="F99" i="79"/>
  <c r="E99" i="79"/>
  <c r="D99" i="79"/>
  <c r="C99" i="79"/>
  <c r="Q98" i="79"/>
  <c r="T98" i="79" s="1"/>
  <c r="P98" i="79"/>
  <c r="O98" i="79"/>
  <c r="N98" i="79"/>
  <c r="M98" i="79"/>
  <c r="L98" i="79"/>
  <c r="K98" i="79"/>
  <c r="J98" i="79"/>
  <c r="I98" i="79"/>
  <c r="H98" i="79"/>
  <c r="G98" i="79"/>
  <c r="F98" i="79"/>
  <c r="E98" i="79"/>
  <c r="D98" i="79"/>
  <c r="C98" i="79"/>
  <c r="Q97" i="79"/>
  <c r="T97" i="79" s="1"/>
  <c r="AG97" i="79" s="1"/>
  <c r="P97" i="79"/>
  <c r="O97" i="79"/>
  <c r="N97" i="79"/>
  <c r="M97" i="79"/>
  <c r="L97" i="79"/>
  <c r="K97" i="79"/>
  <c r="J97" i="79"/>
  <c r="I97" i="79"/>
  <c r="H97" i="79"/>
  <c r="G97" i="79"/>
  <c r="F97" i="79"/>
  <c r="E97" i="79"/>
  <c r="D97" i="79"/>
  <c r="C97" i="79"/>
  <c r="Q96" i="79"/>
  <c r="T96" i="79" s="1"/>
  <c r="P96" i="79"/>
  <c r="O96" i="79"/>
  <c r="N96" i="79"/>
  <c r="M96" i="79"/>
  <c r="L96" i="79"/>
  <c r="K96" i="79"/>
  <c r="J96" i="79"/>
  <c r="I96" i="79"/>
  <c r="H96" i="79"/>
  <c r="G96" i="79"/>
  <c r="F96" i="79"/>
  <c r="E96" i="79"/>
  <c r="D96" i="79"/>
  <c r="C96" i="79"/>
  <c r="Q95" i="79"/>
  <c r="T95" i="79" s="1"/>
  <c r="AG95" i="79" s="1"/>
  <c r="P95" i="79"/>
  <c r="O95" i="79"/>
  <c r="N95" i="79"/>
  <c r="M95" i="79"/>
  <c r="L95" i="79"/>
  <c r="K95" i="79"/>
  <c r="J95" i="79"/>
  <c r="I95" i="79"/>
  <c r="H95" i="79"/>
  <c r="G95" i="79"/>
  <c r="F95" i="79"/>
  <c r="E95" i="79"/>
  <c r="D95" i="79"/>
  <c r="C95" i="79"/>
  <c r="Q94" i="79"/>
  <c r="T94" i="79" s="1"/>
  <c r="P94" i="79"/>
  <c r="O94" i="79"/>
  <c r="N94" i="79"/>
  <c r="M94" i="79"/>
  <c r="L94" i="79"/>
  <c r="K94" i="79"/>
  <c r="J94" i="79"/>
  <c r="I94" i="79"/>
  <c r="H94" i="79"/>
  <c r="G94" i="79"/>
  <c r="F94" i="79"/>
  <c r="E94" i="79"/>
  <c r="D94" i="79"/>
  <c r="C94" i="79"/>
  <c r="Q93" i="79"/>
  <c r="T93" i="79" s="1"/>
  <c r="AG93" i="79" s="1"/>
  <c r="P93" i="79"/>
  <c r="O93" i="79"/>
  <c r="N93" i="79"/>
  <c r="M93" i="79"/>
  <c r="L93" i="79"/>
  <c r="K93" i="79"/>
  <c r="J93" i="79"/>
  <c r="I93" i="79"/>
  <c r="H93" i="79"/>
  <c r="G93" i="79"/>
  <c r="F93" i="79"/>
  <c r="E93" i="79"/>
  <c r="D93" i="79"/>
  <c r="C93" i="79"/>
  <c r="Q92" i="79"/>
  <c r="T92" i="79" s="1"/>
  <c r="P92" i="79"/>
  <c r="O92" i="79"/>
  <c r="N92" i="79"/>
  <c r="M92" i="79"/>
  <c r="L92" i="79"/>
  <c r="K92" i="79"/>
  <c r="J92" i="79"/>
  <c r="I92" i="79"/>
  <c r="H92" i="79"/>
  <c r="G92" i="79"/>
  <c r="F92" i="79"/>
  <c r="E92" i="79"/>
  <c r="D92" i="79"/>
  <c r="C92" i="79"/>
  <c r="Q91" i="79"/>
  <c r="T91" i="79" s="1"/>
  <c r="AG91" i="79" s="1"/>
  <c r="P91" i="79"/>
  <c r="O91" i="79"/>
  <c r="N91" i="79"/>
  <c r="M91" i="79"/>
  <c r="L91" i="79"/>
  <c r="K91" i="79"/>
  <c r="J91" i="79"/>
  <c r="I91" i="79"/>
  <c r="H91" i="79"/>
  <c r="G91" i="79"/>
  <c r="F91" i="79"/>
  <c r="E91" i="79"/>
  <c r="D91" i="79"/>
  <c r="C91" i="79"/>
  <c r="Q90" i="79"/>
  <c r="T90" i="79" s="1"/>
  <c r="P90" i="79"/>
  <c r="O90" i="79"/>
  <c r="N90" i="79"/>
  <c r="M90" i="79"/>
  <c r="L90" i="79"/>
  <c r="K90" i="79"/>
  <c r="J90" i="79"/>
  <c r="I90" i="79"/>
  <c r="H90" i="79"/>
  <c r="G90" i="79"/>
  <c r="F90" i="79"/>
  <c r="E90" i="79"/>
  <c r="D90" i="79"/>
  <c r="C90" i="79"/>
  <c r="Q89" i="79"/>
  <c r="T89" i="79" s="1"/>
  <c r="AG89" i="79" s="1"/>
  <c r="P89" i="79"/>
  <c r="O89" i="79"/>
  <c r="N89" i="79"/>
  <c r="M89" i="79"/>
  <c r="L89" i="79"/>
  <c r="K89" i="79"/>
  <c r="J89" i="79"/>
  <c r="I89" i="79"/>
  <c r="H89" i="79"/>
  <c r="G89" i="79"/>
  <c r="F89" i="79"/>
  <c r="E89" i="79"/>
  <c r="D89" i="79"/>
  <c r="C89" i="79"/>
  <c r="Q88" i="79"/>
  <c r="T88" i="79" s="1"/>
  <c r="AG88" i="79" s="1"/>
  <c r="P88" i="79"/>
  <c r="O88" i="79"/>
  <c r="N88" i="79"/>
  <c r="M88" i="79"/>
  <c r="L88" i="79"/>
  <c r="K88" i="79"/>
  <c r="J88" i="79"/>
  <c r="I88" i="79"/>
  <c r="H88" i="79"/>
  <c r="G88" i="79"/>
  <c r="F88" i="79"/>
  <c r="E88" i="79"/>
  <c r="D88" i="79"/>
  <c r="C88" i="79"/>
  <c r="Q87" i="79"/>
  <c r="T87" i="79" s="1"/>
  <c r="AG87" i="79" s="1"/>
  <c r="P87" i="79"/>
  <c r="O87" i="79"/>
  <c r="N87" i="79"/>
  <c r="M87" i="79"/>
  <c r="L87" i="79"/>
  <c r="K87" i="79"/>
  <c r="J87" i="79"/>
  <c r="I87" i="79"/>
  <c r="H87" i="79"/>
  <c r="G87" i="79"/>
  <c r="F87" i="79"/>
  <c r="E87" i="79"/>
  <c r="D87" i="79"/>
  <c r="C87" i="79"/>
  <c r="Q86" i="79"/>
  <c r="T86" i="79" s="1"/>
  <c r="AG86" i="79" s="1"/>
  <c r="P86" i="79"/>
  <c r="O86" i="79"/>
  <c r="N86" i="79"/>
  <c r="M86" i="79"/>
  <c r="L86" i="79"/>
  <c r="K86" i="79"/>
  <c r="J86" i="79"/>
  <c r="I86" i="79"/>
  <c r="H86" i="79"/>
  <c r="G86" i="79"/>
  <c r="F86" i="79"/>
  <c r="E86" i="79"/>
  <c r="D86" i="79"/>
  <c r="C86" i="79"/>
  <c r="Q85" i="79"/>
  <c r="T85" i="79" s="1"/>
  <c r="AG85" i="79" s="1"/>
  <c r="P85" i="79"/>
  <c r="O85" i="79"/>
  <c r="N85" i="79"/>
  <c r="M85" i="79"/>
  <c r="L85" i="79"/>
  <c r="K85" i="79"/>
  <c r="J85" i="79"/>
  <c r="I85" i="79"/>
  <c r="H85" i="79"/>
  <c r="G85" i="79"/>
  <c r="F85" i="79"/>
  <c r="E85" i="79"/>
  <c r="D85" i="79"/>
  <c r="C85" i="79"/>
  <c r="Q84" i="79"/>
  <c r="T84" i="79" s="1"/>
  <c r="AG84" i="79" s="1"/>
  <c r="P84" i="79"/>
  <c r="O84" i="79"/>
  <c r="N84" i="79"/>
  <c r="M84" i="79"/>
  <c r="L84" i="79"/>
  <c r="K84" i="79"/>
  <c r="J84" i="79"/>
  <c r="I84" i="79"/>
  <c r="H84" i="79"/>
  <c r="G84" i="79"/>
  <c r="F84" i="79"/>
  <c r="E84" i="79"/>
  <c r="D84" i="79"/>
  <c r="C84" i="79"/>
  <c r="Q83" i="79"/>
  <c r="T83" i="79" s="1"/>
  <c r="AG83" i="79" s="1"/>
  <c r="P83" i="79"/>
  <c r="O83" i="79"/>
  <c r="N83" i="79"/>
  <c r="M83" i="79"/>
  <c r="L83" i="79"/>
  <c r="K83" i="79"/>
  <c r="J83" i="79"/>
  <c r="I83" i="79"/>
  <c r="H83" i="79"/>
  <c r="G83" i="79"/>
  <c r="F83" i="79"/>
  <c r="E83" i="79"/>
  <c r="D83" i="79"/>
  <c r="C83" i="79"/>
  <c r="Q82" i="79"/>
  <c r="T82" i="79" s="1"/>
  <c r="AG82" i="79" s="1"/>
  <c r="P82" i="79"/>
  <c r="O82" i="79"/>
  <c r="N82" i="79"/>
  <c r="M82" i="79"/>
  <c r="L82" i="79"/>
  <c r="K82" i="79"/>
  <c r="J82" i="79"/>
  <c r="I82" i="79"/>
  <c r="H82" i="79"/>
  <c r="G82" i="79"/>
  <c r="F82" i="79"/>
  <c r="E82" i="79"/>
  <c r="D82" i="79"/>
  <c r="C82" i="79"/>
  <c r="Q81" i="79"/>
  <c r="T81" i="79" s="1"/>
  <c r="AG81" i="79" s="1"/>
  <c r="P81" i="79"/>
  <c r="O81" i="79"/>
  <c r="N81" i="79"/>
  <c r="M81" i="79"/>
  <c r="L81" i="79"/>
  <c r="K81" i="79"/>
  <c r="J81" i="79"/>
  <c r="I81" i="79"/>
  <c r="H81" i="79"/>
  <c r="G81" i="79"/>
  <c r="F81" i="79"/>
  <c r="E81" i="79"/>
  <c r="D81" i="79"/>
  <c r="C81" i="79"/>
  <c r="Q80" i="79"/>
  <c r="T80" i="79" s="1"/>
  <c r="AG80" i="79" s="1"/>
  <c r="P80" i="79"/>
  <c r="O80" i="79"/>
  <c r="N80" i="79"/>
  <c r="M80" i="79"/>
  <c r="L80" i="79"/>
  <c r="K80" i="79"/>
  <c r="J80" i="79"/>
  <c r="I80" i="79"/>
  <c r="H80" i="79"/>
  <c r="G80" i="79"/>
  <c r="F80" i="79"/>
  <c r="E80" i="79"/>
  <c r="D80" i="79"/>
  <c r="C80" i="79"/>
  <c r="Q79" i="79"/>
  <c r="T79" i="79" s="1"/>
  <c r="AG79" i="79" s="1"/>
  <c r="P79" i="79"/>
  <c r="O79" i="79"/>
  <c r="N79" i="79"/>
  <c r="M79" i="79"/>
  <c r="L79" i="79"/>
  <c r="K79" i="79"/>
  <c r="J79" i="79"/>
  <c r="I79" i="79"/>
  <c r="H79" i="79"/>
  <c r="G79" i="79"/>
  <c r="F79" i="79"/>
  <c r="E79" i="79"/>
  <c r="D79" i="79"/>
  <c r="C79" i="79"/>
  <c r="Q78" i="79"/>
  <c r="T78" i="79" s="1"/>
  <c r="AG78" i="79" s="1"/>
  <c r="P78" i="79"/>
  <c r="O78" i="79"/>
  <c r="N78" i="79"/>
  <c r="M78" i="79"/>
  <c r="L78" i="79"/>
  <c r="K78" i="79"/>
  <c r="J78" i="79"/>
  <c r="I78" i="79"/>
  <c r="H78" i="79"/>
  <c r="G78" i="79"/>
  <c r="F78" i="79"/>
  <c r="E78" i="79"/>
  <c r="D78" i="79"/>
  <c r="C78" i="79"/>
  <c r="Q77" i="79"/>
  <c r="T77" i="79" s="1"/>
  <c r="AG77" i="79" s="1"/>
  <c r="P77" i="79"/>
  <c r="O77" i="79"/>
  <c r="N77" i="79"/>
  <c r="M77" i="79"/>
  <c r="L77" i="79"/>
  <c r="K77" i="79"/>
  <c r="J77" i="79"/>
  <c r="I77" i="79"/>
  <c r="H77" i="79"/>
  <c r="G77" i="79"/>
  <c r="F77" i="79"/>
  <c r="E77" i="79"/>
  <c r="D77" i="79"/>
  <c r="C77" i="79"/>
  <c r="Q76" i="79"/>
  <c r="T76" i="79" s="1"/>
  <c r="AG76" i="79" s="1"/>
  <c r="P76" i="79"/>
  <c r="O76" i="79"/>
  <c r="N76" i="79"/>
  <c r="M76" i="79"/>
  <c r="L76" i="79"/>
  <c r="K76" i="79"/>
  <c r="J76" i="79"/>
  <c r="I76" i="79"/>
  <c r="H76" i="79"/>
  <c r="G76" i="79"/>
  <c r="F76" i="79"/>
  <c r="E76" i="79"/>
  <c r="D76" i="79"/>
  <c r="C76" i="79"/>
  <c r="Q75" i="79"/>
  <c r="T75" i="79" s="1"/>
  <c r="AG75" i="79" s="1"/>
  <c r="P75" i="79"/>
  <c r="O75" i="79"/>
  <c r="N75" i="79"/>
  <c r="M75" i="79"/>
  <c r="L75" i="79"/>
  <c r="K75" i="79"/>
  <c r="J75" i="79"/>
  <c r="I75" i="79"/>
  <c r="H75" i="79"/>
  <c r="G75" i="79"/>
  <c r="F75" i="79"/>
  <c r="E75" i="79"/>
  <c r="D75" i="79"/>
  <c r="C75" i="79"/>
  <c r="Q74" i="79"/>
  <c r="T74" i="79" s="1"/>
  <c r="AG74" i="79" s="1"/>
  <c r="P74" i="79"/>
  <c r="O74" i="79"/>
  <c r="N74" i="79"/>
  <c r="M74" i="79"/>
  <c r="L74" i="79"/>
  <c r="K74" i="79"/>
  <c r="J74" i="79"/>
  <c r="I74" i="79"/>
  <c r="H74" i="79"/>
  <c r="G74" i="79"/>
  <c r="F74" i="79"/>
  <c r="E74" i="79"/>
  <c r="D74" i="79"/>
  <c r="C74" i="79"/>
  <c r="Q73" i="79"/>
  <c r="T73" i="79" s="1"/>
  <c r="AG73" i="79" s="1"/>
  <c r="P73" i="79"/>
  <c r="O73" i="79"/>
  <c r="N73" i="79"/>
  <c r="M73" i="79"/>
  <c r="L73" i="79"/>
  <c r="K73" i="79"/>
  <c r="J73" i="79"/>
  <c r="I73" i="79"/>
  <c r="H73" i="79"/>
  <c r="G73" i="79"/>
  <c r="F73" i="79"/>
  <c r="E73" i="79"/>
  <c r="D73" i="79"/>
  <c r="C73" i="79"/>
  <c r="Q72" i="79"/>
  <c r="T72" i="79" s="1"/>
  <c r="AG72" i="79" s="1"/>
  <c r="P72" i="79"/>
  <c r="O72" i="79"/>
  <c r="N72" i="79"/>
  <c r="M72" i="79"/>
  <c r="L72" i="79"/>
  <c r="K72" i="79"/>
  <c r="J72" i="79"/>
  <c r="I72" i="79"/>
  <c r="H72" i="79"/>
  <c r="G72" i="79"/>
  <c r="F72" i="79"/>
  <c r="E72" i="79"/>
  <c r="D72" i="79"/>
  <c r="C72" i="79"/>
  <c r="Q71" i="79"/>
  <c r="T71" i="79" s="1"/>
  <c r="AG71" i="79" s="1"/>
  <c r="P71" i="79"/>
  <c r="O71" i="79"/>
  <c r="N71" i="79"/>
  <c r="M71" i="79"/>
  <c r="L71" i="79"/>
  <c r="K71" i="79"/>
  <c r="J71" i="79"/>
  <c r="I71" i="79"/>
  <c r="H71" i="79"/>
  <c r="G71" i="79"/>
  <c r="F71" i="79"/>
  <c r="E71" i="79"/>
  <c r="D71" i="79"/>
  <c r="C71" i="79"/>
  <c r="Q70" i="79"/>
  <c r="T70" i="79" s="1"/>
  <c r="P70" i="79"/>
  <c r="O70" i="79"/>
  <c r="N70" i="79"/>
  <c r="M70" i="79"/>
  <c r="L70" i="79"/>
  <c r="K70" i="79"/>
  <c r="J70" i="79"/>
  <c r="I70" i="79"/>
  <c r="H70" i="79"/>
  <c r="G70" i="79"/>
  <c r="F70" i="79"/>
  <c r="E70" i="79"/>
  <c r="D70" i="79"/>
  <c r="C70" i="79"/>
  <c r="Q69" i="79"/>
  <c r="T69" i="79" s="1"/>
  <c r="AG69" i="79" s="1"/>
  <c r="P69" i="79"/>
  <c r="O69" i="79"/>
  <c r="N69" i="79"/>
  <c r="M69" i="79"/>
  <c r="L69" i="79"/>
  <c r="K69" i="79"/>
  <c r="J69" i="79"/>
  <c r="I69" i="79"/>
  <c r="H69" i="79"/>
  <c r="G69" i="79"/>
  <c r="F69" i="79"/>
  <c r="E69" i="79"/>
  <c r="D69" i="79"/>
  <c r="C69" i="79"/>
  <c r="Q68" i="79"/>
  <c r="T68" i="79" s="1"/>
  <c r="P68" i="79"/>
  <c r="O68" i="79"/>
  <c r="N68" i="79"/>
  <c r="M68" i="79"/>
  <c r="L68" i="79"/>
  <c r="K68" i="79"/>
  <c r="J68" i="79"/>
  <c r="I68" i="79"/>
  <c r="H68" i="79"/>
  <c r="G68" i="79"/>
  <c r="F68" i="79"/>
  <c r="E68" i="79"/>
  <c r="D68" i="79"/>
  <c r="C68" i="79"/>
  <c r="Q67" i="79"/>
  <c r="T67" i="79" s="1"/>
  <c r="AG67" i="79" s="1"/>
  <c r="P67" i="79"/>
  <c r="O67" i="79"/>
  <c r="N67" i="79"/>
  <c r="M67" i="79"/>
  <c r="L67" i="79"/>
  <c r="K67" i="79"/>
  <c r="J67" i="79"/>
  <c r="I67" i="79"/>
  <c r="H67" i="79"/>
  <c r="G67" i="79"/>
  <c r="F67" i="79"/>
  <c r="E67" i="79"/>
  <c r="D67" i="79"/>
  <c r="C67" i="79"/>
  <c r="Q66" i="79"/>
  <c r="T66" i="79" s="1"/>
  <c r="P66" i="79"/>
  <c r="O66" i="79"/>
  <c r="N66" i="79"/>
  <c r="M66" i="79"/>
  <c r="L66" i="79"/>
  <c r="K66" i="79"/>
  <c r="J66" i="79"/>
  <c r="I66" i="79"/>
  <c r="H66" i="79"/>
  <c r="G66" i="79"/>
  <c r="F66" i="79"/>
  <c r="E66" i="79"/>
  <c r="D66" i="79"/>
  <c r="C66" i="79"/>
  <c r="Q65" i="79"/>
  <c r="T65" i="79" s="1"/>
  <c r="AG65" i="79" s="1"/>
  <c r="P65" i="79"/>
  <c r="O65" i="79"/>
  <c r="N65" i="79"/>
  <c r="M65" i="79"/>
  <c r="L65" i="79"/>
  <c r="K65" i="79"/>
  <c r="J65" i="79"/>
  <c r="I65" i="79"/>
  <c r="H65" i="79"/>
  <c r="G65" i="79"/>
  <c r="F65" i="79"/>
  <c r="E65" i="79"/>
  <c r="D65" i="79"/>
  <c r="C65" i="79"/>
  <c r="Q64" i="79"/>
  <c r="T64" i="79" s="1"/>
  <c r="P64" i="79"/>
  <c r="O64" i="79"/>
  <c r="N64" i="79"/>
  <c r="M64" i="79"/>
  <c r="L64" i="79"/>
  <c r="K64" i="79"/>
  <c r="J64" i="79"/>
  <c r="I64" i="79"/>
  <c r="H64" i="79"/>
  <c r="G64" i="79"/>
  <c r="F64" i="79"/>
  <c r="E64" i="79"/>
  <c r="D64" i="79"/>
  <c r="C64" i="79"/>
  <c r="Q63" i="79"/>
  <c r="T63" i="79" s="1"/>
  <c r="AG63" i="79" s="1"/>
  <c r="P63" i="79"/>
  <c r="O63" i="79"/>
  <c r="N63" i="79"/>
  <c r="M63" i="79"/>
  <c r="L63" i="79"/>
  <c r="K63" i="79"/>
  <c r="J63" i="79"/>
  <c r="I63" i="79"/>
  <c r="H63" i="79"/>
  <c r="G63" i="79"/>
  <c r="F63" i="79"/>
  <c r="E63" i="79"/>
  <c r="D63" i="79"/>
  <c r="C63" i="79"/>
  <c r="Q62" i="79"/>
  <c r="T62" i="79" s="1"/>
  <c r="P62" i="79"/>
  <c r="O62" i="79"/>
  <c r="N62" i="79"/>
  <c r="M62" i="79"/>
  <c r="L62" i="79"/>
  <c r="K62" i="79"/>
  <c r="J62" i="79"/>
  <c r="I62" i="79"/>
  <c r="H62" i="79"/>
  <c r="G62" i="79"/>
  <c r="F62" i="79"/>
  <c r="E62" i="79"/>
  <c r="D62" i="79"/>
  <c r="C62" i="79"/>
  <c r="Q61" i="79"/>
  <c r="T61" i="79" s="1"/>
  <c r="AG61" i="79" s="1"/>
  <c r="P61" i="79"/>
  <c r="O61" i="79"/>
  <c r="N61" i="79"/>
  <c r="M61" i="79"/>
  <c r="L61" i="79"/>
  <c r="K61" i="79"/>
  <c r="J61" i="79"/>
  <c r="I61" i="79"/>
  <c r="H61" i="79"/>
  <c r="G61" i="79"/>
  <c r="F61" i="79"/>
  <c r="E61" i="79"/>
  <c r="D61" i="79"/>
  <c r="C61" i="79"/>
  <c r="Q60" i="79"/>
  <c r="T60" i="79" s="1"/>
  <c r="P60" i="79"/>
  <c r="O60" i="79"/>
  <c r="N60" i="79"/>
  <c r="M60" i="79"/>
  <c r="L60" i="79"/>
  <c r="K60" i="79"/>
  <c r="J60" i="79"/>
  <c r="I60" i="79"/>
  <c r="H60" i="79"/>
  <c r="G60" i="79"/>
  <c r="F60" i="79"/>
  <c r="E60" i="79"/>
  <c r="D60" i="79"/>
  <c r="C60" i="79"/>
  <c r="Q59" i="79"/>
  <c r="T59" i="79" s="1"/>
  <c r="AG59" i="79" s="1"/>
  <c r="P59" i="79"/>
  <c r="O59" i="79"/>
  <c r="N59" i="79"/>
  <c r="M59" i="79"/>
  <c r="L59" i="79"/>
  <c r="K59" i="79"/>
  <c r="J59" i="79"/>
  <c r="I59" i="79"/>
  <c r="H59" i="79"/>
  <c r="G59" i="79"/>
  <c r="F59" i="79"/>
  <c r="E59" i="79"/>
  <c r="D59" i="79"/>
  <c r="C59" i="79"/>
  <c r="Q58" i="79"/>
  <c r="T58" i="79" s="1"/>
  <c r="P58" i="79"/>
  <c r="O58" i="79"/>
  <c r="N58" i="79"/>
  <c r="M58" i="79"/>
  <c r="L58" i="79"/>
  <c r="K58" i="79"/>
  <c r="J58" i="79"/>
  <c r="I58" i="79"/>
  <c r="H58" i="79"/>
  <c r="G58" i="79"/>
  <c r="F58" i="79"/>
  <c r="E58" i="79"/>
  <c r="D58" i="79"/>
  <c r="C58" i="79"/>
  <c r="Q57" i="79"/>
  <c r="T57" i="79" s="1"/>
  <c r="AG57" i="79" s="1"/>
  <c r="P57" i="79"/>
  <c r="O57" i="79"/>
  <c r="N57" i="79"/>
  <c r="M57" i="79"/>
  <c r="L57" i="79"/>
  <c r="K57" i="79"/>
  <c r="J57" i="79"/>
  <c r="I57" i="79"/>
  <c r="H57" i="79"/>
  <c r="G57" i="79"/>
  <c r="F57" i="79"/>
  <c r="E57" i="79"/>
  <c r="D57" i="79"/>
  <c r="C57" i="79"/>
  <c r="Q56" i="79"/>
  <c r="T56" i="79" s="1"/>
  <c r="AG56" i="79" s="1"/>
  <c r="P56" i="79"/>
  <c r="O56" i="79"/>
  <c r="N56" i="79"/>
  <c r="M56" i="79"/>
  <c r="L56" i="79"/>
  <c r="K56" i="79"/>
  <c r="J56" i="79"/>
  <c r="I56" i="79"/>
  <c r="H56" i="79"/>
  <c r="G56" i="79"/>
  <c r="F56" i="79"/>
  <c r="E56" i="79"/>
  <c r="D56" i="79"/>
  <c r="C56" i="79"/>
  <c r="Q55" i="79"/>
  <c r="T55" i="79" s="1"/>
  <c r="AG55" i="79" s="1"/>
  <c r="P55" i="79"/>
  <c r="O55" i="79"/>
  <c r="N55" i="79"/>
  <c r="M55" i="79"/>
  <c r="L55" i="79"/>
  <c r="K55" i="79"/>
  <c r="J55" i="79"/>
  <c r="I55" i="79"/>
  <c r="H55" i="79"/>
  <c r="G55" i="79"/>
  <c r="F55" i="79"/>
  <c r="E55" i="79"/>
  <c r="D55" i="79"/>
  <c r="C55" i="79"/>
  <c r="Q54" i="79"/>
  <c r="T54" i="79" s="1"/>
  <c r="AG54" i="79" s="1"/>
  <c r="P54" i="79"/>
  <c r="O54" i="79"/>
  <c r="N54" i="79"/>
  <c r="M54" i="79"/>
  <c r="L54" i="79"/>
  <c r="K54" i="79"/>
  <c r="J54" i="79"/>
  <c r="I54" i="79"/>
  <c r="H54" i="79"/>
  <c r="G54" i="79"/>
  <c r="F54" i="79"/>
  <c r="E54" i="79"/>
  <c r="D54" i="79"/>
  <c r="C54" i="79"/>
  <c r="Q53" i="79"/>
  <c r="T53" i="79" s="1"/>
  <c r="AG53" i="79" s="1"/>
  <c r="P53" i="79"/>
  <c r="O53" i="79"/>
  <c r="N53" i="79"/>
  <c r="M53" i="79"/>
  <c r="L53" i="79"/>
  <c r="K53" i="79"/>
  <c r="J53" i="79"/>
  <c r="I53" i="79"/>
  <c r="H53" i="79"/>
  <c r="G53" i="79"/>
  <c r="F53" i="79"/>
  <c r="E53" i="79"/>
  <c r="D53" i="79"/>
  <c r="C53" i="79"/>
  <c r="Q52" i="79"/>
  <c r="T52" i="79" s="1"/>
  <c r="AG52" i="79" s="1"/>
  <c r="P52" i="79"/>
  <c r="O52" i="79"/>
  <c r="N52" i="79"/>
  <c r="M52" i="79"/>
  <c r="L52" i="79"/>
  <c r="K52" i="79"/>
  <c r="J52" i="79"/>
  <c r="I52" i="79"/>
  <c r="H52" i="79"/>
  <c r="G52" i="79"/>
  <c r="F52" i="79"/>
  <c r="E52" i="79"/>
  <c r="D52" i="79"/>
  <c r="C52" i="79"/>
  <c r="Q51" i="79"/>
  <c r="T51" i="79" s="1"/>
  <c r="AG51" i="79" s="1"/>
  <c r="P51" i="79"/>
  <c r="O51" i="79"/>
  <c r="N51" i="79"/>
  <c r="M51" i="79"/>
  <c r="L51" i="79"/>
  <c r="K51" i="79"/>
  <c r="J51" i="79"/>
  <c r="I51" i="79"/>
  <c r="H51" i="79"/>
  <c r="G51" i="79"/>
  <c r="F51" i="79"/>
  <c r="E51" i="79"/>
  <c r="D51" i="79"/>
  <c r="C51" i="79"/>
  <c r="Q50" i="79"/>
  <c r="T50" i="79" s="1"/>
  <c r="AG50" i="79" s="1"/>
  <c r="P50" i="79"/>
  <c r="O50" i="79"/>
  <c r="N50" i="79"/>
  <c r="M50" i="79"/>
  <c r="L50" i="79"/>
  <c r="K50" i="79"/>
  <c r="J50" i="79"/>
  <c r="I50" i="79"/>
  <c r="H50" i="79"/>
  <c r="G50" i="79"/>
  <c r="F50" i="79"/>
  <c r="E50" i="79"/>
  <c r="D50" i="79"/>
  <c r="C50" i="79"/>
  <c r="Q49" i="79"/>
  <c r="T49" i="79" s="1"/>
  <c r="AG49" i="79" s="1"/>
  <c r="P49" i="79"/>
  <c r="O49" i="79"/>
  <c r="N49" i="79"/>
  <c r="M49" i="79"/>
  <c r="L49" i="79"/>
  <c r="K49" i="79"/>
  <c r="J49" i="79"/>
  <c r="I49" i="79"/>
  <c r="H49" i="79"/>
  <c r="G49" i="79"/>
  <c r="F49" i="79"/>
  <c r="E49" i="79"/>
  <c r="D49" i="79"/>
  <c r="C49" i="79"/>
  <c r="Q48" i="79"/>
  <c r="T48" i="79" s="1"/>
  <c r="AG48" i="79" s="1"/>
  <c r="P48" i="79"/>
  <c r="O48" i="79"/>
  <c r="N48" i="79"/>
  <c r="M48" i="79"/>
  <c r="L48" i="79"/>
  <c r="K48" i="79"/>
  <c r="J48" i="79"/>
  <c r="I48" i="79"/>
  <c r="H48" i="79"/>
  <c r="G48" i="79"/>
  <c r="F48" i="79"/>
  <c r="E48" i="79"/>
  <c r="D48" i="79"/>
  <c r="C48" i="79"/>
  <c r="Q47" i="79"/>
  <c r="T47" i="79" s="1"/>
  <c r="AG47" i="79" s="1"/>
  <c r="P47" i="79"/>
  <c r="O47" i="79"/>
  <c r="N47" i="79"/>
  <c r="M47" i="79"/>
  <c r="L47" i="79"/>
  <c r="K47" i="79"/>
  <c r="J47" i="79"/>
  <c r="I47" i="79"/>
  <c r="H47" i="79"/>
  <c r="G47" i="79"/>
  <c r="F47" i="79"/>
  <c r="E47" i="79"/>
  <c r="D47" i="79"/>
  <c r="C47" i="79"/>
  <c r="Q46" i="79"/>
  <c r="T46" i="79" s="1"/>
  <c r="AG46" i="79" s="1"/>
  <c r="P46" i="79"/>
  <c r="O46" i="79"/>
  <c r="N46" i="79"/>
  <c r="M46" i="79"/>
  <c r="L46" i="79"/>
  <c r="K46" i="79"/>
  <c r="J46" i="79"/>
  <c r="I46" i="79"/>
  <c r="H46" i="79"/>
  <c r="G46" i="79"/>
  <c r="F46" i="79"/>
  <c r="E46" i="79"/>
  <c r="D46" i="79"/>
  <c r="C46" i="79"/>
  <c r="Q45" i="79"/>
  <c r="T45" i="79" s="1"/>
  <c r="AG45" i="79" s="1"/>
  <c r="P45" i="79"/>
  <c r="O45" i="79"/>
  <c r="N45" i="79"/>
  <c r="M45" i="79"/>
  <c r="L45" i="79"/>
  <c r="K45" i="79"/>
  <c r="J45" i="79"/>
  <c r="I45" i="79"/>
  <c r="H45" i="79"/>
  <c r="G45" i="79"/>
  <c r="F45" i="79"/>
  <c r="E45" i="79"/>
  <c r="D45" i="79"/>
  <c r="C45" i="79"/>
  <c r="Q44" i="79"/>
  <c r="T44" i="79" s="1"/>
  <c r="AG44" i="79" s="1"/>
  <c r="P44" i="79"/>
  <c r="O44" i="79"/>
  <c r="N44" i="79"/>
  <c r="M44" i="79"/>
  <c r="L44" i="79"/>
  <c r="K44" i="79"/>
  <c r="J44" i="79"/>
  <c r="I44" i="79"/>
  <c r="H44" i="79"/>
  <c r="G44" i="79"/>
  <c r="F44" i="79"/>
  <c r="E44" i="79"/>
  <c r="D44" i="79"/>
  <c r="C44" i="79"/>
  <c r="Q43" i="79"/>
  <c r="T43" i="79" s="1"/>
  <c r="AG43" i="79" s="1"/>
  <c r="P43" i="79"/>
  <c r="O43" i="79"/>
  <c r="N43" i="79"/>
  <c r="M43" i="79"/>
  <c r="L43" i="79"/>
  <c r="K43" i="79"/>
  <c r="J43" i="79"/>
  <c r="I43" i="79"/>
  <c r="H43" i="79"/>
  <c r="G43" i="79"/>
  <c r="F43" i="79"/>
  <c r="E43" i="79"/>
  <c r="D43" i="79"/>
  <c r="C43" i="79"/>
  <c r="Q42" i="79"/>
  <c r="T42" i="79" s="1"/>
  <c r="AG42" i="79" s="1"/>
  <c r="P42" i="79"/>
  <c r="O42" i="79"/>
  <c r="N42" i="79"/>
  <c r="M42" i="79"/>
  <c r="L42" i="79"/>
  <c r="K42" i="79"/>
  <c r="J42" i="79"/>
  <c r="I42" i="79"/>
  <c r="H42" i="79"/>
  <c r="G42" i="79"/>
  <c r="F42" i="79"/>
  <c r="E42" i="79"/>
  <c r="D42" i="79"/>
  <c r="C42" i="79"/>
  <c r="Q41" i="79"/>
  <c r="T41" i="79" s="1"/>
  <c r="AG41" i="79" s="1"/>
  <c r="P41" i="79"/>
  <c r="O41" i="79"/>
  <c r="N41" i="79"/>
  <c r="M41" i="79"/>
  <c r="L41" i="79"/>
  <c r="K41" i="79"/>
  <c r="J41" i="79"/>
  <c r="I41" i="79"/>
  <c r="H41" i="79"/>
  <c r="G41" i="79"/>
  <c r="F41" i="79"/>
  <c r="E41" i="79"/>
  <c r="D41" i="79"/>
  <c r="C41" i="79"/>
  <c r="Q40" i="79"/>
  <c r="T40" i="79" s="1"/>
  <c r="AG40" i="79" s="1"/>
  <c r="P40" i="79"/>
  <c r="O40" i="79"/>
  <c r="N40" i="79"/>
  <c r="M40" i="79"/>
  <c r="L40" i="79"/>
  <c r="K40" i="79"/>
  <c r="J40" i="79"/>
  <c r="I40" i="79"/>
  <c r="H40" i="79"/>
  <c r="G40" i="79"/>
  <c r="F40" i="79"/>
  <c r="E40" i="79"/>
  <c r="D40" i="79"/>
  <c r="C40" i="79"/>
  <c r="Q39" i="79"/>
  <c r="T39" i="79" s="1"/>
  <c r="AG39" i="79" s="1"/>
  <c r="P39" i="79"/>
  <c r="O39" i="79"/>
  <c r="N39" i="79"/>
  <c r="M39" i="79"/>
  <c r="L39" i="79"/>
  <c r="K39" i="79"/>
  <c r="J39" i="79"/>
  <c r="I39" i="79"/>
  <c r="H39" i="79"/>
  <c r="G39" i="79"/>
  <c r="F39" i="79"/>
  <c r="E39" i="79"/>
  <c r="D39" i="79"/>
  <c r="C39" i="79"/>
  <c r="Q38" i="79"/>
  <c r="T38" i="79" s="1"/>
  <c r="P38" i="79"/>
  <c r="O38" i="79"/>
  <c r="N38" i="79"/>
  <c r="M38" i="79"/>
  <c r="L38" i="79"/>
  <c r="K38" i="79"/>
  <c r="J38" i="79"/>
  <c r="I38" i="79"/>
  <c r="H38" i="79"/>
  <c r="G38" i="79"/>
  <c r="F38" i="79"/>
  <c r="E38" i="79"/>
  <c r="D38" i="79"/>
  <c r="C38" i="79"/>
  <c r="Q37" i="79"/>
  <c r="T37" i="79" s="1"/>
  <c r="AG37" i="79" s="1"/>
  <c r="P37" i="79"/>
  <c r="O37" i="79"/>
  <c r="N37" i="79"/>
  <c r="M37" i="79"/>
  <c r="L37" i="79"/>
  <c r="K37" i="79"/>
  <c r="J37" i="79"/>
  <c r="I37" i="79"/>
  <c r="H37" i="79"/>
  <c r="G37" i="79"/>
  <c r="F37" i="79"/>
  <c r="E37" i="79"/>
  <c r="D37" i="79"/>
  <c r="C37" i="79"/>
  <c r="Q36" i="79"/>
  <c r="T36" i="79" s="1"/>
  <c r="P36" i="79"/>
  <c r="O36" i="79"/>
  <c r="N36" i="79"/>
  <c r="M36" i="79"/>
  <c r="L36" i="79"/>
  <c r="K36" i="79"/>
  <c r="J36" i="79"/>
  <c r="I36" i="79"/>
  <c r="H36" i="79"/>
  <c r="G36" i="79"/>
  <c r="F36" i="79"/>
  <c r="E36" i="79"/>
  <c r="D36" i="79"/>
  <c r="C36" i="79"/>
  <c r="Q35" i="79"/>
  <c r="T35" i="79" s="1"/>
  <c r="AG35" i="79" s="1"/>
  <c r="P35" i="79"/>
  <c r="O35" i="79"/>
  <c r="N35" i="79"/>
  <c r="M35" i="79"/>
  <c r="L35" i="79"/>
  <c r="K35" i="79"/>
  <c r="J35" i="79"/>
  <c r="I35" i="79"/>
  <c r="H35" i="79"/>
  <c r="G35" i="79"/>
  <c r="F35" i="79"/>
  <c r="E35" i="79"/>
  <c r="D35" i="79"/>
  <c r="C35" i="79"/>
  <c r="Q34" i="79"/>
  <c r="T34" i="79" s="1"/>
  <c r="P34" i="79"/>
  <c r="O34" i="79"/>
  <c r="N34" i="79"/>
  <c r="M34" i="79"/>
  <c r="L34" i="79"/>
  <c r="K34" i="79"/>
  <c r="J34" i="79"/>
  <c r="I34" i="79"/>
  <c r="H34" i="79"/>
  <c r="G34" i="79"/>
  <c r="F34" i="79"/>
  <c r="E34" i="79"/>
  <c r="D34" i="79"/>
  <c r="C34" i="79"/>
  <c r="Q33" i="79"/>
  <c r="T33" i="79" s="1"/>
  <c r="AG33" i="79" s="1"/>
  <c r="P33" i="79"/>
  <c r="O33" i="79"/>
  <c r="N33" i="79"/>
  <c r="M33" i="79"/>
  <c r="L33" i="79"/>
  <c r="K33" i="79"/>
  <c r="J33" i="79"/>
  <c r="I33" i="79"/>
  <c r="H33" i="79"/>
  <c r="G33" i="79"/>
  <c r="F33" i="79"/>
  <c r="E33" i="79"/>
  <c r="D33" i="79"/>
  <c r="C33" i="79"/>
  <c r="Q32" i="79"/>
  <c r="T32" i="79" s="1"/>
  <c r="P32" i="79"/>
  <c r="O32" i="79"/>
  <c r="N32" i="79"/>
  <c r="M32" i="79"/>
  <c r="L32" i="79"/>
  <c r="K32" i="79"/>
  <c r="J32" i="79"/>
  <c r="I32" i="79"/>
  <c r="H32" i="79"/>
  <c r="G32" i="79"/>
  <c r="F32" i="79"/>
  <c r="E32" i="79"/>
  <c r="D32" i="79"/>
  <c r="C32" i="79"/>
  <c r="Q31" i="79"/>
  <c r="T31" i="79" s="1"/>
  <c r="AG31" i="79" s="1"/>
  <c r="P31" i="79"/>
  <c r="O31" i="79"/>
  <c r="N31" i="79"/>
  <c r="M31" i="79"/>
  <c r="L31" i="79"/>
  <c r="K31" i="79"/>
  <c r="J31" i="79"/>
  <c r="I31" i="79"/>
  <c r="H31" i="79"/>
  <c r="G31" i="79"/>
  <c r="F31" i="79"/>
  <c r="E31" i="79"/>
  <c r="D31" i="79"/>
  <c r="C31" i="79"/>
  <c r="Q30" i="79"/>
  <c r="T30" i="79" s="1"/>
  <c r="P30" i="79"/>
  <c r="O30" i="79"/>
  <c r="N30" i="79"/>
  <c r="M30" i="79"/>
  <c r="L30" i="79"/>
  <c r="K30" i="79"/>
  <c r="J30" i="79"/>
  <c r="I30" i="79"/>
  <c r="H30" i="79"/>
  <c r="G30" i="79"/>
  <c r="F30" i="79"/>
  <c r="E30" i="79"/>
  <c r="D30" i="79"/>
  <c r="C30" i="79"/>
  <c r="Q29" i="79"/>
  <c r="T29" i="79" s="1"/>
  <c r="AG29" i="79" s="1"/>
  <c r="P29" i="79"/>
  <c r="O29" i="79"/>
  <c r="N29" i="79"/>
  <c r="M29" i="79"/>
  <c r="L29" i="79"/>
  <c r="K29" i="79"/>
  <c r="J29" i="79"/>
  <c r="I29" i="79"/>
  <c r="H29" i="79"/>
  <c r="G29" i="79"/>
  <c r="F29" i="79"/>
  <c r="E29" i="79"/>
  <c r="D29" i="79"/>
  <c r="C29" i="79"/>
  <c r="Q28" i="79"/>
  <c r="T28" i="79" s="1"/>
  <c r="P28" i="79"/>
  <c r="O28" i="79"/>
  <c r="N28" i="79"/>
  <c r="M28" i="79"/>
  <c r="L28" i="79"/>
  <c r="K28" i="79"/>
  <c r="J28" i="79"/>
  <c r="I28" i="79"/>
  <c r="H28" i="79"/>
  <c r="G28" i="79"/>
  <c r="F28" i="79"/>
  <c r="E28" i="79"/>
  <c r="D28" i="79"/>
  <c r="C28" i="79"/>
  <c r="Q27" i="79"/>
  <c r="T27" i="79" s="1"/>
  <c r="AG27" i="79" s="1"/>
  <c r="P27" i="79"/>
  <c r="O27" i="79"/>
  <c r="N27" i="79"/>
  <c r="M27" i="79"/>
  <c r="L27" i="79"/>
  <c r="K27" i="79"/>
  <c r="J27" i="79"/>
  <c r="I27" i="79"/>
  <c r="H27" i="79"/>
  <c r="G27" i="79"/>
  <c r="F27" i="79"/>
  <c r="E27" i="79"/>
  <c r="D27" i="79"/>
  <c r="C27" i="79"/>
  <c r="Q26" i="79"/>
  <c r="T26" i="79" s="1"/>
  <c r="P26" i="79"/>
  <c r="O26" i="79"/>
  <c r="N26" i="79"/>
  <c r="M26" i="79"/>
  <c r="L26" i="79"/>
  <c r="K26" i="79"/>
  <c r="J26" i="79"/>
  <c r="I26" i="79"/>
  <c r="H26" i="79"/>
  <c r="G26" i="79"/>
  <c r="F26" i="79"/>
  <c r="E26" i="79"/>
  <c r="D26" i="79"/>
  <c r="C26" i="79"/>
  <c r="Q25" i="79"/>
  <c r="T25" i="79" s="1"/>
  <c r="AG25" i="79" s="1"/>
  <c r="P25" i="79"/>
  <c r="O25" i="79"/>
  <c r="N25" i="79"/>
  <c r="M25" i="79"/>
  <c r="L25" i="79"/>
  <c r="K25" i="79"/>
  <c r="J25" i="79"/>
  <c r="I25" i="79"/>
  <c r="H25" i="79"/>
  <c r="G25" i="79"/>
  <c r="F25" i="79"/>
  <c r="E25" i="79"/>
  <c r="D25" i="79"/>
  <c r="C25" i="79"/>
  <c r="Q24" i="79"/>
  <c r="T24" i="79" s="1"/>
  <c r="AG24" i="79" s="1"/>
  <c r="P24" i="79"/>
  <c r="O24" i="79"/>
  <c r="N24" i="79"/>
  <c r="M24" i="79"/>
  <c r="L24" i="79"/>
  <c r="K24" i="79"/>
  <c r="J24" i="79"/>
  <c r="I24" i="79"/>
  <c r="H24" i="79"/>
  <c r="G24" i="79"/>
  <c r="F24" i="79"/>
  <c r="E24" i="79"/>
  <c r="D24" i="79"/>
  <c r="C24" i="79"/>
  <c r="Q23" i="79"/>
  <c r="T23" i="79" s="1"/>
  <c r="AG23" i="79" s="1"/>
  <c r="P23" i="79"/>
  <c r="O23" i="79"/>
  <c r="N23" i="79"/>
  <c r="M23" i="79"/>
  <c r="L23" i="79"/>
  <c r="K23" i="79"/>
  <c r="J23" i="79"/>
  <c r="I23" i="79"/>
  <c r="H23" i="79"/>
  <c r="G23" i="79"/>
  <c r="F23" i="79"/>
  <c r="E23" i="79"/>
  <c r="D23" i="79"/>
  <c r="C23" i="79"/>
  <c r="Q22" i="79"/>
  <c r="T22" i="79" s="1"/>
  <c r="AG22" i="79" s="1"/>
  <c r="P22" i="79"/>
  <c r="O22" i="79"/>
  <c r="N22" i="79"/>
  <c r="M22" i="79"/>
  <c r="L22" i="79"/>
  <c r="K22" i="79"/>
  <c r="J22" i="79"/>
  <c r="I22" i="79"/>
  <c r="H22" i="79"/>
  <c r="G22" i="79"/>
  <c r="F22" i="79"/>
  <c r="E22" i="79"/>
  <c r="D22" i="79"/>
  <c r="C22" i="79"/>
  <c r="Q21" i="79"/>
  <c r="T21" i="79" s="1"/>
  <c r="AG21" i="79" s="1"/>
  <c r="P21" i="79"/>
  <c r="O21" i="79"/>
  <c r="N21" i="79"/>
  <c r="M21" i="79"/>
  <c r="L21" i="79"/>
  <c r="K21" i="79"/>
  <c r="J21" i="79"/>
  <c r="I21" i="79"/>
  <c r="H21" i="79"/>
  <c r="G21" i="79"/>
  <c r="F21" i="79"/>
  <c r="E21" i="79"/>
  <c r="D21" i="79"/>
  <c r="C21" i="79"/>
  <c r="Q20" i="79"/>
  <c r="T20" i="79" s="1"/>
  <c r="AG20" i="79" s="1"/>
  <c r="P20" i="79"/>
  <c r="O20" i="79"/>
  <c r="N20" i="79"/>
  <c r="M20" i="79"/>
  <c r="L20" i="79"/>
  <c r="K20" i="79"/>
  <c r="J20" i="79"/>
  <c r="I20" i="79"/>
  <c r="H20" i="79"/>
  <c r="G20" i="79"/>
  <c r="F20" i="79"/>
  <c r="E20" i="79"/>
  <c r="D20" i="79"/>
  <c r="C20" i="79"/>
  <c r="Q19" i="79"/>
  <c r="T19" i="79" s="1"/>
  <c r="P19" i="79"/>
  <c r="O19" i="79"/>
  <c r="N19" i="79"/>
  <c r="M19" i="79"/>
  <c r="L19" i="79"/>
  <c r="K19" i="79"/>
  <c r="J19" i="79"/>
  <c r="I19" i="79"/>
  <c r="H19" i="79"/>
  <c r="G19" i="79"/>
  <c r="F19" i="79"/>
  <c r="E19" i="79"/>
  <c r="D19" i="79"/>
  <c r="C19" i="79"/>
  <c r="Q18" i="79"/>
  <c r="T18" i="79" s="1"/>
  <c r="P18" i="79"/>
  <c r="O18" i="79"/>
  <c r="N18" i="79"/>
  <c r="M18" i="79"/>
  <c r="L18" i="79"/>
  <c r="K18" i="79"/>
  <c r="J18" i="79"/>
  <c r="I18" i="79"/>
  <c r="H18" i="79"/>
  <c r="G18" i="79"/>
  <c r="F18" i="79"/>
  <c r="E18" i="79"/>
  <c r="D18" i="79"/>
  <c r="C18" i="79"/>
  <c r="Q17" i="79"/>
  <c r="T17" i="79" s="1"/>
  <c r="P17" i="79"/>
  <c r="O17" i="79"/>
  <c r="N17" i="79"/>
  <c r="M17" i="79"/>
  <c r="L17" i="79"/>
  <c r="K17" i="79"/>
  <c r="J17" i="79"/>
  <c r="I17" i="79"/>
  <c r="H17" i="79"/>
  <c r="G17" i="79"/>
  <c r="F17" i="79"/>
  <c r="E17" i="79"/>
  <c r="D17" i="79"/>
  <c r="C17" i="79"/>
  <c r="Q16" i="79"/>
  <c r="T16" i="79" s="1"/>
  <c r="P16" i="79"/>
  <c r="O16" i="79"/>
  <c r="N16" i="79"/>
  <c r="M16" i="79"/>
  <c r="L16" i="79"/>
  <c r="K16" i="79"/>
  <c r="J16" i="79"/>
  <c r="I16" i="79"/>
  <c r="H16" i="79"/>
  <c r="G16" i="79"/>
  <c r="F16" i="79"/>
  <c r="E16" i="79"/>
  <c r="D16" i="79"/>
  <c r="C16" i="79"/>
  <c r="Q15" i="79"/>
  <c r="T15" i="79" s="1"/>
  <c r="P15" i="79"/>
  <c r="O15" i="79"/>
  <c r="N15" i="79"/>
  <c r="M15" i="79"/>
  <c r="L15" i="79"/>
  <c r="K15" i="79"/>
  <c r="J15" i="79"/>
  <c r="I15" i="79"/>
  <c r="H15" i="79"/>
  <c r="G15" i="79"/>
  <c r="F15" i="79"/>
  <c r="E15" i="79"/>
  <c r="D15" i="79"/>
  <c r="C15" i="79"/>
  <c r="O14" i="79"/>
  <c r="N14" i="79"/>
  <c r="M14" i="79"/>
  <c r="L14" i="79"/>
  <c r="K14" i="79"/>
  <c r="J14" i="79"/>
  <c r="I14" i="79"/>
  <c r="H14" i="79"/>
  <c r="G14" i="79"/>
  <c r="F14" i="79"/>
  <c r="E14" i="79"/>
  <c r="D14" i="79"/>
  <c r="C14" i="79"/>
  <c r="P14" i="79"/>
  <c r="Q14" i="79"/>
  <c r="T14" i="79" s="1"/>
  <c r="AG26" i="79" l="1"/>
  <c r="AG28" i="79"/>
  <c r="AG30" i="79"/>
  <c r="AG32" i="79"/>
  <c r="AG34" i="79"/>
  <c r="AG36" i="79"/>
  <c r="AG38" i="79"/>
  <c r="AG58" i="79"/>
  <c r="AG60" i="79"/>
  <c r="AG62" i="79"/>
  <c r="AG64" i="79"/>
  <c r="AG66" i="79"/>
  <c r="AG68" i="79"/>
  <c r="AG70" i="79"/>
  <c r="AG90" i="79"/>
  <c r="AG92" i="79"/>
  <c r="AG94" i="79"/>
  <c r="AG96" i="79"/>
  <c r="AG98" i="79"/>
  <c r="AG100" i="79"/>
  <c r="AG102" i="79"/>
  <c r="AG111" i="79"/>
  <c r="AG112" i="79"/>
  <c r="AG113" i="79"/>
  <c r="Z1" i="78"/>
  <c r="Z22" i="78"/>
  <c r="AJ23" i="78" l="1"/>
  <c r="A15" i="79"/>
  <c r="A16" i="79" s="1"/>
  <c r="A17" i="79" s="1"/>
  <c r="A18" i="79" s="1"/>
  <c r="A19" i="79" s="1"/>
  <c r="A20" i="79" s="1"/>
  <c r="A21" i="79" s="1"/>
  <c r="A22" i="79" s="1"/>
  <c r="A23" i="79" s="1"/>
  <c r="A24" i="79" s="1"/>
  <c r="A25" i="79" s="1"/>
  <c r="A26" i="79" s="1"/>
  <c r="A27" i="79" s="1"/>
  <c r="A28" i="79" s="1"/>
  <c r="A29" i="79" s="1"/>
  <c r="A30" i="79" s="1"/>
  <c r="A31" i="79" s="1"/>
  <c r="A32" i="79" s="1"/>
  <c r="A33" i="79" s="1"/>
  <c r="A34" i="79" s="1"/>
  <c r="A35" i="79" s="1"/>
  <c r="A36" i="79" s="1"/>
  <c r="A37" i="79" s="1"/>
  <c r="A38" i="79" s="1"/>
  <c r="A39" i="79" s="1"/>
  <c r="A40" i="79" s="1"/>
  <c r="A41" i="79" s="1"/>
  <c r="A42" i="79" s="1"/>
  <c r="A43" i="79" s="1"/>
  <c r="A44" i="79" s="1"/>
  <c r="A45" i="79" s="1"/>
  <c r="A46" i="79" s="1"/>
  <c r="A47" i="79" s="1"/>
  <c r="A48" i="79" s="1"/>
  <c r="A49" i="79" s="1"/>
  <c r="A50" i="79" s="1"/>
  <c r="A51" i="79" s="1"/>
  <c r="A52" i="79" s="1"/>
  <c r="A53" i="79" s="1"/>
  <c r="A54" i="79" s="1"/>
  <c r="A55" i="79" s="1"/>
  <c r="A56" i="79" s="1"/>
  <c r="A57" i="79" s="1"/>
  <c r="A58" i="79" s="1"/>
  <c r="A59" i="79" s="1"/>
  <c r="A60" i="79" s="1"/>
  <c r="A61" i="79" s="1"/>
  <c r="A62" i="79" s="1"/>
  <c r="A63" i="79" s="1"/>
  <c r="A64" i="79" s="1"/>
  <c r="A65" i="79" s="1"/>
  <c r="A66" i="79" s="1"/>
  <c r="A67" i="79" s="1"/>
  <c r="A68" i="79" s="1"/>
  <c r="A69" i="79" s="1"/>
  <c r="A70" i="79" s="1"/>
  <c r="A71" i="79" s="1"/>
  <c r="A72" i="79" s="1"/>
  <c r="A73" i="79" s="1"/>
  <c r="A74" i="79" s="1"/>
  <c r="A75" i="79" s="1"/>
  <c r="A76" i="79" s="1"/>
  <c r="A77" i="79" s="1"/>
  <c r="A78" i="79" s="1"/>
  <c r="A79" i="79" s="1"/>
  <c r="A80" i="79" s="1"/>
  <c r="A81" i="79" s="1"/>
  <c r="A82" i="79" s="1"/>
  <c r="A83" i="79" s="1"/>
  <c r="A84" i="79" s="1"/>
  <c r="A85" i="79" s="1"/>
  <c r="A86" i="79" s="1"/>
  <c r="A87" i="79" s="1"/>
  <c r="A88" i="79" s="1"/>
  <c r="A89" i="79" s="1"/>
  <c r="A90" i="79" s="1"/>
  <c r="A91" i="79" s="1"/>
  <c r="A92" i="79" s="1"/>
  <c r="A93" i="79" s="1"/>
  <c r="A94" i="79" s="1"/>
  <c r="A95" i="79" s="1"/>
  <c r="A96" i="79" s="1"/>
  <c r="A97" i="79" s="1"/>
  <c r="A98" i="79" s="1"/>
  <c r="A99" i="79" s="1"/>
  <c r="A100" i="79" s="1"/>
  <c r="A101" i="79" s="1"/>
  <c r="A102" i="79" s="1"/>
  <c r="A103" i="79" s="1"/>
  <c r="A104" i="79" s="1"/>
  <c r="A105" i="79" s="1"/>
  <c r="A106" i="79" s="1"/>
  <c r="A107" i="79" s="1"/>
  <c r="A108" i="79" s="1"/>
  <c r="A109" i="79" s="1"/>
  <c r="A110" i="79" s="1"/>
  <c r="A111" i="79" s="1"/>
  <c r="A112" i="79" s="1"/>
  <c r="A113" i="79" s="1"/>
  <c r="A114" i="79" s="1"/>
  <c r="A115" i="79" s="1"/>
  <c r="A116" i="79" s="1"/>
  <c r="A117" i="79" s="1"/>
  <c r="A118" i="79" s="1"/>
  <c r="A119" i="79" s="1"/>
  <c r="A120" i="79" s="1"/>
  <c r="A121" i="79" s="1"/>
  <c r="A122" i="79" s="1"/>
  <c r="A123" i="79" s="1"/>
  <c r="A124" i="79" s="1"/>
  <c r="A125" i="79" s="1"/>
  <c r="A126" i="79" s="1"/>
  <c r="A127" i="79" s="1"/>
  <c r="A128" i="79" s="1"/>
  <c r="A129" i="79" s="1"/>
  <c r="A130" i="79" s="1"/>
  <c r="A131" i="79" s="1"/>
  <c r="A132" i="79" s="1"/>
  <c r="A133" i="79" s="1"/>
  <c r="A134" i="79" s="1"/>
  <c r="A135" i="79" s="1"/>
  <c r="A136" i="79" s="1"/>
  <c r="A137" i="79" s="1"/>
  <c r="A138" i="79" s="1"/>
  <c r="A139" i="79" s="1"/>
  <c r="A140" i="79" s="1"/>
  <c r="A141" i="79" s="1"/>
  <c r="A142" i="79" s="1"/>
  <c r="A143" i="79" s="1"/>
  <c r="A144" i="79" s="1"/>
  <c r="A145" i="79" s="1"/>
  <c r="A146" i="79" s="1"/>
  <c r="A147" i="79" s="1"/>
  <c r="A148" i="79" s="1"/>
  <c r="A149" i="79" s="1"/>
  <c r="A150" i="79" s="1"/>
  <c r="A151" i="79" s="1"/>
  <c r="A152" i="79" s="1"/>
  <c r="A153" i="79" s="1"/>
  <c r="A154" i="79" s="1"/>
  <c r="A155" i="79" s="1"/>
  <c r="A156" i="79" s="1"/>
  <c r="A157" i="79" s="1"/>
  <c r="A158" i="79" s="1"/>
  <c r="A159" i="79" s="1"/>
  <c r="A160" i="79" s="1"/>
  <c r="A161" i="79" s="1"/>
  <c r="A162" i="79" s="1"/>
  <c r="A163" i="79" s="1"/>
  <c r="A164" i="79" s="1"/>
  <c r="A165" i="79" s="1"/>
  <c r="A166" i="79" s="1"/>
  <c r="A167" i="79" s="1"/>
  <c r="A168" i="79" s="1"/>
  <c r="A169" i="79" s="1"/>
  <c r="A170" i="79" s="1"/>
  <c r="A171" i="79" s="1"/>
  <c r="A172" i="79" s="1"/>
  <c r="A173" i="79" s="1"/>
  <c r="A174" i="79" s="1"/>
  <c r="A175" i="79" s="1"/>
  <c r="A176" i="79" s="1"/>
  <c r="A177" i="79" s="1"/>
  <c r="A178" i="79" s="1"/>
  <c r="A179" i="79" s="1"/>
  <c r="A180" i="79" s="1"/>
  <c r="A181" i="79" s="1"/>
  <c r="A182" i="79" s="1"/>
  <c r="A183" i="79" s="1"/>
  <c r="A184" i="79" s="1"/>
  <c r="A185" i="79" s="1"/>
  <c r="A186" i="79" s="1"/>
  <c r="A187" i="79" s="1"/>
  <c r="A188" i="79" s="1"/>
  <c r="A189" i="79" s="1"/>
  <c r="A190" i="79" s="1"/>
  <c r="A191" i="79" s="1"/>
  <c r="A192" i="79" s="1"/>
  <c r="A193" i="79" s="1"/>
  <c r="A194" i="79" s="1"/>
  <c r="A195" i="79" s="1"/>
  <c r="A196" i="79" s="1"/>
  <c r="A197" i="79" s="1"/>
  <c r="A198" i="79" s="1"/>
  <c r="A199" i="79" s="1"/>
  <c r="A200" i="79" s="1"/>
  <c r="A201" i="79" s="1"/>
  <c r="A202" i="79" s="1"/>
  <c r="A203" i="79" s="1"/>
  <c r="A204" i="79" s="1"/>
  <c r="A205" i="79" s="1"/>
  <c r="A206" i="79" s="1"/>
  <c r="A207" i="79" s="1"/>
  <c r="A208" i="79" s="1"/>
  <c r="A209" i="79" s="1"/>
  <c r="A210" i="79" s="1"/>
  <c r="A211" i="79" s="1"/>
  <c r="A212" i="79" s="1"/>
  <c r="A213" i="79" s="1"/>
  <c r="A214" i="79" s="1"/>
  <c r="A215" i="79" s="1"/>
  <c r="A216" i="79" s="1"/>
  <c r="A217" i="79" s="1"/>
  <c r="A218" i="79" s="1"/>
  <c r="A219" i="79" s="1"/>
  <c r="A220" i="79" s="1"/>
  <c r="A221" i="79" s="1"/>
  <c r="A222" i="79" s="1"/>
  <c r="A223" i="79" s="1"/>
  <c r="A224" i="79" s="1"/>
  <c r="A225" i="79" s="1"/>
  <c r="A226" i="79" s="1"/>
  <c r="A227" i="79" s="1"/>
  <c r="A228" i="79" s="1"/>
  <c r="A229" i="79" s="1"/>
  <c r="A230" i="79" s="1"/>
  <c r="A231" i="79" s="1"/>
  <c r="A232" i="79" s="1"/>
  <c r="A233" i="79" s="1"/>
  <c r="A234" i="79" s="1"/>
  <c r="A235" i="79" s="1"/>
  <c r="A236" i="79" s="1"/>
  <c r="A237" i="79" s="1"/>
  <c r="A238" i="79" s="1"/>
  <c r="A239" i="79" s="1"/>
  <c r="A240" i="79" s="1"/>
  <c r="A241" i="79" s="1"/>
  <c r="A242" i="79" s="1"/>
  <c r="A243" i="79" s="1"/>
  <c r="A244" i="79" s="1"/>
  <c r="A245" i="79" s="1"/>
  <c r="A246" i="79" s="1"/>
  <c r="A247" i="79" s="1"/>
  <c r="A248" i="79" s="1"/>
  <c r="A249" i="79" s="1"/>
  <c r="A250" i="79" s="1"/>
  <c r="A251" i="79" s="1"/>
  <c r="A252" i="79" s="1"/>
  <c r="A253" i="79" s="1"/>
  <c r="A254" i="79" s="1"/>
  <c r="A255" i="79" s="1"/>
  <c r="A256" i="79" s="1"/>
  <c r="A257" i="79" s="1"/>
  <c r="A258" i="79" s="1"/>
  <c r="A259" i="79" s="1"/>
  <c r="A260" i="79" s="1"/>
  <c r="A261" i="79" s="1"/>
  <c r="A262" i="79" s="1"/>
  <c r="A263" i="79" s="1"/>
  <c r="A264" i="79" s="1"/>
  <c r="A265" i="79" s="1"/>
  <c r="A266" i="79" s="1"/>
  <c r="A267" i="79" s="1"/>
  <c r="A268" i="79" s="1"/>
  <c r="A269" i="79" s="1"/>
  <c r="A270" i="79" s="1"/>
  <c r="A271" i="79" s="1"/>
  <c r="A272" i="79" s="1"/>
  <c r="A273" i="79" s="1"/>
  <c r="A274" i="79" s="1"/>
  <c r="A275" i="79" s="1"/>
  <c r="A276" i="79" s="1"/>
  <c r="A277" i="79" s="1"/>
  <c r="A278" i="79" s="1"/>
  <c r="A279" i="79" s="1"/>
  <c r="A280" i="79" s="1"/>
  <c r="A281" i="79" s="1"/>
  <c r="A282" i="79" s="1"/>
  <c r="A283" i="79" s="1"/>
  <c r="A284" i="79" s="1"/>
  <c r="A285" i="79" s="1"/>
  <c r="A286" i="79" s="1"/>
  <c r="A287" i="79" s="1"/>
  <c r="A288" i="79" s="1"/>
  <c r="A289" i="79" s="1"/>
  <c r="A290" i="79" s="1"/>
  <c r="A291" i="79" s="1"/>
  <c r="A292" i="79" s="1"/>
  <c r="A293" i="79" s="1"/>
  <c r="A294" i="79" s="1"/>
  <c r="A295" i="79" s="1"/>
  <c r="A296" i="79" s="1"/>
  <c r="A297" i="79" s="1"/>
  <c r="A298" i="79" s="1"/>
  <c r="A299" i="79" s="1"/>
  <c r="A300" i="79" s="1"/>
  <c r="A301" i="79" s="1"/>
  <c r="A302" i="79" s="1"/>
  <c r="A303" i="79" s="1"/>
  <c r="A304" i="79" s="1"/>
  <c r="A305" i="79" s="1"/>
  <c r="A306" i="79" s="1"/>
  <c r="A307" i="79" s="1"/>
  <c r="A308" i="79" s="1"/>
  <c r="A309" i="79" s="1"/>
  <c r="A310" i="79" s="1"/>
  <c r="A311" i="79" s="1"/>
  <c r="A312" i="79" s="1"/>
  <c r="A313" i="79" s="1"/>
  <c r="Q67" i="78"/>
  <c r="E8" i="85" s="1"/>
  <c r="P31" i="78"/>
  <c r="P28" i="78"/>
  <c r="V27" i="78" l="1"/>
  <c r="V30" i="78"/>
  <c r="AA29" i="78" l="1"/>
  <c r="AA26" i="78"/>
  <c r="AB54" i="70" l="1"/>
  <c r="AB33" i="70"/>
  <c r="AB31" i="70" s="1"/>
  <c r="T18" i="72" l="1"/>
  <c r="T19" i="72"/>
  <c r="T20" i="72"/>
  <c r="T21" i="72"/>
  <c r="T22" i="72"/>
  <c r="T23" i="72"/>
  <c r="T24" i="72"/>
  <c r="T25" i="72"/>
  <c r="T26" i="72"/>
  <c r="T27" i="72"/>
  <c r="T28" i="72"/>
  <c r="T29" i="72"/>
  <c r="T30" i="72"/>
  <c r="T31" i="72"/>
  <c r="T32" i="72"/>
  <c r="T33" i="72"/>
  <c r="T34" i="72"/>
  <c r="T35" i="72"/>
  <c r="T36" i="72"/>
  <c r="T37" i="72"/>
  <c r="T38" i="72"/>
  <c r="T39" i="72"/>
  <c r="T40" i="72"/>
  <c r="T41" i="72"/>
  <c r="T42" i="72"/>
  <c r="T43" i="72"/>
  <c r="T44" i="72"/>
  <c r="T45" i="72"/>
  <c r="T46" i="72"/>
  <c r="T47" i="72"/>
  <c r="T48" i="72"/>
  <c r="T49" i="72"/>
  <c r="T50" i="72"/>
  <c r="T51" i="72"/>
  <c r="T52" i="72"/>
  <c r="T53" i="72"/>
  <c r="T54" i="72"/>
  <c r="T55" i="72"/>
  <c r="T56" i="72"/>
  <c r="T57" i="72"/>
  <c r="T58" i="72"/>
  <c r="T59" i="72"/>
  <c r="T60" i="72"/>
  <c r="T61" i="72"/>
  <c r="T62" i="72"/>
  <c r="T63" i="72"/>
  <c r="T64" i="72"/>
  <c r="T65" i="72"/>
  <c r="T66" i="72"/>
  <c r="T67" i="72"/>
  <c r="T68" i="72"/>
  <c r="T69" i="72"/>
  <c r="T70" i="72"/>
  <c r="T71" i="72"/>
  <c r="T72" i="72"/>
  <c r="T73" i="72"/>
  <c r="T74" i="72"/>
  <c r="T75" i="72"/>
  <c r="T76" i="72"/>
  <c r="T77" i="72"/>
  <c r="T78" i="72"/>
  <c r="T79" i="72"/>
  <c r="T80" i="72"/>
  <c r="T81" i="72"/>
  <c r="T82" i="72"/>
  <c r="T83" i="72"/>
  <c r="T84" i="72"/>
  <c r="T85" i="72"/>
  <c r="T86" i="72"/>
  <c r="T87" i="72"/>
  <c r="T88" i="72"/>
  <c r="T89" i="72"/>
  <c r="T90" i="72"/>
  <c r="T91" i="72"/>
  <c r="T92" i="72"/>
  <c r="T93" i="72"/>
  <c r="T94" i="72"/>
  <c r="T95" i="72"/>
  <c r="T96" i="72"/>
  <c r="T97" i="72"/>
  <c r="T98" i="72"/>
  <c r="T99" i="72"/>
  <c r="T100" i="72"/>
  <c r="T101" i="72"/>
  <c r="T102" i="72"/>
  <c r="T103" i="72"/>
  <c r="T104" i="72"/>
  <c r="T105" i="72"/>
  <c r="T106" i="72"/>
  <c r="T107" i="72"/>
  <c r="T108" i="72"/>
  <c r="T109" i="72"/>
  <c r="T110" i="72"/>
  <c r="T111" i="72"/>
  <c r="D72" i="70" l="1"/>
  <c r="D51" i="70"/>
  <c r="D30" i="70"/>
  <c r="AF111" i="72"/>
  <c r="AF110" i="72"/>
  <c r="AF109" i="72"/>
  <c r="AF108" i="72"/>
  <c r="AF107" i="72"/>
  <c r="AF106" i="72"/>
  <c r="AF105" i="72"/>
  <c r="AF104" i="72"/>
  <c r="AF103" i="72"/>
  <c r="AF102" i="72"/>
  <c r="AF101" i="72"/>
  <c r="AF100" i="72"/>
  <c r="AF99" i="72"/>
  <c r="AF98" i="72"/>
  <c r="AF97" i="72"/>
  <c r="AF96" i="72"/>
  <c r="AF95" i="72"/>
  <c r="AF94" i="72"/>
  <c r="AF93" i="72"/>
  <c r="AF92" i="72"/>
  <c r="AF91" i="72"/>
  <c r="AF90" i="72"/>
  <c r="AF89" i="72"/>
  <c r="AF88" i="72"/>
  <c r="AF87" i="72"/>
  <c r="AF86" i="72"/>
  <c r="AF85" i="72"/>
  <c r="AF84" i="72"/>
  <c r="AF83" i="72"/>
  <c r="AF82" i="72"/>
  <c r="AF81" i="72"/>
  <c r="AF80" i="72"/>
  <c r="AF79" i="72"/>
  <c r="AF78" i="72"/>
  <c r="AF77" i="72"/>
  <c r="AF76" i="72"/>
  <c r="AF75" i="72"/>
  <c r="AF74" i="72"/>
  <c r="AF73" i="72"/>
  <c r="AF72" i="72"/>
  <c r="AF71" i="72"/>
  <c r="AF70" i="72"/>
  <c r="AF69" i="72"/>
  <c r="AF68" i="72"/>
  <c r="AF67" i="72"/>
  <c r="AF66" i="72"/>
  <c r="AF65" i="72"/>
  <c r="AF64" i="72"/>
  <c r="AF63" i="72"/>
  <c r="AF62" i="72"/>
  <c r="AF61" i="72"/>
  <c r="AF60" i="72"/>
  <c r="AF59" i="72"/>
  <c r="AF58" i="72"/>
  <c r="AF57" i="72"/>
  <c r="AF56" i="72"/>
  <c r="AF55" i="72"/>
  <c r="AF54" i="72"/>
  <c r="AF53" i="72"/>
  <c r="AF52" i="72"/>
  <c r="AF51" i="72"/>
  <c r="AF50" i="72"/>
  <c r="AF49" i="72"/>
  <c r="AF48" i="72"/>
  <c r="AF47" i="72"/>
  <c r="AF46" i="72"/>
  <c r="AF45" i="72"/>
  <c r="AF44" i="72"/>
  <c r="AF43" i="72"/>
  <c r="AF42" i="72"/>
  <c r="AF41" i="72"/>
  <c r="AF40" i="72"/>
  <c r="AF39" i="72"/>
  <c r="AF38" i="72"/>
  <c r="AF37" i="72"/>
  <c r="AF36" i="72"/>
  <c r="AF35" i="72"/>
  <c r="AF34" i="72"/>
  <c r="AF33" i="72"/>
  <c r="AF32" i="72"/>
  <c r="AF31" i="72"/>
  <c r="AF30" i="72"/>
  <c r="AF29" i="72"/>
  <c r="AF28" i="72"/>
  <c r="AF27" i="72"/>
  <c r="AF26" i="72"/>
  <c r="AF25" i="72"/>
  <c r="AF24" i="72"/>
  <c r="AF23" i="72"/>
  <c r="AF22" i="72"/>
  <c r="AF21" i="72"/>
  <c r="AF20" i="72"/>
  <c r="AF19" i="72"/>
  <c r="AF18" i="72"/>
  <c r="AF17" i="72"/>
  <c r="AF16" i="72"/>
  <c r="AF15" i="72"/>
  <c r="AF14" i="72"/>
  <c r="AF13" i="72"/>
  <c r="AE111" i="9"/>
  <c r="AE110" i="9"/>
  <c r="AE109" i="9"/>
  <c r="AE108" i="9"/>
  <c r="AE107" i="9"/>
  <c r="AE106" i="9"/>
  <c r="AE105" i="9"/>
  <c r="AE104" i="9"/>
  <c r="AE103" i="9"/>
  <c r="AE102" i="9"/>
  <c r="AE101" i="9"/>
  <c r="AE100" i="9"/>
  <c r="AE99" i="9"/>
  <c r="AE98" i="9"/>
  <c r="AE97" i="9"/>
  <c r="AE96" i="9"/>
  <c r="AE95" i="9"/>
  <c r="AE94" i="9"/>
  <c r="AE93" i="9"/>
  <c r="AE92" i="9"/>
  <c r="AE91" i="9"/>
  <c r="AE90" i="9"/>
  <c r="AE89" i="9"/>
  <c r="AE88" i="9"/>
  <c r="AE87" i="9"/>
  <c r="AE86" i="9"/>
  <c r="AE85" i="9"/>
  <c r="AE84" i="9"/>
  <c r="AE83" i="9"/>
  <c r="AE82" i="9"/>
  <c r="AE81" i="9"/>
  <c r="AE80" i="9"/>
  <c r="AE79" i="9"/>
  <c r="AE78" i="9"/>
  <c r="AE77" i="9"/>
  <c r="AE76" i="9"/>
  <c r="AE75" i="9"/>
  <c r="AE74" i="9"/>
  <c r="AE73" i="9"/>
  <c r="AE72" i="9"/>
  <c r="AE71" i="9"/>
  <c r="AE70" i="9"/>
  <c r="AE69" i="9"/>
  <c r="AE68" i="9"/>
  <c r="AE67" i="9"/>
  <c r="AE66" i="9"/>
  <c r="AE65" i="9"/>
  <c r="AE64" i="9"/>
  <c r="AE63" i="9"/>
  <c r="AE62" i="9"/>
  <c r="AE61" i="9"/>
  <c r="AE60" i="9"/>
  <c r="AE59" i="9"/>
  <c r="AE58" i="9"/>
  <c r="AE57" i="9"/>
  <c r="AE56" i="9"/>
  <c r="AE55" i="9"/>
  <c r="AE54" i="9"/>
  <c r="AE53" i="9"/>
  <c r="AE52" i="9"/>
  <c r="AE51" i="9"/>
  <c r="AE50" i="9"/>
  <c r="AE49" i="9"/>
  <c r="AE48" i="9"/>
  <c r="AE47" i="9"/>
  <c r="AE46" i="9"/>
  <c r="AE45" i="9"/>
  <c r="AE44" i="9"/>
  <c r="AE43" i="9"/>
  <c r="AE42" i="9"/>
  <c r="AE41" i="9"/>
  <c r="AE40" i="9"/>
  <c r="AE39" i="9"/>
  <c r="AE38" i="9"/>
  <c r="AE37" i="9"/>
  <c r="AE36" i="9"/>
  <c r="AE35" i="9"/>
  <c r="AE34" i="9"/>
  <c r="AE33" i="9"/>
  <c r="AE32" i="9"/>
  <c r="AE31" i="9"/>
  <c r="AE30" i="9"/>
  <c r="AE29" i="9"/>
  <c r="AE28" i="9"/>
  <c r="AE27" i="9"/>
  <c r="AE26" i="9"/>
  <c r="AE25" i="9"/>
  <c r="AE24" i="9"/>
  <c r="AE23" i="9"/>
  <c r="AE22" i="9"/>
  <c r="AE21" i="9"/>
  <c r="AE20" i="9"/>
  <c r="AE19" i="9"/>
  <c r="AE18" i="9"/>
  <c r="AE17" i="9"/>
  <c r="AE16" i="9"/>
  <c r="AE15" i="9"/>
  <c r="AE14" i="9"/>
  <c r="AE13" i="9"/>
  <c r="AE12" i="9"/>
  <c r="AF12" i="72"/>
  <c r="U111" i="72"/>
  <c r="U110" i="72"/>
  <c r="U109" i="72"/>
  <c r="U108" i="72"/>
  <c r="U107" i="72"/>
  <c r="U106" i="72"/>
  <c r="U105" i="72"/>
  <c r="U104" i="72"/>
  <c r="U103" i="72"/>
  <c r="U102" i="72"/>
  <c r="U101" i="72"/>
  <c r="U100" i="72"/>
  <c r="U99" i="72"/>
  <c r="U98" i="72"/>
  <c r="U97" i="72"/>
  <c r="U96" i="72"/>
  <c r="U95" i="72"/>
  <c r="U94" i="72"/>
  <c r="U93" i="72"/>
  <c r="U92" i="72"/>
  <c r="U91" i="72"/>
  <c r="U90" i="72"/>
  <c r="U89" i="72"/>
  <c r="U88" i="72"/>
  <c r="U87" i="72"/>
  <c r="U86" i="72"/>
  <c r="U85" i="72"/>
  <c r="U84" i="72"/>
  <c r="U83" i="72"/>
  <c r="U82" i="72"/>
  <c r="U81" i="72"/>
  <c r="U80" i="72"/>
  <c r="U79" i="72"/>
  <c r="U78" i="72"/>
  <c r="U77" i="72"/>
  <c r="U76" i="72"/>
  <c r="U75" i="72"/>
  <c r="U74" i="72"/>
  <c r="U73" i="72"/>
  <c r="U72" i="72"/>
  <c r="U71" i="72"/>
  <c r="U70" i="72"/>
  <c r="U69" i="72"/>
  <c r="U68" i="72"/>
  <c r="U67" i="72"/>
  <c r="U66" i="72"/>
  <c r="U65" i="72"/>
  <c r="U64" i="72"/>
  <c r="U63" i="72"/>
  <c r="U62" i="72"/>
  <c r="U61" i="72"/>
  <c r="U60" i="72"/>
  <c r="U59" i="72"/>
  <c r="U58" i="72"/>
  <c r="U57" i="72"/>
  <c r="U56" i="72"/>
  <c r="U55" i="72"/>
  <c r="U54" i="72"/>
  <c r="U53" i="72"/>
  <c r="U52" i="72"/>
  <c r="U51" i="72"/>
  <c r="U50" i="72"/>
  <c r="U49" i="72"/>
  <c r="U48" i="72"/>
  <c r="U47" i="72"/>
  <c r="U46" i="72"/>
  <c r="U45" i="72"/>
  <c r="U44" i="72"/>
  <c r="U43" i="72"/>
  <c r="U42" i="72"/>
  <c r="U41" i="72"/>
  <c r="U40" i="72"/>
  <c r="U39" i="72"/>
  <c r="U38" i="72"/>
  <c r="U37" i="72"/>
  <c r="U36" i="72"/>
  <c r="U35" i="72"/>
  <c r="U34" i="72"/>
  <c r="U33" i="72"/>
  <c r="U32" i="72"/>
  <c r="U31" i="72"/>
  <c r="U30" i="72"/>
  <c r="U29" i="72"/>
  <c r="U28" i="72"/>
  <c r="U27" i="72"/>
  <c r="U26" i="72"/>
  <c r="U25" i="72"/>
  <c r="U24" i="72"/>
  <c r="U23" i="72"/>
  <c r="U22" i="72"/>
  <c r="U21" i="72"/>
  <c r="U20" i="72"/>
  <c r="U19" i="72"/>
  <c r="U18" i="72"/>
  <c r="U17" i="72"/>
  <c r="U16" i="72"/>
  <c r="U12" i="72"/>
  <c r="Q108" i="9"/>
  <c r="Q100" i="9"/>
  <c r="Q92" i="9"/>
  <c r="Q84" i="9"/>
  <c r="Q76" i="9"/>
  <c r="Q68" i="9"/>
  <c r="Q60" i="9"/>
  <c r="Q52" i="9"/>
  <c r="Q44" i="9"/>
  <c r="Q36" i="9"/>
  <c r="Q28" i="9"/>
  <c r="Q20" i="9"/>
  <c r="AB134" i="73"/>
  <c r="Q111" i="9" s="1"/>
  <c r="AB133" i="73"/>
  <c r="Q110" i="9" s="1"/>
  <c r="AB132" i="73"/>
  <c r="Q109" i="9" s="1"/>
  <c r="AB131" i="73"/>
  <c r="AB130" i="73"/>
  <c r="Q107" i="9" s="1"/>
  <c r="AB129" i="73"/>
  <c r="Q106" i="9" s="1"/>
  <c r="AB128" i="73"/>
  <c r="Q105" i="9" s="1"/>
  <c r="AB127" i="73"/>
  <c r="Q104" i="9" s="1"/>
  <c r="AB126" i="73"/>
  <c r="Q103" i="9" s="1"/>
  <c r="AB125" i="73"/>
  <c r="Q102" i="9" s="1"/>
  <c r="AB124" i="73"/>
  <c r="Q101" i="9" s="1"/>
  <c r="AB123" i="73"/>
  <c r="AB122" i="73"/>
  <c r="Q99" i="9" s="1"/>
  <c r="AB121" i="73"/>
  <c r="Q98" i="9" s="1"/>
  <c r="AB120" i="73"/>
  <c r="Q97" i="9" s="1"/>
  <c r="AB119" i="73"/>
  <c r="Q96" i="9" s="1"/>
  <c r="AB118" i="73"/>
  <c r="Q95" i="9" s="1"/>
  <c r="AB117" i="73"/>
  <c r="Q94" i="9" s="1"/>
  <c r="AB116" i="73"/>
  <c r="Q93" i="9" s="1"/>
  <c r="AB115" i="73"/>
  <c r="AB114" i="73"/>
  <c r="Q91" i="9" s="1"/>
  <c r="AB113" i="73"/>
  <c r="Q90" i="9" s="1"/>
  <c r="AB112" i="73"/>
  <c r="Q89" i="9" s="1"/>
  <c r="AB111" i="73"/>
  <c r="Q88" i="9" s="1"/>
  <c r="AB110" i="73"/>
  <c r="Q87" i="9" s="1"/>
  <c r="AB109" i="73"/>
  <c r="Q86" i="9" s="1"/>
  <c r="AB108" i="73"/>
  <c r="Q85" i="9" s="1"/>
  <c r="AB107" i="73"/>
  <c r="AB106" i="73"/>
  <c r="Q83" i="9" s="1"/>
  <c r="AB105" i="73"/>
  <c r="Q82" i="9" s="1"/>
  <c r="AB104" i="73"/>
  <c r="Q81" i="9" s="1"/>
  <c r="AB103" i="73"/>
  <c r="Q80" i="9" s="1"/>
  <c r="AB102" i="73"/>
  <c r="Q79" i="9" s="1"/>
  <c r="AB101" i="73"/>
  <c r="Q78" i="9" s="1"/>
  <c r="AB100" i="73"/>
  <c r="Q77" i="9" s="1"/>
  <c r="AB99" i="73"/>
  <c r="AB98" i="73"/>
  <c r="Q75" i="9" s="1"/>
  <c r="AB97" i="73"/>
  <c r="Q74" i="9" s="1"/>
  <c r="AB96" i="73"/>
  <c r="Q73" i="9" s="1"/>
  <c r="AB95" i="73"/>
  <c r="Q72" i="9" s="1"/>
  <c r="AB94" i="73"/>
  <c r="Q71" i="9" s="1"/>
  <c r="AB93" i="73"/>
  <c r="Q70" i="9" s="1"/>
  <c r="AB92" i="73"/>
  <c r="Q69" i="9" s="1"/>
  <c r="AB91" i="73"/>
  <c r="AB90" i="73"/>
  <c r="Q67" i="9" s="1"/>
  <c r="AB89" i="73"/>
  <c r="Q66" i="9" s="1"/>
  <c r="AB88" i="73"/>
  <c r="Q65" i="9" s="1"/>
  <c r="AB87" i="73"/>
  <c r="Q64" i="9" s="1"/>
  <c r="AB86" i="73"/>
  <c r="Q63" i="9" s="1"/>
  <c r="AB85" i="73"/>
  <c r="Q62" i="9" s="1"/>
  <c r="AB84" i="73"/>
  <c r="Q61" i="9" s="1"/>
  <c r="AB83" i="73"/>
  <c r="AB82" i="73"/>
  <c r="Q59" i="9" s="1"/>
  <c r="AB81" i="73"/>
  <c r="Q58" i="9" s="1"/>
  <c r="AB80" i="73"/>
  <c r="Q57" i="9" s="1"/>
  <c r="AB79" i="73"/>
  <c r="Q56" i="9" s="1"/>
  <c r="AB78" i="73"/>
  <c r="Q55" i="9" s="1"/>
  <c r="AB77" i="73"/>
  <c r="Q54" i="9" s="1"/>
  <c r="AB76" i="73"/>
  <c r="Q53" i="9" s="1"/>
  <c r="AB75" i="73"/>
  <c r="AB74" i="73"/>
  <c r="Q51" i="9" s="1"/>
  <c r="AB73" i="73"/>
  <c r="Q50" i="9" s="1"/>
  <c r="AB72" i="73"/>
  <c r="Q49" i="9" s="1"/>
  <c r="AB71" i="73"/>
  <c r="Q48" i="9" s="1"/>
  <c r="AB70" i="73"/>
  <c r="Q47" i="9" s="1"/>
  <c r="AB69" i="73"/>
  <c r="Q46" i="9" s="1"/>
  <c r="AB68" i="73"/>
  <c r="Q45" i="9" s="1"/>
  <c r="AB67" i="73"/>
  <c r="AB66" i="73"/>
  <c r="Q43" i="9" s="1"/>
  <c r="AB65" i="73"/>
  <c r="Q42" i="9" s="1"/>
  <c r="AB64" i="73"/>
  <c r="Q41" i="9" s="1"/>
  <c r="AB63" i="73"/>
  <c r="Q40" i="9" s="1"/>
  <c r="AB62" i="73"/>
  <c r="Q39" i="9" s="1"/>
  <c r="AB61" i="73"/>
  <c r="Q38" i="9" s="1"/>
  <c r="AB60" i="73"/>
  <c r="Q37" i="9" s="1"/>
  <c r="AB59" i="73"/>
  <c r="AB58" i="73"/>
  <c r="Q35" i="9" s="1"/>
  <c r="AB57" i="73"/>
  <c r="Q34" i="9" s="1"/>
  <c r="AB56" i="73"/>
  <c r="Q33" i="9" s="1"/>
  <c r="AB55" i="73"/>
  <c r="Q32" i="9" s="1"/>
  <c r="AB54" i="73"/>
  <c r="Q31" i="9" s="1"/>
  <c r="AB53" i="73"/>
  <c r="Q30" i="9" s="1"/>
  <c r="AB52" i="73"/>
  <c r="Q29" i="9" s="1"/>
  <c r="AB51" i="73"/>
  <c r="AB50" i="73"/>
  <c r="Q27" i="9" s="1"/>
  <c r="AB49" i="73"/>
  <c r="Q26" i="9" s="1"/>
  <c r="AB48" i="73"/>
  <c r="Q25" i="9" s="1"/>
  <c r="AB47" i="73"/>
  <c r="Q24" i="9" s="1"/>
  <c r="AB46" i="73"/>
  <c r="Q23" i="9" s="1"/>
  <c r="AB45" i="73"/>
  <c r="Q22" i="9" s="1"/>
  <c r="AB44" i="73"/>
  <c r="Q21" i="9" s="1"/>
  <c r="AB43" i="73"/>
  <c r="AB42" i="73"/>
  <c r="Q19" i="9" s="1"/>
  <c r="AB41" i="73"/>
  <c r="Q18" i="9" s="1"/>
  <c r="AB40" i="73"/>
  <c r="AG19" i="79" s="1"/>
  <c r="AB39" i="73"/>
  <c r="AG18" i="79" s="1"/>
  <c r="AB38" i="73"/>
  <c r="AG17" i="79" s="1"/>
  <c r="AB37" i="73"/>
  <c r="AG16" i="79" s="1"/>
  <c r="AB36" i="73"/>
  <c r="Q111" i="72"/>
  <c r="AH111" i="72" s="1"/>
  <c r="Q110" i="72"/>
  <c r="AH110" i="72" s="1"/>
  <c r="Q109" i="72"/>
  <c r="AH109" i="72" s="1"/>
  <c r="Q107" i="72"/>
  <c r="Q105" i="72"/>
  <c r="AH105" i="72" s="1"/>
  <c r="Q103" i="72"/>
  <c r="AH103" i="72" s="1"/>
  <c r="Q102" i="72"/>
  <c r="AH102" i="72" s="1"/>
  <c r="Q101" i="72"/>
  <c r="AH101" i="72" s="1"/>
  <c r="Q99" i="72"/>
  <c r="Q98" i="72"/>
  <c r="AH98" i="72" s="1"/>
  <c r="Q97" i="72"/>
  <c r="AH97" i="72" s="1"/>
  <c r="Q95" i="72"/>
  <c r="AH95" i="72" s="1"/>
  <c r="Q94" i="72"/>
  <c r="AH94" i="72" s="1"/>
  <c r="Q93" i="72"/>
  <c r="AH93" i="72" s="1"/>
  <c r="Q91" i="72"/>
  <c r="Q89" i="72"/>
  <c r="AH89" i="72" s="1"/>
  <c r="Q87" i="72"/>
  <c r="AH87" i="72" s="1"/>
  <c r="Q86" i="72"/>
  <c r="AH86" i="72" s="1"/>
  <c r="Q85" i="72"/>
  <c r="AH85" i="72" s="1"/>
  <c r="Q83" i="72"/>
  <c r="Q81" i="72"/>
  <c r="AH81" i="72" s="1"/>
  <c r="Q79" i="72"/>
  <c r="AH79" i="72" s="1"/>
  <c r="Q78" i="72"/>
  <c r="AH78" i="72" s="1"/>
  <c r="Q77" i="72"/>
  <c r="AH77" i="72" s="1"/>
  <c r="Q75" i="72"/>
  <c r="Q73" i="72"/>
  <c r="AH73" i="72" s="1"/>
  <c r="Q71" i="72"/>
  <c r="AH71" i="72" s="1"/>
  <c r="Q70" i="72"/>
  <c r="AH70" i="72" s="1"/>
  <c r="Q69" i="72"/>
  <c r="AH69" i="72" s="1"/>
  <c r="Q67" i="72"/>
  <c r="Q66" i="72"/>
  <c r="AH66" i="72" s="1"/>
  <c r="Q65" i="72"/>
  <c r="AH65" i="72" s="1"/>
  <c r="Q63" i="72"/>
  <c r="AH63" i="72" s="1"/>
  <c r="Q62" i="72"/>
  <c r="AH62" i="72" s="1"/>
  <c r="Q61" i="72"/>
  <c r="AH61" i="72" s="1"/>
  <c r="Q59" i="72"/>
  <c r="Q57" i="72"/>
  <c r="AH57" i="72" s="1"/>
  <c r="Q55" i="72"/>
  <c r="AH55" i="72" s="1"/>
  <c r="Q54" i="72"/>
  <c r="AH54" i="72" s="1"/>
  <c r="Q53" i="72"/>
  <c r="AH53" i="72" s="1"/>
  <c r="Q51" i="72"/>
  <c r="Q49" i="72"/>
  <c r="AH49" i="72" s="1"/>
  <c r="Q47" i="72"/>
  <c r="AH47" i="72" s="1"/>
  <c r="Q46" i="72"/>
  <c r="AH46" i="72" s="1"/>
  <c r="Q45" i="72"/>
  <c r="AH45" i="72" s="1"/>
  <c r="Q43" i="72"/>
  <c r="Q41" i="72"/>
  <c r="AH41" i="72" s="1"/>
  <c r="Q39" i="72"/>
  <c r="AH39" i="72" s="1"/>
  <c r="Q38" i="72"/>
  <c r="AH38" i="72" s="1"/>
  <c r="Q37" i="72"/>
  <c r="AH37" i="72" s="1"/>
  <c r="Q35" i="72"/>
  <c r="Q34" i="72"/>
  <c r="AH34" i="72" s="1"/>
  <c r="Q33" i="72"/>
  <c r="AH33" i="72" s="1"/>
  <c r="Q31" i="72"/>
  <c r="AH31" i="72" s="1"/>
  <c r="Q30" i="72"/>
  <c r="AH30" i="72" s="1"/>
  <c r="Q29" i="72"/>
  <c r="AH29" i="72" s="1"/>
  <c r="Q27" i="72"/>
  <c r="Q25" i="72"/>
  <c r="AH25" i="72" s="1"/>
  <c r="Q23" i="72"/>
  <c r="AH23" i="72" s="1"/>
  <c r="Q22" i="72"/>
  <c r="AH22" i="72" s="1"/>
  <c r="Q21" i="72"/>
  <c r="AH21" i="72" s="1"/>
  <c r="Q19" i="72"/>
  <c r="AH19" i="72" s="1"/>
  <c r="Q17" i="72"/>
  <c r="Q15" i="72"/>
  <c r="Q14" i="72"/>
  <c r="AH35" i="72" l="1"/>
  <c r="AH67" i="72"/>
  <c r="AH99" i="72"/>
  <c r="Q26" i="72"/>
  <c r="AH26" i="72" s="1"/>
  <c r="Q58" i="72"/>
  <c r="AH58" i="72" s="1"/>
  <c r="Q90" i="72"/>
  <c r="AH90" i="72" s="1"/>
  <c r="AH27" i="72"/>
  <c r="AH59" i="72"/>
  <c r="AH91" i="72"/>
  <c r="Q18" i="72"/>
  <c r="AH18" i="72" s="1"/>
  <c r="Q50" i="72"/>
  <c r="AH50" i="72" s="1"/>
  <c r="Q82" i="72"/>
  <c r="AH82" i="72" s="1"/>
  <c r="AH51" i="72"/>
  <c r="AH83" i="72"/>
  <c r="Q42" i="72"/>
  <c r="AH42" i="72" s="1"/>
  <c r="Q74" i="72"/>
  <c r="AH74" i="72" s="1"/>
  <c r="Q106" i="72"/>
  <c r="AH106" i="72" s="1"/>
  <c r="AH43" i="72"/>
  <c r="AH75" i="72"/>
  <c r="AH107" i="72"/>
  <c r="Q15" i="9"/>
  <c r="Q17" i="9"/>
  <c r="Q16" i="9"/>
  <c r="Q14" i="9"/>
  <c r="Q13" i="9"/>
  <c r="AG15" i="79"/>
  <c r="Q13" i="72"/>
  <c r="Q16" i="72"/>
  <c r="Q20" i="72"/>
  <c r="AH20" i="72" s="1"/>
  <c r="Q24" i="72"/>
  <c r="AH24" i="72" s="1"/>
  <c r="Q28" i="72"/>
  <c r="AH28" i="72" s="1"/>
  <c r="Q32" i="72"/>
  <c r="AH32" i="72" s="1"/>
  <c r="Q36" i="72"/>
  <c r="AH36" i="72" s="1"/>
  <c r="Q40" i="72"/>
  <c r="AH40" i="72" s="1"/>
  <c r="Q44" i="72"/>
  <c r="AH44" i="72" s="1"/>
  <c r="Q48" i="72"/>
  <c r="AH48" i="72" s="1"/>
  <c r="Q52" i="72"/>
  <c r="AH52" i="72" s="1"/>
  <c r="Q56" i="72"/>
  <c r="AH56" i="72" s="1"/>
  <c r="Q60" i="72"/>
  <c r="AH60" i="72" s="1"/>
  <c r="Q64" i="72"/>
  <c r="AH64" i="72" s="1"/>
  <c r="Q68" i="72"/>
  <c r="AH68" i="72" s="1"/>
  <c r="Q72" i="72"/>
  <c r="AH72" i="72" s="1"/>
  <c r="Q76" i="72"/>
  <c r="AH76" i="72" s="1"/>
  <c r="Q80" i="72"/>
  <c r="AH80" i="72" s="1"/>
  <c r="Q84" i="72"/>
  <c r="AH84" i="72" s="1"/>
  <c r="Q88" i="72"/>
  <c r="AH88" i="72" s="1"/>
  <c r="Q92" i="72"/>
  <c r="AH92" i="72" s="1"/>
  <c r="Q96" i="72"/>
  <c r="AH96" i="72" s="1"/>
  <c r="Q100" i="72"/>
  <c r="AH100" i="72" s="1"/>
  <c r="Q104" i="72"/>
  <c r="AH104" i="72" s="1"/>
  <c r="Q108" i="72"/>
  <c r="AH108" i="72" s="1"/>
  <c r="AB35" i="73"/>
  <c r="Q12" i="9" l="1"/>
  <c r="AG14" i="79"/>
  <c r="Q12" i="72"/>
  <c r="P5" i="79" l="1"/>
  <c r="Z21" i="78" s="1"/>
  <c r="AJ22" i="78" s="1"/>
  <c r="AG6" i="79"/>
  <c r="AN6" i="79" s="1"/>
  <c r="AK110" i="72"/>
  <c r="AK108" i="72"/>
  <c r="AK106" i="72"/>
  <c r="AK104" i="72"/>
  <c r="AK102" i="72"/>
  <c r="AK100" i="72"/>
  <c r="AK98" i="72"/>
  <c r="AK96" i="72"/>
  <c r="AK94" i="72"/>
  <c r="AK92" i="72"/>
  <c r="AK90" i="72"/>
  <c r="AK88" i="72"/>
  <c r="AK86" i="72"/>
  <c r="AK84" i="72"/>
  <c r="AK82" i="72"/>
  <c r="AK80" i="72"/>
  <c r="AK78" i="72"/>
  <c r="AK76" i="72"/>
  <c r="AK74" i="72"/>
  <c r="AK72" i="72"/>
  <c r="AK70" i="72"/>
  <c r="AK68" i="72"/>
  <c r="AK66" i="72"/>
  <c r="AK64" i="72"/>
  <c r="AK62" i="72"/>
  <c r="AK60" i="72"/>
  <c r="AK58" i="72"/>
  <c r="AK56" i="72"/>
  <c r="AK54" i="72"/>
  <c r="AK52" i="72"/>
  <c r="AK50" i="72"/>
  <c r="AK48" i="72"/>
  <c r="AK46" i="72"/>
  <c r="AK44" i="72"/>
  <c r="AK42" i="72"/>
  <c r="AK40" i="72"/>
  <c r="AK38" i="72"/>
  <c r="AK36" i="72"/>
  <c r="AK34" i="72"/>
  <c r="AK33" i="72"/>
  <c r="AJ32" i="72"/>
  <c r="AK31" i="72"/>
  <c r="AJ30" i="72"/>
  <c r="AK29" i="72"/>
  <c r="AJ28" i="72"/>
  <c r="AK27" i="72"/>
  <c r="AJ26" i="72"/>
  <c r="AK25" i="72"/>
  <c r="AJ24" i="72"/>
  <c r="AK23" i="72"/>
  <c r="AJ22" i="72"/>
  <c r="AK21" i="72"/>
  <c r="AJ20" i="72"/>
  <c r="AK19" i="72"/>
  <c r="AK35" i="72" l="1"/>
  <c r="AJ35" i="72"/>
  <c r="AK39" i="72"/>
  <c r="AJ39" i="72"/>
  <c r="AK43" i="72"/>
  <c r="AJ43" i="72"/>
  <c r="AK47" i="72"/>
  <c r="AJ47" i="72"/>
  <c r="AK51" i="72"/>
  <c r="AJ51" i="72"/>
  <c r="AK55" i="72"/>
  <c r="AJ55" i="72"/>
  <c r="AK59" i="72"/>
  <c r="AJ59" i="72"/>
  <c r="AK63" i="72"/>
  <c r="AJ63" i="72"/>
  <c r="AK67" i="72"/>
  <c r="AJ67" i="72"/>
  <c r="AK71" i="72"/>
  <c r="AJ71" i="72"/>
  <c r="AK75" i="72"/>
  <c r="AJ75" i="72"/>
  <c r="AK79" i="72"/>
  <c r="AJ79" i="72"/>
  <c r="AK83" i="72"/>
  <c r="AJ83" i="72"/>
  <c r="AK87" i="72"/>
  <c r="AJ87" i="72"/>
  <c r="AK91" i="72"/>
  <c r="AJ91" i="72"/>
  <c r="AK95" i="72"/>
  <c r="AJ95" i="72"/>
  <c r="AK99" i="72"/>
  <c r="AJ99" i="72"/>
  <c r="AK103" i="72"/>
  <c r="AJ103" i="72"/>
  <c r="AK107" i="72"/>
  <c r="AJ107" i="72"/>
  <c r="AK111" i="72"/>
  <c r="AJ111" i="72"/>
  <c r="AK20" i="72"/>
  <c r="AK22" i="72"/>
  <c r="AK24" i="72"/>
  <c r="AK26" i="72"/>
  <c r="AK28" i="72"/>
  <c r="AK30" i="72"/>
  <c r="AK32" i="72"/>
  <c r="AJ36" i="72"/>
  <c r="AJ44" i="72"/>
  <c r="AJ52" i="72"/>
  <c r="AJ60" i="72"/>
  <c r="AJ68" i="72"/>
  <c r="AJ76" i="72"/>
  <c r="AJ84" i="72"/>
  <c r="AJ92" i="72"/>
  <c r="AJ100" i="72"/>
  <c r="AJ108" i="72"/>
  <c r="AJ19" i="72"/>
  <c r="AJ21" i="72"/>
  <c r="AJ23" i="72"/>
  <c r="AJ25" i="72"/>
  <c r="AJ27" i="72"/>
  <c r="AJ29" i="72"/>
  <c r="AJ31" i="72"/>
  <c r="AJ33" i="72"/>
  <c r="AJ38" i="72"/>
  <c r="AJ46" i="72"/>
  <c r="AJ54" i="72"/>
  <c r="AJ62" i="72"/>
  <c r="AJ70" i="72"/>
  <c r="AJ78" i="72"/>
  <c r="AJ86" i="72"/>
  <c r="AJ94" i="72"/>
  <c r="AJ102" i="72"/>
  <c r="AJ110" i="72"/>
  <c r="AK37" i="72"/>
  <c r="AJ37" i="72"/>
  <c r="AK41" i="72"/>
  <c r="AJ41" i="72"/>
  <c r="AK45" i="72"/>
  <c r="AJ45" i="72"/>
  <c r="AK49" i="72"/>
  <c r="AJ49" i="72"/>
  <c r="AK53" i="72"/>
  <c r="AJ53" i="72"/>
  <c r="AK57" i="72"/>
  <c r="AJ57" i="72"/>
  <c r="AK61" i="72"/>
  <c r="AJ61" i="72"/>
  <c r="AK65" i="72"/>
  <c r="AJ65" i="72"/>
  <c r="AK69" i="72"/>
  <c r="AJ69" i="72"/>
  <c r="AK73" i="72"/>
  <c r="AJ73" i="72"/>
  <c r="AK77" i="72"/>
  <c r="AJ77" i="72"/>
  <c r="AK81" i="72"/>
  <c r="AJ81" i="72"/>
  <c r="AK85" i="72"/>
  <c r="AJ85" i="72"/>
  <c r="AK89" i="72"/>
  <c r="AJ89" i="72"/>
  <c r="AK93" i="72"/>
  <c r="AJ93" i="72"/>
  <c r="AK97" i="72"/>
  <c r="AJ97" i="72"/>
  <c r="AK101" i="72"/>
  <c r="AJ101" i="72"/>
  <c r="AK105" i="72"/>
  <c r="AJ105" i="72"/>
  <c r="AK109" i="72"/>
  <c r="AJ109" i="72"/>
  <c r="AJ40" i="72"/>
  <c r="AJ48" i="72"/>
  <c r="AJ56" i="72"/>
  <c r="AJ64" i="72"/>
  <c r="AJ72" i="72"/>
  <c r="AJ80" i="72"/>
  <c r="AJ88" i="72"/>
  <c r="AJ96" i="72"/>
  <c r="AJ104" i="72"/>
  <c r="AJ34" i="72"/>
  <c r="AJ42" i="72"/>
  <c r="AJ50" i="72"/>
  <c r="AJ58" i="72"/>
  <c r="AJ66" i="72"/>
  <c r="AJ74" i="72"/>
  <c r="AJ82" i="72"/>
  <c r="AJ90" i="72"/>
  <c r="AJ98" i="72"/>
  <c r="AJ106" i="72"/>
  <c r="Z92" i="70" l="1"/>
  <c r="T92" i="70"/>
  <c r="AF92" i="70"/>
  <c r="AV93" i="70"/>
  <c r="AV92" i="70"/>
  <c r="AW92" i="70" s="1"/>
  <c r="AV91" i="70"/>
  <c r="AW91" i="70" s="1"/>
  <c r="AV88" i="70"/>
  <c r="AW88" i="70" s="1"/>
  <c r="N92" i="70" l="1"/>
  <c r="N111" i="72" l="1"/>
  <c r="M111" i="72"/>
  <c r="N110" i="72"/>
  <c r="M110" i="72"/>
  <c r="N109" i="72"/>
  <c r="M109" i="72"/>
  <c r="N108" i="72"/>
  <c r="M108" i="72"/>
  <c r="N107" i="72"/>
  <c r="M107" i="72"/>
  <c r="N106" i="72"/>
  <c r="M106" i="72"/>
  <c r="N105" i="72"/>
  <c r="M105" i="72"/>
  <c r="N104" i="72"/>
  <c r="M104" i="72"/>
  <c r="N103" i="72"/>
  <c r="M103" i="72"/>
  <c r="N102" i="72"/>
  <c r="M102" i="72"/>
  <c r="N101" i="72"/>
  <c r="M101" i="72"/>
  <c r="N100" i="72"/>
  <c r="M100" i="72"/>
  <c r="N99" i="72"/>
  <c r="M99" i="72"/>
  <c r="N98" i="72"/>
  <c r="M98" i="72"/>
  <c r="N97" i="72"/>
  <c r="M97" i="72"/>
  <c r="N96" i="72"/>
  <c r="M96" i="72"/>
  <c r="N95" i="72"/>
  <c r="M95" i="72"/>
  <c r="N94" i="72"/>
  <c r="M94" i="72"/>
  <c r="N93" i="72"/>
  <c r="M93" i="72"/>
  <c r="N92" i="72"/>
  <c r="M92" i="72"/>
  <c r="N91" i="72"/>
  <c r="M91" i="72"/>
  <c r="N90" i="72"/>
  <c r="M90" i="72"/>
  <c r="N89" i="72"/>
  <c r="M89" i="72"/>
  <c r="N88" i="72"/>
  <c r="M88" i="72"/>
  <c r="N87" i="72"/>
  <c r="M87" i="72"/>
  <c r="N86" i="72"/>
  <c r="M86" i="72"/>
  <c r="N85" i="72"/>
  <c r="M85" i="72"/>
  <c r="N84" i="72"/>
  <c r="M84" i="72"/>
  <c r="N83" i="72"/>
  <c r="M83" i="72"/>
  <c r="N82" i="72"/>
  <c r="M82" i="72"/>
  <c r="N81" i="72"/>
  <c r="M81" i="72"/>
  <c r="N80" i="72"/>
  <c r="M80" i="72"/>
  <c r="N79" i="72"/>
  <c r="M79" i="72"/>
  <c r="N78" i="72"/>
  <c r="M78" i="72"/>
  <c r="N77" i="72"/>
  <c r="M77" i="72"/>
  <c r="N76" i="72"/>
  <c r="M76" i="72"/>
  <c r="N75" i="72"/>
  <c r="M75" i="72"/>
  <c r="N74" i="72"/>
  <c r="M74" i="72"/>
  <c r="N73" i="72"/>
  <c r="M73" i="72"/>
  <c r="N72" i="72"/>
  <c r="M72" i="72"/>
  <c r="N71" i="72"/>
  <c r="M71" i="72"/>
  <c r="N70" i="72"/>
  <c r="M70" i="72"/>
  <c r="N69" i="72"/>
  <c r="M69" i="72"/>
  <c r="N68" i="72"/>
  <c r="M68" i="72"/>
  <c r="N67" i="72"/>
  <c r="M67" i="72"/>
  <c r="N66" i="72"/>
  <c r="M66" i="72"/>
  <c r="N65" i="72"/>
  <c r="M65" i="72"/>
  <c r="N64" i="72"/>
  <c r="M64" i="72"/>
  <c r="N63" i="72"/>
  <c r="M63" i="72"/>
  <c r="N62" i="72"/>
  <c r="M62" i="72"/>
  <c r="N61" i="72"/>
  <c r="M61" i="72"/>
  <c r="N60" i="72"/>
  <c r="M60" i="72"/>
  <c r="N59" i="72"/>
  <c r="M59" i="72"/>
  <c r="N58" i="72"/>
  <c r="M58" i="72"/>
  <c r="N57" i="72"/>
  <c r="M57" i="72"/>
  <c r="N56" i="72"/>
  <c r="M56" i="72"/>
  <c r="N55" i="72"/>
  <c r="M55" i="72"/>
  <c r="N54" i="72"/>
  <c r="M54" i="72"/>
  <c r="N53" i="72"/>
  <c r="M53" i="72"/>
  <c r="N52" i="72"/>
  <c r="M52" i="72"/>
  <c r="N51" i="72"/>
  <c r="M51" i="72"/>
  <c r="N50" i="72"/>
  <c r="M50" i="72"/>
  <c r="N49" i="72"/>
  <c r="M49" i="72"/>
  <c r="N48" i="72"/>
  <c r="M48" i="72"/>
  <c r="N47" i="72"/>
  <c r="M47" i="72"/>
  <c r="N46" i="72"/>
  <c r="M46" i="72"/>
  <c r="N45" i="72"/>
  <c r="M45" i="72"/>
  <c r="N44" i="72"/>
  <c r="M44" i="72"/>
  <c r="N43" i="72"/>
  <c r="M43" i="72"/>
  <c r="N42" i="72"/>
  <c r="M42" i="72"/>
  <c r="N41" i="72"/>
  <c r="M41" i="72"/>
  <c r="N40" i="72"/>
  <c r="M40" i="72"/>
  <c r="N39" i="72"/>
  <c r="M39" i="72"/>
  <c r="N38" i="72"/>
  <c r="M38" i="72"/>
  <c r="N37" i="72"/>
  <c r="M37" i="72"/>
  <c r="N36" i="72"/>
  <c r="M36" i="72"/>
  <c r="N35" i="72"/>
  <c r="M35" i="72"/>
  <c r="N34" i="72"/>
  <c r="M34" i="72"/>
  <c r="N33" i="72"/>
  <c r="M33" i="72"/>
  <c r="N32" i="72"/>
  <c r="M32" i="72"/>
  <c r="N31" i="72"/>
  <c r="M31" i="72"/>
  <c r="N30" i="72"/>
  <c r="M30" i="72"/>
  <c r="N29" i="72"/>
  <c r="M29" i="72"/>
  <c r="N28" i="72"/>
  <c r="M28" i="72"/>
  <c r="N27" i="72"/>
  <c r="M27" i="72"/>
  <c r="N26" i="72"/>
  <c r="M26" i="72"/>
  <c r="N25" i="72"/>
  <c r="M25" i="72"/>
  <c r="N24" i="72"/>
  <c r="M24" i="72"/>
  <c r="N23" i="72"/>
  <c r="M23" i="72"/>
  <c r="N22" i="72"/>
  <c r="M22" i="72"/>
  <c r="N21" i="72"/>
  <c r="M21" i="72"/>
  <c r="N20" i="72"/>
  <c r="M20" i="72"/>
  <c r="N19" i="72"/>
  <c r="M19" i="72"/>
  <c r="N18" i="72"/>
  <c r="M18" i="72"/>
  <c r="N17" i="72"/>
  <c r="M17" i="72"/>
  <c r="N16" i="72"/>
  <c r="M16" i="72"/>
  <c r="N15" i="72"/>
  <c r="M15" i="72"/>
  <c r="N14" i="72"/>
  <c r="M14" i="72"/>
  <c r="N13" i="72"/>
  <c r="M13" i="72"/>
  <c r="N12" i="72"/>
  <c r="M12" i="72"/>
  <c r="O17" i="9"/>
  <c r="N111" i="9"/>
  <c r="M111" i="9"/>
  <c r="N110" i="9"/>
  <c r="M110" i="9"/>
  <c r="N109" i="9"/>
  <c r="M109" i="9"/>
  <c r="N108" i="9"/>
  <c r="M108" i="9"/>
  <c r="N107" i="9"/>
  <c r="M107" i="9"/>
  <c r="N106" i="9"/>
  <c r="M106" i="9"/>
  <c r="N105" i="9"/>
  <c r="M105" i="9"/>
  <c r="N104" i="9"/>
  <c r="M104" i="9"/>
  <c r="N103" i="9"/>
  <c r="M103" i="9"/>
  <c r="N102" i="9"/>
  <c r="M102" i="9"/>
  <c r="N101" i="9"/>
  <c r="M101" i="9"/>
  <c r="N100" i="9"/>
  <c r="M100" i="9"/>
  <c r="N99" i="9"/>
  <c r="M99" i="9"/>
  <c r="N98" i="9"/>
  <c r="M98" i="9"/>
  <c r="N97" i="9"/>
  <c r="M97" i="9"/>
  <c r="N96" i="9"/>
  <c r="M96" i="9"/>
  <c r="N95" i="9"/>
  <c r="M95" i="9"/>
  <c r="N94" i="9"/>
  <c r="M94" i="9"/>
  <c r="N93" i="9"/>
  <c r="M93" i="9"/>
  <c r="N92" i="9"/>
  <c r="M92" i="9"/>
  <c r="N91" i="9"/>
  <c r="M91" i="9"/>
  <c r="N90" i="9"/>
  <c r="M90" i="9"/>
  <c r="N89" i="9"/>
  <c r="M89" i="9"/>
  <c r="N88" i="9"/>
  <c r="M88" i="9"/>
  <c r="N87" i="9"/>
  <c r="M87" i="9"/>
  <c r="N86" i="9"/>
  <c r="M86" i="9"/>
  <c r="N85" i="9"/>
  <c r="M85" i="9"/>
  <c r="N84" i="9"/>
  <c r="M84" i="9"/>
  <c r="N83" i="9"/>
  <c r="M83" i="9"/>
  <c r="N82" i="9"/>
  <c r="M82" i="9"/>
  <c r="N81" i="9"/>
  <c r="M81" i="9"/>
  <c r="N80" i="9"/>
  <c r="M80" i="9"/>
  <c r="N79" i="9"/>
  <c r="M79" i="9"/>
  <c r="N78" i="9"/>
  <c r="M78" i="9"/>
  <c r="N77" i="9"/>
  <c r="M77" i="9"/>
  <c r="N76" i="9"/>
  <c r="M76" i="9"/>
  <c r="N75" i="9"/>
  <c r="M75" i="9"/>
  <c r="N74" i="9"/>
  <c r="M74" i="9"/>
  <c r="N73" i="9"/>
  <c r="M73" i="9"/>
  <c r="N72" i="9"/>
  <c r="M72" i="9"/>
  <c r="N71" i="9"/>
  <c r="M71" i="9"/>
  <c r="N70" i="9"/>
  <c r="M70" i="9"/>
  <c r="N69" i="9"/>
  <c r="M69" i="9"/>
  <c r="N68" i="9"/>
  <c r="M68" i="9"/>
  <c r="N67" i="9"/>
  <c r="M67" i="9"/>
  <c r="N66" i="9"/>
  <c r="M66" i="9"/>
  <c r="N65" i="9"/>
  <c r="M65" i="9"/>
  <c r="N64" i="9"/>
  <c r="M64" i="9"/>
  <c r="N63" i="9"/>
  <c r="M63" i="9"/>
  <c r="N62" i="9"/>
  <c r="M62" i="9"/>
  <c r="N61" i="9"/>
  <c r="M61" i="9"/>
  <c r="N60" i="9"/>
  <c r="M60" i="9"/>
  <c r="N59" i="9"/>
  <c r="M59" i="9"/>
  <c r="N58" i="9"/>
  <c r="M58" i="9"/>
  <c r="N57" i="9"/>
  <c r="M57" i="9"/>
  <c r="N56" i="9"/>
  <c r="M56" i="9"/>
  <c r="N55" i="9"/>
  <c r="M55" i="9"/>
  <c r="N54" i="9"/>
  <c r="M54" i="9"/>
  <c r="N53" i="9"/>
  <c r="M53" i="9"/>
  <c r="N52" i="9"/>
  <c r="M52" i="9"/>
  <c r="N51" i="9"/>
  <c r="M51" i="9"/>
  <c r="N50" i="9"/>
  <c r="M50" i="9"/>
  <c r="N49" i="9"/>
  <c r="M49" i="9"/>
  <c r="N48" i="9"/>
  <c r="M48" i="9"/>
  <c r="N47" i="9"/>
  <c r="M47" i="9"/>
  <c r="N46" i="9"/>
  <c r="M46" i="9"/>
  <c r="N45" i="9"/>
  <c r="M45" i="9"/>
  <c r="N44" i="9"/>
  <c r="M44" i="9"/>
  <c r="N43" i="9"/>
  <c r="M43" i="9"/>
  <c r="N42" i="9"/>
  <c r="M42" i="9"/>
  <c r="N41" i="9"/>
  <c r="M41" i="9"/>
  <c r="N40" i="9"/>
  <c r="M40" i="9"/>
  <c r="N39" i="9"/>
  <c r="M39" i="9"/>
  <c r="N38" i="9"/>
  <c r="M38" i="9"/>
  <c r="N37" i="9"/>
  <c r="M37" i="9"/>
  <c r="N36" i="9"/>
  <c r="M36" i="9"/>
  <c r="N35" i="9"/>
  <c r="M35" i="9"/>
  <c r="N34" i="9"/>
  <c r="M34" i="9"/>
  <c r="N33" i="9"/>
  <c r="M33" i="9"/>
  <c r="N32" i="9"/>
  <c r="M32" i="9"/>
  <c r="N31" i="9"/>
  <c r="M31" i="9"/>
  <c r="N30" i="9"/>
  <c r="M30" i="9"/>
  <c r="N29" i="9"/>
  <c r="M29" i="9"/>
  <c r="N28" i="9"/>
  <c r="M28" i="9"/>
  <c r="N27" i="9"/>
  <c r="M27" i="9"/>
  <c r="N26" i="9"/>
  <c r="M26" i="9"/>
  <c r="N25" i="9"/>
  <c r="M25" i="9"/>
  <c r="N24" i="9"/>
  <c r="M24" i="9"/>
  <c r="N23" i="9"/>
  <c r="M23" i="9"/>
  <c r="N22" i="9"/>
  <c r="M22" i="9"/>
  <c r="N21" i="9"/>
  <c r="M21" i="9"/>
  <c r="N20" i="9"/>
  <c r="M20" i="9"/>
  <c r="N19" i="9"/>
  <c r="M19" i="9"/>
  <c r="N18" i="9"/>
  <c r="M18" i="9"/>
  <c r="N17" i="9"/>
  <c r="M17" i="9"/>
  <c r="N16" i="9"/>
  <c r="M16" i="9"/>
  <c r="N15" i="9"/>
  <c r="M15" i="9"/>
  <c r="N14" i="9"/>
  <c r="M14" i="9"/>
  <c r="N13" i="9"/>
  <c r="M13" i="9"/>
  <c r="N12" i="9"/>
  <c r="M12" i="9"/>
  <c r="P111" i="9" l="1"/>
  <c r="O111" i="9"/>
  <c r="L111" i="9"/>
  <c r="K111" i="9"/>
  <c r="J111" i="9"/>
  <c r="I111" i="9"/>
  <c r="H111" i="9"/>
  <c r="G111" i="9"/>
  <c r="F111" i="9"/>
  <c r="E111" i="9"/>
  <c r="D111" i="9"/>
  <c r="C111" i="9"/>
  <c r="B111" i="9"/>
  <c r="P110" i="9"/>
  <c r="O110" i="9"/>
  <c r="L110" i="9"/>
  <c r="K110" i="9"/>
  <c r="J110" i="9"/>
  <c r="I110" i="9"/>
  <c r="H110" i="9"/>
  <c r="G110" i="9"/>
  <c r="F110" i="9"/>
  <c r="E110" i="9"/>
  <c r="D110" i="9"/>
  <c r="C110" i="9"/>
  <c r="B110" i="9"/>
  <c r="P109" i="9"/>
  <c r="O109" i="9"/>
  <c r="L109" i="9"/>
  <c r="K109" i="9"/>
  <c r="J109" i="9"/>
  <c r="I109" i="9"/>
  <c r="H109" i="9"/>
  <c r="G109" i="9"/>
  <c r="F109" i="9"/>
  <c r="E109" i="9"/>
  <c r="D109" i="9"/>
  <c r="C109" i="9"/>
  <c r="B109" i="9"/>
  <c r="P108" i="9"/>
  <c r="O108" i="9"/>
  <c r="L108" i="9"/>
  <c r="K108" i="9"/>
  <c r="J108" i="9"/>
  <c r="I108" i="9"/>
  <c r="H108" i="9"/>
  <c r="G108" i="9"/>
  <c r="F108" i="9"/>
  <c r="E108" i="9"/>
  <c r="D108" i="9"/>
  <c r="C108" i="9"/>
  <c r="B108" i="9"/>
  <c r="P107" i="9"/>
  <c r="O107" i="9"/>
  <c r="L107" i="9"/>
  <c r="K107" i="9"/>
  <c r="J107" i="9"/>
  <c r="I107" i="9"/>
  <c r="H107" i="9"/>
  <c r="G107" i="9"/>
  <c r="F107" i="9"/>
  <c r="E107" i="9"/>
  <c r="D107" i="9"/>
  <c r="C107" i="9"/>
  <c r="B107" i="9"/>
  <c r="P106" i="9"/>
  <c r="O106" i="9"/>
  <c r="L106" i="9"/>
  <c r="K106" i="9"/>
  <c r="J106" i="9"/>
  <c r="I106" i="9"/>
  <c r="H106" i="9"/>
  <c r="G106" i="9"/>
  <c r="F106" i="9"/>
  <c r="E106" i="9"/>
  <c r="D106" i="9"/>
  <c r="C106" i="9"/>
  <c r="B106" i="9"/>
  <c r="P105" i="9"/>
  <c r="O105" i="9"/>
  <c r="L105" i="9"/>
  <c r="K105" i="9"/>
  <c r="J105" i="9"/>
  <c r="I105" i="9"/>
  <c r="H105" i="9"/>
  <c r="G105" i="9"/>
  <c r="F105" i="9"/>
  <c r="E105" i="9"/>
  <c r="D105" i="9"/>
  <c r="C105" i="9"/>
  <c r="B105" i="9"/>
  <c r="P104" i="9"/>
  <c r="O104" i="9"/>
  <c r="L104" i="9"/>
  <c r="K104" i="9"/>
  <c r="J104" i="9"/>
  <c r="I104" i="9"/>
  <c r="H104" i="9"/>
  <c r="G104" i="9"/>
  <c r="F104" i="9"/>
  <c r="E104" i="9"/>
  <c r="D104" i="9"/>
  <c r="C104" i="9"/>
  <c r="B104" i="9"/>
  <c r="P103" i="9"/>
  <c r="O103" i="9"/>
  <c r="L103" i="9"/>
  <c r="K103" i="9"/>
  <c r="J103" i="9"/>
  <c r="I103" i="9"/>
  <c r="H103" i="9"/>
  <c r="G103" i="9"/>
  <c r="F103" i="9"/>
  <c r="E103" i="9"/>
  <c r="D103" i="9"/>
  <c r="C103" i="9"/>
  <c r="B103" i="9"/>
  <c r="P102" i="9"/>
  <c r="O102" i="9"/>
  <c r="L102" i="9"/>
  <c r="K102" i="9"/>
  <c r="J102" i="9"/>
  <c r="I102" i="9"/>
  <c r="H102" i="9"/>
  <c r="G102" i="9"/>
  <c r="F102" i="9"/>
  <c r="E102" i="9"/>
  <c r="D102" i="9"/>
  <c r="C102" i="9"/>
  <c r="B102" i="9"/>
  <c r="P101" i="9"/>
  <c r="O101" i="9"/>
  <c r="L101" i="9"/>
  <c r="K101" i="9"/>
  <c r="J101" i="9"/>
  <c r="I101" i="9"/>
  <c r="H101" i="9"/>
  <c r="G101" i="9"/>
  <c r="F101" i="9"/>
  <c r="E101" i="9"/>
  <c r="D101" i="9"/>
  <c r="C101" i="9"/>
  <c r="B101" i="9"/>
  <c r="P100" i="9"/>
  <c r="O100" i="9"/>
  <c r="L100" i="9"/>
  <c r="K100" i="9"/>
  <c r="J100" i="9"/>
  <c r="I100" i="9"/>
  <c r="H100" i="9"/>
  <c r="G100" i="9"/>
  <c r="F100" i="9"/>
  <c r="E100" i="9"/>
  <c r="D100" i="9"/>
  <c r="C100" i="9"/>
  <c r="B100" i="9"/>
  <c r="P99" i="9"/>
  <c r="O99" i="9"/>
  <c r="L99" i="9"/>
  <c r="K99" i="9"/>
  <c r="J99" i="9"/>
  <c r="I99" i="9"/>
  <c r="H99" i="9"/>
  <c r="G99" i="9"/>
  <c r="F99" i="9"/>
  <c r="E99" i="9"/>
  <c r="D99" i="9"/>
  <c r="C99" i="9"/>
  <c r="B99" i="9"/>
  <c r="P98" i="9"/>
  <c r="O98" i="9"/>
  <c r="L98" i="9"/>
  <c r="K98" i="9"/>
  <c r="J98" i="9"/>
  <c r="I98" i="9"/>
  <c r="H98" i="9"/>
  <c r="G98" i="9"/>
  <c r="F98" i="9"/>
  <c r="E98" i="9"/>
  <c r="D98" i="9"/>
  <c r="C98" i="9"/>
  <c r="B98" i="9"/>
  <c r="P97" i="9"/>
  <c r="O97" i="9"/>
  <c r="L97" i="9"/>
  <c r="K97" i="9"/>
  <c r="J97" i="9"/>
  <c r="I97" i="9"/>
  <c r="H97" i="9"/>
  <c r="G97" i="9"/>
  <c r="F97" i="9"/>
  <c r="E97" i="9"/>
  <c r="D97" i="9"/>
  <c r="C97" i="9"/>
  <c r="B97" i="9"/>
  <c r="P96" i="9"/>
  <c r="O96" i="9"/>
  <c r="L96" i="9"/>
  <c r="K96" i="9"/>
  <c r="J96" i="9"/>
  <c r="I96" i="9"/>
  <c r="H96" i="9"/>
  <c r="G96" i="9"/>
  <c r="F96" i="9"/>
  <c r="E96" i="9"/>
  <c r="D96" i="9"/>
  <c r="C96" i="9"/>
  <c r="B96" i="9"/>
  <c r="P95" i="9"/>
  <c r="O95" i="9"/>
  <c r="L95" i="9"/>
  <c r="K95" i="9"/>
  <c r="J95" i="9"/>
  <c r="I95" i="9"/>
  <c r="H95" i="9"/>
  <c r="G95" i="9"/>
  <c r="F95" i="9"/>
  <c r="E95" i="9"/>
  <c r="D95" i="9"/>
  <c r="C95" i="9"/>
  <c r="B95" i="9"/>
  <c r="P94" i="9"/>
  <c r="O94" i="9"/>
  <c r="L94" i="9"/>
  <c r="K94" i="9"/>
  <c r="J94" i="9"/>
  <c r="I94" i="9"/>
  <c r="H94" i="9"/>
  <c r="G94" i="9"/>
  <c r="F94" i="9"/>
  <c r="E94" i="9"/>
  <c r="D94" i="9"/>
  <c r="C94" i="9"/>
  <c r="B94" i="9"/>
  <c r="P93" i="9"/>
  <c r="O93" i="9"/>
  <c r="L93" i="9"/>
  <c r="K93" i="9"/>
  <c r="J93" i="9"/>
  <c r="I93" i="9"/>
  <c r="H93" i="9"/>
  <c r="G93" i="9"/>
  <c r="F93" i="9"/>
  <c r="E93" i="9"/>
  <c r="D93" i="9"/>
  <c r="C93" i="9"/>
  <c r="B93" i="9"/>
  <c r="P92" i="9"/>
  <c r="O92" i="9"/>
  <c r="L92" i="9"/>
  <c r="K92" i="9"/>
  <c r="J92" i="9"/>
  <c r="I92" i="9"/>
  <c r="H92" i="9"/>
  <c r="G92" i="9"/>
  <c r="F92" i="9"/>
  <c r="E92" i="9"/>
  <c r="D92" i="9"/>
  <c r="C92" i="9"/>
  <c r="B92" i="9"/>
  <c r="P91" i="9"/>
  <c r="O91" i="9"/>
  <c r="L91" i="9"/>
  <c r="K91" i="9"/>
  <c r="J91" i="9"/>
  <c r="I91" i="9"/>
  <c r="H91" i="9"/>
  <c r="G91" i="9"/>
  <c r="F91" i="9"/>
  <c r="E91" i="9"/>
  <c r="D91" i="9"/>
  <c r="C91" i="9"/>
  <c r="B91" i="9"/>
  <c r="P90" i="9"/>
  <c r="O90" i="9"/>
  <c r="L90" i="9"/>
  <c r="K90" i="9"/>
  <c r="J90" i="9"/>
  <c r="I90" i="9"/>
  <c r="H90" i="9"/>
  <c r="G90" i="9"/>
  <c r="F90" i="9"/>
  <c r="E90" i="9"/>
  <c r="D90" i="9"/>
  <c r="C90" i="9"/>
  <c r="B90" i="9"/>
  <c r="P89" i="9"/>
  <c r="O89" i="9"/>
  <c r="L89" i="9"/>
  <c r="K89" i="9"/>
  <c r="J89" i="9"/>
  <c r="I89" i="9"/>
  <c r="H89" i="9"/>
  <c r="G89" i="9"/>
  <c r="F89" i="9"/>
  <c r="E89" i="9"/>
  <c r="D89" i="9"/>
  <c r="C89" i="9"/>
  <c r="B89" i="9"/>
  <c r="P88" i="9"/>
  <c r="O88" i="9"/>
  <c r="L88" i="9"/>
  <c r="K88" i="9"/>
  <c r="J88" i="9"/>
  <c r="I88" i="9"/>
  <c r="H88" i="9"/>
  <c r="G88" i="9"/>
  <c r="F88" i="9"/>
  <c r="E88" i="9"/>
  <c r="D88" i="9"/>
  <c r="C88" i="9"/>
  <c r="B88" i="9"/>
  <c r="P87" i="9"/>
  <c r="O87" i="9"/>
  <c r="L87" i="9"/>
  <c r="K87" i="9"/>
  <c r="J87" i="9"/>
  <c r="I87" i="9"/>
  <c r="H87" i="9"/>
  <c r="G87" i="9"/>
  <c r="F87" i="9"/>
  <c r="E87" i="9"/>
  <c r="D87" i="9"/>
  <c r="C87" i="9"/>
  <c r="B87" i="9"/>
  <c r="P86" i="9"/>
  <c r="O86" i="9"/>
  <c r="L86" i="9"/>
  <c r="K86" i="9"/>
  <c r="J86" i="9"/>
  <c r="I86" i="9"/>
  <c r="H86" i="9"/>
  <c r="G86" i="9"/>
  <c r="F86" i="9"/>
  <c r="E86" i="9"/>
  <c r="D86" i="9"/>
  <c r="C86" i="9"/>
  <c r="B86" i="9"/>
  <c r="P85" i="9"/>
  <c r="O85" i="9"/>
  <c r="L85" i="9"/>
  <c r="K85" i="9"/>
  <c r="J85" i="9"/>
  <c r="I85" i="9"/>
  <c r="H85" i="9"/>
  <c r="G85" i="9"/>
  <c r="F85" i="9"/>
  <c r="E85" i="9"/>
  <c r="D85" i="9"/>
  <c r="C85" i="9"/>
  <c r="B85" i="9"/>
  <c r="P84" i="9"/>
  <c r="O84" i="9"/>
  <c r="L84" i="9"/>
  <c r="K84" i="9"/>
  <c r="J84" i="9"/>
  <c r="I84" i="9"/>
  <c r="H84" i="9"/>
  <c r="G84" i="9"/>
  <c r="F84" i="9"/>
  <c r="E84" i="9"/>
  <c r="D84" i="9"/>
  <c r="C84" i="9"/>
  <c r="B84" i="9"/>
  <c r="P83" i="9"/>
  <c r="O83" i="9"/>
  <c r="L83" i="9"/>
  <c r="K83" i="9"/>
  <c r="J83" i="9"/>
  <c r="I83" i="9"/>
  <c r="H83" i="9"/>
  <c r="G83" i="9"/>
  <c r="F83" i="9"/>
  <c r="E83" i="9"/>
  <c r="D83" i="9"/>
  <c r="C83" i="9"/>
  <c r="B83" i="9"/>
  <c r="P82" i="9"/>
  <c r="O82" i="9"/>
  <c r="L82" i="9"/>
  <c r="K82" i="9"/>
  <c r="J82" i="9"/>
  <c r="I82" i="9"/>
  <c r="H82" i="9"/>
  <c r="G82" i="9"/>
  <c r="F82" i="9"/>
  <c r="E82" i="9"/>
  <c r="D82" i="9"/>
  <c r="C82" i="9"/>
  <c r="B82" i="9"/>
  <c r="P81" i="9"/>
  <c r="O81" i="9"/>
  <c r="L81" i="9"/>
  <c r="K81" i="9"/>
  <c r="J81" i="9"/>
  <c r="I81" i="9"/>
  <c r="H81" i="9"/>
  <c r="G81" i="9"/>
  <c r="F81" i="9"/>
  <c r="E81" i="9"/>
  <c r="D81" i="9"/>
  <c r="C81" i="9"/>
  <c r="B81" i="9"/>
  <c r="P80" i="9"/>
  <c r="O80" i="9"/>
  <c r="L80" i="9"/>
  <c r="K80" i="9"/>
  <c r="J80" i="9"/>
  <c r="I80" i="9"/>
  <c r="H80" i="9"/>
  <c r="G80" i="9"/>
  <c r="F80" i="9"/>
  <c r="E80" i="9"/>
  <c r="D80" i="9"/>
  <c r="C80" i="9"/>
  <c r="B80" i="9"/>
  <c r="P79" i="9"/>
  <c r="O79" i="9"/>
  <c r="L79" i="9"/>
  <c r="K79" i="9"/>
  <c r="J79" i="9"/>
  <c r="I79" i="9"/>
  <c r="H79" i="9"/>
  <c r="G79" i="9"/>
  <c r="F79" i="9"/>
  <c r="E79" i="9"/>
  <c r="D79" i="9"/>
  <c r="C79" i="9"/>
  <c r="B79" i="9"/>
  <c r="P78" i="9"/>
  <c r="O78" i="9"/>
  <c r="L78" i="9"/>
  <c r="K78" i="9"/>
  <c r="J78" i="9"/>
  <c r="I78" i="9"/>
  <c r="H78" i="9"/>
  <c r="G78" i="9"/>
  <c r="F78" i="9"/>
  <c r="E78" i="9"/>
  <c r="D78" i="9"/>
  <c r="C78" i="9"/>
  <c r="B78" i="9"/>
  <c r="P77" i="9"/>
  <c r="O77" i="9"/>
  <c r="L77" i="9"/>
  <c r="K77" i="9"/>
  <c r="J77" i="9"/>
  <c r="I77" i="9"/>
  <c r="H77" i="9"/>
  <c r="G77" i="9"/>
  <c r="F77" i="9"/>
  <c r="E77" i="9"/>
  <c r="D77" i="9"/>
  <c r="C77" i="9"/>
  <c r="B77" i="9"/>
  <c r="P76" i="9"/>
  <c r="O76" i="9"/>
  <c r="L76" i="9"/>
  <c r="K76" i="9"/>
  <c r="J76" i="9"/>
  <c r="I76" i="9"/>
  <c r="H76" i="9"/>
  <c r="G76" i="9"/>
  <c r="F76" i="9"/>
  <c r="E76" i="9"/>
  <c r="D76" i="9"/>
  <c r="C76" i="9"/>
  <c r="B76" i="9"/>
  <c r="P75" i="9"/>
  <c r="O75" i="9"/>
  <c r="L75" i="9"/>
  <c r="K75" i="9"/>
  <c r="J75" i="9"/>
  <c r="I75" i="9"/>
  <c r="H75" i="9"/>
  <c r="G75" i="9"/>
  <c r="F75" i="9"/>
  <c r="E75" i="9"/>
  <c r="D75" i="9"/>
  <c r="C75" i="9"/>
  <c r="B75" i="9"/>
  <c r="P74" i="9"/>
  <c r="O74" i="9"/>
  <c r="L74" i="9"/>
  <c r="K74" i="9"/>
  <c r="J74" i="9"/>
  <c r="I74" i="9"/>
  <c r="H74" i="9"/>
  <c r="G74" i="9"/>
  <c r="F74" i="9"/>
  <c r="E74" i="9"/>
  <c r="D74" i="9"/>
  <c r="C74" i="9"/>
  <c r="B74" i="9"/>
  <c r="P73" i="9"/>
  <c r="O73" i="9"/>
  <c r="L73" i="9"/>
  <c r="K73" i="9"/>
  <c r="J73" i="9"/>
  <c r="I73" i="9"/>
  <c r="H73" i="9"/>
  <c r="G73" i="9"/>
  <c r="F73" i="9"/>
  <c r="E73" i="9"/>
  <c r="D73" i="9"/>
  <c r="C73" i="9"/>
  <c r="B73" i="9"/>
  <c r="P72" i="9"/>
  <c r="O72" i="9"/>
  <c r="L72" i="9"/>
  <c r="K72" i="9"/>
  <c r="J72" i="9"/>
  <c r="I72" i="9"/>
  <c r="H72" i="9"/>
  <c r="G72" i="9"/>
  <c r="F72" i="9"/>
  <c r="E72" i="9"/>
  <c r="D72" i="9"/>
  <c r="C72" i="9"/>
  <c r="B72" i="9"/>
  <c r="P71" i="9"/>
  <c r="O71" i="9"/>
  <c r="L71" i="9"/>
  <c r="K71" i="9"/>
  <c r="J71" i="9"/>
  <c r="I71" i="9"/>
  <c r="H71" i="9"/>
  <c r="G71" i="9"/>
  <c r="F71" i="9"/>
  <c r="E71" i="9"/>
  <c r="D71" i="9"/>
  <c r="C71" i="9"/>
  <c r="B71" i="9"/>
  <c r="P70" i="9"/>
  <c r="O70" i="9"/>
  <c r="L70" i="9"/>
  <c r="K70" i="9"/>
  <c r="J70" i="9"/>
  <c r="I70" i="9"/>
  <c r="H70" i="9"/>
  <c r="G70" i="9"/>
  <c r="F70" i="9"/>
  <c r="E70" i="9"/>
  <c r="D70" i="9"/>
  <c r="C70" i="9"/>
  <c r="B70" i="9"/>
  <c r="P69" i="9"/>
  <c r="O69" i="9"/>
  <c r="L69" i="9"/>
  <c r="K69" i="9"/>
  <c r="J69" i="9"/>
  <c r="I69" i="9"/>
  <c r="H69" i="9"/>
  <c r="G69" i="9"/>
  <c r="F69" i="9"/>
  <c r="E69" i="9"/>
  <c r="D69" i="9"/>
  <c r="C69" i="9"/>
  <c r="B69" i="9"/>
  <c r="P68" i="9"/>
  <c r="O68" i="9"/>
  <c r="L68" i="9"/>
  <c r="K68" i="9"/>
  <c r="J68" i="9"/>
  <c r="I68" i="9"/>
  <c r="H68" i="9"/>
  <c r="G68" i="9"/>
  <c r="F68" i="9"/>
  <c r="E68" i="9"/>
  <c r="D68" i="9"/>
  <c r="C68" i="9"/>
  <c r="B68" i="9"/>
  <c r="P67" i="9"/>
  <c r="O67" i="9"/>
  <c r="L67" i="9"/>
  <c r="K67" i="9"/>
  <c r="J67" i="9"/>
  <c r="I67" i="9"/>
  <c r="H67" i="9"/>
  <c r="G67" i="9"/>
  <c r="F67" i="9"/>
  <c r="E67" i="9"/>
  <c r="D67" i="9"/>
  <c r="C67" i="9"/>
  <c r="B67" i="9"/>
  <c r="P66" i="9"/>
  <c r="O66" i="9"/>
  <c r="L66" i="9"/>
  <c r="K66" i="9"/>
  <c r="J66" i="9"/>
  <c r="I66" i="9"/>
  <c r="H66" i="9"/>
  <c r="G66" i="9"/>
  <c r="F66" i="9"/>
  <c r="E66" i="9"/>
  <c r="D66" i="9"/>
  <c r="C66" i="9"/>
  <c r="B66" i="9"/>
  <c r="P65" i="9"/>
  <c r="O65" i="9"/>
  <c r="L65" i="9"/>
  <c r="K65" i="9"/>
  <c r="J65" i="9"/>
  <c r="I65" i="9"/>
  <c r="H65" i="9"/>
  <c r="G65" i="9"/>
  <c r="F65" i="9"/>
  <c r="E65" i="9"/>
  <c r="D65" i="9"/>
  <c r="C65" i="9"/>
  <c r="B65" i="9"/>
  <c r="P64" i="9"/>
  <c r="O64" i="9"/>
  <c r="L64" i="9"/>
  <c r="K64" i="9"/>
  <c r="J64" i="9"/>
  <c r="I64" i="9"/>
  <c r="H64" i="9"/>
  <c r="G64" i="9"/>
  <c r="F64" i="9"/>
  <c r="E64" i="9"/>
  <c r="D64" i="9"/>
  <c r="C64" i="9"/>
  <c r="B64" i="9"/>
  <c r="P63" i="9"/>
  <c r="O63" i="9"/>
  <c r="L63" i="9"/>
  <c r="K63" i="9"/>
  <c r="J63" i="9"/>
  <c r="I63" i="9"/>
  <c r="H63" i="9"/>
  <c r="G63" i="9"/>
  <c r="F63" i="9"/>
  <c r="E63" i="9"/>
  <c r="D63" i="9"/>
  <c r="C63" i="9"/>
  <c r="B63" i="9"/>
  <c r="P62" i="9"/>
  <c r="O62" i="9"/>
  <c r="L62" i="9"/>
  <c r="K62" i="9"/>
  <c r="J62" i="9"/>
  <c r="I62" i="9"/>
  <c r="H62" i="9"/>
  <c r="G62" i="9"/>
  <c r="F62" i="9"/>
  <c r="E62" i="9"/>
  <c r="D62" i="9"/>
  <c r="C62" i="9"/>
  <c r="B62" i="9"/>
  <c r="P61" i="9"/>
  <c r="O61" i="9"/>
  <c r="L61" i="9"/>
  <c r="K61" i="9"/>
  <c r="J61" i="9"/>
  <c r="I61" i="9"/>
  <c r="H61" i="9"/>
  <c r="G61" i="9"/>
  <c r="F61" i="9"/>
  <c r="E61" i="9"/>
  <c r="D61" i="9"/>
  <c r="C61" i="9"/>
  <c r="B61" i="9"/>
  <c r="P60" i="9"/>
  <c r="O60" i="9"/>
  <c r="L60" i="9"/>
  <c r="K60" i="9"/>
  <c r="J60" i="9"/>
  <c r="I60" i="9"/>
  <c r="H60" i="9"/>
  <c r="G60" i="9"/>
  <c r="F60" i="9"/>
  <c r="E60" i="9"/>
  <c r="D60" i="9"/>
  <c r="C60" i="9"/>
  <c r="B60" i="9"/>
  <c r="P59" i="9"/>
  <c r="O59" i="9"/>
  <c r="L59" i="9"/>
  <c r="K59" i="9"/>
  <c r="J59" i="9"/>
  <c r="I59" i="9"/>
  <c r="H59" i="9"/>
  <c r="G59" i="9"/>
  <c r="F59" i="9"/>
  <c r="E59" i="9"/>
  <c r="D59" i="9"/>
  <c r="C59" i="9"/>
  <c r="B59" i="9"/>
  <c r="P58" i="9"/>
  <c r="O58" i="9"/>
  <c r="L58" i="9"/>
  <c r="K58" i="9"/>
  <c r="J58" i="9"/>
  <c r="I58" i="9"/>
  <c r="H58" i="9"/>
  <c r="G58" i="9"/>
  <c r="F58" i="9"/>
  <c r="E58" i="9"/>
  <c r="D58" i="9"/>
  <c r="C58" i="9"/>
  <c r="B58" i="9"/>
  <c r="P57" i="9"/>
  <c r="O57" i="9"/>
  <c r="L57" i="9"/>
  <c r="K57" i="9"/>
  <c r="J57" i="9"/>
  <c r="I57" i="9"/>
  <c r="H57" i="9"/>
  <c r="G57" i="9"/>
  <c r="F57" i="9"/>
  <c r="E57" i="9"/>
  <c r="D57" i="9"/>
  <c r="C57" i="9"/>
  <c r="B57" i="9"/>
  <c r="P56" i="9"/>
  <c r="O56" i="9"/>
  <c r="L56" i="9"/>
  <c r="K56" i="9"/>
  <c r="J56" i="9"/>
  <c r="I56" i="9"/>
  <c r="H56" i="9"/>
  <c r="G56" i="9"/>
  <c r="F56" i="9"/>
  <c r="E56" i="9"/>
  <c r="D56" i="9"/>
  <c r="C56" i="9"/>
  <c r="B56" i="9"/>
  <c r="P55" i="9"/>
  <c r="O55" i="9"/>
  <c r="L55" i="9"/>
  <c r="K55" i="9"/>
  <c r="J55" i="9"/>
  <c r="I55" i="9"/>
  <c r="H55" i="9"/>
  <c r="G55" i="9"/>
  <c r="F55" i="9"/>
  <c r="E55" i="9"/>
  <c r="D55" i="9"/>
  <c r="C55" i="9"/>
  <c r="B55" i="9"/>
  <c r="P54" i="9"/>
  <c r="O54" i="9"/>
  <c r="L54" i="9"/>
  <c r="K54" i="9"/>
  <c r="J54" i="9"/>
  <c r="I54" i="9"/>
  <c r="H54" i="9"/>
  <c r="G54" i="9"/>
  <c r="F54" i="9"/>
  <c r="E54" i="9"/>
  <c r="D54" i="9"/>
  <c r="C54" i="9"/>
  <c r="B54" i="9"/>
  <c r="P53" i="9"/>
  <c r="O53" i="9"/>
  <c r="L53" i="9"/>
  <c r="K53" i="9"/>
  <c r="J53" i="9"/>
  <c r="I53" i="9"/>
  <c r="H53" i="9"/>
  <c r="G53" i="9"/>
  <c r="F53" i="9"/>
  <c r="E53" i="9"/>
  <c r="D53" i="9"/>
  <c r="C53" i="9"/>
  <c r="B53" i="9"/>
  <c r="P52" i="9"/>
  <c r="O52" i="9"/>
  <c r="L52" i="9"/>
  <c r="K52" i="9"/>
  <c r="J52" i="9"/>
  <c r="I52" i="9"/>
  <c r="H52" i="9"/>
  <c r="G52" i="9"/>
  <c r="F52" i="9"/>
  <c r="E52" i="9"/>
  <c r="D52" i="9"/>
  <c r="C52" i="9"/>
  <c r="B52" i="9"/>
  <c r="P51" i="9"/>
  <c r="O51" i="9"/>
  <c r="L51" i="9"/>
  <c r="K51" i="9"/>
  <c r="J51" i="9"/>
  <c r="I51" i="9"/>
  <c r="H51" i="9"/>
  <c r="G51" i="9"/>
  <c r="F51" i="9"/>
  <c r="E51" i="9"/>
  <c r="D51" i="9"/>
  <c r="C51" i="9"/>
  <c r="B51" i="9"/>
  <c r="P50" i="9"/>
  <c r="O50" i="9"/>
  <c r="L50" i="9"/>
  <c r="K50" i="9"/>
  <c r="J50" i="9"/>
  <c r="I50" i="9"/>
  <c r="H50" i="9"/>
  <c r="G50" i="9"/>
  <c r="F50" i="9"/>
  <c r="E50" i="9"/>
  <c r="D50" i="9"/>
  <c r="C50" i="9"/>
  <c r="B50" i="9"/>
  <c r="P49" i="9"/>
  <c r="O49" i="9"/>
  <c r="L49" i="9"/>
  <c r="K49" i="9"/>
  <c r="J49" i="9"/>
  <c r="I49" i="9"/>
  <c r="H49" i="9"/>
  <c r="G49" i="9"/>
  <c r="F49" i="9"/>
  <c r="E49" i="9"/>
  <c r="D49" i="9"/>
  <c r="C49" i="9"/>
  <c r="B49" i="9"/>
  <c r="P48" i="9"/>
  <c r="O48" i="9"/>
  <c r="L48" i="9"/>
  <c r="K48" i="9"/>
  <c r="J48" i="9"/>
  <c r="I48" i="9"/>
  <c r="H48" i="9"/>
  <c r="G48" i="9"/>
  <c r="F48" i="9"/>
  <c r="E48" i="9"/>
  <c r="D48" i="9"/>
  <c r="C48" i="9"/>
  <c r="B48" i="9"/>
  <c r="P47" i="9"/>
  <c r="O47" i="9"/>
  <c r="L47" i="9"/>
  <c r="K47" i="9"/>
  <c r="J47" i="9"/>
  <c r="I47" i="9"/>
  <c r="H47" i="9"/>
  <c r="G47" i="9"/>
  <c r="F47" i="9"/>
  <c r="E47" i="9"/>
  <c r="D47" i="9"/>
  <c r="C47" i="9"/>
  <c r="B47" i="9"/>
  <c r="P46" i="9"/>
  <c r="O46" i="9"/>
  <c r="L46" i="9"/>
  <c r="K46" i="9"/>
  <c r="J46" i="9"/>
  <c r="I46" i="9"/>
  <c r="H46" i="9"/>
  <c r="G46" i="9"/>
  <c r="F46" i="9"/>
  <c r="E46" i="9"/>
  <c r="D46" i="9"/>
  <c r="C46" i="9"/>
  <c r="B46" i="9"/>
  <c r="P45" i="9"/>
  <c r="O45" i="9"/>
  <c r="L45" i="9"/>
  <c r="K45" i="9"/>
  <c r="J45" i="9"/>
  <c r="I45" i="9"/>
  <c r="H45" i="9"/>
  <c r="G45" i="9"/>
  <c r="F45" i="9"/>
  <c r="E45" i="9"/>
  <c r="D45" i="9"/>
  <c r="C45" i="9"/>
  <c r="B45" i="9"/>
  <c r="P44" i="9"/>
  <c r="O44" i="9"/>
  <c r="L44" i="9"/>
  <c r="K44" i="9"/>
  <c r="J44" i="9"/>
  <c r="I44" i="9"/>
  <c r="H44" i="9"/>
  <c r="G44" i="9"/>
  <c r="F44" i="9"/>
  <c r="E44" i="9"/>
  <c r="D44" i="9"/>
  <c r="C44" i="9"/>
  <c r="B44" i="9"/>
  <c r="P43" i="9"/>
  <c r="O43" i="9"/>
  <c r="L43" i="9"/>
  <c r="K43" i="9"/>
  <c r="J43" i="9"/>
  <c r="I43" i="9"/>
  <c r="H43" i="9"/>
  <c r="G43" i="9"/>
  <c r="F43" i="9"/>
  <c r="E43" i="9"/>
  <c r="D43" i="9"/>
  <c r="C43" i="9"/>
  <c r="B43" i="9"/>
  <c r="P42" i="9"/>
  <c r="O42" i="9"/>
  <c r="L42" i="9"/>
  <c r="K42" i="9"/>
  <c r="J42" i="9"/>
  <c r="I42" i="9"/>
  <c r="H42" i="9"/>
  <c r="G42" i="9"/>
  <c r="F42" i="9"/>
  <c r="E42" i="9"/>
  <c r="D42" i="9"/>
  <c r="C42" i="9"/>
  <c r="B42" i="9"/>
  <c r="P41" i="9"/>
  <c r="O41" i="9"/>
  <c r="L41" i="9"/>
  <c r="K41" i="9"/>
  <c r="J41" i="9"/>
  <c r="I41" i="9"/>
  <c r="H41" i="9"/>
  <c r="G41" i="9"/>
  <c r="F41" i="9"/>
  <c r="E41" i="9"/>
  <c r="D41" i="9"/>
  <c r="C41" i="9"/>
  <c r="B41" i="9"/>
  <c r="P40" i="9"/>
  <c r="O40" i="9"/>
  <c r="L40" i="9"/>
  <c r="K40" i="9"/>
  <c r="J40" i="9"/>
  <c r="I40" i="9"/>
  <c r="H40" i="9"/>
  <c r="G40" i="9"/>
  <c r="F40" i="9"/>
  <c r="E40" i="9"/>
  <c r="D40" i="9"/>
  <c r="C40" i="9"/>
  <c r="B40" i="9"/>
  <c r="P39" i="9"/>
  <c r="O39" i="9"/>
  <c r="L39" i="9"/>
  <c r="K39" i="9"/>
  <c r="J39" i="9"/>
  <c r="I39" i="9"/>
  <c r="H39" i="9"/>
  <c r="G39" i="9"/>
  <c r="F39" i="9"/>
  <c r="E39" i="9"/>
  <c r="D39" i="9"/>
  <c r="C39" i="9"/>
  <c r="B39" i="9"/>
  <c r="P38" i="9"/>
  <c r="O38" i="9"/>
  <c r="L38" i="9"/>
  <c r="K38" i="9"/>
  <c r="J38" i="9"/>
  <c r="I38" i="9"/>
  <c r="H38" i="9"/>
  <c r="G38" i="9"/>
  <c r="F38" i="9"/>
  <c r="E38" i="9"/>
  <c r="D38" i="9"/>
  <c r="C38" i="9"/>
  <c r="B38" i="9"/>
  <c r="P37" i="9"/>
  <c r="O37" i="9"/>
  <c r="L37" i="9"/>
  <c r="K37" i="9"/>
  <c r="J37" i="9"/>
  <c r="I37" i="9"/>
  <c r="H37" i="9"/>
  <c r="G37" i="9"/>
  <c r="F37" i="9"/>
  <c r="E37" i="9"/>
  <c r="D37" i="9"/>
  <c r="C37" i="9"/>
  <c r="B37" i="9"/>
  <c r="P36" i="9"/>
  <c r="O36" i="9"/>
  <c r="L36" i="9"/>
  <c r="K36" i="9"/>
  <c r="J36" i="9"/>
  <c r="I36" i="9"/>
  <c r="H36" i="9"/>
  <c r="G36" i="9"/>
  <c r="F36" i="9"/>
  <c r="E36" i="9"/>
  <c r="D36" i="9"/>
  <c r="C36" i="9"/>
  <c r="B36" i="9"/>
  <c r="P35" i="9"/>
  <c r="O35" i="9"/>
  <c r="L35" i="9"/>
  <c r="K35" i="9"/>
  <c r="J35" i="9"/>
  <c r="I35" i="9"/>
  <c r="H35" i="9"/>
  <c r="G35" i="9"/>
  <c r="F35" i="9"/>
  <c r="E35" i="9"/>
  <c r="D35" i="9"/>
  <c r="C35" i="9"/>
  <c r="B35" i="9"/>
  <c r="P34" i="9"/>
  <c r="O34" i="9"/>
  <c r="L34" i="9"/>
  <c r="K34" i="9"/>
  <c r="J34" i="9"/>
  <c r="I34" i="9"/>
  <c r="H34" i="9"/>
  <c r="G34" i="9"/>
  <c r="F34" i="9"/>
  <c r="E34" i="9"/>
  <c r="D34" i="9"/>
  <c r="C34" i="9"/>
  <c r="B34" i="9"/>
  <c r="P33" i="9"/>
  <c r="O33" i="9"/>
  <c r="L33" i="9"/>
  <c r="K33" i="9"/>
  <c r="J33" i="9"/>
  <c r="I33" i="9"/>
  <c r="H33" i="9"/>
  <c r="G33" i="9"/>
  <c r="F33" i="9"/>
  <c r="E33" i="9"/>
  <c r="D33" i="9"/>
  <c r="C33" i="9"/>
  <c r="B33" i="9"/>
  <c r="P32" i="9"/>
  <c r="O32" i="9"/>
  <c r="L32" i="9"/>
  <c r="K32" i="9"/>
  <c r="J32" i="9"/>
  <c r="I32" i="9"/>
  <c r="H32" i="9"/>
  <c r="G32" i="9"/>
  <c r="F32" i="9"/>
  <c r="E32" i="9"/>
  <c r="D32" i="9"/>
  <c r="C32" i="9"/>
  <c r="B32" i="9"/>
  <c r="P31" i="9"/>
  <c r="O31" i="9"/>
  <c r="L31" i="9"/>
  <c r="K31" i="9"/>
  <c r="J31" i="9"/>
  <c r="I31" i="9"/>
  <c r="H31" i="9"/>
  <c r="G31" i="9"/>
  <c r="F31" i="9"/>
  <c r="E31" i="9"/>
  <c r="D31" i="9"/>
  <c r="C31" i="9"/>
  <c r="B31" i="9"/>
  <c r="P30" i="9"/>
  <c r="O30" i="9"/>
  <c r="L30" i="9"/>
  <c r="K30" i="9"/>
  <c r="J30" i="9"/>
  <c r="I30" i="9"/>
  <c r="H30" i="9"/>
  <c r="G30" i="9"/>
  <c r="F30" i="9"/>
  <c r="E30" i="9"/>
  <c r="D30" i="9"/>
  <c r="C30" i="9"/>
  <c r="B30" i="9"/>
  <c r="P29" i="9"/>
  <c r="O29" i="9"/>
  <c r="L29" i="9"/>
  <c r="K29" i="9"/>
  <c r="J29" i="9"/>
  <c r="I29" i="9"/>
  <c r="H29" i="9"/>
  <c r="G29" i="9"/>
  <c r="F29" i="9"/>
  <c r="E29" i="9"/>
  <c r="D29" i="9"/>
  <c r="C29" i="9"/>
  <c r="B29" i="9"/>
  <c r="P28" i="9"/>
  <c r="O28" i="9"/>
  <c r="L28" i="9"/>
  <c r="K28" i="9"/>
  <c r="J28" i="9"/>
  <c r="I28" i="9"/>
  <c r="H28" i="9"/>
  <c r="G28" i="9"/>
  <c r="F28" i="9"/>
  <c r="E28" i="9"/>
  <c r="D28" i="9"/>
  <c r="C28" i="9"/>
  <c r="B28" i="9"/>
  <c r="P27" i="9"/>
  <c r="O27" i="9"/>
  <c r="L27" i="9"/>
  <c r="K27" i="9"/>
  <c r="J27" i="9"/>
  <c r="I27" i="9"/>
  <c r="H27" i="9"/>
  <c r="G27" i="9"/>
  <c r="F27" i="9"/>
  <c r="E27" i="9"/>
  <c r="D27" i="9"/>
  <c r="C27" i="9"/>
  <c r="B27" i="9"/>
  <c r="P26" i="9"/>
  <c r="O26" i="9"/>
  <c r="L26" i="9"/>
  <c r="K26" i="9"/>
  <c r="J26" i="9"/>
  <c r="I26" i="9"/>
  <c r="H26" i="9"/>
  <c r="G26" i="9"/>
  <c r="F26" i="9"/>
  <c r="E26" i="9"/>
  <c r="D26" i="9"/>
  <c r="C26" i="9"/>
  <c r="B26" i="9"/>
  <c r="P25" i="9"/>
  <c r="O25" i="9"/>
  <c r="L25" i="9"/>
  <c r="K25" i="9"/>
  <c r="J25" i="9"/>
  <c r="I25" i="9"/>
  <c r="H25" i="9"/>
  <c r="G25" i="9"/>
  <c r="F25" i="9"/>
  <c r="E25" i="9"/>
  <c r="D25" i="9"/>
  <c r="C25" i="9"/>
  <c r="B25" i="9"/>
  <c r="P24" i="9"/>
  <c r="O24" i="9"/>
  <c r="L24" i="9"/>
  <c r="K24" i="9"/>
  <c r="J24" i="9"/>
  <c r="I24" i="9"/>
  <c r="H24" i="9"/>
  <c r="G24" i="9"/>
  <c r="F24" i="9"/>
  <c r="E24" i="9"/>
  <c r="D24" i="9"/>
  <c r="C24" i="9"/>
  <c r="B24" i="9"/>
  <c r="P23" i="9"/>
  <c r="O23" i="9"/>
  <c r="L23" i="9"/>
  <c r="K23" i="9"/>
  <c r="J23" i="9"/>
  <c r="I23" i="9"/>
  <c r="H23" i="9"/>
  <c r="G23" i="9"/>
  <c r="F23" i="9"/>
  <c r="E23" i="9"/>
  <c r="D23" i="9"/>
  <c r="C23" i="9"/>
  <c r="B23" i="9"/>
  <c r="P22" i="9"/>
  <c r="O22" i="9"/>
  <c r="L22" i="9"/>
  <c r="K22" i="9"/>
  <c r="J22" i="9"/>
  <c r="I22" i="9"/>
  <c r="H22" i="9"/>
  <c r="G22" i="9"/>
  <c r="F22" i="9"/>
  <c r="E22" i="9"/>
  <c r="D22" i="9"/>
  <c r="C22" i="9"/>
  <c r="B22" i="9"/>
  <c r="P21" i="9"/>
  <c r="O21" i="9"/>
  <c r="L21" i="9"/>
  <c r="K21" i="9"/>
  <c r="J21" i="9"/>
  <c r="I21" i="9"/>
  <c r="H21" i="9"/>
  <c r="G21" i="9"/>
  <c r="F21" i="9"/>
  <c r="E21" i="9"/>
  <c r="D21" i="9"/>
  <c r="C21" i="9"/>
  <c r="B21" i="9"/>
  <c r="P20" i="9"/>
  <c r="O20" i="9"/>
  <c r="L20" i="9"/>
  <c r="K20" i="9"/>
  <c r="J20" i="9"/>
  <c r="I20" i="9"/>
  <c r="H20" i="9"/>
  <c r="G20" i="9"/>
  <c r="F20" i="9"/>
  <c r="E20" i="9"/>
  <c r="D20" i="9"/>
  <c r="C20" i="9"/>
  <c r="B20" i="9"/>
  <c r="P19" i="9"/>
  <c r="O19" i="9"/>
  <c r="L19" i="9"/>
  <c r="K19" i="9"/>
  <c r="J19" i="9"/>
  <c r="I19" i="9"/>
  <c r="H19" i="9"/>
  <c r="G19" i="9"/>
  <c r="F19" i="9"/>
  <c r="E19" i="9"/>
  <c r="D19" i="9"/>
  <c r="C19" i="9"/>
  <c r="B19" i="9"/>
  <c r="P18" i="9"/>
  <c r="T18" i="9" s="1"/>
  <c r="O18" i="9"/>
  <c r="L18" i="9"/>
  <c r="K18" i="9"/>
  <c r="J18" i="9"/>
  <c r="I18" i="9"/>
  <c r="H18" i="9"/>
  <c r="G18" i="9"/>
  <c r="F18" i="9"/>
  <c r="E18" i="9"/>
  <c r="D18" i="9"/>
  <c r="C18" i="9"/>
  <c r="B18" i="9"/>
  <c r="P17" i="9"/>
  <c r="L17" i="9"/>
  <c r="K17" i="9"/>
  <c r="J17" i="9"/>
  <c r="I17" i="9"/>
  <c r="H17" i="9"/>
  <c r="G17" i="9"/>
  <c r="F17" i="9"/>
  <c r="E17" i="9"/>
  <c r="D17" i="9"/>
  <c r="C17" i="9"/>
  <c r="B17" i="9"/>
  <c r="P111" i="72"/>
  <c r="O111" i="72"/>
  <c r="L111" i="72"/>
  <c r="K111" i="72"/>
  <c r="J111" i="72"/>
  <c r="I111" i="72"/>
  <c r="H111" i="72"/>
  <c r="G111" i="72"/>
  <c r="F111" i="72"/>
  <c r="E111" i="72"/>
  <c r="D111" i="72"/>
  <c r="C111" i="72"/>
  <c r="B111" i="72"/>
  <c r="P110" i="72"/>
  <c r="O110" i="72"/>
  <c r="L110" i="72"/>
  <c r="K110" i="72"/>
  <c r="J110" i="72"/>
  <c r="I110" i="72"/>
  <c r="H110" i="72"/>
  <c r="G110" i="72"/>
  <c r="F110" i="72"/>
  <c r="E110" i="72"/>
  <c r="D110" i="72"/>
  <c r="C110" i="72"/>
  <c r="B110" i="72"/>
  <c r="P109" i="72"/>
  <c r="O109" i="72"/>
  <c r="L109" i="72"/>
  <c r="K109" i="72"/>
  <c r="J109" i="72"/>
  <c r="I109" i="72"/>
  <c r="H109" i="72"/>
  <c r="G109" i="72"/>
  <c r="F109" i="72"/>
  <c r="E109" i="72"/>
  <c r="D109" i="72"/>
  <c r="C109" i="72"/>
  <c r="B109" i="72"/>
  <c r="P108" i="72"/>
  <c r="O108" i="72"/>
  <c r="L108" i="72"/>
  <c r="K108" i="72"/>
  <c r="J108" i="72"/>
  <c r="I108" i="72"/>
  <c r="H108" i="72"/>
  <c r="G108" i="72"/>
  <c r="F108" i="72"/>
  <c r="E108" i="72"/>
  <c r="D108" i="72"/>
  <c r="C108" i="72"/>
  <c r="B108" i="72"/>
  <c r="P107" i="72"/>
  <c r="O107" i="72"/>
  <c r="L107" i="72"/>
  <c r="K107" i="72"/>
  <c r="J107" i="72"/>
  <c r="I107" i="72"/>
  <c r="H107" i="72"/>
  <c r="G107" i="72"/>
  <c r="F107" i="72"/>
  <c r="E107" i="72"/>
  <c r="D107" i="72"/>
  <c r="C107" i="72"/>
  <c r="B107" i="72"/>
  <c r="P106" i="72"/>
  <c r="O106" i="72"/>
  <c r="L106" i="72"/>
  <c r="K106" i="72"/>
  <c r="J106" i="72"/>
  <c r="I106" i="72"/>
  <c r="H106" i="72"/>
  <c r="G106" i="72"/>
  <c r="F106" i="72"/>
  <c r="E106" i="72"/>
  <c r="D106" i="72"/>
  <c r="C106" i="72"/>
  <c r="B106" i="72"/>
  <c r="P105" i="72"/>
  <c r="O105" i="72"/>
  <c r="L105" i="72"/>
  <c r="K105" i="72"/>
  <c r="J105" i="72"/>
  <c r="I105" i="72"/>
  <c r="H105" i="72"/>
  <c r="G105" i="72"/>
  <c r="F105" i="72"/>
  <c r="E105" i="72"/>
  <c r="D105" i="72"/>
  <c r="C105" i="72"/>
  <c r="B105" i="72"/>
  <c r="P104" i="72"/>
  <c r="O104" i="72"/>
  <c r="L104" i="72"/>
  <c r="K104" i="72"/>
  <c r="J104" i="72"/>
  <c r="I104" i="72"/>
  <c r="H104" i="72"/>
  <c r="G104" i="72"/>
  <c r="F104" i="72"/>
  <c r="E104" i="72"/>
  <c r="D104" i="72"/>
  <c r="C104" i="72"/>
  <c r="B104" i="72"/>
  <c r="P103" i="72"/>
  <c r="O103" i="72"/>
  <c r="L103" i="72"/>
  <c r="K103" i="72"/>
  <c r="J103" i="72"/>
  <c r="I103" i="72"/>
  <c r="H103" i="72"/>
  <c r="G103" i="72"/>
  <c r="F103" i="72"/>
  <c r="E103" i="72"/>
  <c r="D103" i="72"/>
  <c r="C103" i="72"/>
  <c r="B103" i="72"/>
  <c r="P102" i="72"/>
  <c r="O102" i="72"/>
  <c r="L102" i="72"/>
  <c r="K102" i="72"/>
  <c r="J102" i="72"/>
  <c r="I102" i="72"/>
  <c r="H102" i="72"/>
  <c r="G102" i="72"/>
  <c r="F102" i="72"/>
  <c r="E102" i="72"/>
  <c r="D102" i="72"/>
  <c r="C102" i="72"/>
  <c r="B102" i="72"/>
  <c r="P101" i="72"/>
  <c r="O101" i="72"/>
  <c r="L101" i="72"/>
  <c r="K101" i="72"/>
  <c r="J101" i="72"/>
  <c r="I101" i="72"/>
  <c r="H101" i="72"/>
  <c r="G101" i="72"/>
  <c r="F101" i="72"/>
  <c r="E101" i="72"/>
  <c r="D101" i="72"/>
  <c r="C101" i="72"/>
  <c r="B101" i="72"/>
  <c r="P100" i="72"/>
  <c r="O100" i="72"/>
  <c r="L100" i="72"/>
  <c r="K100" i="72"/>
  <c r="J100" i="72"/>
  <c r="I100" i="72"/>
  <c r="H100" i="72"/>
  <c r="G100" i="72"/>
  <c r="F100" i="72"/>
  <c r="E100" i="72"/>
  <c r="D100" i="72"/>
  <c r="C100" i="72"/>
  <c r="B100" i="72"/>
  <c r="P99" i="72"/>
  <c r="O99" i="72"/>
  <c r="L99" i="72"/>
  <c r="K99" i="72"/>
  <c r="J99" i="72"/>
  <c r="I99" i="72"/>
  <c r="H99" i="72"/>
  <c r="G99" i="72"/>
  <c r="F99" i="72"/>
  <c r="E99" i="72"/>
  <c r="D99" i="72"/>
  <c r="C99" i="72"/>
  <c r="B99" i="72"/>
  <c r="P98" i="72"/>
  <c r="O98" i="72"/>
  <c r="L98" i="72"/>
  <c r="K98" i="72"/>
  <c r="J98" i="72"/>
  <c r="I98" i="72"/>
  <c r="H98" i="72"/>
  <c r="G98" i="72"/>
  <c r="F98" i="72"/>
  <c r="E98" i="72"/>
  <c r="D98" i="72"/>
  <c r="C98" i="72"/>
  <c r="B98" i="72"/>
  <c r="P97" i="72"/>
  <c r="O97" i="72"/>
  <c r="L97" i="72"/>
  <c r="K97" i="72"/>
  <c r="J97" i="72"/>
  <c r="I97" i="72"/>
  <c r="H97" i="72"/>
  <c r="G97" i="72"/>
  <c r="F97" i="72"/>
  <c r="E97" i="72"/>
  <c r="D97" i="72"/>
  <c r="C97" i="72"/>
  <c r="B97" i="72"/>
  <c r="P96" i="72"/>
  <c r="O96" i="72"/>
  <c r="L96" i="72"/>
  <c r="K96" i="72"/>
  <c r="J96" i="72"/>
  <c r="I96" i="72"/>
  <c r="H96" i="72"/>
  <c r="G96" i="72"/>
  <c r="F96" i="72"/>
  <c r="E96" i="72"/>
  <c r="D96" i="72"/>
  <c r="C96" i="72"/>
  <c r="B96" i="72"/>
  <c r="P95" i="72"/>
  <c r="O95" i="72"/>
  <c r="L95" i="72"/>
  <c r="K95" i="72"/>
  <c r="J95" i="72"/>
  <c r="I95" i="72"/>
  <c r="H95" i="72"/>
  <c r="G95" i="72"/>
  <c r="F95" i="72"/>
  <c r="E95" i="72"/>
  <c r="D95" i="72"/>
  <c r="C95" i="72"/>
  <c r="B95" i="72"/>
  <c r="P94" i="72"/>
  <c r="O94" i="72"/>
  <c r="L94" i="72"/>
  <c r="K94" i="72"/>
  <c r="J94" i="72"/>
  <c r="I94" i="72"/>
  <c r="H94" i="72"/>
  <c r="G94" i="72"/>
  <c r="F94" i="72"/>
  <c r="E94" i="72"/>
  <c r="D94" i="72"/>
  <c r="C94" i="72"/>
  <c r="B94" i="72"/>
  <c r="P93" i="72"/>
  <c r="O93" i="72"/>
  <c r="L93" i="72"/>
  <c r="K93" i="72"/>
  <c r="J93" i="72"/>
  <c r="I93" i="72"/>
  <c r="H93" i="72"/>
  <c r="G93" i="72"/>
  <c r="F93" i="72"/>
  <c r="E93" i="72"/>
  <c r="D93" i="72"/>
  <c r="C93" i="72"/>
  <c r="B93" i="72"/>
  <c r="P92" i="72"/>
  <c r="O92" i="72"/>
  <c r="L92" i="72"/>
  <c r="K92" i="72"/>
  <c r="J92" i="72"/>
  <c r="I92" i="72"/>
  <c r="H92" i="72"/>
  <c r="G92" i="72"/>
  <c r="F92" i="72"/>
  <c r="E92" i="72"/>
  <c r="D92" i="72"/>
  <c r="C92" i="72"/>
  <c r="B92" i="72"/>
  <c r="P91" i="72"/>
  <c r="O91" i="72"/>
  <c r="L91" i="72"/>
  <c r="K91" i="72"/>
  <c r="J91" i="72"/>
  <c r="I91" i="72"/>
  <c r="H91" i="72"/>
  <c r="G91" i="72"/>
  <c r="F91" i="72"/>
  <c r="E91" i="72"/>
  <c r="D91" i="72"/>
  <c r="C91" i="72"/>
  <c r="B91" i="72"/>
  <c r="P90" i="72"/>
  <c r="O90" i="72"/>
  <c r="L90" i="72"/>
  <c r="K90" i="72"/>
  <c r="J90" i="72"/>
  <c r="I90" i="72"/>
  <c r="H90" i="72"/>
  <c r="G90" i="72"/>
  <c r="F90" i="72"/>
  <c r="E90" i="72"/>
  <c r="D90" i="72"/>
  <c r="C90" i="72"/>
  <c r="B90" i="72"/>
  <c r="P89" i="72"/>
  <c r="O89" i="72"/>
  <c r="L89" i="72"/>
  <c r="K89" i="72"/>
  <c r="J89" i="72"/>
  <c r="I89" i="72"/>
  <c r="H89" i="72"/>
  <c r="G89" i="72"/>
  <c r="F89" i="72"/>
  <c r="E89" i="72"/>
  <c r="D89" i="72"/>
  <c r="C89" i="72"/>
  <c r="B89" i="72"/>
  <c r="P88" i="72"/>
  <c r="O88" i="72"/>
  <c r="L88" i="72"/>
  <c r="K88" i="72"/>
  <c r="J88" i="72"/>
  <c r="I88" i="72"/>
  <c r="H88" i="72"/>
  <c r="G88" i="72"/>
  <c r="F88" i="72"/>
  <c r="E88" i="72"/>
  <c r="D88" i="72"/>
  <c r="C88" i="72"/>
  <c r="B88" i="72"/>
  <c r="P87" i="72"/>
  <c r="O87" i="72"/>
  <c r="L87" i="72"/>
  <c r="K87" i="72"/>
  <c r="J87" i="72"/>
  <c r="I87" i="72"/>
  <c r="H87" i="72"/>
  <c r="G87" i="72"/>
  <c r="F87" i="72"/>
  <c r="E87" i="72"/>
  <c r="D87" i="72"/>
  <c r="C87" i="72"/>
  <c r="B87" i="72"/>
  <c r="P86" i="72"/>
  <c r="O86" i="72"/>
  <c r="L86" i="72"/>
  <c r="K86" i="72"/>
  <c r="J86" i="72"/>
  <c r="I86" i="72"/>
  <c r="H86" i="72"/>
  <c r="G86" i="72"/>
  <c r="F86" i="72"/>
  <c r="E86" i="72"/>
  <c r="D86" i="72"/>
  <c r="C86" i="72"/>
  <c r="B86" i="72"/>
  <c r="P85" i="72"/>
  <c r="O85" i="72"/>
  <c r="L85" i="72"/>
  <c r="K85" i="72"/>
  <c r="J85" i="72"/>
  <c r="I85" i="72"/>
  <c r="H85" i="72"/>
  <c r="G85" i="72"/>
  <c r="F85" i="72"/>
  <c r="E85" i="72"/>
  <c r="D85" i="72"/>
  <c r="C85" i="72"/>
  <c r="B85" i="72"/>
  <c r="P84" i="72"/>
  <c r="O84" i="72"/>
  <c r="L84" i="72"/>
  <c r="K84" i="72"/>
  <c r="J84" i="72"/>
  <c r="I84" i="72"/>
  <c r="H84" i="72"/>
  <c r="G84" i="72"/>
  <c r="F84" i="72"/>
  <c r="E84" i="72"/>
  <c r="D84" i="72"/>
  <c r="C84" i="72"/>
  <c r="B84" i="72"/>
  <c r="P83" i="72"/>
  <c r="O83" i="72"/>
  <c r="L83" i="72"/>
  <c r="K83" i="72"/>
  <c r="J83" i="72"/>
  <c r="I83" i="72"/>
  <c r="H83" i="72"/>
  <c r="G83" i="72"/>
  <c r="F83" i="72"/>
  <c r="E83" i="72"/>
  <c r="D83" i="72"/>
  <c r="C83" i="72"/>
  <c r="B83" i="72"/>
  <c r="P82" i="72"/>
  <c r="O82" i="72"/>
  <c r="L82" i="72"/>
  <c r="K82" i="72"/>
  <c r="J82" i="72"/>
  <c r="I82" i="72"/>
  <c r="H82" i="72"/>
  <c r="G82" i="72"/>
  <c r="F82" i="72"/>
  <c r="E82" i="72"/>
  <c r="D82" i="72"/>
  <c r="C82" i="72"/>
  <c r="B82" i="72"/>
  <c r="P81" i="72"/>
  <c r="O81" i="72"/>
  <c r="L81" i="72"/>
  <c r="K81" i="72"/>
  <c r="J81" i="72"/>
  <c r="I81" i="72"/>
  <c r="H81" i="72"/>
  <c r="G81" i="72"/>
  <c r="F81" i="72"/>
  <c r="E81" i="72"/>
  <c r="D81" i="72"/>
  <c r="C81" i="72"/>
  <c r="B81" i="72"/>
  <c r="P80" i="72"/>
  <c r="O80" i="72"/>
  <c r="L80" i="72"/>
  <c r="K80" i="72"/>
  <c r="J80" i="72"/>
  <c r="I80" i="72"/>
  <c r="H80" i="72"/>
  <c r="G80" i="72"/>
  <c r="F80" i="72"/>
  <c r="E80" i="72"/>
  <c r="D80" i="72"/>
  <c r="C80" i="72"/>
  <c r="B80" i="72"/>
  <c r="P79" i="72"/>
  <c r="O79" i="72"/>
  <c r="L79" i="72"/>
  <c r="K79" i="72"/>
  <c r="J79" i="72"/>
  <c r="I79" i="72"/>
  <c r="H79" i="72"/>
  <c r="G79" i="72"/>
  <c r="F79" i="72"/>
  <c r="E79" i="72"/>
  <c r="D79" i="72"/>
  <c r="C79" i="72"/>
  <c r="B79" i="72"/>
  <c r="P78" i="72"/>
  <c r="O78" i="72"/>
  <c r="L78" i="72"/>
  <c r="K78" i="72"/>
  <c r="J78" i="72"/>
  <c r="I78" i="72"/>
  <c r="H78" i="72"/>
  <c r="G78" i="72"/>
  <c r="F78" i="72"/>
  <c r="E78" i="72"/>
  <c r="D78" i="72"/>
  <c r="C78" i="72"/>
  <c r="B78" i="72"/>
  <c r="P77" i="72"/>
  <c r="O77" i="72"/>
  <c r="L77" i="72"/>
  <c r="K77" i="72"/>
  <c r="J77" i="72"/>
  <c r="I77" i="72"/>
  <c r="H77" i="72"/>
  <c r="G77" i="72"/>
  <c r="F77" i="72"/>
  <c r="E77" i="72"/>
  <c r="D77" i="72"/>
  <c r="C77" i="72"/>
  <c r="B77" i="72"/>
  <c r="P76" i="72"/>
  <c r="O76" i="72"/>
  <c r="L76" i="72"/>
  <c r="K76" i="72"/>
  <c r="J76" i="72"/>
  <c r="I76" i="72"/>
  <c r="H76" i="72"/>
  <c r="G76" i="72"/>
  <c r="F76" i="72"/>
  <c r="E76" i="72"/>
  <c r="D76" i="72"/>
  <c r="C76" i="72"/>
  <c r="B76" i="72"/>
  <c r="P75" i="72"/>
  <c r="O75" i="72"/>
  <c r="L75" i="72"/>
  <c r="K75" i="72"/>
  <c r="J75" i="72"/>
  <c r="I75" i="72"/>
  <c r="H75" i="72"/>
  <c r="G75" i="72"/>
  <c r="F75" i="72"/>
  <c r="E75" i="72"/>
  <c r="D75" i="72"/>
  <c r="C75" i="72"/>
  <c r="B75" i="72"/>
  <c r="P74" i="72"/>
  <c r="O74" i="72"/>
  <c r="L74" i="72"/>
  <c r="K74" i="72"/>
  <c r="J74" i="72"/>
  <c r="I74" i="72"/>
  <c r="H74" i="72"/>
  <c r="G74" i="72"/>
  <c r="F74" i="72"/>
  <c r="E74" i="72"/>
  <c r="D74" i="72"/>
  <c r="C74" i="72"/>
  <c r="B74" i="72"/>
  <c r="P73" i="72"/>
  <c r="O73" i="72"/>
  <c r="L73" i="72"/>
  <c r="K73" i="72"/>
  <c r="J73" i="72"/>
  <c r="I73" i="72"/>
  <c r="H73" i="72"/>
  <c r="G73" i="72"/>
  <c r="F73" i="72"/>
  <c r="E73" i="72"/>
  <c r="D73" i="72"/>
  <c r="C73" i="72"/>
  <c r="B73" i="72"/>
  <c r="P72" i="72"/>
  <c r="O72" i="72"/>
  <c r="L72" i="72"/>
  <c r="K72" i="72"/>
  <c r="J72" i="72"/>
  <c r="I72" i="72"/>
  <c r="H72" i="72"/>
  <c r="G72" i="72"/>
  <c r="F72" i="72"/>
  <c r="E72" i="72"/>
  <c r="D72" i="72"/>
  <c r="C72" i="72"/>
  <c r="B72" i="72"/>
  <c r="P71" i="72"/>
  <c r="O71" i="72"/>
  <c r="L71" i="72"/>
  <c r="K71" i="72"/>
  <c r="J71" i="72"/>
  <c r="I71" i="72"/>
  <c r="H71" i="72"/>
  <c r="G71" i="72"/>
  <c r="F71" i="72"/>
  <c r="E71" i="72"/>
  <c r="D71" i="72"/>
  <c r="C71" i="72"/>
  <c r="B71" i="72"/>
  <c r="P70" i="72"/>
  <c r="O70" i="72"/>
  <c r="L70" i="72"/>
  <c r="K70" i="72"/>
  <c r="J70" i="72"/>
  <c r="I70" i="72"/>
  <c r="H70" i="72"/>
  <c r="G70" i="72"/>
  <c r="F70" i="72"/>
  <c r="E70" i="72"/>
  <c r="D70" i="72"/>
  <c r="C70" i="72"/>
  <c r="B70" i="72"/>
  <c r="P69" i="72"/>
  <c r="O69" i="72"/>
  <c r="L69" i="72"/>
  <c r="K69" i="72"/>
  <c r="J69" i="72"/>
  <c r="I69" i="72"/>
  <c r="H69" i="72"/>
  <c r="G69" i="72"/>
  <c r="F69" i="72"/>
  <c r="E69" i="72"/>
  <c r="D69" i="72"/>
  <c r="C69" i="72"/>
  <c r="B69" i="72"/>
  <c r="P68" i="72"/>
  <c r="O68" i="72"/>
  <c r="L68" i="72"/>
  <c r="K68" i="72"/>
  <c r="J68" i="72"/>
  <c r="I68" i="72"/>
  <c r="H68" i="72"/>
  <c r="G68" i="72"/>
  <c r="F68" i="72"/>
  <c r="E68" i="72"/>
  <c r="D68" i="72"/>
  <c r="C68" i="72"/>
  <c r="B68" i="72"/>
  <c r="P67" i="72"/>
  <c r="O67" i="72"/>
  <c r="L67" i="72"/>
  <c r="K67" i="72"/>
  <c r="J67" i="72"/>
  <c r="I67" i="72"/>
  <c r="H67" i="72"/>
  <c r="G67" i="72"/>
  <c r="F67" i="72"/>
  <c r="E67" i="72"/>
  <c r="D67" i="72"/>
  <c r="C67" i="72"/>
  <c r="B67" i="72"/>
  <c r="P66" i="72"/>
  <c r="O66" i="72"/>
  <c r="L66" i="72"/>
  <c r="K66" i="72"/>
  <c r="J66" i="72"/>
  <c r="I66" i="72"/>
  <c r="H66" i="72"/>
  <c r="G66" i="72"/>
  <c r="F66" i="72"/>
  <c r="E66" i="72"/>
  <c r="D66" i="72"/>
  <c r="C66" i="72"/>
  <c r="B66" i="72"/>
  <c r="P65" i="72"/>
  <c r="O65" i="72"/>
  <c r="L65" i="72"/>
  <c r="K65" i="72"/>
  <c r="J65" i="72"/>
  <c r="I65" i="72"/>
  <c r="H65" i="72"/>
  <c r="G65" i="72"/>
  <c r="F65" i="72"/>
  <c r="E65" i="72"/>
  <c r="D65" i="72"/>
  <c r="C65" i="72"/>
  <c r="B65" i="72"/>
  <c r="P64" i="72"/>
  <c r="O64" i="72"/>
  <c r="L64" i="72"/>
  <c r="K64" i="72"/>
  <c r="J64" i="72"/>
  <c r="I64" i="72"/>
  <c r="H64" i="72"/>
  <c r="G64" i="72"/>
  <c r="F64" i="72"/>
  <c r="E64" i="72"/>
  <c r="D64" i="72"/>
  <c r="C64" i="72"/>
  <c r="B64" i="72"/>
  <c r="P63" i="72"/>
  <c r="O63" i="72"/>
  <c r="L63" i="72"/>
  <c r="K63" i="72"/>
  <c r="J63" i="72"/>
  <c r="I63" i="72"/>
  <c r="H63" i="72"/>
  <c r="G63" i="72"/>
  <c r="F63" i="72"/>
  <c r="E63" i="72"/>
  <c r="D63" i="72"/>
  <c r="C63" i="72"/>
  <c r="B63" i="72"/>
  <c r="P62" i="72"/>
  <c r="O62" i="72"/>
  <c r="L62" i="72"/>
  <c r="K62" i="72"/>
  <c r="J62" i="72"/>
  <c r="I62" i="72"/>
  <c r="H62" i="72"/>
  <c r="G62" i="72"/>
  <c r="F62" i="72"/>
  <c r="E62" i="72"/>
  <c r="D62" i="72"/>
  <c r="C62" i="72"/>
  <c r="B62" i="72"/>
  <c r="P61" i="72"/>
  <c r="O61" i="72"/>
  <c r="L61" i="72"/>
  <c r="K61" i="72"/>
  <c r="J61" i="72"/>
  <c r="I61" i="72"/>
  <c r="H61" i="72"/>
  <c r="G61" i="72"/>
  <c r="F61" i="72"/>
  <c r="E61" i="72"/>
  <c r="D61" i="72"/>
  <c r="C61" i="72"/>
  <c r="B61" i="72"/>
  <c r="P60" i="72"/>
  <c r="O60" i="72"/>
  <c r="L60" i="72"/>
  <c r="K60" i="72"/>
  <c r="J60" i="72"/>
  <c r="I60" i="72"/>
  <c r="H60" i="72"/>
  <c r="G60" i="72"/>
  <c r="F60" i="72"/>
  <c r="E60" i="72"/>
  <c r="D60" i="72"/>
  <c r="C60" i="72"/>
  <c r="B60" i="72"/>
  <c r="P59" i="72"/>
  <c r="O59" i="72"/>
  <c r="L59" i="72"/>
  <c r="K59" i="72"/>
  <c r="J59" i="72"/>
  <c r="I59" i="72"/>
  <c r="H59" i="72"/>
  <c r="G59" i="72"/>
  <c r="F59" i="72"/>
  <c r="E59" i="72"/>
  <c r="D59" i="72"/>
  <c r="C59" i="72"/>
  <c r="B59" i="72"/>
  <c r="P58" i="72"/>
  <c r="O58" i="72"/>
  <c r="L58" i="72"/>
  <c r="K58" i="72"/>
  <c r="J58" i="72"/>
  <c r="I58" i="72"/>
  <c r="H58" i="72"/>
  <c r="G58" i="72"/>
  <c r="F58" i="72"/>
  <c r="E58" i="72"/>
  <c r="D58" i="72"/>
  <c r="C58" i="72"/>
  <c r="B58" i="72"/>
  <c r="P57" i="72"/>
  <c r="O57" i="72"/>
  <c r="L57" i="72"/>
  <c r="K57" i="72"/>
  <c r="J57" i="72"/>
  <c r="I57" i="72"/>
  <c r="H57" i="72"/>
  <c r="G57" i="72"/>
  <c r="F57" i="72"/>
  <c r="E57" i="72"/>
  <c r="D57" i="72"/>
  <c r="C57" i="72"/>
  <c r="B57" i="72"/>
  <c r="P56" i="72"/>
  <c r="O56" i="72"/>
  <c r="L56" i="72"/>
  <c r="K56" i="72"/>
  <c r="J56" i="72"/>
  <c r="I56" i="72"/>
  <c r="H56" i="72"/>
  <c r="G56" i="72"/>
  <c r="F56" i="72"/>
  <c r="E56" i="72"/>
  <c r="D56" i="72"/>
  <c r="C56" i="72"/>
  <c r="B56" i="72"/>
  <c r="P55" i="72"/>
  <c r="O55" i="72"/>
  <c r="L55" i="72"/>
  <c r="K55" i="72"/>
  <c r="J55" i="72"/>
  <c r="I55" i="72"/>
  <c r="H55" i="72"/>
  <c r="G55" i="72"/>
  <c r="F55" i="72"/>
  <c r="E55" i="72"/>
  <c r="D55" i="72"/>
  <c r="C55" i="72"/>
  <c r="B55" i="72"/>
  <c r="P54" i="72"/>
  <c r="O54" i="72"/>
  <c r="L54" i="72"/>
  <c r="K54" i="72"/>
  <c r="J54" i="72"/>
  <c r="I54" i="72"/>
  <c r="H54" i="72"/>
  <c r="G54" i="72"/>
  <c r="F54" i="72"/>
  <c r="E54" i="72"/>
  <c r="D54" i="72"/>
  <c r="C54" i="72"/>
  <c r="B54" i="72"/>
  <c r="P53" i="72"/>
  <c r="O53" i="72"/>
  <c r="L53" i="72"/>
  <c r="K53" i="72"/>
  <c r="J53" i="72"/>
  <c r="I53" i="72"/>
  <c r="H53" i="72"/>
  <c r="G53" i="72"/>
  <c r="F53" i="72"/>
  <c r="E53" i="72"/>
  <c r="D53" i="72"/>
  <c r="C53" i="72"/>
  <c r="B53" i="72"/>
  <c r="P52" i="72"/>
  <c r="O52" i="72"/>
  <c r="L52" i="72"/>
  <c r="K52" i="72"/>
  <c r="J52" i="72"/>
  <c r="I52" i="72"/>
  <c r="H52" i="72"/>
  <c r="G52" i="72"/>
  <c r="F52" i="72"/>
  <c r="E52" i="72"/>
  <c r="D52" i="72"/>
  <c r="C52" i="72"/>
  <c r="B52" i="72"/>
  <c r="P51" i="72"/>
  <c r="O51" i="72"/>
  <c r="L51" i="72"/>
  <c r="K51" i="72"/>
  <c r="J51" i="72"/>
  <c r="I51" i="72"/>
  <c r="H51" i="72"/>
  <c r="G51" i="72"/>
  <c r="F51" i="72"/>
  <c r="E51" i="72"/>
  <c r="D51" i="72"/>
  <c r="C51" i="72"/>
  <c r="B51" i="72"/>
  <c r="P50" i="72"/>
  <c r="O50" i="72"/>
  <c r="L50" i="72"/>
  <c r="K50" i="72"/>
  <c r="J50" i="72"/>
  <c r="I50" i="72"/>
  <c r="H50" i="72"/>
  <c r="G50" i="72"/>
  <c r="F50" i="72"/>
  <c r="E50" i="72"/>
  <c r="D50" i="72"/>
  <c r="C50" i="72"/>
  <c r="B50" i="72"/>
  <c r="P49" i="72"/>
  <c r="O49" i="72"/>
  <c r="L49" i="72"/>
  <c r="K49" i="72"/>
  <c r="J49" i="72"/>
  <c r="I49" i="72"/>
  <c r="H49" i="72"/>
  <c r="G49" i="72"/>
  <c r="F49" i="72"/>
  <c r="E49" i="72"/>
  <c r="D49" i="72"/>
  <c r="C49" i="72"/>
  <c r="B49" i="72"/>
  <c r="P48" i="72"/>
  <c r="O48" i="72"/>
  <c r="L48" i="72"/>
  <c r="K48" i="72"/>
  <c r="J48" i="72"/>
  <c r="I48" i="72"/>
  <c r="H48" i="72"/>
  <c r="G48" i="72"/>
  <c r="F48" i="72"/>
  <c r="E48" i="72"/>
  <c r="D48" i="72"/>
  <c r="C48" i="72"/>
  <c r="B48" i="72"/>
  <c r="P47" i="72"/>
  <c r="O47" i="72"/>
  <c r="L47" i="72"/>
  <c r="K47" i="72"/>
  <c r="J47" i="72"/>
  <c r="I47" i="72"/>
  <c r="H47" i="72"/>
  <c r="G47" i="72"/>
  <c r="F47" i="72"/>
  <c r="E47" i="72"/>
  <c r="D47" i="72"/>
  <c r="C47" i="72"/>
  <c r="B47" i="72"/>
  <c r="P46" i="72"/>
  <c r="O46" i="72"/>
  <c r="L46" i="72"/>
  <c r="K46" i="72"/>
  <c r="J46" i="72"/>
  <c r="I46" i="72"/>
  <c r="H46" i="72"/>
  <c r="G46" i="72"/>
  <c r="F46" i="72"/>
  <c r="E46" i="72"/>
  <c r="D46" i="72"/>
  <c r="C46" i="72"/>
  <c r="B46" i="72"/>
  <c r="P45" i="72"/>
  <c r="O45" i="72"/>
  <c r="L45" i="72"/>
  <c r="K45" i="72"/>
  <c r="J45" i="72"/>
  <c r="I45" i="72"/>
  <c r="H45" i="72"/>
  <c r="G45" i="72"/>
  <c r="F45" i="72"/>
  <c r="E45" i="72"/>
  <c r="D45" i="72"/>
  <c r="C45" i="72"/>
  <c r="B45" i="72"/>
  <c r="P44" i="72"/>
  <c r="O44" i="72"/>
  <c r="L44" i="72"/>
  <c r="K44" i="72"/>
  <c r="J44" i="72"/>
  <c r="I44" i="72"/>
  <c r="H44" i="72"/>
  <c r="G44" i="72"/>
  <c r="F44" i="72"/>
  <c r="E44" i="72"/>
  <c r="D44" i="72"/>
  <c r="C44" i="72"/>
  <c r="B44" i="72"/>
  <c r="P43" i="72"/>
  <c r="O43" i="72"/>
  <c r="L43" i="72"/>
  <c r="K43" i="72"/>
  <c r="J43" i="72"/>
  <c r="I43" i="72"/>
  <c r="H43" i="72"/>
  <c r="G43" i="72"/>
  <c r="F43" i="72"/>
  <c r="E43" i="72"/>
  <c r="D43" i="72"/>
  <c r="C43" i="72"/>
  <c r="B43" i="72"/>
  <c r="P42" i="72"/>
  <c r="O42" i="72"/>
  <c r="L42" i="72"/>
  <c r="K42" i="72"/>
  <c r="J42" i="72"/>
  <c r="I42" i="72"/>
  <c r="H42" i="72"/>
  <c r="G42" i="72"/>
  <c r="F42" i="72"/>
  <c r="E42" i="72"/>
  <c r="D42" i="72"/>
  <c r="C42" i="72"/>
  <c r="B42" i="72"/>
  <c r="P41" i="72"/>
  <c r="O41" i="72"/>
  <c r="L41" i="72"/>
  <c r="K41" i="72"/>
  <c r="J41" i="72"/>
  <c r="I41" i="72"/>
  <c r="H41" i="72"/>
  <c r="G41" i="72"/>
  <c r="F41" i="72"/>
  <c r="E41" i="72"/>
  <c r="D41" i="72"/>
  <c r="C41" i="72"/>
  <c r="B41" i="72"/>
  <c r="P40" i="72"/>
  <c r="O40" i="72"/>
  <c r="L40" i="72"/>
  <c r="K40" i="72"/>
  <c r="J40" i="72"/>
  <c r="I40" i="72"/>
  <c r="H40" i="72"/>
  <c r="G40" i="72"/>
  <c r="F40" i="72"/>
  <c r="E40" i="72"/>
  <c r="D40" i="72"/>
  <c r="C40" i="72"/>
  <c r="B40" i="72"/>
  <c r="P39" i="72"/>
  <c r="O39" i="72"/>
  <c r="L39" i="72"/>
  <c r="K39" i="72"/>
  <c r="J39" i="72"/>
  <c r="I39" i="72"/>
  <c r="H39" i="72"/>
  <c r="G39" i="72"/>
  <c r="F39" i="72"/>
  <c r="E39" i="72"/>
  <c r="D39" i="72"/>
  <c r="C39" i="72"/>
  <c r="B39" i="72"/>
  <c r="P38" i="72"/>
  <c r="O38" i="72"/>
  <c r="L38" i="72"/>
  <c r="K38" i="72"/>
  <c r="J38" i="72"/>
  <c r="I38" i="72"/>
  <c r="H38" i="72"/>
  <c r="G38" i="72"/>
  <c r="F38" i="72"/>
  <c r="E38" i="72"/>
  <c r="D38" i="72"/>
  <c r="C38" i="72"/>
  <c r="B38" i="72"/>
  <c r="P37" i="72"/>
  <c r="O37" i="72"/>
  <c r="L37" i="72"/>
  <c r="K37" i="72"/>
  <c r="J37" i="72"/>
  <c r="I37" i="72"/>
  <c r="H37" i="72"/>
  <c r="G37" i="72"/>
  <c r="F37" i="72"/>
  <c r="E37" i="72"/>
  <c r="D37" i="72"/>
  <c r="C37" i="72"/>
  <c r="B37" i="72"/>
  <c r="P36" i="72"/>
  <c r="O36" i="72"/>
  <c r="L36" i="72"/>
  <c r="K36" i="72"/>
  <c r="J36" i="72"/>
  <c r="I36" i="72"/>
  <c r="H36" i="72"/>
  <c r="G36" i="72"/>
  <c r="F36" i="72"/>
  <c r="E36" i="72"/>
  <c r="D36" i="72"/>
  <c r="C36" i="72"/>
  <c r="B36" i="72"/>
  <c r="P35" i="72"/>
  <c r="O35" i="72"/>
  <c r="L35" i="72"/>
  <c r="K35" i="72"/>
  <c r="J35" i="72"/>
  <c r="I35" i="72"/>
  <c r="H35" i="72"/>
  <c r="G35" i="72"/>
  <c r="F35" i="72"/>
  <c r="E35" i="72"/>
  <c r="D35" i="72"/>
  <c r="C35" i="72"/>
  <c r="B35" i="72"/>
  <c r="P34" i="72"/>
  <c r="O34" i="72"/>
  <c r="L34" i="72"/>
  <c r="K34" i="72"/>
  <c r="J34" i="72"/>
  <c r="I34" i="72"/>
  <c r="H34" i="72"/>
  <c r="G34" i="72"/>
  <c r="F34" i="72"/>
  <c r="E34" i="72"/>
  <c r="D34" i="72"/>
  <c r="C34" i="72"/>
  <c r="B34" i="72"/>
  <c r="P33" i="72"/>
  <c r="O33" i="72"/>
  <c r="L33" i="72"/>
  <c r="K33" i="72"/>
  <c r="J33" i="72"/>
  <c r="I33" i="72"/>
  <c r="H33" i="72"/>
  <c r="G33" i="72"/>
  <c r="F33" i="72"/>
  <c r="E33" i="72"/>
  <c r="D33" i="72"/>
  <c r="C33" i="72"/>
  <c r="B33" i="72"/>
  <c r="P32" i="72"/>
  <c r="O32" i="72"/>
  <c r="L32" i="72"/>
  <c r="K32" i="72"/>
  <c r="J32" i="72"/>
  <c r="I32" i="72"/>
  <c r="H32" i="72"/>
  <c r="G32" i="72"/>
  <c r="F32" i="72"/>
  <c r="E32" i="72"/>
  <c r="D32" i="72"/>
  <c r="C32" i="72"/>
  <c r="B32" i="72"/>
  <c r="P31" i="72"/>
  <c r="O31" i="72"/>
  <c r="L31" i="72"/>
  <c r="K31" i="72"/>
  <c r="J31" i="72"/>
  <c r="I31" i="72"/>
  <c r="H31" i="72"/>
  <c r="G31" i="72"/>
  <c r="F31" i="72"/>
  <c r="E31" i="72"/>
  <c r="D31" i="72"/>
  <c r="C31" i="72"/>
  <c r="B31" i="72"/>
  <c r="P30" i="72"/>
  <c r="O30" i="72"/>
  <c r="L30" i="72"/>
  <c r="K30" i="72"/>
  <c r="J30" i="72"/>
  <c r="I30" i="72"/>
  <c r="H30" i="72"/>
  <c r="G30" i="72"/>
  <c r="F30" i="72"/>
  <c r="E30" i="72"/>
  <c r="D30" i="72"/>
  <c r="C30" i="72"/>
  <c r="B30" i="72"/>
  <c r="P29" i="72"/>
  <c r="O29" i="72"/>
  <c r="L29" i="72"/>
  <c r="K29" i="72"/>
  <c r="J29" i="72"/>
  <c r="I29" i="72"/>
  <c r="H29" i="72"/>
  <c r="G29" i="72"/>
  <c r="F29" i="72"/>
  <c r="E29" i="72"/>
  <c r="D29" i="72"/>
  <c r="C29" i="72"/>
  <c r="B29" i="72"/>
  <c r="P28" i="72"/>
  <c r="O28" i="72"/>
  <c r="L28" i="72"/>
  <c r="K28" i="72"/>
  <c r="J28" i="72"/>
  <c r="I28" i="72"/>
  <c r="H28" i="72"/>
  <c r="G28" i="72"/>
  <c r="F28" i="72"/>
  <c r="E28" i="72"/>
  <c r="D28" i="72"/>
  <c r="C28" i="72"/>
  <c r="B28" i="72"/>
  <c r="P27" i="72"/>
  <c r="O27" i="72"/>
  <c r="L27" i="72"/>
  <c r="K27" i="72"/>
  <c r="J27" i="72"/>
  <c r="I27" i="72"/>
  <c r="H27" i="72"/>
  <c r="G27" i="72"/>
  <c r="F27" i="72"/>
  <c r="E27" i="72"/>
  <c r="D27" i="72"/>
  <c r="C27" i="72"/>
  <c r="B27" i="72"/>
  <c r="P26" i="72"/>
  <c r="O26" i="72"/>
  <c r="L26" i="72"/>
  <c r="K26" i="72"/>
  <c r="J26" i="72"/>
  <c r="I26" i="72"/>
  <c r="H26" i="72"/>
  <c r="G26" i="72"/>
  <c r="F26" i="72"/>
  <c r="E26" i="72"/>
  <c r="D26" i="72"/>
  <c r="C26" i="72"/>
  <c r="B26" i="72"/>
  <c r="P25" i="72"/>
  <c r="O25" i="72"/>
  <c r="L25" i="72"/>
  <c r="K25" i="72"/>
  <c r="J25" i="72"/>
  <c r="I25" i="72"/>
  <c r="H25" i="72"/>
  <c r="G25" i="72"/>
  <c r="F25" i="72"/>
  <c r="E25" i="72"/>
  <c r="D25" i="72"/>
  <c r="C25" i="72"/>
  <c r="B25" i="72"/>
  <c r="P24" i="72"/>
  <c r="O24" i="72"/>
  <c r="L24" i="72"/>
  <c r="K24" i="72"/>
  <c r="J24" i="72"/>
  <c r="I24" i="72"/>
  <c r="H24" i="72"/>
  <c r="G24" i="72"/>
  <c r="F24" i="72"/>
  <c r="E24" i="72"/>
  <c r="D24" i="72"/>
  <c r="C24" i="72"/>
  <c r="B24" i="72"/>
  <c r="P23" i="72"/>
  <c r="O23" i="72"/>
  <c r="L23" i="72"/>
  <c r="K23" i="72"/>
  <c r="J23" i="72"/>
  <c r="I23" i="72"/>
  <c r="H23" i="72"/>
  <c r="G23" i="72"/>
  <c r="F23" i="72"/>
  <c r="E23" i="72"/>
  <c r="D23" i="72"/>
  <c r="C23" i="72"/>
  <c r="B23" i="72"/>
  <c r="P22" i="72"/>
  <c r="O22" i="72"/>
  <c r="L22" i="72"/>
  <c r="K22" i="72"/>
  <c r="J22" i="72"/>
  <c r="I22" i="72"/>
  <c r="H22" i="72"/>
  <c r="G22" i="72"/>
  <c r="F22" i="72"/>
  <c r="E22" i="72"/>
  <c r="D22" i="72"/>
  <c r="C22" i="72"/>
  <c r="B22" i="72"/>
  <c r="P21" i="72"/>
  <c r="O21" i="72"/>
  <c r="L21" i="72"/>
  <c r="K21" i="72"/>
  <c r="J21" i="72"/>
  <c r="I21" i="72"/>
  <c r="H21" i="72"/>
  <c r="G21" i="72"/>
  <c r="F21" i="72"/>
  <c r="E21" i="72"/>
  <c r="D21" i="72"/>
  <c r="C21" i="72"/>
  <c r="B21" i="72"/>
  <c r="P20" i="72"/>
  <c r="O20" i="72"/>
  <c r="L20" i="72"/>
  <c r="K20" i="72"/>
  <c r="J20" i="72"/>
  <c r="I20" i="72"/>
  <c r="H20" i="72"/>
  <c r="G20" i="72"/>
  <c r="F20" i="72"/>
  <c r="E20" i="72"/>
  <c r="D20" i="72"/>
  <c r="C20" i="72"/>
  <c r="B20" i="72"/>
  <c r="P19" i="72"/>
  <c r="O19" i="72"/>
  <c r="L19" i="72"/>
  <c r="K19" i="72"/>
  <c r="J19" i="72"/>
  <c r="I19" i="72"/>
  <c r="H19" i="72"/>
  <c r="G19" i="72"/>
  <c r="F19" i="72"/>
  <c r="E19" i="72"/>
  <c r="D19" i="72"/>
  <c r="C19" i="72"/>
  <c r="B19" i="72"/>
  <c r="P18" i="72"/>
  <c r="O18" i="72"/>
  <c r="L18" i="72"/>
  <c r="K18" i="72"/>
  <c r="J18" i="72"/>
  <c r="I18" i="72"/>
  <c r="H18" i="72"/>
  <c r="G18" i="72"/>
  <c r="F18" i="72"/>
  <c r="E18" i="72"/>
  <c r="D18" i="72"/>
  <c r="C18" i="72"/>
  <c r="B18" i="72"/>
  <c r="P17" i="72"/>
  <c r="T17" i="72" s="1"/>
  <c r="AH17" i="72" s="1"/>
  <c r="O17" i="72"/>
  <c r="L17" i="72"/>
  <c r="K17" i="72"/>
  <c r="J17" i="72"/>
  <c r="I17" i="72"/>
  <c r="H17" i="72"/>
  <c r="G17" i="72"/>
  <c r="F17" i="72"/>
  <c r="E17" i="72"/>
  <c r="D17" i="72"/>
  <c r="C17" i="72"/>
  <c r="B17" i="72"/>
  <c r="B36" i="73"/>
  <c r="B37" i="73" s="1"/>
  <c r="B38" i="73" s="1"/>
  <c r="B39" i="73" s="1"/>
  <c r="B40" i="73" s="1"/>
  <c r="B41" i="73" s="1"/>
  <c r="B42" i="73" s="1"/>
  <c r="B43" i="73" s="1"/>
  <c r="B44" i="73" s="1"/>
  <c r="B45" i="73" s="1"/>
  <c r="B46" i="73" s="1"/>
  <c r="B47" i="73" s="1"/>
  <c r="B48" i="73" s="1"/>
  <c r="B49" i="73" s="1"/>
  <c r="B50" i="73" s="1"/>
  <c r="B51" i="73" s="1"/>
  <c r="B52" i="73" s="1"/>
  <c r="B53" i="73" s="1"/>
  <c r="B54" i="73" s="1"/>
  <c r="B55" i="73" s="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B154" i="73" s="1"/>
  <c r="B155" i="73" s="1"/>
  <c r="B156" i="73" s="1"/>
  <c r="B157" i="73" s="1"/>
  <c r="B158" i="73" s="1"/>
  <c r="B159" i="73" s="1"/>
  <c r="B160" i="73" s="1"/>
  <c r="B161" i="73" s="1"/>
  <c r="B162" i="73" s="1"/>
  <c r="B163" i="73" s="1"/>
  <c r="B164" i="73" s="1"/>
  <c r="B165" i="73" s="1"/>
  <c r="B166" i="73" s="1"/>
  <c r="B167" i="73" s="1"/>
  <c r="B168" i="73" s="1"/>
  <c r="B169" i="73" s="1"/>
  <c r="B170" i="73" s="1"/>
  <c r="B171" i="73" s="1"/>
  <c r="B172" i="73" s="1"/>
  <c r="B173" i="73" s="1"/>
  <c r="B174" i="73" s="1"/>
  <c r="B175" i="73" s="1"/>
  <c r="B176" i="73" s="1"/>
  <c r="B177" i="73" s="1"/>
  <c r="B178" i="73" s="1"/>
  <c r="B179" i="73" s="1"/>
  <c r="B180" i="73" s="1"/>
  <c r="B181" i="73" s="1"/>
  <c r="B182" i="73" s="1"/>
  <c r="B183" i="73" s="1"/>
  <c r="B184" i="73" s="1"/>
  <c r="B185" i="73" s="1"/>
  <c r="B186" i="73" s="1"/>
  <c r="B187" i="73" s="1"/>
  <c r="B188" i="73" s="1"/>
  <c r="B189" i="73" s="1"/>
  <c r="B190" i="73" s="1"/>
  <c r="B191" i="73" s="1"/>
  <c r="B192" i="73" s="1"/>
  <c r="B193" i="73" s="1"/>
  <c r="B194" i="73" s="1"/>
  <c r="B195" i="73" s="1"/>
  <c r="B196" i="73" s="1"/>
  <c r="B197" i="73" s="1"/>
  <c r="B198" i="73" s="1"/>
  <c r="B199" i="73" s="1"/>
  <c r="B200" i="73" s="1"/>
  <c r="B201" i="73" s="1"/>
  <c r="B202" i="73" s="1"/>
  <c r="B203" i="73" s="1"/>
  <c r="B204" i="73" s="1"/>
  <c r="B205" i="73" s="1"/>
  <c r="B206" i="73" s="1"/>
  <c r="B207" i="73" s="1"/>
  <c r="B208" i="73" s="1"/>
  <c r="B209" i="73" s="1"/>
  <c r="B210" i="73" s="1"/>
  <c r="B211" i="73" s="1"/>
  <c r="B212" i="73" s="1"/>
  <c r="B213" i="73" s="1"/>
  <c r="B214" i="73" s="1"/>
  <c r="B215" i="73" s="1"/>
  <c r="B216" i="73" s="1"/>
  <c r="B217" i="73" s="1"/>
  <c r="B218" i="73" s="1"/>
  <c r="B219" i="73" s="1"/>
  <c r="B220" i="73" s="1"/>
  <c r="B221" i="73" s="1"/>
  <c r="B222" i="73" s="1"/>
  <c r="B223" i="73" s="1"/>
  <c r="B224" i="73" s="1"/>
  <c r="B225" i="73" s="1"/>
  <c r="B226" i="73" s="1"/>
  <c r="B227" i="73" s="1"/>
  <c r="B228" i="73" s="1"/>
  <c r="B229" i="73" s="1"/>
  <c r="B230" i="73" s="1"/>
  <c r="B231" i="73" s="1"/>
  <c r="B232" i="73" s="1"/>
  <c r="B233" i="73" s="1"/>
  <c r="B234" i="73" s="1"/>
  <c r="B235" i="73" s="1"/>
  <c r="B236" i="73" s="1"/>
  <c r="B237" i="73" s="1"/>
  <c r="B238" i="73" s="1"/>
  <c r="B239" i="73" s="1"/>
  <c r="B240" i="73" s="1"/>
  <c r="B241" i="73" s="1"/>
  <c r="B242" i="73" s="1"/>
  <c r="B243" i="73" s="1"/>
  <c r="B244" i="73" s="1"/>
  <c r="B245" i="73" s="1"/>
  <c r="B246" i="73" s="1"/>
  <c r="B247" i="73" s="1"/>
  <c r="B248" i="73" s="1"/>
  <c r="B249" i="73" s="1"/>
  <c r="B250" i="73" s="1"/>
  <c r="B251" i="73" s="1"/>
  <c r="B252" i="73" s="1"/>
  <c r="B253" i="73" s="1"/>
  <c r="B254" i="73" s="1"/>
  <c r="B255" i="73" s="1"/>
  <c r="B256" i="73" s="1"/>
  <c r="B257" i="73" s="1"/>
  <c r="B258" i="73" s="1"/>
  <c r="B259" i="73" s="1"/>
  <c r="B260" i="73" s="1"/>
  <c r="B261" i="73" s="1"/>
  <c r="B262" i="73" s="1"/>
  <c r="B263" i="73" s="1"/>
  <c r="B264" i="73" s="1"/>
  <c r="B265" i="73" s="1"/>
  <c r="B266" i="73" s="1"/>
  <c r="B267" i="73" s="1"/>
  <c r="B268" i="73" s="1"/>
  <c r="B269" i="73" s="1"/>
  <c r="B270" i="73" s="1"/>
  <c r="B271" i="73" s="1"/>
  <c r="B272" i="73" s="1"/>
  <c r="B273" i="73" s="1"/>
  <c r="B274" i="73" s="1"/>
  <c r="B275" i="73" s="1"/>
  <c r="B276" i="73" s="1"/>
  <c r="B277" i="73" s="1"/>
  <c r="B278" i="73" s="1"/>
  <c r="B279" i="73" s="1"/>
  <c r="B280" i="73" s="1"/>
  <c r="B281" i="73" s="1"/>
  <c r="B282" i="73" s="1"/>
  <c r="B283" i="73" s="1"/>
  <c r="B284" i="73" s="1"/>
  <c r="B285" i="73" s="1"/>
  <c r="B286" i="73" s="1"/>
  <c r="B287" i="73" s="1"/>
  <c r="B288" i="73" s="1"/>
  <c r="B289" i="73" s="1"/>
  <c r="B290" i="73" s="1"/>
  <c r="B291" i="73" s="1"/>
  <c r="B292" i="73" s="1"/>
  <c r="B293" i="73" s="1"/>
  <c r="B294" i="73" s="1"/>
  <c r="B295" i="73" s="1"/>
  <c r="B296" i="73" s="1"/>
  <c r="B297" i="73" s="1"/>
  <c r="B298" i="73" s="1"/>
  <c r="B299" i="73" s="1"/>
  <c r="B300" i="73" s="1"/>
  <c r="B301" i="73" s="1"/>
  <c r="B302" i="73" s="1"/>
  <c r="B303" i="73" s="1"/>
  <c r="B304" i="73" s="1"/>
  <c r="B305" i="73" s="1"/>
  <c r="B306" i="73" s="1"/>
  <c r="B307" i="73" s="1"/>
  <c r="B308" i="73" s="1"/>
  <c r="B309" i="73" s="1"/>
  <c r="B310" i="73" s="1"/>
  <c r="B311" i="73" s="1"/>
  <c r="B312" i="73" s="1"/>
  <c r="B313" i="73" s="1"/>
  <c r="B314" i="73" s="1"/>
  <c r="B315" i="73" s="1"/>
  <c r="B316" i="73" s="1"/>
  <c r="B317" i="73" s="1"/>
  <c r="B318" i="73" s="1"/>
  <c r="B319" i="73" s="1"/>
  <c r="B320" i="73" s="1"/>
  <c r="B321" i="73" s="1"/>
  <c r="B322" i="73" s="1"/>
  <c r="B323" i="73" s="1"/>
  <c r="B324" i="73" s="1"/>
  <c r="B325" i="73" s="1"/>
  <c r="B326" i="73" s="1"/>
  <c r="B327" i="73" s="1"/>
  <c r="B328" i="73" s="1"/>
  <c r="B329" i="73" s="1"/>
  <c r="B330" i="73" s="1"/>
  <c r="B331" i="73" s="1"/>
  <c r="B332" i="73" s="1"/>
  <c r="B333" i="73" s="1"/>
  <c r="B334" i="73" s="1"/>
  <c r="T20" i="9" l="1"/>
  <c r="AG20" i="9" s="1"/>
  <c r="T24" i="9"/>
  <c r="AG24" i="9" s="1"/>
  <c r="T28" i="9"/>
  <c r="AG28" i="9" s="1"/>
  <c r="T32" i="9"/>
  <c r="AG32" i="9" s="1"/>
  <c r="T36" i="9"/>
  <c r="AG36" i="9" s="1"/>
  <c r="T40" i="9"/>
  <c r="AG40" i="9" s="1"/>
  <c r="T44" i="9"/>
  <c r="AG44" i="9" s="1"/>
  <c r="T48" i="9"/>
  <c r="AG48" i="9" s="1"/>
  <c r="T52" i="9"/>
  <c r="AG52" i="9" s="1"/>
  <c r="T56" i="9"/>
  <c r="AG56" i="9" s="1"/>
  <c r="T60" i="9"/>
  <c r="AG60" i="9" s="1"/>
  <c r="T64" i="9"/>
  <c r="AG64" i="9" s="1"/>
  <c r="T68" i="9"/>
  <c r="AG68" i="9" s="1"/>
  <c r="T72" i="9"/>
  <c r="AG72" i="9" s="1"/>
  <c r="T76" i="9"/>
  <c r="AG76" i="9" s="1"/>
  <c r="T80" i="9"/>
  <c r="AG80" i="9" s="1"/>
  <c r="T84" i="9"/>
  <c r="AG84" i="9" s="1"/>
  <c r="T88" i="9"/>
  <c r="AG88" i="9" s="1"/>
  <c r="T92" i="9"/>
  <c r="AG92" i="9" s="1"/>
  <c r="T96" i="9"/>
  <c r="AG96" i="9" s="1"/>
  <c r="T100" i="9"/>
  <c r="AG100" i="9" s="1"/>
  <c r="T104" i="9"/>
  <c r="AG104" i="9" s="1"/>
  <c r="T108" i="9"/>
  <c r="AG108" i="9" s="1"/>
  <c r="T17" i="9"/>
  <c r="AG17" i="9" s="1"/>
  <c r="T21" i="9"/>
  <c r="AG21" i="9" s="1"/>
  <c r="T25" i="9"/>
  <c r="AG25" i="9" s="1"/>
  <c r="T29" i="9"/>
  <c r="AG29" i="9" s="1"/>
  <c r="T33" i="9"/>
  <c r="AG33" i="9" s="1"/>
  <c r="T37" i="9"/>
  <c r="AG37" i="9" s="1"/>
  <c r="T41" i="9"/>
  <c r="AG41" i="9" s="1"/>
  <c r="T45" i="9"/>
  <c r="AG45" i="9" s="1"/>
  <c r="T49" i="9"/>
  <c r="AG49" i="9" s="1"/>
  <c r="T53" i="9"/>
  <c r="AG53" i="9" s="1"/>
  <c r="T57" i="9"/>
  <c r="AG57" i="9" s="1"/>
  <c r="T61" i="9"/>
  <c r="AG61" i="9" s="1"/>
  <c r="T65" i="9"/>
  <c r="AG65" i="9" s="1"/>
  <c r="T69" i="9"/>
  <c r="AG69" i="9" s="1"/>
  <c r="T73" i="9"/>
  <c r="AG73" i="9" s="1"/>
  <c r="T77" i="9"/>
  <c r="AG77" i="9" s="1"/>
  <c r="T81" i="9"/>
  <c r="AG81" i="9" s="1"/>
  <c r="T85" i="9"/>
  <c r="AG85" i="9" s="1"/>
  <c r="T89" i="9"/>
  <c r="AG89" i="9" s="1"/>
  <c r="T93" i="9"/>
  <c r="AG93" i="9" s="1"/>
  <c r="T97" i="9"/>
  <c r="AG97" i="9" s="1"/>
  <c r="T101" i="9"/>
  <c r="AG101" i="9" s="1"/>
  <c r="T105" i="9"/>
  <c r="AG105" i="9" s="1"/>
  <c r="T109" i="9"/>
  <c r="AG109" i="9" s="1"/>
  <c r="T102" i="9"/>
  <c r="AG102" i="9" s="1"/>
  <c r="T106" i="9"/>
  <c r="AG106" i="9" s="1"/>
  <c r="T110" i="9"/>
  <c r="AG110" i="9" s="1"/>
  <c r="AG18" i="9"/>
  <c r="T22" i="9"/>
  <c r="AG22" i="9" s="1"/>
  <c r="T26" i="9"/>
  <c r="AG26" i="9" s="1"/>
  <c r="T30" i="9"/>
  <c r="AG30" i="9" s="1"/>
  <c r="T34" i="9"/>
  <c r="AG34" i="9" s="1"/>
  <c r="T38" i="9"/>
  <c r="AG38" i="9" s="1"/>
  <c r="T42" i="9"/>
  <c r="AG42" i="9" s="1"/>
  <c r="T46" i="9"/>
  <c r="AG46" i="9" s="1"/>
  <c r="T50" i="9"/>
  <c r="AG50" i="9" s="1"/>
  <c r="T54" i="9"/>
  <c r="AG54" i="9" s="1"/>
  <c r="T58" i="9"/>
  <c r="AG58" i="9" s="1"/>
  <c r="T62" i="9"/>
  <c r="AG62" i="9" s="1"/>
  <c r="T66" i="9"/>
  <c r="AG66" i="9" s="1"/>
  <c r="T70" i="9"/>
  <c r="AG70" i="9" s="1"/>
  <c r="T74" i="9"/>
  <c r="AG74" i="9" s="1"/>
  <c r="T78" i="9"/>
  <c r="AG78" i="9" s="1"/>
  <c r="T82" i="9"/>
  <c r="AG82" i="9" s="1"/>
  <c r="T86" i="9"/>
  <c r="AG86" i="9" s="1"/>
  <c r="T90" i="9"/>
  <c r="AG90" i="9" s="1"/>
  <c r="T94" i="9"/>
  <c r="AG94" i="9" s="1"/>
  <c r="T98" i="9"/>
  <c r="AG98" i="9" s="1"/>
  <c r="T19" i="9"/>
  <c r="AG19" i="9" s="1"/>
  <c r="T23" i="9"/>
  <c r="AG23" i="9" s="1"/>
  <c r="T27" i="9"/>
  <c r="AG27" i="9" s="1"/>
  <c r="T31" i="9"/>
  <c r="AG31" i="9" s="1"/>
  <c r="T35" i="9"/>
  <c r="AG35" i="9" s="1"/>
  <c r="T39" i="9"/>
  <c r="AG39" i="9" s="1"/>
  <c r="T43" i="9"/>
  <c r="AG43" i="9" s="1"/>
  <c r="T47" i="9"/>
  <c r="AG47" i="9" s="1"/>
  <c r="T51" i="9"/>
  <c r="AG51" i="9" s="1"/>
  <c r="T55" i="9"/>
  <c r="AG55" i="9" s="1"/>
  <c r="T59" i="9"/>
  <c r="AG59" i="9" s="1"/>
  <c r="T63" i="9"/>
  <c r="AG63" i="9" s="1"/>
  <c r="T67" i="9"/>
  <c r="AG67" i="9" s="1"/>
  <c r="T71" i="9"/>
  <c r="AG71" i="9" s="1"/>
  <c r="T75" i="9"/>
  <c r="AG75" i="9" s="1"/>
  <c r="T79" i="9"/>
  <c r="AG79" i="9" s="1"/>
  <c r="T83" i="9"/>
  <c r="AG83" i="9" s="1"/>
  <c r="T87" i="9"/>
  <c r="AG87" i="9" s="1"/>
  <c r="T91" i="9"/>
  <c r="AG91" i="9" s="1"/>
  <c r="T95" i="9"/>
  <c r="AG95" i="9" s="1"/>
  <c r="T99" i="9"/>
  <c r="AG99" i="9" s="1"/>
  <c r="T103" i="9"/>
  <c r="AG103" i="9" s="1"/>
  <c r="T107" i="9"/>
  <c r="AG107" i="9" s="1"/>
  <c r="T111" i="9"/>
  <c r="AG111" i="9" s="1"/>
  <c r="AK18" i="72"/>
  <c r="AJ18" i="72"/>
  <c r="AK17" i="72"/>
  <c r="AJ17" i="72"/>
  <c r="AG99" i="70" l="1"/>
  <c r="G14" i="70" l="1"/>
  <c r="G15" i="70"/>
  <c r="AC16" i="70"/>
  <c r="D3" i="9" l="1"/>
  <c r="P16" i="72"/>
  <c r="T16" i="72" s="1"/>
  <c r="O16" i="72"/>
  <c r="L16" i="72"/>
  <c r="K16" i="72"/>
  <c r="J16" i="72"/>
  <c r="I16" i="72"/>
  <c r="H16" i="72"/>
  <c r="G16" i="72"/>
  <c r="F16" i="72"/>
  <c r="E16" i="72"/>
  <c r="D16" i="72"/>
  <c r="C16" i="72"/>
  <c r="B16" i="72"/>
  <c r="P15" i="72"/>
  <c r="O15" i="72"/>
  <c r="L15" i="72"/>
  <c r="K15" i="72"/>
  <c r="J15" i="72"/>
  <c r="I15" i="72"/>
  <c r="H15" i="72"/>
  <c r="G15" i="72"/>
  <c r="F15" i="72"/>
  <c r="E15" i="72"/>
  <c r="D15" i="72"/>
  <c r="C15" i="72"/>
  <c r="B15" i="72"/>
  <c r="P14" i="72"/>
  <c r="U14" i="72" s="1"/>
  <c r="O14" i="72"/>
  <c r="L14" i="72"/>
  <c r="K14" i="72"/>
  <c r="J14" i="72"/>
  <c r="I14" i="72"/>
  <c r="H14" i="72"/>
  <c r="G14" i="72"/>
  <c r="F14" i="72"/>
  <c r="E14" i="72"/>
  <c r="D14" i="72"/>
  <c r="C14" i="72"/>
  <c r="B14" i="72"/>
  <c r="P13" i="72"/>
  <c r="T13" i="72" s="1"/>
  <c r="O13" i="72"/>
  <c r="L13" i="72"/>
  <c r="K13" i="72"/>
  <c r="J13" i="72"/>
  <c r="I13" i="72"/>
  <c r="H13" i="72"/>
  <c r="G13" i="72"/>
  <c r="F13" i="72"/>
  <c r="E13" i="72"/>
  <c r="D13" i="72"/>
  <c r="C13" i="72"/>
  <c r="B13" i="72"/>
  <c r="P12" i="72"/>
  <c r="T12" i="72" s="1"/>
  <c r="AH12" i="72" s="1"/>
  <c r="O12" i="72"/>
  <c r="L12" i="72"/>
  <c r="K12" i="72"/>
  <c r="J12" i="72"/>
  <c r="I12" i="72"/>
  <c r="H12" i="72"/>
  <c r="G12" i="72"/>
  <c r="F12" i="72"/>
  <c r="E12" i="72"/>
  <c r="D12" i="72"/>
  <c r="C12" i="72"/>
  <c r="B12" i="72"/>
  <c r="AC1" i="70"/>
  <c r="D3" i="72"/>
  <c r="T16" i="70"/>
  <c r="K16" i="70"/>
  <c r="G13" i="70"/>
  <c r="G12" i="70"/>
  <c r="G10" i="70"/>
  <c r="G9" i="70"/>
  <c r="AD17" i="73"/>
  <c r="B13" i="9"/>
  <c r="C13" i="9"/>
  <c r="D13" i="9"/>
  <c r="E13" i="9"/>
  <c r="F13" i="9"/>
  <c r="G13" i="9"/>
  <c r="H13" i="9"/>
  <c r="I13" i="9"/>
  <c r="J13" i="9"/>
  <c r="K13" i="9"/>
  <c r="L13" i="9"/>
  <c r="O13" i="9"/>
  <c r="P13" i="9"/>
  <c r="B14" i="9"/>
  <c r="C14" i="9"/>
  <c r="D14" i="9"/>
  <c r="E14" i="9"/>
  <c r="F14" i="9"/>
  <c r="G14" i="9"/>
  <c r="H14" i="9"/>
  <c r="I14" i="9"/>
  <c r="J14" i="9"/>
  <c r="K14" i="9"/>
  <c r="L14" i="9"/>
  <c r="O14" i="9"/>
  <c r="P14" i="9"/>
  <c r="B15" i="9"/>
  <c r="C15" i="9"/>
  <c r="D15" i="9"/>
  <c r="E15" i="9"/>
  <c r="F15" i="9"/>
  <c r="G15" i="9"/>
  <c r="H15" i="9"/>
  <c r="I15" i="9"/>
  <c r="J15" i="9"/>
  <c r="K15" i="9"/>
  <c r="L15" i="9"/>
  <c r="O15" i="9"/>
  <c r="P15" i="9"/>
  <c r="B16" i="9"/>
  <c r="C16" i="9"/>
  <c r="D16" i="9"/>
  <c r="E16" i="9"/>
  <c r="F16" i="9"/>
  <c r="G16" i="9"/>
  <c r="H16" i="9"/>
  <c r="I16" i="9"/>
  <c r="J16" i="9"/>
  <c r="K16" i="9"/>
  <c r="L16" i="9"/>
  <c r="O16" i="9"/>
  <c r="P16" i="9"/>
  <c r="P12" i="9"/>
  <c r="T12" i="9" s="1"/>
  <c r="O12" i="9"/>
  <c r="C12" i="9"/>
  <c r="D12" i="9"/>
  <c r="E12" i="9"/>
  <c r="F12" i="9"/>
  <c r="G12" i="9"/>
  <c r="H12" i="9"/>
  <c r="I12" i="9"/>
  <c r="J12" i="9"/>
  <c r="K12" i="9"/>
  <c r="L12" i="9"/>
  <c r="B12" i="9"/>
  <c r="AH16" i="72" l="1"/>
  <c r="AK16" i="72"/>
  <c r="AJ16" i="72"/>
  <c r="T15" i="72"/>
  <c r="AH15" i="72" s="1"/>
  <c r="U15" i="72"/>
  <c r="H11" i="70"/>
  <c r="H10" i="78"/>
  <c r="T14" i="72"/>
  <c r="AH14" i="72" s="1"/>
  <c r="T13" i="9"/>
  <c r="AG13" i="9" s="1"/>
  <c r="T16" i="9"/>
  <c r="AG16" i="9" s="1"/>
  <c r="T15" i="9"/>
  <c r="AG15" i="9" s="1"/>
  <c r="T14" i="9"/>
  <c r="AG14" i="9" s="1"/>
  <c r="AG12" i="9"/>
  <c r="AH13" i="72"/>
  <c r="U13" i="72"/>
  <c r="AJ12" i="72"/>
  <c r="AK12" i="72"/>
  <c r="A13" i="72"/>
  <c r="A14" i="72" s="1"/>
  <c r="A15" i="72" s="1"/>
  <c r="A16" i="72" s="1"/>
  <c r="A17" i="72" s="1"/>
  <c r="A18" i="72" s="1"/>
  <c r="A19" i="72" s="1"/>
  <c r="A20" i="72" s="1"/>
  <c r="A21" i="72" s="1"/>
  <c r="A22" i="72" s="1"/>
  <c r="A23" i="72" s="1"/>
  <c r="A24" i="72" s="1"/>
  <c r="A25" i="72" s="1"/>
  <c r="A26" i="72" s="1"/>
  <c r="A27" i="72" s="1"/>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A51" i="72" s="1"/>
  <c r="A52" i="72" s="1"/>
  <c r="A53" i="72" s="1"/>
  <c r="A54" i="72" s="1"/>
  <c r="A55" i="72" s="1"/>
  <c r="A56" i="72" s="1"/>
  <c r="A57" i="72" s="1"/>
  <c r="A58" i="72" s="1"/>
  <c r="A59" i="72" s="1"/>
  <c r="A60" i="72" s="1"/>
  <c r="A61" i="72" s="1"/>
  <c r="A62" i="72" s="1"/>
  <c r="A63" i="72" s="1"/>
  <c r="A64" i="72" s="1"/>
  <c r="A65" i="72" s="1"/>
  <c r="A66" i="72" s="1"/>
  <c r="A67" i="72" s="1"/>
  <c r="A68" i="72" s="1"/>
  <c r="A69" i="72" s="1"/>
  <c r="A70" i="72" s="1"/>
  <c r="A71" i="72" s="1"/>
  <c r="A72" i="72" s="1"/>
  <c r="A73" i="72" s="1"/>
  <c r="A74" i="72" s="1"/>
  <c r="A75" i="72" s="1"/>
  <c r="A76" i="72" s="1"/>
  <c r="A77" i="72" s="1"/>
  <c r="A78" i="72" s="1"/>
  <c r="A79" i="72" s="1"/>
  <c r="A80" i="72" s="1"/>
  <c r="A81" i="72" s="1"/>
  <c r="A82" i="72" s="1"/>
  <c r="A83" i="72" s="1"/>
  <c r="A84" i="72" s="1"/>
  <c r="A85" i="72" s="1"/>
  <c r="A86" i="72" s="1"/>
  <c r="A87" i="72" s="1"/>
  <c r="A88" i="72" s="1"/>
  <c r="A89" i="72" s="1"/>
  <c r="A90" i="72" s="1"/>
  <c r="A91" i="72" s="1"/>
  <c r="A92" i="72" s="1"/>
  <c r="A93" i="72" s="1"/>
  <c r="A94" i="72" s="1"/>
  <c r="A95" i="72" s="1"/>
  <c r="A96" i="72" s="1"/>
  <c r="A97" i="72" s="1"/>
  <c r="A98" i="72" s="1"/>
  <c r="A99" i="72" s="1"/>
  <c r="A100" i="72" s="1"/>
  <c r="A101" i="72" s="1"/>
  <c r="A102" i="72" s="1"/>
  <c r="A103" i="72" s="1"/>
  <c r="A104" i="72" s="1"/>
  <c r="A105" i="72" s="1"/>
  <c r="A106" i="72" s="1"/>
  <c r="A107" i="72" s="1"/>
  <c r="A108" i="72" s="1"/>
  <c r="A109" i="72" s="1"/>
  <c r="A110" i="72" s="1"/>
  <c r="A111" i="72" s="1"/>
  <c r="A112" i="72" s="1"/>
  <c r="A113" i="72" s="1"/>
  <c r="A114" i="72" s="1"/>
  <c r="A115" i="72" s="1"/>
  <c r="A116" i="72" s="1"/>
  <c r="A117" i="72" s="1"/>
  <c r="A118" i="72" s="1"/>
  <c r="A119" i="72" s="1"/>
  <c r="A120" i="72" s="1"/>
  <c r="A121" i="72" s="1"/>
  <c r="A122" i="72" s="1"/>
  <c r="A123" i="72" s="1"/>
  <c r="A124" i="72" s="1"/>
  <c r="A125" i="72" s="1"/>
  <c r="A126" i="72" s="1"/>
  <c r="A127" i="72" s="1"/>
  <c r="A128" i="72" s="1"/>
  <c r="A129" i="72" s="1"/>
  <c r="A130" i="72" s="1"/>
  <c r="A131" i="72" s="1"/>
  <c r="A132" i="72" s="1"/>
  <c r="A133" i="72" s="1"/>
  <c r="A134" i="72" s="1"/>
  <c r="A135" i="72" s="1"/>
  <c r="A136" i="72" s="1"/>
  <c r="A137" i="72" s="1"/>
  <c r="A138" i="72" s="1"/>
  <c r="A139" i="72" s="1"/>
  <c r="A140" i="72" s="1"/>
  <c r="A141" i="72" s="1"/>
  <c r="A142" i="72" s="1"/>
  <c r="A143" i="72" s="1"/>
  <c r="A144" i="72" s="1"/>
  <c r="A145" i="72" s="1"/>
  <c r="A146" i="72" s="1"/>
  <c r="A147" i="72" s="1"/>
  <c r="A148" i="72" s="1"/>
  <c r="A149" i="72" s="1"/>
  <c r="A150" i="72" s="1"/>
  <c r="A151" i="72" s="1"/>
  <c r="A152" i="72" s="1"/>
  <c r="A153" i="72" s="1"/>
  <c r="A154" i="72" s="1"/>
  <c r="A155" i="72" s="1"/>
  <c r="A156" i="72" s="1"/>
  <c r="A157" i="72" s="1"/>
  <c r="A158" i="72" s="1"/>
  <c r="A159" i="72" s="1"/>
  <c r="A160" i="72" s="1"/>
  <c r="A161" i="72" s="1"/>
  <c r="A162" i="72" s="1"/>
  <c r="A163" i="72" s="1"/>
  <c r="A164" i="72" s="1"/>
  <c r="A165" i="72" s="1"/>
  <c r="A166" i="72" s="1"/>
  <c r="A167" i="72" s="1"/>
  <c r="A168" i="72" s="1"/>
  <c r="A169" i="72" s="1"/>
  <c r="A170" i="72" s="1"/>
  <c r="A171" i="72" s="1"/>
  <c r="A172" i="72" s="1"/>
  <c r="A173" i="72" s="1"/>
  <c r="A174" i="72" s="1"/>
  <c r="A175" i="72" s="1"/>
  <c r="A176" i="72" s="1"/>
  <c r="A177" i="72" s="1"/>
  <c r="A178" i="72" s="1"/>
  <c r="A179" i="72" s="1"/>
  <c r="A180" i="72" s="1"/>
  <c r="A181" i="72" s="1"/>
  <c r="A182" i="72" s="1"/>
  <c r="A183" i="72" s="1"/>
  <c r="A184" i="72" s="1"/>
  <c r="A185" i="72" s="1"/>
  <c r="A186" i="72" s="1"/>
  <c r="A187" i="72" s="1"/>
  <c r="A188" i="72" s="1"/>
  <c r="A189" i="72" s="1"/>
  <c r="A190" i="72" s="1"/>
  <c r="A191" i="72" s="1"/>
  <c r="A192" i="72" s="1"/>
  <c r="A193" i="72" s="1"/>
  <c r="A194" i="72" s="1"/>
  <c r="A195" i="72" s="1"/>
  <c r="A196" i="72" s="1"/>
  <c r="A197" i="72" s="1"/>
  <c r="A198" i="72" s="1"/>
  <c r="A199" i="72" s="1"/>
  <c r="A200" i="72" s="1"/>
  <c r="A201" i="72" s="1"/>
  <c r="A202" i="72" s="1"/>
  <c r="A203" i="72" s="1"/>
  <c r="A204" i="72" s="1"/>
  <c r="A205" i="72" s="1"/>
  <c r="A206" i="72" s="1"/>
  <c r="A207" i="72" s="1"/>
  <c r="A208" i="72" s="1"/>
  <c r="A209" i="72" s="1"/>
  <c r="A210" i="72" s="1"/>
  <c r="A211" i="72" s="1"/>
  <c r="A212" i="72" s="1"/>
  <c r="A213" i="72" s="1"/>
  <c r="A214" i="72" s="1"/>
  <c r="A215" i="72" s="1"/>
  <c r="A216" i="72" s="1"/>
  <c r="A217" i="72" s="1"/>
  <c r="A218" i="72" s="1"/>
  <c r="A219" i="72" s="1"/>
  <c r="A220" i="72" s="1"/>
  <c r="A221" i="72" s="1"/>
  <c r="A222" i="72" s="1"/>
  <c r="A223" i="72" s="1"/>
  <c r="A224" i="72" s="1"/>
  <c r="A225" i="72" s="1"/>
  <c r="A226" i="72" s="1"/>
  <c r="A227" i="72" s="1"/>
  <c r="A228" i="72" s="1"/>
  <c r="A229" i="72" s="1"/>
  <c r="A230" i="72" s="1"/>
  <c r="A231" i="72" s="1"/>
  <c r="A232" i="72" s="1"/>
  <c r="A233" i="72" s="1"/>
  <c r="A234" i="72" s="1"/>
  <c r="A235" i="72" s="1"/>
  <c r="A236" i="72" s="1"/>
  <c r="A237" i="72" s="1"/>
  <c r="A238" i="72" s="1"/>
  <c r="A239" i="72" s="1"/>
  <c r="A240" i="72" s="1"/>
  <c r="A241" i="72" s="1"/>
  <c r="A242" i="72" s="1"/>
  <c r="A243" i="72" s="1"/>
  <c r="A244" i="72" s="1"/>
  <c r="A245" i="72" s="1"/>
  <c r="A246" i="72" s="1"/>
  <c r="A247" i="72" s="1"/>
  <c r="A248" i="72" s="1"/>
  <c r="A249" i="72" s="1"/>
  <c r="A250" i="72" s="1"/>
  <c r="A251" i="72" s="1"/>
  <c r="A252" i="72" s="1"/>
  <c r="A253" i="72" s="1"/>
  <c r="A254" i="72" s="1"/>
  <c r="A255" i="72" s="1"/>
  <c r="A256" i="72" s="1"/>
  <c r="A257" i="72" s="1"/>
  <c r="A258" i="72" s="1"/>
  <c r="A259" i="72" s="1"/>
  <c r="A260" i="72" s="1"/>
  <c r="A261" i="72" s="1"/>
  <c r="A262" i="72" s="1"/>
  <c r="A263" i="72" s="1"/>
  <c r="A264" i="72" s="1"/>
  <c r="A265" i="72" s="1"/>
  <c r="A266" i="72" s="1"/>
  <c r="A267" i="72" s="1"/>
  <c r="A268" i="72" s="1"/>
  <c r="A269" i="72" s="1"/>
  <c r="A270" i="72" s="1"/>
  <c r="A271" i="72" s="1"/>
  <c r="A272" i="72" s="1"/>
  <c r="A273" i="72" s="1"/>
  <c r="A274" i="72" s="1"/>
  <c r="A275" i="72" s="1"/>
  <c r="A276" i="72" s="1"/>
  <c r="A277" i="72" s="1"/>
  <c r="A278" i="72" s="1"/>
  <c r="A279" i="72" s="1"/>
  <c r="A280" i="72" s="1"/>
  <c r="A281" i="72" s="1"/>
  <c r="A282" i="72" s="1"/>
  <c r="A283" i="72" s="1"/>
  <c r="A284" i="72" s="1"/>
  <c r="A285" i="72" s="1"/>
  <c r="A286" i="72" s="1"/>
  <c r="A287" i="72" s="1"/>
  <c r="A288" i="72" s="1"/>
  <c r="A289" i="72" s="1"/>
  <c r="A290" i="72" s="1"/>
  <c r="A291" i="72" s="1"/>
  <c r="A292" i="72" s="1"/>
  <c r="A293" i="72" s="1"/>
  <c r="A294" i="72" s="1"/>
  <c r="A295" i="72" s="1"/>
  <c r="A296" i="72" s="1"/>
  <c r="A297" i="72" s="1"/>
  <c r="A298" i="72" s="1"/>
  <c r="A299" i="72" s="1"/>
  <c r="A300" i="72" s="1"/>
  <c r="A301" i="72" s="1"/>
  <c r="A302" i="72" s="1"/>
  <c r="A303" i="72" s="1"/>
  <c r="A304" i="72" s="1"/>
  <c r="A305" i="72" s="1"/>
  <c r="A306" i="72" s="1"/>
  <c r="A307" i="72" s="1"/>
  <c r="A308" i="72" s="1"/>
  <c r="A309" i="72" s="1"/>
  <c r="A310" i="72" s="1"/>
  <c r="A311" i="72" s="1"/>
  <c r="AK15" i="72" l="1"/>
  <c r="AJ15" i="72"/>
  <c r="O5" i="72"/>
  <c r="AB72" i="70" s="1"/>
  <c r="O5" i="9"/>
  <c r="AB51" i="70" s="1"/>
  <c r="AK14" i="72"/>
  <c r="AJ14" i="72"/>
  <c r="AJ13" i="72"/>
  <c r="AK13" i="72"/>
  <c r="Q227" i="70"/>
  <c r="AO86" i="70" l="1"/>
  <c r="AB30" i="70"/>
  <c r="AL31" i="70" s="1"/>
  <c r="AO93" i="70"/>
  <c r="AQ93" i="70"/>
  <c r="AO89" i="70"/>
  <c r="AP90" i="70"/>
  <c r="S85" i="70"/>
  <c r="T86" i="70" s="1"/>
  <c r="N86" i="70" s="1"/>
  <c r="AP89" i="70"/>
  <c r="AO87" i="70"/>
  <c r="AR87" i="70" s="1"/>
  <c r="AQ92" i="70"/>
  <c r="AO92" i="70"/>
  <c r="AP92" i="70"/>
  <c r="AO90" i="70"/>
  <c r="AP93" i="70"/>
  <c r="AB52" i="70"/>
  <c r="AL52" i="70" s="1"/>
  <c r="AT92" i="70" l="1"/>
  <c r="Y89" i="70"/>
  <c r="AR90" i="70"/>
  <c r="AS87" i="70"/>
  <c r="Y87" i="70"/>
  <c r="Z88" i="70" s="1"/>
  <c r="AT90" i="70"/>
  <c r="S87" i="70" s="1"/>
  <c r="T88" i="70" s="1"/>
  <c r="AR93" i="70"/>
  <c r="AB73" i="70"/>
  <c r="AL73" i="70" s="1"/>
  <c r="N88" i="70" l="1"/>
  <c r="AE89" i="70"/>
  <c r="AF90" i="70" s="1"/>
  <c r="AT93" i="70"/>
  <c r="Z90" i="70"/>
  <c r="A13" i="9" l="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S90" i="70" l="1"/>
  <c r="S89" i="70" l="1"/>
  <c r="T90" i="70" s="1"/>
  <c r="N90" i="70" s="1"/>
  <c r="AS93"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K15" authorId="0" shapeId="0" xr:uid="{00000000-0006-0000-0300-000001000000}">
      <text>
        <r>
          <rPr>
            <b/>
            <sz val="10"/>
            <color indexed="81"/>
            <rFont val="MS P ゴシック"/>
            <family val="3"/>
            <charset val="128"/>
          </rPr>
          <t>本様式２－１を完成させるには、「基本情報入力シート」「様式２－２」から転記される情報が必要です。まずは上記ワークシートを完成させてください。</t>
        </r>
      </text>
    </comment>
    <comment ref="AG21" authorId="0" shapeId="0" xr:uid="{00000000-0006-0000-0300-000002000000}">
      <text>
        <r>
          <rPr>
            <b/>
            <sz val="10"/>
            <color indexed="81"/>
            <rFont val="MS P ゴシック"/>
            <family val="3"/>
            <charset val="128"/>
          </rPr>
          <t>基本情報入力シートの「一月当たり障害福祉サービス等報酬総額」及び別紙様式２－２の「算定対象月」に基づき算出されます。
空欄の場合、基本情報入力シート又は様式２－２に記入漏れがあります。</t>
        </r>
      </text>
    </comment>
    <comment ref="AG32" authorId="0" shapeId="0" xr:uid="{00000000-0006-0000-0300-000003000000}">
      <text>
        <r>
          <rPr>
            <b/>
            <sz val="10"/>
            <color indexed="81"/>
            <rFont val="MS P ゴシック"/>
            <family val="3"/>
            <charset val="128"/>
          </rPr>
          <t>原則令和４年２月～令和４年９月までの連続する期間を記入してください。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厚生労働省ネットワークシステム</author>
  </authors>
  <commentList>
    <comment ref="R9" authorId="0" shapeId="0" xr:uid="{00000000-0006-0000-0500-000001000000}">
      <text>
        <r>
          <rPr>
            <b/>
            <sz val="12"/>
            <color indexed="81"/>
            <rFont val="MS P ゴシック"/>
            <family val="3"/>
            <charset val="128"/>
          </rPr>
          <t>新規：処遇改善加算を新たに算定
継続：現在の加算区分を継続
区分変更：加算Ⅱ→加算Ⅰ　等</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厚生労働省ネットワークシステム</author>
  </authors>
  <commentList>
    <comment ref="R9" authorId="0" shapeId="0" xr:uid="{00000000-0006-0000-0600-000001000000}">
      <text>
        <r>
          <rPr>
            <b/>
            <sz val="12"/>
            <color indexed="81"/>
            <rFont val="MS P ゴシック"/>
            <family val="3"/>
            <charset val="128"/>
          </rPr>
          <t>新規：特定加算を新たに算定
継続：現在の特定加算区分を継続
区分変更：特定加算Ⅱ⇔特定加算Ⅰ</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厚生労働省ネットワークシステム</author>
  </authors>
  <commentList>
    <comment ref="AK16" authorId="0" shapeId="0" xr:uid="{00000000-0006-0000-0700-000001000000}">
      <text>
        <r>
          <rPr>
            <b/>
            <sz val="10"/>
            <color indexed="81"/>
            <rFont val="MS P ゴシック"/>
            <family val="3"/>
            <charset val="128"/>
          </rPr>
          <t>本様式2-1を完成させるには、「基本情報入力シート」「様式2-2」「様式2-3」から転記される情報が必要です。まずは上記ワークシートを完成させてください。</t>
        </r>
      </text>
    </comment>
    <comment ref="AK20" authorId="0" shapeId="0" xr:uid="{00000000-0006-0000-0700-000002000000}">
      <text>
        <r>
          <rPr>
            <b/>
            <sz val="10"/>
            <color indexed="81"/>
            <rFont val="MS P ゴシック"/>
            <family val="3"/>
            <charset val="128"/>
          </rPr>
          <t>該当する箇所にチェックをしてください。□をクリックするとチェックすることができます。その他の欄にある□についても同様です。</t>
        </r>
      </text>
    </comment>
    <comment ref="AK30" authorId="0" shapeId="0" xr:uid="{00000000-0006-0000-0700-000003000000}">
      <text>
        <r>
          <rPr>
            <b/>
            <sz val="10"/>
            <color indexed="81"/>
            <rFont val="MS P ゴシック"/>
            <family val="3"/>
            <charset val="128"/>
          </rPr>
          <t>基本情報入力シートの「一月あたり（処遇改善加算等を除いた）障害福祉サービス等報酬総額」及び別紙様式2-2の「加算区分」と「算定対象月」に基づき算出されます。
０の場合、基本情報入力シート又は様式2-2に記入漏れがあります。</t>
        </r>
      </text>
    </comment>
    <comment ref="AK38" authorId="0" shapeId="0" xr:uid="{00000000-0006-0000-0700-000004000000}">
      <text>
        <r>
          <rPr>
            <b/>
            <sz val="10"/>
            <color indexed="81"/>
            <rFont val="MS P ゴシック"/>
            <family val="3"/>
            <charset val="128"/>
          </rPr>
          <t>原則各年４月～翌年３月までの連続する期間を記入してください。なお、当該期間の月数は加算の対象月数を超えてはいけません。</t>
        </r>
      </text>
    </comment>
    <comment ref="AK51" authorId="0" shapeId="0" xr:uid="{00000000-0006-0000-0700-000005000000}">
      <text>
        <r>
          <rPr>
            <b/>
            <sz val="10"/>
            <color indexed="81"/>
            <rFont val="MS P ゴシック"/>
            <family val="3"/>
            <charset val="128"/>
          </rPr>
          <t>基本情報入力シートの「一月当たり障害福祉サービス等報酬総単位数」と「１単位当たりの単価」及び別紙様式2-2の「加算区分」と「算定対象月」に基づき算出されます。
空欄の場合、基本情報入力シート又は様式2-2に記入漏れがあります。</t>
        </r>
      </text>
    </comment>
    <comment ref="AK59" authorId="0" shapeId="0" xr:uid="{00000000-0006-0000-0700-000006000000}">
      <text>
        <r>
          <rPr>
            <b/>
            <sz val="10"/>
            <color indexed="81"/>
            <rFont val="MS P ゴシック"/>
            <family val="3"/>
            <charset val="128"/>
          </rPr>
          <t>原則各年４月～翌年３月までの連続する期間を記入してください。なお、当該期間の月数は加算の対象月数を超えてはいけません。</t>
        </r>
      </text>
    </comment>
    <comment ref="AK72" authorId="0" shapeId="0" xr:uid="{00000000-0006-0000-0700-000007000000}">
      <text>
        <r>
          <rPr>
            <b/>
            <sz val="10"/>
            <color indexed="81"/>
            <rFont val="MS P ゴシック"/>
            <family val="3"/>
            <charset val="128"/>
          </rPr>
          <t>基本情報入力シートの「一月当たり障害福祉サービス等報酬総単位数」と「１単位当たりの単価」及び別紙様式2-3の「加算区分」と「算定対象月」に基づき算出されます。
空欄の場合、基本情報入力シート又は様式2-3に記入漏れがあります。</t>
        </r>
      </text>
    </comment>
    <comment ref="AO88" authorId="1" shapeId="0" xr:uid="{00000000-0006-0000-0700-000008000000}">
      <text>
        <r>
          <rPr>
            <b/>
            <sz val="9"/>
            <color indexed="81"/>
            <rFont val="MS P ゴシック"/>
            <family val="3"/>
            <charset val="128"/>
          </rPr>
          <t>当該事業所（法人）で設定するグループ毎の配分比率を入力して下さい。</t>
        </r>
      </text>
    </comment>
    <comment ref="S91" authorId="1" shapeId="0" xr:uid="{00000000-0006-0000-0700-000009000000}">
      <text>
        <r>
          <rPr>
            <b/>
            <sz val="10"/>
            <color indexed="81"/>
            <rFont val="MS P ゴシック"/>
            <family val="3"/>
            <charset val="128"/>
          </rPr>
          <t>上記のいずれの配分方法にも当てはまらない場合は、当該事業所（法人）におけるグループ毎の配分額を記入して下さい。</t>
        </r>
      </text>
    </comment>
    <comment ref="AK111" authorId="0" shapeId="0" xr:uid="{00000000-0006-0000-0700-00000A00000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122" authorId="0" shapeId="0" xr:uid="{00000000-0006-0000-0700-00000B00000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145" authorId="0" shapeId="0" xr:uid="{00000000-0006-0000-0700-00000C00000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170" authorId="0" shapeId="0" xr:uid="{00000000-0006-0000-0700-00000D00000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203" authorId="0" shapeId="0" xr:uid="{00000000-0006-0000-0700-00000E00000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205" authorId="0" shapeId="0" xr:uid="{00000000-0006-0000-0700-00000F000000}">
      <text>
        <r>
          <rPr>
            <b/>
            <sz val="10"/>
            <color indexed="81"/>
            <rFont val="MS P ゴシック"/>
            <family val="3"/>
            <charset val="128"/>
          </rPr>
          <t>新規申請または継続申請で変更がある場合、該当する周知方法についてチェックしてください。今後の掲載を予定している場合には、「掲載予定」又は「予定」にチェックしてください。</t>
        </r>
      </text>
    </comment>
  </commentList>
</comments>
</file>

<file path=xl/sharedStrings.xml><?xml version="1.0" encoding="utf-8"?>
<sst xmlns="http://schemas.openxmlformats.org/spreadsheetml/2006/main" count="7265" uniqueCount="578">
  <si>
    <t>電話番号</t>
    <rPh sb="0" eb="2">
      <t>デンワ</t>
    </rPh>
    <rPh sb="2" eb="4">
      <t>バンゴウ</t>
    </rPh>
    <phoneticPr fontId="8"/>
  </si>
  <si>
    <t>FAX番号</t>
    <rPh sb="3" eb="5">
      <t>バンゴウ</t>
    </rPh>
    <phoneticPr fontId="8"/>
  </si>
  <si>
    <t>円</t>
    <rPh sb="0" eb="1">
      <t>エン</t>
    </rPh>
    <phoneticPr fontId="8"/>
  </si>
  <si>
    <t>日</t>
    <rPh sb="0" eb="1">
      <t>ニチ</t>
    </rPh>
    <phoneticPr fontId="8"/>
  </si>
  <si>
    <t>月</t>
    <rPh sb="0" eb="1">
      <t>ゲツ</t>
    </rPh>
    <phoneticPr fontId="8"/>
  </si>
  <si>
    <t>年</t>
    <rPh sb="0" eb="1">
      <t>ネン</t>
    </rPh>
    <phoneticPr fontId="8"/>
  </si>
  <si>
    <t>法人名</t>
    <rPh sb="0" eb="2">
      <t>ホウジン</t>
    </rPh>
    <rPh sb="2" eb="3">
      <t>メイ</t>
    </rPh>
    <phoneticPr fontId="8"/>
  </si>
  <si>
    <t>〒</t>
    <phoneticPr fontId="8"/>
  </si>
  <si>
    <t>フリガナ</t>
    <phoneticPr fontId="8"/>
  </si>
  <si>
    <t>①</t>
    <phoneticPr fontId="8"/>
  </si>
  <si>
    <t>②</t>
    <phoneticPr fontId="8"/>
  </si>
  <si>
    <t>年</t>
    <phoneticPr fontId="8"/>
  </si>
  <si>
    <t>月</t>
    <phoneticPr fontId="8"/>
  </si>
  <si>
    <t>～</t>
    <phoneticPr fontId="8"/>
  </si>
  <si>
    <t>賃金改善実施期間</t>
    <phoneticPr fontId="8"/>
  </si>
  <si>
    <t>月</t>
    <rPh sb="0" eb="1">
      <t>ツキ</t>
    </rPh>
    <phoneticPr fontId="8"/>
  </si>
  <si>
    <t>.</t>
    <phoneticPr fontId="8"/>
  </si>
  <si>
    <t>年度）</t>
    <phoneticPr fontId="8"/>
  </si>
  <si>
    <t>④</t>
    <phoneticPr fontId="8"/>
  </si>
  <si>
    <t>令和</t>
    <rPh sb="0" eb="2">
      <t>レイワ</t>
    </rPh>
    <phoneticPr fontId="8"/>
  </si>
  <si>
    <t>③</t>
    <phoneticPr fontId="8"/>
  </si>
  <si>
    <t>特定加算Ⅰ</t>
    <rPh sb="0" eb="2">
      <t>トクテイ</t>
    </rPh>
    <rPh sb="2" eb="4">
      <t>カサン</t>
    </rPh>
    <phoneticPr fontId="8"/>
  </si>
  <si>
    <t>特定加算Ⅱ</t>
    <rPh sb="0" eb="2">
      <t>トクテイ</t>
    </rPh>
    <rPh sb="2" eb="4">
      <t>カサン</t>
    </rPh>
    <phoneticPr fontId="8"/>
  </si>
  <si>
    <t>⑥</t>
    <phoneticPr fontId="8"/>
  </si>
  <si>
    <t>人</t>
    <rPh sb="0" eb="1">
      <t>ニン</t>
    </rPh>
    <phoneticPr fontId="8"/>
  </si>
  <si>
    <t>ホームページ
への掲載</t>
    <rPh sb="9" eb="11">
      <t>ケイサイ</t>
    </rPh>
    <phoneticPr fontId="8"/>
  </si>
  <si>
    <t>その他の方法
による掲示等</t>
    <rPh sb="2" eb="3">
      <t>タ</t>
    </rPh>
    <rPh sb="4" eb="6">
      <t>ホウホウ</t>
    </rPh>
    <rPh sb="10" eb="12">
      <t>ケイジ</t>
    </rPh>
    <rPh sb="12" eb="13">
      <t>トウ</t>
    </rPh>
    <phoneticPr fontId="8"/>
  </si>
  <si>
    <t>事業所・施設の建物で、外部から見える場所への掲示</t>
    <rPh sb="0" eb="3">
      <t>ジギョウショ</t>
    </rPh>
    <rPh sb="4" eb="6">
      <t>シセツ</t>
    </rPh>
    <rPh sb="7" eb="9">
      <t>タテモノ</t>
    </rPh>
    <rPh sb="11" eb="13">
      <t>ガイブ</t>
    </rPh>
    <rPh sb="15" eb="16">
      <t>ミ</t>
    </rPh>
    <rPh sb="18" eb="20">
      <t>バショ</t>
    </rPh>
    <rPh sb="22" eb="24">
      <t>ケイジ</t>
    </rPh>
    <phoneticPr fontId="8"/>
  </si>
  <si>
    <t>①</t>
    <phoneticPr fontId="8"/>
  </si>
  <si>
    <t>その他</t>
    <rPh sb="2" eb="3">
      <t>タ</t>
    </rPh>
    <phoneticPr fontId="8"/>
  </si>
  <si>
    <t>（</t>
    <phoneticPr fontId="8"/>
  </si>
  <si>
    <t>）</t>
    <phoneticPr fontId="8"/>
  </si>
  <si>
    <t>具体的な取組内容</t>
    <rPh sb="0" eb="3">
      <t>グタイテキ</t>
    </rPh>
    <rPh sb="4" eb="6">
      <t>トリクミ</t>
    </rPh>
    <rPh sb="6" eb="8">
      <t>ナイヨウ</t>
    </rPh>
    <phoneticPr fontId="8"/>
  </si>
  <si>
    <t>基本給</t>
    <rPh sb="0" eb="3">
      <t>キホンキュウ</t>
    </rPh>
    <phoneticPr fontId="8"/>
  </si>
  <si>
    <t>賞与</t>
    <rPh sb="0" eb="2">
      <t>ショウヨ</t>
    </rPh>
    <phoneticPr fontId="8"/>
  </si>
  <si>
    <t>賃金改善を行う給与の種類</t>
    <rPh sb="0" eb="2">
      <t>チンギン</t>
    </rPh>
    <rPh sb="2" eb="4">
      <t>カイゼン</t>
    </rPh>
    <rPh sb="5" eb="6">
      <t>オコナ</t>
    </rPh>
    <rPh sb="7" eb="9">
      <t>キュウヨ</t>
    </rPh>
    <rPh sb="10" eb="12">
      <t>シュルイ</t>
    </rPh>
    <phoneticPr fontId="8"/>
  </si>
  <si>
    <t>就業規則の見直し</t>
    <rPh sb="0" eb="2">
      <t>シュウギョウ</t>
    </rPh>
    <rPh sb="2" eb="4">
      <t>キソク</t>
    </rPh>
    <rPh sb="5" eb="7">
      <t>ミナオ</t>
    </rPh>
    <phoneticPr fontId="8"/>
  </si>
  <si>
    <t>（賃金改善に関する規定内容）</t>
    <rPh sb="1" eb="3">
      <t>チンギン</t>
    </rPh>
    <rPh sb="3" eb="5">
      <t>カイゼン</t>
    </rPh>
    <rPh sb="6" eb="7">
      <t>カン</t>
    </rPh>
    <rPh sb="9" eb="11">
      <t>キテイ</t>
    </rPh>
    <rPh sb="11" eb="13">
      <t>ナイヨウ</t>
    </rPh>
    <phoneticPr fontId="8"/>
  </si>
  <si>
    <t>月</t>
    <rPh sb="0" eb="1">
      <t>ガツ</t>
    </rPh>
    <phoneticPr fontId="8"/>
  </si>
  <si>
    <t>実施済</t>
    <rPh sb="0" eb="2">
      <t>ジッシ</t>
    </rPh>
    <rPh sb="2" eb="3">
      <t>ズ</t>
    </rPh>
    <phoneticPr fontId="8"/>
  </si>
  <si>
    <t>予定</t>
    <rPh sb="0" eb="2">
      <t>ヨテイ</t>
    </rPh>
    <phoneticPr fontId="8"/>
  </si>
  <si>
    <t>加算Ⅰ・Ⅱの場合は必ず「該当」</t>
    <phoneticPr fontId="8"/>
  </si>
  <si>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8"/>
  </si>
  <si>
    <t>内容</t>
    <rPh sb="0" eb="2">
      <t>ナイヨウ</t>
    </rPh>
    <phoneticPr fontId="8"/>
  </si>
  <si>
    <t>分類</t>
    <rPh sb="0" eb="2">
      <t>ブンルイ</t>
    </rPh>
    <phoneticPr fontId="8"/>
  </si>
  <si>
    <t>イ</t>
    <phoneticPr fontId="8"/>
  </si>
  <si>
    <t>経験に応じて昇給する仕組み
※「勤続年数」や「経験年数」などに応じて昇給する仕組みを指す。</t>
    <phoneticPr fontId="8"/>
  </si>
  <si>
    <t>一定の基準に基づき定期に昇給を判定する仕組み
※「実技試験」や「人事評価」などの結果に基づき昇給する仕組みを指す。ただし、客観的な評価基準や昇給条件が明文化されていることを要する。</t>
    <phoneticPr fontId="8"/>
  </si>
  <si>
    <t>資格取得のための支援の実施</t>
    <rPh sb="0" eb="2">
      <t>シカク</t>
    </rPh>
    <rPh sb="2" eb="4">
      <t>シュトク</t>
    </rPh>
    <rPh sb="8" eb="10">
      <t>シエン</t>
    </rPh>
    <rPh sb="11" eb="13">
      <t>ジッシ</t>
    </rPh>
    <phoneticPr fontId="8"/>
  </si>
  <si>
    <t>その他（</t>
    <rPh sb="2" eb="3">
      <t>タ</t>
    </rPh>
    <phoneticPr fontId="8"/>
  </si>
  <si>
    <t>ヶ月）</t>
    <rPh sb="1" eb="2">
      <t>ゲツ</t>
    </rPh>
    <phoneticPr fontId="8"/>
  </si>
  <si>
    <t>その他(</t>
    <phoneticPr fontId="8"/>
  </si>
  <si>
    <t>)</t>
    <phoneticPr fontId="8"/>
  </si>
  <si>
    <t>該当</t>
    <rPh sb="0" eb="2">
      <t>ガイトウ</t>
    </rPh>
    <phoneticPr fontId="8"/>
  </si>
  <si>
    <t>非該当</t>
    <rPh sb="0" eb="3">
      <t>ヒガイトウ</t>
    </rPh>
    <phoneticPr fontId="8"/>
  </si>
  <si>
    <t>※当該取組の内容について下記に記載すること</t>
    <rPh sb="1" eb="3">
      <t>トウガイ</t>
    </rPh>
    <rPh sb="3" eb="5">
      <t>トリクミ</t>
    </rPh>
    <rPh sb="6" eb="8">
      <t>ナイヨウ</t>
    </rPh>
    <rPh sb="12" eb="14">
      <t>カキ</t>
    </rPh>
    <rPh sb="15" eb="17">
      <t>キサイ</t>
    </rPh>
    <phoneticPr fontId="8"/>
  </si>
  <si>
    <t>サービス名</t>
    <rPh sb="4" eb="5">
      <t>メイ</t>
    </rPh>
    <phoneticPr fontId="8"/>
  </si>
  <si>
    <t>　</t>
    <phoneticPr fontId="8"/>
  </si>
  <si>
    <t>証明する資料の例</t>
    <rPh sb="0" eb="2">
      <t>ショウメイ</t>
    </rPh>
    <rPh sb="4" eb="6">
      <t>シリョウ</t>
    </rPh>
    <rPh sb="7" eb="8">
      <t>レイ</t>
    </rPh>
    <phoneticPr fontId="8"/>
  </si>
  <si>
    <t>会議録、周知文書</t>
    <rPh sb="0" eb="3">
      <t>カイギロク</t>
    </rPh>
    <rPh sb="4" eb="6">
      <t>シュウチ</t>
    </rPh>
    <rPh sb="6" eb="8">
      <t>ブンショ</t>
    </rPh>
    <phoneticPr fontId="8"/>
  </si>
  <si>
    <t>就業規則、給与規程</t>
    <rPh sb="0" eb="2">
      <t>シュウギョウ</t>
    </rPh>
    <rPh sb="2" eb="4">
      <t>キソク</t>
    </rPh>
    <rPh sb="5" eb="7">
      <t>キュウヨ</t>
    </rPh>
    <rPh sb="7" eb="9">
      <t>キテイ</t>
    </rPh>
    <phoneticPr fontId="8"/>
  </si>
  <si>
    <t>給与明細</t>
    <rPh sb="0" eb="2">
      <t>キュウヨ</t>
    </rPh>
    <rPh sb="2" eb="4">
      <t>メイサイ</t>
    </rPh>
    <phoneticPr fontId="8"/>
  </si>
  <si>
    <t>以下の点を確認し、全ての項目にチェックして下さい。</t>
    <rPh sb="0" eb="2">
      <t>イカ</t>
    </rPh>
    <rPh sb="3" eb="4">
      <t>テン</t>
    </rPh>
    <rPh sb="5" eb="7">
      <t>カクニン</t>
    </rPh>
    <rPh sb="9" eb="10">
      <t>スベ</t>
    </rPh>
    <rPh sb="12" eb="14">
      <t>コウモク</t>
    </rPh>
    <rPh sb="21" eb="22">
      <t>クダ</t>
    </rPh>
    <phoneticPr fontId="8"/>
  </si>
  <si>
    <t>人（見込）</t>
    <rPh sb="0" eb="1">
      <t>ニン</t>
    </rPh>
    <rPh sb="2" eb="4">
      <t>ミコ</t>
    </rPh>
    <phoneticPr fontId="8"/>
  </si>
  <si>
    <t>自社のホームページに掲載</t>
    <rPh sb="0" eb="2">
      <t>ジシャ</t>
    </rPh>
    <rPh sb="10" eb="12">
      <t>ケイサイ</t>
    </rPh>
    <phoneticPr fontId="8"/>
  </si>
  <si>
    <t>加算Ⅰ</t>
    <rPh sb="0" eb="2">
      <t>カサン</t>
    </rPh>
    <phoneticPr fontId="8"/>
  </si>
  <si>
    <t>加算Ⅱ</t>
    <rPh sb="0" eb="2">
      <t>カサン</t>
    </rPh>
    <phoneticPr fontId="8"/>
  </si>
  <si>
    <t>加算Ⅲ</t>
    <rPh sb="0" eb="2">
      <t>カサン</t>
    </rPh>
    <phoneticPr fontId="8"/>
  </si>
  <si>
    <t>令和</t>
    <rPh sb="0" eb="2">
      <t>レイワ</t>
    </rPh>
    <phoneticPr fontId="8"/>
  </si>
  <si>
    <t>⑤</t>
    <phoneticPr fontId="8"/>
  </si>
  <si>
    <t>表１　加算算定対象サービス</t>
    <rPh sb="0" eb="1">
      <t>ヒョウ</t>
    </rPh>
    <rPh sb="3" eb="5">
      <t>カサン</t>
    </rPh>
    <rPh sb="5" eb="7">
      <t>サンテイ</t>
    </rPh>
    <rPh sb="7" eb="9">
      <t>タイショウ</t>
    </rPh>
    <phoneticPr fontId="8"/>
  </si>
  <si>
    <t>新規・継続の別</t>
    <rPh sb="0" eb="2">
      <t>シンキ</t>
    </rPh>
    <rPh sb="3" eb="5">
      <t>ケイゾク</t>
    </rPh>
    <rPh sb="6" eb="7">
      <t>ベツ</t>
    </rPh>
    <phoneticPr fontId="8"/>
  </si>
  <si>
    <t>加算Ⅰの場合は必ず「該当」</t>
    <phoneticPr fontId="8"/>
  </si>
  <si>
    <t>月～令和</t>
    <rPh sb="0" eb="1">
      <t>ツキ</t>
    </rPh>
    <rPh sb="2" eb="4">
      <t>レイワ</t>
    </rPh>
    <phoneticPr fontId="8"/>
  </si>
  <si>
    <t>①</t>
    <phoneticPr fontId="8"/>
  </si>
  <si>
    <t>②</t>
    <phoneticPr fontId="8"/>
  </si>
  <si>
    <t>平均賃金改善額</t>
    <rPh sb="0" eb="2">
      <t>ヘイキン</t>
    </rPh>
    <rPh sb="2" eb="4">
      <t>チンギン</t>
    </rPh>
    <rPh sb="4" eb="6">
      <t>カイゼン</t>
    </rPh>
    <rPh sb="6" eb="7">
      <t>ガク</t>
    </rPh>
    <phoneticPr fontId="8"/>
  </si>
  <si>
    <t>③</t>
    <phoneticPr fontId="8"/>
  </si>
  <si>
    <t>【記入上の注意】</t>
    <rPh sb="1" eb="3">
      <t>キニュウ</t>
    </rPh>
    <rPh sb="3" eb="4">
      <t>ジョウ</t>
    </rPh>
    <rPh sb="5" eb="7">
      <t>チュウイ</t>
    </rPh>
    <phoneticPr fontId="8"/>
  </si>
  <si>
    <t>・</t>
    <phoneticPr fontId="8"/>
  </si>
  <si>
    <t>手当（新設）</t>
    <rPh sb="0" eb="2">
      <t>テアテ</t>
    </rPh>
    <rPh sb="3" eb="5">
      <t>シンセツ</t>
    </rPh>
    <phoneticPr fontId="8"/>
  </si>
  <si>
    <t>手当（既存の増額）</t>
    <rPh sb="0" eb="2">
      <t>テアテ</t>
    </rPh>
    <rPh sb="3" eb="5">
      <t>キソン</t>
    </rPh>
    <rPh sb="6" eb="8">
      <t>ゾウガク</t>
    </rPh>
    <phoneticPr fontId="8"/>
  </si>
  <si>
    <t>代表者</t>
    <rPh sb="0" eb="3">
      <t>ダイヒョウシャ</t>
    </rPh>
    <phoneticPr fontId="8"/>
  </si>
  <si>
    <t>職名</t>
    <rPh sb="0" eb="2">
      <t>ショクメイ</t>
    </rPh>
    <phoneticPr fontId="8"/>
  </si>
  <si>
    <t>氏名</t>
    <rPh sb="0" eb="2">
      <t>シメイ</t>
    </rPh>
    <phoneticPr fontId="8"/>
  </si>
  <si>
    <t>提出先</t>
    <rPh sb="0" eb="2">
      <t>テイシュツ</t>
    </rPh>
    <rPh sb="2" eb="3">
      <t>サキ</t>
    </rPh>
    <phoneticPr fontId="8"/>
  </si>
  <si>
    <t>確認項目</t>
    <rPh sb="0" eb="2">
      <t>カクニン</t>
    </rPh>
    <rPh sb="2" eb="4">
      <t>コウモク</t>
    </rPh>
    <phoneticPr fontId="8"/>
  </si>
  <si>
    <t>新規・
継続
の別</t>
    <rPh sb="0" eb="2">
      <t>シンキ</t>
    </rPh>
    <rPh sb="4" eb="6">
      <t>ケイゾク</t>
    </rPh>
    <rPh sb="8" eb="9">
      <t>ベツ</t>
    </rPh>
    <phoneticPr fontId="8"/>
  </si>
  <si>
    <t>・加算対象事業所に関する情報</t>
    <phoneticPr fontId="8"/>
  </si>
  <si>
    <t>名称</t>
    <rPh sb="0" eb="2">
      <t>メイショウ</t>
    </rPh>
    <phoneticPr fontId="8"/>
  </si>
  <si>
    <t>法人住所</t>
    <rPh sb="0" eb="2">
      <t>ホウジン</t>
    </rPh>
    <rPh sb="2" eb="4">
      <t>ジュウショ</t>
    </rPh>
    <phoneticPr fontId="8"/>
  </si>
  <si>
    <t>法人代表者</t>
    <rPh sb="0" eb="2">
      <t>ホウジン</t>
    </rPh>
    <rPh sb="2" eb="5">
      <t>ダイヒョウシャ</t>
    </rPh>
    <phoneticPr fontId="8"/>
  </si>
  <si>
    <t>通し番号</t>
    <rPh sb="0" eb="1">
      <t>トオ</t>
    </rPh>
    <rPh sb="2" eb="4">
      <t>バンゴウ</t>
    </rPh>
    <phoneticPr fontId="8"/>
  </si>
  <si>
    <t>住所１（番地・住居番号まで）</t>
    <rPh sb="0" eb="2">
      <t>ジュウショ</t>
    </rPh>
    <rPh sb="4" eb="6">
      <t>バンチ</t>
    </rPh>
    <rPh sb="7" eb="9">
      <t>ジュウキョ</t>
    </rPh>
    <rPh sb="9" eb="11">
      <t>バンゴウ</t>
    </rPh>
    <phoneticPr fontId="8"/>
  </si>
  <si>
    <t>住所２（建物名等）</t>
    <rPh sb="0" eb="2">
      <t>ジュウショ</t>
    </rPh>
    <rPh sb="4" eb="6">
      <t>タテモノ</t>
    </rPh>
    <rPh sb="6" eb="7">
      <t>メイ</t>
    </rPh>
    <rPh sb="7" eb="8">
      <t>トウ</t>
    </rPh>
    <phoneticPr fontId="8"/>
  </si>
  <si>
    <t>－</t>
    <phoneticPr fontId="8"/>
  </si>
  <si>
    <t>指定権者名</t>
    <rPh sb="0" eb="2">
      <t>シテイ</t>
    </rPh>
    <rPh sb="2" eb="3">
      <t>ケン</t>
    </rPh>
    <rPh sb="3" eb="4">
      <t>ジャ</t>
    </rPh>
    <rPh sb="4" eb="5">
      <t>メイ</t>
    </rPh>
    <phoneticPr fontId="8"/>
  </si>
  <si>
    <t>事業所名</t>
    <rPh sb="0" eb="2">
      <t>ジギョウ</t>
    </rPh>
    <rPh sb="2" eb="3">
      <t>ショ</t>
    </rPh>
    <rPh sb="3" eb="4">
      <t>メイ</t>
    </rPh>
    <phoneticPr fontId="8"/>
  </si>
  <si>
    <t>サービス名</t>
    <rPh sb="4" eb="5">
      <t>メイ</t>
    </rPh>
    <phoneticPr fontId="8"/>
  </si>
  <si>
    <t>３　加算対象事業所に関する情報</t>
    <rPh sb="2" eb="4">
      <t>カサン</t>
    </rPh>
    <rPh sb="4" eb="6">
      <t>タイショウ</t>
    </rPh>
    <rPh sb="6" eb="8">
      <t>ジギョウ</t>
    </rPh>
    <rPh sb="8" eb="9">
      <t>ショ</t>
    </rPh>
    <rPh sb="10" eb="11">
      <t>カン</t>
    </rPh>
    <rPh sb="13" eb="15">
      <t>ジョウホウ</t>
    </rPh>
    <phoneticPr fontId="8"/>
  </si>
  <si>
    <t>〒結合</t>
    <rPh sb="1" eb="3">
      <t>ケツゴウ</t>
    </rPh>
    <phoneticPr fontId="8"/>
  </si>
  <si>
    <t>●次の情報を本シートの黄色セルに入力することで、各様式に自動的に転記されます。</t>
    <rPh sb="1" eb="2">
      <t>ツギ</t>
    </rPh>
    <rPh sb="3" eb="5">
      <t>ジョウホウ</t>
    </rPh>
    <rPh sb="6" eb="7">
      <t>ホン</t>
    </rPh>
    <rPh sb="11" eb="13">
      <t>キイロ</t>
    </rPh>
    <rPh sb="16" eb="18">
      <t>ニュウリョク</t>
    </rPh>
    <rPh sb="24" eb="27">
      <t>カクヨウシキ</t>
    </rPh>
    <rPh sb="28" eb="31">
      <t>ジドウテキ</t>
    </rPh>
    <rPh sb="32" eb="34">
      <t>テンキ</t>
    </rPh>
    <phoneticPr fontId="8"/>
  </si>
  <si>
    <t>【注意】本シートは様式作成用のため、提出は不要です。</t>
    <rPh sb="1" eb="3">
      <t>チュウイ</t>
    </rPh>
    <rPh sb="4" eb="5">
      <t>ホン</t>
    </rPh>
    <rPh sb="9" eb="11">
      <t>ヨウシキ</t>
    </rPh>
    <rPh sb="11" eb="14">
      <t>サクセイヨウ</t>
    </rPh>
    <rPh sb="18" eb="20">
      <t>テイシュツ</t>
    </rPh>
    <rPh sb="21" eb="23">
      <t>フヨウ</t>
    </rPh>
    <phoneticPr fontId="8"/>
  </si>
  <si>
    <t>その他の職種(C)</t>
    <rPh sb="2" eb="3">
      <t>タ</t>
    </rPh>
    <rPh sb="4" eb="6">
      <t>ショクシュ</t>
    </rPh>
    <phoneticPr fontId="8"/>
  </si>
  <si>
    <t>加算相当額を適切に配分するための賃金改善ルールを定めました。</t>
    <rPh sb="0" eb="2">
      <t>カサン</t>
    </rPh>
    <rPh sb="2" eb="5">
      <t>ソウトウガク</t>
    </rPh>
    <rPh sb="6" eb="8">
      <t>テキセツ</t>
    </rPh>
    <rPh sb="9" eb="11">
      <t>ハイブン</t>
    </rPh>
    <rPh sb="16" eb="18">
      <t>チンギン</t>
    </rPh>
    <rPh sb="18" eb="20">
      <t>カイゼン</t>
    </rPh>
    <rPh sb="24" eb="25">
      <t>サダ</t>
    </rPh>
    <phoneticPr fontId="8"/>
  </si>
  <si>
    <t>処遇改善加算として給付される額は、職員の賃金改善のために全額支出します。</t>
    <rPh sb="0" eb="2">
      <t>ショグウ</t>
    </rPh>
    <rPh sb="2" eb="6">
      <t>カイゼンカサン</t>
    </rPh>
    <rPh sb="9" eb="11">
      <t>キュウフ</t>
    </rPh>
    <rPh sb="14" eb="15">
      <t>ガク</t>
    </rPh>
    <rPh sb="17" eb="19">
      <t>ショクイン</t>
    </rPh>
    <rPh sb="20" eb="22">
      <t>チンギン</t>
    </rPh>
    <rPh sb="22" eb="24">
      <t>カイゼン</t>
    </rPh>
    <rPh sb="28" eb="30">
      <t>ゼンガク</t>
    </rPh>
    <rPh sb="30" eb="32">
      <t>シシュツ</t>
    </rPh>
    <phoneticPr fontId="8"/>
  </si>
  <si>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8"/>
  </si>
  <si>
    <t>変更なし</t>
    <rPh sb="0" eb="2">
      <t>ヘンコウ</t>
    </rPh>
    <phoneticPr fontId="8"/>
  </si>
  <si>
    <t>・</t>
    <phoneticPr fontId="8"/>
  </si>
  <si>
    <t>事業所名</t>
    <rPh sb="0" eb="3">
      <t>ジギョウショ</t>
    </rPh>
    <rPh sb="3" eb="4">
      <t>メイ</t>
    </rPh>
    <phoneticPr fontId="8"/>
  </si>
  <si>
    <t>単価</t>
    <rPh sb="0" eb="2">
      <t>タンカ</t>
    </rPh>
    <phoneticPr fontId="8"/>
  </si>
  <si>
    <t>年間配分額</t>
    <rPh sb="0" eb="2">
      <t>ネンカン</t>
    </rPh>
    <rPh sb="2" eb="5">
      <t>ハイブンガク</t>
    </rPh>
    <phoneticPr fontId="8"/>
  </si>
  <si>
    <t>(A)</t>
    <phoneticPr fontId="8"/>
  </si>
  <si>
    <t>(B)</t>
    <phoneticPr fontId="8"/>
  </si>
  <si>
    <t>(C)</t>
    <phoneticPr fontId="8"/>
  </si>
  <si>
    <t>【入力上の注意】</t>
    <rPh sb="1" eb="3">
      <t>ニュウリョク</t>
    </rPh>
    <rPh sb="3" eb="4">
      <t>ジョウ</t>
    </rPh>
    <rPh sb="5" eb="7">
      <t>チュウイ</t>
    </rPh>
    <phoneticPr fontId="8"/>
  </si>
  <si>
    <t>配分比率</t>
    <rPh sb="0" eb="2">
      <t>ハイブン</t>
    </rPh>
    <rPh sb="2" eb="4">
      <t>ヒリツ</t>
    </rPh>
    <phoneticPr fontId="8"/>
  </si>
  <si>
    <t>(A)のみ</t>
    <phoneticPr fontId="8"/>
  </si>
  <si>
    <t>(A)及び(B)</t>
    <rPh sb="3" eb="4">
      <t>オヨ</t>
    </rPh>
    <phoneticPr fontId="8"/>
  </si>
  <si>
    <t>(A)(B)(C)全て</t>
    <rPh sb="9" eb="10">
      <t>スベ</t>
    </rPh>
    <phoneticPr fontId="8"/>
  </si>
  <si>
    <t>　○下表の「配分比率」欄には、当該事業所で設定する値を入力すること。</t>
    <rPh sb="2" eb="4">
      <t>カヒョウ</t>
    </rPh>
    <rPh sb="6" eb="8">
      <t>ハイブン</t>
    </rPh>
    <rPh sb="8" eb="10">
      <t>ヒリツ</t>
    </rPh>
    <rPh sb="11" eb="12">
      <t>ラン</t>
    </rPh>
    <rPh sb="25" eb="26">
      <t>アタイ</t>
    </rPh>
    <rPh sb="27" eb="29">
      <t>ニュウリョク</t>
    </rPh>
    <phoneticPr fontId="8"/>
  </si>
  <si>
    <t>※要件Ⅲを満たす（加算Ⅰを算定する）場合、昇給する仕組みを具体的に記載している就業規則等について、指定権者からの求めがあった場合には速やかに提出できるよう、適切に保管すること。</t>
    <rPh sb="1" eb="3">
      <t>ヨウケン</t>
    </rPh>
    <rPh sb="5" eb="6">
      <t>ミ</t>
    </rPh>
    <rPh sb="9" eb="11">
      <t>カサン</t>
    </rPh>
    <rPh sb="13" eb="15">
      <t>サンテイ</t>
    </rPh>
    <rPh sb="18" eb="20">
      <t>バアイ</t>
    </rPh>
    <rPh sb="21" eb="23">
      <t>ショウキュウ</t>
    </rPh>
    <rPh sb="25" eb="27">
      <t>シク</t>
    </rPh>
    <rPh sb="29" eb="32">
      <t>グタイテキ</t>
    </rPh>
    <rPh sb="33" eb="35">
      <t>キサイ</t>
    </rPh>
    <rPh sb="39" eb="41">
      <t>シュウギョウ</t>
    </rPh>
    <rPh sb="41" eb="43">
      <t>キソク</t>
    </rPh>
    <rPh sb="43" eb="44">
      <t>トウ</t>
    </rPh>
    <rPh sb="49" eb="51">
      <t>シテイ</t>
    </rPh>
    <rPh sb="51" eb="52">
      <t>ケン</t>
    </rPh>
    <rPh sb="52" eb="53">
      <t>シャ</t>
    </rPh>
    <rPh sb="56" eb="57">
      <t>モト</t>
    </rPh>
    <rPh sb="62" eb="64">
      <t>バアイ</t>
    </rPh>
    <rPh sb="66" eb="67">
      <t>スミ</t>
    </rPh>
    <rPh sb="70" eb="72">
      <t>テイシュツ</t>
    </rPh>
    <rPh sb="78" eb="80">
      <t>テキセツ</t>
    </rPh>
    <rPh sb="81" eb="83">
      <t>ホカン</t>
    </rPh>
    <phoneticPr fontId="8"/>
  </si>
  <si>
    <t>賃金改善を行う職員の範囲</t>
    <rPh sb="0" eb="2">
      <t>チンギン</t>
    </rPh>
    <rPh sb="2" eb="4">
      <t>カイゼン</t>
    </rPh>
    <rPh sb="5" eb="6">
      <t>オコナ</t>
    </rPh>
    <rPh sb="7" eb="9">
      <t>ショクイン</t>
    </rPh>
    <rPh sb="10" eb="12">
      <t>ハンイ</t>
    </rPh>
    <phoneticPr fontId="8"/>
  </si>
  <si>
    <t>書類作成担当者</t>
    <rPh sb="0" eb="2">
      <t>ショルイ</t>
    </rPh>
    <rPh sb="2" eb="4">
      <t>サクセイ</t>
    </rPh>
    <rPh sb="4" eb="7">
      <t>タントウシャ</t>
    </rPh>
    <phoneticPr fontId="8"/>
  </si>
  <si>
    <t>法人名</t>
    <rPh sb="0" eb="2">
      <t>ホウジン</t>
    </rPh>
    <rPh sb="2" eb="3">
      <t>メイ</t>
    </rPh>
    <phoneticPr fontId="8"/>
  </si>
  <si>
    <t>フリガナ</t>
    <phoneticPr fontId="8"/>
  </si>
  <si>
    <t>E-mail</t>
    <phoneticPr fontId="8"/>
  </si>
  <si>
    <t>連絡先</t>
    <rPh sb="0" eb="3">
      <t>レンラクサキ</t>
    </rPh>
    <phoneticPr fontId="8"/>
  </si>
  <si>
    <t>法人所在地</t>
    <rPh sb="0" eb="2">
      <t>ホウジン</t>
    </rPh>
    <rPh sb="2" eb="5">
      <t>ショザイチ</t>
    </rPh>
    <phoneticPr fontId="8"/>
  </si>
  <si>
    <t>氏名</t>
    <rPh sb="0" eb="2">
      <t>シメイ</t>
    </rPh>
    <phoneticPr fontId="8"/>
  </si>
  <si>
    <t>連絡先</t>
    <rPh sb="0" eb="3">
      <t>レンラクサキ</t>
    </rPh>
    <phoneticPr fontId="8"/>
  </si>
  <si>
    <t>e-mail</t>
    <phoneticPr fontId="8"/>
  </si>
  <si>
    <t>書類作成
担当者</t>
    <rPh sb="0" eb="2">
      <t>ショルイ</t>
    </rPh>
    <rPh sb="2" eb="4">
      <t>サクセイ</t>
    </rPh>
    <rPh sb="5" eb="8">
      <t>タントウシャ</t>
    </rPh>
    <phoneticPr fontId="8"/>
  </si>
  <si>
    <t>加算対象となる職員の勤務体制及び資格要件を確認しました。</t>
    <rPh sb="0" eb="2">
      <t>カサン</t>
    </rPh>
    <rPh sb="2" eb="4">
      <t>タイショウ</t>
    </rPh>
    <rPh sb="7" eb="9">
      <t>ショクイン</t>
    </rPh>
    <rPh sb="10" eb="12">
      <t>キンム</t>
    </rPh>
    <rPh sb="12" eb="14">
      <t>タイセイ</t>
    </rPh>
    <rPh sb="14" eb="15">
      <t>オヨ</t>
    </rPh>
    <rPh sb="16" eb="18">
      <t>シカク</t>
    </rPh>
    <rPh sb="18" eb="20">
      <t>ヨウケン</t>
    </rPh>
    <rPh sb="21" eb="23">
      <t>カクニン</t>
    </rPh>
    <phoneticPr fontId="8"/>
  </si>
  <si>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8"/>
  </si>
  <si>
    <t>労働保険料の納付が適正に行われています。</t>
    <rPh sb="0" eb="2">
      <t>ロウドウ</t>
    </rPh>
    <rPh sb="2" eb="5">
      <t>ホケンリョウ</t>
    </rPh>
    <rPh sb="6" eb="8">
      <t>ノウフ</t>
    </rPh>
    <rPh sb="9" eb="11">
      <t>テキセイ</t>
    </rPh>
    <rPh sb="12" eb="13">
      <t>オコナ</t>
    </rPh>
    <phoneticPr fontId="8"/>
  </si>
  <si>
    <t>―</t>
    <phoneticPr fontId="8"/>
  </si>
  <si>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8"/>
  </si>
  <si>
    <t>・提出先に関する情報</t>
    <rPh sb="1" eb="3">
      <t>テイシュツ</t>
    </rPh>
    <rPh sb="3" eb="4">
      <t>サキ</t>
    </rPh>
    <rPh sb="5" eb="6">
      <t>カン</t>
    </rPh>
    <rPh sb="8" eb="10">
      <t>ジョウホウ</t>
    </rPh>
    <phoneticPr fontId="5"/>
  </si>
  <si>
    <t>・基本情報</t>
    <rPh sb="1" eb="3">
      <t>キホン</t>
    </rPh>
    <phoneticPr fontId="5"/>
  </si>
  <si>
    <t>１　提出先に関する情報</t>
    <rPh sb="2" eb="4">
      <t>テイシュツ</t>
    </rPh>
    <rPh sb="4" eb="5">
      <t>サキ</t>
    </rPh>
    <rPh sb="6" eb="7">
      <t>カン</t>
    </rPh>
    <rPh sb="9" eb="11">
      <t>ジョウホウ</t>
    </rPh>
    <phoneticPr fontId="5"/>
  </si>
  <si>
    <t>２　基本情報</t>
    <rPh sb="2" eb="4">
      <t>キホン</t>
    </rPh>
    <rPh sb="4" eb="6">
      <t>ジョウホウ</t>
    </rPh>
    <phoneticPr fontId="5"/>
  </si>
  <si>
    <t>各証明資料は、指定権者からの求めがあった場合には、速やかに提出すること。</t>
    <phoneticPr fontId="8"/>
  </si>
  <si>
    <t>※</t>
    <phoneticPr fontId="8"/>
  </si>
  <si>
    <t>※　</t>
    <phoneticPr fontId="8"/>
  </si>
  <si>
    <t>(</t>
    <phoneticPr fontId="8"/>
  </si>
  <si>
    <t>か月</t>
    <rPh sb="1" eb="2">
      <t>ゲツ</t>
    </rPh>
    <phoneticPr fontId="8"/>
  </si>
  <si>
    <t>令和</t>
    <rPh sb="0" eb="2">
      <t>レイワ</t>
    </rPh>
    <phoneticPr fontId="8"/>
  </si>
  <si>
    <t>円</t>
    <rPh sb="0" eb="1">
      <t>エン</t>
    </rPh>
    <phoneticPr fontId="8"/>
  </si>
  <si>
    <t>　実施している周知方法について、チェック（✔）すること。</t>
    <rPh sb="1" eb="3">
      <t>ジッシ</t>
    </rPh>
    <rPh sb="7" eb="9">
      <t>シュウチ</t>
    </rPh>
    <rPh sb="9" eb="11">
      <t>ホウホウ</t>
    </rPh>
    <phoneticPr fontId="8"/>
  </si>
  <si>
    <t>(C)その他の職種</t>
    <rPh sb="5" eb="6">
      <t>タ</t>
    </rPh>
    <rPh sb="7" eb="9">
      <t>ショクシュ</t>
    </rPh>
    <phoneticPr fontId="8"/>
  </si>
  <si>
    <t>賃金規程の見直し</t>
    <rPh sb="0" eb="2">
      <t>チンギン</t>
    </rPh>
    <rPh sb="2" eb="4">
      <t>キテイ</t>
    </rPh>
    <rPh sb="5" eb="7">
      <t>ミナオ</t>
    </rPh>
    <phoneticPr fontId="8"/>
  </si>
  <si>
    <t>賃金規程の見直し</t>
    <rPh sb="5" eb="7">
      <t>ミナオ</t>
    </rPh>
    <phoneticPr fontId="8"/>
  </si>
  <si>
    <t>（上記取組の開始時期）</t>
    <rPh sb="1" eb="3">
      <t>ジョウキ</t>
    </rPh>
    <rPh sb="3" eb="5">
      <t>トリクミ</t>
    </rPh>
    <rPh sb="6" eb="8">
      <t>カイシ</t>
    </rPh>
    <rPh sb="8" eb="10">
      <t>ジキ</t>
    </rPh>
    <phoneticPr fontId="8"/>
  </si>
  <si>
    <t>　</t>
    <phoneticPr fontId="8"/>
  </si>
  <si>
    <t>令和</t>
  </si>
  <si>
    <t>年</t>
  </si>
  <si>
    <t>月～令和</t>
  </si>
  <si>
    <t>月</t>
  </si>
  <si>
    <t>（</t>
  </si>
  <si>
    <t>ヶ月）</t>
  </si>
  <si>
    <t>下表に必要事項を入力してください。記入内容が別紙様式2-2及び別紙2-3に反映されます。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1" eb="33">
      <t>ベッシ</t>
    </rPh>
    <rPh sb="37" eb="39">
      <t>ハンエイ</t>
    </rPh>
    <phoneticPr fontId="8"/>
  </si>
  <si>
    <t>⇒下表に必要事項を入力してください。記入内容が別紙様式2-1に反映されます。</t>
    <rPh sb="1" eb="3">
      <t>カヒョウ</t>
    </rPh>
    <rPh sb="4" eb="6">
      <t>ヒツヨウ</t>
    </rPh>
    <rPh sb="6" eb="8">
      <t>ジコウ</t>
    </rPh>
    <rPh sb="9" eb="11">
      <t>ニュウリョク</t>
    </rPh>
    <rPh sb="18" eb="20">
      <t>キニュウ</t>
    </rPh>
    <rPh sb="20" eb="22">
      <t>ナイヨウ</t>
    </rPh>
    <rPh sb="23" eb="25">
      <t>ベッシ</t>
    </rPh>
    <rPh sb="25" eb="27">
      <t>ヨウシキ</t>
    </rPh>
    <rPh sb="31" eb="33">
      <t>ハンエイ</t>
    </rPh>
    <phoneticPr fontId="8"/>
  </si>
  <si>
    <t xml:space="preserve"> （(A)にチェック（✔）がない場合その理由）</t>
    <rPh sb="16" eb="18">
      <t>バアイ</t>
    </rPh>
    <phoneticPr fontId="8"/>
  </si>
  <si>
    <t>１　基本情報＜共通＞</t>
    <rPh sb="2" eb="4">
      <t>キホン</t>
    </rPh>
    <rPh sb="4" eb="6">
      <t>ジョウホウ</t>
    </rPh>
    <rPh sb="7" eb="9">
      <t>キョウツウ</t>
    </rPh>
    <phoneticPr fontId="8"/>
  </si>
  <si>
    <t>２　賃金改善計画について＜共通＞</t>
    <rPh sb="13" eb="15">
      <t>キョウツウ</t>
    </rPh>
    <phoneticPr fontId="8"/>
  </si>
  <si>
    <t>　○前年度の一月当たり常勤換算数(i)に対して、加算見込額(c)を当該配分比率で賃金改善を行う場合の</t>
    <rPh sb="2" eb="5">
      <t>ゼンネンド</t>
    </rPh>
    <rPh sb="6" eb="7">
      <t>ヒト</t>
    </rPh>
    <rPh sb="7" eb="8">
      <t>ツキ</t>
    </rPh>
    <rPh sb="8" eb="9">
      <t>ア</t>
    </rPh>
    <rPh sb="11" eb="13">
      <t>ジョウキン</t>
    </rPh>
    <rPh sb="13" eb="15">
      <t>カンサン</t>
    </rPh>
    <rPh sb="15" eb="16">
      <t>スウ</t>
    </rPh>
    <rPh sb="20" eb="21">
      <t>タイ</t>
    </rPh>
    <rPh sb="24" eb="26">
      <t>カサン</t>
    </rPh>
    <rPh sb="26" eb="28">
      <t>ミコ</t>
    </rPh>
    <rPh sb="28" eb="29">
      <t>ガク</t>
    </rPh>
    <rPh sb="33" eb="35">
      <t>トウガイ</t>
    </rPh>
    <rPh sb="35" eb="37">
      <t>ハイブン</t>
    </rPh>
    <rPh sb="37" eb="39">
      <t>ヒリツ</t>
    </rPh>
    <rPh sb="40" eb="42">
      <t>チンギン</t>
    </rPh>
    <rPh sb="42" eb="44">
      <t>カイゼン</t>
    </rPh>
    <rPh sb="45" eb="46">
      <t>オコナ</t>
    </rPh>
    <rPh sb="47" eb="49">
      <t>バアイ</t>
    </rPh>
    <phoneticPr fontId="8"/>
  </si>
  <si>
    <t>一月当たり平均賃金額算出用</t>
    <rPh sb="0" eb="2">
      <t>ヒトツキ</t>
    </rPh>
    <rPh sb="2" eb="3">
      <t>ア</t>
    </rPh>
    <rPh sb="5" eb="7">
      <t>ヘイキン</t>
    </rPh>
    <rPh sb="7" eb="9">
      <t>チンギン</t>
    </rPh>
    <rPh sb="9" eb="10">
      <t>ガク</t>
    </rPh>
    <rPh sb="10" eb="12">
      <t>サンシュツ</t>
    </rPh>
    <rPh sb="12" eb="13">
      <t>ヨウ</t>
    </rPh>
    <phoneticPr fontId="8"/>
  </si>
  <si>
    <t>賃金改善の見込額(ⅰ-ⅱ）</t>
    <phoneticPr fontId="8"/>
  </si>
  <si>
    <t>事業所の所在地</t>
    <rPh sb="0" eb="3">
      <t>ジギョウショ</t>
    </rPh>
    <rPh sb="4" eb="7">
      <t>ショザイチ</t>
    </rPh>
    <phoneticPr fontId="8"/>
  </si>
  <si>
    <t>都道府県</t>
    <rPh sb="0" eb="4">
      <t>トドウフケン</t>
    </rPh>
    <phoneticPr fontId="8"/>
  </si>
  <si>
    <t>市区町村</t>
    <rPh sb="0" eb="2">
      <t>シク</t>
    </rPh>
    <rPh sb="2" eb="4">
      <t>チョウソン</t>
    </rPh>
    <phoneticPr fontId="8"/>
  </si>
  <si>
    <t>都道府県</t>
    <rPh sb="0" eb="4">
      <t>トドウフケン</t>
    </rPh>
    <phoneticPr fontId="8"/>
  </si>
  <si>
    <t>市区町村</t>
    <rPh sb="0" eb="2">
      <t>シク</t>
    </rPh>
    <rPh sb="2" eb="4">
      <t>チョウソン</t>
    </rPh>
    <phoneticPr fontId="8"/>
  </si>
  <si>
    <t>※前年度に提出した計画書の記載内容から変更がない場合は「変更なし」にチェック（✔）</t>
    <phoneticPr fontId="8"/>
  </si>
  <si>
    <t>４　職場環境等要件について＜共通＞　</t>
    <rPh sb="14" eb="16">
      <t>キョウツウ</t>
    </rPh>
    <phoneticPr fontId="8"/>
  </si>
  <si>
    <t>５　見える化要件について＜特定加算＞　</t>
    <rPh sb="2" eb="3">
      <t>ミ</t>
    </rPh>
    <rPh sb="5" eb="6">
      <t>カ</t>
    </rPh>
    <rPh sb="6" eb="8">
      <t>ヨウケン</t>
    </rPh>
    <rPh sb="13" eb="15">
      <t>トクテイ</t>
    </rPh>
    <rPh sb="15" eb="17">
      <t>カサン</t>
    </rPh>
    <phoneticPr fontId="8"/>
  </si>
  <si>
    <t>独自の賃金改善の具体的な取組内容</t>
    <rPh sb="0" eb="2">
      <t>ドクジ</t>
    </rPh>
    <rPh sb="3" eb="5">
      <t>チンギン</t>
    </rPh>
    <rPh sb="5" eb="7">
      <t>カイゼン</t>
    </rPh>
    <rPh sb="8" eb="11">
      <t>グタイテキ</t>
    </rPh>
    <rPh sb="12" eb="14">
      <t>トリクミ</t>
    </rPh>
    <rPh sb="14" eb="16">
      <t>ナイヨウ</t>
    </rPh>
    <phoneticPr fontId="8"/>
  </si>
  <si>
    <t>ⅰ）特定加算の算定により賃金改善を行った場合の賃金の総額（見込額）</t>
    <rPh sb="2" eb="4">
      <t>トクテイ</t>
    </rPh>
    <rPh sb="4" eb="6">
      <t>カサン</t>
    </rPh>
    <rPh sb="7" eb="9">
      <t>サンテイ</t>
    </rPh>
    <rPh sb="12" eb="14">
      <t>チンギン</t>
    </rPh>
    <rPh sb="14" eb="16">
      <t>カイゼン</t>
    </rPh>
    <rPh sb="17" eb="18">
      <t>オコナ</t>
    </rPh>
    <rPh sb="20" eb="22">
      <t>バアイ</t>
    </rPh>
    <rPh sb="23" eb="25">
      <t>チンギン</t>
    </rPh>
    <rPh sb="26" eb="28">
      <t>ソウガク</t>
    </rPh>
    <rPh sb="29" eb="31">
      <t>ミコミ</t>
    </rPh>
    <rPh sb="31" eb="32">
      <t>ガク</t>
    </rPh>
    <phoneticPr fontId="8"/>
  </si>
  <si>
    <t>(ア)前年度の賃金の総額</t>
    <rPh sb="3" eb="6">
      <t>ゼンネンド</t>
    </rPh>
    <rPh sb="7" eb="9">
      <t>チンギン</t>
    </rPh>
    <rPh sb="10" eb="12">
      <t>ソウガク</t>
    </rPh>
    <phoneticPr fontId="8"/>
  </si>
  <si>
    <t>枚数</t>
    <rPh sb="0" eb="2">
      <t>マイスウ</t>
    </rPh>
    <phoneticPr fontId="41"/>
  </si>
  <si>
    <t>説明</t>
    <rPh sb="0" eb="2">
      <t>セツメイ</t>
    </rPh>
    <phoneticPr fontId="41"/>
  </si>
  <si>
    <t>-</t>
    <phoneticPr fontId="8"/>
  </si>
  <si>
    <t>・本様式の内容と使い方を説明しています。</t>
    <rPh sb="1" eb="4">
      <t>ホンヨウシキ</t>
    </rPh>
    <rPh sb="5" eb="7">
      <t>ナイヨウ</t>
    </rPh>
    <rPh sb="8" eb="9">
      <t>ツカ</t>
    </rPh>
    <rPh sb="10" eb="11">
      <t>カタ</t>
    </rPh>
    <rPh sb="12" eb="14">
      <t>セツメイ</t>
    </rPh>
    <phoneticPr fontId="8"/>
  </si>
  <si>
    <t>不要</t>
    <rPh sb="0" eb="2">
      <t>フヨウ</t>
    </rPh>
    <phoneticPr fontId="41"/>
  </si>
  <si>
    <t>基本情報入力シート</t>
    <rPh sb="0" eb="4">
      <t>キホンジョウホウ</t>
    </rPh>
    <rPh sb="4" eb="6">
      <t>ニュウリョク</t>
    </rPh>
    <phoneticPr fontId="41"/>
  </si>
  <si>
    <t>・法人の基本的な情報を入力することで、様式2へ自動的に転記が行われるため、こちらから入力してください。
・本シートは提出不要です。</t>
    <rPh sb="1" eb="3">
      <t>ホウジン</t>
    </rPh>
    <rPh sb="4" eb="7">
      <t>キホンテキ</t>
    </rPh>
    <rPh sb="8" eb="10">
      <t>ジョウホウ</t>
    </rPh>
    <rPh sb="11" eb="13">
      <t>ニュウリョク</t>
    </rPh>
    <rPh sb="19" eb="21">
      <t>ヨウシキ</t>
    </rPh>
    <rPh sb="23" eb="26">
      <t>ジドウテキ</t>
    </rPh>
    <rPh sb="27" eb="29">
      <t>テンキ</t>
    </rPh>
    <rPh sb="30" eb="31">
      <t>オコナ</t>
    </rPh>
    <rPh sb="42" eb="44">
      <t>ニュウリョク</t>
    </rPh>
    <rPh sb="53" eb="54">
      <t>ホン</t>
    </rPh>
    <rPh sb="58" eb="60">
      <t>テイシュツ</t>
    </rPh>
    <rPh sb="60" eb="62">
      <t>フヨウ</t>
    </rPh>
    <phoneticPr fontId="41"/>
  </si>
  <si>
    <t>様式2-1 計画書_総括表</t>
    <rPh sb="0" eb="2">
      <t>ヨウシキ</t>
    </rPh>
    <rPh sb="6" eb="9">
      <t>ケイカクショ</t>
    </rPh>
    <rPh sb="10" eb="13">
      <t>ソウカツヒョウ</t>
    </rPh>
    <phoneticPr fontId="41"/>
  </si>
  <si>
    <t>・計画の概要と要件に関する情報を入力します。
・具体的には、申請者情報・賃金改善計画の概要・キャリアパス要件・職場環境要件・見える化要件の5つです。
・最後に入力してください。</t>
    <rPh sb="1" eb="3">
      <t>ケイカク</t>
    </rPh>
    <rPh sb="4" eb="6">
      <t>ガイヨウ</t>
    </rPh>
    <rPh sb="7" eb="9">
      <t>ヨウケン</t>
    </rPh>
    <rPh sb="10" eb="11">
      <t>カン</t>
    </rPh>
    <rPh sb="13" eb="15">
      <t>ジョウホウ</t>
    </rPh>
    <rPh sb="16" eb="18">
      <t>ニュウリョク</t>
    </rPh>
    <rPh sb="24" eb="27">
      <t>グタイテキ</t>
    </rPh>
    <rPh sb="30" eb="33">
      <t>シンセイシャ</t>
    </rPh>
    <rPh sb="33" eb="35">
      <t>ジョウホウ</t>
    </rPh>
    <rPh sb="36" eb="38">
      <t>チンギン</t>
    </rPh>
    <rPh sb="38" eb="42">
      <t>カイゼンケイカク</t>
    </rPh>
    <rPh sb="43" eb="45">
      <t>ガイヨウ</t>
    </rPh>
    <rPh sb="52" eb="54">
      <t>ヨウケン</t>
    </rPh>
    <rPh sb="55" eb="59">
      <t>ショクバカンキョウ</t>
    </rPh>
    <rPh sb="59" eb="61">
      <t>ヨウケン</t>
    </rPh>
    <rPh sb="62" eb="63">
      <t>ミ</t>
    </rPh>
    <rPh sb="65" eb="66">
      <t>カ</t>
    </rPh>
    <rPh sb="66" eb="68">
      <t>ヨウケン</t>
    </rPh>
    <rPh sb="76" eb="78">
      <t>サイゴ</t>
    </rPh>
    <rPh sb="79" eb="81">
      <t>ニュウリョク</t>
    </rPh>
    <phoneticPr fontId="41"/>
  </si>
  <si>
    <t>提出</t>
    <rPh sb="0" eb="2">
      <t>テイシュツ</t>
    </rPh>
    <phoneticPr fontId="41"/>
  </si>
  <si>
    <t>様式2-3 個表_特定</t>
    <rPh sb="0" eb="2">
      <t>ヨウシキ</t>
    </rPh>
    <rPh sb="6" eb="7">
      <t>コ</t>
    </rPh>
    <rPh sb="7" eb="8">
      <t>ヒョウ</t>
    </rPh>
    <rPh sb="9" eb="11">
      <t>トクテイ</t>
    </rPh>
    <phoneticPr fontId="41"/>
  </si>
  <si>
    <t>２　書類の作成方法</t>
    <rPh sb="2" eb="4">
      <t>ショルイ</t>
    </rPh>
    <rPh sb="5" eb="7">
      <t>サクセイ</t>
    </rPh>
    <rPh sb="7" eb="9">
      <t>ホウホウ</t>
    </rPh>
    <phoneticPr fontId="41"/>
  </si>
  <si>
    <r>
      <t>・</t>
    </r>
    <r>
      <rPr>
        <b/>
        <sz val="14"/>
        <rFont val="ＭＳ Ｐゴシック"/>
        <family val="3"/>
        <charset val="128"/>
      </rPr>
      <t>原則、本様式を用いて</t>
    </r>
    <r>
      <rPr>
        <sz val="14"/>
        <rFont val="ＭＳ Ｐゴシック"/>
        <family val="3"/>
        <charset val="128"/>
      </rPr>
      <t>計画書を作成してください。</t>
    </r>
    <rPh sb="1" eb="3">
      <t>ゲンソク</t>
    </rPh>
    <rPh sb="4" eb="7">
      <t>ホンヨウシキ</t>
    </rPh>
    <rPh sb="8" eb="9">
      <t>モチ</t>
    </rPh>
    <rPh sb="11" eb="14">
      <t>ケイカクショ</t>
    </rPh>
    <rPh sb="15" eb="17">
      <t>サクセイ</t>
    </rPh>
    <phoneticPr fontId="8"/>
  </si>
  <si>
    <t>&lt;-</t>
    <phoneticPr fontId="8"/>
  </si>
  <si>
    <t>！この欄が○でない場合、賃金改善の見込額が要件を満たしていません。</t>
    <rPh sb="3" eb="4">
      <t>ラン</t>
    </rPh>
    <rPh sb="9" eb="11">
      <t>バアイ</t>
    </rPh>
    <rPh sb="12" eb="14">
      <t>チンギン</t>
    </rPh>
    <rPh sb="14" eb="16">
      <t>カイゼン</t>
    </rPh>
    <rPh sb="17" eb="20">
      <t>ミコミガク</t>
    </rPh>
    <rPh sb="21" eb="23">
      <t>ヨウケン</t>
    </rPh>
    <rPh sb="24" eb="25">
      <t>ミ</t>
    </rPh>
    <phoneticPr fontId="8"/>
  </si>
  <si>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3"/>
  </si>
  <si>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3"/>
  </si>
  <si>
    <t>）</t>
    <phoneticPr fontId="8"/>
  </si>
  <si>
    <t>所要額（丸め前）</t>
    <rPh sb="0" eb="3">
      <t>ショヨウガク</t>
    </rPh>
    <rPh sb="4" eb="5">
      <t>マル</t>
    </rPh>
    <rPh sb="6" eb="7">
      <t>マエ</t>
    </rPh>
    <phoneticPr fontId="8"/>
  </si>
  <si>
    <t>丸め値との差額</t>
    <rPh sb="0" eb="1">
      <t>マル</t>
    </rPh>
    <rPh sb="2" eb="3">
      <t>アタイ</t>
    </rPh>
    <rPh sb="5" eb="7">
      <t>サガク</t>
    </rPh>
    <phoneticPr fontId="8"/>
  </si>
  <si>
    <t>切捨分（年額）</t>
    <rPh sb="0" eb="1">
      <t>キ</t>
    </rPh>
    <rPh sb="1" eb="2">
      <t>ス</t>
    </rPh>
    <rPh sb="2" eb="3">
      <t>ブン</t>
    </rPh>
    <rPh sb="4" eb="6">
      <t>ネンガク</t>
    </rPh>
    <phoneticPr fontId="8"/>
  </si>
  <si>
    <t>配分比率要件</t>
    <rPh sb="0" eb="4">
      <t>ハイ</t>
    </rPh>
    <rPh sb="4" eb="6">
      <t>ヨウケン</t>
    </rPh>
    <phoneticPr fontId="8"/>
  </si>
  <si>
    <t>なし</t>
    <phoneticPr fontId="8"/>
  </si>
  <si>
    <t>(A)/(B)</t>
    <phoneticPr fontId="8"/>
  </si>
  <si>
    <t>(B)/(C)</t>
    <phoneticPr fontId="8"/>
  </si>
  <si>
    <t>(A)/(C)(参考)</t>
    <rPh sb="8" eb="10">
      <t>サンコウ</t>
    </rPh>
    <phoneticPr fontId="8"/>
  </si>
  <si>
    <t>(A)のみ実施</t>
  </si>
  <si>
    <t>円</t>
  </si>
  <si>
    <t>）</t>
  </si>
  <si>
    <t>(A)及び(B)を実施</t>
  </si>
  <si>
    <t>(A)(B)(C)全て実施</t>
  </si>
  <si>
    <t>上記以外の方法で実施</t>
  </si>
  <si>
    <t>　 　グループ毎の平均賃金改善月額が算出され、計画書に反映される。</t>
    <rPh sb="7" eb="8">
      <t>ゴト</t>
    </rPh>
    <rPh sb="15" eb="16">
      <t>ツキ</t>
    </rPh>
    <phoneticPr fontId="8"/>
  </si>
  <si>
    <t>算定する特定加算の区分</t>
    <rPh sb="0" eb="2">
      <t>サンテイ</t>
    </rPh>
    <rPh sb="4" eb="6">
      <t>トクテイ</t>
    </rPh>
    <rPh sb="6" eb="8">
      <t>カサン</t>
    </rPh>
    <rPh sb="9" eb="11">
      <t>クブン</t>
    </rPh>
    <phoneticPr fontId="8"/>
  </si>
  <si>
    <t>（当該事業所において賃金改善内容の根拠となる規則・規程）</t>
    <rPh sb="1" eb="3">
      <t>トウガイ</t>
    </rPh>
    <rPh sb="3" eb="6">
      <t>ジギョウショ</t>
    </rPh>
    <rPh sb="10" eb="12">
      <t>チンギン</t>
    </rPh>
    <rPh sb="12" eb="14">
      <t>カイゼン</t>
    </rPh>
    <rPh sb="14" eb="16">
      <t>ナイヨウ</t>
    </rPh>
    <rPh sb="17" eb="19">
      <t>コンキョ</t>
    </rPh>
    <rPh sb="22" eb="24">
      <t>キソク</t>
    </rPh>
    <rPh sb="25" eb="27">
      <t>キテイ</t>
    </rPh>
    <phoneticPr fontId="8"/>
  </si>
  <si>
    <t>　　　資格・手当等に含めて賃金改善を行う場合は、その旨を記載すること。</t>
    <rPh sb="3" eb="5">
      <t>シカク</t>
    </rPh>
    <rPh sb="6" eb="8">
      <t>テアテ</t>
    </rPh>
    <rPh sb="8" eb="9">
      <t>トウ</t>
    </rPh>
    <rPh sb="10" eb="11">
      <t>フク</t>
    </rPh>
    <rPh sb="13" eb="15">
      <t>チンギン</t>
    </rPh>
    <rPh sb="15" eb="17">
      <t>カイゼン</t>
    </rPh>
    <rPh sb="18" eb="19">
      <t>オコナ</t>
    </rPh>
    <rPh sb="20" eb="22">
      <t>バアイ</t>
    </rPh>
    <rPh sb="26" eb="27">
      <t>ムネ</t>
    </rPh>
    <rPh sb="28" eb="30">
      <t>キサイ</t>
    </rPh>
    <phoneticPr fontId="8"/>
  </si>
  <si>
    <t>イ</t>
    <phoneticPr fontId="8"/>
  </si>
  <si>
    <t>ロ</t>
    <phoneticPr fontId="8"/>
  </si>
  <si>
    <t>ハ</t>
    <phoneticPr fontId="8"/>
  </si>
  <si>
    <t>３　キャリアパス要件について＜処遇改善加算＞　</t>
    <rPh sb="8" eb="10">
      <t>ヨウケン</t>
    </rPh>
    <rPh sb="15" eb="17">
      <t>ショグウ</t>
    </rPh>
    <rPh sb="17" eb="21">
      <t>カイゼンカサン</t>
    </rPh>
    <phoneticPr fontId="8"/>
  </si>
  <si>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8"/>
  </si>
  <si>
    <t>①</t>
    <phoneticPr fontId="8"/>
  </si>
  <si>
    <t>②</t>
    <phoneticPr fontId="8"/>
  </si>
  <si>
    <t>③</t>
    <phoneticPr fontId="8"/>
  </si>
  <si>
    <t>②</t>
    <phoneticPr fontId="8"/>
  </si>
  <si>
    <t>イに掲げる職位、職責又は職務内容等に応じた賃金体系を定めている。</t>
    <rPh sb="2" eb="3">
      <t>カカ</t>
    </rPh>
    <phoneticPr fontId="8"/>
  </si>
  <si>
    <t>ロ</t>
    <phoneticPr fontId="8"/>
  </si>
  <si>
    <t>具体的な仕組みの内容（該当するもの全てにチェック（✔）すること。）</t>
    <phoneticPr fontId="8"/>
  </si>
  <si>
    <t>キャリアパス要件Ⅱの資質向上の目標及び具体的な計画を定めました。</t>
    <rPh sb="6" eb="8">
      <t>ヨウケン</t>
    </rPh>
    <rPh sb="10" eb="12">
      <t>シシツ</t>
    </rPh>
    <rPh sb="12" eb="14">
      <t>コウジョウ</t>
    </rPh>
    <rPh sb="15" eb="17">
      <t>モクヒョウ</t>
    </rPh>
    <rPh sb="17" eb="18">
      <t>オヨ</t>
    </rPh>
    <rPh sb="19" eb="22">
      <t>グタイテキ</t>
    </rPh>
    <rPh sb="23" eb="25">
      <t>ケイカク</t>
    </rPh>
    <rPh sb="26" eb="27">
      <t>サダ</t>
    </rPh>
    <phoneticPr fontId="8"/>
  </si>
  <si>
    <t>資質向上のための計画</t>
    <rPh sb="0" eb="2">
      <t>シシツ</t>
    </rPh>
    <rPh sb="2" eb="4">
      <t>コウジョウ</t>
    </rPh>
    <rPh sb="8" eb="10">
      <t>ケイカク</t>
    </rPh>
    <phoneticPr fontId="8"/>
  </si>
  <si>
    <t>様式2-2 個表_処遇</t>
    <rPh sb="0" eb="2">
      <t>ヨウシキ</t>
    </rPh>
    <rPh sb="6" eb="7">
      <t>コ</t>
    </rPh>
    <rPh sb="7" eb="8">
      <t>ヒョウ</t>
    </rPh>
    <rPh sb="9" eb="11">
      <t>ショグウ</t>
    </rPh>
    <phoneticPr fontId="41"/>
  </si>
  <si>
    <t>／</t>
    <phoneticPr fontId="8"/>
  </si>
  <si>
    <t>／</t>
    <phoneticPr fontId="8"/>
  </si>
  <si>
    <t>掲載予定</t>
    <rPh sb="0" eb="2">
      <t>ケイサイ</t>
    </rPh>
    <rPh sb="2" eb="4">
      <t>ヨテイ</t>
    </rPh>
    <phoneticPr fontId="8"/>
  </si>
  <si>
    <t>予定</t>
    <rPh sb="0" eb="2">
      <t>ヨテイ</t>
    </rPh>
    <phoneticPr fontId="8"/>
  </si>
  <si>
    <t>(右欄の額は③欄の額を上回ること）</t>
    <rPh sb="1" eb="2">
      <t>ミギ</t>
    </rPh>
    <rPh sb="2" eb="3">
      <t>ラン</t>
    </rPh>
    <rPh sb="4" eb="5">
      <t>ガク</t>
    </rPh>
    <rPh sb="7" eb="8">
      <t>ラン</t>
    </rPh>
    <rPh sb="9" eb="10">
      <t>ガク</t>
    </rPh>
    <rPh sb="11" eb="13">
      <t>ウワマワ</t>
    </rPh>
    <phoneticPr fontId="8"/>
  </si>
  <si>
    <t>特定加算の算定対象月</t>
    <rPh sb="0" eb="2">
      <t>トクテイ</t>
    </rPh>
    <rPh sb="2" eb="4">
      <t>カサン</t>
    </rPh>
    <rPh sb="5" eb="7">
      <t>サンテイ</t>
    </rPh>
    <rPh sb="7" eb="9">
      <t>タイショウ</t>
    </rPh>
    <rPh sb="9" eb="10">
      <t>ヅキ</t>
    </rPh>
    <phoneticPr fontId="8"/>
  </si>
  <si>
    <t>月額平均８万円の賃金改善となる者又は改善後の賃金が年額440万円となる者</t>
    <rPh sb="0" eb="2">
      <t>ゲツガク</t>
    </rPh>
    <rPh sb="2" eb="4">
      <t>ヘイキン</t>
    </rPh>
    <rPh sb="5" eb="7">
      <t>マンエン</t>
    </rPh>
    <rPh sb="8" eb="10">
      <t>チンギン</t>
    </rPh>
    <rPh sb="10" eb="12">
      <t>カイゼン</t>
    </rPh>
    <rPh sb="15" eb="16">
      <t>モノ</t>
    </rPh>
    <rPh sb="16" eb="17">
      <t>マタ</t>
    </rPh>
    <rPh sb="18" eb="20">
      <t>カイゼン</t>
    </rPh>
    <rPh sb="20" eb="21">
      <t>ゴ</t>
    </rPh>
    <rPh sb="22" eb="24">
      <t>チンギン</t>
    </rPh>
    <rPh sb="25" eb="27">
      <t>ネンガク</t>
    </rPh>
    <rPh sb="30" eb="32">
      <t>マンエン</t>
    </rPh>
    <rPh sb="35" eb="36">
      <t>モノ</t>
    </rPh>
    <phoneticPr fontId="8"/>
  </si>
  <si>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8"/>
  </si>
  <si>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8"/>
  </si>
  <si>
    <t>　※前年度に提出した計画書から変更がある場合には、変更箇所を下線とするなど明確にすること。</t>
    <rPh sb="2" eb="5">
      <t>ゼンネンド</t>
    </rPh>
    <rPh sb="37" eb="39">
      <t>メイカク</t>
    </rPh>
    <phoneticPr fontId="8"/>
  </si>
  <si>
    <t>　※上記の根拠規程のうち、賃金改善に関する部分を記載すること。</t>
    <rPh sb="2" eb="4">
      <t>ジョウキ</t>
    </rPh>
    <rPh sb="5" eb="7">
      <t>コンキョ</t>
    </rPh>
    <rPh sb="7" eb="9">
      <t>キテイ</t>
    </rPh>
    <rPh sb="13" eb="15">
      <t>チンギン</t>
    </rPh>
    <rPh sb="15" eb="17">
      <t>カイゼン</t>
    </rPh>
    <rPh sb="18" eb="19">
      <t>カン</t>
    </rPh>
    <rPh sb="21" eb="23">
      <t>ブブン</t>
    </rPh>
    <rPh sb="24" eb="26">
      <t>キサイ</t>
    </rPh>
    <phoneticPr fontId="8"/>
  </si>
  <si>
    <t>独自の賃金改善額の算定根拠</t>
    <rPh sb="0" eb="2">
      <t>ドクジ</t>
    </rPh>
    <rPh sb="3" eb="5">
      <t>チンギン</t>
    </rPh>
    <rPh sb="5" eb="7">
      <t>カイゼン</t>
    </rPh>
    <rPh sb="7" eb="8">
      <t>ガク</t>
    </rPh>
    <rPh sb="9" eb="11">
      <t>サンテイ</t>
    </rPh>
    <rPh sb="11" eb="13">
      <t>コンキョ</t>
    </rPh>
    <phoneticPr fontId="8"/>
  </si>
  <si>
    <t>次の要件について該当するものにチェック（✔）し、必要事項を具体的に記載すること。</t>
    <rPh sb="0" eb="1">
      <t>ツギ</t>
    </rPh>
    <rPh sb="2" eb="4">
      <t>ヨウケン</t>
    </rPh>
    <rPh sb="8" eb="10">
      <t>ガイトウ</t>
    </rPh>
    <rPh sb="24" eb="26">
      <t>ヒツヨウ</t>
    </rPh>
    <rPh sb="26" eb="28">
      <t>ジコウ</t>
    </rPh>
    <rPh sb="29" eb="32">
      <t>グタイテキ</t>
    </rPh>
    <rPh sb="33" eb="35">
      <t>キサイ</t>
    </rPh>
    <phoneticPr fontId="8"/>
  </si>
  <si>
    <t>キャリアパス要件Ⅰ　次のイからハまでのすべての基準を満たす。</t>
    <rPh sb="6" eb="8">
      <t>ヨウケン</t>
    </rPh>
    <rPh sb="23" eb="25">
      <t>キジュン</t>
    </rPh>
    <phoneticPr fontId="8"/>
  </si>
  <si>
    <t>キャリアパス要件Ⅱ　次のイとロ両方の基準を満たす。</t>
    <rPh sb="6" eb="8">
      <t>ヨウケン</t>
    </rPh>
    <rPh sb="15" eb="17">
      <t>リョウホウ</t>
    </rPh>
    <rPh sb="16" eb="17">
      <t>カタ</t>
    </rPh>
    <rPh sb="18" eb="20">
      <t>キジュン</t>
    </rPh>
    <phoneticPr fontId="8"/>
  </si>
  <si>
    <t>キャリアパス要件Ⅲ　次のイとロ両方の基準を満たす。</t>
    <rPh sb="6" eb="8">
      <t>ヨウケン</t>
    </rPh>
    <rPh sb="15" eb="17">
      <t>リョウホウ</t>
    </rPh>
    <rPh sb="18" eb="20">
      <t>キジュン</t>
    </rPh>
    <phoneticPr fontId="8"/>
  </si>
  <si>
    <t>　</t>
    <phoneticPr fontId="8"/>
  </si>
  <si>
    <t>※　別紙様式２－２のとおり</t>
    <phoneticPr fontId="8"/>
  </si>
  <si>
    <t>平成</t>
  </si>
  <si>
    <t>計画書の記載内容に虚偽がないことを証明するとともに、記載内容を証明する資料を適切に保管していることを誓約します。</t>
    <phoneticPr fontId="8"/>
  </si>
  <si>
    <t>ワークシート名
（左からの順）</t>
    <rPh sb="6" eb="7">
      <t>メイ</t>
    </rPh>
    <rPh sb="9" eb="10">
      <t>ヒダリ</t>
    </rPh>
    <rPh sb="13" eb="14">
      <t>ジュン</t>
    </rPh>
    <phoneticPr fontId="41"/>
  </si>
  <si>
    <t>はじめに</t>
    <phoneticPr fontId="41"/>
  </si>
  <si>
    <t>・福祉・介護職員処遇改善加算について、事業所別の情報を入力します。
・事業所ごとに新規・継続の別、加算区分、対象期間等を入力します。
・基本情報入力シートの次に入力してください。</t>
    <rPh sb="1" eb="3">
      <t>フクシ</t>
    </rPh>
    <rPh sb="4" eb="8">
      <t>カイゴショクイン</t>
    </rPh>
    <rPh sb="8" eb="14">
      <t>ショグウカイゼンカサン</t>
    </rPh>
    <rPh sb="19" eb="22">
      <t>ジギョウショ</t>
    </rPh>
    <rPh sb="22" eb="23">
      <t>ベツ</t>
    </rPh>
    <rPh sb="24" eb="26">
      <t>ジョウホウ</t>
    </rPh>
    <rPh sb="27" eb="29">
      <t>ニュウリョク</t>
    </rPh>
    <rPh sb="35" eb="38">
      <t>ジギョウショ</t>
    </rPh>
    <rPh sb="41" eb="43">
      <t>シンキ</t>
    </rPh>
    <rPh sb="44" eb="46">
      <t>ケイゾク</t>
    </rPh>
    <rPh sb="47" eb="48">
      <t>ベツ</t>
    </rPh>
    <rPh sb="49" eb="51">
      <t>カサン</t>
    </rPh>
    <rPh sb="51" eb="53">
      <t>クブン</t>
    </rPh>
    <rPh sb="54" eb="58">
      <t>タイショウキカン</t>
    </rPh>
    <rPh sb="58" eb="59">
      <t>トウ</t>
    </rPh>
    <rPh sb="60" eb="62">
      <t>ニュウリョク</t>
    </rPh>
    <rPh sb="68" eb="77">
      <t>キホ</t>
    </rPh>
    <rPh sb="78" eb="79">
      <t>ツギ</t>
    </rPh>
    <rPh sb="80" eb="82">
      <t>ニュウリョク</t>
    </rPh>
    <phoneticPr fontId="41"/>
  </si>
  <si>
    <t>・福祉・介護職員等特定処遇改善加算について、事業所別の情報を入力します。
・事業所ごとに新規・継続の別、加算区分、対象期間、配置等要件、グループ別の職員の常勤換算人数等を入力します。
・基本情報入力シートの次に入力してください。</t>
    <rPh sb="1" eb="3">
      <t>フクシ</t>
    </rPh>
    <rPh sb="4" eb="8">
      <t>カイゴショクイン</t>
    </rPh>
    <rPh sb="8" eb="9">
      <t>トウ</t>
    </rPh>
    <rPh sb="9" eb="11">
      <t>トクテイ</t>
    </rPh>
    <rPh sb="11" eb="17">
      <t>ショグウカイゼンカサン</t>
    </rPh>
    <rPh sb="22" eb="25">
      <t>ジギョウショ</t>
    </rPh>
    <rPh sb="25" eb="26">
      <t>ベツ</t>
    </rPh>
    <rPh sb="27" eb="29">
      <t>ジョウホウ</t>
    </rPh>
    <rPh sb="30" eb="32">
      <t>ニュウリョク</t>
    </rPh>
    <rPh sb="38" eb="41">
      <t>ジギョウショ</t>
    </rPh>
    <rPh sb="44" eb="46">
      <t>シンキ</t>
    </rPh>
    <rPh sb="47" eb="49">
      <t>ケイゾク</t>
    </rPh>
    <rPh sb="50" eb="51">
      <t>ベツ</t>
    </rPh>
    <rPh sb="52" eb="54">
      <t>カサン</t>
    </rPh>
    <rPh sb="54" eb="56">
      <t>クブン</t>
    </rPh>
    <rPh sb="57" eb="61">
      <t>タイショウキカン</t>
    </rPh>
    <rPh sb="62" eb="64">
      <t>ハイチ</t>
    </rPh>
    <rPh sb="64" eb="65">
      <t>トウ</t>
    </rPh>
    <rPh sb="65" eb="67">
      <t>ヨウケン</t>
    </rPh>
    <rPh sb="72" eb="73">
      <t>ベツ</t>
    </rPh>
    <rPh sb="74" eb="76">
      <t>ショクイン</t>
    </rPh>
    <rPh sb="77" eb="83">
      <t>ジョウキンカ</t>
    </rPh>
    <rPh sb="83" eb="84">
      <t>トウ</t>
    </rPh>
    <rPh sb="85" eb="87">
      <t>ニュウリョク</t>
    </rPh>
    <rPh sb="93" eb="102">
      <t>キ</t>
    </rPh>
    <rPh sb="103" eb="104">
      <t>ツギ</t>
    </rPh>
    <phoneticPr fontId="41"/>
  </si>
  <si>
    <t>サービス区分</t>
    <phoneticPr fontId="8"/>
  </si>
  <si>
    <t>福祉・介護職員処遇改善加算</t>
    <rPh sb="0" eb="2">
      <t>フクシ</t>
    </rPh>
    <phoneticPr fontId="8"/>
  </si>
  <si>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8"/>
  </si>
  <si>
    <t>配置等要件に応じた加算率</t>
    <rPh sb="0" eb="2">
      <t>ハイチ</t>
    </rPh>
    <rPh sb="2" eb="3">
      <t>トウ</t>
    </rPh>
    <rPh sb="3" eb="5">
      <t>ヨウケン</t>
    </rPh>
    <phoneticPr fontId="8"/>
  </si>
  <si>
    <t>配置等要件</t>
    <rPh sb="0" eb="2">
      <t>ハイチ</t>
    </rPh>
    <rPh sb="2" eb="3">
      <t>トウ</t>
    </rPh>
    <rPh sb="3" eb="5">
      <t>ヨウケン</t>
    </rPh>
    <phoneticPr fontId="8"/>
  </si>
  <si>
    <t>居宅介護</t>
  </si>
  <si>
    <t>特定事業所加算</t>
    <rPh sb="0" eb="2">
      <t>トクテイ</t>
    </rPh>
    <rPh sb="2" eb="5">
      <t>ジギョウショ</t>
    </rPh>
    <rPh sb="5" eb="7">
      <t>カサン</t>
    </rPh>
    <phoneticPr fontId="8"/>
  </si>
  <si>
    <t>重度訪問介護</t>
  </si>
  <si>
    <t>行動援護</t>
  </si>
  <si>
    <t>療養介護</t>
  </si>
  <si>
    <t>福祉専門職員配置等加算</t>
    <rPh sb="0" eb="2">
      <t>フクシ</t>
    </rPh>
    <rPh sb="2" eb="4">
      <t>センモン</t>
    </rPh>
    <rPh sb="4" eb="6">
      <t>ショクイン</t>
    </rPh>
    <rPh sb="6" eb="8">
      <t>ハイチ</t>
    </rPh>
    <rPh sb="8" eb="9">
      <t>トウ</t>
    </rPh>
    <rPh sb="9" eb="11">
      <t>カサン</t>
    </rPh>
    <phoneticPr fontId="8"/>
  </si>
  <si>
    <t>生活介護</t>
  </si>
  <si>
    <t>重度障害者等包括支援</t>
  </si>
  <si>
    <t>施設入所支援</t>
  </si>
  <si>
    <t>自立訓練（生活訓練）</t>
  </si>
  <si>
    <t>就労移行支援</t>
  </si>
  <si>
    <t>就労継続支援Ａ型</t>
  </si>
  <si>
    <t>就労継続支援Ｂ型</t>
  </si>
  <si>
    <t>児童発達支援</t>
  </si>
  <si>
    <t>医療型児童発達支援</t>
  </si>
  <si>
    <t>放課後等デイサービス</t>
  </si>
  <si>
    <t>居宅訪問型児童発達支援</t>
  </si>
  <si>
    <t>保育所等訪問支援</t>
  </si>
  <si>
    <t>福祉型障害児入所施設</t>
  </si>
  <si>
    <t>医療型障害児入所施設</t>
  </si>
  <si>
    <t>キャリアパス要件等の適合状況に応じた加算率</t>
    <rPh sb="6" eb="9">
      <t>ヨウケントウ</t>
    </rPh>
    <rPh sb="10" eb="12">
      <t>テキゴウ</t>
    </rPh>
    <rPh sb="12" eb="14">
      <t>ジョウキョウ</t>
    </rPh>
    <rPh sb="15" eb="16">
      <t>オウ</t>
    </rPh>
    <rPh sb="18" eb="21">
      <t>カサンリツ</t>
    </rPh>
    <phoneticPr fontId="8"/>
  </si>
  <si>
    <t>障害福祉サービス等
事業所番号</t>
    <rPh sb="0" eb="2">
      <t>ショウガイ</t>
    </rPh>
    <rPh sb="2" eb="4">
      <t>フクシ</t>
    </rPh>
    <rPh sb="8" eb="9">
      <t>トウ</t>
    </rPh>
    <rPh sb="10" eb="12">
      <t>ジギョウ</t>
    </rPh>
    <rPh sb="12" eb="13">
      <t>ショ</t>
    </rPh>
    <rPh sb="13" eb="15">
      <t>バンゴウ</t>
    </rPh>
    <phoneticPr fontId="8"/>
  </si>
  <si>
    <t>障害福祉サービス等処遇改善計画書（令和</t>
    <rPh sb="0" eb="2">
      <t>ショウガイ</t>
    </rPh>
    <rPh sb="2" eb="4">
      <t>フクシ</t>
    </rPh>
    <rPh sb="8" eb="9">
      <t>トウ</t>
    </rPh>
    <rPh sb="9" eb="11">
      <t>ショグウ</t>
    </rPh>
    <rPh sb="11" eb="13">
      <t>カイゼン</t>
    </rPh>
    <rPh sb="13" eb="16">
      <t>ケイカクショ</t>
    </rPh>
    <rPh sb="17" eb="19">
      <t>レイワ</t>
    </rPh>
    <phoneticPr fontId="8"/>
  </si>
  <si>
    <t>福祉・介護職員処遇改善加算（処遇改善加算）</t>
    <rPh sb="0" eb="2">
      <t>フクシ</t>
    </rPh>
    <rPh sb="3" eb="5">
      <t>カイゴ</t>
    </rPh>
    <rPh sb="5" eb="7">
      <t>ショクイン</t>
    </rPh>
    <rPh sb="7" eb="9">
      <t>ショグウ</t>
    </rPh>
    <rPh sb="9" eb="11">
      <t>カイゼン</t>
    </rPh>
    <rPh sb="11" eb="13">
      <t>カサン</t>
    </rPh>
    <rPh sb="14" eb="16">
      <t>ショグウ</t>
    </rPh>
    <rPh sb="16" eb="18">
      <t>カイゼン</t>
    </rPh>
    <rPh sb="18" eb="20">
      <t>カサン</t>
    </rPh>
    <phoneticPr fontId="8"/>
  </si>
  <si>
    <t>福祉・介護職員等特定処遇改善加算（特定加算）</t>
    <rPh sb="0" eb="2">
      <t>フクシ</t>
    </rPh>
    <rPh sb="3" eb="5">
      <t>カイゴ</t>
    </rPh>
    <rPh sb="5" eb="7">
      <t>ショクイン</t>
    </rPh>
    <rPh sb="7" eb="8">
      <t>トウ</t>
    </rPh>
    <rPh sb="8" eb="10">
      <t>トクテイ</t>
    </rPh>
    <rPh sb="10" eb="12">
      <t>ショグウ</t>
    </rPh>
    <rPh sb="12" eb="14">
      <t>カイゼン</t>
    </rPh>
    <rPh sb="14" eb="16">
      <t>カサン</t>
    </rPh>
    <rPh sb="17" eb="19">
      <t>トクテイ</t>
    </rPh>
    <rPh sb="19" eb="21">
      <t>カサン</t>
    </rPh>
    <phoneticPr fontId="8"/>
  </si>
  <si>
    <r>
      <t>　【本計画書で提出する加算】　</t>
    </r>
    <r>
      <rPr>
        <sz val="8"/>
        <rFont val="ＭＳ Ｐゴシック"/>
        <family val="3"/>
        <charset val="128"/>
      </rPr>
      <t>※加算名をチェックすること。</t>
    </r>
    <rPh sb="2" eb="3">
      <t>ホン</t>
    </rPh>
    <rPh sb="3" eb="6">
      <t>ケイカクショ</t>
    </rPh>
    <rPh sb="7" eb="9">
      <t>テイシュツ</t>
    </rPh>
    <rPh sb="11" eb="13">
      <t>カサン</t>
    </rPh>
    <rPh sb="16" eb="18">
      <t>カサン</t>
    </rPh>
    <rPh sb="18" eb="19">
      <t>メイ</t>
    </rPh>
    <phoneticPr fontId="8"/>
  </si>
  <si>
    <r>
      <t>賃金改善の見込額</t>
    </r>
    <r>
      <rPr>
        <sz val="8"/>
        <rFont val="ＭＳ Ｐゴシック"/>
        <family val="3"/>
        <charset val="128"/>
      </rPr>
      <t>(ⅰ-ⅱ）</t>
    </r>
    <phoneticPr fontId="8"/>
  </si>
  <si>
    <r>
      <t>ⅱ）前年度の賃金の総額（処遇改善加算等を取得し実施される賃金改善額及び独自の賃金改善額を除く）</t>
    </r>
    <r>
      <rPr>
        <b/>
        <sz val="8.5"/>
        <rFont val="ＭＳ Ｐゴシック"/>
        <family val="3"/>
        <charset val="128"/>
      </rPr>
      <t>【基準額２】</t>
    </r>
    <r>
      <rPr>
        <sz val="8.5"/>
        <rFont val="ＭＳ Ｐゴシック"/>
        <family val="3"/>
        <charset val="128"/>
      </rPr>
      <t>(ア)ｰ(イ)ｰ(ウ)ｰ(エ)</t>
    </r>
    <rPh sb="2" eb="5">
      <t>ゼンネンド</t>
    </rPh>
    <rPh sb="6" eb="8">
      <t>チンギン</t>
    </rPh>
    <rPh sb="9" eb="11">
      <t>ソウガク</t>
    </rPh>
    <rPh sb="48" eb="51">
      <t>キジュンガク</t>
    </rPh>
    <phoneticPr fontId="8"/>
  </si>
  <si>
    <r>
      <t>ⅰ）前年度の賃金の総額（処遇改善加算等を取得し実施される賃金改善額及び独自の賃金改善額を除く）</t>
    </r>
    <r>
      <rPr>
        <sz val="8"/>
        <rFont val="ＭＳ Ｐゴシック"/>
        <family val="3"/>
        <charset val="128"/>
      </rPr>
      <t>(h)</t>
    </r>
    <rPh sb="2" eb="5">
      <t>ゼンネンド</t>
    </rPh>
    <rPh sb="6" eb="8">
      <t>チンギン</t>
    </rPh>
    <rPh sb="9" eb="11">
      <t>ソウガク</t>
    </rPh>
    <phoneticPr fontId="8"/>
  </si>
  <si>
    <r>
      <t>ⅱ）前年度の常勤換算職員数</t>
    </r>
    <r>
      <rPr>
        <sz val="8"/>
        <rFont val="ＭＳ Ｐゴシック"/>
        <family val="3"/>
        <charset val="128"/>
      </rPr>
      <t>(i)</t>
    </r>
    <rPh sb="2" eb="4">
      <t>ゼンネン</t>
    </rPh>
    <rPh sb="4" eb="5">
      <t>ド</t>
    </rPh>
    <rPh sb="6" eb="8">
      <t>ジョウキン</t>
    </rPh>
    <rPh sb="8" eb="10">
      <t>カンサン</t>
    </rPh>
    <rPh sb="10" eb="13">
      <t>ショクインスウ</t>
    </rPh>
    <phoneticPr fontId="8"/>
  </si>
  <si>
    <r>
      <t>ⅲ）前年度の一月当たりの常勤換算職員数</t>
    </r>
    <r>
      <rPr>
        <sz val="8"/>
        <rFont val="ＭＳ Ｐゴシック"/>
        <family val="3"/>
        <charset val="128"/>
      </rPr>
      <t>(j)</t>
    </r>
    <rPh sb="2" eb="4">
      <t>ゼンネン</t>
    </rPh>
    <rPh sb="4" eb="5">
      <t>ド</t>
    </rPh>
    <rPh sb="6" eb="7">
      <t>ヒト</t>
    </rPh>
    <rPh sb="7" eb="8">
      <t>ツキ</t>
    </rPh>
    <rPh sb="8" eb="9">
      <t>ア</t>
    </rPh>
    <rPh sb="12" eb="14">
      <t>ジョウキン</t>
    </rPh>
    <rPh sb="14" eb="16">
      <t>カンサン</t>
    </rPh>
    <rPh sb="16" eb="19">
      <t>ショクインスウ</t>
    </rPh>
    <phoneticPr fontId="8"/>
  </si>
  <si>
    <r>
      <t>ⅳ）前年度のグループ毎の平均賃金額(月額)【基準額３】</t>
    </r>
    <r>
      <rPr>
        <sz val="8"/>
        <rFont val="ＭＳ Ｐゴシック"/>
        <family val="3"/>
        <charset val="128"/>
      </rPr>
      <t>(h)/(i)</t>
    </r>
    <rPh sb="2" eb="5">
      <t>ゼンネンド</t>
    </rPh>
    <rPh sb="10" eb="11">
      <t>ゴト</t>
    </rPh>
    <rPh sb="12" eb="14">
      <t>ヘイキン</t>
    </rPh>
    <rPh sb="14" eb="16">
      <t>チンギン</t>
    </rPh>
    <rPh sb="16" eb="17">
      <t>ガク</t>
    </rPh>
    <rPh sb="18" eb="20">
      <t>ゲツガク</t>
    </rPh>
    <rPh sb="22" eb="25">
      <t>キジュンガク</t>
    </rPh>
    <phoneticPr fontId="8"/>
  </si>
  <si>
    <r>
      <t>ⅴ）グループ毎の平均賃金改善額(月額)(g)/(j)/(k)</t>
    </r>
    <r>
      <rPr>
        <sz val="8"/>
        <rFont val="ＭＳ Ｐゴシック"/>
        <family val="3"/>
        <charset val="128"/>
      </rPr>
      <t xml:space="preserve">
</t>
    </r>
    <r>
      <rPr>
        <sz val="9"/>
        <rFont val="ＭＳ Ｐゴシック"/>
        <family val="3"/>
        <charset val="128"/>
      </rPr>
      <t xml:space="preserve">
</t>
    </r>
    <r>
      <rPr>
        <sz val="8"/>
        <rFont val="ＭＳ Ｐゴシック"/>
        <family val="3"/>
        <charset val="128"/>
      </rPr>
      <t>※予定している配分方法について選択すること。（</t>
    </r>
    <r>
      <rPr>
        <u/>
        <sz val="8"/>
        <rFont val="ＭＳ Ｐゴシック"/>
        <family val="3"/>
        <charset val="128"/>
      </rPr>
      <t>いずれか1つ</t>
    </r>
    <r>
      <rPr>
        <sz val="8"/>
        <rFont val="ＭＳ Ｐゴシック"/>
        <family val="3"/>
        <charset val="128"/>
      </rPr>
      <t>）
※当該年度の特定加算の見込額と前年度の一月当たりの常勤換算方法により算出した職員数から算出した一人当たり配分額(月額)。(括弧内はグループ毎に配分可能な加算総額(年額))</t>
    </r>
    <rPh sb="6" eb="7">
      <t>ゴト</t>
    </rPh>
    <rPh sb="12" eb="14">
      <t>カイゼン</t>
    </rPh>
    <rPh sb="14" eb="15">
      <t>ガク</t>
    </rPh>
    <rPh sb="16" eb="18">
      <t>ゲツガク</t>
    </rPh>
    <rPh sb="33" eb="35">
      <t>ヨテイ</t>
    </rPh>
    <rPh sb="39" eb="41">
      <t>ハイブン</t>
    </rPh>
    <rPh sb="41" eb="43">
      <t>ホウホウ</t>
    </rPh>
    <rPh sb="47" eb="49">
      <t>センタク</t>
    </rPh>
    <rPh sb="69" eb="71">
      <t>トクテイ</t>
    </rPh>
    <rPh sb="71" eb="73">
      <t>カサン</t>
    </rPh>
    <rPh sb="92" eb="94">
      <t>ホウホウ</t>
    </rPh>
    <rPh sb="97" eb="99">
      <t>サンシュツ</t>
    </rPh>
    <rPh sb="110" eb="113">
      <t>ヒトリア</t>
    </rPh>
    <rPh sb="115" eb="118">
      <t>ハイブンガク</t>
    </rPh>
    <rPh sb="119" eb="121">
      <t>ゲツガク</t>
    </rPh>
    <rPh sb="124" eb="126">
      <t>カッコ</t>
    </rPh>
    <rPh sb="126" eb="127">
      <t>ナイ</t>
    </rPh>
    <rPh sb="132" eb="133">
      <t>ゴト</t>
    </rPh>
    <rPh sb="134" eb="136">
      <t>ハイブン</t>
    </rPh>
    <rPh sb="136" eb="138">
      <t>カノウ</t>
    </rPh>
    <rPh sb="139" eb="141">
      <t>カサン</t>
    </rPh>
    <rPh sb="141" eb="143">
      <t>ソウガク</t>
    </rPh>
    <phoneticPr fontId="8"/>
  </si>
  <si>
    <r>
      <t>賃金改善実施期間</t>
    </r>
    <r>
      <rPr>
        <sz val="8"/>
        <rFont val="ＭＳ Ｐゴシック"/>
        <family val="3"/>
        <charset val="128"/>
      </rPr>
      <t>(k)</t>
    </r>
    <phoneticPr fontId="8"/>
  </si>
  <si>
    <r>
      <t>　※前年度に提出した計画書から変更がある場合には、変更箇所を</t>
    </r>
    <r>
      <rPr>
        <u/>
        <sz val="8"/>
        <rFont val="ＭＳ Ｐゴシック"/>
        <family val="3"/>
        <charset val="128"/>
      </rPr>
      <t>下線</t>
    </r>
    <r>
      <rPr>
        <sz val="8"/>
        <rFont val="ＭＳ Ｐゴシック"/>
        <family val="3"/>
        <charset val="128"/>
      </rPr>
      <t>とするなど明確にすること。</t>
    </r>
    <rPh sb="2" eb="5">
      <t>ゼンネンド</t>
    </rPh>
    <rPh sb="6" eb="8">
      <t>テイシュツ</t>
    </rPh>
    <rPh sb="10" eb="13">
      <t>ケイカクショ</t>
    </rPh>
    <rPh sb="15" eb="17">
      <t>ヘンコウ</t>
    </rPh>
    <rPh sb="20" eb="22">
      <t>バアイ</t>
    </rPh>
    <rPh sb="25" eb="27">
      <t>ヘンコウ</t>
    </rPh>
    <rPh sb="27" eb="29">
      <t>カショ</t>
    </rPh>
    <rPh sb="30" eb="32">
      <t>カセン</t>
    </rPh>
    <rPh sb="37" eb="39">
      <t>メイカク</t>
    </rPh>
    <phoneticPr fontId="8"/>
  </si>
  <si>
    <t>（１）福祉・介護職員処遇改善加算</t>
    <rPh sb="3" eb="5">
      <t>フクシ</t>
    </rPh>
    <rPh sb="6" eb="8">
      <t>カイゴ</t>
    </rPh>
    <rPh sb="8" eb="10">
      <t>ショクイン</t>
    </rPh>
    <rPh sb="10" eb="12">
      <t>ショグウ</t>
    </rPh>
    <rPh sb="12" eb="16">
      <t>カイゼンカサン</t>
    </rPh>
    <phoneticPr fontId="8"/>
  </si>
  <si>
    <t>年度処遇改善加算の見込額</t>
    <rPh sb="0" eb="2">
      <t>ネンド</t>
    </rPh>
    <rPh sb="2" eb="4">
      <t>ショグウ</t>
    </rPh>
    <rPh sb="4" eb="8">
      <t>カイゼンカサン</t>
    </rPh>
    <rPh sb="9" eb="12">
      <t>ミコミガク</t>
    </rPh>
    <phoneticPr fontId="8"/>
  </si>
  <si>
    <t>処遇改善加算の算定対象月</t>
    <rPh sb="0" eb="2">
      <t>ショグウ</t>
    </rPh>
    <rPh sb="2" eb="4">
      <t>カイゼン</t>
    </rPh>
    <rPh sb="4" eb="6">
      <t>カサン</t>
    </rPh>
    <rPh sb="7" eb="9">
      <t>サンテイ</t>
    </rPh>
    <rPh sb="9" eb="11">
      <t>タイショウ</t>
    </rPh>
    <rPh sb="11" eb="12">
      <t>ヅキ</t>
    </rPh>
    <phoneticPr fontId="8"/>
  </si>
  <si>
    <t>ⅰ）処遇改善加算の算定により賃金改善を行った場合の福祉・介護職員の賃金の総額（見込額）</t>
    <rPh sb="2" eb="4">
      <t>ショグウ</t>
    </rPh>
    <rPh sb="4" eb="6">
      <t>カイゼン</t>
    </rPh>
    <rPh sb="6" eb="8">
      <t>カサン</t>
    </rPh>
    <rPh sb="9" eb="11">
      <t>サンテイ</t>
    </rPh>
    <rPh sb="14" eb="16">
      <t>チンギン</t>
    </rPh>
    <rPh sb="16" eb="18">
      <t>カイゼン</t>
    </rPh>
    <rPh sb="19" eb="20">
      <t>オコナ</t>
    </rPh>
    <rPh sb="22" eb="24">
      <t>バアイ</t>
    </rPh>
    <rPh sb="25" eb="27">
      <t>フクシ</t>
    </rPh>
    <rPh sb="28" eb="30">
      <t>カイゴ</t>
    </rPh>
    <rPh sb="30" eb="32">
      <t>ショクイン</t>
    </rPh>
    <rPh sb="33" eb="35">
      <t>チンギン</t>
    </rPh>
    <rPh sb="36" eb="38">
      <t>ソウガク</t>
    </rPh>
    <rPh sb="39" eb="41">
      <t>ミコミ</t>
    </rPh>
    <rPh sb="41" eb="42">
      <t>ガク</t>
    </rPh>
    <phoneticPr fontId="8"/>
  </si>
  <si>
    <r>
      <t>ⅱ）前年度の福祉・介護職員の賃金の総額（処遇改善加算等を取得し実施される賃金改善額及び独自の賃金改善額を除く）</t>
    </r>
    <r>
      <rPr>
        <b/>
        <sz val="8.5"/>
        <rFont val="ＭＳ Ｐゴシック"/>
        <family val="3"/>
        <charset val="128"/>
      </rPr>
      <t>【基準額１】</t>
    </r>
    <r>
      <rPr>
        <sz val="8.5"/>
        <rFont val="ＭＳ Ｐゴシック"/>
        <family val="3"/>
        <charset val="128"/>
      </rPr>
      <t>(ア)ｰ(イ)ｰ(ウ)ｰ(エ)</t>
    </r>
    <rPh sb="2" eb="5">
      <t>ゼンネンド</t>
    </rPh>
    <rPh sb="6" eb="8">
      <t>フクシ</t>
    </rPh>
    <rPh sb="9" eb="11">
      <t>カイゴ</t>
    </rPh>
    <rPh sb="11" eb="13">
      <t>ショクイン</t>
    </rPh>
    <rPh sb="14" eb="16">
      <t>チンギン</t>
    </rPh>
    <rPh sb="17" eb="19">
      <t>ソウガク</t>
    </rPh>
    <rPh sb="20" eb="22">
      <t>ショグウ</t>
    </rPh>
    <rPh sb="22" eb="24">
      <t>カイゼン</t>
    </rPh>
    <rPh sb="24" eb="26">
      <t>カサン</t>
    </rPh>
    <rPh sb="26" eb="27">
      <t>トウ</t>
    </rPh>
    <rPh sb="28" eb="30">
      <t>シュトク</t>
    </rPh>
    <rPh sb="31" eb="33">
      <t>ジッシ</t>
    </rPh>
    <rPh sb="36" eb="38">
      <t>チンギン</t>
    </rPh>
    <rPh sb="38" eb="40">
      <t>カイゼン</t>
    </rPh>
    <rPh sb="40" eb="41">
      <t>ガク</t>
    </rPh>
    <rPh sb="41" eb="42">
      <t>オヨ</t>
    </rPh>
    <rPh sb="43" eb="45">
      <t>ドクジ</t>
    </rPh>
    <rPh sb="46" eb="48">
      <t>チンギン</t>
    </rPh>
    <rPh sb="48" eb="50">
      <t>カイゼン</t>
    </rPh>
    <rPh sb="50" eb="51">
      <t>ガク</t>
    </rPh>
    <rPh sb="52" eb="53">
      <t>ノゾ</t>
    </rPh>
    <rPh sb="56" eb="58">
      <t>キジュン</t>
    </rPh>
    <rPh sb="58" eb="59">
      <t>ガク</t>
    </rPh>
    <phoneticPr fontId="8"/>
  </si>
  <si>
    <t>(ア)前年度の福祉・介護職員の賃金の総額</t>
    <rPh sb="3" eb="6">
      <t>ゼンネンド</t>
    </rPh>
    <rPh sb="7" eb="9">
      <t>フクシ</t>
    </rPh>
    <rPh sb="10" eb="12">
      <t>カイゴ</t>
    </rPh>
    <rPh sb="12" eb="14">
      <t>ショクイン</t>
    </rPh>
    <rPh sb="15" eb="17">
      <t>チンギン</t>
    </rPh>
    <rPh sb="18" eb="20">
      <t>ソウガク</t>
    </rPh>
    <phoneticPr fontId="8"/>
  </si>
  <si>
    <t>(エ)前年度の各障害福祉サービス事業者等の独自の賃金改善額</t>
    <rPh sb="3" eb="6">
      <t>ゼンネンド</t>
    </rPh>
    <rPh sb="7" eb="8">
      <t>カク</t>
    </rPh>
    <rPh sb="8" eb="10">
      <t>ショウガイ</t>
    </rPh>
    <rPh sb="10" eb="12">
      <t>フクシ</t>
    </rPh>
    <rPh sb="16" eb="19">
      <t>ジギョウシャ</t>
    </rPh>
    <rPh sb="19" eb="20">
      <t>トウ</t>
    </rPh>
    <rPh sb="21" eb="23">
      <t>ドクジ</t>
    </rPh>
    <rPh sb="24" eb="26">
      <t>チンギン</t>
    </rPh>
    <rPh sb="26" eb="28">
      <t>カイゼン</t>
    </rPh>
    <rPh sb="28" eb="29">
      <t>ガク</t>
    </rPh>
    <phoneticPr fontId="8"/>
  </si>
  <si>
    <t>（２）福祉・介護職員等特定処遇改善加算</t>
    <rPh sb="3" eb="5">
      <t>フクシ</t>
    </rPh>
    <rPh sb="6" eb="8">
      <t>カイゴ</t>
    </rPh>
    <rPh sb="8" eb="10">
      <t>ショクイン</t>
    </rPh>
    <rPh sb="10" eb="11">
      <t>トウ</t>
    </rPh>
    <rPh sb="11" eb="13">
      <t>トクテイ</t>
    </rPh>
    <rPh sb="13" eb="15">
      <t>ショグウ</t>
    </rPh>
    <rPh sb="15" eb="19">
      <t>カイゼンカサン</t>
    </rPh>
    <phoneticPr fontId="8"/>
  </si>
  <si>
    <t>算定する処遇改善加算の区分</t>
    <rPh sb="0" eb="2">
      <t>サンテイ</t>
    </rPh>
    <rPh sb="4" eb="6">
      <t>ショグウ</t>
    </rPh>
    <rPh sb="6" eb="8">
      <t>カイゼン</t>
    </rPh>
    <rPh sb="8" eb="10">
      <t>カサン</t>
    </rPh>
    <rPh sb="11" eb="13">
      <t>クブン</t>
    </rPh>
    <phoneticPr fontId="8"/>
  </si>
  <si>
    <t>処遇改善加算の取得状況</t>
    <rPh sb="0" eb="2">
      <t>ショグウ</t>
    </rPh>
    <rPh sb="2" eb="4">
      <t>カイゼン</t>
    </rPh>
    <rPh sb="4" eb="6">
      <t>カサン</t>
    </rPh>
    <rPh sb="7" eb="9">
      <t>シュトク</t>
    </rPh>
    <rPh sb="9" eb="11">
      <t>ジョウキョウ</t>
    </rPh>
    <phoneticPr fontId="8"/>
  </si>
  <si>
    <r>
      <t>年度特定加算の見込額</t>
    </r>
    <r>
      <rPr>
        <sz val="8"/>
        <rFont val="ＭＳ Ｐゴシック"/>
        <family val="3"/>
        <charset val="128"/>
      </rPr>
      <t>(g)</t>
    </r>
    <rPh sb="0" eb="2">
      <t>ネンド</t>
    </rPh>
    <rPh sb="2" eb="4">
      <t>トクテイ</t>
    </rPh>
    <rPh sb="4" eb="6">
      <t>カサン</t>
    </rPh>
    <rPh sb="7" eb="9">
      <t>ミコ</t>
    </rPh>
    <rPh sb="9" eb="10">
      <t>ガク</t>
    </rPh>
    <phoneticPr fontId="8"/>
  </si>
  <si>
    <t>経験・技能のある
障害福祉人材(A)</t>
    <rPh sb="0" eb="2">
      <t>ケイケン</t>
    </rPh>
    <rPh sb="9" eb="11">
      <t>ショウガイ</t>
    </rPh>
    <rPh sb="11" eb="13">
      <t>フクシ</t>
    </rPh>
    <rPh sb="13" eb="15">
      <t>ジンザイ</t>
    </rPh>
    <phoneticPr fontId="8"/>
  </si>
  <si>
    <t>他の障害福祉人材(B)</t>
    <rPh sb="0" eb="1">
      <t>タ</t>
    </rPh>
    <rPh sb="2" eb="4">
      <t>ショウガイ</t>
    </rPh>
    <rPh sb="4" eb="6">
      <t>フクシ</t>
    </rPh>
    <rPh sb="6" eb="8">
      <t>ジンザイ</t>
    </rPh>
    <phoneticPr fontId="8"/>
  </si>
  <si>
    <t>イ　福祉・介護職員処遇改善加算</t>
    <rPh sb="2" eb="4">
      <t>フクシ</t>
    </rPh>
    <rPh sb="5" eb="7">
      <t>カイゴ</t>
    </rPh>
    <rPh sb="7" eb="9">
      <t>ショクイン</t>
    </rPh>
    <rPh sb="9" eb="11">
      <t>ショグウ</t>
    </rPh>
    <rPh sb="11" eb="15">
      <t>カイゼンカサン</t>
    </rPh>
    <phoneticPr fontId="8"/>
  </si>
  <si>
    <t>ロ　福祉・介護職員等特定処遇改善加算　</t>
    <rPh sb="2" eb="4">
      <t>フクシ</t>
    </rPh>
    <phoneticPr fontId="8"/>
  </si>
  <si>
    <t>(A)経験・技能のある障害福祉人材</t>
    <rPh sb="3" eb="5">
      <t>ケイケン</t>
    </rPh>
    <rPh sb="6" eb="8">
      <t>ギノウ</t>
    </rPh>
    <rPh sb="11" eb="13">
      <t>ショウガイ</t>
    </rPh>
    <rPh sb="13" eb="15">
      <t>フクシ</t>
    </rPh>
    <rPh sb="15" eb="17">
      <t>ジンザイ</t>
    </rPh>
    <phoneticPr fontId="8"/>
  </si>
  <si>
    <t>(B)他の障害福祉人材</t>
    <rPh sb="3" eb="4">
      <t>タ</t>
    </rPh>
    <rPh sb="5" eb="7">
      <t>ショウガイ</t>
    </rPh>
    <rPh sb="7" eb="9">
      <t>フクシ</t>
    </rPh>
    <rPh sb="9" eb="11">
      <t>ジンザイ</t>
    </rPh>
    <phoneticPr fontId="8"/>
  </si>
  <si>
    <t>経験・技能のある障害福祉人材の考え方</t>
    <rPh sb="0" eb="2">
      <t>ケイケン</t>
    </rPh>
    <rPh sb="3" eb="5">
      <t>ギノウ</t>
    </rPh>
    <rPh sb="8" eb="10">
      <t>ショウガイ</t>
    </rPh>
    <rPh sb="10" eb="12">
      <t>フクシ</t>
    </rPh>
    <rPh sb="12" eb="14">
      <t>ジンザイ</t>
    </rPh>
    <rPh sb="15" eb="16">
      <t>カンガ</t>
    </rPh>
    <rPh sb="17" eb="18">
      <t>カタ</t>
    </rPh>
    <phoneticPr fontId="8"/>
  </si>
  <si>
    <t>福祉・介護職員の任用における職位、職責又は職務内容等の要件を定めている。</t>
    <rPh sb="0" eb="2">
      <t>フクシ</t>
    </rPh>
    <rPh sb="3" eb="5">
      <t>カイゴ</t>
    </rPh>
    <rPh sb="5" eb="7">
      <t>ショクイン</t>
    </rPh>
    <rPh sb="8" eb="10">
      <t>ニンヨウ</t>
    </rPh>
    <phoneticPr fontId="8"/>
  </si>
  <si>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8"/>
  </si>
  <si>
    <t>福祉・介護職員の職務内容等を踏まえ、福祉・介護職員と意見交換しながら、資質向上の目標及び①、②に関する具体的な計画を策定し、研修の実施又は研修の機会を確保している。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48" eb="49">
      <t>カン</t>
    </rPh>
    <rPh sb="51" eb="54">
      <t>グタイテキ</t>
    </rPh>
    <rPh sb="55" eb="57">
      <t>ケイカク</t>
    </rPh>
    <rPh sb="58" eb="60">
      <t>サクテイ</t>
    </rPh>
    <rPh sb="62" eb="64">
      <t>ケンシュウ</t>
    </rPh>
    <rPh sb="65" eb="67">
      <t>ジッシ</t>
    </rPh>
    <rPh sb="67" eb="68">
      <t>マタ</t>
    </rPh>
    <rPh sb="69" eb="71">
      <t>ケンシュウ</t>
    </rPh>
    <rPh sb="72" eb="74">
      <t>キカイ</t>
    </rPh>
    <rPh sb="75" eb="77">
      <t>カクホ</t>
    </rPh>
    <phoneticPr fontId="8"/>
  </si>
  <si>
    <t>福祉・介護職員について、経験若しくは資格等に応じて昇給する仕組み又は一定の基準に基づき定期に昇給を判定する仕組みを設けている。</t>
    <rPh sb="0" eb="2">
      <t>フクシ</t>
    </rPh>
    <phoneticPr fontId="8"/>
  </si>
  <si>
    <t>イについて、全ての福祉・介護職員に周知している。</t>
    <rPh sb="6" eb="7">
      <t>スベ</t>
    </rPh>
    <rPh sb="9" eb="11">
      <t>フクシ</t>
    </rPh>
    <phoneticPr fontId="8"/>
  </si>
  <si>
    <t>「障害福祉サービス等情報公表検索サイト」への掲載</t>
    <rPh sb="1" eb="3">
      <t>ショウガイ</t>
    </rPh>
    <rPh sb="3" eb="5">
      <t>フクシ</t>
    </rPh>
    <rPh sb="9" eb="10">
      <t>トウ</t>
    </rPh>
    <rPh sb="10" eb="12">
      <t>ジョウホウ</t>
    </rPh>
    <rPh sb="12" eb="14">
      <t>コウヒョウ</t>
    </rPh>
    <rPh sb="14" eb="16">
      <t>ケンサク</t>
    </rPh>
    <rPh sb="22" eb="24">
      <t>ケイサイ</t>
    </rPh>
    <phoneticPr fontId="8"/>
  </si>
  <si>
    <t>福祉・介護職員処遇改善計画書（施設・事業所別個表）</t>
    <rPh sb="0" eb="2">
      <t>フクシ</t>
    </rPh>
    <rPh sb="3" eb="5">
      <t>カイゴ</t>
    </rPh>
    <rPh sb="5" eb="7">
      <t>ショクイン</t>
    </rPh>
    <rPh sb="7" eb="9">
      <t>ショグウ</t>
    </rPh>
    <rPh sb="9" eb="11">
      <t>カイゼン</t>
    </rPh>
    <rPh sb="11" eb="14">
      <t>ケイカクショ</t>
    </rPh>
    <rPh sb="15" eb="17">
      <t>シセツ</t>
    </rPh>
    <rPh sb="18" eb="21">
      <t>ジギョウショ</t>
    </rPh>
    <rPh sb="21" eb="23">
      <t>ベッコ</t>
    </rPh>
    <rPh sb="23" eb="24">
      <t>ヒョウ</t>
    </rPh>
    <phoneticPr fontId="8"/>
  </si>
  <si>
    <t>　　福祉・介護職員処遇改善加算額（見込額）の合計［円］</t>
    <rPh sb="17" eb="19">
      <t>ミコ</t>
    </rPh>
    <rPh sb="19" eb="20">
      <t>ガク</t>
    </rPh>
    <rPh sb="22" eb="24">
      <t>ゴウケイ</t>
    </rPh>
    <rPh sb="25" eb="26">
      <t>エン</t>
    </rPh>
    <phoneticPr fontId="8"/>
  </si>
  <si>
    <t>算定する福祉・介護職員処遇改善加算の区分</t>
    <rPh sb="0" eb="2">
      <t>サンテイ</t>
    </rPh>
    <rPh sb="4" eb="6">
      <t>フクシ</t>
    </rPh>
    <rPh sb="7" eb="9">
      <t>カイゴ</t>
    </rPh>
    <rPh sb="9" eb="11">
      <t>ショクイン</t>
    </rPh>
    <rPh sb="11" eb="13">
      <t>ショグウ</t>
    </rPh>
    <rPh sb="13" eb="17">
      <t>カイゼンカサン</t>
    </rPh>
    <rPh sb="18" eb="20">
      <t>クブン</t>
    </rPh>
    <phoneticPr fontId="8"/>
  </si>
  <si>
    <t>障害福祉サービス等
事業所番号</t>
    <rPh sb="0" eb="2">
      <t>ショウガイ</t>
    </rPh>
    <rPh sb="2" eb="4">
      <t>フクシ</t>
    </rPh>
    <rPh sb="8" eb="9">
      <t>トウ</t>
    </rPh>
    <rPh sb="10" eb="13">
      <t>ジギョウショ</t>
    </rPh>
    <rPh sb="13" eb="15">
      <t>バンゴウ</t>
    </rPh>
    <phoneticPr fontId="8"/>
  </si>
  <si>
    <t>福祉・介護職員等特定処遇改善計画書（施設・事業所別個表）</t>
    <rPh sb="0" eb="2">
      <t>フクシ</t>
    </rPh>
    <rPh sb="3" eb="5">
      <t>カイゴ</t>
    </rPh>
    <rPh sb="5" eb="7">
      <t>ショクイン</t>
    </rPh>
    <rPh sb="7" eb="8">
      <t>トウ</t>
    </rPh>
    <rPh sb="8" eb="10">
      <t>トクテイ</t>
    </rPh>
    <rPh sb="10" eb="12">
      <t>ショグウ</t>
    </rPh>
    <rPh sb="12" eb="14">
      <t>カイゼン</t>
    </rPh>
    <rPh sb="14" eb="17">
      <t>ケイカクショ</t>
    </rPh>
    <rPh sb="18" eb="20">
      <t>シセツ</t>
    </rPh>
    <rPh sb="21" eb="24">
      <t>ジギョウショ</t>
    </rPh>
    <rPh sb="24" eb="26">
      <t>ベッコ</t>
    </rPh>
    <rPh sb="26" eb="27">
      <t>ヒョウ</t>
    </rPh>
    <phoneticPr fontId="8"/>
  </si>
  <si>
    <t>　　福祉・介護職員等特定処遇改善加算額（見込額）の合計[円]</t>
    <rPh sb="2" eb="4">
      <t>フクシ</t>
    </rPh>
    <rPh sb="9" eb="10">
      <t>トウ</t>
    </rPh>
    <rPh sb="10" eb="12">
      <t>トクテイ</t>
    </rPh>
    <rPh sb="18" eb="19">
      <t>ガク</t>
    </rPh>
    <rPh sb="25" eb="27">
      <t>ゴウケイ</t>
    </rPh>
    <phoneticPr fontId="8"/>
  </si>
  <si>
    <t>算定する福祉・介護職員等特定処遇改善加算の区分</t>
    <rPh sb="0" eb="2">
      <t>サンテイ</t>
    </rPh>
    <rPh sb="4" eb="6">
      <t>フクシ</t>
    </rPh>
    <rPh sb="7" eb="9">
      <t>カイゴ</t>
    </rPh>
    <rPh sb="9" eb="11">
      <t>ショクイン</t>
    </rPh>
    <rPh sb="11" eb="12">
      <t>トウ</t>
    </rPh>
    <rPh sb="12" eb="14">
      <t>トクテイ</t>
    </rPh>
    <rPh sb="14" eb="16">
      <t>ショグウ</t>
    </rPh>
    <rPh sb="16" eb="20">
      <t>カイゼンカサン</t>
    </rPh>
    <rPh sb="21" eb="23">
      <t>クブン</t>
    </rPh>
    <phoneticPr fontId="8"/>
  </si>
  <si>
    <t>区分なし</t>
    <rPh sb="0" eb="2">
      <t>クブン</t>
    </rPh>
    <phoneticPr fontId="8"/>
  </si>
  <si>
    <t>エラー</t>
    <phoneticPr fontId="8"/>
  </si>
  <si>
    <t>　※①、③　別紙様式２－３のとおり、②　別紙２－２のとおり</t>
    <rPh sb="6" eb="8">
      <t>ベッシ</t>
    </rPh>
    <rPh sb="8" eb="10">
      <t>ヨウシキ</t>
    </rPh>
    <rPh sb="20" eb="22">
      <t>ベッシ</t>
    </rPh>
    <phoneticPr fontId="8"/>
  </si>
  <si>
    <t>④</t>
    <phoneticPr fontId="8"/>
  </si>
  <si>
    <t>⑤</t>
    <phoneticPr fontId="8"/>
  </si>
  <si>
    <t>⑦</t>
    <phoneticPr fontId="8"/>
  </si>
  <si>
    <t>④</t>
    <phoneticPr fontId="8"/>
  </si>
  <si>
    <t>-</t>
    <phoneticPr fontId="8"/>
  </si>
  <si>
    <t>-</t>
    <phoneticPr fontId="8"/>
  </si>
  <si>
    <t>（３）福祉・介護職員等特定処遇改善加算</t>
    <rPh sb="3" eb="5">
      <t>フクシ</t>
    </rPh>
    <rPh sb="6" eb="8">
      <t>カイゴ</t>
    </rPh>
    <rPh sb="8" eb="10">
      <t>ショクイン</t>
    </rPh>
    <rPh sb="10" eb="11">
      <t>トウ</t>
    </rPh>
    <rPh sb="11" eb="13">
      <t>トクテイ</t>
    </rPh>
    <rPh sb="13" eb="15">
      <t>ショグウ</t>
    </rPh>
    <rPh sb="15" eb="19">
      <t>カイゼンカサン</t>
    </rPh>
    <phoneticPr fontId="8"/>
  </si>
  <si>
    <t>６　届出に係る根拠資料について＜共通＞　</t>
    <rPh sb="2" eb="4">
      <t>トドケデ</t>
    </rPh>
    <rPh sb="5" eb="6">
      <t>カカ</t>
    </rPh>
    <rPh sb="7" eb="9">
      <t>コンキョ</t>
    </rPh>
    <rPh sb="9" eb="11">
      <t>シリョウ</t>
    </rPh>
    <rPh sb="16" eb="18">
      <t>キョウツウ</t>
    </rPh>
    <phoneticPr fontId="8"/>
  </si>
  <si>
    <t>(イ)前年度の処遇改善加算の総額</t>
    <rPh sb="3" eb="6">
      <t>ゼンネンド</t>
    </rPh>
    <rPh sb="7" eb="9">
      <t>ショグウ</t>
    </rPh>
    <rPh sb="9" eb="13">
      <t>カイゼンカサン</t>
    </rPh>
    <rPh sb="14" eb="16">
      <t>ソウガク</t>
    </rPh>
    <phoneticPr fontId="8"/>
  </si>
  <si>
    <r>
      <t>(ウ)前年度の</t>
    </r>
    <r>
      <rPr>
        <u/>
        <sz val="8.5"/>
        <rFont val="ＭＳ Ｐゴシック"/>
        <family val="3"/>
        <charset val="128"/>
      </rPr>
      <t xml:space="preserve">特定加算のうち福祉・介護職員に支給された額
</t>
    </r>
    <r>
      <rPr>
        <sz val="8.5"/>
        <rFont val="ＭＳ Ｐゴシック"/>
        <family val="3"/>
        <charset val="128"/>
      </rPr>
      <t>　　</t>
    </r>
    <r>
      <rPr>
        <u/>
        <sz val="8.5"/>
        <rFont val="ＭＳ Ｐゴシック"/>
        <family val="3"/>
        <charset val="128"/>
      </rPr>
      <t>（前年度に特定加算を算定していた場合のみ）</t>
    </r>
    <rPh sb="3" eb="6">
      <t>ゼンネンド</t>
    </rPh>
    <rPh sb="7" eb="9">
      <t>トクテイ</t>
    </rPh>
    <rPh sb="9" eb="11">
      <t>カサン</t>
    </rPh>
    <rPh sb="14" eb="16">
      <t>フクシ</t>
    </rPh>
    <rPh sb="17" eb="19">
      <t>カイゴ</t>
    </rPh>
    <rPh sb="19" eb="21">
      <t>ショクイン</t>
    </rPh>
    <rPh sb="22" eb="24">
      <t>シキュウ</t>
    </rPh>
    <rPh sb="27" eb="28">
      <t>ガク</t>
    </rPh>
    <phoneticPr fontId="8"/>
  </si>
  <si>
    <t>（２）福祉・介護職員処遇改善加算（特定加算も併せて計画する場合）</t>
    <rPh sb="3" eb="5">
      <t>フクシ</t>
    </rPh>
    <rPh sb="6" eb="8">
      <t>カイゴ</t>
    </rPh>
    <rPh sb="8" eb="10">
      <t>ショクイン</t>
    </rPh>
    <rPh sb="10" eb="12">
      <t>ショグウ</t>
    </rPh>
    <rPh sb="12" eb="16">
      <t>カイゼンカサン</t>
    </rPh>
    <rPh sb="17" eb="19">
      <t>トクテイ</t>
    </rPh>
    <rPh sb="19" eb="21">
      <t>カサン</t>
    </rPh>
    <rPh sb="22" eb="23">
      <t>アワ</t>
    </rPh>
    <rPh sb="25" eb="27">
      <t>ケイカク</t>
    </rPh>
    <rPh sb="29" eb="31">
      <t>バアイ</t>
    </rPh>
    <phoneticPr fontId="8"/>
  </si>
  <si>
    <r>
      <t>ⅱ）前年度の賃金の総額（処遇改善加算等を取得し実施される賃金改善額及び独自の賃金改善額を除く）</t>
    </r>
    <r>
      <rPr>
        <b/>
        <sz val="8.5"/>
        <rFont val="ＭＳ Ｐゴシック"/>
        <family val="3"/>
        <charset val="128"/>
      </rPr>
      <t>【基準額１】</t>
    </r>
    <r>
      <rPr>
        <sz val="8.5"/>
        <rFont val="ＭＳ Ｐゴシック"/>
        <family val="3"/>
        <charset val="128"/>
      </rPr>
      <t>(ア)ｰ(イ)ｰ(ウ)ｰ(エ)</t>
    </r>
    <rPh sb="2" eb="5">
      <t>ゼンネンド</t>
    </rPh>
    <rPh sb="6" eb="8">
      <t>チンギン</t>
    </rPh>
    <rPh sb="9" eb="11">
      <t>ソウガク</t>
    </rPh>
    <rPh sb="12" eb="14">
      <t>ショグウ</t>
    </rPh>
    <rPh sb="14" eb="16">
      <t>カイゼン</t>
    </rPh>
    <rPh sb="16" eb="18">
      <t>カサン</t>
    </rPh>
    <rPh sb="18" eb="19">
      <t>トウ</t>
    </rPh>
    <rPh sb="20" eb="22">
      <t>シュトク</t>
    </rPh>
    <rPh sb="23" eb="25">
      <t>ジッシ</t>
    </rPh>
    <rPh sb="28" eb="30">
      <t>チンギン</t>
    </rPh>
    <rPh sb="30" eb="32">
      <t>カイゼン</t>
    </rPh>
    <rPh sb="32" eb="33">
      <t>ガク</t>
    </rPh>
    <rPh sb="33" eb="34">
      <t>オヨ</t>
    </rPh>
    <rPh sb="35" eb="37">
      <t>ドクジ</t>
    </rPh>
    <rPh sb="38" eb="40">
      <t>チンギン</t>
    </rPh>
    <rPh sb="40" eb="42">
      <t>カイゼン</t>
    </rPh>
    <rPh sb="42" eb="43">
      <t>ガク</t>
    </rPh>
    <rPh sb="44" eb="45">
      <t>ノゾ</t>
    </rPh>
    <rPh sb="48" eb="50">
      <t>キジュン</t>
    </rPh>
    <rPh sb="50" eb="51">
      <t>ガク</t>
    </rPh>
    <phoneticPr fontId="8"/>
  </si>
  <si>
    <r>
      <t>ⅰ）処遇改善加算の算定により賃金改善を行った場合の賃金の総額（見込額）
　</t>
    </r>
    <r>
      <rPr>
        <u/>
        <sz val="8.5"/>
        <rFont val="ＭＳ Ｐゴシック"/>
        <family val="3"/>
        <charset val="128"/>
      </rPr>
      <t>（経験・技能のある障害福祉人材(A)と他の障害福祉人材(B)の総額）</t>
    </r>
    <rPh sb="2" eb="4">
      <t>ショグウ</t>
    </rPh>
    <rPh sb="4" eb="6">
      <t>カイゼン</t>
    </rPh>
    <rPh sb="6" eb="8">
      <t>カサン</t>
    </rPh>
    <rPh sb="9" eb="11">
      <t>サンテイ</t>
    </rPh>
    <rPh sb="14" eb="16">
      <t>チンギン</t>
    </rPh>
    <rPh sb="16" eb="18">
      <t>カイゼン</t>
    </rPh>
    <rPh sb="19" eb="20">
      <t>オコナ</t>
    </rPh>
    <rPh sb="22" eb="24">
      <t>バアイ</t>
    </rPh>
    <rPh sb="25" eb="27">
      <t>チンギン</t>
    </rPh>
    <rPh sb="28" eb="30">
      <t>ソウガク</t>
    </rPh>
    <rPh sb="31" eb="33">
      <t>ミコミ</t>
    </rPh>
    <rPh sb="33" eb="34">
      <t>ガク</t>
    </rPh>
    <rPh sb="68" eb="70">
      <t>ソウガク</t>
    </rPh>
    <phoneticPr fontId="8"/>
  </si>
  <si>
    <r>
      <t>(ア)前年度の</t>
    </r>
    <r>
      <rPr>
        <u/>
        <sz val="8.5"/>
        <rFont val="ＭＳ Ｐゴシック"/>
        <family val="3"/>
        <charset val="128"/>
      </rPr>
      <t>経験・技能のある障害福祉人材(A)と他の障害福祉人材(B)</t>
    </r>
    <r>
      <rPr>
        <sz val="8.5"/>
        <rFont val="ＭＳ Ｐゴシック"/>
        <family val="3"/>
        <charset val="128"/>
      </rPr>
      <t>の賃金の総額</t>
    </r>
    <rPh sb="3" eb="6">
      <t>ゼンネンド</t>
    </rPh>
    <rPh sb="7" eb="9">
      <t>ケイケン</t>
    </rPh>
    <rPh sb="10" eb="12">
      <t>ギノウ</t>
    </rPh>
    <rPh sb="15" eb="17">
      <t>ショウガイ</t>
    </rPh>
    <rPh sb="17" eb="19">
      <t>フクシ</t>
    </rPh>
    <rPh sb="19" eb="21">
      <t>ジンザイ</t>
    </rPh>
    <rPh sb="25" eb="26">
      <t>タ</t>
    </rPh>
    <rPh sb="27" eb="29">
      <t>ショウガイ</t>
    </rPh>
    <rPh sb="29" eb="31">
      <t>フクシ</t>
    </rPh>
    <rPh sb="31" eb="33">
      <t>ジンザイ</t>
    </rPh>
    <rPh sb="37" eb="39">
      <t>チンギン</t>
    </rPh>
    <rPh sb="40" eb="42">
      <t>ソウガク</t>
    </rPh>
    <phoneticPr fontId="8"/>
  </si>
  <si>
    <r>
      <t>(ウ)前年度の特定加算の総額</t>
    </r>
    <r>
      <rPr>
        <u/>
        <sz val="8.5"/>
        <rFont val="ＭＳ Ｐゴシック"/>
        <family val="3"/>
        <charset val="128"/>
      </rPr>
      <t>（その他の職種(C)に支給された額を除く)</t>
    </r>
    <rPh sb="3" eb="6">
      <t>ゼンネンド</t>
    </rPh>
    <rPh sb="7" eb="9">
      <t>トクテイ</t>
    </rPh>
    <rPh sb="9" eb="11">
      <t>カサン</t>
    </rPh>
    <rPh sb="12" eb="14">
      <t>ソウガク</t>
    </rPh>
    <rPh sb="17" eb="18">
      <t>タ</t>
    </rPh>
    <rPh sb="19" eb="21">
      <t>ショクシュ</t>
    </rPh>
    <rPh sb="25" eb="27">
      <t>シキュウ</t>
    </rPh>
    <rPh sb="30" eb="31">
      <t>ガク</t>
    </rPh>
    <rPh sb="32" eb="33">
      <t>ノゾ</t>
    </rPh>
    <phoneticPr fontId="8"/>
  </si>
  <si>
    <t>(右欄の額は④欄の額を上回ること）</t>
    <rPh sb="1" eb="2">
      <t>ミギ</t>
    </rPh>
    <rPh sb="2" eb="3">
      <t>ラン</t>
    </rPh>
    <rPh sb="4" eb="5">
      <t>ガク</t>
    </rPh>
    <rPh sb="7" eb="8">
      <t>ラン</t>
    </rPh>
    <rPh sb="9" eb="10">
      <t>ガク</t>
    </rPh>
    <rPh sb="11" eb="13">
      <t>ウワマワ</t>
    </rPh>
    <phoneticPr fontId="8"/>
  </si>
  <si>
    <t>(ウ)前年度の特定加算の総額</t>
    <rPh sb="3" eb="6">
      <t>ゼンネンド</t>
    </rPh>
    <rPh sb="7" eb="9">
      <t>トクテイ</t>
    </rPh>
    <rPh sb="9" eb="11">
      <t>カサン</t>
    </rPh>
    <rPh sb="12" eb="14">
      <t>ソウガク</t>
    </rPh>
    <phoneticPr fontId="8"/>
  </si>
  <si>
    <t>（「月額平均８万円の賃金改善又は改善後の賃金が年額440万円以上となる者」を設定できない場合その理由）</t>
    <rPh sb="10" eb="12">
      <t>チンギン</t>
    </rPh>
    <rPh sb="12" eb="14">
      <t>カイゼン</t>
    </rPh>
    <phoneticPr fontId="8"/>
  </si>
  <si>
    <t>（４）賃金改善を行う賃金項目及び方法　</t>
    <rPh sb="10" eb="12">
      <t>チンギン</t>
    </rPh>
    <rPh sb="14" eb="15">
      <t>オヨ</t>
    </rPh>
    <phoneticPr fontId="8"/>
  </si>
  <si>
    <t>「（１）④ⅱ）(エ)」、「（２）④ⅱ）(エ)」又は「（３）⑤ⅱ）(エ)」の「前年度の各障害福祉サービス事業者等の独自の賃金改善額」に計上する場合は記載</t>
    <rPh sb="42" eb="45">
      <t>カクショウガイ</t>
    </rPh>
    <rPh sb="45" eb="47">
      <t>フクシ</t>
    </rPh>
    <rPh sb="51" eb="55">
      <t>ジギョウシャトウ</t>
    </rPh>
    <phoneticPr fontId="8"/>
  </si>
  <si>
    <t>処遇</t>
    <rPh sb="0" eb="2">
      <t>ショグウ</t>
    </rPh>
    <phoneticPr fontId="8"/>
  </si>
  <si>
    <t>特定</t>
    <rPh sb="0" eb="2">
      <t>トクテイ</t>
    </rPh>
    <phoneticPr fontId="8"/>
  </si>
  <si>
    <r>
      <t>資質向上のための計画に沿って、研修機会の提供又は技術指導等を実施するとともに、福祉・介護職員の能力評価を行う。　</t>
    </r>
    <r>
      <rPr>
        <sz val="6"/>
        <rFont val="ＭＳ Ｐゴシック"/>
        <family val="3"/>
        <charset val="128"/>
      </rPr>
      <t>※当該取組の内容について下記に記載すること</t>
    </r>
    <rPh sb="39" eb="41">
      <t>フクシ</t>
    </rPh>
    <rPh sb="57" eb="59">
      <t>トウガイ</t>
    </rPh>
    <rPh sb="59" eb="61">
      <t>トリクミ</t>
    </rPh>
    <rPh sb="62" eb="64">
      <t>ナイヨウ</t>
    </rPh>
    <rPh sb="68" eb="70">
      <t>カキ</t>
    </rPh>
    <rPh sb="71" eb="73">
      <t>キサイ</t>
    </rPh>
    <phoneticPr fontId="8"/>
  </si>
  <si>
    <t>ワークシートの
入力順番（推奨）</t>
    <rPh sb="8" eb="10">
      <t>ニュウリョク</t>
    </rPh>
    <rPh sb="10" eb="12">
      <t>ジュンバン</t>
    </rPh>
    <rPh sb="13" eb="15">
      <t>スイショウ</t>
    </rPh>
    <phoneticPr fontId="8"/>
  </si>
  <si>
    <t>【留意事項】</t>
    <rPh sb="1" eb="3">
      <t>リュウイ</t>
    </rPh>
    <rPh sb="3" eb="5">
      <t>ジコウ</t>
    </rPh>
    <phoneticPr fontId="8"/>
  </si>
  <si>
    <r>
      <t>・複数事業所を一括して申請する際の</t>
    </r>
    <r>
      <rPr>
        <b/>
        <sz val="14"/>
        <rFont val="ＭＳ Ｐゴシック"/>
        <family val="3"/>
        <charset val="128"/>
      </rPr>
      <t>指定権者別・都道府県別一覧表は不要</t>
    </r>
    <r>
      <rPr>
        <sz val="14"/>
        <rFont val="ＭＳ Ｐゴシック"/>
        <family val="3"/>
        <charset val="128"/>
      </rPr>
      <t>です。</t>
    </r>
    <rPh sb="1" eb="3">
      <t>フクスウ</t>
    </rPh>
    <rPh sb="3" eb="6">
      <t>ジギョウショ</t>
    </rPh>
    <rPh sb="7" eb="9">
      <t>イッカツ</t>
    </rPh>
    <rPh sb="11" eb="13">
      <t>シンセイ</t>
    </rPh>
    <rPh sb="15" eb="16">
      <t>サイ</t>
    </rPh>
    <rPh sb="17" eb="19">
      <t>シテイ</t>
    </rPh>
    <rPh sb="19" eb="20">
      <t>ケン</t>
    </rPh>
    <rPh sb="20" eb="21">
      <t>シャ</t>
    </rPh>
    <rPh sb="21" eb="22">
      <t>ベツ</t>
    </rPh>
    <rPh sb="23" eb="27">
      <t>トドウフケン</t>
    </rPh>
    <rPh sb="27" eb="28">
      <t>ベツ</t>
    </rPh>
    <rPh sb="28" eb="31">
      <t>イチランヒョウ</t>
    </rPh>
    <rPh sb="32" eb="34">
      <t>フヨウ</t>
    </rPh>
    <phoneticPr fontId="8"/>
  </si>
  <si>
    <r>
      <t>・「賃金改善の見込額」の比較対象となる年度は、</t>
    </r>
    <r>
      <rPr>
        <b/>
        <sz val="14"/>
        <rFont val="ＭＳ Ｐゴシック"/>
        <family val="3"/>
        <charset val="128"/>
      </rPr>
      <t>「初めて加算を取得する（した）前年度」ではなく「（申請の）前年度」</t>
    </r>
    <r>
      <rPr>
        <sz val="14"/>
        <rFont val="ＭＳ Ｐゴシック"/>
        <family val="3"/>
        <charset val="128"/>
      </rPr>
      <t>です。</t>
    </r>
    <rPh sb="48" eb="50">
      <t>シンセイ</t>
    </rPh>
    <phoneticPr fontId="8"/>
  </si>
  <si>
    <r>
      <t>・特定加算の</t>
    </r>
    <r>
      <rPr>
        <b/>
        <sz val="14"/>
        <rFont val="ＭＳ Ｐゴシック"/>
        <family val="3"/>
        <charset val="128"/>
      </rPr>
      <t>平均賃金改善額</t>
    </r>
    <r>
      <rPr>
        <sz val="14"/>
        <rFont val="ＭＳ Ｐゴシック"/>
        <family val="3"/>
        <charset val="128"/>
      </rPr>
      <t>についての計算方法は以下のとおりです。（下図参照）</t>
    </r>
    <rPh sb="6" eb="10">
      <t>ヘイキンチンギン</t>
    </rPh>
    <rPh sb="10" eb="12">
      <t>カイゼン</t>
    </rPh>
    <rPh sb="12" eb="13">
      <t>ガク</t>
    </rPh>
    <rPh sb="18" eb="22">
      <t>ケイサンホウホウ</t>
    </rPh>
    <rPh sb="23" eb="25">
      <t>イカ</t>
    </rPh>
    <rPh sb="33" eb="35">
      <t>カズ</t>
    </rPh>
    <rPh sb="35" eb="37">
      <t>サンショウ</t>
    </rPh>
    <phoneticPr fontId="8"/>
  </si>
  <si>
    <t>同行援護</t>
  </si>
  <si>
    <t>短期入所</t>
    <rPh sb="0" eb="2">
      <t>タンキ</t>
    </rPh>
    <rPh sb="2" eb="4">
      <t>ニュウショ</t>
    </rPh>
    <phoneticPr fontId="10"/>
  </si>
  <si>
    <t>エラー</t>
  </si>
  <si>
    <t>※１　</t>
    <phoneticPr fontId="8"/>
  </si>
  <si>
    <t>※２</t>
    <phoneticPr fontId="8"/>
  </si>
  <si>
    <t>福祉・介護職員処遇改善加算の見込額
(a×b×c)
[円]</t>
    <rPh sb="0" eb="2">
      <t>フクシ</t>
    </rPh>
    <rPh sb="3" eb="5">
      <t>カイゴ</t>
    </rPh>
    <rPh sb="5" eb="7">
      <t>ショクイン</t>
    </rPh>
    <rPh sb="7" eb="9">
      <t>ショグウ</t>
    </rPh>
    <rPh sb="9" eb="13">
      <t>カイゼンカサン</t>
    </rPh>
    <rPh sb="14" eb="16">
      <t>ミコ</t>
    </rPh>
    <rPh sb="16" eb="17">
      <t>ガク</t>
    </rPh>
    <rPh sb="27" eb="28">
      <t>エン</t>
    </rPh>
    <phoneticPr fontId="8"/>
  </si>
  <si>
    <t>加算率(b)</t>
    <rPh sb="0" eb="2">
      <t>カサン</t>
    </rPh>
    <rPh sb="2" eb="3">
      <t>リツ</t>
    </rPh>
    <phoneticPr fontId="8"/>
  </si>
  <si>
    <t>算定対象月(c)</t>
    <rPh sb="0" eb="2">
      <t>サンテイ</t>
    </rPh>
    <rPh sb="2" eb="4">
      <t>タイショウ</t>
    </rPh>
    <rPh sb="4" eb="5">
      <t>ツキ</t>
    </rPh>
    <phoneticPr fontId="8"/>
  </si>
  <si>
    <t>福祉・介護職員等特定処遇改善加算の見込額
(a×d×e)
[円]</t>
    <rPh sb="0" eb="2">
      <t>フクシ</t>
    </rPh>
    <rPh sb="3" eb="5">
      <t>カイゴ</t>
    </rPh>
    <rPh sb="5" eb="7">
      <t>ショクイン</t>
    </rPh>
    <rPh sb="7" eb="8">
      <t>トウ</t>
    </rPh>
    <rPh sb="8" eb="10">
      <t>トクテイ</t>
    </rPh>
    <rPh sb="10" eb="12">
      <t>ショグウ</t>
    </rPh>
    <rPh sb="12" eb="16">
      <t>カイゼンカサン</t>
    </rPh>
    <rPh sb="17" eb="19">
      <t>ミコ</t>
    </rPh>
    <rPh sb="19" eb="20">
      <t>ガク</t>
    </rPh>
    <rPh sb="30" eb="31">
      <t>エン</t>
    </rPh>
    <phoneticPr fontId="8"/>
  </si>
  <si>
    <t>加算率(d)</t>
    <rPh sb="0" eb="2">
      <t>カサン</t>
    </rPh>
    <rPh sb="2" eb="3">
      <t>リツ</t>
    </rPh>
    <phoneticPr fontId="8"/>
  </si>
  <si>
    <t>算定対象月(e)</t>
    <rPh sb="0" eb="2">
      <t>サンテイ</t>
    </rPh>
    <rPh sb="2" eb="4">
      <t>タイショウ</t>
    </rPh>
    <rPh sb="4" eb="5">
      <t>ツキ</t>
    </rPh>
    <phoneticPr fontId="8"/>
  </si>
  <si>
    <t>一月あたり（処遇改善加算等を除いた）障害福祉サービス等報酬総額[円](a)</t>
    <rPh sb="0" eb="2">
      <t>イチガツ</t>
    </rPh>
    <rPh sb="6" eb="8">
      <t>ショグウ</t>
    </rPh>
    <rPh sb="8" eb="10">
      <t>カイゼン</t>
    </rPh>
    <rPh sb="10" eb="12">
      <t>カサン</t>
    </rPh>
    <rPh sb="12" eb="13">
      <t>トウ</t>
    </rPh>
    <rPh sb="14" eb="15">
      <t>ノゾ</t>
    </rPh>
    <rPh sb="18" eb="20">
      <t>ショウガイ</t>
    </rPh>
    <rPh sb="20" eb="22">
      <t>フクシ</t>
    </rPh>
    <rPh sb="26" eb="27">
      <t>トウ</t>
    </rPh>
    <rPh sb="27" eb="29">
      <t>ホウシュウ</t>
    </rPh>
    <rPh sb="29" eb="31">
      <t>ソウガク</t>
    </rPh>
    <rPh sb="32" eb="33">
      <t>エン</t>
    </rPh>
    <phoneticPr fontId="8"/>
  </si>
  <si>
    <t>月</t>
    <rPh sb="0" eb="1">
      <t>ツキ</t>
    </rPh>
    <phoneticPr fontId="8"/>
  </si>
  <si>
    <t>（福祉・介護職員処遇改善計画書、福祉・介護職員等特定処遇改善計画書）</t>
    <phoneticPr fontId="8"/>
  </si>
  <si>
    <t>（１）福祉・介護職員処遇改善加算のみ計画する場合</t>
    <rPh sb="3" eb="5">
      <t>フクシ</t>
    </rPh>
    <rPh sb="6" eb="8">
      <t>カイゴ</t>
    </rPh>
    <rPh sb="8" eb="10">
      <t>ショクイン</t>
    </rPh>
    <rPh sb="10" eb="12">
      <t>ショグウ</t>
    </rPh>
    <rPh sb="12" eb="16">
      <t>カイゼンカサン</t>
    </rPh>
    <rPh sb="18" eb="20">
      <t>ケイカク</t>
    </rPh>
    <rPh sb="22" eb="24">
      <t>バアイ</t>
    </rPh>
    <phoneticPr fontId="8"/>
  </si>
  <si>
    <t>処遇改善加算のみの計画である場合は、以下の２（２）、（３）、（４）ロ、５の記載は不要である。</t>
    <rPh sb="0" eb="2">
      <t>ショグウ</t>
    </rPh>
    <rPh sb="2" eb="4">
      <t>カイゼン</t>
    </rPh>
    <rPh sb="4" eb="6">
      <t>カサン</t>
    </rPh>
    <rPh sb="9" eb="11">
      <t>ケイカク</t>
    </rPh>
    <rPh sb="14" eb="16">
      <t>バアイ</t>
    </rPh>
    <rPh sb="18" eb="20">
      <t>イカ</t>
    </rPh>
    <rPh sb="37" eb="39">
      <t>キサイ</t>
    </rPh>
    <rPh sb="40" eb="42">
      <t>フヨウ</t>
    </rPh>
    <phoneticPr fontId="8"/>
  </si>
  <si>
    <r>
      <t>本表への虚偽記載の他、福祉・介護職員処遇改善加算及び福祉・介護職員等特定処遇改善加算</t>
    </r>
    <r>
      <rPr>
        <sz val="8"/>
        <rFont val="ＭＳ Ｐゴシック"/>
        <family val="3"/>
        <charset val="128"/>
      </rPr>
      <t>の請求に関して不正があった場合は、介護給付費等の返還や事業所の指定取消となる場合がある。</t>
    </r>
    <phoneticPr fontId="8"/>
  </si>
  <si>
    <t>理由：</t>
    <rPh sb="0" eb="2">
      <t>リユウ</t>
    </rPh>
    <phoneticPr fontId="8"/>
  </si>
  <si>
    <t>提出の
必要性</t>
    <rPh sb="0" eb="2">
      <t>テイシュツ</t>
    </rPh>
    <rPh sb="4" eb="7">
      <t>ヒツヨウセイ</t>
    </rPh>
    <phoneticPr fontId="41"/>
  </si>
  <si>
    <t>特定加算の平均賃金改善額の計算方法</t>
    <rPh sb="0" eb="2">
      <t>トクテイ</t>
    </rPh>
    <rPh sb="2" eb="4">
      <t>カサン</t>
    </rPh>
    <rPh sb="5" eb="7">
      <t>ヘイキン</t>
    </rPh>
    <rPh sb="7" eb="9">
      <t>チンギン</t>
    </rPh>
    <rPh sb="9" eb="11">
      <t>カイゼン</t>
    </rPh>
    <rPh sb="11" eb="12">
      <t>ガク</t>
    </rPh>
    <rPh sb="13" eb="15">
      <t>ケイサン</t>
    </rPh>
    <rPh sb="15" eb="17">
      <t>ホウホウ</t>
    </rPh>
    <phoneticPr fontId="8"/>
  </si>
  <si>
    <t>実績
報告</t>
    <rPh sb="3" eb="5">
      <t>ホウコク</t>
    </rPh>
    <phoneticPr fontId="8"/>
  </si>
  <si>
    <t>計画
作成</t>
    <rPh sb="3" eb="5">
      <t>サクセイ</t>
    </rPh>
    <phoneticPr fontId="8"/>
  </si>
  <si>
    <r>
      <t>・</t>
    </r>
    <r>
      <rPr>
        <b/>
        <sz val="14"/>
        <rFont val="ＭＳ Ｐゴシック"/>
        <family val="3"/>
        <charset val="128"/>
      </rPr>
      <t>根拠資料は</t>
    </r>
    <r>
      <rPr>
        <sz val="14"/>
        <rFont val="ＭＳ Ｐゴシック"/>
        <family val="3"/>
        <charset val="128"/>
      </rPr>
      <t>、保管の有無をチェックリストで確認することで</t>
    </r>
    <r>
      <rPr>
        <b/>
        <sz val="14"/>
        <rFont val="ＭＳ Ｐゴシック"/>
        <family val="3"/>
        <charset val="128"/>
      </rPr>
      <t>原則提出不要</t>
    </r>
    <r>
      <rPr>
        <sz val="14"/>
        <rFont val="ＭＳ Ｐゴシック"/>
        <family val="3"/>
        <charset val="128"/>
      </rPr>
      <t>です。</t>
    </r>
    <rPh sb="1" eb="3">
      <t>コンキョ</t>
    </rPh>
    <rPh sb="3" eb="5">
      <t>シリョウ</t>
    </rPh>
    <rPh sb="28" eb="30">
      <t>ゲンソク</t>
    </rPh>
    <rPh sb="30" eb="32">
      <t>テイシュツ</t>
    </rPh>
    <rPh sb="32" eb="34">
      <t>フヨウ</t>
    </rPh>
    <phoneticPr fontId="8"/>
  </si>
  <si>
    <t>↓一部項目の他シートへの読み込み列</t>
    <rPh sb="1" eb="3">
      <t>イチブ</t>
    </rPh>
    <rPh sb="3" eb="5">
      <t>コウモク</t>
    </rPh>
    <rPh sb="6" eb="7">
      <t>タ</t>
    </rPh>
    <rPh sb="12" eb="13">
      <t>ヨ</t>
    </rPh>
    <rPh sb="14" eb="15">
      <t>コ</t>
    </rPh>
    <rPh sb="16" eb="17">
      <t>レツ</t>
    </rPh>
    <phoneticPr fontId="8"/>
  </si>
  <si>
    <t>※１　特定加算の配分（賃金改善）に伴う法定福利費等の事業主負担の増加分を含むことができる。</t>
    <phoneticPr fontId="8"/>
  </si>
  <si>
    <t>※２　処遇改善加算等を取得し実施される賃金改善及び各障害福祉サービス事業者等の独自の賃金改善額を除く。</t>
    <rPh sb="3" eb="5">
      <t>ショグウ</t>
    </rPh>
    <rPh sb="5" eb="7">
      <t>カイゼン</t>
    </rPh>
    <rPh sb="7" eb="9">
      <t>カサン</t>
    </rPh>
    <rPh sb="9" eb="10">
      <t>トウ</t>
    </rPh>
    <rPh sb="11" eb="13">
      <t>シュトク</t>
    </rPh>
    <rPh sb="14" eb="16">
      <t>ジッシ</t>
    </rPh>
    <rPh sb="19" eb="21">
      <t>チンギン</t>
    </rPh>
    <rPh sb="21" eb="23">
      <t>カイゼン</t>
    </rPh>
    <rPh sb="23" eb="24">
      <t>オヨ</t>
    </rPh>
    <rPh sb="25" eb="28">
      <t>カクショウガイ</t>
    </rPh>
    <rPh sb="28" eb="30">
      <t>フクシ</t>
    </rPh>
    <rPh sb="34" eb="37">
      <t>ジギョウシャ</t>
    </rPh>
    <rPh sb="37" eb="38">
      <t>トウ</t>
    </rPh>
    <rPh sb="39" eb="41">
      <t>ドクジ</t>
    </rPh>
    <rPh sb="42" eb="44">
      <t>チンギン</t>
    </rPh>
    <rPh sb="44" eb="46">
      <t>カイゼン</t>
    </rPh>
    <rPh sb="46" eb="47">
      <t>ガク</t>
    </rPh>
    <rPh sb="48" eb="49">
      <t>ノゾ</t>
    </rPh>
    <phoneticPr fontId="8"/>
  </si>
  <si>
    <r>
      <t xml:space="preserve">障害福祉サービス等処遇改善計画書の作成にあたっての入力シート等の説明
</t>
    </r>
    <r>
      <rPr>
        <sz val="12"/>
        <color theme="1"/>
        <rFont val="ＭＳ Ｐゴシック"/>
        <family val="3"/>
        <charset val="128"/>
        <scheme val="minor"/>
      </rPr>
      <t>（福祉・介護職員処遇改善計画書、福祉・介護職員等特定処遇改善計画書）</t>
    </r>
    <rPh sb="0" eb="2">
      <t>ショウガイ</t>
    </rPh>
    <rPh sb="2" eb="4">
      <t>フクシ</t>
    </rPh>
    <rPh sb="8" eb="9">
      <t>トウ</t>
    </rPh>
    <rPh sb="9" eb="11">
      <t>ショグウ</t>
    </rPh>
    <rPh sb="11" eb="13">
      <t>カイゼン</t>
    </rPh>
    <rPh sb="13" eb="16">
      <t>ケイカクショ</t>
    </rPh>
    <rPh sb="17" eb="19">
      <t>サクセイ</t>
    </rPh>
    <rPh sb="25" eb="27">
      <t>ニュウリョク</t>
    </rPh>
    <rPh sb="30" eb="31">
      <t>トウ</t>
    </rPh>
    <rPh sb="32" eb="34">
      <t>セツメイ</t>
    </rPh>
    <phoneticPr fontId="41"/>
  </si>
  <si>
    <t>共同生活援助（日中サービス支援型）</t>
    <rPh sb="0" eb="2">
      <t>キョウドウ</t>
    </rPh>
    <rPh sb="2" eb="4">
      <t>セイカツ</t>
    </rPh>
    <rPh sb="4" eb="6">
      <t>エンジョ</t>
    </rPh>
    <rPh sb="7" eb="9">
      <t>ニッチュウ</t>
    </rPh>
    <rPh sb="13" eb="15">
      <t>シエン</t>
    </rPh>
    <phoneticPr fontId="9"/>
  </si>
  <si>
    <t>共同生活援助（外部サービス利用型）</t>
    <rPh sb="0" eb="2">
      <t>キョウドウ</t>
    </rPh>
    <rPh sb="2" eb="4">
      <t>セイカツ</t>
    </rPh>
    <rPh sb="4" eb="6">
      <t>エンジョ</t>
    </rPh>
    <phoneticPr fontId="9"/>
  </si>
  <si>
    <t>自立訓練（機能訓練）</t>
    <phoneticPr fontId="8"/>
  </si>
  <si>
    <t>共同生活援助（指定共同生活援助）</t>
    <rPh sb="0" eb="2">
      <t>キョウドウ</t>
    </rPh>
    <rPh sb="2" eb="4">
      <t>セイカツ</t>
    </rPh>
    <rPh sb="4" eb="6">
      <t>エンジョ</t>
    </rPh>
    <rPh sb="7" eb="9">
      <t>シテイ</t>
    </rPh>
    <rPh sb="9" eb="11">
      <t>キョウドウ</t>
    </rPh>
    <rPh sb="11" eb="13">
      <t>セイカツ</t>
    </rPh>
    <rPh sb="13" eb="15">
      <t>エンジョ</t>
    </rPh>
    <phoneticPr fontId="9"/>
  </si>
  <si>
    <t>【用語の省略等】</t>
    <rPh sb="1" eb="3">
      <t>ヨウゴ</t>
    </rPh>
    <rPh sb="4" eb="6">
      <t>ショウリャク</t>
    </rPh>
    <rPh sb="6" eb="7">
      <t>トウ</t>
    </rPh>
    <phoneticPr fontId="8"/>
  </si>
  <si>
    <t>○福祉・介護職員処遇改善加算⇒処遇改善加算</t>
    <rPh sb="1" eb="3">
      <t>フクシ</t>
    </rPh>
    <rPh sb="4" eb="6">
      <t>カイゴ</t>
    </rPh>
    <rPh sb="6" eb="8">
      <t>ショクイン</t>
    </rPh>
    <rPh sb="8" eb="10">
      <t>ショグウ</t>
    </rPh>
    <rPh sb="10" eb="12">
      <t>カイゼン</t>
    </rPh>
    <rPh sb="12" eb="14">
      <t>カサン</t>
    </rPh>
    <rPh sb="15" eb="17">
      <t>ショグウ</t>
    </rPh>
    <rPh sb="17" eb="19">
      <t>カイゼン</t>
    </rPh>
    <rPh sb="19" eb="21">
      <t>カサン</t>
    </rPh>
    <phoneticPr fontId="8"/>
  </si>
  <si>
    <t>○福祉・介護職員等特定処遇改善加算⇒特定加算</t>
    <rPh sb="1" eb="3">
      <t>フクシ</t>
    </rPh>
    <rPh sb="4" eb="6">
      <t>カイゴ</t>
    </rPh>
    <rPh sb="6" eb="8">
      <t>ショクイン</t>
    </rPh>
    <rPh sb="8" eb="9">
      <t>トウ</t>
    </rPh>
    <rPh sb="9" eb="11">
      <t>トクテイ</t>
    </rPh>
    <rPh sb="11" eb="13">
      <t>ショグウ</t>
    </rPh>
    <rPh sb="13" eb="15">
      <t>カイゼン</t>
    </rPh>
    <rPh sb="15" eb="17">
      <t>カサン</t>
    </rPh>
    <rPh sb="18" eb="20">
      <t>トクテイ</t>
    </rPh>
    <rPh sb="20" eb="22">
      <t>カサン</t>
    </rPh>
    <phoneticPr fontId="8"/>
  </si>
  <si>
    <t>○福祉・介護職員処遇改善加算、福祉・介護職員等特定処遇改善加算、福祉・介護職員処遇改善特別加算の総称⇒処遇改善加算等</t>
    <rPh sb="32" eb="34">
      <t>フクシ</t>
    </rPh>
    <rPh sb="35" eb="37">
      <t>カイゴ</t>
    </rPh>
    <rPh sb="37" eb="39">
      <t>ショクイン</t>
    </rPh>
    <rPh sb="39" eb="41">
      <t>ショグウ</t>
    </rPh>
    <rPh sb="41" eb="43">
      <t>カイゼン</t>
    </rPh>
    <rPh sb="43" eb="45">
      <t>トクベツ</t>
    </rPh>
    <rPh sb="45" eb="47">
      <t>カサン</t>
    </rPh>
    <rPh sb="48" eb="50">
      <t>ソウショウ</t>
    </rPh>
    <rPh sb="51" eb="53">
      <t>ショグウ</t>
    </rPh>
    <rPh sb="53" eb="55">
      <t>カイゼン</t>
    </rPh>
    <rPh sb="55" eb="57">
      <t>カサン</t>
    </rPh>
    <rPh sb="57" eb="58">
      <t>トウ</t>
    </rPh>
    <phoneticPr fontId="8"/>
  </si>
  <si>
    <t>○福祉・介護職員処遇改善加算において対象となる職員⇒福祉・介護職員</t>
    <rPh sb="1" eb="3">
      <t>フクシ</t>
    </rPh>
    <rPh sb="4" eb="6">
      <t>カイゴ</t>
    </rPh>
    <rPh sb="6" eb="8">
      <t>ショクイン</t>
    </rPh>
    <rPh sb="8" eb="10">
      <t>ショグウ</t>
    </rPh>
    <rPh sb="10" eb="12">
      <t>カイゼン</t>
    </rPh>
    <rPh sb="12" eb="14">
      <t>カサン</t>
    </rPh>
    <rPh sb="18" eb="20">
      <t>タイショウ</t>
    </rPh>
    <rPh sb="23" eb="25">
      <t>ショクイン</t>
    </rPh>
    <rPh sb="26" eb="28">
      <t>フクシ</t>
    </rPh>
    <rPh sb="29" eb="31">
      <t>カイゴ</t>
    </rPh>
    <rPh sb="31" eb="33">
      <t>ショクイン</t>
    </rPh>
    <phoneticPr fontId="8"/>
  </si>
  <si>
    <t>「一月当たりの処遇改善加算等の総額［円］」には、 前年１月から12月までの１年間の「福祉・介護職員処遇改善加算等総額のお知らせ」に基づき、サービス別の処遇改善加算等の総額を12で除したもの（12ヶ月に満たない場合は、一月あたりの標準的な額として見込まれるもの）を記載すること。</t>
    <rPh sb="3" eb="4">
      <t>ア</t>
    </rPh>
    <rPh sb="13" eb="14">
      <t>トウ</t>
    </rPh>
    <rPh sb="18" eb="19">
      <t>エン</t>
    </rPh>
    <rPh sb="42" eb="44">
      <t>フクシ</t>
    </rPh>
    <rPh sb="45" eb="47">
      <t>カイゴ</t>
    </rPh>
    <rPh sb="47" eb="49">
      <t>ショクイン</t>
    </rPh>
    <rPh sb="49" eb="51">
      <t>ショグウ</t>
    </rPh>
    <rPh sb="51" eb="53">
      <t>カイゼン</t>
    </rPh>
    <rPh sb="53" eb="55">
      <t>カサン</t>
    </rPh>
    <rPh sb="55" eb="56">
      <t>トウ</t>
    </rPh>
    <rPh sb="56" eb="58">
      <t>ソウガク</t>
    </rPh>
    <rPh sb="60" eb="61">
      <t>シ</t>
    </rPh>
    <phoneticPr fontId="8"/>
  </si>
  <si>
    <t>ハ　各障害福祉サービス事業者等による処遇改善加算、特定加算の配分を除く独自の賃金改善</t>
    <rPh sb="2" eb="3">
      <t>カク</t>
    </rPh>
    <rPh sb="3" eb="5">
      <t>ショウガイ</t>
    </rPh>
    <rPh sb="5" eb="7">
      <t>フクシ</t>
    </rPh>
    <rPh sb="11" eb="15">
      <t>ジギョウシャトウ</t>
    </rPh>
    <rPh sb="18" eb="20">
      <t>ショグウ</t>
    </rPh>
    <rPh sb="20" eb="24">
      <t>カイゼンカサン</t>
    </rPh>
    <rPh sb="25" eb="27">
      <t>トクテイ</t>
    </rPh>
    <rPh sb="27" eb="29">
      <t>カサン</t>
    </rPh>
    <rPh sb="30" eb="32">
      <t>ハイブン</t>
    </rPh>
    <rPh sb="33" eb="34">
      <t>ノゾ</t>
    </rPh>
    <rPh sb="35" eb="37">
      <t>ドクジ</t>
    </rPh>
    <rPh sb="38" eb="40">
      <t>チンギン</t>
    </rPh>
    <rPh sb="40" eb="42">
      <t>カイゼン</t>
    </rPh>
    <phoneticPr fontId="8"/>
  </si>
  <si>
    <t>勤務体制表、介護福祉士登録証等</t>
    <rPh sb="0" eb="2">
      <t>キンム</t>
    </rPh>
    <rPh sb="2" eb="5">
      <t>タイセイヒョウ</t>
    </rPh>
    <rPh sb="6" eb="8">
      <t>カイゴ</t>
    </rPh>
    <rPh sb="8" eb="11">
      <t>フクシシ</t>
    </rPh>
    <rPh sb="11" eb="13">
      <t>トウロク</t>
    </rPh>
    <rPh sb="13" eb="14">
      <t>ショウ</t>
    </rPh>
    <rPh sb="14" eb="15">
      <t>トウ</t>
    </rPh>
    <phoneticPr fontId="8"/>
  </si>
  <si>
    <t>-</t>
  </si>
  <si>
    <t>障害者支援施設：生活介護</t>
    <rPh sb="0" eb="3">
      <t>ショウガイシャ</t>
    </rPh>
    <rPh sb="3" eb="5">
      <t>シエン</t>
    </rPh>
    <rPh sb="5" eb="7">
      <t>シセツ</t>
    </rPh>
    <rPh sb="8" eb="10">
      <t>セイカツ</t>
    </rPh>
    <phoneticPr fontId="4"/>
  </si>
  <si>
    <t>障害者支援施設：自立訓練（機能訓練）</t>
    <phoneticPr fontId="8"/>
  </si>
  <si>
    <t>障害者支援施設：自立訓練（生活訓練）</t>
    <phoneticPr fontId="8"/>
  </si>
  <si>
    <t>障害者支援施設：就労移行支援</t>
    <phoneticPr fontId="8"/>
  </si>
  <si>
    <t>障害者支援施設：就労継続支援Ａ型</t>
    <phoneticPr fontId="8"/>
  </si>
  <si>
    <t>障害者支援施設：就労継続支援Ｂ型</t>
    <phoneticPr fontId="8"/>
  </si>
  <si>
    <t>入職促進に向けた取組</t>
    <rPh sb="0" eb="2">
      <t>ニュウショク</t>
    </rPh>
    <rPh sb="2" eb="4">
      <t>ソクシン</t>
    </rPh>
    <rPh sb="5" eb="6">
      <t>ム</t>
    </rPh>
    <rPh sb="8" eb="10">
      <t>トリクミ</t>
    </rPh>
    <phoneticPr fontId="8"/>
  </si>
  <si>
    <t>資質の向上やキャリアアップに向けた支援</t>
    <rPh sb="0" eb="2">
      <t>シシツ</t>
    </rPh>
    <rPh sb="3" eb="5">
      <t>コウジョウ</t>
    </rPh>
    <rPh sb="14" eb="15">
      <t>ム</t>
    </rPh>
    <rPh sb="17" eb="19">
      <t>シエン</t>
    </rPh>
    <phoneticPr fontId="8"/>
  </si>
  <si>
    <t>両立支援・多様な働き方の推進</t>
    <rPh sb="0" eb="2">
      <t>リョウリツ</t>
    </rPh>
    <rPh sb="2" eb="4">
      <t>シエン</t>
    </rPh>
    <rPh sb="5" eb="7">
      <t>タヨウ</t>
    </rPh>
    <rPh sb="8" eb="9">
      <t>ハタラ</t>
    </rPh>
    <rPh sb="10" eb="11">
      <t>カタ</t>
    </rPh>
    <rPh sb="12" eb="14">
      <t>スイシン</t>
    </rPh>
    <phoneticPr fontId="8"/>
  </si>
  <si>
    <t>腰痛を含む心身の健康管理</t>
    <rPh sb="0" eb="2">
      <t>ヨウツウ</t>
    </rPh>
    <rPh sb="3" eb="4">
      <t>フク</t>
    </rPh>
    <rPh sb="5" eb="7">
      <t>シンシン</t>
    </rPh>
    <rPh sb="8" eb="10">
      <t>ケンコウ</t>
    </rPh>
    <rPh sb="10" eb="12">
      <t>カンリ</t>
    </rPh>
    <phoneticPr fontId="8"/>
  </si>
  <si>
    <t>やりがい・働きがいの構成</t>
    <rPh sb="5" eb="6">
      <t>ハタラ</t>
    </rPh>
    <rPh sb="10" eb="12">
      <t>コウセイ</t>
    </rPh>
    <phoneticPr fontId="8"/>
  </si>
  <si>
    <t>生産性向上のための業務改善の取組</t>
    <rPh sb="0" eb="3">
      <t>セイサンセイ</t>
    </rPh>
    <rPh sb="3" eb="5">
      <t>コウジョウ</t>
    </rPh>
    <rPh sb="9" eb="11">
      <t>ギョウム</t>
    </rPh>
    <rPh sb="11" eb="13">
      <t>カイゼン</t>
    </rPh>
    <rPh sb="14" eb="16">
      <t>トリクミ</t>
    </rPh>
    <phoneticPr fontId="8"/>
  </si>
  <si>
    <t>法人や事業所の経営理念や支援方針・人材育成方針、その実現のための施策・仕組みなどの明確化</t>
    <rPh sb="0" eb="2">
      <t>ホウジン</t>
    </rPh>
    <rPh sb="3" eb="6">
      <t>ジギョウショ</t>
    </rPh>
    <rPh sb="7" eb="9">
      <t>ケイエイ</t>
    </rPh>
    <rPh sb="9" eb="11">
      <t>リネン</t>
    </rPh>
    <rPh sb="12" eb="14">
      <t>シエン</t>
    </rPh>
    <rPh sb="14" eb="16">
      <t>ホウシン</t>
    </rPh>
    <rPh sb="17" eb="19">
      <t>ジンザイ</t>
    </rPh>
    <rPh sb="19" eb="21">
      <t>イクセイ</t>
    </rPh>
    <rPh sb="21" eb="23">
      <t>ホウシン</t>
    </rPh>
    <rPh sb="26" eb="28">
      <t>ジツゲン</t>
    </rPh>
    <rPh sb="32" eb="34">
      <t>セサク</t>
    </rPh>
    <rPh sb="35" eb="37">
      <t>シク</t>
    </rPh>
    <rPh sb="41" eb="44">
      <t>メイカクカ</t>
    </rPh>
    <phoneticPr fontId="4"/>
  </si>
  <si>
    <t>事業者の共同による採用・人事ローテーション・研修のための制度構築</t>
    <rPh sb="0" eb="3">
      <t>ジギョウシャ</t>
    </rPh>
    <rPh sb="4" eb="6">
      <t>キョウドウ</t>
    </rPh>
    <rPh sb="9" eb="11">
      <t>サイヨウ</t>
    </rPh>
    <rPh sb="12" eb="14">
      <t>ジンジ</t>
    </rPh>
    <rPh sb="22" eb="24">
      <t>ケンシュウ</t>
    </rPh>
    <rPh sb="28" eb="30">
      <t>セイド</t>
    </rPh>
    <rPh sb="30" eb="32">
      <t>コウチク</t>
    </rPh>
    <phoneticPr fontId="4"/>
  </si>
  <si>
    <t>他産業からの転職者、主婦層、中高年齢者等、経験者・有資格者にこだわらない幅広い採用の仕組みの構築</t>
    <rPh sb="0" eb="3">
      <t>タサンギョウ</t>
    </rPh>
    <rPh sb="6" eb="9">
      <t>テンショクシャ</t>
    </rPh>
    <rPh sb="10" eb="13">
      <t>シュフソウ</t>
    </rPh>
    <rPh sb="14" eb="19">
      <t>チュウコウネンレイシャ</t>
    </rPh>
    <rPh sb="19" eb="20">
      <t>トウ</t>
    </rPh>
    <rPh sb="21" eb="23">
      <t>ケイケン</t>
    </rPh>
    <rPh sb="23" eb="24">
      <t>シャ</t>
    </rPh>
    <rPh sb="25" eb="29">
      <t>ユウシカクシャ</t>
    </rPh>
    <rPh sb="36" eb="38">
      <t>ハバヒロ</t>
    </rPh>
    <rPh sb="39" eb="41">
      <t>サイヨウ</t>
    </rPh>
    <rPh sb="42" eb="44">
      <t>シク</t>
    </rPh>
    <rPh sb="46" eb="48">
      <t>コウチク</t>
    </rPh>
    <phoneticPr fontId="4"/>
  </si>
  <si>
    <t>職業体験の受入れや地域行事への参加や主催等による職業魅力向上の取組の実施</t>
    <rPh sb="0" eb="2">
      <t>ショクギョウ</t>
    </rPh>
    <rPh sb="2" eb="4">
      <t>タイケン</t>
    </rPh>
    <rPh sb="5" eb="7">
      <t>ウケイレ</t>
    </rPh>
    <rPh sb="9" eb="11">
      <t>チイキ</t>
    </rPh>
    <rPh sb="11" eb="13">
      <t>ギョウジ</t>
    </rPh>
    <rPh sb="15" eb="17">
      <t>サンカ</t>
    </rPh>
    <rPh sb="18" eb="20">
      <t>シュサイ</t>
    </rPh>
    <rPh sb="20" eb="21">
      <t>トウ</t>
    </rPh>
    <rPh sb="24" eb="26">
      <t>ショクギョウ</t>
    </rPh>
    <rPh sb="26" eb="28">
      <t>ミリョク</t>
    </rPh>
    <rPh sb="28" eb="30">
      <t>コウジョウ</t>
    </rPh>
    <rPh sb="31" eb="33">
      <t>トリクミ</t>
    </rPh>
    <rPh sb="34" eb="36">
      <t>ジッシ</t>
    </rPh>
    <phoneticPr fontId="4"/>
  </si>
  <si>
    <t>研修の受講やキャリア段位制度と人事考課との連動</t>
    <rPh sb="0" eb="2">
      <t>ケンシュウ</t>
    </rPh>
    <rPh sb="3" eb="5">
      <t>ジュコウ</t>
    </rPh>
    <rPh sb="10" eb="12">
      <t>ダンイ</t>
    </rPh>
    <rPh sb="12" eb="14">
      <t>セイド</t>
    </rPh>
    <rPh sb="15" eb="17">
      <t>ジンジ</t>
    </rPh>
    <rPh sb="17" eb="19">
      <t>コウカ</t>
    </rPh>
    <rPh sb="21" eb="23">
      <t>レンドウ</t>
    </rPh>
    <phoneticPr fontId="4"/>
  </si>
  <si>
    <t>エルダー・メンター（仕事やメンタル面のサポート等をする担当者）制度等の導入</t>
    <rPh sb="10" eb="12">
      <t>シゴト</t>
    </rPh>
    <rPh sb="17" eb="18">
      <t>メン</t>
    </rPh>
    <rPh sb="23" eb="24">
      <t>トウ</t>
    </rPh>
    <rPh sb="27" eb="30">
      <t>タントウシャ</t>
    </rPh>
    <rPh sb="31" eb="33">
      <t>セイド</t>
    </rPh>
    <rPh sb="33" eb="34">
      <t>トウ</t>
    </rPh>
    <rPh sb="35" eb="37">
      <t>ドウニュウ</t>
    </rPh>
    <phoneticPr fontId="4"/>
  </si>
  <si>
    <t>上位者・担当者等によるキャリア面談など、キャリアアップ等に関する定期的な相談の機会の確保</t>
    <rPh sb="0" eb="3">
      <t>ジョウイシャ</t>
    </rPh>
    <rPh sb="4" eb="7">
      <t>タントウシャ</t>
    </rPh>
    <rPh sb="7" eb="8">
      <t>トウ</t>
    </rPh>
    <rPh sb="15" eb="17">
      <t>メンダン</t>
    </rPh>
    <rPh sb="27" eb="28">
      <t>トウ</t>
    </rPh>
    <rPh sb="29" eb="30">
      <t>カン</t>
    </rPh>
    <rPh sb="32" eb="35">
      <t>テイキテキ</t>
    </rPh>
    <rPh sb="36" eb="38">
      <t>ソウダン</t>
    </rPh>
    <rPh sb="39" eb="41">
      <t>キカイ</t>
    </rPh>
    <rPh sb="42" eb="44">
      <t>カクホ</t>
    </rPh>
    <phoneticPr fontId="4"/>
  </si>
  <si>
    <t>子育てや家族等の介護等と仕事の両立を目指すための休業制度等の充実、事業所内託児施設の整備</t>
    <rPh sb="0" eb="2">
      <t>コソダ</t>
    </rPh>
    <rPh sb="4" eb="6">
      <t>カゾク</t>
    </rPh>
    <rPh sb="6" eb="7">
      <t>トウ</t>
    </rPh>
    <rPh sb="8" eb="10">
      <t>カイゴ</t>
    </rPh>
    <rPh sb="10" eb="11">
      <t>トウ</t>
    </rPh>
    <rPh sb="12" eb="14">
      <t>シゴト</t>
    </rPh>
    <rPh sb="15" eb="17">
      <t>リョウリツ</t>
    </rPh>
    <rPh sb="18" eb="20">
      <t>メザ</t>
    </rPh>
    <rPh sb="24" eb="26">
      <t>キュウギョウ</t>
    </rPh>
    <rPh sb="26" eb="28">
      <t>セイド</t>
    </rPh>
    <rPh sb="28" eb="29">
      <t>トウ</t>
    </rPh>
    <rPh sb="30" eb="32">
      <t>ジュウジツ</t>
    </rPh>
    <rPh sb="33" eb="36">
      <t>ジギョウショ</t>
    </rPh>
    <rPh sb="36" eb="37">
      <t>ナイ</t>
    </rPh>
    <rPh sb="37" eb="39">
      <t>タクジ</t>
    </rPh>
    <rPh sb="39" eb="41">
      <t>シセツ</t>
    </rPh>
    <rPh sb="42" eb="44">
      <t>セイビ</t>
    </rPh>
    <phoneticPr fontId="4"/>
  </si>
  <si>
    <t>職員の事情等の状況に応じた勤務シフトや短時間正規職員制度の導入、職員の希望に即した非正規職員か正規職員への転換の制度等の整備</t>
    <rPh sb="0" eb="2">
      <t>ショクイン</t>
    </rPh>
    <rPh sb="3" eb="5">
      <t>ジジョウ</t>
    </rPh>
    <rPh sb="5" eb="6">
      <t>トウ</t>
    </rPh>
    <rPh sb="7" eb="9">
      <t>ジョウキョウ</t>
    </rPh>
    <rPh sb="10" eb="11">
      <t>オウ</t>
    </rPh>
    <rPh sb="13" eb="15">
      <t>キンム</t>
    </rPh>
    <rPh sb="19" eb="22">
      <t>タンジカン</t>
    </rPh>
    <rPh sb="22" eb="24">
      <t>セイキ</t>
    </rPh>
    <rPh sb="24" eb="26">
      <t>ショクイン</t>
    </rPh>
    <rPh sb="26" eb="28">
      <t>セイド</t>
    </rPh>
    <rPh sb="29" eb="31">
      <t>ドウニュウ</t>
    </rPh>
    <rPh sb="32" eb="34">
      <t>ショクイン</t>
    </rPh>
    <rPh sb="35" eb="37">
      <t>キボウ</t>
    </rPh>
    <rPh sb="38" eb="39">
      <t>ソク</t>
    </rPh>
    <rPh sb="41" eb="44">
      <t>ヒセイキ</t>
    </rPh>
    <rPh sb="44" eb="46">
      <t>ショクイン</t>
    </rPh>
    <rPh sb="47" eb="49">
      <t>セイキ</t>
    </rPh>
    <rPh sb="49" eb="51">
      <t>ショクイン</t>
    </rPh>
    <rPh sb="53" eb="55">
      <t>テンカン</t>
    </rPh>
    <rPh sb="56" eb="58">
      <t>セイド</t>
    </rPh>
    <rPh sb="58" eb="59">
      <t>トウ</t>
    </rPh>
    <rPh sb="60" eb="62">
      <t>セイビ</t>
    </rPh>
    <phoneticPr fontId="4"/>
  </si>
  <si>
    <t>有給休暇が取得しやすい環境の整備</t>
    <rPh sb="0" eb="2">
      <t>ユウキュウ</t>
    </rPh>
    <rPh sb="2" eb="4">
      <t>キュウカ</t>
    </rPh>
    <rPh sb="5" eb="7">
      <t>シュトク</t>
    </rPh>
    <rPh sb="11" eb="13">
      <t>カンキョウ</t>
    </rPh>
    <rPh sb="14" eb="16">
      <t>セイビ</t>
    </rPh>
    <phoneticPr fontId="4"/>
  </si>
  <si>
    <t>業務や福利厚生制度、メンタルヘルス等の職員相談窓口の設置等相談体制の充実</t>
    <rPh sb="0" eb="2">
      <t>ギョウム</t>
    </rPh>
    <rPh sb="3" eb="5">
      <t>フクリ</t>
    </rPh>
    <rPh sb="5" eb="7">
      <t>コウセイ</t>
    </rPh>
    <rPh sb="7" eb="9">
      <t>セイド</t>
    </rPh>
    <rPh sb="17" eb="18">
      <t>トウ</t>
    </rPh>
    <rPh sb="19" eb="21">
      <t>ショクイン</t>
    </rPh>
    <rPh sb="21" eb="23">
      <t>ソウダン</t>
    </rPh>
    <rPh sb="23" eb="25">
      <t>マドグチ</t>
    </rPh>
    <rPh sb="26" eb="28">
      <t>セッチ</t>
    </rPh>
    <rPh sb="28" eb="29">
      <t>トウ</t>
    </rPh>
    <rPh sb="29" eb="31">
      <t>ソウダン</t>
    </rPh>
    <rPh sb="31" eb="33">
      <t>タイセイ</t>
    </rPh>
    <rPh sb="34" eb="36">
      <t>ジュウジツ</t>
    </rPh>
    <phoneticPr fontId="4"/>
  </si>
  <si>
    <t>福祉・介護職員の身体の負担軽減のための介護技術の修得支援、介護ロボットやリフト等の介護機器等の導入及び研修等による腰痛対策の実施</t>
    <rPh sb="0" eb="2">
      <t>フクシ</t>
    </rPh>
    <rPh sb="3" eb="5">
      <t>カイゴ</t>
    </rPh>
    <rPh sb="5" eb="7">
      <t>ショクイン</t>
    </rPh>
    <rPh sb="8" eb="10">
      <t>シンタイ</t>
    </rPh>
    <rPh sb="11" eb="13">
      <t>フタン</t>
    </rPh>
    <rPh sb="13" eb="15">
      <t>ケイゲン</t>
    </rPh>
    <rPh sb="19" eb="21">
      <t>カイゴ</t>
    </rPh>
    <rPh sb="21" eb="23">
      <t>ギジュツ</t>
    </rPh>
    <rPh sb="24" eb="26">
      <t>シュウトク</t>
    </rPh>
    <rPh sb="26" eb="28">
      <t>シエン</t>
    </rPh>
    <rPh sb="29" eb="31">
      <t>カイゴ</t>
    </rPh>
    <rPh sb="39" eb="40">
      <t>トウ</t>
    </rPh>
    <rPh sb="41" eb="43">
      <t>カイゴ</t>
    </rPh>
    <rPh sb="43" eb="45">
      <t>キキ</t>
    </rPh>
    <rPh sb="45" eb="46">
      <t>トウ</t>
    </rPh>
    <rPh sb="47" eb="49">
      <t>ドウニュウ</t>
    </rPh>
    <rPh sb="49" eb="50">
      <t>オヨ</t>
    </rPh>
    <rPh sb="51" eb="54">
      <t>ケンシュウトウ</t>
    </rPh>
    <rPh sb="57" eb="59">
      <t>ヨウツウ</t>
    </rPh>
    <rPh sb="59" eb="61">
      <t>タイサク</t>
    </rPh>
    <rPh sb="62" eb="64">
      <t>ジッシ</t>
    </rPh>
    <phoneticPr fontId="4"/>
  </si>
  <si>
    <t>短時間勤務労働者等も受診可能な健康診断・ストレスチェックや、従業者のための休憩室の設置等健康管理対策の実施</t>
    <rPh sb="0" eb="3">
      <t>タンジカン</t>
    </rPh>
    <rPh sb="3" eb="5">
      <t>キンム</t>
    </rPh>
    <rPh sb="5" eb="8">
      <t>ロウドウシャ</t>
    </rPh>
    <rPh sb="8" eb="9">
      <t>トウ</t>
    </rPh>
    <rPh sb="10" eb="12">
      <t>ジュシン</t>
    </rPh>
    <rPh sb="12" eb="14">
      <t>カノウ</t>
    </rPh>
    <rPh sb="15" eb="17">
      <t>ケンコウ</t>
    </rPh>
    <rPh sb="17" eb="19">
      <t>シンダン</t>
    </rPh>
    <rPh sb="30" eb="33">
      <t>ジュウギョウシャ</t>
    </rPh>
    <rPh sb="37" eb="40">
      <t>キュウケイシツ</t>
    </rPh>
    <rPh sb="41" eb="43">
      <t>セッチ</t>
    </rPh>
    <rPh sb="43" eb="44">
      <t>トウ</t>
    </rPh>
    <rPh sb="44" eb="46">
      <t>ケンコウ</t>
    </rPh>
    <rPh sb="46" eb="48">
      <t>カンリ</t>
    </rPh>
    <rPh sb="48" eb="50">
      <t>タイサク</t>
    </rPh>
    <rPh sb="51" eb="53">
      <t>ジッシ</t>
    </rPh>
    <phoneticPr fontId="4"/>
  </si>
  <si>
    <t>雇用管理改善のための管理者に対する研修等の実施</t>
    <rPh sb="0" eb="2">
      <t>コヨウ</t>
    </rPh>
    <rPh sb="2" eb="4">
      <t>カンリ</t>
    </rPh>
    <rPh sb="4" eb="6">
      <t>カイゼン</t>
    </rPh>
    <rPh sb="10" eb="13">
      <t>カンリシャ</t>
    </rPh>
    <rPh sb="14" eb="15">
      <t>タイ</t>
    </rPh>
    <rPh sb="17" eb="20">
      <t>ケンシュウトウ</t>
    </rPh>
    <rPh sb="21" eb="23">
      <t>ジッシ</t>
    </rPh>
    <phoneticPr fontId="4"/>
  </si>
  <si>
    <t>事故・トラブルへの対応マニュアル等の作成等の体制の整備</t>
    <rPh sb="0" eb="2">
      <t>ジコ</t>
    </rPh>
    <rPh sb="9" eb="11">
      <t>タイオウ</t>
    </rPh>
    <rPh sb="16" eb="17">
      <t>トウ</t>
    </rPh>
    <rPh sb="18" eb="20">
      <t>サクセイ</t>
    </rPh>
    <rPh sb="20" eb="21">
      <t>トウ</t>
    </rPh>
    <rPh sb="22" eb="24">
      <t>タイセイ</t>
    </rPh>
    <rPh sb="25" eb="27">
      <t>セイビ</t>
    </rPh>
    <phoneticPr fontId="4"/>
  </si>
  <si>
    <t>タブレット端末やインカム等のＩＣＴ活用や見守り機器等の介護ロボットやセンサー等の導入による業務量の縮減</t>
    <rPh sb="5" eb="7">
      <t>タンマツ</t>
    </rPh>
    <rPh sb="12" eb="13">
      <t>トウ</t>
    </rPh>
    <rPh sb="17" eb="19">
      <t>カツヨウ</t>
    </rPh>
    <rPh sb="20" eb="22">
      <t>ミマモ</t>
    </rPh>
    <rPh sb="23" eb="25">
      <t>キキ</t>
    </rPh>
    <rPh sb="25" eb="26">
      <t>トウ</t>
    </rPh>
    <rPh sb="27" eb="29">
      <t>カイゴ</t>
    </rPh>
    <rPh sb="38" eb="39">
      <t>トウ</t>
    </rPh>
    <rPh sb="40" eb="42">
      <t>ドウニュウ</t>
    </rPh>
    <rPh sb="45" eb="48">
      <t>ギョウムリョウ</t>
    </rPh>
    <rPh sb="49" eb="51">
      <t>シュクゲン</t>
    </rPh>
    <phoneticPr fontId="4"/>
  </si>
  <si>
    <t>高齢者の活躍（居室やフロア等の掃除、食事の配膳、下膳などのほか、経理や労務、広報なども含めた介護業務以外の業務の提供）等による役割分担の明確化</t>
    <rPh sb="0" eb="3">
      <t>コウレイシャ</t>
    </rPh>
    <rPh sb="4" eb="6">
      <t>カツヤク</t>
    </rPh>
    <rPh sb="7" eb="9">
      <t>キョシツ</t>
    </rPh>
    <rPh sb="13" eb="14">
      <t>トウ</t>
    </rPh>
    <rPh sb="15" eb="17">
      <t>ソウジ</t>
    </rPh>
    <rPh sb="18" eb="20">
      <t>ショクジ</t>
    </rPh>
    <rPh sb="21" eb="23">
      <t>ハイゼン</t>
    </rPh>
    <rPh sb="24" eb="25">
      <t>サ</t>
    </rPh>
    <rPh sb="25" eb="26">
      <t>ゼン</t>
    </rPh>
    <rPh sb="32" eb="34">
      <t>ケイリ</t>
    </rPh>
    <rPh sb="35" eb="37">
      <t>ロウム</t>
    </rPh>
    <rPh sb="38" eb="40">
      <t>コウホウ</t>
    </rPh>
    <rPh sb="43" eb="44">
      <t>フク</t>
    </rPh>
    <rPh sb="46" eb="48">
      <t>カイゴ</t>
    </rPh>
    <rPh sb="48" eb="50">
      <t>ギョウム</t>
    </rPh>
    <rPh sb="50" eb="52">
      <t>イガイ</t>
    </rPh>
    <rPh sb="53" eb="55">
      <t>ギョウム</t>
    </rPh>
    <rPh sb="56" eb="58">
      <t>テイキョウ</t>
    </rPh>
    <rPh sb="59" eb="60">
      <t>トウ</t>
    </rPh>
    <rPh sb="63" eb="65">
      <t>ヤクワリ</t>
    </rPh>
    <rPh sb="65" eb="67">
      <t>ブンタン</t>
    </rPh>
    <rPh sb="68" eb="71">
      <t>メイカクカ</t>
    </rPh>
    <phoneticPr fontId="4"/>
  </si>
  <si>
    <t>５Ｓ活動（業務管理の手法の１つ。整理・整頓・清掃・清潔・躾の頭文字をとったもの）等の実践による職場環境の整備</t>
    <rPh sb="2" eb="4">
      <t>カツドウ</t>
    </rPh>
    <rPh sb="5" eb="7">
      <t>ギョウム</t>
    </rPh>
    <rPh sb="7" eb="9">
      <t>カンリ</t>
    </rPh>
    <rPh sb="10" eb="12">
      <t>シュホウ</t>
    </rPh>
    <rPh sb="16" eb="18">
      <t>セイリ</t>
    </rPh>
    <rPh sb="19" eb="21">
      <t>セイトン</t>
    </rPh>
    <rPh sb="22" eb="24">
      <t>セイソウ</t>
    </rPh>
    <rPh sb="25" eb="27">
      <t>セイケツ</t>
    </rPh>
    <rPh sb="28" eb="29">
      <t>シツケ</t>
    </rPh>
    <rPh sb="30" eb="33">
      <t>カシラモジ</t>
    </rPh>
    <rPh sb="40" eb="41">
      <t>トウ</t>
    </rPh>
    <rPh sb="42" eb="44">
      <t>ジッセン</t>
    </rPh>
    <rPh sb="47" eb="49">
      <t>ショクバ</t>
    </rPh>
    <rPh sb="49" eb="51">
      <t>カンキョウ</t>
    </rPh>
    <rPh sb="52" eb="54">
      <t>セイビ</t>
    </rPh>
    <phoneticPr fontId="4"/>
  </si>
  <si>
    <t>業務手順書の作成や、記録・報告様式の工夫等による情報共有や作業負担の軽減</t>
    <rPh sb="0" eb="2">
      <t>ギョウム</t>
    </rPh>
    <rPh sb="2" eb="5">
      <t>テジュンショ</t>
    </rPh>
    <rPh sb="6" eb="8">
      <t>サクセイ</t>
    </rPh>
    <rPh sb="10" eb="12">
      <t>キロク</t>
    </rPh>
    <rPh sb="13" eb="15">
      <t>ホウコク</t>
    </rPh>
    <rPh sb="15" eb="17">
      <t>ヨウシキ</t>
    </rPh>
    <rPh sb="18" eb="20">
      <t>クフウ</t>
    </rPh>
    <rPh sb="20" eb="21">
      <t>トウ</t>
    </rPh>
    <rPh sb="24" eb="26">
      <t>ジョウホウ</t>
    </rPh>
    <rPh sb="26" eb="28">
      <t>キョウユウ</t>
    </rPh>
    <rPh sb="29" eb="31">
      <t>サギョウ</t>
    </rPh>
    <rPh sb="31" eb="33">
      <t>フタン</t>
    </rPh>
    <rPh sb="34" eb="36">
      <t>ケイゲン</t>
    </rPh>
    <phoneticPr fontId="4"/>
  </si>
  <si>
    <t>ミーティング等による職場内コミュニケーションの円滑化による個々の福祉・介護職員の気づきを踏まえた勤務環境や支援内容の改善</t>
    <rPh sb="6" eb="7">
      <t>トウ</t>
    </rPh>
    <rPh sb="10" eb="13">
      <t>ショクバナイ</t>
    </rPh>
    <rPh sb="23" eb="26">
      <t>エンカツカ</t>
    </rPh>
    <rPh sb="29" eb="31">
      <t>ココ</t>
    </rPh>
    <rPh sb="32" eb="34">
      <t>フクシ</t>
    </rPh>
    <rPh sb="35" eb="37">
      <t>カイゴ</t>
    </rPh>
    <rPh sb="37" eb="39">
      <t>ショクイン</t>
    </rPh>
    <rPh sb="40" eb="41">
      <t>キ</t>
    </rPh>
    <rPh sb="44" eb="45">
      <t>フ</t>
    </rPh>
    <rPh sb="48" eb="50">
      <t>キンム</t>
    </rPh>
    <rPh sb="50" eb="52">
      <t>カンキョウ</t>
    </rPh>
    <rPh sb="53" eb="55">
      <t>シエン</t>
    </rPh>
    <rPh sb="55" eb="57">
      <t>ナイヨウ</t>
    </rPh>
    <rPh sb="58" eb="60">
      <t>カイゼン</t>
    </rPh>
    <phoneticPr fontId="4"/>
  </si>
  <si>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4"/>
  </si>
  <si>
    <t>利用者本位の支援方針など障害福祉や法人の理念等を定期的に学ぶ機会の提供</t>
    <rPh sb="0" eb="3">
      <t>リヨウシャ</t>
    </rPh>
    <rPh sb="3" eb="5">
      <t>ホンイ</t>
    </rPh>
    <rPh sb="6" eb="8">
      <t>シエン</t>
    </rPh>
    <rPh sb="8" eb="10">
      <t>ホウシン</t>
    </rPh>
    <rPh sb="12" eb="14">
      <t>ショウガイ</t>
    </rPh>
    <rPh sb="14" eb="16">
      <t>フクシ</t>
    </rPh>
    <rPh sb="17" eb="19">
      <t>ホウジン</t>
    </rPh>
    <rPh sb="20" eb="22">
      <t>リネン</t>
    </rPh>
    <rPh sb="22" eb="23">
      <t>トウ</t>
    </rPh>
    <rPh sb="24" eb="27">
      <t>テイキテキ</t>
    </rPh>
    <rPh sb="28" eb="29">
      <t>マナ</t>
    </rPh>
    <rPh sb="30" eb="32">
      <t>キカイ</t>
    </rPh>
    <rPh sb="33" eb="35">
      <t>テイキョウ</t>
    </rPh>
    <phoneticPr fontId="4"/>
  </si>
  <si>
    <t>支援の好事例や、利用者やその家族からの謝意等の情報を共有する機会の提供</t>
    <rPh sb="0" eb="2">
      <t>シエン</t>
    </rPh>
    <rPh sb="3" eb="4">
      <t>コウ</t>
    </rPh>
    <rPh sb="4" eb="6">
      <t>ジレイ</t>
    </rPh>
    <rPh sb="8" eb="11">
      <t>リヨウシャ</t>
    </rPh>
    <rPh sb="14" eb="16">
      <t>カゾク</t>
    </rPh>
    <rPh sb="19" eb="21">
      <t>シャイ</t>
    </rPh>
    <rPh sb="21" eb="22">
      <t>トウ</t>
    </rPh>
    <rPh sb="23" eb="25">
      <t>ジョウホウ</t>
    </rPh>
    <rPh sb="26" eb="28">
      <t>キョウユウ</t>
    </rPh>
    <rPh sb="30" eb="32">
      <t>キカイ</t>
    </rPh>
    <rPh sb="33" eb="35">
      <t>テイキョウ</t>
    </rPh>
    <phoneticPr fontId="4"/>
  </si>
  <si>
    <t>障害を有する者でも働きやすい職場環境の構築や勤務シフトの配慮</t>
    <phoneticPr fontId="4"/>
  </si>
  <si>
    <t>別紙様式２－２</t>
    <rPh sb="0" eb="2">
      <t>ベッシ</t>
    </rPh>
    <rPh sb="2" eb="4">
      <t>ヨウシキ</t>
    </rPh>
    <phoneticPr fontId="8"/>
  </si>
  <si>
    <t>別紙様式２－３</t>
    <rPh sb="0" eb="2">
      <t>ベッシ</t>
    </rPh>
    <rPh sb="2" eb="4">
      <t>ヨウシキ</t>
    </rPh>
    <phoneticPr fontId="8"/>
  </si>
  <si>
    <t>別紙様式２－１</t>
    <rPh sb="0" eb="2">
      <t>ベッシ</t>
    </rPh>
    <rPh sb="2" eb="4">
      <t>ヨウシキ</t>
    </rPh>
    <phoneticPr fontId="8"/>
  </si>
  <si>
    <r>
      <rPr>
        <b/>
        <sz val="8"/>
        <rFont val="ＭＳ Ｐゴシック"/>
        <family val="3"/>
        <charset val="128"/>
      </rPr>
      <t>【処遇改善加算】</t>
    </r>
    <r>
      <rPr>
        <sz val="8"/>
        <rFont val="ＭＳ Ｐゴシック"/>
        <family val="3"/>
        <charset val="128"/>
      </rPr>
      <t xml:space="preserve">
届出に係る計画の期間中に実施する事項について、全体で</t>
    </r>
    <r>
      <rPr>
        <b/>
        <u/>
        <sz val="8"/>
        <rFont val="ＭＳ Ｐゴシック"/>
        <family val="3"/>
        <charset val="128"/>
      </rPr>
      <t>必ず１つ以上</t>
    </r>
    <r>
      <rPr>
        <sz val="8"/>
        <rFont val="ＭＳ Ｐゴシック"/>
        <family val="3"/>
        <charset val="128"/>
      </rPr>
      <t xml:space="preserve">にチェック(✔)すること。 ただし、記載するに当たっては、選択したキャリアパスに関する要件で求められている事項と重複する事項を記載しないこと。
</t>
    </r>
    <r>
      <rPr>
        <b/>
        <sz val="8"/>
        <rFont val="ＭＳ Ｐゴシック"/>
        <family val="3"/>
        <charset val="128"/>
      </rPr>
      <t>【特定加算】</t>
    </r>
    <r>
      <rPr>
        <sz val="8"/>
        <rFont val="ＭＳ Ｐゴシック"/>
        <family val="3"/>
        <charset val="128"/>
      </rPr>
      <t xml:space="preserve">
届出に係る計画の期間中に実施する事項について、必ず</t>
    </r>
    <r>
      <rPr>
        <b/>
        <u/>
        <sz val="8"/>
        <rFont val="ＭＳ Ｐゴシック"/>
        <family val="3"/>
        <charset val="128"/>
      </rPr>
      <t>全て</t>
    </r>
    <r>
      <rPr>
        <sz val="8"/>
        <rFont val="ＭＳ Ｐゴシック"/>
        <family val="3"/>
        <charset val="128"/>
      </rPr>
      <t>にチェック（✔）すること。複数の取組を行い、「入職促進に向けた取組」、「資質の向上やキャリアアップに向けた支援」、「両立支援・多様な働き方の推進」、「腰痛を含む心身の健康管理」、「生産性向上のための業務改善の取組」及び「やりがい・働きがいの構成」の</t>
    </r>
    <r>
      <rPr>
        <b/>
        <u/>
        <sz val="8"/>
        <rFont val="ＭＳ Ｐゴシック"/>
        <family val="3"/>
        <charset val="128"/>
      </rPr>
      <t>６つの区分から任意で３つの区分を選択し、選択した区分でそれぞれ１つ以上の取組を行うこと。</t>
    </r>
    <r>
      <rPr>
        <sz val="8"/>
        <rFont val="ＭＳ Ｐゴシック"/>
        <family val="3"/>
        <charset val="128"/>
      </rPr>
      <t xml:space="preserve">なお、処遇改善加算と特定加算とで、別の取組を行うことは要しない。
</t>
    </r>
    <r>
      <rPr>
        <sz val="7"/>
        <rFont val="ＭＳ Ｐゴシック"/>
        <family val="3"/>
        <charset val="128"/>
      </rPr>
      <t>※　前年度から引き続き加算を算定する場合であり、かつ、前年度に職場環境等要件を満たす取組実績がある事業所において、合理的な理由により当該期間中の実施が困難と見込まれる場合は、当該理由を明記することで、例外的に要件を充たしているものとして差し支えない。なお、その場合であっても、できる限り実施に努めることとする。</t>
    </r>
    <rPh sb="1" eb="3">
      <t>ショグウ</t>
    </rPh>
    <rPh sb="3" eb="5">
      <t>カイゼン</t>
    </rPh>
    <rPh sb="5" eb="7">
      <t>カサン</t>
    </rPh>
    <rPh sb="14" eb="16">
      <t>ケイカク</t>
    </rPh>
    <rPh sb="115" eb="117">
      <t>トクテイ</t>
    </rPh>
    <rPh sb="117" eb="119">
      <t>カサン</t>
    </rPh>
    <rPh sb="121" eb="123">
      <t>トドケデ</t>
    </rPh>
    <rPh sb="124" eb="125">
      <t>カカ</t>
    </rPh>
    <rPh sb="126" eb="128">
      <t>ケイカク</t>
    </rPh>
    <rPh sb="129" eb="131">
      <t>キカン</t>
    </rPh>
    <rPh sb="131" eb="132">
      <t>チュウ</t>
    </rPh>
    <rPh sb="275" eb="277">
      <t>クブン</t>
    </rPh>
    <rPh sb="279" eb="281">
      <t>ニンイ</t>
    </rPh>
    <rPh sb="285" eb="287">
      <t>クブン</t>
    </rPh>
    <rPh sb="292" eb="294">
      <t>センタク</t>
    </rPh>
    <rPh sb="296" eb="298">
      <t>クブン</t>
    </rPh>
    <rPh sb="319" eb="321">
      <t>ショグウ</t>
    </rPh>
    <rPh sb="321" eb="323">
      <t>カイゼン</t>
    </rPh>
    <rPh sb="323" eb="325">
      <t>カサン</t>
    </rPh>
    <rPh sb="326" eb="328">
      <t>トクテイ</t>
    </rPh>
    <rPh sb="328" eb="330">
      <t>カサン</t>
    </rPh>
    <rPh sb="333" eb="334">
      <t>ベツ</t>
    </rPh>
    <rPh sb="335" eb="337">
      <t>トリクミ</t>
    </rPh>
    <rPh sb="338" eb="339">
      <t>オコナ</t>
    </rPh>
    <rPh sb="343" eb="344">
      <t>ヨウ</t>
    </rPh>
    <rPh sb="351" eb="354">
      <t>ゼンネンド</t>
    </rPh>
    <rPh sb="356" eb="357">
      <t>ヒ</t>
    </rPh>
    <rPh sb="358" eb="359">
      <t>ツヅ</t>
    </rPh>
    <rPh sb="360" eb="362">
      <t>カサン</t>
    </rPh>
    <rPh sb="363" eb="365">
      <t>サンテイ</t>
    </rPh>
    <rPh sb="367" eb="369">
      <t>バアイ</t>
    </rPh>
    <rPh sb="376" eb="379">
      <t>ゼンネンド</t>
    </rPh>
    <rPh sb="380" eb="382">
      <t>ショクバ</t>
    </rPh>
    <rPh sb="382" eb="384">
      <t>カンキョウ</t>
    </rPh>
    <rPh sb="384" eb="385">
      <t>トウ</t>
    </rPh>
    <rPh sb="385" eb="387">
      <t>ヨウケン</t>
    </rPh>
    <rPh sb="388" eb="389">
      <t>ミ</t>
    </rPh>
    <rPh sb="391" eb="393">
      <t>トリクミ</t>
    </rPh>
    <rPh sb="393" eb="395">
      <t>ジッセキ</t>
    </rPh>
    <rPh sb="398" eb="401">
      <t>ジギョウショ</t>
    </rPh>
    <rPh sb="406" eb="409">
      <t>ゴウリテキ</t>
    </rPh>
    <rPh sb="417" eb="420">
      <t>キカンチュウ</t>
    </rPh>
    <rPh sb="427" eb="429">
      <t>ミコ</t>
    </rPh>
    <rPh sb="432" eb="434">
      <t>バアイ</t>
    </rPh>
    <rPh sb="436" eb="438">
      <t>トウガイ</t>
    </rPh>
    <rPh sb="438" eb="440">
      <t>リユウ</t>
    </rPh>
    <rPh sb="441" eb="443">
      <t>メイキ</t>
    </rPh>
    <rPh sb="449" eb="452">
      <t>レイガイテキ</t>
    </rPh>
    <rPh sb="453" eb="455">
      <t>ヨウケン</t>
    </rPh>
    <rPh sb="456" eb="457">
      <t>ミ</t>
    </rPh>
    <rPh sb="467" eb="468">
      <t>サ</t>
    </rPh>
    <rPh sb="469" eb="470">
      <t>ツカ</t>
    </rPh>
    <rPh sb="479" eb="481">
      <t>バアイ</t>
    </rPh>
    <rPh sb="490" eb="491">
      <t>カギ</t>
    </rPh>
    <rPh sb="492" eb="494">
      <t>ジッシ</t>
    </rPh>
    <rPh sb="495" eb="496">
      <t>ツト</t>
    </rPh>
    <phoneticPr fontId="8"/>
  </si>
  <si>
    <r>
      <rPr>
        <sz val="8"/>
        <rFont val="ＭＳ Ｐゴシック"/>
        <family val="3"/>
        <charset val="128"/>
      </rPr>
      <t>合理的な理由により期間中の実施が困難な場合</t>
    </r>
    <r>
      <rPr>
        <sz val="9"/>
        <rFont val="ＭＳ Ｐゴシック"/>
        <family val="3"/>
        <charset val="128"/>
      </rPr>
      <t xml:space="preserve">
</t>
    </r>
    <r>
      <rPr>
        <sz val="6"/>
        <rFont val="ＭＳ Ｐゴシック"/>
        <family val="3"/>
        <charset val="128"/>
      </rPr>
      <t>※ 上記のうち、前年度に取組実績がある項目にチェック（✔）すること。</t>
    </r>
    <rPh sb="0" eb="3">
      <t>ゴウリテキ</t>
    </rPh>
    <rPh sb="4" eb="6">
      <t>リユウ</t>
    </rPh>
    <rPh sb="9" eb="12">
      <t>キカンチュウ</t>
    </rPh>
    <rPh sb="13" eb="15">
      <t>ジッシ</t>
    </rPh>
    <rPh sb="16" eb="18">
      <t>コンナン</t>
    </rPh>
    <rPh sb="19" eb="21">
      <t>バアイ</t>
    </rPh>
    <rPh sb="24" eb="26">
      <t>ジョウキ</t>
    </rPh>
    <rPh sb="30" eb="33">
      <t>ゼンネンド</t>
    </rPh>
    <rPh sb="34" eb="36">
      <t>トリクミ</t>
    </rPh>
    <rPh sb="36" eb="38">
      <t>ジッセキ</t>
    </rPh>
    <rPh sb="41" eb="43">
      <t>コウモク</t>
    </rPh>
    <phoneticPr fontId="8"/>
  </si>
  <si>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phoneticPr fontId="8"/>
  </si>
  <si>
    <t>※　職場環境等要件の変更に伴う情報公表システムの改修を予定していることから、令和３年度及び４年度は算定要件としない。</t>
    <rPh sb="2" eb="4">
      <t>ショクバ</t>
    </rPh>
    <rPh sb="4" eb="6">
      <t>カンキョウ</t>
    </rPh>
    <rPh sb="6" eb="7">
      <t>トウ</t>
    </rPh>
    <rPh sb="7" eb="9">
      <t>ヨウケン</t>
    </rPh>
    <rPh sb="10" eb="12">
      <t>ヘンコウ</t>
    </rPh>
    <rPh sb="13" eb="14">
      <t>トモナ</t>
    </rPh>
    <rPh sb="15" eb="17">
      <t>ジョウホウ</t>
    </rPh>
    <rPh sb="17" eb="19">
      <t>コウヒョウ</t>
    </rPh>
    <rPh sb="24" eb="26">
      <t>カイシュウ</t>
    </rPh>
    <rPh sb="27" eb="29">
      <t>ヨテイ</t>
    </rPh>
    <rPh sb="38" eb="40">
      <t>レイワ</t>
    </rPh>
    <rPh sb="41" eb="43">
      <t>ネンド</t>
    </rPh>
    <rPh sb="43" eb="44">
      <t>オヨ</t>
    </rPh>
    <rPh sb="46" eb="48">
      <t>ネンド</t>
    </rPh>
    <rPh sb="49" eb="51">
      <t>サンテイ</t>
    </rPh>
    <rPh sb="51" eb="53">
      <t>ヨウケン</t>
    </rPh>
    <phoneticPr fontId="8"/>
  </si>
  <si>
    <t>令和４年度以降の処遇改善加算等を申請する場合の計画書の作成方法をご説明しています</t>
    <rPh sb="0" eb="2">
      <t>レイワ</t>
    </rPh>
    <rPh sb="3" eb="4">
      <t>ネン</t>
    </rPh>
    <rPh sb="4" eb="5">
      <t>ド</t>
    </rPh>
    <rPh sb="5" eb="7">
      <t>イコウ</t>
    </rPh>
    <rPh sb="8" eb="14">
      <t>ｓ</t>
    </rPh>
    <rPh sb="14" eb="15">
      <t>トウ</t>
    </rPh>
    <rPh sb="16" eb="18">
      <t>シンセイ</t>
    </rPh>
    <rPh sb="20" eb="22">
      <t>バアイ</t>
    </rPh>
    <rPh sb="23" eb="25">
      <t>ケイカク</t>
    </rPh>
    <rPh sb="25" eb="26">
      <t>ショ</t>
    </rPh>
    <rPh sb="27" eb="29">
      <t>サクセイ</t>
    </rPh>
    <rPh sb="29" eb="31">
      <t>ホウホウ</t>
    </rPh>
    <rPh sb="33" eb="35">
      <t>セツメイ</t>
    </rPh>
    <phoneticPr fontId="41"/>
  </si>
  <si>
    <t>（参考）
　補助金別紙様式２－１
　補助金別紙様式２－２</t>
    <rPh sb="1" eb="3">
      <t>サンコウ</t>
    </rPh>
    <rPh sb="6" eb="9">
      <t>ホジョキン</t>
    </rPh>
    <phoneticPr fontId="38"/>
  </si>
  <si>
    <t>・（参考）のシートは、処遇改善臨時特例交付金を取得する事業所のみを対象としています。加算の取得手続には必要ありませんが、加算と補助金について処遇改善計画書を一体的に作成できるよう、あわせてお示しするものです。</t>
    <rPh sb="15" eb="17">
      <t>リンジ</t>
    </rPh>
    <rPh sb="17" eb="19">
      <t>トクレイ</t>
    </rPh>
    <rPh sb="19" eb="22">
      <t>コウフキン</t>
    </rPh>
    <phoneticPr fontId="41"/>
  </si>
  <si>
    <t>（別途、都道府県に提出）</t>
    <rPh sb="1" eb="3">
      <t>ベット</t>
    </rPh>
    <rPh sb="4" eb="8">
      <t>トドウフケン</t>
    </rPh>
    <rPh sb="9" eb="11">
      <t>テイシュツ</t>
    </rPh>
    <phoneticPr fontId="38"/>
  </si>
  <si>
    <t>○福祉・介護職員処遇改善臨時特例交付金⇒処遇改善臨時特例交付金</t>
    <rPh sb="1" eb="3">
      <t>フクシ</t>
    </rPh>
    <rPh sb="4" eb="6">
      <t>カイゴ</t>
    </rPh>
    <rPh sb="6" eb="8">
      <t>ショクイン</t>
    </rPh>
    <rPh sb="8" eb="10">
      <t>ショグウ</t>
    </rPh>
    <rPh sb="10" eb="12">
      <t>カイゼン</t>
    </rPh>
    <rPh sb="12" eb="14">
      <t>リンジ</t>
    </rPh>
    <rPh sb="14" eb="16">
      <t>トクレイ</t>
    </rPh>
    <rPh sb="16" eb="19">
      <t>コウフキン</t>
    </rPh>
    <rPh sb="20" eb="22">
      <t>ショグウ</t>
    </rPh>
    <rPh sb="22" eb="24">
      <t>カイゼン</t>
    </rPh>
    <rPh sb="24" eb="26">
      <t>リンジ</t>
    </rPh>
    <rPh sb="26" eb="28">
      <t>トクレイ</t>
    </rPh>
    <rPh sb="28" eb="31">
      <t>コウフキン</t>
    </rPh>
    <phoneticPr fontId="8"/>
  </si>
  <si>
    <t>処遇改善計画書（処遇改善計画書、特定処遇改善計画書、処遇改善臨時特例交付金計画書）作成用　基本情報入力シート</t>
    <rPh sb="8" eb="10">
      <t>ショグウ</t>
    </rPh>
    <rPh sb="30" eb="32">
      <t>リンジ</t>
    </rPh>
    <rPh sb="32" eb="34">
      <t>トクレイ</t>
    </rPh>
    <rPh sb="34" eb="37">
      <t>コウフキン</t>
    </rPh>
    <rPh sb="41" eb="43">
      <t>サクセイ</t>
    </rPh>
    <rPh sb="43" eb="44">
      <t>ヨウ</t>
    </rPh>
    <phoneticPr fontId="8"/>
  </si>
  <si>
    <t>処遇改善加算・特定加算・処遇改善臨時特例交付金の届出に係る提出先（指定権者）の名称を入力してください。</t>
    <rPh sb="0" eb="2">
      <t>ショグウ</t>
    </rPh>
    <rPh sb="2" eb="4">
      <t>カイゼン</t>
    </rPh>
    <rPh sb="4" eb="6">
      <t>カサン</t>
    </rPh>
    <rPh sb="7" eb="9">
      <t>トクテイ</t>
    </rPh>
    <rPh sb="9" eb="11">
      <t>カサン</t>
    </rPh>
    <rPh sb="12" eb="14">
      <t>ショグウ</t>
    </rPh>
    <rPh sb="14" eb="16">
      <t>カイゼン</t>
    </rPh>
    <rPh sb="16" eb="18">
      <t>リンジ</t>
    </rPh>
    <rPh sb="18" eb="20">
      <t>トクレイ</t>
    </rPh>
    <rPh sb="20" eb="23">
      <t>コウフキン</t>
    </rPh>
    <rPh sb="24" eb="26">
      <t>トドケデ</t>
    </rPh>
    <rPh sb="27" eb="28">
      <t>カカ</t>
    </rPh>
    <rPh sb="29" eb="31">
      <t>テイシュツ</t>
    </rPh>
    <rPh sb="31" eb="32">
      <t>サキ</t>
    </rPh>
    <rPh sb="33" eb="35">
      <t>シテイ</t>
    </rPh>
    <rPh sb="35" eb="36">
      <t>ケン</t>
    </rPh>
    <rPh sb="36" eb="37">
      <t>ジャ</t>
    </rPh>
    <rPh sb="39" eb="41">
      <t>メイショウ</t>
    </rPh>
    <rPh sb="42" eb="44">
      <t>ニュウリョク</t>
    </rPh>
    <phoneticPr fontId="8"/>
  </si>
  <si>
    <t>加算提出先</t>
    <rPh sb="0" eb="2">
      <t>カサン</t>
    </rPh>
    <rPh sb="2" eb="4">
      <t>テイシュツ</t>
    </rPh>
    <rPh sb="4" eb="5">
      <t>サキ</t>
    </rPh>
    <phoneticPr fontId="8"/>
  </si>
  <si>
    <t>交付金提出先</t>
    <rPh sb="0" eb="3">
      <t>コウフキン</t>
    </rPh>
    <rPh sb="3" eb="5">
      <t>テイシュツ</t>
    </rPh>
    <rPh sb="5" eb="6">
      <t>サキ</t>
    </rPh>
    <phoneticPr fontId="8"/>
  </si>
  <si>
    <t>※３　</t>
    <phoneticPr fontId="8"/>
  </si>
  <si>
    <r>
      <t>一月当たり障害福祉サービス等報酬総額</t>
    </r>
    <r>
      <rPr>
        <sz val="11"/>
        <color rgb="FFFF0000"/>
        <rFont val="ＭＳ Ｐゴシック"/>
        <family val="3"/>
        <charset val="128"/>
      </rPr>
      <t>（処遇改善加算及び特定加算を含む）</t>
    </r>
    <r>
      <rPr>
        <sz val="11"/>
        <color theme="1"/>
        <rFont val="ＭＳ Ｐゴシック"/>
        <family val="3"/>
        <charset val="128"/>
      </rPr>
      <t>（※１）[円](a)</t>
    </r>
    <rPh sb="0" eb="1">
      <t>ヒト</t>
    </rPh>
    <rPh sb="1" eb="2">
      <t>ツキ</t>
    </rPh>
    <rPh sb="2" eb="3">
      <t>ア</t>
    </rPh>
    <rPh sb="5" eb="7">
      <t>ショウガイ</t>
    </rPh>
    <rPh sb="7" eb="9">
      <t>フクシ</t>
    </rPh>
    <rPh sb="13" eb="14">
      <t>トウ</t>
    </rPh>
    <rPh sb="14" eb="16">
      <t>ホウシュウ</t>
    </rPh>
    <rPh sb="16" eb="18">
      <t>ソウガク</t>
    </rPh>
    <rPh sb="40" eb="41">
      <t>エン</t>
    </rPh>
    <phoneticPr fontId="8"/>
  </si>
  <si>
    <t>一月当たりの
処遇改善加算等の総額（※２）[円](b)</t>
    <rPh sb="0" eb="1">
      <t>ヒト</t>
    </rPh>
    <rPh sb="1" eb="2">
      <t>ツキ</t>
    </rPh>
    <rPh sb="2" eb="3">
      <t>ア</t>
    </rPh>
    <rPh sb="7" eb="9">
      <t>ショグウ</t>
    </rPh>
    <rPh sb="9" eb="11">
      <t>カイゼン</t>
    </rPh>
    <rPh sb="11" eb="13">
      <t>カサン</t>
    </rPh>
    <rPh sb="13" eb="14">
      <t>トウ</t>
    </rPh>
    <rPh sb="15" eb="17">
      <t>ソウガク</t>
    </rPh>
    <rPh sb="22" eb="23">
      <t>エン</t>
    </rPh>
    <phoneticPr fontId="8"/>
  </si>
  <si>
    <r>
      <t>一月当たり障害福祉サービス等報酬総額</t>
    </r>
    <r>
      <rPr>
        <sz val="11"/>
        <color rgb="FFFF0000"/>
        <rFont val="ＭＳ Ｐゴシック"/>
        <family val="3"/>
        <charset val="128"/>
      </rPr>
      <t>（処遇改善加算及び特定加算を除く）</t>
    </r>
    <r>
      <rPr>
        <sz val="11"/>
        <rFont val="ＭＳ Ｐゴシック"/>
        <family val="3"/>
        <charset val="128"/>
      </rPr>
      <t>（※３）[円]（c)</t>
    </r>
    <rPh sb="0" eb="1">
      <t>ヒト</t>
    </rPh>
    <rPh sb="1" eb="2">
      <t>ツキ</t>
    </rPh>
    <rPh sb="2" eb="3">
      <t>ア</t>
    </rPh>
    <rPh sb="5" eb="7">
      <t>ショウガイ</t>
    </rPh>
    <rPh sb="7" eb="9">
      <t>フクシ</t>
    </rPh>
    <rPh sb="13" eb="14">
      <t>トウ</t>
    </rPh>
    <rPh sb="14" eb="16">
      <t>ホウシュウ</t>
    </rPh>
    <rPh sb="16" eb="18">
      <t>ソウガク</t>
    </rPh>
    <rPh sb="40" eb="41">
      <t>エン</t>
    </rPh>
    <phoneticPr fontId="8"/>
  </si>
  <si>
    <r>
      <t>「一月当たり障害福祉サービス等報酬総額</t>
    </r>
    <r>
      <rPr>
        <sz val="11"/>
        <color rgb="FFFF0000"/>
        <rFont val="ＭＳ Ｐゴシック"/>
        <family val="3"/>
        <charset val="128"/>
      </rPr>
      <t>（処遇改善加算及び特定加算を含む）</t>
    </r>
    <r>
      <rPr>
        <sz val="11"/>
        <rFont val="ＭＳ Ｐゴシック"/>
        <family val="3"/>
        <charset val="128"/>
      </rPr>
      <t>［円］」には、「障害福祉サービス費等支払決定額内訳書」に基づき、 前年１月から12月までの１年間のサービス別の報酬総額（処遇改善加算及び特定加算を含む、各種加算減算を含む。）を12で除したもの（12ヶ月に満たない場合は、一月あたりの標準的な額として見込まれるもの）を記載すること。</t>
    </r>
    <r>
      <rPr>
        <sz val="11"/>
        <color rgb="FFFF0000"/>
        <rFont val="ＭＳ Ｐゴシック"/>
        <family val="3"/>
        <charset val="128"/>
      </rPr>
      <t>((a)は交付金の見込額の算出に用いる。)</t>
    </r>
    <rPh sb="3" eb="4">
      <t>ア</t>
    </rPh>
    <rPh sb="18" eb="19">
      <t>ガク</t>
    </rPh>
    <rPh sb="37" eb="38">
      <t>エン</t>
    </rPh>
    <rPh sb="89" eb="90">
      <t>ベツ</t>
    </rPh>
    <rPh sb="94" eb="95">
      <t>ガク</t>
    </rPh>
    <rPh sb="136" eb="137">
      <t>ゲツ</t>
    </rPh>
    <rPh sb="156" eb="157">
      <t>ガク</t>
    </rPh>
    <rPh sb="181" eb="184">
      <t>コウフキン</t>
    </rPh>
    <phoneticPr fontId="8"/>
  </si>
  <si>
    <r>
      <t>「一月当たり障害福祉サービス等報酬総額</t>
    </r>
    <r>
      <rPr>
        <sz val="11"/>
        <color rgb="FFFF0000"/>
        <rFont val="ＭＳ Ｐゴシック"/>
        <family val="3"/>
        <charset val="128"/>
      </rPr>
      <t>（処遇改善加算及び特定加算を除く）</t>
    </r>
    <r>
      <rPr>
        <sz val="11"/>
        <rFont val="ＭＳ Ｐゴシック"/>
        <family val="3"/>
        <charset val="128"/>
      </rPr>
      <t>［円］」には、「障害福祉サービス費等支払決定額内訳書」に基づき、 前年１月から12月までの１年間のサービス別の報酬総額を12で除したもの（12ヶ月に満たない場合は、一月あたりの標準的な額として見込まれるもの）を記載すること。</t>
    </r>
    <r>
      <rPr>
        <sz val="11"/>
        <color rgb="FFFF0000"/>
        <rFont val="ＭＳ Ｐゴシック"/>
        <family val="3"/>
        <charset val="128"/>
      </rPr>
      <t>((c)は加算の見込額の算出に用いる。)</t>
    </r>
    <rPh sb="3" eb="4">
      <t>ア</t>
    </rPh>
    <rPh sb="18" eb="19">
      <t>ガク</t>
    </rPh>
    <rPh sb="37" eb="38">
      <t>エン</t>
    </rPh>
    <rPh sb="89" eb="90">
      <t>ベツ</t>
    </rPh>
    <rPh sb="94" eb="95">
      <t>ガク</t>
    </rPh>
    <rPh sb="108" eb="109">
      <t>ゲツ</t>
    </rPh>
    <rPh sb="128" eb="129">
      <t>ガク</t>
    </rPh>
    <rPh sb="153" eb="155">
      <t>カサン</t>
    </rPh>
    <phoneticPr fontId="8"/>
  </si>
  <si>
    <t>※本計画に記載された金額は見込額であり、提出後の運営状況(利用者数等)、人員配置状況(職員数等)その他の事由により変動があり得る。
※本様式のオレンジセルでは下記の要件を確認しており、セルが「○」でない場合、加算の算定要件を満たしていない。
　　Ⅰ　福祉・介護職員の賃金改善の見込額が、処遇改善加算の算定見込額を上回ること
　　Ⅱ　福祉・介護職員その他の職員の賃金改善の見込額が、特定加算の算定見込額を上回ること</t>
    <rPh sb="20" eb="22">
      <t>テイシュツ</t>
    </rPh>
    <rPh sb="22" eb="23">
      <t>ゴ</t>
    </rPh>
    <rPh sb="125" eb="127">
      <t>フクシ</t>
    </rPh>
    <rPh sb="166" eb="168">
      <t>フクシ</t>
    </rPh>
    <phoneticPr fontId="8"/>
  </si>
  <si>
    <t>要
件
Ⅰ</t>
    <rPh sb="0" eb="1">
      <t>ヨウ</t>
    </rPh>
    <rPh sb="2" eb="3">
      <t>ケン</t>
    </rPh>
    <phoneticPr fontId="8"/>
  </si>
  <si>
    <t>(1)④ⅰ）の「処遇改善加算の算定により賃金改善を行った場合の福祉・介護職員の賃金の総額（見込額）」及びⅱ）(ア)の「前年度の福祉・介護職員の賃金の総額」には、福祉・介護職員処遇改善加算による賃金改善を行った場合の法定福利費等の事業主負担の増加分を含めることができる。</t>
    <rPh sb="31" eb="33">
      <t>フクシ</t>
    </rPh>
    <rPh sb="63" eb="65">
      <t>フクシ</t>
    </rPh>
    <rPh sb="80" eb="82">
      <t>フクシ</t>
    </rPh>
    <phoneticPr fontId="8"/>
  </si>
  <si>
    <r>
      <t>(1)④ⅱ）(イ)の「前年度の処遇改善加算の総額」及び(ウ)の「前年度の特定加算のうち福祉・介護職員に支給された額」は、都道府県国民健康保険団体連合会から通知される「福祉・介護職員処遇改善加算等総額のお知らせ」に基づき記載すること。（ただし、</t>
    </r>
    <r>
      <rPr>
        <u/>
        <sz val="8"/>
        <rFont val="ＭＳ Ｐゴシック"/>
        <family val="3"/>
        <charset val="128"/>
      </rPr>
      <t>特定加算の額については、福祉・介護職員に支給された額のみを計上すること。</t>
    </r>
    <r>
      <rPr>
        <sz val="8"/>
        <rFont val="ＭＳ Ｐゴシック"/>
        <family val="3"/>
        <charset val="128"/>
      </rPr>
      <t>）</t>
    </r>
    <rPh sb="11" eb="14">
      <t>ゼンネンド</t>
    </rPh>
    <rPh sb="15" eb="17">
      <t>ショグウ</t>
    </rPh>
    <rPh sb="17" eb="21">
      <t>カイゼンカサン</t>
    </rPh>
    <rPh sb="22" eb="24">
      <t>ソウガク</t>
    </rPh>
    <rPh sb="25" eb="26">
      <t>オヨ</t>
    </rPh>
    <rPh sb="51" eb="53">
      <t>シキュウ</t>
    </rPh>
    <rPh sb="60" eb="64">
      <t>トドウフケン</t>
    </rPh>
    <rPh sb="64" eb="66">
      <t>コクミン</t>
    </rPh>
    <rPh sb="66" eb="68">
      <t>ケンコウ</t>
    </rPh>
    <rPh sb="68" eb="70">
      <t>ホケン</t>
    </rPh>
    <rPh sb="70" eb="72">
      <t>ダンタイ</t>
    </rPh>
    <rPh sb="72" eb="75">
      <t>レンゴウカイ</t>
    </rPh>
    <rPh sb="77" eb="79">
      <t>ツウチ</t>
    </rPh>
    <rPh sb="83" eb="85">
      <t>フクシ</t>
    </rPh>
    <rPh sb="106" eb="107">
      <t>モト</t>
    </rPh>
    <rPh sb="109" eb="111">
      <t>キサイ</t>
    </rPh>
    <rPh sb="121" eb="123">
      <t>トクテイ</t>
    </rPh>
    <rPh sb="133" eb="135">
      <t>フクシ</t>
    </rPh>
    <rPh sb="136" eb="138">
      <t>カイゴ</t>
    </rPh>
    <rPh sb="138" eb="140">
      <t>ショクイン</t>
    </rPh>
    <rPh sb="141" eb="143">
      <t>シキュウ</t>
    </rPh>
    <rPh sb="146" eb="147">
      <t>ガク</t>
    </rPh>
    <rPh sb="150" eb="152">
      <t>ケイジョウ</t>
    </rPh>
    <phoneticPr fontId="8"/>
  </si>
  <si>
    <t>(1)④ⅱ）(エ)の「前年度の各障害福祉サービス事業者等の独自の賃金改善額」は、本計画書の提出の前年度における独自の賃金改善分（初めて処遇改善加算を取得した年度以降に新たに行ったものに限る。）をいう。（処遇改善加算等に係るものを除く。）本欄に記載した賃金改善については、「（４）ハ　障害福祉サービス事業者等の独自の賃金改善」欄に支給額、方法等の具体的な賃金改善の内容を記載すること。</t>
    <rPh sb="11" eb="14">
      <t>ゼンネンド</t>
    </rPh>
    <rPh sb="15" eb="16">
      <t>カク</t>
    </rPh>
    <rPh sb="16" eb="18">
      <t>ショウガイ</t>
    </rPh>
    <rPh sb="18" eb="20">
      <t>フクシ</t>
    </rPh>
    <rPh sb="24" eb="28">
      <t>ジギョウシャトウ</t>
    </rPh>
    <rPh sb="29" eb="31">
      <t>ドクジ</t>
    </rPh>
    <rPh sb="32" eb="34">
      <t>チンギン</t>
    </rPh>
    <rPh sb="34" eb="36">
      <t>カイゼン</t>
    </rPh>
    <rPh sb="40" eb="41">
      <t>ホン</t>
    </rPh>
    <rPh sb="41" eb="44">
      <t>ケイカクショ</t>
    </rPh>
    <rPh sb="45" eb="47">
      <t>テイシュツ</t>
    </rPh>
    <rPh sb="48" eb="49">
      <t>ゼン</t>
    </rPh>
    <rPh sb="49" eb="51">
      <t>ネンド</t>
    </rPh>
    <rPh sb="55" eb="57">
      <t>ドクジ</t>
    </rPh>
    <rPh sb="58" eb="60">
      <t>チンギン</t>
    </rPh>
    <rPh sb="60" eb="62">
      <t>カイゼン</t>
    </rPh>
    <rPh sb="62" eb="63">
      <t>ブン</t>
    </rPh>
    <rPh sb="64" eb="65">
      <t>ハジ</t>
    </rPh>
    <rPh sb="67" eb="69">
      <t>ショグウ</t>
    </rPh>
    <rPh sb="69" eb="71">
      <t>カイゼン</t>
    </rPh>
    <rPh sb="71" eb="73">
      <t>カサン</t>
    </rPh>
    <rPh sb="74" eb="76">
      <t>シュトク</t>
    </rPh>
    <rPh sb="78" eb="80">
      <t>ネンド</t>
    </rPh>
    <rPh sb="80" eb="82">
      <t>イコウ</t>
    </rPh>
    <rPh sb="83" eb="84">
      <t>アラ</t>
    </rPh>
    <rPh sb="86" eb="87">
      <t>オコナ</t>
    </rPh>
    <rPh sb="92" eb="93">
      <t>カギ</t>
    </rPh>
    <rPh sb="101" eb="103">
      <t>ショグウ</t>
    </rPh>
    <rPh sb="103" eb="107">
      <t>カイゼンカサン</t>
    </rPh>
    <rPh sb="107" eb="108">
      <t>トウ</t>
    </rPh>
    <rPh sb="109" eb="110">
      <t>カカ</t>
    </rPh>
    <rPh sb="114" eb="115">
      <t>ノゾ</t>
    </rPh>
    <rPh sb="118" eb="120">
      <t>ホンラン</t>
    </rPh>
    <rPh sb="121" eb="123">
      <t>キサイ</t>
    </rPh>
    <rPh sb="125" eb="127">
      <t>チンギン</t>
    </rPh>
    <rPh sb="127" eb="129">
      <t>カイゼン</t>
    </rPh>
    <rPh sb="141" eb="143">
      <t>ショウガイ</t>
    </rPh>
    <rPh sb="143" eb="145">
      <t>フクシ</t>
    </rPh>
    <rPh sb="149" eb="152">
      <t>ジギョウシャ</t>
    </rPh>
    <rPh sb="152" eb="153">
      <t>トウ</t>
    </rPh>
    <rPh sb="154" eb="156">
      <t>ドクジ</t>
    </rPh>
    <rPh sb="157" eb="159">
      <t>チンギン</t>
    </rPh>
    <rPh sb="159" eb="161">
      <t>カイゼン</t>
    </rPh>
    <rPh sb="162" eb="163">
      <t>ラン</t>
    </rPh>
    <rPh sb="164" eb="167">
      <t>シキュウガク</t>
    </rPh>
    <rPh sb="168" eb="170">
      <t>ホウホウ</t>
    </rPh>
    <rPh sb="170" eb="171">
      <t>トウ</t>
    </rPh>
    <rPh sb="172" eb="175">
      <t>グタイテキ</t>
    </rPh>
    <rPh sb="176" eb="178">
      <t>チンギン</t>
    </rPh>
    <rPh sb="178" eb="180">
      <t>カイゼン</t>
    </rPh>
    <rPh sb="181" eb="183">
      <t>ナイヨウ</t>
    </rPh>
    <rPh sb="184" eb="186">
      <t>キサイ</t>
    </rPh>
    <phoneticPr fontId="8"/>
  </si>
  <si>
    <r>
      <t>(2)④ⅰ）の「処遇改善加算の算定により賃金改善を行った場合の賃金の総額（見込額）」及び④ⅱ）（ア）の「前年度の経験・技能のある障害福祉人材(A)と他の障害福祉人材(B)の賃金の総額」について、</t>
    </r>
    <r>
      <rPr>
        <u/>
        <sz val="8"/>
        <rFont val="ＭＳ Ｐゴシック"/>
        <family val="3"/>
        <charset val="128"/>
      </rPr>
      <t>処遇改善加算における賃金改善対象職種はこれまでと変更は無い</t>
    </r>
    <r>
      <rPr>
        <sz val="8"/>
        <rFont val="ＭＳ Ｐゴシック"/>
        <family val="3"/>
        <charset val="128"/>
      </rPr>
      <t>が、特定加算との兼ね合いにより</t>
    </r>
    <r>
      <rPr>
        <u/>
        <sz val="8"/>
        <rFont val="ＭＳ Ｐゴシック"/>
        <family val="3"/>
        <charset val="128"/>
      </rPr>
      <t>便宜的に「経験・技能のある障害福祉人材(A)」と「他の障害福祉人材(B)」の賃金同士で比較</t>
    </r>
    <r>
      <rPr>
        <sz val="8"/>
        <rFont val="ＭＳ Ｐゴシック"/>
        <family val="3"/>
        <charset val="128"/>
      </rPr>
      <t>するものとする。</t>
    </r>
    <rPh sb="42" eb="43">
      <t>オヨ</t>
    </rPh>
    <rPh sb="97" eb="99">
      <t>ショグウ</t>
    </rPh>
    <rPh sb="99" eb="101">
      <t>カイゼン</t>
    </rPh>
    <rPh sb="101" eb="103">
      <t>カサン</t>
    </rPh>
    <rPh sb="107" eb="109">
      <t>チンギン</t>
    </rPh>
    <rPh sb="109" eb="111">
      <t>カイゼン</t>
    </rPh>
    <rPh sb="111" eb="113">
      <t>タイショウ</t>
    </rPh>
    <rPh sb="113" eb="115">
      <t>ショクシュ</t>
    </rPh>
    <rPh sb="121" eb="123">
      <t>ヘンコウ</t>
    </rPh>
    <rPh sb="124" eb="125">
      <t>ナ</t>
    </rPh>
    <rPh sb="128" eb="130">
      <t>トクテイ</t>
    </rPh>
    <rPh sb="130" eb="132">
      <t>カサン</t>
    </rPh>
    <rPh sb="134" eb="135">
      <t>カ</t>
    </rPh>
    <rPh sb="136" eb="137">
      <t>ア</t>
    </rPh>
    <rPh sb="141" eb="144">
      <t>ベンギテキ</t>
    </rPh>
    <rPh sb="179" eb="181">
      <t>チンギン</t>
    </rPh>
    <rPh sb="181" eb="183">
      <t>ドウシ</t>
    </rPh>
    <rPh sb="184" eb="186">
      <t>ヒカク</t>
    </rPh>
    <phoneticPr fontId="8"/>
  </si>
  <si>
    <t>(2)④ⅰ）の「処遇改善加算の算定により賃金改善を行った場合の賃金の総額（見込額）」及び④ⅱ)(ア)の「前年度の経験・技能のある障害福祉人材(A)と他の障害福祉人材(B)の賃金の総額」には、処遇改善加算による賃金改善を行った場合の法定福利費等の事業主負担の増加分を含めることができる。</t>
    <rPh sb="8" eb="10">
      <t>ショグウ</t>
    </rPh>
    <rPh sb="10" eb="12">
      <t>カイゼン</t>
    </rPh>
    <rPh sb="12" eb="14">
      <t>カサン</t>
    </rPh>
    <rPh sb="15" eb="17">
      <t>サンテイ</t>
    </rPh>
    <rPh sb="20" eb="22">
      <t>チンギン</t>
    </rPh>
    <rPh sb="22" eb="24">
      <t>カイゼン</t>
    </rPh>
    <rPh sb="25" eb="26">
      <t>オコナ</t>
    </rPh>
    <rPh sb="28" eb="30">
      <t>バアイ</t>
    </rPh>
    <rPh sb="31" eb="33">
      <t>チンギン</t>
    </rPh>
    <rPh sb="34" eb="36">
      <t>ソウガク</t>
    </rPh>
    <rPh sb="37" eb="39">
      <t>ミコミ</t>
    </rPh>
    <rPh sb="39" eb="40">
      <t>ガク</t>
    </rPh>
    <rPh sb="42" eb="43">
      <t>オヨ</t>
    </rPh>
    <rPh sb="95" eb="97">
      <t>ショグウ</t>
    </rPh>
    <rPh sb="97" eb="101">
      <t>カイゼンカサン</t>
    </rPh>
    <rPh sb="109" eb="110">
      <t>オコナ</t>
    </rPh>
    <rPh sb="112" eb="114">
      <t>バアイ</t>
    </rPh>
    <phoneticPr fontId="8"/>
  </si>
  <si>
    <r>
      <t>(2)④ⅱ）(イ)の「前年度の処遇改善加算の総額」及び(ウ)の「前年度の特定加算の総額」は、都道府県国民健康保険団体連合会から通知される「福祉・介護職員処遇改善加算等総額のお知らせ」に基づき記載すること。ただし、</t>
    </r>
    <r>
      <rPr>
        <u/>
        <sz val="8"/>
        <rFont val="ＭＳ Ｐゴシック"/>
        <family val="3"/>
        <charset val="128"/>
      </rPr>
      <t>特定加算の加算額については、その他の職種(C)に支給された額を除くこと。</t>
    </r>
    <rPh sb="25" eb="26">
      <t>オヨ</t>
    </rPh>
    <rPh sb="46" eb="50">
      <t>トドウフケン</t>
    </rPh>
    <rPh sb="50" eb="52">
      <t>コクミン</t>
    </rPh>
    <rPh sb="52" eb="54">
      <t>ケンコウ</t>
    </rPh>
    <rPh sb="54" eb="56">
      <t>ホケン</t>
    </rPh>
    <rPh sb="56" eb="58">
      <t>ダンタイ</t>
    </rPh>
    <rPh sb="58" eb="61">
      <t>レンゴウカイ</t>
    </rPh>
    <rPh sb="63" eb="65">
      <t>ツウチ</t>
    </rPh>
    <rPh sb="69" eb="71">
      <t>フクシ</t>
    </rPh>
    <rPh sb="92" eb="93">
      <t>モト</t>
    </rPh>
    <rPh sb="95" eb="97">
      <t>キサイ</t>
    </rPh>
    <rPh sb="106" eb="108">
      <t>トクテイ</t>
    </rPh>
    <rPh sb="111" eb="113">
      <t>カサン</t>
    </rPh>
    <phoneticPr fontId="8"/>
  </si>
  <si>
    <t>(2)④ⅱ）(エ)の「前年度の各障害福祉サービス事業者等の独自の賃金改善額」は、本計画書の提出年度における独自の賃金改善分（初めて処遇改善加算を取得した年度以降に新たに行ったものに限る。）をいう。（処遇改善加算等に係るものを除く。）本欄に記載した賃金改善については、「（４）ハ　障害福祉サービス事業者等の独自の賃金改善」欄に支給額、方法等の具体的な賃金改善の内容を記載すること。</t>
    <rPh sb="11" eb="14">
      <t>ゼンネンド</t>
    </rPh>
    <rPh sb="15" eb="16">
      <t>カク</t>
    </rPh>
    <rPh sb="16" eb="18">
      <t>ショウガイ</t>
    </rPh>
    <rPh sb="18" eb="20">
      <t>フクシ</t>
    </rPh>
    <rPh sb="24" eb="28">
      <t>ジギョウシャトウ</t>
    </rPh>
    <rPh sb="29" eb="31">
      <t>ドクジ</t>
    </rPh>
    <rPh sb="32" eb="34">
      <t>チンギン</t>
    </rPh>
    <rPh sb="34" eb="36">
      <t>カイゼン</t>
    </rPh>
    <rPh sb="40" eb="41">
      <t>ホン</t>
    </rPh>
    <rPh sb="41" eb="44">
      <t>ケイカクショ</t>
    </rPh>
    <rPh sb="45" eb="47">
      <t>テイシュツ</t>
    </rPh>
    <rPh sb="47" eb="49">
      <t>ネンド</t>
    </rPh>
    <rPh sb="53" eb="55">
      <t>ドクジ</t>
    </rPh>
    <rPh sb="56" eb="58">
      <t>チンギン</t>
    </rPh>
    <rPh sb="58" eb="60">
      <t>カイゼン</t>
    </rPh>
    <rPh sb="60" eb="61">
      <t>ブン</t>
    </rPh>
    <rPh sb="62" eb="63">
      <t>ハジ</t>
    </rPh>
    <rPh sb="65" eb="67">
      <t>ショグウ</t>
    </rPh>
    <rPh sb="67" eb="69">
      <t>カイゼン</t>
    </rPh>
    <rPh sb="69" eb="71">
      <t>カサン</t>
    </rPh>
    <rPh sb="72" eb="74">
      <t>シュトク</t>
    </rPh>
    <rPh sb="76" eb="78">
      <t>ネンド</t>
    </rPh>
    <rPh sb="78" eb="80">
      <t>イコウ</t>
    </rPh>
    <rPh sb="81" eb="82">
      <t>アラ</t>
    </rPh>
    <rPh sb="84" eb="85">
      <t>オコナ</t>
    </rPh>
    <rPh sb="90" eb="91">
      <t>カギ</t>
    </rPh>
    <rPh sb="99" eb="101">
      <t>ショグウ</t>
    </rPh>
    <rPh sb="101" eb="105">
      <t>カイゼンカサン</t>
    </rPh>
    <rPh sb="105" eb="106">
      <t>トウ</t>
    </rPh>
    <rPh sb="107" eb="108">
      <t>カカ</t>
    </rPh>
    <rPh sb="112" eb="113">
      <t>ノゾ</t>
    </rPh>
    <rPh sb="116" eb="118">
      <t>ホンラン</t>
    </rPh>
    <rPh sb="119" eb="121">
      <t>キサイ</t>
    </rPh>
    <rPh sb="123" eb="125">
      <t>チンギン</t>
    </rPh>
    <rPh sb="125" eb="127">
      <t>カイゼン</t>
    </rPh>
    <rPh sb="139" eb="141">
      <t>ショウガイ</t>
    </rPh>
    <rPh sb="141" eb="143">
      <t>フクシ</t>
    </rPh>
    <rPh sb="147" eb="150">
      <t>ジギョウシャ</t>
    </rPh>
    <rPh sb="150" eb="151">
      <t>トウ</t>
    </rPh>
    <rPh sb="152" eb="154">
      <t>ドクジ</t>
    </rPh>
    <rPh sb="155" eb="157">
      <t>チンギン</t>
    </rPh>
    <rPh sb="157" eb="159">
      <t>カイゼン</t>
    </rPh>
    <rPh sb="160" eb="161">
      <t>ラン</t>
    </rPh>
    <rPh sb="162" eb="165">
      <t>シキュウガク</t>
    </rPh>
    <rPh sb="166" eb="168">
      <t>ホウホウ</t>
    </rPh>
    <rPh sb="168" eb="169">
      <t>トウ</t>
    </rPh>
    <rPh sb="170" eb="173">
      <t>グタイテキ</t>
    </rPh>
    <rPh sb="174" eb="176">
      <t>チンギン</t>
    </rPh>
    <rPh sb="176" eb="178">
      <t>カイゼン</t>
    </rPh>
    <rPh sb="179" eb="181">
      <t>ナイヨウ</t>
    </rPh>
    <rPh sb="182" eb="184">
      <t>キサイ</t>
    </rPh>
    <phoneticPr fontId="8"/>
  </si>
  <si>
    <t>福祉・介護職員処遇改善臨時特例交付金計画書</t>
    <rPh sb="0" eb="2">
      <t>フクシ</t>
    </rPh>
    <rPh sb="3" eb="5">
      <t>カイゴ</t>
    </rPh>
    <rPh sb="5" eb="7">
      <t>ショクイン</t>
    </rPh>
    <rPh sb="7" eb="9">
      <t>ショグウ</t>
    </rPh>
    <rPh sb="9" eb="11">
      <t>カイゼン</t>
    </rPh>
    <rPh sb="11" eb="13">
      <t>リンジ</t>
    </rPh>
    <rPh sb="13" eb="15">
      <t>トクレイ</t>
    </rPh>
    <rPh sb="15" eb="18">
      <t>コウフキン</t>
    </rPh>
    <rPh sb="18" eb="21">
      <t>ケイカクショ</t>
    </rPh>
    <phoneticPr fontId="8"/>
  </si>
  <si>
    <t>１　基本情報</t>
    <rPh sb="2" eb="4">
      <t>キホン</t>
    </rPh>
    <rPh sb="4" eb="6">
      <t>ジョウホウ</t>
    </rPh>
    <phoneticPr fontId="8"/>
  </si>
  <si>
    <t>２　賃金改善計画について</t>
    <phoneticPr fontId="8"/>
  </si>
  <si>
    <t>※本計画に記載された金額は見込額であり、提出後の運営状況(利用者数等)、人員配置状況(職員数等)その他の事由により変動が
あり得る。</t>
    <rPh sb="20" eb="22">
      <t>テイシュツ</t>
    </rPh>
    <rPh sb="22" eb="23">
      <t>ゴ</t>
    </rPh>
    <phoneticPr fontId="8"/>
  </si>
  <si>
    <r>
      <t>※本様式では下記の要件を確認しており、</t>
    </r>
    <r>
      <rPr>
        <u/>
        <sz val="8"/>
        <color theme="1"/>
        <rFont val="ＭＳ Ｐゴシック"/>
        <family val="3"/>
        <charset val="128"/>
        <scheme val="major"/>
      </rPr>
      <t>オレンジセル３カ所が「○」でない場合、交付金の交付要件を満たしていない。</t>
    </r>
    <r>
      <rPr>
        <sz val="8"/>
        <color theme="1"/>
        <rFont val="ＭＳ Ｐゴシック"/>
        <family val="3"/>
        <charset val="128"/>
        <scheme val="major"/>
      </rPr>
      <t xml:space="preserve">
　Ⅰ交付金による賃金改善を行う総額が交付金による収入額を上回ること
　Ⅱ賃金改善の合計額の３分の２以上は、基本給又は決まって毎月支払われる手当の引上げに充てること</t>
    </r>
    <rPh sb="1" eb="2">
      <t>ホン</t>
    </rPh>
    <rPh sb="2" eb="4">
      <t>ヨウシキ</t>
    </rPh>
    <rPh sb="6" eb="8">
      <t>カキ</t>
    </rPh>
    <rPh sb="9" eb="11">
      <t>ヨウケン</t>
    </rPh>
    <rPh sb="12" eb="14">
      <t>カクニン</t>
    </rPh>
    <rPh sb="27" eb="28">
      <t>ショ</t>
    </rPh>
    <rPh sb="42" eb="44">
      <t>コウフ</t>
    </rPh>
    <phoneticPr fontId="8"/>
  </si>
  <si>
    <t>要件Ⅰ</t>
    <rPh sb="0" eb="2">
      <t>ヨウケン</t>
    </rPh>
    <phoneticPr fontId="8"/>
  </si>
  <si>
    <t>ⅰ）賃金改善実施期間（④）に交付金により賃金改善を行う場合の福祉・介護職員等の賃金の総額（見込額）</t>
    <rPh sb="14" eb="17">
      <t>コウフキン</t>
    </rPh>
    <rPh sb="20" eb="22">
      <t>チンギン</t>
    </rPh>
    <rPh sb="22" eb="24">
      <t>カイゼン</t>
    </rPh>
    <rPh sb="25" eb="26">
      <t>オコナ</t>
    </rPh>
    <rPh sb="27" eb="29">
      <t>バアイ</t>
    </rPh>
    <rPh sb="30" eb="32">
      <t>フクシ</t>
    </rPh>
    <rPh sb="33" eb="35">
      <t>カイゴ</t>
    </rPh>
    <rPh sb="35" eb="37">
      <t>ショクイン</t>
    </rPh>
    <rPh sb="37" eb="38">
      <t>トウ</t>
    </rPh>
    <rPh sb="39" eb="41">
      <t>チンギン</t>
    </rPh>
    <rPh sb="42" eb="44">
      <t>ソウガク</t>
    </rPh>
    <rPh sb="45" eb="47">
      <t>ミコミ</t>
    </rPh>
    <rPh sb="47" eb="48">
      <t>ガク</t>
    </rPh>
    <phoneticPr fontId="8"/>
  </si>
  <si>
    <t>ⅱ）前年度（賃金改善実施期間に相当する期間）の福祉・介護職員等の賃金の総額【基準額】</t>
    <rPh sb="2" eb="5">
      <t>ゼンネンド</t>
    </rPh>
    <rPh sb="6" eb="8">
      <t>チンギン</t>
    </rPh>
    <rPh sb="8" eb="10">
      <t>カイゼン</t>
    </rPh>
    <rPh sb="10" eb="12">
      <t>ジッシ</t>
    </rPh>
    <rPh sb="12" eb="14">
      <t>キカン</t>
    </rPh>
    <rPh sb="15" eb="17">
      <t>ソウトウ</t>
    </rPh>
    <rPh sb="19" eb="21">
      <t>キカン</t>
    </rPh>
    <rPh sb="23" eb="25">
      <t>フクシ</t>
    </rPh>
    <rPh sb="26" eb="28">
      <t>カイゴ</t>
    </rPh>
    <rPh sb="28" eb="30">
      <t>ショクイン</t>
    </rPh>
    <rPh sb="30" eb="31">
      <t>トウ</t>
    </rPh>
    <rPh sb="32" eb="34">
      <t>チンギン</t>
    </rPh>
    <rPh sb="35" eb="37">
      <t>ソウガク</t>
    </rPh>
    <rPh sb="38" eb="41">
      <t>キジュンガク</t>
    </rPh>
    <phoneticPr fontId="8"/>
  </si>
  <si>
    <t>③ベースアップ等による賃金改善の見込額</t>
    <rPh sb="7" eb="8">
      <t>トウ</t>
    </rPh>
    <rPh sb="16" eb="18">
      <t>ミコ</t>
    </rPh>
    <rPh sb="18" eb="19">
      <t>ガク</t>
    </rPh>
    <phoneticPr fontId="8"/>
  </si>
  <si>
    <t>要件Ⅱ</t>
    <rPh sb="0" eb="2">
      <t>ヨウケン</t>
    </rPh>
    <phoneticPr fontId="8"/>
  </si>
  <si>
    <t>％</t>
    <phoneticPr fontId="8"/>
  </si>
  <si>
    <t>（一月あたり</t>
    <rPh sb="1" eb="2">
      <t>ヒト</t>
    </rPh>
    <rPh sb="2" eb="3">
      <t>ツキ</t>
    </rPh>
    <phoneticPr fontId="8"/>
  </si>
  <si>
    <t>円）</t>
    <phoneticPr fontId="8"/>
  </si>
  <si>
    <t>！この欄が○でない場合、賃金改善の見込額が要件を満たしていません。</t>
    <phoneticPr fontId="8"/>
  </si>
  <si>
    <t>交付金による賃金改善実施期間</t>
    <rPh sb="0" eb="3">
      <t>コウフキン</t>
    </rPh>
    <phoneticPr fontId="8"/>
  </si>
  <si>
    <t>令和４年</t>
    <rPh sb="0" eb="2">
      <t>レイワ</t>
    </rPh>
    <rPh sb="3" eb="4">
      <t>ネン</t>
    </rPh>
    <phoneticPr fontId="8"/>
  </si>
  <si>
    <t>【記入上の注意】</t>
  </si>
  <si>
    <r>
      <t>３　福祉・</t>
    </r>
    <r>
      <rPr>
        <b/>
        <sz val="10"/>
        <color theme="1"/>
        <rFont val="ＭＳ Ｐゴシック"/>
        <family val="3"/>
        <charset val="128"/>
        <scheme val="major"/>
      </rPr>
      <t>介護職員処遇改善臨時特例交付金により賃金改善を行う賃金項目及び方法　</t>
    </r>
    <rPh sb="2" eb="4">
      <t>フクシ</t>
    </rPh>
    <rPh sb="5" eb="7">
      <t>カイゴ</t>
    </rPh>
    <rPh sb="7" eb="9">
      <t>ショクイン</t>
    </rPh>
    <rPh sb="9" eb="11">
      <t>ショグウ</t>
    </rPh>
    <rPh sb="11" eb="13">
      <t>カイゼン</t>
    </rPh>
    <rPh sb="13" eb="15">
      <t>リンジ</t>
    </rPh>
    <rPh sb="15" eb="17">
      <t>トクレイ</t>
    </rPh>
    <rPh sb="17" eb="20">
      <t>コウフキン</t>
    </rPh>
    <rPh sb="30" eb="32">
      <t>チンギン</t>
    </rPh>
    <rPh sb="34" eb="35">
      <t>オヨ</t>
    </rPh>
    <phoneticPr fontId="8"/>
  </si>
  <si>
    <t>ベースアップ等</t>
    <rPh sb="6" eb="7">
      <t>トウ</t>
    </rPh>
    <phoneticPr fontId="8"/>
  </si>
  <si>
    <t>決まって毎月支払われる手当（新設）</t>
    <rPh sb="0" eb="1">
      <t>キ</t>
    </rPh>
    <rPh sb="4" eb="6">
      <t>マイツキ</t>
    </rPh>
    <rPh sb="6" eb="8">
      <t>シハラ</t>
    </rPh>
    <rPh sb="11" eb="13">
      <t>テアテ</t>
    </rPh>
    <rPh sb="14" eb="16">
      <t>シンセツ</t>
    </rPh>
    <phoneticPr fontId="8"/>
  </si>
  <si>
    <t>決まって毎月支払われる手当（既存の増額）</t>
    <rPh sb="14" eb="16">
      <t>キソン</t>
    </rPh>
    <rPh sb="17" eb="19">
      <t>ゾウガク</t>
    </rPh>
    <phoneticPr fontId="8"/>
  </si>
  <si>
    <t>手当（既存の増額）</t>
    <phoneticPr fontId="8"/>
  </si>
  <si>
    <t>（賃金改善に関する規定内容）　※上記の根拠規程のうち、賃金改善に関する部分を記載すること。</t>
    <rPh sb="1" eb="3">
      <t>チンギン</t>
    </rPh>
    <rPh sb="3" eb="5">
      <t>カイゼン</t>
    </rPh>
    <rPh sb="6" eb="7">
      <t>カン</t>
    </rPh>
    <rPh sb="9" eb="11">
      <t>キテイ</t>
    </rPh>
    <rPh sb="11" eb="13">
      <t>ナイヨウ</t>
    </rPh>
    <phoneticPr fontId="8"/>
  </si>
  <si>
    <t>令和４年２月から賃金改善を実施しています。</t>
    <rPh sb="0" eb="2">
      <t>レイワ</t>
    </rPh>
    <rPh sb="3" eb="4">
      <t>ネン</t>
    </rPh>
    <rPh sb="5" eb="6">
      <t>ガツ</t>
    </rPh>
    <rPh sb="8" eb="10">
      <t>チンギン</t>
    </rPh>
    <rPh sb="10" eb="12">
      <t>カイゼン</t>
    </rPh>
    <rPh sb="13" eb="15">
      <t>ジッシ</t>
    </rPh>
    <phoneticPr fontId="8"/>
  </si>
  <si>
    <t>令和４年２月サービス提供分について福祉・介護職員処遇改善加算(Ⅰ)、(Ⅱ)又は(Ⅲ)を届出しています。</t>
    <rPh sb="0" eb="2">
      <t>レイワ</t>
    </rPh>
    <rPh sb="3" eb="4">
      <t>ネン</t>
    </rPh>
    <rPh sb="5" eb="6">
      <t>ガツ</t>
    </rPh>
    <rPh sb="10" eb="13">
      <t>テイキョウブン</t>
    </rPh>
    <rPh sb="17" eb="19">
      <t>フクシ</t>
    </rPh>
    <rPh sb="20" eb="22">
      <t>カイゴ</t>
    </rPh>
    <rPh sb="22" eb="24">
      <t>ショクイン</t>
    </rPh>
    <rPh sb="24" eb="26">
      <t>ショグウ</t>
    </rPh>
    <rPh sb="26" eb="28">
      <t>カイゼン</t>
    </rPh>
    <rPh sb="28" eb="30">
      <t>カサン</t>
    </rPh>
    <rPh sb="37" eb="38">
      <t>マタ</t>
    </rPh>
    <rPh sb="43" eb="45">
      <t>トドケデ</t>
    </rPh>
    <phoneticPr fontId="8"/>
  </si>
  <si>
    <t>交付金相当額を適切に配分するための賃金改善ルールを定めました。</t>
    <rPh sb="0" eb="3">
      <t>コウフキン</t>
    </rPh>
    <rPh sb="3" eb="6">
      <t>ソウトウガク</t>
    </rPh>
    <rPh sb="7" eb="9">
      <t>テキセツ</t>
    </rPh>
    <rPh sb="10" eb="12">
      <t>ハイブン</t>
    </rPh>
    <rPh sb="17" eb="19">
      <t>チンギン</t>
    </rPh>
    <rPh sb="19" eb="21">
      <t>カイゼン</t>
    </rPh>
    <rPh sb="25" eb="26">
      <t>サダ</t>
    </rPh>
    <phoneticPr fontId="8"/>
  </si>
  <si>
    <t>交付金として給付される額は、職員の賃金改善のために全額支出します。</t>
    <rPh sb="0" eb="3">
      <t>コウフキン</t>
    </rPh>
    <rPh sb="6" eb="8">
      <t>キュウフ</t>
    </rPh>
    <rPh sb="11" eb="12">
      <t>ガク</t>
    </rPh>
    <rPh sb="14" eb="16">
      <t>ショクイン</t>
    </rPh>
    <rPh sb="17" eb="19">
      <t>チンギン</t>
    </rPh>
    <rPh sb="19" eb="21">
      <t>カイゼン</t>
    </rPh>
    <rPh sb="25" eb="27">
      <t>ゼンガク</t>
    </rPh>
    <rPh sb="27" eb="29">
      <t>シシュツ</t>
    </rPh>
    <phoneticPr fontId="8"/>
  </si>
  <si>
    <t>交付金の対象となる職員の勤務体制及び資格要件を確認しました。</t>
    <rPh sb="0" eb="3">
      <t>コウフキン</t>
    </rPh>
    <rPh sb="4" eb="6">
      <t>タイショウ</t>
    </rPh>
    <rPh sb="9" eb="11">
      <t>ショクイン</t>
    </rPh>
    <rPh sb="12" eb="14">
      <t>キンム</t>
    </rPh>
    <rPh sb="14" eb="16">
      <t>タイセイ</t>
    </rPh>
    <rPh sb="16" eb="17">
      <t>オヨ</t>
    </rPh>
    <rPh sb="18" eb="20">
      <t>シカク</t>
    </rPh>
    <rPh sb="20" eb="22">
      <t>ヨウケン</t>
    </rPh>
    <rPh sb="23" eb="25">
      <t>カクニン</t>
    </rPh>
    <phoneticPr fontId="8"/>
  </si>
  <si>
    <t>勤務体制表</t>
    <rPh sb="0" eb="2">
      <t>キンム</t>
    </rPh>
    <rPh sb="2" eb="5">
      <t>タイセイヒョウ</t>
    </rPh>
    <phoneticPr fontId="8"/>
  </si>
  <si>
    <t>本表への虚偽記載の他、交付金の請求に関して不正があった場合は、交付金を返還することとなる場合がある。</t>
    <rPh sb="11" eb="14">
      <t>コウフキン</t>
    </rPh>
    <rPh sb="31" eb="34">
      <t>コウフキン</t>
    </rPh>
    <phoneticPr fontId="8"/>
  </si>
  <si>
    <r>
      <t xml:space="preserve">
算定する福祉・介護職員処遇改善加算の区分
</t>
    </r>
    <r>
      <rPr>
        <u/>
        <sz val="12"/>
        <rFont val="ＭＳ Ｐゴシック"/>
        <family val="3"/>
        <charset val="128"/>
        <scheme val="major"/>
      </rPr>
      <t>（Ⅰ～Ⅲを算定しない事業所は交付金を取得できません）</t>
    </r>
    <rPh sb="5" eb="7">
      <t>フクシ</t>
    </rPh>
    <rPh sb="27" eb="29">
      <t>サンテイ</t>
    </rPh>
    <rPh sb="32" eb="35">
      <t>ジギョウショ</t>
    </rPh>
    <rPh sb="36" eb="39">
      <t>コウフキン</t>
    </rPh>
    <rPh sb="40" eb="42">
      <t>シュトク</t>
    </rPh>
    <phoneticPr fontId="8"/>
  </si>
  <si>
    <r>
      <t xml:space="preserve">一月あたり障害福祉サービス等報酬総額[円](f)
</t>
    </r>
    <r>
      <rPr>
        <sz val="12"/>
        <color theme="1"/>
        <rFont val="ＭＳ Ｐゴシック"/>
        <family val="3"/>
        <charset val="128"/>
        <scheme val="major"/>
      </rPr>
      <t>（</t>
    </r>
    <r>
      <rPr>
        <u/>
        <sz val="12"/>
        <color theme="1"/>
        <rFont val="ＭＳ Ｐゴシック"/>
        <family val="3"/>
        <charset val="128"/>
        <scheme val="major"/>
      </rPr>
      <t>処遇改善加算及び特定加算の額を含みます</t>
    </r>
    <r>
      <rPr>
        <sz val="12"/>
        <color theme="1"/>
        <rFont val="ＭＳ Ｐゴシック"/>
        <family val="3"/>
        <charset val="128"/>
        <scheme val="major"/>
      </rPr>
      <t>）</t>
    </r>
    <rPh sb="0" eb="2">
      <t>イチガツ</t>
    </rPh>
    <rPh sb="5" eb="7">
      <t>ショウガイ</t>
    </rPh>
    <rPh sb="7" eb="9">
      <t>フクシ</t>
    </rPh>
    <rPh sb="13" eb="14">
      <t>ナド</t>
    </rPh>
    <rPh sb="14" eb="16">
      <t>ホウシュウ</t>
    </rPh>
    <rPh sb="16" eb="18">
      <t>ソウガク</t>
    </rPh>
    <rPh sb="19" eb="20">
      <t>エン</t>
    </rPh>
    <rPh sb="26" eb="32">
      <t>ショグウカイゼンカサン</t>
    </rPh>
    <rPh sb="32" eb="33">
      <t>オヨ</t>
    </rPh>
    <rPh sb="34" eb="36">
      <t>トクテイ</t>
    </rPh>
    <rPh sb="36" eb="38">
      <t>カサン</t>
    </rPh>
    <rPh sb="39" eb="40">
      <t>ガク</t>
    </rPh>
    <rPh sb="41" eb="42">
      <t>フク</t>
    </rPh>
    <phoneticPr fontId="8"/>
  </si>
  <si>
    <t>交付率(g)</t>
    <rPh sb="0" eb="2">
      <t>コウフ</t>
    </rPh>
    <rPh sb="2" eb="3">
      <t>リツ</t>
    </rPh>
    <phoneticPr fontId="8"/>
  </si>
  <si>
    <t>交付対象月(h)</t>
    <rPh sb="0" eb="2">
      <t>コウフ</t>
    </rPh>
    <rPh sb="2" eb="4">
      <t>タイショウ</t>
    </rPh>
    <rPh sb="4" eb="5">
      <t>ツキ</t>
    </rPh>
    <phoneticPr fontId="8"/>
  </si>
  <si>
    <t>①福祉・介護職員処遇改善臨時特例交付金の見込額
(f×g×h)
[円]</t>
    <phoneticPr fontId="8"/>
  </si>
  <si>
    <t>②ⅰ）「賃金改善実施期間に交付金により賃金改善を行う場合の福祉・介護職員等の賃金の総額（見込額）」には、交付金による賃金改善を行った場合の法定福利費等の事業主負担の増加分を含めることができる。</t>
    <rPh sb="4" eb="6">
      <t>チンギン</t>
    </rPh>
    <rPh sb="6" eb="8">
      <t>カイゼン</t>
    </rPh>
    <rPh sb="8" eb="10">
      <t>ジッシ</t>
    </rPh>
    <rPh sb="10" eb="12">
      <t>キカン</t>
    </rPh>
    <rPh sb="19" eb="21">
      <t>チンギン</t>
    </rPh>
    <rPh sb="21" eb="23">
      <t>カイゼン</t>
    </rPh>
    <rPh sb="24" eb="25">
      <t>オコナ</t>
    </rPh>
    <rPh sb="26" eb="28">
      <t>バアイ</t>
    </rPh>
    <rPh sb="29" eb="31">
      <t>フクシ</t>
    </rPh>
    <rPh sb="32" eb="34">
      <t>カイゴ</t>
    </rPh>
    <rPh sb="34" eb="36">
      <t>ショクイン</t>
    </rPh>
    <rPh sb="36" eb="37">
      <t>トウ</t>
    </rPh>
    <rPh sb="38" eb="40">
      <t>チンギン</t>
    </rPh>
    <rPh sb="41" eb="43">
      <t>ソウガク</t>
    </rPh>
    <rPh sb="44" eb="47">
      <t>ミコミガク</t>
    </rPh>
    <rPh sb="63" eb="64">
      <t>オコナ</t>
    </rPh>
    <rPh sb="66" eb="68">
      <t>バアイ</t>
    </rPh>
    <phoneticPr fontId="8"/>
  </si>
  <si>
    <r>
      <t>②ⅰ)及び②ⅱ)「令和３年における賃金改善実施期間に相当する期間の福祉・介護職員等の賃金の総額」には、</t>
    </r>
    <r>
      <rPr>
        <u/>
        <sz val="8"/>
        <rFont val="ＭＳ Ｐゴシック"/>
        <family val="3"/>
        <charset val="128"/>
        <scheme val="major"/>
      </rPr>
      <t>処遇改善加算及び特定加算を取得し実施される賃金の改善(見込)額を含む額を記載すること。</t>
    </r>
    <rPh sb="33" eb="35">
      <t>フクシ</t>
    </rPh>
    <phoneticPr fontId="8"/>
  </si>
  <si>
    <t>交付金取得予定</t>
    <rPh sb="0" eb="3">
      <t>コウフキン</t>
    </rPh>
    <rPh sb="3" eb="5">
      <t>シュトク</t>
    </rPh>
    <rPh sb="5" eb="7">
      <t>ヨテイ</t>
    </rPh>
    <phoneticPr fontId="8"/>
  </si>
  <si>
    <t>（i-1）
③ⅰ）
福祉・介護職員の賃金改善額［円］</t>
    <phoneticPr fontId="8"/>
  </si>
  <si>
    <t>（i-2）
ベースアップ等による賃金改善額［円］</t>
    <phoneticPr fontId="8"/>
  </si>
  <si>
    <t>（j-1）
③ⅱ）
その他職種の賃金改善額［円］</t>
    <phoneticPr fontId="8"/>
  </si>
  <si>
    <t>（j-2）
ベースアップ等による賃金改善額［円］</t>
    <phoneticPr fontId="8"/>
  </si>
  <si>
    <t>福祉・介護職員処遇改善臨時特例交付金</t>
    <rPh sb="0" eb="2">
      <t>フクシ</t>
    </rPh>
    <rPh sb="11" eb="13">
      <t>リンジ</t>
    </rPh>
    <rPh sb="13" eb="15">
      <t>トクレイ</t>
    </rPh>
    <rPh sb="15" eb="17">
      <t>コウフ</t>
    </rPh>
    <phoneticPr fontId="8"/>
  </si>
  <si>
    <t>　　２①　福祉・介護職員処遇改善臨時特例交付金額（見込額）の合計［円］(k)</t>
    <rPh sb="5" eb="7">
      <t>フクシ</t>
    </rPh>
    <rPh sb="16" eb="18">
      <t>リンジ</t>
    </rPh>
    <rPh sb="18" eb="20">
      <t>トクレイ</t>
    </rPh>
    <rPh sb="20" eb="23">
      <t>コウフキン</t>
    </rPh>
    <rPh sb="25" eb="27">
      <t>ミコ</t>
    </rPh>
    <rPh sb="27" eb="28">
      <t>ガク</t>
    </rPh>
    <rPh sb="30" eb="32">
      <t>ゴウケイ</t>
    </rPh>
    <rPh sb="33" eb="34">
      <t>エン</t>
    </rPh>
    <phoneticPr fontId="8"/>
  </si>
  <si>
    <t>合計を(k)に表示</t>
    <rPh sb="0" eb="2">
      <t>ゴウケイ</t>
    </rPh>
    <rPh sb="7" eb="9">
      <t>ヒョウジ</t>
    </rPh>
    <phoneticPr fontId="8"/>
  </si>
  <si>
    <t>列ごとの合計が「２賃金改善計画について」③に転記</t>
    <rPh sb="0" eb="1">
      <t>レツ</t>
    </rPh>
    <rPh sb="4" eb="6">
      <t>ゴウケイ</t>
    </rPh>
    <rPh sb="9" eb="11">
      <t>チンギン</t>
    </rPh>
    <rPh sb="11" eb="13">
      <t>カイゼン</t>
    </rPh>
    <rPh sb="13" eb="15">
      <t>ケイカク</t>
    </rPh>
    <rPh sb="22" eb="24">
      <t>テンキ</t>
    </rPh>
    <phoneticPr fontId="8"/>
  </si>
  <si>
    <t>自立訓練（機能訓練）</t>
  </si>
  <si>
    <t>障害者支援施設：生活介護</t>
    <rPh sb="0" eb="3">
      <t>ショウガイシャ</t>
    </rPh>
    <rPh sb="3" eb="5">
      <t>シエン</t>
    </rPh>
    <rPh sb="5" eb="7">
      <t>シセツ</t>
    </rPh>
    <rPh sb="8" eb="10">
      <t>セイカツ</t>
    </rPh>
    <phoneticPr fontId="2"/>
  </si>
  <si>
    <t>障害者支援施設：自立訓練（機能訓練）</t>
  </si>
  <si>
    <t>障害者支援施設：自立訓練（生活訓練）</t>
  </si>
  <si>
    <t>障害者支援施設：就労移行支援</t>
  </si>
  <si>
    <t>障害者支援施設：就労継続支援Ａ型</t>
  </si>
  <si>
    <t>障害者支援施設：就労継続支援Ｂ型</t>
  </si>
  <si>
    <t>福祉・介護職員処遇改善臨時特例交付金</t>
    <rPh sb="0" eb="2">
      <t>フクシ</t>
    </rPh>
    <rPh sb="3" eb="5">
      <t>カイゴ</t>
    </rPh>
    <rPh sb="5" eb="7">
      <t>ショクイン</t>
    </rPh>
    <rPh sb="7" eb="9">
      <t>ショグウ</t>
    </rPh>
    <rPh sb="9" eb="11">
      <t>カイゼン</t>
    </rPh>
    <rPh sb="11" eb="13">
      <t>リンジ</t>
    </rPh>
    <rPh sb="13" eb="15">
      <t>トクレイ</t>
    </rPh>
    <rPh sb="15" eb="18">
      <t>コウフキン</t>
    </rPh>
    <phoneticPr fontId="8"/>
  </si>
  <si>
    <t>表２　交付金対象サービス</t>
    <rPh sb="0" eb="1">
      <t>ヒョウ</t>
    </rPh>
    <rPh sb="3" eb="6">
      <t>コウフキン</t>
    </rPh>
    <rPh sb="6" eb="8">
      <t>タイショウ</t>
    </rPh>
    <phoneticPr fontId="8"/>
  </si>
  <si>
    <t>福祉・介護職員処遇改善臨時特例交付金計画書（施設・事業所別個表）</t>
    <rPh sb="0" eb="2">
      <t>フクシ</t>
    </rPh>
    <rPh sb="3" eb="5">
      <t>カイゴ</t>
    </rPh>
    <rPh sb="5" eb="7">
      <t>ショクイン</t>
    </rPh>
    <rPh sb="7" eb="9">
      <t>ショグウ</t>
    </rPh>
    <rPh sb="9" eb="11">
      <t>カイゼン</t>
    </rPh>
    <rPh sb="11" eb="13">
      <t>リンジ</t>
    </rPh>
    <rPh sb="13" eb="15">
      <t>トクレイ</t>
    </rPh>
    <rPh sb="15" eb="18">
      <t>コウフキン</t>
    </rPh>
    <rPh sb="18" eb="21">
      <t>ケイカクショ</t>
    </rPh>
    <rPh sb="22" eb="24">
      <t>シセツ</t>
    </rPh>
    <rPh sb="25" eb="28">
      <t>ジギョウショ</t>
    </rPh>
    <rPh sb="28" eb="29">
      <t>ベツ</t>
    </rPh>
    <rPh sb="29" eb="31">
      <t>コヒョウ</t>
    </rPh>
    <phoneticPr fontId="8"/>
  </si>
  <si>
    <t>①福祉・介護職員処遇改善臨時特例交付金の見込額(k)</t>
    <rPh sb="1" eb="3">
      <t>フクシ</t>
    </rPh>
    <rPh sb="12" eb="14">
      <t>リンジ</t>
    </rPh>
    <rPh sb="14" eb="16">
      <t>トクレイ</t>
    </rPh>
    <rPh sb="16" eb="18">
      <t>コウフ</t>
    </rPh>
    <phoneticPr fontId="8"/>
  </si>
  <si>
    <r>
      <t>②賃金改善の見込額(ⅰ-ⅱ）</t>
    </r>
    <r>
      <rPr>
        <b/>
        <sz val="10"/>
        <color theme="1"/>
        <rFont val="ＭＳ Ｐゴシック"/>
        <family val="3"/>
        <charset val="128"/>
        <scheme val="major"/>
      </rPr>
      <t>(右欄の額は①欄の額を上回ること）</t>
    </r>
    <phoneticPr fontId="8"/>
  </si>
  <si>
    <t>ⅱ）その他の職員の賃金改善見込額(j - 1)</t>
    <rPh sb="4" eb="5">
      <t>ホカ</t>
    </rPh>
    <rPh sb="6" eb="8">
      <t>ショクイン</t>
    </rPh>
    <phoneticPr fontId="8"/>
  </si>
  <si>
    <t>（うち、ベースアップ等による賃金改善の見込額）
(j - 2)</t>
    <rPh sb="10" eb="11">
      <t>トウ</t>
    </rPh>
    <rPh sb="14" eb="16">
      <t>チンギン</t>
    </rPh>
    <rPh sb="16" eb="18">
      <t>カイゼン</t>
    </rPh>
    <rPh sb="19" eb="21">
      <t>ミコ</t>
    </rPh>
    <rPh sb="21" eb="22">
      <t>ガク</t>
    </rPh>
    <phoneticPr fontId="8"/>
  </si>
  <si>
    <t>(2)⑤ⅰ）の｢特定加算の算定により賃金改善を行った場合の賃金の総額(見込額)｣には、特定加算による賃金改善に伴う法定福利費等の事業主負担の増加分を含めることができる。</t>
    <rPh sb="8" eb="10">
      <t>トクテイ</t>
    </rPh>
    <rPh sb="10" eb="12">
      <t>カサン</t>
    </rPh>
    <rPh sb="13" eb="15">
      <t>サンテイ</t>
    </rPh>
    <rPh sb="18" eb="20">
      <t>チンギン</t>
    </rPh>
    <rPh sb="20" eb="22">
      <t>カイゼン</t>
    </rPh>
    <rPh sb="23" eb="24">
      <t>オコナ</t>
    </rPh>
    <rPh sb="26" eb="28">
      <t>バアイ</t>
    </rPh>
    <rPh sb="29" eb="31">
      <t>チンギン</t>
    </rPh>
    <rPh sb="32" eb="34">
      <t>ソウガク</t>
    </rPh>
    <rPh sb="35" eb="38">
      <t>ミコミガク</t>
    </rPh>
    <rPh sb="43" eb="45">
      <t>トクテイ</t>
    </rPh>
    <rPh sb="45" eb="47">
      <t>カサン</t>
    </rPh>
    <phoneticPr fontId="8"/>
  </si>
  <si>
    <t>(2)⑤ⅱ）(イ)の「前年度の処遇改善加算の総額」及び(ウ)の「前年度の特定加算の総額」は、都道府県国民健康保険団体連合会から通知される「福祉・介護職員処遇改善加算等総額のお知らせ」に基づき記載すること。</t>
    <rPh sb="11" eb="14">
      <t>ゼンネンド</t>
    </rPh>
    <rPh sb="15" eb="17">
      <t>ショグウ</t>
    </rPh>
    <rPh sb="17" eb="21">
      <t>カイゼンカサン</t>
    </rPh>
    <rPh sb="22" eb="24">
      <t>ソウガク</t>
    </rPh>
    <rPh sb="25" eb="26">
      <t>オヨ</t>
    </rPh>
    <rPh sb="32" eb="35">
      <t>ゼンネンド</t>
    </rPh>
    <rPh sb="36" eb="38">
      <t>トクテイ</t>
    </rPh>
    <rPh sb="41" eb="43">
      <t>ソウガク</t>
    </rPh>
    <rPh sb="46" eb="50">
      <t>トドウフケン</t>
    </rPh>
    <rPh sb="50" eb="52">
      <t>コクミン</t>
    </rPh>
    <rPh sb="52" eb="54">
      <t>ケンコウ</t>
    </rPh>
    <rPh sb="54" eb="56">
      <t>ホケン</t>
    </rPh>
    <rPh sb="56" eb="58">
      <t>ダンタイ</t>
    </rPh>
    <rPh sb="58" eb="61">
      <t>レンゴウカイ</t>
    </rPh>
    <rPh sb="63" eb="65">
      <t>ツウチ</t>
    </rPh>
    <rPh sb="69" eb="71">
      <t>フクシ</t>
    </rPh>
    <rPh sb="92" eb="93">
      <t>モト</t>
    </rPh>
    <rPh sb="95" eb="97">
      <t>キサイ</t>
    </rPh>
    <phoneticPr fontId="8"/>
  </si>
  <si>
    <t>(2)⑤ⅱ）(エ)の「前年度の各障害福祉サービス事業者等の独自の賃金改善額」は、本計画書の提出年度における独自の賃金改善分（初めて処遇改善加算を取得した年度以降に新たに行ったものに限る。）をいう。（処遇改善加算等に係るものを除く。）本欄に記載した賃金改善については、「（４）ハ　障害福祉サービス事業者等の独自の賃金改善」欄に支給額、方法等の具体的な賃金改善の内容を記載すること。</t>
    <rPh sb="11" eb="14">
      <t>ゼンネンド</t>
    </rPh>
    <rPh sb="15" eb="16">
      <t>カク</t>
    </rPh>
    <rPh sb="16" eb="18">
      <t>ショウガイ</t>
    </rPh>
    <rPh sb="18" eb="20">
      <t>フクシ</t>
    </rPh>
    <rPh sb="24" eb="28">
      <t>ジギョウシャトウ</t>
    </rPh>
    <rPh sb="29" eb="31">
      <t>ドクジ</t>
    </rPh>
    <rPh sb="32" eb="34">
      <t>チンギン</t>
    </rPh>
    <rPh sb="34" eb="36">
      <t>カイゼン</t>
    </rPh>
    <rPh sb="105" eb="106">
      <t>トウ</t>
    </rPh>
    <rPh sb="116" eb="118">
      <t>ホンラン</t>
    </rPh>
    <rPh sb="139" eb="141">
      <t>ショウガイ</t>
    </rPh>
    <rPh sb="141" eb="143">
      <t>フクシ</t>
    </rPh>
    <phoneticPr fontId="8"/>
  </si>
  <si>
    <t>(2)⑥ⅰ）の「前年度の賃金の総額（処遇改善加算等を取得し実施される賃金改善額及び独自の賃金改善額を除く）」には、一括申請を行う場合については、原則として、前年１月から12月までの賃金の総額を記載すること。ただし、「その他の職種（C)」には、賃金改善前の賃金が既に年額４４０万円を上回る職員の賃金を含まないこと。</t>
    <rPh sb="8" eb="11">
      <t>ゼンネンド</t>
    </rPh>
    <rPh sb="12" eb="14">
      <t>チンギン</t>
    </rPh>
    <rPh sb="15" eb="17">
      <t>ソウガク</t>
    </rPh>
    <rPh sb="57" eb="59">
      <t>イッカツ</t>
    </rPh>
    <rPh sb="59" eb="61">
      <t>シンセイ</t>
    </rPh>
    <rPh sb="62" eb="63">
      <t>オコナ</t>
    </rPh>
    <rPh sb="64" eb="66">
      <t>バアイ</t>
    </rPh>
    <rPh sb="72" eb="74">
      <t>ゲンソク</t>
    </rPh>
    <rPh sb="78" eb="80">
      <t>ゼンネン</t>
    </rPh>
    <rPh sb="81" eb="82">
      <t>ガツ</t>
    </rPh>
    <rPh sb="86" eb="87">
      <t>ガツ</t>
    </rPh>
    <rPh sb="90" eb="92">
      <t>チンギン</t>
    </rPh>
    <rPh sb="93" eb="95">
      <t>ソウガク</t>
    </rPh>
    <rPh sb="96" eb="98">
      <t>キサイ</t>
    </rPh>
    <rPh sb="110" eb="111">
      <t>タ</t>
    </rPh>
    <rPh sb="112" eb="114">
      <t>ショクシュ</t>
    </rPh>
    <rPh sb="121" eb="123">
      <t>チンギン</t>
    </rPh>
    <rPh sb="123" eb="125">
      <t>カイゼン</t>
    </rPh>
    <rPh sb="125" eb="126">
      <t>マエ</t>
    </rPh>
    <rPh sb="127" eb="129">
      <t>チンギン</t>
    </rPh>
    <rPh sb="130" eb="131">
      <t>スデ</t>
    </rPh>
    <rPh sb="132" eb="134">
      <t>ネンガク</t>
    </rPh>
    <rPh sb="137" eb="139">
      <t>マンエン</t>
    </rPh>
    <rPh sb="140" eb="142">
      <t>ウワマワ</t>
    </rPh>
    <rPh sb="143" eb="145">
      <t>ショクイン</t>
    </rPh>
    <rPh sb="146" eb="148">
      <t>チンギン</t>
    </rPh>
    <rPh sb="149" eb="150">
      <t>フク</t>
    </rPh>
    <phoneticPr fontId="8"/>
  </si>
  <si>
    <t>(2)⑥ⅲ）の「前年度の一月当たりの常勤換算職員数」には、一括申請を行う場合については、原則として、本計画書を提出する前月の常勤換算方法により算出した職員数を記載すること。ただし、「その他の職種（C)」については、実人数によることもできる。</t>
    <rPh sb="8" eb="11">
      <t>ゼンネンド</t>
    </rPh>
    <rPh sb="12" eb="13">
      <t>ヒト</t>
    </rPh>
    <rPh sb="13" eb="15">
      <t>ツキア</t>
    </rPh>
    <rPh sb="29" eb="31">
      <t>イッカツ</t>
    </rPh>
    <rPh sb="31" eb="33">
      <t>シンセイ</t>
    </rPh>
    <rPh sb="34" eb="35">
      <t>オコナ</t>
    </rPh>
    <rPh sb="36" eb="38">
      <t>バアイ</t>
    </rPh>
    <rPh sb="44" eb="46">
      <t>ゲンソク</t>
    </rPh>
    <rPh sb="50" eb="51">
      <t>ホン</t>
    </rPh>
    <rPh sb="51" eb="54">
      <t>ケイカクショ</t>
    </rPh>
    <rPh sb="55" eb="57">
      <t>テイシュツ</t>
    </rPh>
    <rPh sb="59" eb="61">
      <t>ゼンゲツ</t>
    </rPh>
    <rPh sb="62" eb="64">
      <t>ジョウキン</t>
    </rPh>
    <rPh sb="64" eb="66">
      <t>カンサン</t>
    </rPh>
    <rPh sb="66" eb="68">
      <t>ホウホウ</t>
    </rPh>
    <rPh sb="71" eb="73">
      <t>サンシュツ</t>
    </rPh>
    <rPh sb="75" eb="78">
      <t>ショクインスウ</t>
    </rPh>
    <rPh sb="79" eb="81">
      <t>キサイ</t>
    </rPh>
    <rPh sb="93" eb="94">
      <t>タ</t>
    </rPh>
    <rPh sb="95" eb="97">
      <t>ショクシュ</t>
    </rPh>
    <phoneticPr fontId="8"/>
  </si>
  <si>
    <t>（参考）交付金別紙様式２-１</t>
    <rPh sb="1" eb="3">
      <t>サンコウ</t>
    </rPh>
    <rPh sb="4" eb="7">
      <t>コウフキン</t>
    </rPh>
    <rPh sb="7" eb="9">
      <t>ベッシ</t>
    </rPh>
    <rPh sb="9" eb="11">
      <t>ヨウシキ</t>
    </rPh>
    <phoneticPr fontId="8"/>
  </si>
  <si>
    <t>（参考）交付金別紙様式２－２</t>
    <rPh sb="1" eb="3">
      <t>サンコウ</t>
    </rPh>
    <rPh sb="4" eb="7">
      <t>コウフキン</t>
    </rPh>
    <rPh sb="7" eb="9">
      <t>ベッシ</t>
    </rPh>
    <rPh sb="9" eb="11">
      <t>ヨウシキ</t>
    </rPh>
    <phoneticPr fontId="8"/>
  </si>
  <si>
    <t>・「交付金取得予定」には、交付金を取得する事業者は「○」を記入し、交付金を取得しない事業者は「×」を記入すること。
・処遇改善臨時特例交付金計画書は、現行の処遇改善加算等の計画書と同様、法人一括での作成が可能であり、法人全体で交付要件を満たしていれば足りること。　（ただし、処遇改善臨時特例交付金計画書については都道府県をまたいでの作成はできません。）
・(i-1)及び(j-1)には、「賃金改善実施期間に補助金により賃金改善を行う場合の福祉・介護職員等の賃金の総額（見込額）」（２②ⅰ）と、「令和３年における賃金改善実施期間に相当する期間の福祉・介護職員等の賃金の総額」（２②ⅱ）とを比較し、その差額を事業所ごとに記入すること。
・(i-2)及び(j-2)には、「３　福祉・介護職員処遇改善臨時特例交付金により賃金改善を行う賃金項目及び方法」に記載した具体的な取組に基づく賃金改善の見込額を記載すること。</t>
    <rPh sb="2" eb="5">
      <t>コウフキン</t>
    </rPh>
    <rPh sb="13" eb="16">
      <t>コウフキン</t>
    </rPh>
    <rPh sb="33" eb="36">
      <t>コウフキン</t>
    </rPh>
    <rPh sb="63" eb="65">
      <t>リンジ</t>
    </rPh>
    <rPh sb="65" eb="67">
      <t>トクレイ</t>
    </rPh>
    <rPh sb="67" eb="70">
      <t>コウフキン</t>
    </rPh>
    <rPh sb="137" eb="139">
      <t>ショグウ</t>
    </rPh>
    <rPh sb="139" eb="141">
      <t>カイゼン</t>
    </rPh>
    <rPh sb="141" eb="143">
      <t>リンジ</t>
    </rPh>
    <rPh sb="143" eb="145">
      <t>トクレイ</t>
    </rPh>
    <rPh sb="145" eb="148">
      <t>コウフキン</t>
    </rPh>
    <rPh sb="148" eb="151">
      <t>ケイカクショ</t>
    </rPh>
    <rPh sb="156" eb="160">
      <t>トドウフケン</t>
    </rPh>
    <rPh sb="166" eb="168">
      <t>サクセイ</t>
    </rPh>
    <rPh sb="219" eb="221">
      <t>フクシ</t>
    </rPh>
    <rPh sb="271" eb="273">
      <t>フクシ</t>
    </rPh>
    <phoneticPr fontId="8"/>
  </si>
  <si>
    <t>ⅰ）福祉・介護職員の賃金改善見込額(i - 1)</t>
    <rPh sb="2" eb="4">
      <t>フクシ</t>
    </rPh>
    <rPh sb="10" eb="12">
      <t>チンギン</t>
    </rPh>
    <rPh sb="12" eb="14">
      <t>カイゼン</t>
    </rPh>
    <rPh sb="14" eb="16">
      <t>ミコ</t>
    </rPh>
    <rPh sb="16" eb="17">
      <t>ガク</t>
    </rPh>
    <phoneticPr fontId="8"/>
  </si>
  <si>
    <t>（うち、ベースアップ等による賃金改善の見込額）
(i - 2)</t>
    <rPh sb="10" eb="11">
      <t>トウ</t>
    </rPh>
    <rPh sb="14" eb="16">
      <t>チンギン</t>
    </rPh>
    <rPh sb="16" eb="18">
      <t>カイゼン</t>
    </rPh>
    <rPh sb="19" eb="21">
      <t>ミコ</t>
    </rPh>
    <rPh sb="21" eb="22">
      <t>ガク</t>
    </rPh>
    <phoneticPr fontId="8"/>
  </si>
  <si>
    <t>(2)⑤ⅰ）の「特定加算の算定により賃金改善を行った場合の賃金の総額(見込額)」には、処遇改善加算、処遇改善臨時特例交付金及び令和４年度新加算を取得し実施される賃金改善額を除いた額を記載すること。（令和４年度新加算を取得する意向のある事業所は、（２）⑥ⅰ）の額には、令和４年10月から賃金改善実施期間の最終月(原則として令和５年３月)までの期間に同加算を取得し実施される賃金の改善見込額を除いた額を記載すること。　その際、当該改善見込額は、１月あたりの補助金の平均見込額に、同加算を取得する月数を乗じることによって算出すること。）
※１月あたりの交付金の平均見込額は、（参考）交付金別紙様式2-1の「2 賃金改善計画について」①の額を、交付金の交付対象期間の月数で除した額とする。なお、交付金を取得せず、令和４年度新加算（仮称）を取得する意向のある事業所は、仮に交付金を取得する場合の１月あたりの交付金の平均見込額を算出すること。</t>
    <rPh sb="8" eb="10">
      <t>トクテイ</t>
    </rPh>
    <rPh sb="10" eb="12">
      <t>カサン</t>
    </rPh>
    <rPh sb="13" eb="15">
      <t>サンテイ</t>
    </rPh>
    <rPh sb="18" eb="20">
      <t>チンギン</t>
    </rPh>
    <rPh sb="20" eb="22">
      <t>カイゼン</t>
    </rPh>
    <rPh sb="23" eb="24">
      <t>オコナ</t>
    </rPh>
    <rPh sb="26" eb="28">
      <t>バアイ</t>
    </rPh>
    <rPh sb="29" eb="31">
      <t>チンギン</t>
    </rPh>
    <rPh sb="32" eb="34">
      <t>ソウガク</t>
    </rPh>
    <rPh sb="35" eb="38">
      <t>ミコミガク</t>
    </rPh>
    <rPh sb="43" eb="45">
      <t>ショグウ</t>
    </rPh>
    <rPh sb="45" eb="49">
      <t>カイゼンカサン</t>
    </rPh>
    <rPh sb="50" eb="52">
      <t>ショグウ</t>
    </rPh>
    <rPh sb="52" eb="54">
      <t>カイゼン</t>
    </rPh>
    <rPh sb="54" eb="56">
      <t>リンジ</t>
    </rPh>
    <rPh sb="56" eb="58">
      <t>トクレイ</t>
    </rPh>
    <rPh sb="58" eb="61">
      <t>コウフキン</t>
    </rPh>
    <rPh sb="61" eb="62">
      <t>オヨ</t>
    </rPh>
    <rPh sb="72" eb="74">
      <t>シュトク</t>
    </rPh>
    <rPh sb="75" eb="77">
      <t>ジッシ</t>
    </rPh>
    <rPh sb="80" eb="85">
      <t>チンギンカイゼンガク</t>
    </rPh>
    <rPh sb="86" eb="87">
      <t>ノゾ</t>
    </rPh>
    <rPh sb="89" eb="90">
      <t>ガク</t>
    </rPh>
    <rPh sb="91" eb="93">
      <t>キサイ</t>
    </rPh>
    <rPh sb="273" eb="275">
      <t>コウフ</t>
    </rPh>
    <rPh sb="288" eb="290">
      <t>コウフ</t>
    </rPh>
    <rPh sb="318" eb="320">
      <t>コウフ</t>
    </rPh>
    <rPh sb="343" eb="345">
      <t>コウフ</t>
    </rPh>
    <rPh sb="381" eb="383">
      <t>コウフ</t>
    </rPh>
    <rPh sb="398" eb="400">
      <t>コウフ</t>
    </rPh>
    <phoneticPr fontId="8"/>
  </si>
  <si>
    <t>(1)④ⅰ）の「処遇改善加算の算定により賃金改善を行った場合の福祉・介護職員の賃金の総額（見込額）」には、特定加算、処遇改善臨時特例交付金及び令和４年度新加算（仮称）を取得し実施される賃金の改善見込額を除いた額を記載すること。（令和４年度新加算を取得する意向のある事業所は、(1)④ⅰ）の額には、令和４年10月から賃金改善実施期間の最終月(原則として令和５年３月)までの期間に同加算を取得し実施される賃金の改善見込額を除いた額を記載すること。　その際、当該改善見込額は、１月あたりの交付金の平均見込額に、同加算を取得する月数を乗じることによって算出すること。）
※１月あたりの交付金の平均見込額は、（参考）交付金別紙様式2-1の「2 賃金改善計画について」①の額を、交付金の交付対象期間の月数で除した額とする。なお、交付金を取得せず、令和４年度新加算（仮称）を取得する意向のある事業所は、仮に交付金を取得する場合の１月あたりの交付金の平均見込額を算出すること。</t>
    <rPh sb="31" eb="33">
      <t>フクシ</t>
    </rPh>
    <rPh sb="62" eb="64">
      <t>リンジ</t>
    </rPh>
    <rPh sb="64" eb="66">
      <t>トクレイ</t>
    </rPh>
    <rPh sb="66" eb="69">
      <t>コウフキン</t>
    </rPh>
    <rPh sb="241" eb="243">
      <t>コウフ</t>
    </rPh>
    <rPh sb="288" eb="290">
      <t>コウフ</t>
    </rPh>
    <rPh sb="303" eb="305">
      <t>コウフ</t>
    </rPh>
    <rPh sb="333" eb="335">
      <t>コウフ</t>
    </rPh>
    <rPh sb="358" eb="360">
      <t>コウフ</t>
    </rPh>
    <rPh sb="396" eb="398">
      <t>コウフ</t>
    </rPh>
    <rPh sb="413" eb="415">
      <t>コウフ</t>
    </rPh>
    <phoneticPr fontId="8"/>
  </si>
  <si>
    <t>(2)④ⅰ）の「処遇改善加算の算定により賃金改善を行った場合の賃金の総額（見込額）」には、特定加算、処遇改善臨時特例交付金及び令和４年度新加算を取得し実施される賃金の改善見込額を除いた額を記載すること。（令和４年度新加算を取得する意向のある事業所は、(1)④ⅰ）の額には、令和４年10月から賃金改善実施期間の最終月(原則として令和５年３月)までの期間に同加算を取得し実施される賃金の改善見込額を除いた額を記載すること。　その際、当該改善見込額は、１月あたりの交付金の平均見込額に、同加算を取得する月数を乗じることによって算出すること。）
※１月あたりの交付金の平均見込額は、（参考）交付金別紙様式2-1の「2 賃金改善計画について」①の額を、交付金の交付対象期間の月数で除した額とする。なお、交付金を取得せず、令和４年度新加算（仮称）を取得する意向のある事業所は、仮に交付金を取得する場合の１月あたりの交付金の平均見込額を算出すること。</t>
    <rPh sb="54" eb="56">
      <t>リンジ</t>
    </rPh>
    <rPh sb="56" eb="58">
      <t>トクレイ</t>
    </rPh>
    <rPh sb="58" eb="61">
      <t>コウフキン</t>
    </rPh>
    <rPh sb="229" eb="231">
      <t>コウフ</t>
    </rPh>
    <rPh sb="276" eb="278">
      <t>コウフ</t>
    </rPh>
    <rPh sb="291" eb="293">
      <t>コウフ</t>
    </rPh>
    <rPh sb="321" eb="323">
      <t>コウフ</t>
    </rPh>
    <rPh sb="346" eb="348">
      <t>コウフ</t>
    </rPh>
    <rPh sb="384" eb="386">
      <t>コウフ</t>
    </rPh>
    <rPh sb="401" eb="403">
      <t>コウフ</t>
    </rPh>
    <phoneticPr fontId="8"/>
  </si>
  <si>
    <t>令和</t>
    <phoneticPr fontId="8"/>
  </si>
  <si>
    <t>月～令和</t>
    <phoneticPr fontId="8"/>
  </si>
  <si>
    <t>ヶ月）</t>
    <phoneticPr fontId="8"/>
  </si>
  <si>
    <t>合計</t>
    <rPh sb="0" eb="2">
      <t>ゴウケイ</t>
    </rPh>
    <phoneticPr fontId="8"/>
  </si>
  <si>
    <t>要件Ⅰ</t>
    <rPh sb="0" eb="2">
      <t>ヨウケン</t>
    </rPh>
    <phoneticPr fontId="8"/>
  </si>
  <si>
    <t>要件Ⅱ</t>
    <rPh sb="0" eb="2">
      <t>ヨウケン</t>
    </rPh>
    <phoneticPr fontId="8"/>
  </si>
  <si>
    <r>
      <t>！×の場合、【</t>
    </r>
    <r>
      <rPr>
        <b/>
        <sz val="18"/>
        <color rgb="FF0000FF"/>
        <rFont val="ＭＳ Ｐゴシック"/>
        <family val="3"/>
        <charset val="128"/>
        <scheme val="major"/>
      </rPr>
      <t>③ⅰ+③ⅱ</t>
    </r>
    <r>
      <rPr>
        <b/>
        <sz val="18"/>
        <rFont val="ＭＳ Ｐゴシック"/>
        <family val="3"/>
        <charset val="128"/>
        <scheme val="major"/>
      </rPr>
      <t>＞</t>
    </r>
    <r>
      <rPr>
        <b/>
        <sz val="18"/>
        <color rgb="FFFF0000"/>
        <rFont val="ＭＳ Ｐゴシック"/>
        <family val="3"/>
        <charset val="128"/>
        <scheme val="major"/>
      </rPr>
      <t>①</t>
    </r>
    <r>
      <rPr>
        <b/>
        <sz val="18"/>
        <rFont val="ＭＳ Ｐゴシック"/>
        <family val="3"/>
        <charset val="128"/>
        <scheme val="major"/>
      </rPr>
      <t>】となるように修正してください。</t>
    </r>
    <rPh sb="21" eb="23">
      <t>シュウセイ</t>
    </rPh>
    <phoneticPr fontId="8"/>
  </si>
  <si>
    <t>福祉・介護職員</t>
    <rPh sb="0" eb="2">
      <t>フクシ</t>
    </rPh>
    <rPh sb="3" eb="5">
      <t>カイゴ</t>
    </rPh>
    <rPh sb="5" eb="7">
      <t>ショクイン</t>
    </rPh>
    <phoneticPr fontId="8"/>
  </si>
  <si>
    <t>その他職員</t>
    <rPh sb="2" eb="3">
      <t>タ</t>
    </rPh>
    <rPh sb="3" eb="5">
      <t>ショクイン</t>
    </rPh>
    <phoneticPr fontId="8"/>
  </si>
  <si>
    <t>ベースアップ等の割合</t>
    <rPh sb="6" eb="7">
      <t>トウ</t>
    </rPh>
    <rPh sb="8" eb="10">
      <t>ワリアイ</t>
    </rPh>
    <phoneticPr fontId="8"/>
  </si>
  <si>
    <r>
      <t>！×の場合、</t>
    </r>
    <r>
      <rPr>
        <b/>
        <sz val="18"/>
        <color theme="6" tint="-0.499984740745262"/>
        <rFont val="ＭＳ Ｐゴシック"/>
        <family val="3"/>
        <charset val="128"/>
        <scheme val="major"/>
      </rPr>
      <t>【福祉・介護職員のベースアップ等による賃金改善額が2/3(66.66…％)以上】</t>
    </r>
    <r>
      <rPr>
        <b/>
        <sz val="18"/>
        <rFont val="ＭＳ Ｐゴシック"/>
        <family val="3"/>
        <charset val="128"/>
        <scheme val="major"/>
      </rPr>
      <t>となるように修正してください。</t>
    </r>
    <rPh sb="7" eb="9">
      <t>フクシ</t>
    </rPh>
    <rPh sb="10" eb="12">
      <t>カイゴ</t>
    </rPh>
    <rPh sb="12" eb="14">
      <t>ショクイン</t>
    </rPh>
    <rPh sb="21" eb="22">
      <t>トウ</t>
    </rPh>
    <rPh sb="25" eb="27">
      <t>チンギン</t>
    </rPh>
    <rPh sb="27" eb="29">
      <t>カイゼン</t>
    </rPh>
    <rPh sb="29" eb="30">
      <t>ガク</t>
    </rPh>
    <rPh sb="43" eb="45">
      <t>イジョウ</t>
    </rPh>
    <rPh sb="52" eb="54">
      <t>シュウセイ</t>
    </rPh>
    <phoneticPr fontId="8"/>
  </si>
  <si>
    <r>
      <t>！×の場合、</t>
    </r>
    <r>
      <rPr>
        <b/>
        <sz val="18"/>
        <color rgb="FF7030A0"/>
        <rFont val="ＭＳ Ｐゴシック"/>
        <family val="3"/>
        <charset val="128"/>
        <scheme val="major"/>
      </rPr>
      <t>【その他の職員のベースアップ等による賃金改善額が2/3(66.66…％)以上】</t>
    </r>
    <r>
      <rPr>
        <b/>
        <sz val="18"/>
        <rFont val="ＭＳ Ｐゴシック"/>
        <family val="3"/>
        <charset val="128"/>
        <scheme val="major"/>
      </rPr>
      <t>となるように修正してください。</t>
    </r>
    <rPh sb="9" eb="10">
      <t>タ</t>
    </rPh>
    <rPh sb="11" eb="13">
      <t>ショクイン</t>
    </rPh>
    <phoneticPr fontId="8"/>
  </si>
  <si>
    <t>！×の場合、【②＞①】となるように修正してください。</t>
    <phoneticPr fontId="8"/>
  </si>
  <si>
    <r>
      <t>！×の場合、</t>
    </r>
    <r>
      <rPr>
        <b/>
        <sz val="12"/>
        <color rgb="FF0000FF"/>
        <rFont val="ＭＳ Ｐゴシック"/>
        <family val="3"/>
        <charset val="128"/>
        <scheme val="major"/>
      </rPr>
      <t>【③ⅰ＋③ⅱ＝②】</t>
    </r>
    <r>
      <rPr>
        <b/>
        <sz val="12"/>
        <rFont val="ＭＳ Ｐゴシック"/>
        <family val="3"/>
        <charset val="128"/>
        <scheme val="major"/>
      </rPr>
      <t>となるように修正してください。</t>
    </r>
    <phoneticPr fontId="8"/>
  </si>
  <si>
    <t>事業所番号</t>
    <rPh sb="0" eb="3">
      <t>ジギョウショ</t>
    </rPh>
    <rPh sb="3" eb="5">
      <t>バンゴウ</t>
    </rPh>
    <phoneticPr fontId="8"/>
  </si>
  <si>
    <t>指定権者</t>
    <rPh sb="0" eb="2">
      <t>シテイ</t>
    </rPh>
    <rPh sb="2" eb="3">
      <t>ケン</t>
    </rPh>
    <rPh sb="3" eb="4">
      <t>シャ</t>
    </rPh>
    <phoneticPr fontId="8"/>
  </si>
  <si>
    <t>所在都道府県</t>
    <rPh sb="0" eb="2">
      <t>ショザイ</t>
    </rPh>
    <rPh sb="2" eb="6">
      <t>トドウフケン</t>
    </rPh>
    <phoneticPr fontId="8"/>
  </si>
  <si>
    <t>所在区市町村</t>
    <rPh sb="0" eb="2">
      <t>ショザイ</t>
    </rPh>
    <rPh sb="2" eb="6">
      <t>クシチョウソン</t>
    </rPh>
    <phoneticPr fontId="8"/>
  </si>
  <si>
    <t>処遇改善加算</t>
    <rPh sb="0" eb="2">
      <t>ショグウ</t>
    </rPh>
    <rPh sb="2" eb="4">
      <t>カイゼン</t>
    </rPh>
    <rPh sb="4" eb="6">
      <t>カサン</t>
    </rPh>
    <phoneticPr fontId="8"/>
  </si>
  <si>
    <t>特定処遇改善加算</t>
    <rPh sb="0" eb="2">
      <t>トクテイ</t>
    </rPh>
    <rPh sb="2" eb="4">
      <t>ショグウ</t>
    </rPh>
    <rPh sb="4" eb="6">
      <t>カイゼン</t>
    </rPh>
    <rPh sb="6" eb="8">
      <t>カサン</t>
    </rPh>
    <phoneticPr fontId="8"/>
  </si>
  <si>
    <t>交付金申請</t>
    <rPh sb="0" eb="3">
      <t>コウフキン</t>
    </rPh>
    <rPh sb="3" eb="5">
      <t>シンセイ</t>
    </rPh>
    <phoneticPr fontId="8"/>
  </si>
  <si>
    <t>事業所番号+サービス</t>
    <rPh sb="0" eb="3">
      <t>ジギョウショ</t>
    </rPh>
    <rPh sb="3" eb="5">
      <t>バンゴウ</t>
    </rPh>
    <phoneticPr fontId="8"/>
  </si>
  <si>
    <t>担当者氏名</t>
    <rPh sb="0" eb="3">
      <t>タントウシャ</t>
    </rPh>
    <rPh sb="3" eb="5">
      <t>シメイ</t>
    </rPh>
    <phoneticPr fontId="8"/>
  </si>
  <si>
    <t>TEL</t>
    <phoneticPr fontId="8"/>
  </si>
  <si>
    <t>FAX</t>
    <phoneticPr fontId="8"/>
  </si>
  <si>
    <t>事業所番号</t>
    <rPh sb="0" eb="3">
      <t>ジギョウショ</t>
    </rPh>
    <rPh sb="3" eb="5">
      <t>バンゴウ</t>
    </rPh>
    <phoneticPr fontId="8"/>
  </si>
  <si>
    <t>処遇区分</t>
    <rPh sb="0" eb="2">
      <t>ショグウ</t>
    </rPh>
    <rPh sb="2" eb="4">
      <t>クブン</t>
    </rPh>
    <phoneticPr fontId="8"/>
  </si>
  <si>
    <t>特定区分</t>
    <rPh sb="0" eb="2">
      <t>トクテイ</t>
    </rPh>
    <rPh sb="2" eb="4">
      <t>クブン</t>
    </rPh>
    <phoneticPr fontId="8"/>
  </si>
  <si>
    <t>東京都知事　殿</t>
    <rPh sb="0" eb="3">
      <t>トウキョウト</t>
    </rPh>
    <rPh sb="3" eb="5">
      <t>チジ</t>
    </rPh>
    <rPh sb="6" eb="7">
      <t>ドノ</t>
    </rPh>
    <phoneticPr fontId="41"/>
  </si>
  <si>
    <t>（法人名）</t>
    <rPh sb="1" eb="3">
      <t>ホウジン</t>
    </rPh>
    <rPh sb="3" eb="4">
      <t>メイ</t>
    </rPh>
    <phoneticPr fontId="41"/>
  </si>
  <si>
    <t>（職名・代表者名）</t>
    <rPh sb="1" eb="3">
      <t>ショクメイ</t>
    </rPh>
    <rPh sb="4" eb="7">
      <t>ダイヒョウシャ</t>
    </rPh>
    <rPh sb="7" eb="8">
      <t>メイ</t>
    </rPh>
    <phoneticPr fontId="41"/>
  </si>
  <si>
    <t>（添付書類）</t>
    <rPh sb="1" eb="3">
      <t>テンプ</t>
    </rPh>
    <rPh sb="3" eb="5">
      <t>ショルイ</t>
    </rPh>
    <phoneticPr fontId="41"/>
  </si>
  <si>
    <t>令和</t>
    <rPh sb="0" eb="2">
      <t>レイワ</t>
    </rPh>
    <phoneticPr fontId="41"/>
  </si>
  <si>
    <t>年</t>
    <rPh sb="0" eb="1">
      <t>ネン</t>
    </rPh>
    <phoneticPr fontId="41"/>
  </si>
  <si>
    <t>月</t>
    <rPh sb="0" eb="1">
      <t>ガツ</t>
    </rPh>
    <phoneticPr fontId="41"/>
  </si>
  <si>
    <t>日</t>
    <rPh sb="0" eb="1">
      <t>ニチ</t>
    </rPh>
    <phoneticPr fontId="41"/>
  </si>
  <si>
    <t>令和４年度福祉・介護職員処遇改善臨時特例交付金
対象事業者承認申請書</t>
    <rPh sb="0" eb="2">
      <t>レイワ</t>
    </rPh>
    <rPh sb="3" eb="5">
      <t>ネンド</t>
    </rPh>
    <rPh sb="5" eb="7">
      <t>フクシ</t>
    </rPh>
    <rPh sb="8" eb="10">
      <t>カイゴ</t>
    </rPh>
    <rPh sb="10" eb="12">
      <t>ショクイン</t>
    </rPh>
    <rPh sb="12" eb="14">
      <t>ショグウ</t>
    </rPh>
    <rPh sb="14" eb="16">
      <t>カイゼン</t>
    </rPh>
    <rPh sb="16" eb="18">
      <t>リンジ</t>
    </rPh>
    <rPh sb="18" eb="20">
      <t>トクレイ</t>
    </rPh>
    <rPh sb="20" eb="23">
      <t>コウフキン</t>
    </rPh>
    <rPh sb="24" eb="26">
      <t>タイショウ</t>
    </rPh>
    <rPh sb="26" eb="29">
      <t>ジギョウシャ</t>
    </rPh>
    <rPh sb="29" eb="31">
      <t>ショウニン</t>
    </rPh>
    <rPh sb="31" eb="33">
      <t>シンセイ</t>
    </rPh>
    <rPh sb="33" eb="34">
      <t>ショ</t>
    </rPh>
    <phoneticPr fontId="41"/>
  </si>
  <si>
    <t>別記第１号様式</t>
    <rPh sb="0" eb="2">
      <t>ベッキ</t>
    </rPh>
    <rPh sb="2" eb="3">
      <t>ダイ</t>
    </rPh>
    <rPh sb="4" eb="5">
      <t>ゴウ</t>
    </rPh>
    <rPh sb="5" eb="7">
      <t>ヨウシキ</t>
    </rPh>
    <phoneticPr fontId="41"/>
  </si>
  <si>
    <t>　標記について、令和４年度福祉・介護職員処遇改善臨時特例交付金の対象事業者としての承認がなされるよう、別添のとおり、福祉・介護職員処遇改善臨時特例交付金計画書を添えて申請する。</t>
    <rPh sb="1" eb="3">
      <t>ヒョウキ</t>
    </rPh>
    <rPh sb="32" eb="34">
      <t>タイショウ</t>
    </rPh>
    <rPh sb="34" eb="37">
      <t>ジギョウシャ</t>
    </rPh>
    <rPh sb="41" eb="43">
      <t>ショウニン</t>
    </rPh>
    <rPh sb="51" eb="53">
      <t>ベッテン</t>
    </rPh>
    <rPh sb="58" eb="60">
      <t>フクシ</t>
    </rPh>
    <rPh sb="61" eb="69">
      <t>カイゴショクインショグウカイゼン</t>
    </rPh>
    <rPh sb="69" eb="71">
      <t>リンジ</t>
    </rPh>
    <rPh sb="71" eb="73">
      <t>トクレイ</t>
    </rPh>
    <rPh sb="73" eb="76">
      <t>コウフキン</t>
    </rPh>
    <rPh sb="76" eb="79">
      <t>ケイカクショ</t>
    </rPh>
    <rPh sb="80" eb="81">
      <t>ソ</t>
    </rPh>
    <rPh sb="83" eb="85">
      <t>シンセイ</t>
    </rPh>
    <phoneticPr fontId="41"/>
  </si>
  <si>
    <t>１　交付金別紙様式２－１　福祉・介護職員処遇改善臨時特例交付金計画書</t>
    <rPh sb="2" eb="5">
      <t>コウフキン</t>
    </rPh>
    <rPh sb="5" eb="7">
      <t>ベッシ</t>
    </rPh>
    <rPh sb="7" eb="9">
      <t>ヨウシキ</t>
    </rPh>
    <rPh sb="13" eb="15">
      <t>フクシ</t>
    </rPh>
    <rPh sb="16" eb="18">
      <t>カイゴ</t>
    </rPh>
    <rPh sb="18" eb="20">
      <t>ショクイン</t>
    </rPh>
    <rPh sb="20" eb="22">
      <t>ショグウ</t>
    </rPh>
    <rPh sb="22" eb="24">
      <t>カイゼン</t>
    </rPh>
    <rPh sb="24" eb="26">
      <t>リンジ</t>
    </rPh>
    <rPh sb="26" eb="28">
      <t>トクレイ</t>
    </rPh>
    <rPh sb="28" eb="31">
      <t>コウフキン</t>
    </rPh>
    <phoneticPr fontId="41"/>
  </si>
  <si>
    <t>２　交付金別紙様式２－２　福祉・介護職員処遇改善臨時特例交付金計画書（施設・事業所別個表）</t>
    <rPh sb="2" eb="5">
      <t>コウフキン</t>
    </rPh>
    <rPh sb="5" eb="7">
      <t>ベッシ</t>
    </rPh>
    <rPh sb="7" eb="9">
      <t>ヨウシキ</t>
    </rPh>
    <phoneticPr fontId="4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</si>
</sst>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_);[Red]\(#,##0\)"/>
    <numFmt numFmtId="178" formatCode="0.0_ "/>
    <numFmt numFmtId="179" formatCode="0.0%"/>
    <numFmt numFmtId="180" formatCode="0.000_);[Red]\(0.000\)"/>
    <numFmt numFmtId="181" formatCode="#,##0.0_ "/>
  </numFmts>
  <fonts count="13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2"/>
      <name val="ＭＳ Ｐゴシック"/>
      <family val="3"/>
      <charset val="128"/>
    </font>
    <font>
      <sz val="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name val="ＭＳ Ｐゴシック"/>
      <family val="3"/>
      <charset val="128"/>
    </font>
    <font>
      <sz val="9"/>
      <name val="ＭＳ Ｐゴシック"/>
      <family val="3"/>
      <charset val="128"/>
    </font>
    <font>
      <sz val="8"/>
      <name val="ＭＳ Ｐゴシック"/>
      <family val="3"/>
      <charset val="128"/>
    </font>
    <font>
      <b/>
      <sz val="10"/>
      <name val="ＭＳ Ｐゴシック"/>
      <family val="3"/>
      <charset val="128"/>
    </font>
    <font>
      <b/>
      <sz val="11"/>
      <name val="ＭＳ Ｐゴシック"/>
      <family val="3"/>
      <charset val="128"/>
    </font>
    <font>
      <b/>
      <sz val="9"/>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b/>
      <sz val="11"/>
      <color rgb="FFFF0000"/>
      <name val="ＭＳ Ｐゴシック"/>
      <family val="3"/>
      <charset val="128"/>
    </font>
    <font>
      <u/>
      <sz val="11"/>
      <color theme="10"/>
      <name val="ＭＳ Ｐゴシック"/>
      <family val="3"/>
      <charset val="128"/>
    </font>
    <font>
      <sz val="20"/>
      <color theme="1"/>
      <name val="ＭＳ Ｐゴシック"/>
      <family val="3"/>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b/>
      <sz val="20"/>
      <name val="ＭＳ Ｐゴシック"/>
      <family val="3"/>
      <charset val="128"/>
    </font>
    <font>
      <b/>
      <sz val="16"/>
      <color theme="0"/>
      <name val="ＭＳ Ｐゴシック"/>
      <family val="3"/>
      <charset val="128"/>
      <scheme val="minor"/>
    </font>
    <font>
      <b/>
      <sz val="14"/>
      <name val="ＭＳ Ｐゴシック"/>
      <family val="3"/>
      <charset val="128"/>
    </font>
    <font>
      <sz val="10.5"/>
      <name val="ＭＳ ゴシック"/>
      <family val="3"/>
      <charset val="128"/>
    </font>
    <font>
      <b/>
      <sz val="20"/>
      <name val="ＭＳ ゴシック"/>
      <family val="3"/>
      <charset val="128"/>
    </font>
    <font>
      <b/>
      <sz val="14"/>
      <color rgb="FFFF0000"/>
      <name val="ＭＳ Ｐゴシック"/>
      <family val="3"/>
      <charset val="128"/>
      <scheme val="minor"/>
    </font>
    <font>
      <b/>
      <sz val="10"/>
      <color indexed="81"/>
      <name val="MS P ゴシック"/>
      <family val="3"/>
      <charset val="128"/>
    </font>
    <font>
      <b/>
      <sz val="9"/>
      <color indexed="81"/>
      <name val="MS P ゴシック"/>
      <family val="3"/>
      <charset val="128"/>
    </font>
    <font>
      <sz val="10"/>
      <color theme="0"/>
      <name val="ＭＳ Ｐゴシック"/>
      <family val="3"/>
      <charset val="128"/>
    </font>
    <font>
      <sz val="11"/>
      <color theme="0"/>
      <name val="ＭＳ Ｐゴシック"/>
      <family val="3"/>
      <charset val="128"/>
    </font>
    <font>
      <b/>
      <sz val="8"/>
      <name val="ＭＳ Ｐゴシック"/>
      <family val="3"/>
      <charset val="128"/>
    </font>
    <font>
      <b/>
      <sz val="11"/>
      <color theme="0"/>
      <name val="ＭＳ Ｐゴシック"/>
      <family val="3"/>
      <charset val="128"/>
    </font>
    <font>
      <sz val="8.5"/>
      <name val="ＭＳ Ｐゴシック"/>
      <family val="3"/>
      <charset val="128"/>
    </font>
    <font>
      <b/>
      <sz val="8.5"/>
      <name val="ＭＳ Ｐゴシック"/>
      <family val="3"/>
      <charset val="128"/>
    </font>
    <font>
      <u/>
      <sz val="8.5"/>
      <name val="ＭＳ Ｐゴシック"/>
      <family val="3"/>
      <charset val="128"/>
    </font>
    <font>
      <u/>
      <sz val="8"/>
      <name val="ＭＳ Ｐゴシック"/>
      <family val="3"/>
      <charset val="128"/>
    </font>
    <font>
      <sz val="7"/>
      <name val="ＭＳ Ｐゴシック"/>
      <family val="3"/>
      <charset val="128"/>
    </font>
    <font>
      <sz val="9"/>
      <color indexed="60"/>
      <name val="ＭＳ Ｐゴシック"/>
      <family val="3"/>
      <charset val="128"/>
    </font>
    <font>
      <u/>
      <sz val="9"/>
      <name val="ＭＳ Ｐゴシック"/>
      <family val="3"/>
      <charset val="128"/>
    </font>
    <font>
      <sz val="8.5"/>
      <color indexed="60"/>
      <name val="ＭＳ Ｐゴシック"/>
      <family val="3"/>
      <charset val="128"/>
    </font>
    <font>
      <b/>
      <sz val="9.5"/>
      <name val="ＭＳ Ｐゴシック"/>
      <family val="3"/>
      <charset val="128"/>
    </font>
    <font>
      <sz val="6.5"/>
      <name val="ＭＳ Ｐゴシック"/>
      <family val="3"/>
      <charset val="128"/>
    </font>
    <font>
      <b/>
      <u/>
      <sz val="8"/>
      <name val="ＭＳ Ｐゴシック"/>
      <family val="3"/>
      <charset val="128"/>
    </font>
    <font>
      <b/>
      <sz val="10.5"/>
      <name val="ＭＳ Ｐゴシック"/>
      <family val="3"/>
      <charset val="128"/>
    </font>
    <font>
      <sz val="10.5"/>
      <name val="ＭＳ Ｐゴシック"/>
      <family val="3"/>
      <charset val="128"/>
    </font>
    <font>
      <b/>
      <sz val="9"/>
      <color theme="1"/>
      <name val="ＭＳ Ｐゴシック"/>
      <family val="3"/>
      <charset val="128"/>
    </font>
    <font>
      <b/>
      <sz val="10.5"/>
      <color indexed="60"/>
      <name val="ＭＳ Ｐゴシック"/>
      <family val="3"/>
      <charset val="128"/>
    </font>
    <font>
      <b/>
      <sz val="12"/>
      <name val="ＭＳ Ｐゴシック"/>
      <family val="3"/>
      <charset val="128"/>
    </font>
    <font>
      <strike/>
      <sz val="8"/>
      <color rgb="FFFF0000"/>
      <name val="ＭＳ Ｐゴシック"/>
      <family val="3"/>
      <charset val="128"/>
    </font>
    <font>
      <strike/>
      <sz val="11"/>
      <color rgb="FFFF0000"/>
      <name val="ＭＳ Ｐゴシック"/>
      <family val="3"/>
      <charset val="128"/>
    </font>
    <font>
      <sz val="12"/>
      <color theme="1"/>
      <name val="ＭＳ Ｐゴシック"/>
      <family val="3"/>
      <charset val="128"/>
      <scheme val="minor"/>
    </font>
    <font>
      <b/>
      <sz val="12"/>
      <color indexed="81"/>
      <name val="MS P ゴシック"/>
      <family val="3"/>
      <charset val="128"/>
    </font>
    <font>
      <sz val="11"/>
      <name val="ＭＳ ゴシック"/>
      <family val="3"/>
      <charset val="128"/>
    </font>
    <font>
      <sz val="22"/>
      <name val="ＭＳ Ｐゴシック"/>
      <family val="3"/>
      <charset val="128"/>
    </font>
    <font>
      <b/>
      <sz val="9"/>
      <color rgb="FFFF0000"/>
      <name val="ＭＳ Ｐゴシック"/>
      <family val="3"/>
      <charset val="128"/>
    </font>
    <font>
      <sz val="14"/>
      <name val="ＭＳ Ｐゴシック"/>
      <family val="3"/>
      <charset val="128"/>
      <scheme val="minor"/>
    </font>
    <font>
      <sz val="11"/>
      <color rgb="FFFF0000"/>
      <name val="ＭＳ Ｐゴシック"/>
      <family val="3"/>
      <charset val="128"/>
    </font>
    <font>
      <sz val="8"/>
      <name val="ＭＳ Ｐ明朝"/>
      <family val="1"/>
      <charset val="128"/>
    </font>
    <font>
      <sz val="9"/>
      <color theme="1"/>
      <name val="ＭＳ Ｐゴシック"/>
      <family val="3"/>
      <charset val="128"/>
      <scheme val="major"/>
    </font>
    <font>
      <sz val="11"/>
      <color theme="1"/>
      <name val="ＭＳ Ｐゴシック"/>
      <family val="3"/>
      <charset val="128"/>
      <scheme val="major"/>
    </font>
    <font>
      <sz val="10"/>
      <color theme="1"/>
      <name val="ＭＳ Ｐゴシック"/>
      <family val="3"/>
      <charset val="128"/>
      <scheme val="major"/>
    </font>
    <font>
      <sz val="11"/>
      <name val="ＭＳ Ｐゴシック"/>
      <family val="3"/>
      <charset val="128"/>
      <scheme val="major"/>
    </font>
    <font>
      <sz val="14"/>
      <color theme="1"/>
      <name val="ＭＳ Ｐゴシック"/>
      <family val="3"/>
      <charset val="128"/>
      <scheme val="major"/>
    </font>
    <font>
      <b/>
      <sz val="11"/>
      <color theme="1"/>
      <name val="ＭＳ Ｐゴシック"/>
      <family val="3"/>
      <charset val="128"/>
      <scheme val="major"/>
    </font>
    <font>
      <sz val="10"/>
      <name val="ＭＳ Ｐゴシック"/>
      <family val="3"/>
      <charset val="128"/>
      <scheme val="major"/>
    </font>
    <font>
      <sz val="10"/>
      <color theme="0"/>
      <name val="ＭＳ Ｐゴシック"/>
      <family val="3"/>
      <charset val="128"/>
      <scheme val="major"/>
    </font>
    <font>
      <sz val="11"/>
      <color theme="0"/>
      <name val="ＭＳ Ｐゴシック"/>
      <family val="3"/>
      <charset val="128"/>
      <scheme val="major"/>
    </font>
    <font>
      <sz val="8"/>
      <color theme="1"/>
      <name val="ＭＳ Ｐゴシック"/>
      <family val="3"/>
      <charset val="128"/>
      <scheme val="major"/>
    </font>
    <font>
      <u/>
      <sz val="8"/>
      <color theme="1"/>
      <name val="ＭＳ Ｐゴシック"/>
      <family val="3"/>
      <charset val="128"/>
      <scheme val="major"/>
    </font>
    <font>
      <sz val="6"/>
      <name val="ＭＳ Ｐゴシック"/>
      <family val="3"/>
      <charset val="128"/>
      <scheme val="major"/>
    </font>
    <font>
      <b/>
      <sz val="11"/>
      <name val="ＭＳ Ｐゴシック"/>
      <family val="3"/>
      <charset val="128"/>
      <scheme val="major"/>
    </font>
    <font>
      <b/>
      <sz val="11"/>
      <color theme="0"/>
      <name val="ＭＳ Ｐゴシック"/>
      <family val="3"/>
      <charset val="128"/>
      <scheme val="major"/>
    </font>
    <font>
      <sz val="8.5"/>
      <name val="ＭＳ Ｐゴシック"/>
      <family val="3"/>
      <charset val="128"/>
      <scheme val="major"/>
    </font>
    <font>
      <sz val="8.5"/>
      <color theme="1"/>
      <name val="ＭＳ Ｐゴシック"/>
      <family val="3"/>
      <charset val="128"/>
      <scheme val="major"/>
    </font>
    <font>
      <sz val="7.5"/>
      <color theme="1"/>
      <name val="ＭＳ Ｐゴシック"/>
      <family val="3"/>
      <charset val="128"/>
      <scheme val="major"/>
    </font>
    <font>
      <sz val="7"/>
      <color theme="1"/>
      <name val="ＭＳ Ｐゴシック"/>
      <family val="3"/>
      <charset val="128"/>
      <scheme val="major"/>
    </font>
    <font>
      <sz val="7"/>
      <name val="ＭＳ Ｐゴシック"/>
      <family val="3"/>
      <charset val="128"/>
      <scheme val="major"/>
    </font>
    <font>
      <b/>
      <sz val="10"/>
      <name val="ＭＳ Ｐゴシック"/>
      <family val="3"/>
      <charset val="128"/>
      <scheme val="major"/>
    </font>
    <font>
      <sz val="6"/>
      <color theme="1"/>
      <name val="ＭＳ Ｐゴシック"/>
      <family val="3"/>
      <charset val="128"/>
      <scheme val="major"/>
    </font>
    <font>
      <sz val="8"/>
      <name val="ＭＳ Ｐゴシック"/>
      <family val="3"/>
      <charset val="128"/>
      <scheme val="major"/>
    </font>
    <font>
      <b/>
      <sz val="9"/>
      <color theme="1"/>
      <name val="ＭＳ Ｐゴシック"/>
      <family val="3"/>
      <charset val="128"/>
      <scheme val="major"/>
    </font>
    <font>
      <b/>
      <sz val="10"/>
      <color theme="1"/>
      <name val="ＭＳ Ｐゴシック"/>
      <family val="3"/>
      <charset val="128"/>
      <scheme val="major"/>
    </font>
    <font>
      <b/>
      <sz val="10.5"/>
      <color theme="1"/>
      <name val="ＭＳ Ｐゴシック"/>
      <family val="3"/>
      <charset val="128"/>
      <scheme val="major"/>
    </font>
    <font>
      <sz val="10.5"/>
      <name val="ＭＳ Ｐゴシック"/>
      <family val="3"/>
      <charset val="128"/>
      <scheme val="major"/>
    </font>
    <font>
      <sz val="10.5"/>
      <color theme="1"/>
      <name val="ＭＳ Ｐゴシック"/>
      <family val="3"/>
      <charset val="128"/>
      <scheme val="major"/>
    </font>
    <font>
      <b/>
      <sz val="10.5"/>
      <name val="ＭＳ Ｐゴシック"/>
      <family val="3"/>
      <charset val="128"/>
      <scheme val="major"/>
    </font>
    <font>
      <sz val="9"/>
      <name val="ＭＳ Ｐゴシック"/>
      <family val="3"/>
      <charset val="128"/>
      <scheme val="major"/>
    </font>
    <font>
      <sz val="14"/>
      <name val="ＭＳ Ｐゴシック"/>
      <family val="3"/>
      <charset val="128"/>
      <scheme val="major"/>
    </font>
    <font>
      <sz val="12"/>
      <name val="ＭＳ Ｐゴシック"/>
      <family val="3"/>
      <charset val="128"/>
      <scheme val="major"/>
    </font>
    <font>
      <u/>
      <sz val="12"/>
      <name val="ＭＳ Ｐゴシック"/>
      <family val="3"/>
      <charset val="128"/>
      <scheme val="major"/>
    </font>
    <font>
      <sz val="12"/>
      <color theme="1"/>
      <name val="ＭＳ Ｐゴシック"/>
      <family val="3"/>
      <charset val="128"/>
      <scheme val="major"/>
    </font>
    <font>
      <u/>
      <sz val="12"/>
      <color theme="1"/>
      <name val="ＭＳ Ｐゴシック"/>
      <family val="3"/>
      <charset val="128"/>
      <scheme val="major"/>
    </font>
    <font>
      <u/>
      <sz val="8"/>
      <name val="ＭＳ Ｐゴシック"/>
      <family val="3"/>
      <charset val="128"/>
      <scheme val="major"/>
    </font>
    <font>
      <sz val="12"/>
      <color theme="1"/>
      <name val="ＭＳ Ｐ明朝"/>
      <family val="1"/>
      <charset val="128"/>
    </font>
    <font>
      <sz val="11"/>
      <name val="ＭＳ Ｐ明朝"/>
      <family val="1"/>
      <charset val="128"/>
    </font>
    <font>
      <sz val="10.5"/>
      <name val="ＭＳ Ｐゴシック"/>
      <family val="3"/>
      <charset val="128"/>
      <scheme val="minor"/>
    </font>
    <font>
      <sz val="12"/>
      <name val="ＭＳ Ｐ明朝"/>
      <family val="1"/>
      <charset val="128"/>
    </font>
    <font>
      <b/>
      <sz val="12"/>
      <name val="ＭＳ Ｐゴシック"/>
      <family val="3"/>
      <charset val="128"/>
      <scheme val="major"/>
    </font>
    <font>
      <b/>
      <sz val="12"/>
      <color rgb="FFFF0000"/>
      <name val="ＭＳ Ｐゴシック"/>
      <family val="3"/>
      <charset val="128"/>
      <scheme val="major"/>
    </font>
    <font>
      <b/>
      <sz val="12"/>
      <color rgb="FF0000FF"/>
      <name val="ＭＳ Ｐゴシック"/>
      <family val="3"/>
      <charset val="128"/>
      <scheme val="major"/>
    </font>
    <font>
      <b/>
      <sz val="14"/>
      <name val="ＭＳ Ｐゴシック"/>
      <family val="3"/>
      <charset val="128"/>
      <scheme val="major"/>
    </font>
    <font>
      <b/>
      <sz val="18"/>
      <name val="ＭＳ Ｐゴシック"/>
      <family val="3"/>
      <charset val="128"/>
      <scheme val="major"/>
    </font>
    <font>
      <b/>
      <sz val="18"/>
      <color rgb="FF0000FF"/>
      <name val="ＭＳ Ｐゴシック"/>
      <family val="3"/>
      <charset val="128"/>
      <scheme val="major"/>
    </font>
    <font>
      <b/>
      <sz val="18"/>
      <color rgb="FFFF0000"/>
      <name val="ＭＳ Ｐゴシック"/>
      <family val="3"/>
      <charset val="128"/>
      <scheme val="major"/>
    </font>
    <font>
      <b/>
      <sz val="18"/>
      <color theme="6" tint="-0.499984740745262"/>
      <name val="ＭＳ Ｐゴシック"/>
      <family val="3"/>
      <charset val="128"/>
      <scheme val="major"/>
    </font>
    <font>
      <b/>
      <sz val="18"/>
      <color rgb="FF7030A0"/>
      <name val="ＭＳ Ｐゴシック"/>
      <family val="3"/>
      <charset val="128"/>
      <scheme val="major"/>
    </font>
    <font>
      <b/>
      <sz val="14"/>
      <color theme="6" tint="-0.499984740745262"/>
      <name val="ＭＳ Ｐゴシック"/>
      <family val="3"/>
      <charset val="128"/>
      <scheme val="major"/>
    </font>
    <font>
      <b/>
      <sz val="14"/>
      <color rgb="FF7030A0"/>
      <name val="ＭＳ Ｐゴシック"/>
      <family val="3"/>
      <charset val="128"/>
      <scheme val="major"/>
    </font>
    <font>
      <b/>
      <sz val="22"/>
      <name val="ＭＳ Ｐゴシック"/>
      <family val="3"/>
      <charset val="128"/>
      <scheme val="major"/>
    </font>
    <font>
      <b/>
      <sz val="10"/>
      <color rgb="FF0000FF"/>
      <name val="ＭＳ Ｐゴシック"/>
      <family val="3"/>
      <charset val="128"/>
      <scheme val="major"/>
    </font>
    <font>
      <sz val="10"/>
      <name val="Meiryo UI"/>
      <family val="3"/>
      <charset val="128"/>
    </font>
    <font>
      <sz val="11"/>
      <name val="Meiryo UI"/>
      <family val="3"/>
      <charset val="128"/>
    </font>
    <font>
      <sz val="10"/>
      <color theme="1"/>
      <name val="ＭＳ 明朝"/>
      <family val="1"/>
      <charset val="128"/>
    </font>
    <font>
      <sz val="12"/>
      <color theme="1"/>
      <name val="ＭＳ 明朝"/>
      <family val="1"/>
      <charset val="128"/>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CCFFFF"/>
        <bgColor indexed="64"/>
      </patternFill>
    </fill>
    <fill>
      <patternFill patternType="solid">
        <fgColor theme="0"/>
        <bgColor indexed="64"/>
      </patternFill>
    </fill>
    <fill>
      <patternFill patternType="solid">
        <fgColor theme="0" tint="-0.14999847407452621"/>
        <bgColor indexed="64"/>
      </patternFill>
    </fill>
    <fill>
      <patternFill patternType="solid">
        <fgColor rgb="FFCCFFCC"/>
        <bgColor indexed="64"/>
      </patternFill>
    </fill>
    <fill>
      <patternFill patternType="solid">
        <fgColor rgb="FFFFFFCC"/>
        <bgColor indexed="64"/>
      </patternFill>
    </fill>
    <fill>
      <patternFill patternType="solid">
        <fgColor rgb="FFF2F2F2"/>
        <bgColor indexed="64"/>
      </patternFill>
    </fill>
    <fill>
      <patternFill patternType="solid">
        <fgColor rgb="FFFFC000"/>
        <bgColor indexed="64"/>
      </patternFill>
    </fill>
    <fill>
      <patternFill patternType="solid">
        <fgColor theme="9" tint="0.79998168889431442"/>
        <bgColor indexed="64"/>
      </patternFill>
    </fill>
  </fills>
  <borders count="18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top/>
      <bottom style="medium">
        <color indexed="64"/>
      </bottom>
      <diagonal/>
    </border>
    <border>
      <left style="medium">
        <color indexed="64"/>
      </left>
      <right/>
      <top/>
      <bottom/>
      <diagonal/>
    </border>
    <border>
      <left/>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style="hair">
        <color indexed="64"/>
      </left>
      <right style="hair">
        <color indexed="64"/>
      </right>
      <top/>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thin">
        <color indexed="64"/>
      </left>
      <right/>
      <top style="hair">
        <color indexed="64"/>
      </top>
      <bottom style="hair">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hair">
        <color indexed="64"/>
      </right>
      <top style="hair">
        <color indexed="64"/>
      </top>
      <bottom style="hair">
        <color indexed="64"/>
      </bottom>
      <diagonal/>
    </border>
    <border>
      <left/>
      <right style="medium">
        <color indexed="64"/>
      </right>
      <top/>
      <bottom style="thin">
        <color indexed="64"/>
      </bottom>
      <diagonal/>
    </border>
    <border>
      <left style="thin">
        <color indexed="64"/>
      </left>
      <right/>
      <top/>
      <bottom style="hair">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hair">
        <color auto="1"/>
      </top>
      <bottom/>
      <diagonal/>
    </border>
    <border>
      <left style="medium">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diagonalUp="1">
      <left style="thin">
        <color indexed="64"/>
      </left>
      <right/>
      <top style="hair">
        <color indexed="64"/>
      </top>
      <bottom/>
      <diagonal style="thin">
        <color indexed="64"/>
      </diagonal>
    </border>
    <border diagonalUp="1">
      <left/>
      <right/>
      <top style="hair">
        <color indexed="64"/>
      </top>
      <bottom/>
      <diagonal style="thin">
        <color indexed="64"/>
      </diagonal>
    </border>
    <border diagonalUp="1">
      <left/>
      <right style="thin">
        <color indexed="64"/>
      </right>
      <top style="hair">
        <color indexed="64"/>
      </top>
      <bottom/>
      <diagonal style="thin">
        <color indexed="64"/>
      </diagonal>
    </border>
    <border>
      <left style="medium">
        <color indexed="64"/>
      </left>
      <right/>
      <top style="hair">
        <color indexed="64"/>
      </top>
      <bottom style="thin">
        <color indexed="64"/>
      </bottom>
      <diagonal/>
    </border>
    <border diagonalUp="1">
      <left style="thin">
        <color indexed="64"/>
      </left>
      <right/>
      <top/>
      <bottom style="hair">
        <color indexed="64"/>
      </bottom>
      <diagonal style="thin">
        <color indexed="64"/>
      </diagonal>
    </border>
    <border diagonalUp="1">
      <left/>
      <right/>
      <top/>
      <bottom style="hair">
        <color auto="1"/>
      </bottom>
      <diagonal style="thin">
        <color indexed="64"/>
      </diagonal>
    </border>
    <border diagonalUp="1">
      <left/>
      <right style="thin">
        <color indexed="64"/>
      </right>
      <top/>
      <bottom style="hair">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top/>
      <bottom style="double">
        <color indexed="64"/>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diagonalDown="1">
      <left style="thin">
        <color indexed="64"/>
      </left>
      <right style="thin">
        <color indexed="64"/>
      </right>
      <top/>
      <bottom style="thin">
        <color indexed="64"/>
      </bottom>
      <diagonal style="thin">
        <color indexed="64"/>
      </diagonal>
    </border>
    <border>
      <left style="thin">
        <color indexed="64"/>
      </left>
      <right/>
      <top style="thin">
        <color indexed="64"/>
      </top>
      <bottom style="double">
        <color indexed="64"/>
      </bottom>
      <diagonal/>
    </border>
    <border>
      <left/>
      <right/>
      <top style="thin">
        <color indexed="64"/>
      </top>
      <bottom style="double">
        <color indexed="64"/>
      </bottom>
      <diagonal/>
    </border>
    <border diagonalDown="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hair">
        <color auto="1"/>
      </right>
      <top/>
      <bottom style="medium">
        <color indexed="64"/>
      </bottom>
      <diagonal/>
    </border>
    <border>
      <left style="hair">
        <color indexed="64"/>
      </left>
      <right style="hair">
        <color indexed="64"/>
      </right>
      <top/>
      <bottom style="medium">
        <color indexed="64"/>
      </bottom>
      <diagonal/>
    </border>
    <border>
      <left style="thin">
        <color indexed="64"/>
      </left>
      <right/>
      <top style="medium">
        <color indexed="64"/>
      </top>
      <bottom/>
      <diagonal/>
    </border>
    <border>
      <left style="hair">
        <color indexed="64"/>
      </left>
      <right/>
      <top style="medium">
        <color indexed="64"/>
      </top>
      <bottom style="medium">
        <color auto="1"/>
      </bottom>
      <diagonal/>
    </border>
    <border>
      <left style="thin">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right style="hair">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dashed">
        <color auto="1"/>
      </left>
      <right style="dashed">
        <color auto="1"/>
      </right>
      <top style="dashed">
        <color auto="1"/>
      </top>
      <bottom style="dashed">
        <color auto="1"/>
      </bottom>
      <diagonal/>
    </border>
  </borders>
  <cellStyleXfs count="50">
    <xf numFmtId="0" fontId="0" fillId="0" borderId="0">
      <alignment vertical="center"/>
    </xf>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9" borderId="0" applyNumberFormat="0" applyBorder="0" applyAlignment="0" applyProtection="0">
      <alignment vertical="center"/>
    </xf>
    <xf numFmtId="0" fontId="13" fillId="0" borderId="0" applyNumberFormat="0" applyFill="0" applyBorder="0" applyAlignment="0" applyProtection="0">
      <alignment vertical="center"/>
    </xf>
    <xf numFmtId="0" fontId="14" fillId="20" borderId="1" applyNumberFormat="0" applyAlignment="0" applyProtection="0">
      <alignment vertical="center"/>
    </xf>
    <xf numFmtId="0" fontId="15" fillId="21" borderId="0" applyNumberFormat="0" applyBorder="0" applyAlignment="0" applyProtection="0">
      <alignment vertical="center"/>
    </xf>
    <xf numFmtId="9" fontId="7" fillId="0" borderId="0" applyFont="0" applyFill="0" applyBorder="0" applyAlignment="0" applyProtection="0">
      <alignment vertical="center"/>
    </xf>
    <xf numFmtId="0" fontId="11" fillId="22" borderId="2"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4" applyNumberFormat="0" applyAlignment="0" applyProtection="0">
      <alignment vertical="center"/>
    </xf>
    <xf numFmtId="0" fontId="19" fillId="0" borderId="0" applyNumberFormat="0" applyFill="0" applyBorder="0" applyAlignment="0" applyProtection="0">
      <alignment vertical="center"/>
    </xf>
    <xf numFmtId="38" fontId="7" fillId="0" borderId="0" applyFont="0" applyFill="0" applyBorder="0" applyAlignment="0" applyProtection="0">
      <alignment vertical="center"/>
    </xf>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0" fontId="26" fillId="7" borderId="4" applyNumberFormat="0" applyAlignment="0" applyProtection="0">
      <alignment vertical="center"/>
    </xf>
    <xf numFmtId="0" fontId="30" fillId="0" borderId="0"/>
    <xf numFmtId="0" fontId="27" fillId="4" borderId="0" applyNumberFormat="0" applyBorder="0" applyAlignment="0" applyProtection="0">
      <alignment vertical="center"/>
    </xf>
    <xf numFmtId="0" fontId="6" fillId="0" borderId="0">
      <alignment vertical="center"/>
    </xf>
    <xf numFmtId="0" fontId="5" fillId="0" borderId="0">
      <alignment vertical="center"/>
    </xf>
    <xf numFmtId="0" fontId="4" fillId="0" borderId="0">
      <alignment vertical="center"/>
    </xf>
    <xf numFmtId="0" fontId="39" fillId="0" borderId="0" applyNumberFormat="0" applyFill="0" applyBorder="0" applyAlignment="0" applyProtection="0">
      <alignment vertical="center"/>
    </xf>
    <xf numFmtId="0" fontId="1" fillId="0" borderId="0">
      <alignment vertical="center"/>
    </xf>
  </cellStyleXfs>
  <cellXfs count="1658">
    <xf numFmtId="0" fontId="0" fillId="0" borderId="0" xfId="0">
      <alignment vertical="center"/>
    </xf>
    <xf numFmtId="0" fontId="35" fillId="0" borderId="0" xfId="0" applyFont="1" applyAlignment="1">
      <alignment vertical="center"/>
    </xf>
    <xf numFmtId="0" fontId="34" fillId="0" borderId="0" xfId="0" applyFont="1" applyBorder="1" applyAlignment="1">
      <alignment vertical="center"/>
    </xf>
    <xf numFmtId="0" fontId="0" fillId="0" borderId="13" xfId="0" applyBorder="1">
      <alignment vertical="center"/>
    </xf>
    <xf numFmtId="0" fontId="0" fillId="0" borderId="92" xfId="0" applyBorder="1">
      <alignment vertical="center"/>
    </xf>
    <xf numFmtId="0" fontId="0" fillId="0" borderId="101" xfId="0" applyBorder="1">
      <alignment vertical="center"/>
    </xf>
    <xf numFmtId="0" fontId="0" fillId="0" borderId="0" xfId="0" applyAlignment="1">
      <alignment horizontal="center" vertical="center" wrapText="1"/>
    </xf>
    <xf numFmtId="0" fontId="32" fillId="0" borderId="0" xfId="0" applyFont="1">
      <alignment vertical="center"/>
    </xf>
    <xf numFmtId="0" fontId="38" fillId="0" borderId="0" xfId="0" applyFont="1">
      <alignment vertical="center"/>
    </xf>
    <xf numFmtId="0" fontId="0" fillId="0" borderId="12" xfId="0" applyBorder="1">
      <alignment vertical="center"/>
    </xf>
    <xf numFmtId="0" fontId="0" fillId="0" borderId="26" xfId="0" applyBorder="1" applyAlignment="1">
      <alignment vertical="center"/>
    </xf>
    <xf numFmtId="0" fontId="0" fillId="0" borderId="31" xfId="0" applyBorder="1" applyAlignment="1">
      <alignment vertical="center"/>
    </xf>
    <xf numFmtId="0" fontId="0" fillId="0" borderId="92" xfId="0" applyBorder="1" applyAlignment="1">
      <alignment vertical="center" shrinkToFit="1"/>
    </xf>
    <xf numFmtId="0" fontId="0" fillId="0" borderId="101" xfId="0" applyBorder="1" applyAlignment="1">
      <alignment horizontal="center" vertical="center"/>
    </xf>
    <xf numFmtId="0" fontId="42" fillId="0" borderId="0" xfId="0" applyFont="1">
      <alignment vertical="center"/>
    </xf>
    <xf numFmtId="0" fontId="32" fillId="27" borderId="10" xfId="0" applyFont="1" applyFill="1" applyBorder="1" applyAlignment="1">
      <alignment horizontal="center" vertical="center" wrapText="1"/>
    </xf>
    <xf numFmtId="0" fontId="0" fillId="0" borderId="0" xfId="0" applyAlignment="1">
      <alignment horizontal="center" vertical="center"/>
    </xf>
    <xf numFmtId="0" fontId="0" fillId="0" borderId="10" xfId="0" applyBorder="1" applyAlignment="1">
      <alignment horizontal="center" vertical="center" wrapText="1"/>
    </xf>
    <xf numFmtId="0" fontId="44" fillId="29" borderId="10" xfId="0" applyFont="1" applyFill="1" applyBorder="1" applyAlignment="1">
      <alignment horizontal="center" vertical="center" wrapText="1"/>
    </xf>
    <xf numFmtId="0" fontId="0" fillId="0" borderId="0" xfId="0" applyAlignment="1">
      <alignment vertical="top" wrapText="1"/>
    </xf>
    <xf numFmtId="0" fontId="0" fillId="0" borderId="0" xfId="0" applyAlignment="1">
      <alignment horizontal="center" vertical="top" wrapText="1"/>
    </xf>
    <xf numFmtId="0" fontId="0" fillId="0" borderId="0" xfId="0" applyAlignment="1">
      <alignment vertical="top"/>
    </xf>
    <xf numFmtId="0" fontId="0" fillId="0" borderId="0" xfId="0" applyAlignment="1">
      <alignment horizontal="center" vertical="top"/>
    </xf>
    <xf numFmtId="0" fontId="28" fillId="0" borderId="0" xfId="0" applyFont="1" applyAlignment="1">
      <alignment vertical="top"/>
    </xf>
    <xf numFmtId="0" fontId="28" fillId="0" borderId="0" xfId="0" applyFont="1" applyAlignment="1">
      <alignment horizontal="center" vertical="top"/>
    </xf>
    <xf numFmtId="0" fontId="28" fillId="0" borderId="0" xfId="0" applyFont="1">
      <alignment vertical="center"/>
    </xf>
    <xf numFmtId="0" fontId="0" fillId="0" borderId="0" xfId="0" applyAlignment="1">
      <alignment horizontal="left" vertical="top"/>
    </xf>
    <xf numFmtId="0" fontId="49" fillId="0" borderId="0" xfId="0" applyFont="1" applyAlignment="1">
      <alignment vertical="top"/>
    </xf>
    <xf numFmtId="0" fontId="49" fillId="0" borderId="0" xfId="0" applyFont="1" applyAlignment="1">
      <alignment horizontal="center" vertical="top"/>
    </xf>
    <xf numFmtId="0" fontId="35" fillId="0" borderId="0" xfId="0" applyFont="1">
      <alignment vertical="center"/>
    </xf>
    <xf numFmtId="0" fontId="0" fillId="0" borderId="10" xfId="0" applyFont="1" applyBorder="1" applyAlignment="1">
      <alignment horizontal="center" vertical="center" wrapText="1"/>
    </xf>
    <xf numFmtId="0" fontId="47" fillId="30" borderId="10" xfId="0" applyFont="1" applyFill="1" applyBorder="1" applyAlignment="1">
      <alignment horizontal="center" vertical="center" wrapText="1"/>
    </xf>
    <xf numFmtId="0" fontId="36" fillId="0" borderId="10" xfId="0" applyFont="1" applyBorder="1" applyAlignment="1">
      <alignment horizontal="center" vertical="center" wrapText="1"/>
    </xf>
    <xf numFmtId="0" fontId="43" fillId="0" borderId="0" xfId="0" applyFont="1" applyBorder="1" applyAlignment="1">
      <alignment horizontal="left" vertical="top" wrapText="1"/>
    </xf>
    <xf numFmtId="0" fontId="32" fillId="27" borderId="12" xfId="0" applyFont="1" applyFill="1" applyBorder="1" applyAlignment="1">
      <alignment horizontal="center" vertical="center" wrapText="1"/>
    </xf>
    <xf numFmtId="0" fontId="0" fillId="0" borderId="10" xfId="0" applyBorder="1" applyAlignment="1">
      <alignment horizontal="left" vertical="center" wrapText="1"/>
    </xf>
    <xf numFmtId="0" fontId="0" fillId="0" borderId="10" xfId="0" applyBorder="1" applyAlignment="1">
      <alignment vertical="center" wrapText="1"/>
    </xf>
    <xf numFmtId="0" fontId="36" fillId="0" borderId="12" xfId="0" applyFont="1" applyBorder="1" applyAlignment="1">
      <alignment horizontal="center" vertical="center" wrapText="1"/>
    </xf>
    <xf numFmtId="0" fontId="36" fillId="0" borderId="12" xfId="0" applyFont="1" applyBorder="1" applyAlignment="1">
      <alignment vertical="center"/>
    </xf>
    <xf numFmtId="0" fontId="36" fillId="0" borderId="36" xfId="0" applyFont="1" applyBorder="1" applyAlignment="1">
      <alignment vertical="center" wrapText="1"/>
    </xf>
    <xf numFmtId="179" fontId="36" fillId="0" borderId="10" xfId="28" applyNumberFormat="1" applyFont="1" applyBorder="1" applyAlignment="1">
      <alignment vertical="center" wrapText="1"/>
    </xf>
    <xf numFmtId="179" fontId="36" fillId="0" borderId="11" xfId="28" applyNumberFormat="1" applyFont="1" applyBorder="1" applyAlignment="1">
      <alignment vertical="center" wrapText="1"/>
    </xf>
    <xf numFmtId="179" fontId="36" fillId="0" borderId="151" xfId="28" applyNumberFormat="1" applyFont="1" applyBorder="1" applyAlignment="1">
      <alignment vertical="center" wrapText="1"/>
    </xf>
    <xf numFmtId="0" fontId="0" fillId="0" borderId="0" xfId="0" applyFont="1" applyFill="1">
      <alignment vertical="center"/>
    </xf>
    <xf numFmtId="0" fontId="0" fillId="0" borderId="0" xfId="0" applyFont="1" applyFill="1" applyBorder="1" applyAlignment="1">
      <alignment vertical="center"/>
    </xf>
    <xf numFmtId="0" fontId="0" fillId="0" borderId="0" xfId="0" applyFont="1">
      <alignment vertical="center"/>
    </xf>
    <xf numFmtId="0" fontId="28" fillId="0" borderId="0" xfId="0" applyFont="1" applyFill="1" applyAlignment="1">
      <alignment vertical="center"/>
    </xf>
    <xf numFmtId="0" fontId="0" fillId="0" borderId="0" xfId="0" applyFont="1" applyFill="1" applyBorder="1">
      <alignment vertical="center"/>
    </xf>
    <xf numFmtId="0" fontId="10" fillId="0" borderId="36" xfId="0" applyFont="1" applyFill="1" applyBorder="1" applyAlignment="1">
      <alignment vertical="center"/>
    </xf>
    <xf numFmtId="0" fontId="10" fillId="0" borderId="12" xfId="0" applyFont="1" applyFill="1" applyBorder="1" applyAlignment="1">
      <alignment vertical="center"/>
    </xf>
    <xf numFmtId="0" fontId="0" fillId="0" borderId="18" xfId="0" applyFont="1" applyFill="1" applyBorder="1">
      <alignment vertical="center"/>
    </xf>
    <xf numFmtId="0" fontId="0" fillId="0" borderId="12" xfId="0" applyFont="1" applyBorder="1">
      <alignment vertical="center"/>
    </xf>
    <xf numFmtId="0" fontId="10" fillId="28" borderId="12" xfId="0" applyFont="1" applyFill="1" applyBorder="1" applyAlignment="1" applyProtection="1">
      <alignment vertical="center"/>
      <protection locked="0"/>
    </xf>
    <xf numFmtId="0" fontId="30" fillId="0" borderId="18" xfId="0" applyFont="1" applyFill="1" applyBorder="1" applyAlignment="1" applyProtection="1">
      <alignment vertical="center"/>
      <protection locked="0"/>
    </xf>
    <xf numFmtId="0" fontId="10" fillId="28" borderId="36" xfId="0" applyFont="1" applyFill="1" applyBorder="1" applyAlignment="1" applyProtection="1">
      <alignment vertical="center"/>
      <protection locked="0"/>
    </xf>
    <xf numFmtId="0" fontId="10" fillId="0" borderId="36" xfId="0" applyFont="1" applyFill="1" applyBorder="1" applyAlignment="1" applyProtection="1">
      <alignment vertical="center"/>
      <protection locked="0"/>
    </xf>
    <xf numFmtId="0" fontId="10" fillId="0" borderId="11" xfId="0" applyFont="1" applyBorder="1" applyProtection="1">
      <alignment vertical="center"/>
      <protection locked="0"/>
    </xf>
    <xf numFmtId="0" fontId="29" fillId="0" borderId="14" xfId="0" applyFont="1" applyFill="1" applyBorder="1" applyAlignment="1" applyProtection="1">
      <alignment vertical="center"/>
      <protection locked="0"/>
    </xf>
    <xf numFmtId="0" fontId="30" fillId="0" borderId="21" xfId="0" applyFont="1" applyFill="1" applyBorder="1" applyAlignment="1" applyProtection="1">
      <alignment vertical="center"/>
      <protection locked="0"/>
    </xf>
    <xf numFmtId="0" fontId="10" fillId="0" borderId="21" xfId="0" applyFont="1" applyFill="1" applyBorder="1" applyAlignment="1" applyProtection="1">
      <alignment vertical="center"/>
      <protection locked="0"/>
    </xf>
    <xf numFmtId="0" fontId="30" fillId="0" borderId="0" xfId="0" applyFont="1" applyFill="1" applyBorder="1" applyAlignment="1" applyProtection="1">
      <alignment vertical="center"/>
      <protection locked="0"/>
    </xf>
    <xf numFmtId="0" fontId="10" fillId="0" borderId="15" xfId="0" applyFont="1" applyBorder="1" applyProtection="1">
      <alignment vertical="center"/>
      <protection locked="0"/>
    </xf>
    <xf numFmtId="0" fontId="10" fillId="28" borderId="33" xfId="0" applyFont="1" applyFill="1" applyBorder="1" applyAlignment="1" applyProtection="1">
      <alignment vertical="center"/>
      <protection locked="0"/>
    </xf>
    <xf numFmtId="0" fontId="29" fillId="0" borderId="0" xfId="0" applyFont="1" applyFill="1" applyBorder="1" applyAlignment="1" applyProtection="1">
      <alignment vertical="center"/>
      <protection locked="0"/>
    </xf>
    <xf numFmtId="0" fontId="29" fillId="28" borderId="0" xfId="0" applyFont="1" applyFill="1" applyBorder="1" applyAlignment="1" applyProtection="1">
      <alignment vertical="center"/>
      <protection locked="0"/>
    </xf>
    <xf numFmtId="0" fontId="30" fillId="0" borderId="16" xfId="0" applyFont="1" applyBorder="1" applyProtection="1">
      <alignment vertical="center"/>
      <protection locked="0"/>
    </xf>
    <xf numFmtId="0" fontId="29" fillId="0" borderId="108" xfId="0" applyFont="1" applyFill="1" applyBorder="1" applyAlignment="1" applyProtection="1">
      <alignment vertical="center"/>
      <protection locked="0"/>
    </xf>
    <xf numFmtId="0" fontId="29" fillId="0" borderId="0" xfId="0" applyFont="1" applyFill="1" applyBorder="1" applyAlignment="1" applyProtection="1">
      <alignment horizontal="center" vertical="center"/>
      <protection locked="0"/>
    </xf>
    <xf numFmtId="0" fontId="29" fillId="0" borderId="16" xfId="0" applyFont="1" applyBorder="1" applyProtection="1">
      <alignment vertical="center"/>
      <protection locked="0"/>
    </xf>
    <xf numFmtId="0" fontId="10" fillId="0" borderId="31" xfId="0" applyFont="1" applyFill="1" applyBorder="1" applyAlignment="1" applyProtection="1">
      <alignment horizontal="center" vertical="center"/>
      <protection locked="0"/>
    </xf>
    <xf numFmtId="0" fontId="30" fillId="0" borderId="31" xfId="0" applyFont="1" applyFill="1" applyBorder="1" applyAlignment="1" applyProtection="1">
      <alignment horizontal="left" vertical="center"/>
      <protection locked="0"/>
    </xf>
    <xf numFmtId="0" fontId="10" fillId="0" borderId="32" xfId="0" applyFont="1" applyBorder="1" applyAlignment="1" applyProtection="1">
      <alignment horizontal="center" vertical="center"/>
      <protection locked="0"/>
    </xf>
    <xf numFmtId="0" fontId="10" fillId="25" borderId="21" xfId="0" applyFont="1" applyFill="1" applyBorder="1" applyAlignment="1" applyProtection="1">
      <alignment vertical="center"/>
      <protection locked="0"/>
    </xf>
    <xf numFmtId="0" fontId="10" fillId="25" borderId="18" xfId="0" applyFont="1" applyFill="1" applyBorder="1" applyAlignment="1" applyProtection="1">
      <alignment vertical="center"/>
      <protection locked="0"/>
    </xf>
    <xf numFmtId="0" fontId="30" fillId="25" borderId="18" xfId="0" applyFont="1" applyFill="1" applyBorder="1" applyAlignment="1" applyProtection="1">
      <alignment vertical="center"/>
      <protection locked="0"/>
    </xf>
    <xf numFmtId="0" fontId="10" fillId="0" borderId="19" xfId="0" applyFont="1" applyBorder="1" applyProtection="1">
      <alignment vertical="center"/>
      <protection locked="0"/>
    </xf>
    <xf numFmtId="0" fontId="10" fillId="25" borderId="33" xfId="0" applyFont="1" applyFill="1" applyBorder="1" applyAlignment="1" applyProtection="1">
      <alignment vertical="center"/>
      <protection locked="0"/>
    </xf>
    <xf numFmtId="0" fontId="10" fillId="25" borderId="31" xfId="0" applyFont="1" applyFill="1" applyBorder="1" applyAlignment="1" applyProtection="1">
      <alignment horizontal="center" vertical="center"/>
      <protection locked="0"/>
    </xf>
    <xf numFmtId="0" fontId="28" fillId="0" borderId="0" xfId="0" applyFont="1" applyFill="1">
      <alignment vertical="center"/>
    </xf>
    <xf numFmtId="177" fontId="9" fillId="0" borderId="0" xfId="0" applyNumberFormat="1" applyFont="1" applyFill="1" applyBorder="1" applyAlignment="1">
      <alignment vertical="center"/>
    </xf>
    <xf numFmtId="0" fontId="9" fillId="0" borderId="0" xfId="0" applyFont="1" applyFill="1" applyBorder="1" applyAlignment="1">
      <alignment vertical="center"/>
    </xf>
    <xf numFmtId="0" fontId="0"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horizontal="left" vertical="center"/>
    </xf>
    <xf numFmtId="177" fontId="9" fillId="0" borderId="138" xfId="0" applyNumberFormat="1" applyFont="1" applyFill="1" applyBorder="1" applyAlignment="1">
      <alignment vertical="center"/>
    </xf>
    <xf numFmtId="0" fontId="0" fillId="0" borderId="0" xfId="0" applyFont="1" applyFill="1" applyAlignment="1">
      <alignment horizontal="right" vertical="center"/>
    </xf>
    <xf numFmtId="0" fontId="9" fillId="26" borderId="56" xfId="0" applyFont="1" applyFill="1" applyBorder="1" applyAlignment="1">
      <alignment horizontal="center" vertical="center" wrapText="1"/>
    </xf>
    <xf numFmtId="0" fontId="9" fillId="26" borderId="70" xfId="0" applyFont="1" applyFill="1" applyBorder="1" applyAlignment="1">
      <alignment vertical="center" wrapText="1"/>
    </xf>
    <xf numFmtId="0" fontId="9" fillId="26" borderId="101" xfId="0" applyFont="1" applyFill="1" applyBorder="1" applyAlignment="1">
      <alignment horizontal="center" vertical="center" wrapText="1" shrinkToFit="1"/>
    </xf>
    <xf numFmtId="0" fontId="0" fillId="26" borderId="92" xfId="0" applyFont="1" applyFill="1" applyBorder="1" applyAlignment="1">
      <alignment horizontal="center" vertical="center" textRotation="255" wrapText="1"/>
    </xf>
    <xf numFmtId="0" fontId="9" fillId="26" borderId="17" xfId="0" applyFont="1" applyFill="1" applyBorder="1" applyAlignment="1">
      <alignment horizontal="center" vertical="center" wrapText="1" shrinkToFit="1"/>
    </xf>
    <xf numFmtId="0" fontId="9" fillId="26" borderId="18" xfId="0" applyFont="1" applyFill="1" applyBorder="1" applyAlignment="1">
      <alignment horizontal="center" vertical="center" wrapText="1" shrinkToFit="1"/>
    </xf>
    <xf numFmtId="0" fontId="9" fillId="26" borderId="19" xfId="0" applyFont="1" applyFill="1" applyBorder="1" applyAlignment="1">
      <alignment horizontal="center" vertical="center" wrapText="1" shrinkToFit="1"/>
    </xf>
    <xf numFmtId="0" fontId="9" fillId="26" borderId="92" xfId="0" applyFont="1" applyFill="1" applyBorder="1" applyAlignment="1">
      <alignment horizontal="center" vertical="center" wrapText="1" shrinkToFit="1"/>
    </xf>
    <xf numFmtId="0" fontId="9" fillId="26" borderId="92" xfId="0" applyFont="1" applyFill="1" applyBorder="1" applyAlignment="1">
      <alignment horizontal="center" vertical="center" shrinkToFit="1"/>
    </xf>
    <xf numFmtId="0" fontId="9" fillId="26" borderId="17" xfId="0" applyFont="1" applyFill="1" applyBorder="1" applyAlignment="1">
      <alignment horizontal="center" vertical="center" shrinkToFit="1"/>
    </xf>
    <xf numFmtId="0" fontId="9" fillId="26" borderId="113" xfId="0" applyFont="1" applyFill="1" applyBorder="1" applyAlignment="1">
      <alignment horizontal="center" vertical="center" wrapText="1"/>
    </xf>
    <xf numFmtId="0" fontId="9" fillId="26" borderId="136" xfId="0" applyFont="1" applyFill="1" applyBorder="1" applyAlignment="1">
      <alignment horizontal="center" vertical="center" wrapText="1"/>
    </xf>
    <xf numFmtId="0" fontId="9" fillId="26" borderId="19" xfId="0" applyFont="1" applyFill="1" applyBorder="1" applyAlignment="1">
      <alignment horizontal="center" vertical="center" wrapText="1"/>
    </xf>
    <xf numFmtId="0" fontId="9" fillId="26" borderId="92" xfId="0" applyFont="1" applyFill="1" applyBorder="1" applyAlignment="1">
      <alignment horizontal="center" vertical="center" textRotation="255"/>
    </xf>
    <xf numFmtId="0" fontId="9" fillId="26" borderId="17" xfId="0" applyFont="1" applyFill="1" applyBorder="1" applyAlignment="1">
      <alignment horizontal="center" vertical="center"/>
    </xf>
    <xf numFmtId="0" fontId="9" fillId="26" borderId="18" xfId="0" applyFont="1" applyFill="1" applyBorder="1" applyAlignment="1">
      <alignment horizontal="center" vertical="center"/>
    </xf>
    <xf numFmtId="0" fontId="9" fillId="0" borderId="10" xfId="0" applyFont="1" applyFill="1" applyBorder="1" applyAlignment="1">
      <alignment vertical="center" wrapText="1"/>
    </xf>
    <xf numFmtId="0" fontId="9" fillId="0" borderId="20" xfId="0" applyFont="1" applyFill="1" applyBorder="1" applyAlignment="1">
      <alignment horizontal="center" vertical="center"/>
    </xf>
    <xf numFmtId="0" fontId="9" fillId="0" borderId="28" xfId="0" applyFont="1" applyFill="1" applyBorder="1" applyAlignment="1">
      <alignment horizontal="center" vertical="center"/>
    </xf>
    <xf numFmtId="0" fontId="9" fillId="0" borderId="28" xfId="0" applyFont="1" applyFill="1" applyBorder="1" applyAlignment="1" applyProtection="1">
      <alignment horizontal="center" vertical="center"/>
      <protection locked="0"/>
    </xf>
    <xf numFmtId="0" fontId="9" fillId="0" borderId="30" xfId="0" applyFont="1" applyFill="1" applyBorder="1" applyAlignment="1" applyProtection="1">
      <alignment horizontal="center" vertical="center"/>
      <protection locked="0"/>
    </xf>
    <xf numFmtId="0" fontId="9" fillId="0" borderId="10" xfId="0" applyFont="1" applyFill="1" applyBorder="1" applyAlignment="1" applyProtection="1">
      <alignment vertical="center" wrapText="1"/>
      <protection locked="0"/>
    </xf>
    <xf numFmtId="0" fontId="0" fillId="0" borderId="12" xfId="0" applyFont="1" applyFill="1" applyBorder="1" applyAlignment="1">
      <alignment vertical="center" wrapText="1"/>
    </xf>
    <xf numFmtId="0" fontId="0" fillId="28" borderId="94" xfId="0" applyFont="1" applyFill="1" applyBorder="1" applyAlignment="1" applyProtection="1">
      <alignment horizontal="center" vertical="center"/>
      <protection locked="0"/>
    </xf>
    <xf numFmtId="0" fontId="71" fillId="28" borderId="11" xfId="0" applyFont="1" applyFill="1" applyBorder="1" applyAlignment="1" applyProtection="1">
      <alignment horizontal="center" vertical="center"/>
      <protection locked="0"/>
    </xf>
    <xf numFmtId="0" fontId="9" fillId="28" borderId="36" xfId="0" applyFont="1" applyFill="1" applyBorder="1" applyAlignment="1" applyProtection="1">
      <alignment horizontal="center" vertical="center"/>
      <protection locked="0"/>
    </xf>
    <xf numFmtId="0" fontId="0" fillId="0" borderId="36" xfId="0" applyFont="1" applyFill="1" applyBorder="1">
      <alignment vertical="center"/>
    </xf>
    <xf numFmtId="0" fontId="0" fillId="0" borderId="36" xfId="0" applyFont="1" applyFill="1" applyBorder="1" applyAlignment="1">
      <alignment horizontal="center" vertical="center"/>
    </xf>
    <xf numFmtId="0" fontId="0" fillId="0" borderId="36" xfId="0" applyFont="1" applyFill="1" applyBorder="1" applyAlignment="1">
      <alignment vertical="center"/>
    </xf>
    <xf numFmtId="177" fontId="9" fillId="0" borderId="23" xfId="0" applyNumberFormat="1" applyFont="1" applyFill="1" applyBorder="1">
      <alignment vertical="center"/>
    </xf>
    <xf numFmtId="0" fontId="0" fillId="0" borderId="11" xfId="0" applyFont="1" applyFill="1" applyBorder="1" applyAlignment="1">
      <alignment vertical="center"/>
    </xf>
    <xf numFmtId="0" fontId="9" fillId="25" borderId="94" xfId="0" applyFont="1" applyFill="1" applyBorder="1" applyAlignment="1" applyProtection="1">
      <alignment horizontal="center" vertical="center"/>
      <protection locked="0"/>
    </xf>
    <xf numFmtId="0" fontId="71" fillId="25" borderId="11" xfId="0" applyFont="1" applyFill="1" applyBorder="1" applyAlignment="1" applyProtection="1">
      <alignment horizontal="center" vertical="center"/>
      <protection locked="0"/>
    </xf>
    <xf numFmtId="179" fontId="9" fillId="0" borderId="10" xfId="28" applyNumberFormat="1" applyFont="1" applyFill="1" applyBorder="1" applyAlignment="1">
      <alignment vertical="center" shrinkToFit="1"/>
    </xf>
    <xf numFmtId="0" fontId="9" fillId="25" borderId="36" xfId="0" applyFont="1" applyFill="1" applyBorder="1" applyAlignment="1" applyProtection="1">
      <alignment horizontal="center" vertical="center"/>
      <protection locked="0"/>
    </xf>
    <xf numFmtId="0" fontId="71" fillId="25" borderId="52" xfId="0" applyFont="1" applyFill="1" applyBorder="1" applyAlignment="1" applyProtection="1">
      <alignment horizontal="center" vertical="center"/>
      <protection locked="0"/>
    </xf>
    <xf numFmtId="0" fontId="9" fillId="25" borderId="51" xfId="0" applyFont="1" applyFill="1" applyBorder="1" applyAlignment="1" applyProtection="1">
      <alignment horizontal="center" vertical="center"/>
      <protection locked="0"/>
    </xf>
    <xf numFmtId="0" fontId="9" fillId="25" borderId="55" xfId="0" applyFont="1" applyFill="1" applyBorder="1" applyAlignment="1" applyProtection="1">
      <alignment horizontal="center" vertical="center"/>
      <protection locked="0"/>
    </xf>
    <xf numFmtId="0" fontId="73" fillId="0" borderId="0" xfId="0" applyFont="1" applyAlignment="1">
      <alignment vertical="top"/>
    </xf>
    <xf numFmtId="0" fontId="0" fillId="0" borderId="0" xfId="0" applyAlignment="1">
      <alignment horizontal="right" vertical="top" wrapText="1" indent="1"/>
    </xf>
    <xf numFmtId="38" fontId="0" fillId="0" borderId="22" xfId="34" applyFont="1" applyFill="1" applyBorder="1">
      <alignment vertical="center"/>
    </xf>
    <xf numFmtId="38" fontId="0" fillId="0" borderId="23" xfId="34" applyFont="1" applyFill="1" applyBorder="1">
      <alignment vertical="center"/>
    </xf>
    <xf numFmtId="38" fontId="0" fillId="0" borderId="27" xfId="34" applyFont="1" applyFill="1" applyBorder="1">
      <alignment vertical="center"/>
    </xf>
    <xf numFmtId="0" fontId="35" fillId="0" borderId="0" xfId="0" applyFont="1" applyAlignment="1">
      <alignment horizontal="right" vertical="center"/>
    </xf>
    <xf numFmtId="0" fontId="36" fillId="0" borderId="10" xfId="0" applyFont="1" applyBorder="1" applyAlignment="1">
      <alignment vertical="center"/>
    </xf>
    <xf numFmtId="0" fontId="77" fillId="0" borderId="12" xfId="0" applyFont="1" applyBorder="1" applyAlignment="1">
      <alignment horizontal="center" vertical="center" wrapText="1"/>
    </xf>
    <xf numFmtId="0" fontId="28" fillId="0" borderId="0" xfId="0" applyFont="1" applyAlignment="1">
      <alignment vertical="center"/>
    </xf>
    <xf numFmtId="0" fontId="0" fillId="29" borderId="28" xfId="0" applyFill="1" applyBorder="1" applyAlignment="1">
      <alignment vertical="center"/>
    </xf>
    <xf numFmtId="0" fontId="9" fillId="0" borderId="0" xfId="0" applyFont="1" applyAlignment="1">
      <alignment vertical="top"/>
    </xf>
    <xf numFmtId="0" fontId="36" fillId="0" borderId="0" xfId="0" applyFont="1" applyAlignment="1">
      <alignment vertical="center"/>
    </xf>
    <xf numFmtId="179" fontId="36" fillId="0" borderId="10" xfId="28" applyNumberFormat="1" applyFont="1" applyBorder="1" applyAlignment="1">
      <alignment vertical="center"/>
    </xf>
    <xf numFmtId="179" fontId="36" fillId="0" borderId="10" xfId="28" applyNumberFormat="1" applyFont="1" applyBorder="1">
      <alignment vertical="center"/>
    </xf>
    <xf numFmtId="0" fontId="36" fillId="0" borderId="11" xfId="0" applyFont="1" applyBorder="1" applyAlignment="1">
      <alignment vertical="center"/>
    </xf>
    <xf numFmtId="0" fontId="36" fillId="0" borderId="17" xfId="0" applyFont="1" applyBorder="1" applyAlignment="1">
      <alignment vertical="center"/>
    </xf>
    <xf numFmtId="0" fontId="36" fillId="0" borderId="19" xfId="0" applyFont="1" applyBorder="1" applyAlignment="1">
      <alignment vertical="center"/>
    </xf>
    <xf numFmtId="179" fontId="36" fillId="0" borderId="92" xfId="28" applyNumberFormat="1" applyFont="1" applyBorder="1" applyAlignment="1">
      <alignment vertical="center"/>
    </xf>
    <xf numFmtId="179" fontId="36" fillId="0" borderId="154" xfId="28" applyNumberFormat="1" applyFont="1" applyBorder="1" applyAlignment="1">
      <alignment vertical="center" wrapText="1"/>
    </xf>
    <xf numFmtId="179" fontId="36" fillId="0" borderId="92" xfId="28" applyNumberFormat="1" applyFont="1" applyBorder="1">
      <alignment vertical="center"/>
    </xf>
    <xf numFmtId="0" fontId="36" fillId="0" borderId="92" xfId="0" applyFont="1" applyBorder="1" applyAlignment="1">
      <alignment vertical="center"/>
    </xf>
    <xf numFmtId="0" fontId="36" fillId="0" borderId="155" xfId="0" applyFont="1" applyBorder="1" applyAlignment="1">
      <alignment vertical="center"/>
    </xf>
    <xf numFmtId="0" fontId="36" fillId="0" borderId="156" xfId="0" applyFont="1" applyBorder="1" applyAlignment="1">
      <alignment vertical="center" wrapText="1"/>
    </xf>
    <xf numFmtId="179" fontId="36" fillId="0" borderId="153" xfId="28" applyNumberFormat="1" applyFont="1" applyBorder="1" applyAlignment="1">
      <alignment vertical="center" wrapText="1"/>
    </xf>
    <xf numFmtId="179" fontId="36" fillId="0" borderId="157" xfId="28" applyNumberFormat="1" applyFont="1" applyBorder="1" applyAlignment="1">
      <alignment vertical="center" wrapText="1"/>
    </xf>
    <xf numFmtId="0" fontId="36" fillId="0" borderId="153" xfId="0" applyFont="1" applyBorder="1" applyAlignment="1">
      <alignment vertical="center"/>
    </xf>
    <xf numFmtId="0" fontId="45" fillId="0" borderId="0" xfId="0" applyFont="1" applyAlignment="1">
      <alignment horizontal="left" vertical="center" wrapText="1"/>
    </xf>
    <xf numFmtId="0" fontId="0" fillId="0" borderId="12" xfId="0" applyBorder="1" applyAlignment="1">
      <alignment horizontal="center" vertical="center" wrapText="1"/>
    </xf>
    <xf numFmtId="0" fontId="0" fillId="0" borderId="10" xfId="0" applyFont="1" applyBorder="1" applyAlignment="1">
      <alignment vertical="center" wrapText="1"/>
    </xf>
    <xf numFmtId="0" fontId="46" fillId="29" borderId="10" xfId="0" applyFont="1" applyFill="1" applyBorder="1" applyAlignment="1">
      <alignment horizontal="center" vertical="center" wrapText="1"/>
    </xf>
    <xf numFmtId="0" fontId="0" fillId="0" borderId="0" xfId="0" applyFont="1" applyAlignment="1">
      <alignment vertical="top"/>
    </xf>
    <xf numFmtId="0" fontId="71" fillId="0" borderId="0" xfId="0" applyFont="1">
      <alignment vertical="center"/>
    </xf>
    <xf numFmtId="0" fontId="85" fillId="0" borderId="0" xfId="0" applyFont="1" applyFill="1">
      <alignment vertical="center"/>
    </xf>
    <xf numFmtId="0" fontId="88" fillId="0" borderId="0" xfId="0" applyFont="1" applyFill="1">
      <alignment vertical="center"/>
    </xf>
    <xf numFmtId="0" fontId="84" fillId="0" borderId="12" xfId="0" applyFont="1" applyFill="1" applyBorder="1">
      <alignment vertical="center"/>
    </xf>
    <xf numFmtId="0" fontId="88" fillId="0" borderId="0" xfId="0" applyFont="1">
      <alignment vertical="center"/>
    </xf>
    <xf numFmtId="0" fontId="89" fillId="0" borderId="0" xfId="0" applyFont="1" applyFill="1">
      <alignment vertical="center"/>
    </xf>
    <xf numFmtId="0" fontId="85" fillId="0" borderId="0" xfId="0" applyFont="1">
      <alignment vertical="center"/>
    </xf>
    <xf numFmtId="0" fontId="90" fillId="0" borderId="0" xfId="0" applyFont="1" applyFill="1">
      <alignment vertical="center"/>
    </xf>
    <xf numFmtId="0" fontId="94" fillId="32" borderId="31" xfId="0" applyFont="1" applyFill="1" applyBorder="1">
      <alignment vertical="center"/>
    </xf>
    <xf numFmtId="0" fontId="95" fillId="32" borderId="32" xfId="0" applyFont="1" applyFill="1" applyBorder="1">
      <alignment vertical="center"/>
    </xf>
    <xf numFmtId="0" fontId="83" fillId="0" borderId="33" xfId="0" applyFont="1" applyFill="1" applyBorder="1">
      <alignment vertical="center"/>
    </xf>
    <xf numFmtId="0" fontId="84" fillId="0" borderId="33" xfId="0" applyFont="1" applyBorder="1" applyAlignment="1">
      <alignment horizontal="center" vertical="center"/>
    </xf>
    <xf numFmtId="0" fontId="101" fillId="0" borderId="0" xfId="0" applyFont="1" applyBorder="1" applyAlignment="1">
      <alignment horizontal="left" vertical="center"/>
    </xf>
    <xf numFmtId="0" fontId="88" fillId="0" borderId="36" xfId="0" applyFont="1" applyBorder="1">
      <alignment vertical="center"/>
    </xf>
    <xf numFmtId="0" fontId="84" fillId="0" borderId="33" xfId="0" applyFont="1" applyFill="1" applyBorder="1" applyAlignment="1">
      <alignment horizontal="center" vertical="center"/>
    </xf>
    <xf numFmtId="0" fontId="88" fillId="0" borderId="0" xfId="0" applyFont="1" applyBorder="1">
      <alignment vertical="center"/>
    </xf>
    <xf numFmtId="0" fontId="102" fillId="0" borderId="21" xfId="0" applyFont="1" applyFill="1" applyBorder="1" applyAlignment="1">
      <alignment vertical="center"/>
    </xf>
    <xf numFmtId="0" fontId="84" fillId="0" borderId="21" xfId="0" applyFont="1" applyFill="1" applyBorder="1" applyAlignment="1"/>
    <xf numFmtId="0" fontId="84" fillId="0" borderId="0" xfId="0" applyFont="1" applyFill="1" applyBorder="1" applyAlignment="1"/>
    <xf numFmtId="0" fontId="84" fillId="0" borderId="0" xfId="0" applyFont="1" applyAlignment="1"/>
    <xf numFmtId="0" fontId="91" fillId="0" borderId="0" xfId="0" applyFont="1" applyFill="1" applyBorder="1" applyAlignment="1">
      <alignment vertical="center"/>
    </xf>
    <xf numFmtId="0" fontId="91" fillId="0" borderId="0" xfId="0" applyFont="1" applyFill="1" applyBorder="1" applyAlignment="1"/>
    <xf numFmtId="0" fontId="91" fillId="0" borderId="0" xfId="0" applyFont="1" applyAlignment="1"/>
    <xf numFmtId="0" fontId="91" fillId="0" borderId="0" xfId="0" applyFont="1" applyFill="1" applyAlignment="1">
      <alignment horizontal="right" vertical="top"/>
    </xf>
    <xf numFmtId="0" fontId="91" fillId="0" borderId="0" xfId="0" applyFont="1" applyFill="1" applyBorder="1" applyAlignment="1">
      <alignment vertical="center" wrapText="1"/>
    </xf>
    <xf numFmtId="0" fontId="85" fillId="0" borderId="0" xfId="0" applyFont="1" applyFill="1" applyAlignment="1">
      <alignment vertical="center"/>
    </xf>
    <xf numFmtId="0" fontId="90" fillId="0" borderId="0" xfId="0" applyFont="1" applyFill="1" applyAlignment="1">
      <alignment vertical="center"/>
    </xf>
    <xf numFmtId="0" fontId="104" fillId="0" borderId="0" xfId="0" applyFont="1" applyFill="1" applyBorder="1" applyAlignment="1">
      <alignment vertical="center"/>
    </xf>
    <xf numFmtId="0" fontId="84" fillId="0" borderId="0" xfId="0" applyFont="1" applyFill="1" applyBorder="1">
      <alignment vertical="center"/>
    </xf>
    <xf numFmtId="0" fontId="82" fillId="0" borderId="0" xfId="0" applyFont="1" applyFill="1" applyBorder="1" applyAlignment="1">
      <alignment vertical="center" wrapText="1"/>
    </xf>
    <xf numFmtId="0" fontId="82" fillId="0" borderId="0" xfId="0" applyFont="1" applyAlignment="1">
      <alignment vertical="center" wrapText="1"/>
    </xf>
    <xf numFmtId="0" fontId="84" fillId="29" borderId="12" xfId="0" applyFont="1" applyFill="1" applyBorder="1" applyAlignment="1" applyProtection="1">
      <alignment vertical="center"/>
      <protection locked="0"/>
    </xf>
    <xf numFmtId="0" fontId="84" fillId="29" borderId="36" xfId="0" applyFont="1" applyFill="1" applyBorder="1" applyAlignment="1" applyProtection="1">
      <alignment vertical="center"/>
      <protection locked="0"/>
    </xf>
    <xf numFmtId="0" fontId="84" fillId="29" borderId="33" xfId="0" applyFont="1" applyFill="1" applyBorder="1" applyAlignment="1" applyProtection="1">
      <alignment vertical="center"/>
      <protection locked="0"/>
    </xf>
    <xf numFmtId="0" fontId="84" fillId="29" borderId="0" xfId="0" applyFont="1" applyFill="1" applyBorder="1" applyAlignment="1" applyProtection="1">
      <alignment vertical="center"/>
      <protection locked="0"/>
    </xf>
    <xf numFmtId="0" fontId="82" fillId="29" borderId="0" xfId="0" applyFont="1" applyFill="1" applyBorder="1" applyAlignment="1" applyProtection="1">
      <alignment vertical="center"/>
      <protection locked="0"/>
    </xf>
    <xf numFmtId="0" fontId="85" fillId="0" borderId="0" xfId="0" applyFont="1" applyBorder="1">
      <alignment vertical="center"/>
    </xf>
    <xf numFmtId="0" fontId="106" fillId="26" borderId="0" xfId="0" applyFont="1" applyFill="1" applyBorder="1" applyAlignment="1">
      <alignment vertical="center" wrapText="1"/>
    </xf>
    <xf numFmtId="0" fontId="82" fillId="26" borderId="0" xfId="0" applyFont="1" applyFill="1" applyBorder="1" applyAlignment="1">
      <alignment vertical="center"/>
    </xf>
    <xf numFmtId="0" fontId="106" fillId="26" borderId="0" xfId="0" applyFont="1" applyFill="1" applyAlignment="1">
      <alignment vertical="center" wrapText="1"/>
    </xf>
    <xf numFmtId="0" fontId="82" fillId="26" borderId="0" xfId="0" applyFont="1" applyFill="1" applyBorder="1" applyAlignment="1">
      <alignment vertical="center" wrapText="1"/>
    </xf>
    <xf numFmtId="0" fontId="106" fillId="29" borderId="93" xfId="0" applyFont="1" applyFill="1" applyBorder="1" applyAlignment="1">
      <alignment vertical="center" wrapText="1"/>
    </xf>
    <xf numFmtId="0" fontId="106" fillId="29" borderId="35" xfId="0" applyFont="1" applyFill="1" applyBorder="1" applyAlignment="1">
      <alignment vertical="center" wrapText="1"/>
    </xf>
    <xf numFmtId="0" fontId="85" fillId="0" borderId="0" xfId="0" applyFont="1" applyAlignment="1">
      <alignment vertical="center" wrapText="1"/>
    </xf>
    <xf numFmtId="0" fontId="85" fillId="0" borderId="0" xfId="0" applyFont="1" applyFill="1" applyAlignment="1">
      <alignment vertical="center" wrapText="1"/>
    </xf>
    <xf numFmtId="0" fontId="106" fillId="29" borderId="60" xfId="0" applyFont="1" applyFill="1" applyBorder="1" applyAlignment="1">
      <alignment vertical="center" wrapText="1"/>
    </xf>
    <xf numFmtId="0" fontId="82" fillId="26" borderId="36" xfId="0" applyFont="1" applyFill="1" applyBorder="1">
      <alignment vertical="center"/>
    </xf>
    <xf numFmtId="0" fontId="83" fillId="26" borderId="36" xfId="0" applyFont="1" applyFill="1" applyBorder="1">
      <alignment vertical="center"/>
    </xf>
    <xf numFmtId="0" fontId="83" fillId="26" borderId="11" xfId="0" applyFont="1" applyFill="1" applyBorder="1">
      <alignment vertical="center"/>
    </xf>
    <xf numFmtId="0" fontId="107" fillId="0" borderId="0" xfId="0" applyFont="1">
      <alignment vertical="center"/>
    </xf>
    <xf numFmtId="0" fontId="106" fillId="29" borderId="107" xfId="0" applyFont="1" applyFill="1" applyBorder="1" applyAlignment="1">
      <alignment vertical="center" wrapText="1"/>
    </xf>
    <xf numFmtId="0" fontId="82" fillId="26" borderId="105" xfId="0" applyFont="1" applyFill="1" applyBorder="1" applyAlignment="1">
      <alignment vertical="center"/>
    </xf>
    <xf numFmtId="0" fontId="106" fillId="26" borderId="105" xfId="0" applyFont="1" applyFill="1" applyBorder="1" applyAlignment="1">
      <alignment vertical="center" wrapText="1"/>
    </xf>
    <xf numFmtId="0" fontId="106" fillId="26" borderId="144" xfId="0" applyFont="1" applyFill="1" applyBorder="1" applyAlignment="1">
      <alignment vertical="center" wrapText="1"/>
    </xf>
    <xf numFmtId="0" fontId="91" fillId="26" borderId="0" xfId="0" applyFont="1" applyFill="1" applyBorder="1" applyAlignment="1">
      <alignment horizontal="right" vertical="top"/>
    </xf>
    <xf numFmtId="0" fontId="91" fillId="26" borderId="0" xfId="0" applyFont="1" applyFill="1" applyBorder="1" applyAlignment="1">
      <alignment vertical="top"/>
    </xf>
    <xf numFmtId="0" fontId="91" fillId="26" borderId="0" xfId="0" applyFont="1" applyFill="1" applyBorder="1" applyAlignment="1">
      <alignment horizontal="right" vertical="top" wrapText="1"/>
    </xf>
    <xf numFmtId="0" fontId="91" fillId="26" borderId="0" xfId="0" applyFont="1" applyFill="1" applyBorder="1" applyAlignment="1">
      <alignment vertical="top" wrapText="1"/>
    </xf>
    <xf numFmtId="0" fontId="91" fillId="26" borderId="0" xfId="0" applyFont="1" applyFill="1" applyAlignment="1">
      <alignment vertical="top" wrapText="1"/>
    </xf>
    <xf numFmtId="0" fontId="106" fillId="26" borderId="43" xfId="0" applyFont="1" applyFill="1" applyBorder="1" applyAlignment="1">
      <alignment vertical="center" wrapText="1"/>
    </xf>
    <xf numFmtId="0" fontId="106" fillId="26" borderId="44" xfId="0" applyFont="1" applyFill="1" applyBorder="1" applyAlignment="1">
      <alignment vertical="center" wrapText="1"/>
    </xf>
    <xf numFmtId="0" fontId="106" fillId="26" borderId="45" xfId="0" applyFont="1" applyFill="1" applyBorder="1" applyAlignment="1">
      <alignment vertical="center" wrapText="1"/>
    </xf>
    <xf numFmtId="0" fontId="106" fillId="26" borderId="35" xfId="0" applyFont="1" applyFill="1" applyBorder="1" applyAlignment="1">
      <alignment vertical="center" wrapText="1"/>
    </xf>
    <xf numFmtId="0" fontId="106" fillId="26" borderId="37" xfId="0" applyFont="1" applyFill="1" applyBorder="1" applyAlignment="1">
      <alignment vertical="center" wrapText="1"/>
    </xf>
    <xf numFmtId="0" fontId="106" fillId="0" borderId="35" xfId="0" applyFont="1" applyFill="1" applyBorder="1">
      <alignment vertical="center"/>
    </xf>
    <xf numFmtId="0" fontId="106" fillId="0" borderId="0" xfId="0" applyFont="1" applyFill="1" applyBorder="1">
      <alignment vertical="center"/>
    </xf>
    <xf numFmtId="0" fontId="106" fillId="0" borderId="0" xfId="0" applyFont="1" applyFill="1" applyBorder="1" applyAlignment="1">
      <alignment vertical="center" wrapText="1"/>
    </xf>
    <xf numFmtId="0" fontId="107" fillId="0" borderId="0" xfId="0" applyFont="1" applyFill="1">
      <alignment vertical="center"/>
    </xf>
    <xf numFmtId="0" fontId="106" fillId="26" borderId="35" xfId="0" applyFont="1" applyFill="1" applyBorder="1">
      <alignment vertical="center"/>
    </xf>
    <xf numFmtId="0" fontId="108" fillId="26" borderId="0" xfId="0" applyFont="1" applyFill="1" applyBorder="1">
      <alignment vertical="center"/>
    </xf>
    <xf numFmtId="0" fontId="106" fillId="26" borderId="0" xfId="0" applyFont="1" applyFill="1" applyBorder="1">
      <alignment vertical="center"/>
    </xf>
    <xf numFmtId="0" fontId="106" fillId="0" borderId="107" xfId="0" applyFont="1" applyFill="1" applyBorder="1">
      <alignment vertical="center"/>
    </xf>
    <xf numFmtId="0" fontId="108" fillId="0" borderId="105" xfId="0" applyFont="1" applyFill="1" applyBorder="1">
      <alignment vertical="center"/>
    </xf>
    <xf numFmtId="0" fontId="106" fillId="0" borderId="105" xfId="0" applyFont="1" applyFill="1" applyBorder="1">
      <alignment vertical="center"/>
    </xf>
    <xf numFmtId="0" fontId="106" fillId="0" borderId="105" xfId="0" applyFont="1" applyFill="1" applyBorder="1" applyAlignment="1">
      <alignment vertical="center"/>
    </xf>
    <xf numFmtId="0" fontId="106" fillId="0" borderId="105" xfId="0" applyFont="1" applyFill="1" applyBorder="1" applyAlignment="1">
      <alignment horizontal="center" vertical="center"/>
    </xf>
    <xf numFmtId="0" fontId="106" fillId="0" borderId="105" xfId="0" applyFont="1" applyFill="1" applyBorder="1" applyAlignment="1" applyProtection="1">
      <alignment vertical="center" shrinkToFit="1"/>
      <protection locked="0"/>
    </xf>
    <xf numFmtId="0" fontId="108" fillId="0" borderId="105" xfId="0" applyFont="1" applyFill="1" applyBorder="1" applyAlignment="1">
      <alignment horizontal="center" vertical="center"/>
    </xf>
    <xf numFmtId="0" fontId="108" fillId="0" borderId="106" xfId="0" applyFont="1" applyBorder="1">
      <alignment vertical="center"/>
    </xf>
    <xf numFmtId="0" fontId="109" fillId="0" borderId="35" xfId="0" applyFont="1" applyFill="1" applyBorder="1" applyAlignment="1">
      <alignment vertical="center" wrapText="1"/>
    </xf>
    <xf numFmtId="0" fontId="110" fillId="0" borderId="0" xfId="0" applyFont="1" applyFill="1" applyBorder="1" applyAlignment="1">
      <alignment vertical="center"/>
    </xf>
    <xf numFmtId="0" fontId="109" fillId="0" borderId="0" xfId="0" applyFont="1" applyFill="1" applyBorder="1" applyAlignment="1">
      <alignment vertical="center" wrapText="1"/>
    </xf>
    <xf numFmtId="0" fontId="109" fillId="0" borderId="44" xfId="0" applyFont="1" applyBorder="1" applyAlignment="1">
      <alignment vertical="center" wrapText="1"/>
    </xf>
    <xf numFmtId="0" fontId="109" fillId="0" borderId="0" xfId="0" applyFont="1" applyFill="1" applyBorder="1">
      <alignment vertical="center"/>
    </xf>
    <xf numFmtId="0" fontId="85" fillId="26" borderId="0" xfId="0" applyFont="1" applyFill="1">
      <alignment vertical="center"/>
    </xf>
    <xf numFmtId="0" fontId="85" fillId="0" borderId="0" xfId="0" applyFont="1" applyFill="1" applyBorder="1">
      <alignment vertical="center"/>
    </xf>
    <xf numFmtId="0" fontId="111" fillId="26" borderId="0" xfId="0" applyFont="1" applyFill="1">
      <alignment vertical="center"/>
    </xf>
    <xf numFmtId="0" fontId="85" fillId="26" borderId="0" xfId="0" applyFont="1" applyFill="1" applyAlignment="1">
      <alignment horizontal="center" vertical="center"/>
    </xf>
    <xf numFmtId="0" fontId="111" fillId="0" borderId="0" xfId="0" applyFont="1" applyFill="1">
      <alignment vertical="center"/>
    </xf>
    <xf numFmtId="0" fontId="111" fillId="0" borderId="0" xfId="0" applyFont="1" applyFill="1" applyAlignment="1">
      <alignment vertical="center"/>
    </xf>
    <xf numFmtId="0" fontId="112" fillId="0" borderId="0" xfId="0" applyFont="1" applyFill="1" applyBorder="1" applyAlignment="1">
      <alignment vertical="center"/>
    </xf>
    <xf numFmtId="0" fontId="112" fillId="0" borderId="0" xfId="0" applyFont="1" applyFill="1" applyBorder="1" applyAlignment="1">
      <alignment horizontal="center" vertical="center"/>
    </xf>
    <xf numFmtId="0" fontId="112" fillId="0" borderId="0" xfId="0" applyFont="1" applyFill="1" applyBorder="1" applyAlignment="1">
      <alignment horizontal="left" vertical="center"/>
    </xf>
    <xf numFmtId="177" fontId="112" fillId="0" borderId="138" xfId="0" applyNumberFormat="1" applyFont="1" applyFill="1" applyBorder="1" applyAlignment="1">
      <alignment vertical="center"/>
    </xf>
    <xf numFmtId="0" fontId="85" fillId="0" borderId="18" xfId="0" applyFont="1" applyFill="1" applyBorder="1">
      <alignment vertical="center"/>
    </xf>
    <xf numFmtId="0" fontId="85" fillId="0" borderId="14" xfId="0" applyFont="1" applyFill="1" applyBorder="1">
      <alignment vertical="center"/>
    </xf>
    <xf numFmtId="0" fontId="112" fillId="26" borderId="15" xfId="0" applyFont="1" applyFill="1" applyBorder="1" applyAlignment="1">
      <alignment vertical="center" wrapText="1" shrinkToFit="1"/>
    </xf>
    <xf numFmtId="0" fontId="112" fillId="26" borderId="17" xfId="0" applyFont="1" applyFill="1" applyBorder="1" applyAlignment="1">
      <alignment vertical="center" wrapText="1" shrinkToFit="1"/>
    </xf>
    <xf numFmtId="0" fontId="112" fillId="26" borderId="19" xfId="0" applyFont="1" applyFill="1" applyBorder="1" applyAlignment="1">
      <alignment vertical="center" wrapText="1" shrinkToFit="1"/>
    </xf>
    <xf numFmtId="0" fontId="112" fillId="26" borderId="101" xfId="0" applyFont="1" applyFill="1" applyBorder="1" applyAlignment="1">
      <alignment vertical="center" wrapText="1"/>
    </xf>
    <xf numFmtId="0" fontId="112" fillId="26" borderId="33" xfId="0" applyFont="1" applyFill="1" applyBorder="1" applyAlignment="1">
      <alignment vertical="center" wrapText="1"/>
    </xf>
    <xf numFmtId="0" fontId="112" fillId="26" borderId="11" xfId="0" applyFont="1" applyFill="1" applyBorder="1" applyAlignment="1">
      <alignment vertical="center" wrapText="1"/>
    </xf>
    <xf numFmtId="0" fontId="85" fillId="26" borderId="92" xfId="0" applyFont="1" applyFill="1" applyBorder="1" applyAlignment="1">
      <alignment horizontal="center" vertical="center" textRotation="255" wrapText="1"/>
    </xf>
    <xf numFmtId="0" fontId="112" fillId="26" borderId="17" xfId="0" applyFont="1" applyFill="1" applyBorder="1" applyAlignment="1">
      <alignment horizontal="center" vertical="center" wrapText="1" shrinkToFit="1"/>
    </xf>
    <xf numFmtId="0" fontId="112" fillId="26" borderId="18" xfId="0" applyFont="1" applyFill="1" applyBorder="1" applyAlignment="1">
      <alignment horizontal="center" vertical="center" wrapText="1" shrinkToFit="1"/>
    </xf>
    <xf numFmtId="0" fontId="112" fillId="26" borderId="19" xfId="0" applyFont="1" applyFill="1" applyBorder="1" applyAlignment="1">
      <alignment horizontal="center" vertical="center" wrapText="1" shrinkToFit="1"/>
    </xf>
    <xf numFmtId="0" fontId="112" fillId="26" borderId="92" xfId="0" applyFont="1" applyFill="1" applyBorder="1" applyAlignment="1">
      <alignment horizontal="center" vertical="center" wrapText="1" shrinkToFit="1"/>
    </xf>
    <xf numFmtId="0" fontId="112" fillId="26" borderId="92" xfId="0" applyFont="1" applyFill="1" applyBorder="1" applyAlignment="1">
      <alignment horizontal="center" vertical="center" shrinkToFit="1"/>
    </xf>
    <xf numFmtId="0" fontId="112" fillId="26" borderId="17" xfId="0" applyFont="1" applyFill="1" applyBorder="1" applyAlignment="1">
      <alignment horizontal="center" vertical="center" shrinkToFit="1"/>
    </xf>
    <xf numFmtId="0" fontId="112" fillId="26" borderId="92" xfId="0" applyFont="1" applyFill="1" applyBorder="1" applyAlignment="1">
      <alignment horizontal="center" vertical="center" wrapText="1"/>
    </xf>
    <xf numFmtId="0" fontId="112" fillId="26" borderId="92" xfId="0" applyFont="1" applyFill="1" applyBorder="1" applyAlignment="1">
      <alignment horizontal="center" vertical="center" textRotation="255"/>
    </xf>
    <xf numFmtId="0" fontId="112" fillId="26" borderId="17" xfId="0" applyFont="1" applyFill="1" applyBorder="1" applyAlignment="1">
      <alignment horizontal="center" vertical="center"/>
    </xf>
    <xf numFmtId="0" fontId="112" fillId="26" borderId="18" xfId="0" applyFont="1" applyFill="1" applyBorder="1" applyAlignment="1">
      <alignment horizontal="center" vertical="center"/>
    </xf>
    <xf numFmtId="0" fontId="85" fillId="26" borderId="19" xfId="0" applyFont="1" applyFill="1" applyBorder="1">
      <alignment vertical="center"/>
    </xf>
    <xf numFmtId="0" fontId="85" fillId="26" borderId="16" xfId="0" applyFont="1" applyFill="1" applyBorder="1">
      <alignment vertical="center"/>
    </xf>
    <xf numFmtId="0" fontId="112" fillId="0" borderId="10" xfId="0" applyFont="1" applyFill="1" applyBorder="1" applyAlignment="1">
      <alignment vertical="center" wrapText="1"/>
    </xf>
    <xf numFmtId="0" fontId="112" fillId="0" borderId="20" xfId="0" applyFont="1" applyFill="1" applyBorder="1" applyAlignment="1">
      <alignment horizontal="center" vertical="center"/>
    </xf>
    <xf numFmtId="0" fontId="112" fillId="0" borderId="28" xfId="0" applyFont="1" applyFill="1" applyBorder="1" applyAlignment="1">
      <alignment horizontal="center" vertical="center"/>
    </xf>
    <xf numFmtId="0" fontId="112" fillId="0" borderId="28" xfId="0" applyFont="1" applyFill="1" applyBorder="1" applyAlignment="1" applyProtection="1">
      <alignment horizontal="center" vertical="center"/>
      <protection locked="0"/>
    </xf>
    <xf numFmtId="0" fontId="112" fillId="0" borderId="30" xfId="0" applyFont="1" applyFill="1" applyBorder="1" applyAlignment="1" applyProtection="1">
      <alignment horizontal="center" vertical="center"/>
      <protection locked="0"/>
    </xf>
    <xf numFmtId="0" fontId="112" fillId="0" borderId="10" xfId="0" applyFont="1" applyFill="1" applyBorder="1" applyAlignment="1" applyProtection="1">
      <alignment vertical="center" wrapText="1"/>
      <protection locked="0"/>
    </xf>
    <xf numFmtId="0" fontId="85" fillId="0" borderId="12" xfId="0" applyFont="1" applyFill="1" applyBorder="1" applyAlignment="1">
      <alignment vertical="center" wrapText="1"/>
    </xf>
    <xf numFmtId="0" fontId="112" fillId="29" borderId="10" xfId="0" applyFont="1" applyFill="1" applyBorder="1" applyAlignment="1" applyProtection="1">
      <alignment horizontal="center" vertical="center"/>
      <protection locked="0"/>
    </xf>
    <xf numFmtId="179" fontId="112" fillId="0" borderId="10" xfId="28" applyNumberFormat="1" applyFont="1" applyFill="1" applyBorder="1" applyAlignment="1">
      <alignment vertical="center" shrinkToFit="1"/>
    </xf>
    <xf numFmtId="0" fontId="88" fillId="0" borderId="12" xfId="0" applyFont="1" applyFill="1" applyBorder="1" applyAlignment="1">
      <alignment vertical="center"/>
    </xf>
    <xf numFmtId="0" fontId="112" fillId="26" borderId="36" xfId="0" applyFont="1" applyFill="1" applyBorder="1" applyAlignment="1" applyProtection="1">
      <alignment horizontal="center" vertical="center"/>
      <protection locked="0"/>
    </xf>
    <xf numFmtId="0" fontId="88" fillId="26" borderId="36" xfId="0" applyFont="1" applyFill="1" applyBorder="1" applyAlignment="1">
      <alignment vertical="center"/>
    </xf>
    <xf numFmtId="0" fontId="88" fillId="0" borderId="36" xfId="0" applyFont="1" applyFill="1" applyBorder="1" applyAlignment="1" applyProtection="1">
      <alignment vertical="center"/>
      <protection locked="0"/>
    </xf>
    <xf numFmtId="0" fontId="112" fillId="26" borderId="36" xfId="0" applyFont="1" applyFill="1" applyBorder="1" applyAlignment="1">
      <alignment horizontal="center" vertical="center"/>
    </xf>
    <xf numFmtId="0" fontId="88" fillId="0" borderId="36" xfId="0" applyFont="1" applyFill="1" applyBorder="1" applyAlignment="1">
      <alignment vertical="center"/>
    </xf>
    <xf numFmtId="0" fontId="85" fillId="0" borderId="36" xfId="0" applyFont="1" applyFill="1" applyBorder="1">
      <alignment vertical="center"/>
    </xf>
    <xf numFmtId="0" fontId="85" fillId="0" borderId="36" xfId="0" applyFont="1" applyFill="1" applyBorder="1" applyAlignment="1">
      <alignment horizontal="center" vertical="center"/>
    </xf>
    <xf numFmtId="0" fontId="85" fillId="0" borderId="36" xfId="0" applyFont="1" applyFill="1" applyBorder="1" applyAlignment="1">
      <alignment vertical="center"/>
    </xf>
    <xf numFmtId="177" fontId="112" fillId="0" borderId="10" xfId="0" applyNumberFormat="1" applyFont="1" applyFill="1" applyBorder="1">
      <alignment vertical="center"/>
    </xf>
    <xf numFmtId="0" fontId="117" fillId="0" borderId="0" xfId="0" applyFont="1" applyFill="1" applyAlignment="1">
      <alignment horizontal="right" vertical="center"/>
    </xf>
    <xf numFmtId="0" fontId="85" fillId="26" borderId="17" xfId="0" applyFont="1" applyFill="1" applyBorder="1" applyAlignment="1">
      <alignment horizontal="center" vertical="center" textRotation="255" wrapText="1"/>
    </xf>
    <xf numFmtId="0" fontId="112" fillId="26" borderId="10" xfId="0" applyFont="1" applyFill="1" applyBorder="1" applyAlignment="1">
      <alignment vertical="center" wrapText="1"/>
    </xf>
    <xf numFmtId="0" fontId="112" fillId="26" borderId="33" xfId="0" applyFont="1" applyFill="1" applyBorder="1" applyAlignment="1">
      <alignment vertical="center" wrapText="1" shrinkToFit="1"/>
    </xf>
    <xf numFmtId="0" fontId="112" fillId="26" borderId="13" xfId="0" applyFont="1" applyFill="1" applyBorder="1" applyAlignment="1">
      <alignment vertical="center" wrapText="1" shrinkToFit="1"/>
    </xf>
    <xf numFmtId="0" fontId="34" fillId="0" borderId="137" xfId="0" applyFont="1" applyBorder="1" applyAlignment="1">
      <alignment vertical="center" wrapText="1"/>
    </xf>
    <xf numFmtId="0" fontId="34" fillId="0" borderId="18" xfId="0" applyFont="1" applyBorder="1" applyAlignment="1">
      <alignment vertical="center" wrapText="1"/>
    </xf>
    <xf numFmtId="179" fontId="34" fillId="0" borderId="178" xfId="28" applyNumberFormat="1" applyFont="1" applyBorder="1" applyAlignment="1">
      <alignment vertical="center" wrapText="1"/>
    </xf>
    <xf numFmtId="0" fontId="34" fillId="0" borderId="60" xfId="0" applyFont="1" applyBorder="1" applyAlignment="1">
      <alignment vertical="center"/>
    </xf>
    <xf numFmtId="0" fontId="34" fillId="0" borderId="36" xfId="0" applyFont="1" applyBorder="1" applyAlignment="1">
      <alignment vertical="center" wrapText="1"/>
    </xf>
    <xf numFmtId="179" fontId="34" fillId="0" borderId="179" xfId="28" applyNumberFormat="1" applyFont="1" applyBorder="1" applyAlignment="1">
      <alignment vertical="center" wrapText="1"/>
    </xf>
    <xf numFmtId="0" fontId="34" fillId="0" borderId="137" xfId="0" applyFont="1" applyBorder="1" applyAlignment="1">
      <alignment vertical="center"/>
    </xf>
    <xf numFmtId="0" fontId="34" fillId="0" borderId="180" xfId="0" applyFont="1" applyBorder="1" applyAlignment="1">
      <alignment vertical="center"/>
    </xf>
    <xf numFmtId="0" fontId="34" fillId="0" borderId="51" xfId="0" applyFont="1" applyBorder="1" applyAlignment="1">
      <alignment vertical="center" wrapText="1"/>
    </xf>
    <xf numFmtId="179" fontId="34" fillId="0" borderId="181" xfId="28" applyNumberFormat="1" applyFont="1" applyBorder="1" applyAlignment="1">
      <alignment vertical="center" wrapText="1"/>
    </xf>
    <xf numFmtId="0" fontId="119" fillId="0" borderId="93" xfId="0" applyFont="1" applyBorder="1" applyAlignment="1">
      <alignment vertical="center"/>
    </xf>
    <xf numFmtId="0" fontId="119" fillId="0" borderId="24" xfId="0" applyFont="1" applyBorder="1" applyAlignment="1">
      <alignment vertical="center"/>
    </xf>
    <xf numFmtId="0" fontId="119" fillId="0" borderId="60" xfId="0" applyFont="1" applyBorder="1" applyAlignment="1">
      <alignment vertical="center"/>
    </xf>
    <xf numFmtId="0" fontId="119" fillId="0" borderId="36" xfId="0" applyFont="1" applyBorder="1" applyAlignment="1">
      <alignment vertical="center"/>
    </xf>
    <xf numFmtId="0" fontId="35" fillId="0" borderId="60" xfId="0" applyFont="1" applyBorder="1" applyAlignment="1">
      <alignment vertical="center"/>
    </xf>
    <xf numFmtId="0" fontId="35" fillId="0" borderId="36" xfId="0" applyFont="1" applyBorder="1" applyAlignment="1">
      <alignment vertical="center"/>
    </xf>
    <xf numFmtId="0" fontId="35" fillId="0" borderId="180" xfId="0" applyFont="1" applyBorder="1" applyAlignment="1">
      <alignment vertical="center"/>
    </xf>
    <xf numFmtId="0" fontId="35" fillId="0" borderId="51" xfId="0" applyFont="1" applyBorder="1" applyAlignment="1">
      <alignment vertical="center"/>
    </xf>
    <xf numFmtId="0" fontId="112" fillId="29" borderId="36" xfId="0" applyFont="1" applyFill="1" applyBorder="1" applyAlignment="1" applyProtection="1">
      <alignment horizontal="center" vertical="center"/>
      <protection locked="0"/>
    </xf>
    <xf numFmtId="0" fontId="120" fillId="29" borderId="10" xfId="0" applyFont="1" applyFill="1" applyBorder="1" applyAlignment="1" applyProtection="1">
      <alignment horizontal="center" vertical="center"/>
      <protection locked="0"/>
    </xf>
    <xf numFmtId="0" fontId="10" fillId="0" borderId="36" xfId="0" applyFont="1" applyFill="1" applyBorder="1" applyAlignment="1">
      <alignment vertical="center"/>
    </xf>
    <xf numFmtId="0" fontId="10" fillId="28" borderId="31" xfId="0" applyFont="1" applyFill="1" applyBorder="1" applyAlignment="1" applyProtection="1">
      <alignment horizontal="center" vertical="center"/>
      <protection locked="0"/>
    </xf>
    <xf numFmtId="0" fontId="29" fillId="25" borderId="0" xfId="0" applyFont="1" applyFill="1" applyBorder="1" applyAlignment="1" applyProtection="1">
      <alignment vertical="center"/>
      <protection locked="0"/>
    </xf>
    <xf numFmtId="0" fontId="30" fillId="0" borderId="31" xfId="0" applyFont="1" applyFill="1" applyBorder="1" applyAlignment="1" applyProtection="1">
      <alignment horizontal="center" vertical="center"/>
      <protection locked="0"/>
    </xf>
    <xf numFmtId="0" fontId="30" fillId="25" borderId="0" xfId="0" applyFont="1" applyFill="1" applyBorder="1" applyAlignment="1" applyProtection="1">
      <alignment vertical="center"/>
      <protection locked="0"/>
    </xf>
    <xf numFmtId="0" fontId="30" fillId="28" borderId="0" xfId="0" applyFont="1" applyFill="1" applyBorder="1" applyAlignment="1" applyProtection="1">
      <alignment vertical="center"/>
      <protection locked="0"/>
    </xf>
    <xf numFmtId="0" fontId="10" fillId="0" borderId="18"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84" fillId="0" borderId="36" xfId="0" applyFont="1" applyFill="1" applyBorder="1" applyAlignment="1">
      <alignment horizontal="center" vertical="center"/>
    </xf>
    <xf numFmtId="0" fontId="0" fillId="29" borderId="117" xfId="0" applyFill="1" applyBorder="1" applyAlignment="1" applyProtection="1">
      <alignment vertical="center"/>
      <protection locked="0"/>
    </xf>
    <xf numFmtId="0" fontId="0" fillId="29" borderId="28" xfId="0" applyFill="1" applyBorder="1" applyAlignment="1" applyProtection="1">
      <alignment vertical="center"/>
      <protection locked="0"/>
    </xf>
    <xf numFmtId="0" fontId="0" fillId="29" borderId="48" xfId="0" applyFill="1" applyBorder="1" applyAlignment="1" applyProtection="1">
      <alignment vertical="center"/>
      <protection locked="0"/>
    </xf>
    <xf numFmtId="0" fontId="0" fillId="29" borderId="118" xfId="0" applyFill="1" applyBorder="1" applyAlignment="1" applyProtection="1">
      <alignment horizontal="center" vertical="center"/>
      <protection locked="0"/>
    </xf>
    <xf numFmtId="0" fontId="0" fillId="29" borderId="119" xfId="0" applyFill="1" applyBorder="1" applyAlignment="1" applyProtection="1">
      <alignment horizontal="center" vertical="center"/>
      <protection locked="0"/>
    </xf>
    <xf numFmtId="0" fontId="0" fillId="29" borderId="120" xfId="0" applyFill="1" applyBorder="1" applyAlignment="1" applyProtection="1">
      <alignment horizontal="center" vertical="center"/>
      <protection locked="0"/>
    </xf>
    <xf numFmtId="0" fontId="0" fillId="29" borderId="96" xfId="0" applyFill="1" applyBorder="1" applyAlignment="1" applyProtection="1">
      <alignment vertical="center"/>
      <protection locked="0"/>
    </xf>
    <xf numFmtId="0" fontId="0" fillId="29" borderId="96" xfId="0" applyFill="1" applyBorder="1" applyAlignment="1" applyProtection="1">
      <alignment vertical="center" wrapText="1"/>
      <protection locked="0"/>
    </xf>
    <xf numFmtId="0" fontId="0" fillId="29" borderId="158" xfId="0" applyFill="1" applyBorder="1" applyAlignment="1" applyProtection="1">
      <alignment vertical="center" wrapText="1"/>
      <protection locked="0"/>
    </xf>
    <xf numFmtId="38" fontId="0" fillId="29" borderId="96" xfId="34" applyFont="1" applyFill="1" applyBorder="1" applyProtection="1">
      <alignment vertical="center"/>
      <protection locked="0"/>
    </xf>
    <xf numFmtId="38" fontId="0" fillId="29" borderId="22" xfId="34" applyFont="1" applyFill="1" applyBorder="1" applyProtection="1">
      <alignment vertical="center"/>
      <protection locked="0"/>
    </xf>
    <xf numFmtId="0" fontId="0" fillId="29" borderId="117" xfId="0" applyFill="1" applyBorder="1" applyAlignment="1" applyProtection="1">
      <alignment horizontal="center" vertical="center"/>
      <protection locked="0"/>
    </xf>
    <xf numFmtId="0" fontId="0" fillId="29" borderId="28" xfId="0" applyFill="1" applyBorder="1" applyAlignment="1" applyProtection="1">
      <alignment horizontal="center" vertical="center"/>
      <protection locked="0"/>
    </xf>
    <xf numFmtId="0" fontId="0" fillId="29" borderId="30" xfId="0" applyFill="1" applyBorder="1" applyAlignment="1" applyProtection="1">
      <alignment horizontal="center" vertical="center"/>
      <protection locked="0"/>
    </xf>
    <xf numFmtId="0" fontId="0" fillId="29" borderId="10" xfId="0" applyFill="1" applyBorder="1" applyAlignment="1" applyProtection="1">
      <alignment vertical="center"/>
      <protection locked="0"/>
    </xf>
    <xf numFmtId="0" fontId="0" fillId="29" borderId="10" xfId="0" applyFill="1" applyBorder="1" applyAlignment="1" applyProtection="1">
      <alignment vertical="center" wrapText="1"/>
      <protection locked="0"/>
    </xf>
    <xf numFmtId="38" fontId="0" fillId="29" borderId="10" xfId="34" applyFont="1" applyFill="1" applyBorder="1" applyProtection="1">
      <alignment vertical="center"/>
      <protection locked="0"/>
    </xf>
    <xf numFmtId="38" fontId="0" fillId="29" borderId="23" xfId="34" applyFont="1" applyFill="1" applyBorder="1" applyProtection="1">
      <alignment vertical="center"/>
      <protection locked="0"/>
    </xf>
    <xf numFmtId="0" fontId="0" fillId="29" borderId="121" xfId="0" applyFill="1" applyBorder="1" applyAlignment="1" applyProtection="1">
      <alignment horizontal="center" vertical="center"/>
      <protection locked="0"/>
    </xf>
    <xf numFmtId="0" fontId="0" fillId="29" borderId="122" xfId="0" applyFill="1" applyBorder="1" applyAlignment="1" applyProtection="1">
      <alignment horizontal="center" vertical="center"/>
      <protection locked="0"/>
    </xf>
    <xf numFmtId="0" fontId="0" fillId="29" borderId="123" xfId="0" applyFill="1" applyBorder="1" applyAlignment="1" applyProtection="1">
      <alignment horizontal="center" vertical="center"/>
      <protection locked="0"/>
    </xf>
    <xf numFmtId="0" fontId="0" fillId="29" borderId="29" xfId="0" applyFill="1" applyBorder="1" applyAlignment="1" applyProtection="1">
      <alignment vertical="center"/>
      <protection locked="0"/>
    </xf>
    <xf numFmtId="0" fontId="0" fillId="29" borderId="29" xfId="0" applyFill="1" applyBorder="1" applyAlignment="1" applyProtection="1">
      <alignment vertical="center" wrapText="1"/>
      <protection locked="0"/>
    </xf>
    <xf numFmtId="0" fontId="0" fillId="29" borderId="146" xfId="0" applyFill="1" applyBorder="1" applyAlignment="1" applyProtection="1">
      <alignment vertical="center" wrapText="1"/>
      <protection locked="0"/>
    </xf>
    <xf numFmtId="38" fontId="0" fillId="29" borderId="29" xfId="34" applyFont="1" applyFill="1" applyBorder="1" applyProtection="1">
      <alignment vertical="center"/>
      <protection locked="0"/>
    </xf>
    <xf numFmtId="38" fontId="0" fillId="29" borderId="27" xfId="34" applyFont="1" applyFill="1" applyBorder="1" applyProtection="1">
      <alignment vertical="center"/>
      <protection locked="0"/>
    </xf>
    <xf numFmtId="38" fontId="94" fillId="0" borderId="0" xfId="34" applyFont="1" applyFill="1">
      <alignment vertical="center"/>
    </xf>
    <xf numFmtId="38" fontId="121" fillId="0" borderId="10" xfId="34" applyFont="1" applyFill="1" applyBorder="1" applyAlignment="1">
      <alignment vertical="center" shrinkToFit="1"/>
    </xf>
    <xf numFmtId="0" fontId="85" fillId="0" borderId="0" xfId="0" applyFont="1" applyFill="1" applyAlignment="1">
      <alignment horizontal="center" vertical="center"/>
    </xf>
    <xf numFmtId="38" fontId="122" fillId="0" borderId="10" xfId="34" applyFont="1" applyFill="1" applyBorder="1" applyAlignment="1">
      <alignment horizontal="right" vertical="center" shrinkToFit="1"/>
    </xf>
    <xf numFmtId="38" fontId="123" fillId="0" borderId="10" xfId="34" applyFont="1" applyFill="1" applyBorder="1" applyAlignment="1">
      <alignment vertical="center" shrinkToFit="1"/>
    </xf>
    <xf numFmtId="0" fontId="125" fillId="0" borderId="0" xfId="0" applyFont="1" applyFill="1">
      <alignment vertical="center"/>
    </xf>
    <xf numFmtId="0" fontId="94" fillId="0" borderId="12" xfId="0" applyFont="1" applyFill="1" applyBorder="1" applyAlignment="1">
      <alignment vertical="center" shrinkToFit="1"/>
    </xf>
    <xf numFmtId="10" fontId="130" fillId="0" borderId="10" xfId="34" applyNumberFormat="1" applyFont="1" applyFill="1" applyBorder="1" applyAlignment="1">
      <alignment vertical="center" shrinkToFit="1"/>
    </xf>
    <xf numFmtId="10" fontId="131" fillId="0" borderId="10" xfId="34" applyNumberFormat="1" applyFont="1" applyFill="1" applyBorder="1" applyAlignment="1">
      <alignment vertical="center" shrinkToFit="1"/>
    </xf>
    <xf numFmtId="0" fontId="132" fillId="31" borderId="138" xfId="0" applyFont="1" applyFill="1" applyBorder="1" applyAlignment="1">
      <alignment horizontal="center" vertical="center"/>
    </xf>
    <xf numFmtId="38" fontId="112" fillId="29" borderId="11" xfId="34" applyFont="1" applyFill="1" applyBorder="1" applyAlignment="1" applyProtection="1">
      <alignment vertical="center" shrinkToFit="1"/>
      <protection locked="0"/>
    </xf>
    <xf numFmtId="38" fontId="112" fillId="29" borderId="10" xfId="34" applyFont="1" applyFill="1" applyBorder="1" applyAlignment="1" applyProtection="1">
      <alignment vertical="center" shrinkToFit="1"/>
      <protection locked="0"/>
    </xf>
    <xf numFmtId="0" fontId="124" fillId="31" borderId="138" xfId="0" applyFont="1" applyFill="1" applyBorder="1" applyAlignment="1">
      <alignment horizontal="center" vertical="center" shrinkToFit="1"/>
    </xf>
    <xf numFmtId="0" fontId="121" fillId="32" borderId="26" xfId="0" applyFont="1" applyFill="1" applyBorder="1">
      <alignment vertical="center"/>
    </xf>
    <xf numFmtId="0" fontId="82" fillId="0" borderId="0" xfId="0" applyFont="1" applyFill="1" applyProtection="1">
      <alignment vertical="center"/>
    </xf>
    <xf numFmtId="0" fontId="83" fillId="0" borderId="0" xfId="0" applyFont="1" applyFill="1" applyProtection="1">
      <alignment vertical="center"/>
    </xf>
    <xf numFmtId="0" fontId="84" fillId="0" borderId="10" xfId="0" applyFont="1" applyFill="1" applyBorder="1" applyAlignment="1" applyProtection="1">
      <alignment vertical="center"/>
    </xf>
    <xf numFmtId="0" fontId="83" fillId="0" borderId="0" xfId="0" applyFont="1" applyFill="1" applyBorder="1" applyAlignment="1" applyProtection="1">
      <alignment vertical="center"/>
    </xf>
    <xf numFmtId="0" fontId="83" fillId="0" borderId="0" xfId="0" applyFont="1" applyProtection="1">
      <alignment vertical="center"/>
    </xf>
    <xf numFmtId="0" fontId="87" fillId="0" borderId="0" xfId="0" applyFont="1" applyFill="1" applyProtection="1">
      <alignment vertical="center"/>
    </xf>
    <xf numFmtId="0" fontId="83" fillId="0" borderId="0" xfId="0" applyFont="1" applyFill="1" applyBorder="1" applyProtection="1">
      <alignment vertical="center"/>
    </xf>
    <xf numFmtId="0" fontId="84" fillId="0" borderId="77" xfId="0" applyFont="1" applyFill="1" applyBorder="1" applyProtection="1">
      <alignment vertical="center"/>
    </xf>
    <xf numFmtId="0" fontId="84" fillId="0" borderId="12" xfId="0" applyFont="1" applyFill="1" applyBorder="1" applyProtection="1">
      <alignment vertical="center"/>
    </xf>
    <xf numFmtId="0" fontId="84" fillId="0" borderId="36" xfId="0" applyFont="1" applyFill="1" applyBorder="1" applyProtection="1">
      <alignment vertical="center"/>
    </xf>
    <xf numFmtId="0" fontId="84" fillId="0" borderId="11" xfId="0" applyFont="1" applyBorder="1" applyProtection="1">
      <alignment vertical="center"/>
    </xf>
    <xf numFmtId="0" fontId="84" fillId="0" borderId="0" xfId="0" applyFont="1" applyFill="1" applyBorder="1" applyAlignment="1" applyProtection="1">
      <alignment horizontal="left" vertical="center" wrapText="1"/>
    </xf>
    <xf numFmtId="0" fontId="84" fillId="0" borderId="0" xfId="0" applyFont="1" applyAlignment="1" applyProtection="1">
      <alignment horizontal="left" vertical="center" wrapText="1"/>
    </xf>
    <xf numFmtId="49" fontId="87" fillId="0" borderId="0" xfId="0" applyNumberFormat="1" applyFont="1" applyFill="1" applyProtection="1">
      <alignment vertical="center"/>
    </xf>
    <xf numFmtId="0" fontId="83" fillId="0" borderId="0" xfId="0" applyFont="1" applyFill="1" applyAlignment="1" applyProtection="1">
      <alignment vertical="center"/>
    </xf>
    <xf numFmtId="49" fontId="83" fillId="0" borderId="0" xfId="0" applyNumberFormat="1" applyFont="1" applyFill="1" applyProtection="1">
      <alignment vertical="center"/>
    </xf>
    <xf numFmtId="0" fontId="84" fillId="0" borderId="0" xfId="0" applyFont="1" applyFill="1" applyProtection="1">
      <alignment vertical="center"/>
    </xf>
    <xf numFmtId="0" fontId="88" fillId="0" borderId="0" xfId="0" applyFont="1" applyProtection="1">
      <alignment vertical="center"/>
    </xf>
    <xf numFmtId="0" fontId="85" fillId="0" borderId="0" xfId="0" applyFont="1" applyProtection="1">
      <alignment vertical="center"/>
    </xf>
    <xf numFmtId="0" fontId="124" fillId="31" borderId="138" xfId="0" applyFont="1" applyFill="1" applyBorder="1" applyAlignment="1" applyProtection="1">
      <alignment horizontal="center" vertical="center" shrinkToFit="1"/>
    </xf>
    <xf numFmtId="0" fontId="97" fillId="0" borderId="0" xfId="0" applyFont="1" applyFill="1" applyBorder="1" applyAlignment="1" applyProtection="1">
      <alignment vertical="center" wrapText="1" shrinkToFit="1"/>
    </xf>
    <xf numFmtId="0" fontId="97" fillId="0" borderId="18" xfId="0" applyFont="1" applyBorder="1" applyAlignment="1" applyProtection="1">
      <alignment vertical="center" shrinkToFit="1"/>
    </xf>
    <xf numFmtId="0" fontId="97" fillId="0" borderId="0" xfId="0" applyFont="1" applyBorder="1" applyAlignment="1" applyProtection="1">
      <alignment vertical="center" shrinkToFit="1"/>
    </xf>
    <xf numFmtId="0" fontId="97" fillId="0" borderId="0" xfId="0" applyFont="1" applyFill="1" applyBorder="1" applyProtection="1">
      <alignment vertical="center"/>
    </xf>
    <xf numFmtId="176" fontId="97" fillId="0" borderId="0" xfId="0" applyNumberFormat="1" applyFont="1" applyFill="1" applyBorder="1" applyAlignment="1" applyProtection="1">
      <alignment vertical="center"/>
    </xf>
    <xf numFmtId="176" fontId="97" fillId="0" borderId="21" xfId="0" applyNumberFormat="1" applyFont="1" applyFill="1" applyBorder="1" applyAlignment="1" applyProtection="1">
      <alignment vertical="center"/>
    </xf>
    <xf numFmtId="0" fontId="84" fillId="0" borderId="0" xfId="0" applyFont="1" applyFill="1" applyBorder="1" applyAlignment="1" applyProtection="1">
      <alignment horizontal="center" vertical="center"/>
    </xf>
    <xf numFmtId="0" fontId="83" fillId="0" borderId="33" xfId="0" applyFont="1" applyBorder="1" applyAlignment="1" applyProtection="1">
      <alignment horizontal="center" vertical="center"/>
    </xf>
    <xf numFmtId="0" fontId="97" fillId="26" borderId="11" xfId="0" applyFont="1" applyFill="1" applyBorder="1" applyAlignment="1" applyProtection="1">
      <alignment vertical="center" shrinkToFit="1"/>
    </xf>
    <xf numFmtId="0" fontId="97" fillId="0" borderId="14" xfId="0" applyFont="1" applyBorder="1" applyAlignment="1" applyProtection="1">
      <alignment vertical="center" shrinkToFit="1"/>
    </xf>
    <xf numFmtId="2" fontId="97" fillId="0" borderId="21" xfId="0" applyNumberFormat="1" applyFont="1" applyBorder="1" applyAlignment="1" applyProtection="1">
      <alignment vertical="center" shrinkToFit="1"/>
    </xf>
    <xf numFmtId="0" fontId="97" fillId="0" borderId="21" xfId="0" applyFont="1" applyBorder="1" applyAlignment="1" applyProtection="1">
      <alignment vertical="center" shrinkToFit="1"/>
    </xf>
    <xf numFmtId="0" fontId="97" fillId="0" borderId="15" xfId="0" applyFont="1" applyBorder="1" applyAlignment="1" applyProtection="1">
      <alignment vertical="center" shrinkToFit="1"/>
    </xf>
    <xf numFmtId="0" fontId="85" fillId="0" borderId="0" xfId="0" applyFont="1" applyFill="1" applyProtection="1">
      <alignment vertical="center"/>
    </xf>
    <xf numFmtId="0" fontId="97" fillId="26" borderId="65" xfId="0" applyFont="1" applyFill="1" applyBorder="1" applyAlignment="1" applyProtection="1">
      <alignment vertical="center" shrinkToFit="1"/>
    </xf>
    <xf numFmtId="0" fontId="97" fillId="0" borderId="33" xfId="0" applyFont="1" applyBorder="1" applyAlignment="1" applyProtection="1">
      <alignment horizontal="right" vertical="center" shrinkToFit="1"/>
    </xf>
    <xf numFmtId="0" fontId="97" fillId="0" borderId="16" xfId="0" applyFont="1" applyBorder="1" applyAlignment="1" applyProtection="1">
      <alignment vertical="center" shrinkToFit="1"/>
    </xf>
    <xf numFmtId="0" fontId="100" fillId="26" borderId="19" xfId="0" applyFont="1" applyFill="1" applyBorder="1" applyAlignment="1" applyProtection="1">
      <alignment vertical="center"/>
    </xf>
    <xf numFmtId="0" fontId="84" fillId="0" borderId="21" xfId="0" applyFont="1" applyFill="1" applyBorder="1" applyAlignment="1" applyProtection="1">
      <alignment vertical="center"/>
    </xf>
    <xf numFmtId="0" fontId="84" fillId="0" borderId="36" xfId="0" applyFont="1" applyFill="1" applyBorder="1" applyAlignment="1" applyProtection="1">
      <alignment vertical="center"/>
    </xf>
    <xf numFmtId="0" fontId="84" fillId="0" borderId="11" xfId="0" applyFont="1" applyFill="1" applyBorder="1" applyAlignment="1" applyProtection="1">
      <alignment vertical="center"/>
    </xf>
    <xf numFmtId="0" fontId="84" fillId="26" borderId="11" xfId="0" applyFont="1" applyFill="1" applyBorder="1" applyAlignment="1" applyProtection="1">
      <alignment vertical="center"/>
    </xf>
    <xf numFmtId="0" fontId="82" fillId="0" borderId="14" xfId="0" applyFont="1" applyFill="1" applyBorder="1" applyAlignment="1" applyProtection="1">
      <alignment vertical="center"/>
    </xf>
    <xf numFmtId="0" fontId="91" fillId="0" borderId="21" xfId="0" applyFont="1" applyFill="1" applyBorder="1" applyAlignment="1" applyProtection="1">
      <alignment vertical="center"/>
    </xf>
    <xf numFmtId="0" fontId="84" fillId="0" borderId="15" xfId="0" applyFont="1" applyBorder="1" applyProtection="1">
      <alignment vertical="center"/>
    </xf>
    <xf numFmtId="0" fontId="91"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1" fillId="0" borderId="16" xfId="0" applyFont="1" applyBorder="1" applyProtection="1">
      <alignment vertical="center"/>
    </xf>
    <xf numFmtId="0" fontId="82" fillId="0" borderId="33" xfId="0" applyFont="1" applyFill="1" applyBorder="1" applyAlignment="1" applyProtection="1">
      <alignment vertical="center"/>
    </xf>
    <xf numFmtId="0" fontId="84" fillId="0" borderId="0" xfId="0" applyFont="1" applyFill="1" applyBorder="1" applyProtection="1">
      <alignment vertical="center"/>
    </xf>
    <xf numFmtId="0" fontId="82" fillId="0" borderId="0" xfId="0" applyFont="1" applyFill="1" applyBorder="1" applyAlignment="1" applyProtection="1">
      <alignment horizontal="center" vertical="center"/>
    </xf>
    <xf numFmtId="0" fontId="82" fillId="0" borderId="16" xfId="0" applyFont="1" applyBorder="1" applyProtection="1">
      <alignment vertical="center"/>
    </xf>
    <xf numFmtId="0" fontId="82" fillId="0" borderId="0" xfId="0" applyFont="1" applyFill="1" applyBorder="1" applyAlignment="1" applyProtection="1">
      <alignment horizontal="left" vertical="center" wrapText="1"/>
    </xf>
    <xf numFmtId="0" fontId="82" fillId="0" borderId="0" xfId="0" applyFont="1" applyFill="1" applyBorder="1" applyAlignment="1" applyProtection="1">
      <alignment horizontal="left" vertical="center"/>
    </xf>
    <xf numFmtId="0" fontId="91" fillId="0" borderId="0" xfId="0"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0" fontId="84" fillId="0" borderId="0" xfId="0" applyFont="1" applyAlignment="1" applyProtection="1">
      <alignment horizontal="center" vertical="center"/>
    </xf>
    <xf numFmtId="0" fontId="91" fillId="0" borderId="0" xfId="0" applyFont="1" applyFill="1" applyBorder="1" applyAlignment="1" applyProtection="1">
      <alignment vertical="center" wrapText="1"/>
    </xf>
    <xf numFmtId="0" fontId="82" fillId="0" borderId="0" xfId="0" applyFont="1" applyFill="1" applyBorder="1" applyAlignment="1" applyProtection="1">
      <alignment vertical="center" wrapText="1"/>
    </xf>
    <xf numFmtId="0" fontId="83" fillId="0" borderId="105" xfId="0" applyFont="1" applyFill="1" applyBorder="1" applyProtection="1">
      <alignment vertical="center"/>
    </xf>
    <xf numFmtId="0" fontId="83" fillId="0" borderId="105" xfId="0" applyFont="1" applyBorder="1" applyProtection="1">
      <alignment vertical="center"/>
    </xf>
    <xf numFmtId="0" fontId="106" fillId="26" borderId="0" xfId="0" applyFont="1" applyFill="1" applyBorder="1" applyAlignment="1" applyProtection="1">
      <alignment vertical="center" wrapText="1"/>
    </xf>
    <xf numFmtId="0" fontId="82" fillId="26" borderId="0" xfId="0" applyFont="1" applyFill="1" applyBorder="1" applyAlignment="1" applyProtection="1">
      <alignment vertical="center"/>
    </xf>
    <xf numFmtId="0" fontId="106" fillId="26" borderId="0" xfId="0" applyFont="1" applyFill="1" applyAlignment="1" applyProtection="1">
      <alignment vertical="center" wrapText="1"/>
    </xf>
    <xf numFmtId="0" fontId="82" fillId="26" borderId="0" xfId="0" applyFont="1" applyFill="1" applyBorder="1" applyAlignment="1" applyProtection="1">
      <alignment vertical="center" wrapText="1"/>
    </xf>
    <xf numFmtId="0" fontId="106" fillId="26" borderId="35" xfId="0" applyFont="1" applyFill="1" applyBorder="1" applyAlignment="1" applyProtection="1">
      <alignment vertical="center" wrapText="1"/>
    </xf>
    <xf numFmtId="0" fontId="9" fillId="0" borderId="93" xfId="0" applyFont="1" applyFill="1" applyBorder="1">
      <alignment vertical="center"/>
    </xf>
    <xf numFmtId="0" fontId="9" fillId="0" borderId="24" xfId="0" applyFont="1" applyFill="1" applyBorder="1">
      <alignment vertical="center"/>
    </xf>
    <xf numFmtId="0" fontId="9" fillId="0" borderId="25" xfId="0" applyFont="1" applyFill="1" applyBorder="1">
      <alignment vertical="center"/>
    </xf>
    <xf numFmtId="0" fontId="28" fillId="0" borderId="0" xfId="0" applyFont="1" applyFill="1" applyProtection="1">
      <alignment vertical="center"/>
    </xf>
    <xf numFmtId="0" fontId="0" fillId="0" borderId="0" xfId="0" applyFont="1" applyFill="1" applyProtection="1">
      <alignment vertical="center"/>
    </xf>
    <xf numFmtId="0" fontId="28" fillId="0" borderId="0" xfId="0" applyFont="1" applyFill="1" applyAlignment="1" applyProtection="1">
      <alignment vertical="center"/>
    </xf>
    <xf numFmtId="0" fontId="0" fillId="0" borderId="0" xfId="0" applyFont="1" applyFill="1" applyBorder="1" applyAlignment="1" applyProtection="1">
      <alignment vertical="center"/>
    </xf>
    <xf numFmtId="177" fontId="9" fillId="0" borderId="0" xfId="0" applyNumberFormat="1" applyFont="1" applyFill="1" applyBorder="1" applyAlignment="1" applyProtection="1">
      <alignment vertical="center"/>
    </xf>
    <xf numFmtId="0" fontId="9" fillId="0" borderId="0" xfId="0" applyFont="1" applyFill="1" applyBorder="1" applyAlignment="1" applyProtection="1">
      <alignment vertical="center"/>
    </xf>
    <xf numFmtId="0" fontId="0"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0" fontId="9" fillId="0" borderId="12" xfId="0" applyFont="1" applyFill="1" applyBorder="1" applyAlignment="1" applyProtection="1">
      <alignment horizontal="left" vertical="center"/>
    </xf>
    <xf numFmtId="0" fontId="9" fillId="0" borderId="36" xfId="0" applyFont="1" applyFill="1" applyBorder="1" applyAlignment="1" applyProtection="1">
      <alignment horizontal="center" vertical="center"/>
    </xf>
    <xf numFmtId="0" fontId="9" fillId="0" borderId="36" xfId="0" applyFont="1" applyFill="1" applyBorder="1" applyAlignment="1" applyProtection="1">
      <alignment horizontal="left" vertical="center"/>
    </xf>
    <xf numFmtId="177" fontId="9" fillId="0" borderId="138" xfId="34" applyNumberFormat="1" applyFont="1" applyFill="1" applyBorder="1" applyAlignment="1" applyProtection="1">
      <alignment vertical="center"/>
    </xf>
    <xf numFmtId="0" fontId="0" fillId="0" borderId="0" xfId="0" applyFont="1" applyFill="1" applyBorder="1" applyProtection="1">
      <alignment vertical="center"/>
    </xf>
    <xf numFmtId="0" fontId="0" fillId="0" borderId="18" xfId="0" applyFont="1" applyFill="1" applyBorder="1" applyProtection="1">
      <alignment vertical="center"/>
    </xf>
    <xf numFmtId="0" fontId="9" fillId="0" borderId="93" xfId="0" applyFont="1" applyFill="1" applyBorder="1" applyProtection="1">
      <alignment vertical="center"/>
    </xf>
    <xf numFmtId="0" fontId="0" fillId="0" borderId="44" xfId="0" applyFont="1" applyFill="1" applyBorder="1" applyProtection="1">
      <alignment vertical="center"/>
    </xf>
    <xf numFmtId="0" fontId="0" fillId="0" borderId="24" xfId="0" applyFont="1" applyFill="1" applyBorder="1" applyProtection="1">
      <alignment vertical="center"/>
    </xf>
    <xf numFmtId="0" fontId="0" fillId="0" borderId="25" xfId="0" applyFont="1" applyFill="1" applyBorder="1" applyProtection="1">
      <alignment vertical="center"/>
    </xf>
    <xf numFmtId="0" fontId="0" fillId="26" borderId="56" xfId="0" applyFont="1" applyFill="1" applyBorder="1" applyAlignment="1" applyProtection="1">
      <alignment horizontal="center" vertical="center" wrapText="1"/>
    </xf>
    <xf numFmtId="0" fontId="9" fillId="26" borderId="11" xfId="0" applyFont="1" applyFill="1" applyBorder="1" applyAlignment="1" applyProtection="1">
      <alignment horizontal="left" vertical="top" textRotation="255"/>
    </xf>
    <xf numFmtId="0" fontId="9" fillId="26" borderId="23" xfId="0" applyFont="1" applyFill="1" applyBorder="1" applyAlignment="1" applyProtection="1">
      <alignment vertical="center" wrapText="1"/>
    </xf>
    <xf numFmtId="0" fontId="9" fillId="26" borderId="101" xfId="0" applyFont="1" applyFill="1" applyBorder="1" applyAlignment="1" applyProtection="1">
      <alignment horizontal="center" vertical="center" wrapText="1" shrinkToFit="1"/>
    </xf>
    <xf numFmtId="0" fontId="0" fillId="26" borderId="92" xfId="0" applyFont="1" applyFill="1" applyBorder="1" applyAlignment="1" applyProtection="1">
      <alignment horizontal="center" vertical="center" textRotation="255" wrapText="1"/>
    </xf>
    <xf numFmtId="0" fontId="9" fillId="26" borderId="17" xfId="0" applyFont="1" applyFill="1" applyBorder="1" applyAlignment="1" applyProtection="1">
      <alignment horizontal="center" vertical="center" wrapText="1" shrinkToFit="1"/>
    </xf>
    <xf numFmtId="0" fontId="9" fillId="26" borderId="18" xfId="0" applyFont="1" applyFill="1" applyBorder="1" applyAlignment="1" applyProtection="1">
      <alignment horizontal="center" vertical="center" wrapText="1" shrinkToFit="1"/>
    </xf>
    <xf numFmtId="0" fontId="9" fillId="26" borderId="19" xfId="0" applyFont="1" applyFill="1" applyBorder="1" applyAlignment="1" applyProtection="1">
      <alignment horizontal="center" vertical="center" wrapText="1" shrinkToFit="1"/>
    </xf>
    <xf numFmtId="0" fontId="9" fillId="26" borderId="92" xfId="0" applyFont="1" applyFill="1" applyBorder="1" applyAlignment="1" applyProtection="1">
      <alignment horizontal="center" vertical="center" wrapText="1" shrinkToFit="1"/>
    </xf>
    <xf numFmtId="0" fontId="9" fillId="26" borderId="92" xfId="0" applyFont="1" applyFill="1" applyBorder="1" applyAlignment="1" applyProtection="1">
      <alignment horizontal="center" vertical="center" shrinkToFit="1"/>
    </xf>
    <xf numFmtId="0" fontId="9" fillId="26" borderId="17" xfId="0" applyFont="1" applyFill="1" applyBorder="1" applyAlignment="1" applyProtection="1">
      <alignment horizontal="center" vertical="center" shrinkToFit="1"/>
    </xf>
    <xf numFmtId="0" fontId="9" fillId="26" borderId="92" xfId="0" applyFont="1" applyFill="1" applyBorder="1" applyAlignment="1" applyProtection="1">
      <alignment horizontal="center" vertical="center" wrapText="1"/>
    </xf>
    <xf numFmtId="0" fontId="9" fillId="26" borderId="56" xfId="0" applyFont="1" applyFill="1" applyBorder="1" applyAlignment="1" applyProtection="1">
      <alignment horizontal="center" vertical="center" wrapText="1"/>
    </xf>
    <xf numFmtId="0" fontId="9" fillId="26" borderId="16" xfId="0" applyFont="1" applyFill="1" applyBorder="1" applyAlignment="1" applyProtection="1">
      <alignment horizontal="center" vertical="center" wrapText="1"/>
    </xf>
    <xf numFmtId="0" fontId="9" fillId="26" borderId="101" xfId="0" applyFont="1" applyFill="1" applyBorder="1" applyAlignment="1" applyProtection="1">
      <alignment horizontal="center" vertical="center" textRotation="255"/>
    </xf>
    <xf numFmtId="0" fontId="29" fillId="26" borderId="92" xfId="0" applyFont="1" applyFill="1" applyBorder="1" applyAlignment="1" applyProtection="1">
      <alignment horizontal="center" vertical="top" textRotation="255" wrapText="1"/>
    </xf>
    <xf numFmtId="0" fontId="9" fillId="26" borderId="17" xfId="0" applyFont="1" applyFill="1" applyBorder="1" applyAlignment="1" applyProtection="1">
      <alignment horizontal="center" vertical="center"/>
    </xf>
    <xf numFmtId="0" fontId="9" fillId="26" borderId="18" xfId="0" applyFont="1" applyFill="1" applyBorder="1" applyAlignment="1" applyProtection="1">
      <alignment horizontal="center" vertical="center"/>
    </xf>
    <xf numFmtId="0" fontId="9" fillId="26" borderId="113" xfId="0" applyFont="1" applyFill="1" applyBorder="1" applyAlignment="1" applyProtection="1">
      <alignment horizontal="center" vertical="center" wrapText="1"/>
    </xf>
    <xf numFmtId="0" fontId="9" fillId="0" borderId="10" xfId="0" applyFont="1" applyFill="1" applyBorder="1" applyAlignment="1" applyProtection="1">
      <alignment vertical="center" wrapText="1"/>
    </xf>
    <xf numFmtId="0" fontId="9" fillId="0" borderId="20" xfId="0" applyFont="1" applyFill="1" applyBorder="1" applyAlignment="1" applyProtection="1">
      <alignment horizontal="center" vertical="center"/>
    </xf>
    <xf numFmtId="0" fontId="9" fillId="0" borderId="28"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0" fillId="0" borderId="12" xfId="0" applyFont="1" applyFill="1" applyBorder="1" applyAlignment="1" applyProtection="1">
      <alignment vertical="center" wrapText="1"/>
    </xf>
    <xf numFmtId="38" fontId="9" fillId="0" borderId="10" xfId="34" applyFont="1" applyFill="1" applyBorder="1" applyAlignment="1" applyProtection="1">
      <alignment vertical="center" shrinkToFit="1"/>
    </xf>
    <xf numFmtId="179" fontId="9" fillId="0" borderId="10" xfId="28" applyNumberFormat="1" applyFont="1" applyFill="1" applyBorder="1" applyAlignment="1" applyProtection="1">
      <alignment vertical="center" shrinkToFit="1"/>
    </xf>
    <xf numFmtId="0" fontId="9" fillId="0" borderId="10" xfId="0" applyFont="1" applyFill="1" applyBorder="1" applyAlignment="1" applyProtection="1">
      <alignment vertical="center"/>
    </xf>
    <xf numFmtId="0" fontId="10" fillId="0" borderId="12" xfId="0" applyFont="1" applyFill="1" applyBorder="1" applyAlignment="1" applyProtection="1">
      <alignment vertical="center"/>
    </xf>
    <xf numFmtId="0" fontId="10" fillId="0" borderId="36" xfId="0" applyFont="1" applyFill="1" applyBorder="1" applyAlignment="1" applyProtection="1">
      <alignment vertical="center"/>
    </xf>
    <xf numFmtId="0" fontId="0" fillId="0" borderId="36" xfId="0" applyFont="1" applyFill="1" applyBorder="1" applyProtection="1">
      <alignment vertical="center"/>
    </xf>
    <xf numFmtId="0" fontId="0" fillId="0" borderId="36" xfId="0" applyFont="1" applyFill="1" applyBorder="1" applyAlignment="1" applyProtection="1">
      <alignment vertical="center"/>
    </xf>
    <xf numFmtId="177" fontId="9" fillId="0" borderId="23" xfId="0" applyNumberFormat="1" applyFont="1" applyFill="1" applyBorder="1" applyProtection="1">
      <alignment vertical="center"/>
    </xf>
    <xf numFmtId="0" fontId="32" fillId="31" borderId="138" xfId="0" applyFont="1" applyFill="1" applyBorder="1" applyAlignment="1" applyProtection="1">
      <alignment horizontal="center" vertical="center"/>
    </xf>
    <xf numFmtId="0" fontId="0" fillId="32" borderId="31" xfId="0" applyFont="1" applyFill="1" applyBorder="1" applyProtection="1">
      <alignment vertical="center"/>
    </xf>
    <xf numFmtId="0" fontId="32" fillId="32" borderId="31" xfId="0" applyFont="1" applyFill="1" applyBorder="1" applyProtection="1">
      <alignment vertical="center"/>
    </xf>
    <xf numFmtId="0" fontId="32" fillId="32" borderId="32" xfId="0" applyFont="1" applyFill="1" applyBorder="1" applyProtection="1">
      <alignment vertical="center"/>
    </xf>
    <xf numFmtId="0" fontId="0" fillId="0" borderId="36" xfId="0" applyFont="1" applyFill="1" applyBorder="1" applyAlignment="1" applyProtection="1">
      <alignment horizontal="center" vertical="center"/>
    </xf>
    <xf numFmtId="179" fontId="9" fillId="0" borderId="29" xfId="28" applyNumberFormat="1" applyFont="1" applyFill="1" applyBorder="1" applyAlignment="1" applyProtection="1">
      <alignment vertical="center" shrinkToFit="1"/>
    </xf>
    <xf numFmtId="0" fontId="9" fillId="0" borderId="29" xfId="0" applyFont="1" applyFill="1" applyBorder="1" applyAlignment="1" applyProtection="1">
      <alignment vertical="center"/>
    </xf>
    <xf numFmtId="0" fontId="10" fillId="0" borderId="61" xfId="0" applyFont="1" applyFill="1" applyBorder="1" applyAlignment="1" applyProtection="1">
      <alignment vertical="center"/>
    </xf>
    <xf numFmtId="0" fontId="10" fillId="0" borderId="51" xfId="0" applyFont="1" applyFill="1" applyBorder="1" applyAlignment="1" applyProtection="1">
      <alignment vertical="center"/>
    </xf>
    <xf numFmtId="0" fontId="0" fillId="0" borderId="51" xfId="0" applyFont="1" applyFill="1" applyBorder="1" applyProtection="1">
      <alignment vertical="center"/>
    </xf>
    <xf numFmtId="0" fontId="0" fillId="0" borderId="51" xfId="0" applyFont="1" applyFill="1" applyBorder="1" applyAlignment="1" applyProtection="1">
      <alignment horizontal="center" vertical="center"/>
    </xf>
    <xf numFmtId="0" fontId="0" fillId="0" borderId="51" xfId="0" applyFont="1" applyFill="1" applyBorder="1" applyAlignment="1" applyProtection="1">
      <alignment vertical="center"/>
    </xf>
    <xf numFmtId="177" fontId="9" fillId="0" borderId="27" xfId="0" applyNumberFormat="1" applyFont="1" applyFill="1" applyBorder="1" applyProtection="1">
      <alignment vertical="center"/>
    </xf>
    <xf numFmtId="0" fontId="29" fillId="0" borderId="0" xfId="0" applyFont="1" applyFill="1" applyBorder="1" applyAlignment="1" applyProtection="1">
      <alignment horizontal="center" vertical="center"/>
    </xf>
    <xf numFmtId="49" fontId="0" fillId="0" borderId="0" xfId="0" applyNumberFormat="1" applyFont="1" applyFill="1" applyBorder="1" applyAlignment="1" applyProtection="1">
      <alignment horizontal="center" vertical="center"/>
    </xf>
    <xf numFmtId="0" fontId="29" fillId="0" borderId="0" xfId="0" applyFont="1" applyFill="1" applyProtection="1">
      <alignment vertical="center"/>
    </xf>
    <xf numFmtId="0" fontId="0" fillId="0" borderId="0" xfId="0" applyFont="1" applyProtection="1">
      <alignment vertical="center"/>
    </xf>
    <xf numFmtId="0" fontId="28" fillId="0" borderId="0" xfId="0" applyFont="1" applyFill="1" applyAlignment="1" applyProtection="1">
      <alignment horizontal="right" vertical="center"/>
    </xf>
    <xf numFmtId="0" fontId="28" fillId="0" borderId="0" xfId="0" applyFont="1" applyProtection="1">
      <alignment vertical="center"/>
    </xf>
    <xf numFmtId="0" fontId="32" fillId="0" borderId="0" xfId="0" applyFont="1" applyFill="1" applyProtection="1">
      <alignment vertical="center"/>
    </xf>
    <xf numFmtId="0" fontId="10" fillId="0" borderId="0" xfId="0" applyFont="1" applyFill="1" applyProtection="1">
      <alignment vertical="center"/>
    </xf>
    <xf numFmtId="0" fontId="10" fillId="0" borderId="77" xfId="0" applyFont="1" applyFill="1" applyBorder="1" applyProtection="1">
      <alignment vertical="center"/>
    </xf>
    <xf numFmtId="0" fontId="10" fillId="0" borderId="12" xfId="0" applyFont="1" applyFill="1" applyBorder="1" applyProtection="1">
      <alignment vertical="center"/>
    </xf>
    <xf numFmtId="0" fontId="10" fillId="0" borderId="36" xfId="0" applyFont="1" applyFill="1" applyBorder="1" applyProtection="1">
      <alignment vertical="center"/>
    </xf>
    <xf numFmtId="0" fontId="10" fillId="0" borderId="11" xfId="0" applyFont="1" applyBorder="1" applyProtection="1">
      <alignment vertical="center"/>
    </xf>
    <xf numFmtId="0" fontId="10" fillId="0" borderId="0" xfId="0" applyFont="1" applyProtection="1">
      <alignment vertical="center"/>
    </xf>
    <xf numFmtId="0" fontId="52" fillId="0" borderId="0" xfId="0" applyFont="1" applyFill="1" applyProtection="1">
      <alignment vertical="center"/>
    </xf>
    <xf numFmtId="0" fontId="10" fillId="0" borderId="0" xfId="0" applyFont="1" applyFill="1" applyBorder="1" applyAlignment="1" applyProtection="1">
      <alignment horizontal="left" vertical="center" wrapText="1"/>
    </xf>
    <xf numFmtId="0" fontId="10" fillId="0" borderId="0" xfId="0" applyFont="1" applyAlignment="1" applyProtection="1">
      <alignment horizontal="left" vertical="center" wrapText="1"/>
    </xf>
    <xf numFmtId="0" fontId="10" fillId="0" borderId="43" xfId="0" applyFont="1" applyFill="1" applyBorder="1" applyAlignment="1" applyProtection="1">
      <alignment horizontal="left" vertical="center" wrapText="1"/>
    </xf>
    <xf numFmtId="0" fontId="10" fillId="0" borderId="44" xfId="0" applyFont="1" applyFill="1" applyBorder="1" applyAlignment="1" applyProtection="1">
      <alignment horizontal="left" vertical="center" wrapText="1"/>
    </xf>
    <xf numFmtId="0" fontId="10" fillId="0" borderId="45" xfId="0" applyFont="1" applyBorder="1" applyAlignment="1" applyProtection="1">
      <alignment horizontal="left" vertical="center" wrapText="1"/>
    </xf>
    <xf numFmtId="0" fontId="33" fillId="0" borderId="35" xfId="0" applyFont="1" applyFill="1" applyBorder="1" applyProtection="1">
      <alignment vertical="center"/>
    </xf>
    <xf numFmtId="0" fontId="10" fillId="0" borderId="37" xfId="0" applyFont="1" applyBorder="1" applyAlignment="1" applyProtection="1">
      <alignment horizontal="left" vertical="center" wrapText="1"/>
    </xf>
    <xf numFmtId="0" fontId="30" fillId="0" borderId="10" xfId="0" applyFont="1" applyFill="1" applyBorder="1" applyAlignment="1" applyProtection="1">
      <alignment horizontal="center" vertical="center"/>
    </xf>
    <xf numFmtId="0" fontId="0" fillId="0" borderId="35" xfId="0" applyFont="1" applyFill="1" applyBorder="1" applyProtection="1">
      <alignment vertical="center"/>
    </xf>
    <xf numFmtId="0" fontId="30" fillId="0" borderId="10" xfId="0" applyFont="1" applyBorder="1" applyAlignment="1" applyProtection="1">
      <alignment horizontal="center" vertical="center"/>
    </xf>
    <xf numFmtId="0" fontId="53" fillId="0" borderId="0" xfId="0" applyFont="1" applyFill="1" applyProtection="1">
      <alignment vertical="center"/>
    </xf>
    <xf numFmtId="0" fontId="72" fillId="0" borderId="0" xfId="0" applyFont="1" applyFill="1" applyBorder="1" applyProtection="1">
      <alignment vertical="center"/>
    </xf>
    <xf numFmtId="0" fontId="33" fillId="0" borderId="0" xfId="0" applyFont="1" applyFill="1" applyBorder="1" applyProtection="1">
      <alignment vertical="center"/>
    </xf>
    <xf numFmtId="0" fontId="29" fillId="0" borderId="0" xfId="0" applyFont="1" applyFill="1" applyBorder="1" applyProtection="1">
      <alignment vertical="center"/>
    </xf>
    <xf numFmtId="0" fontId="0" fillId="0" borderId="37" xfId="0" applyFont="1" applyFill="1" applyBorder="1" applyProtection="1">
      <alignment vertical="center"/>
    </xf>
    <xf numFmtId="0" fontId="0" fillId="0" borderId="38" xfId="0" applyFont="1" applyFill="1" applyBorder="1" applyProtection="1">
      <alignment vertical="center"/>
    </xf>
    <xf numFmtId="0" fontId="0" fillId="0" borderId="105" xfId="0" applyFont="1" applyFill="1" applyBorder="1" applyProtection="1">
      <alignment vertical="center"/>
    </xf>
    <xf numFmtId="0" fontId="0" fillId="0" borderId="106" xfId="0" applyFont="1" applyBorder="1" applyProtection="1">
      <alignment vertical="center"/>
    </xf>
    <xf numFmtId="49" fontId="32" fillId="0" borderId="0" xfId="0" applyNumberFormat="1" applyFont="1" applyFill="1" applyProtection="1">
      <alignment vertical="center"/>
    </xf>
    <xf numFmtId="0" fontId="0" fillId="0" borderId="0" xfId="0" applyFont="1" applyFill="1" applyAlignment="1" applyProtection="1">
      <alignment vertical="center"/>
    </xf>
    <xf numFmtId="49" fontId="0" fillId="0" borderId="0" xfId="0" applyNumberFormat="1" applyFont="1" applyFill="1" applyProtection="1">
      <alignment vertical="center"/>
    </xf>
    <xf numFmtId="0" fontId="29" fillId="0" borderId="36" xfId="0" applyFont="1" applyBorder="1" applyAlignment="1" applyProtection="1">
      <alignment vertical="center"/>
    </xf>
    <xf numFmtId="0" fontId="10" fillId="0" borderId="11" xfId="0" applyFont="1" applyFill="1" applyBorder="1" applyAlignment="1" applyProtection="1">
      <alignment vertical="center"/>
    </xf>
    <xf numFmtId="0" fontId="0" fillId="0" borderId="36" xfId="0" applyFont="1" applyBorder="1" applyAlignment="1" applyProtection="1">
      <alignment vertical="center"/>
    </xf>
    <xf numFmtId="0" fontId="10" fillId="0" borderId="19" xfId="0" applyFont="1" applyFill="1" applyBorder="1" applyAlignment="1" applyProtection="1">
      <alignment vertical="center"/>
    </xf>
    <xf numFmtId="0" fontId="10" fillId="0" borderId="36" xfId="0" applyFont="1" applyBorder="1" applyAlignment="1" applyProtection="1">
      <alignment vertical="center"/>
    </xf>
    <xf numFmtId="0" fontId="10" fillId="0" borderId="14" xfId="0" applyFont="1" applyBorder="1" applyAlignment="1" applyProtection="1">
      <alignment horizontal="center" vertical="center"/>
    </xf>
    <xf numFmtId="0" fontId="10" fillId="26" borderId="36" xfId="0" applyFont="1" applyFill="1" applyBorder="1" applyAlignment="1" applyProtection="1">
      <alignment vertical="center"/>
    </xf>
    <xf numFmtId="176" fontId="28" fillId="26" borderId="36" xfId="0" applyNumberFormat="1" applyFont="1" applyFill="1" applyBorder="1" applyAlignment="1" applyProtection="1">
      <alignment vertical="center"/>
    </xf>
    <xf numFmtId="0" fontId="54" fillId="26" borderId="36" xfId="0" applyNumberFormat="1" applyFont="1" applyFill="1" applyBorder="1" applyAlignment="1" applyProtection="1">
      <alignment horizontal="right" vertical="center"/>
    </xf>
    <xf numFmtId="0" fontId="32" fillId="32" borderId="26" xfId="0" applyFont="1" applyFill="1" applyBorder="1" applyProtection="1">
      <alignment vertical="center"/>
    </xf>
    <xf numFmtId="0" fontId="55" fillId="32" borderId="32" xfId="0" applyFont="1" applyFill="1" applyBorder="1" applyProtection="1">
      <alignment vertical="center"/>
    </xf>
    <xf numFmtId="0" fontId="0" fillId="0" borderId="33" xfId="0" applyFont="1" applyFill="1" applyBorder="1" applyProtection="1">
      <alignment vertical="center"/>
    </xf>
    <xf numFmtId="0" fontId="10" fillId="0" borderId="33" xfId="0" applyFont="1" applyBorder="1" applyAlignment="1" applyProtection="1">
      <alignment horizontal="center" vertical="center"/>
    </xf>
    <xf numFmtId="0" fontId="0" fillId="0" borderId="33" xfId="0" applyFont="1" applyBorder="1" applyAlignment="1" applyProtection="1">
      <alignment horizontal="center" vertical="center"/>
    </xf>
    <xf numFmtId="0" fontId="56" fillId="0" borderId="74" xfId="0" applyFont="1" applyFill="1" applyBorder="1" applyAlignment="1" applyProtection="1">
      <alignment vertical="center"/>
    </xf>
    <xf numFmtId="0" fontId="56" fillId="0" borderId="74" xfId="0" applyFont="1" applyBorder="1" applyAlignment="1" applyProtection="1">
      <alignment vertical="center" shrinkToFit="1"/>
    </xf>
    <xf numFmtId="0" fontId="56" fillId="0" borderId="0" xfId="0" applyFont="1" applyFill="1" applyBorder="1" applyAlignment="1" applyProtection="1">
      <alignment vertical="center"/>
    </xf>
    <xf numFmtId="0" fontId="56" fillId="0" borderId="0" xfId="0" applyFont="1" applyBorder="1" applyAlignment="1" applyProtection="1">
      <alignment vertical="center" shrinkToFit="1"/>
    </xf>
    <xf numFmtId="0" fontId="0" fillId="0" borderId="17" xfId="0" applyFont="1" applyBorder="1" applyAlignment="1" applyProtection="1">
      <alignment horizontal="center" vertical="center"/>
    </xf>
    <xf numFmtId="0" fontId="56" fillId="0" borderId="17" xfId="0" applyFont="1" applyFill="1" applyBorder="1" applyAlignment="1" applyProtection="1">
      <alignment horizontal="center" vertical="center" textRotation="255"/>
    </xf>
    <xf numFmtId="0" fontId="56" fillId="0" borderId="18" xfId="0" applyFont="1" applyFill="1" applyBorder="1" applyAlignment="1" applyProtection="1">
      <alignment vertical="center"/>
    </xf>
    <xf numFmtId="0" fontId="56" fillId="0" borderId="18" xfId="0" applyFont="1" applyBorder="1" applyAlignment="1" applyProtection="1">
      <alignment vertical="center" shrinkToFit="1"/>
    </xf>
    <xf numFmtId="0" fontId="56" fillId="0" borderId="0" xfId="0" applyFont="1" applyFill="1" applyBorder="1" applyProtection="1">
      <alignment vertical="center"/>
    </xf>
    <xf numFmtId="176" fontId="56" fillId="0" borderId="0" xfId="0" applyNumberFormat="1" applyFont="1" applyFill="1" applyBorder="1" applyAlignment="1" applyProtection="1">
      <alignment vertical="center"/>
    </xf>
    <xf numFmtId="0" fontId="10" fillId="0" borderId="26" xfId="0" applyFont="1" applyFill="1" applyBorder="1" applyProtection="1">
      <alignment vertical="center"/>
    </xf>
    <xf numFmtId="0" fontId="10" fillId="0" borderId="31" xfId="0" applyFont="1" applyFill="1" applyBorder="1" applyProtection="1">
      <alignment vertical="center"/>
    </xf>
    <xf numFmtId="0" fontId="10" fillId="0" borderId="32" xfId="0" applyFont="1" applyBorder="1" applyProtection="1">
      <alignment vertical="center"/>
    </xf>
    <xf numFmtId="0" fontId="8" fillId="0" borderId="21" xfId="0" applyFont="1" applyFill="1" applyBorder="1" applyAlignment="1" applyProtection="1">
      <alignment vertical="center"/>
    </xf>
    <xf numFmtId="0" fontId="10" fillId="0" borderId="21" xfId="0" applyFont="1" applyFill="1" applyBorder="1" applyAlignment="1" applyProtection="1"/>
    <xf numFmtId="0" fontId="10" fillId="0" borderId="0" xfId="0" applyFont="1" applyFill="1" applyBorder="1" applyAlignment="1" applyProtection="1"/>
    <xf numFmtId="0" fontId="10" fillId="0" borderId="0" xfId="0" applyFont="1" applyAlignment="1" applyProtection="1"/>
    <xf numFmtId="0" fontId="30" fillId="0" borderId="0" xfId="0" applyFont="1" applyFill="1" applyBorder="1" applyAlignment="1" applyProtection="1">
      <alignment vertical="center"/>
    </xf>
    <xf numFmtId="0" fontId="30" fillId="0" borderId="0" xfId="0" applyFont="1" applyFill="1" applyBorder="1" applyAlignment="1" applyProtection="1"/>
    <xf numFmtId="0" fontId="30" fillId="0" borderId="0" xfId="0" applyFont="1" applyAlignment="1" applyProtection="1"/>
    <xf numFmtId="0" fontId="30" fillId="0" borderId="0" xfId="0" applyFont="1" applyFill="1" applyAlignment="1" applyProtection="1">
      <alignment horizontal="right" vertical="top"/>
    </xf>
    <xf numFmtId="0" fontId="32" fillId="0" borderId="0" xfId="0" applyFont="1" applyFill="1" applyBorder="1" applyAlignment="1" applyProtection="1">
      <alignment horizontal="center" vertical="center"/>
    </xf>
    <xf numFmtId="0" fontId="32" fillId="32" borderId="0" xfId="0" applyFont="1" applyFill="1" applyBorder="1" applyProtection="1">
      <alignment vertical="center"/>
    </xf>
    <xf numFmtId="0" fontId="55" fillId="32" borderId="0" xfId="0" applyFont="1" applyFill="1" applyBorder="1" applyProtection="1">
      <alignment vertical="center"/>
    </xf>
    <xf numFmtId="0" fontId="53" fillId="0" borderId="0" xfId="0" applyFont="1" applyFill="1" applyAlignment="1" applyProtection="1">
      <alignment vertical="center"/>
    </xf>
    <xf numFmtId="0" fontId="30" fillId="0" borderId="0" xfId="0" applyFont="1" applyFill="1" applyBorder="1" applyAlignment="1" applyProtection="1">
      <alignment horizontal="left" vertical="top" wrapText="1"/>
    </xf>
    <xf numFmtId="0" fontId="30" fillId="0" borderId="0" xfId="0" applyFont="1" applyAlignment="1" applyProtection="1">
      <alignment horizontal="left" vertical="top" wrapText="1"/>
    </xf>
    <xf numFmtId="0" fontId="0" fillId="0" borderId="18" xfId="0" applyFont="1" applyFill="1" applyBorder="1" applyAlignment="1" applyProtection="1">
      <alignment vertical="center"/>
    </xf>
    <xf numFmtId="0" fontId="10" fillId="26" borderId="11" xfId="0" applyFont="1" applyFill="1" applyBorder="1" applyAlignment="1" applyProtection="1">
      <alignment vertical="center"/>
    </xf>
    <xf numFmtId="0" fontId="10" fillId="26" borderId="21" xfId="0" applyFont="1" applyFill="1" applyBorder="1" applyAlignment="1" applyProtection="1">
      <alignment vertical="center"/>
    </xf>
    <xf numFmtId="0" fontId="10" fillId="26" borderId="15" xfId="0" applyFont="1" applyFill="1" applyBorder="1" applyProtection="1">
      <alignment vertical="center"/>
    </xf>
    <xf numFmtId="0" fontId="10" fillId="0" borderId="0" xfId="0" applyFont="1" applyFill="1" applyBorder="1" applyAlignment="1" applyProtection="1">
      <alignment vertical="center"/>
    </xf>
    <xf numFmtId="0" fontId="10" fillId="26" borderId="18" xfId="0" applyFont="1" applyFill="1" applyBorder="1" applyAlignment="1" applyProtection="1">
      <alignment vertical="center"/>
    </xf>
    <xf numFmtId="0" fontId="10" fillId="26" borderId="0" xfId="0" applyFont="1" applyFill="1" applyBorder="1" applyAlignment="1" applyProtection="1">
      <alignment vertical="center"/>
    </xf>
    <xf numFmtId="0" fontId="10" fillId="26" borderId="16" xfId="0" applyFont="1" applyFill="1" applyBorder="1" applyProtection="1">
      <alignment vertical="center"/>
    </xf>
    <xf numFmtId="0" fontId="10" fillId="0" borderId="33" xfId="0" applyFont="1" applyFill="1" applyBorder="1" applyAlignment="1" applyProtection="1">
      <alignment vertical="center"/>
    </xf>
    <xf numFmtId="0" fontId="10" fillId="0" borderId="18" xfId="0" applyFont="1" applyFill="1" applyBorder="1" applyAlignment="1" applyProtection="1">
      <alignment vertical="center"/>
    </xf>
    <xf numFmtId="0" fontId="10" fillId="0" borderId="18"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10" fillId="0" borderId="14" xfId="0" applyFont="1" applyFill="1" applyBorder="1" applyAlignment="1" applyProtection="1">
      <alignment vertical="center"/>
    </xf>
    <xf numFmtId="0" fontId="56" fillId="0" borderId="14" xfId="0" applyFont="1" applyFill="1" applyBorder="1" applyAlignment="1" applyProtection="1">
      <alignment vertical="center"/>
    </xf>
    <xf numFmtId="0" fontId="56" fillId="0" borderId="21" xfId="0" applyFont="1" applyBorder="1" applyAlignment="1" applyProtection="1">
      <alignment vertical="center"/>
    </xf>
    <xf numFmtId="176" fontId="10" fillId="0" borderId="0" xfId="0" applyNumberFormat="1" applyFont="1" applyFill="1" applyProtection="1">
      <alignment vertical="center"/>
    </xf>
    <xf numFmtId="0" fontId="56" fillId="0" borderId="91" xfId="0" applyFont="1" applyFill="1" applyBorder="1" applyAlignment="1" applyProtection="1">
      <alignment vertical="center"/>
    </xf>
    <xf numFmtId="0" fontId="56" fillId="0" borderId="0" xfId="0" applyFont="1" applyFill="1" applyProtection="1">
      <alignment vertical="center"/>
    </xf>
    <xf numFmtId="0" fontId="56" fillId="0" borderId="33" xfId="0" applyFont="1" applyFill="1" applyBorder="1" applyAlignment="1" applyProtection="1">
      <alignment vertical="center"/>
    </xf>
    <xf numFmtId="0" fontId="56" fillId="0" borderId="33" xfId="0" applyFont="1" applyFill="1" applyBorder="1" applyAlignment="1" applyProtection="1">
      <alignment vertical="center" shrinkToFit="1"/>
    </xf>
    <xf numFmtId="0" fontId="56" fillId="0" borderId="17" xfId="0" applyFont="1" applyFill="1" applyBorder="1" applyAlignment="1" applyProtection="1">
      <alignment vertical="center" shrinkToFit="1"/>
    </xf>
    <xf numFmtId="0" fontId="10" fillId="26" borderId="14" xfId="0" applyFont="1" applyFill="1" applyBorder="1" applyAlignment="1" applyProtection="1">
      <alignment vertical="center"/>
    </xf>
    <xf numFmtId="0" fontId="0" fillId="26" borderId="21" xfId="0" applyFont="1" applyFill="1" applyBorder="1" applyAlignment="1" applyProtection="1">
      <alignment vertical="center"/>
    </xf>
    <xf numFmtId="0" fontId="10" fillId="26" borderId="21" xfId="0" applyFont="1" applyFill="1" applyBorder="1" applyAlignment="1" applyProtection="1">
      <alignment horizontal="center" vertical="center"/>
    </xf>
    <xf numFmtId="0" fontId="30" fillId="26" borderId="15" xfId="0" applyFont="1" applyFill="1" applyBorder="1" applyAlignment="1" applyProtection="1">
      <alignment vertical="center"/>
    </xf>
    <xf numFmtId="0" fontId="29" fillId="0" borderId="0" xfId="0" applyFont="1" applyFill="1" applyAlignment="1" applyProtection="1">
      <alignment vertical="center"/>
    </xf>
    <xf numFmtId="0" fontId="29" fillId="26" borderId="140" xfId="0" applyFont="1" applyFill="1" applyBorder="1" applyAlignment="1" applyProtection="1">
      <alignment vertical="center"/>
    </xf>
    <xf numFmtId="0" fontId="29" fillId="0" borderId="140" xfId="0" applyFont="1" applyBorder="1" applyAlignment="1" applyProtection="1">
      <alignment vertical="center"/>
    </xf>
    <xf numFmtId="0" fontId="29" fillId="26" borderId="141" xfId="0" applyFont="1" applyFill="1" applyBorder="1" applyProtection="1">
      <alignment vertical="center"/>
    </xf>
    <xf numFmtId="0" fontId="29" fillId="26" borderId="71" xfId="0" applyFont="1" applyFill="1" applyBorder="1" applyAlignment="1" applyProtection="1">
      <alignment vertical="center"/>
    </xf>
    <xf numFmtId="0" fontId="29" fillId="26" borderId="54" xfId="0" applyFont="1" applyFill="1" applyBorder="1" applyAlignment="1" applyProtection="1">
      <alignment vertical="center"/>
    </xf>
    <xf numFmtId="0" fontId="10" fillId="26" borderId="54" xfId="0" applyFont="1" applyFill="1" applyBorder="1" applyAlignment="1" applyProtection="1">
      <alignment vertical="center"/>
    </xf>
    <xf numFmtId="0" fontId="10" fillId="26" borderId="57" xfId="0" applyFont="1" applyFill="1" applyBorder="1" applyAlignment="1" applyProtection="1">
      <alignment vertical="center"/>
    </xf>
    <xf numFmtId="0" fontId="29" fillId="26" borderId="139" xfId="0" applyFont="1" applyFill="1" applyBorder="1" applyAlignment="1" applyProtection="1">
      <alignment vertical="center"/>
    </xf>
    <xf numFmtId="0" fontId="29" fillId="0" borderId="139" xfId="0" applyFont="1" applyBorder="1" applyAlignment="1" applyProtection="1">
      <alignment vertical="center"/>
    </xf>
    <xf numFmtId="0" fontId="29" fillId="26" borderId="142" xfId="0" applyFont="1" applyFill="1" applyBorder="1" applyProtection="1">
      <alignment vertical="center"/>
    </xf>
    <xf numFmtId="0" fontId="29" fillId="26" borderId="99" xfId="0" applyFont="1" applyFill="1" applyBorder="1" applyAlignment="1" applyProtection="1">
      <alignment vertical="center"/>
    </xf>
    <xf numFmtId="0" fontId="29" fillId="26" borderId="77" xfId="0" applyFont="1" applyFill="1" applyBorder="1" applyAlignment="1" applyProtection="1">
      <alignment vertical="center"/>
    </xf>
    <xf numFmtId="0" fontId="10" fillId="26" borderId="77" xfId="0" applyFont="1" applyFill="1" applyBorder="1" applyAlignment="1" applyProtection="1">
      <alignment vertical="center"/>
    </xf>
    <xf numFmtId="0" fontId="29" fillId="26" borderId="0" xfId="0" applyFont="1" applyFill="1" applyBorder="1" applyAlignment="1" applyProtection="1">
      <alignment vertical="center"/>
    </xf>
    <xf numFmtId="0" fontId="29" fillId="26" borderId="74" xfId="0" applyFont="1" applyFill="1" applyBorder="1" applyAlignment="1" applyProtection="1">
      <alignment vertical="center"/>
    </xf>
    <xf numFmtId="0" fontId="10" fillId="26" borderId="74" xfId="0" applyFont="1" applyFill="1" applyBorder="1" applyAlignment="1" applyProtection="1">
      <alignment vertical="center"/>
    </xf>
    <xf numFmtId="0" fontId="29" fillId="26" borderId="16" xfId="0" applyFont="1" applyFill="1" applyBorder="1" applyAlignment="1" applyProtection="1">
      <alignment vertical="center"/>
    </xf>
    <xf numFmtId="0" fontId="0" fillId="0" borderId="12" xfId="0" applyFont="1" applyBorder="1" applyProtection="1">
      <alignment vertical="center"/>
    </xf>
    <xf numFmtId="0" fontId="30" fillId="0" borderId="11" xfId="0" applyFont="1" applyBorder="1" applyProtection="1">
      <alignment vertical="center"/>
    </xf>
    <xf numFmtId="0" fontId="30" fillId="0" borderId="36" xfId="0" applyFont="1" applyBorder="1" applyAlignment="1" applyProtection="1">
      <alignment horizontal="center" vertical="center"/>
    </xf>
    <xf numFmtId="0" fontId="30" fillId="0" borderId="21" xfId="0" applyFont="1" applyBorder="1" applyProtection="1">
      <alignment vertical="center"/>
    </xf>
    <xf numFmtId="0" fontId="30" fillId="0" borderId="14" xfId="0" applyFont="1" applyBorder="1" applyAlignment="1" applyProtection="1">
      <alignment horizontal="center" vertical="center"/>
    </xf>
    <xf numFmtId="0" fontId="30" fillId="0" borderId="15" xfId="0" applyFont="1" applyBorder="1" applyProtection="1">
      <alignment vertical="center"/>
    </xf>
    <xf numFmtId="176" fontId="30" fillId="26" borderId="77" xfId="0" applyNumberFormat="1" applyFont="1" applyFill="1" applyBorder="1" applyAlignment="1" applyProtection="1">
      <alignment vertical="center"/>
    </xf>
    <xf numFmtId="0" fontId="30" fillId="26" borderId="77" xfId="0" applyFont="1" applyFill="1" applyBorder="1" applyAlignment="1" applyProtection="1">
      <alignment vertical="center"/>
    </xf>
    <xf numFmtId="176" fontId="30" fillId="26" borderId="33" xfId="0" applyNumberFormat="1" applyFont="1" applyFill="1" applyBorder="1" applyAlignment="1" applyProtection="1">
      <alignment vertical="center"/>
    </xf>
    <xf numFmtId="176" fontId="30" fillId="26" borderId="0" xfId="0" applyNumberFormat="1" applyFont="1" applyFill="1" applyBorder="1" applyAlignment="1" applyProtection="1">
      <alignment vertical="center"/>
    </xf>
    <xf numFmtId="0" fontId="30" fillId="26" borderId="16" xfId="0" applyFont="1" applyFill="1" applyBorder="1" applyAlignment="1" applyProtection="1">
      <alignment vertical="center"/>
    </xf>
    <xf numFmtId="0" fontId="30" fillId="0" borderId="13" xfId="0" applyFont="1" applyBorder="1" applyProtection="1">
      <alignment vertical="center"/>
    </xf>
    <xf numFmtId="177" fontId="30" fillId="0" borderId="13" xfId="0" applyNumberFormat="1" applyFont="1" applyBorder="1" applyProtection="1">
      <alignment vertical="center"/>
    </xf>
    <xf numFmtId="177" fontId="30" fillId="0" borderId="21" xfId="0" applyNumberFormat="1" applyFont="1" applyBorder="1" applyProtection="1">
      <alignment vertical="center"/>
    </xf>
    <xf numFmtId="38" fontId="30" fillId="0" borderId="13" xfId="34" applyFont="1" applyFill="1" applyBorder="1" applyProtection="1">
      <alignment vertical="center"/>
    </xf>
    <xf numFmtId="0" fontId="30" fillId="0" borderId="14" xfId="0" applyFont="1" applyBorder="1" applyProtection="1">
      <alignment vertical="center"/>
    </xf>
    <xf numFmtId="0" fontId="29" fillId="26" borderId="82" xfId="0" applyFont="1" applyFill="1" applyBorder="1" applyAlignment="1" applyProtection="1">
      <alignment vertical="center"/>
    </xf>
    <xf numFmtId="0" fontId="30" fillId="0" borderId="92" xfId="0" applyFont="1" applyBorder="1" applyProtection="1">
      <alignment vertical="center"/>
    </xf>
    <xf numFmtId="0" fontId="30" fillId="0" borderId="86" xfId="0" applyFont="1" applyBorder="1" applyProtection="1">
      <alignment vertical="center"/>
    </xf>
    <xf numFmtId="177" fontId="30" fillId="0" borderId="111" xfId="0" applyNumberFormat="1" applyFont="1" applyBorder="1" applyProtection="1">
      <alignment vertical="center"/>
    </xf>
    <xf numFmtId="177" fontId="30" fillId="0" borderId="74" xfId="0" applyNumberFormat="1" applyFont="1" applyBorder="1" applyProtection="1">
      <alignment vertical="center"/>
    </xf>
    <xf numFmtId="177" fontId="30" fillId="0" borderId="18" xfId="0" applyNumberFormat="1" applyFont="1" applyBorder="1" applyProtection="1">
      <alignment vertical="center"/>
    </xf>
    <xf numFmtId="38" fontId="30" fillId="0" borderId="92" xfId="34" applyFont="1" applyFill="1" applyBorder="1" applyProtection="1">
      <alignment vertical="center"/>
    </xf>
    <xf numFmtId="0" fontId="30" fillId="0" borderId="18" xfId="0" applyFont="1" applyBorder="1" applyAlignment="1" applyProtection="1">
      <alignment horizontal="right" vertical="center"/>
    </xf>
    <xf numFmtId="0" fontId="30" fillId="0" borderId="17" xfId="0" applyFont="1" applyBorder="1" applyProtection="1">
      <alignment vertical="center"/>
    </xf>
    <xf numFmtId="0" fontId="30" fillId="0" borderId="18" xfId="0" applyFont="1" applyBorder="1" applyProtection="1">
      <alignment vertical="center"/>
    </xf>
    <xf numFmtId="0" fontId="30" fillId="0" borderId="19" xfId="0" applyFont="1" applyBorder="1" applyProtection="1">
      <alignment vertical="center"/>
    </xf>
    <xf numFmtId="176" fontId="30" fillId="26" borderId="99" xfId="0" applyNumberFormat="1" applyFont="1" applyFill="1" applyBorder="1" applyAlignment="1" applyProtection="1">
      <alignment vertical="center"/>
    </xf>
    <xf numFmtId="0" fontId="30" fillId="26" borderId="83" xfId="0" applyFont="1" applyFill="1" applyBorder="1" applyAlignment="1" applyProtection="1">
      <alignment vertical="center"/>
    </xf>
    <xf numFmtId="0" fontId="30" fillId="0" borderId="102" xfId="0" applyFont="1" applyBorder="1" applyProtection="1">
      <alignment vertical="center"/>
    </xf>
    <xf numFmtId="0" fontId="30" fillId="0" borderId="65" xfId="0" applyFont="1" applyBorder="1" applyProtection="1">
      <alignment vertical="center"/>
    </xf>
    <xf numFmtId="0" fontId="54" fillId="0" borderId="21" xfId="0" applyFont="1" applyBorder="1" applyProtection="1">
      <alignment vertical="center"/>
    </xf>
    <xf numFmtId="0" fontId="30" fillId="32" borderId="21" xfId="0" applyFont="1" applyFill="1" applyBorder="1" applyProtection="1">
      <alignment vertical="center"/>
    </xf>
    <xf numFmtId="0" fontId="30" fillId="32" borderId="15" xfId="0" applyFont="1" applyFill="1" applyBorder="1" applyProtection="1">
      <alignment vertical="center"/>
    </xf>
    <xf numFmtId="0" fontId="29" fillId="26" borderId="16" xfId="0" applyFont="1" applyFill="1" applyBorder="1" applyProtection="1">
      <alignment vertical="center"/>
    </xf>
    <xf numFmtId="0" fontId="30" fillId="0" borderId="101" xfId="0" applyFont="1" applyBorder="1" applyProtection="1">
      <alignment vertical="center"/>
    </xf>
    <xf numFmtId="0" fontId="30" fillId="0" borderId="84" xfId="0" applyFont="1" applyBorder="1" applyProtection="1">
      <alignment vertical="center"/>
    </xf>
    <xf numFmtId="177" fontId="30" fillId="0" borderId="84" xfId="0" applyNumberFormat="1" applyFont="1" applyBorder="1" applyProtection="1">
      <alignment vertical="center"/>
    </xf>
    <xf numFmtId="177" fontId="30" fillId="0" borderId="77" xfId="0" applyNumberFormat="1" applyFont="1" applyBorder="1" applyProtection="1">
      <alignment vertical="center"/>
    </xf>
    <xf numFmtId="0" fontId="30" fillId="0" borderId="0" xfId="0" applyFont="1" applyProtection="1">
      <alignment vertical="center"/>
    </xf>
    <xf numFmtId="38" fontId="30" fillId="0" borderId="101" xfId="34" applyFont="1" applyFill="1" applyBorder="1" applyProtection="1">
      <alignment vertical="center"/>
    </xf>
    <xf numFmtId="0" fontId="30" fillId="0" borderId="33" xfId="0" applyFont="1" applyBorder="1" applyProtection="1">
      <alignment vertical="center"/>
    </xf>
    <xf numFmtId="0" fontId="54" fillId="0" borderId="0" xfId="0" applyFont="1" applyProtection="1">
      <alignment vertical="center"/>
    </xf>
    <xf numFmtId="0" fontId="30" fillId="0" borderId="16" xfId="0" applyFont="1" applyBorder="1" applyProtection="1">
      <alignment vertical="center"/>
    </xf>
    <xf numFmtId="0" fontId="10" fillId="0" borderId="101" xfId="0" applyFont="1" applyFill="1" applyBorder="1" applyAlignment="1" applyProtection="1">
      <alignment horizontal="center" vertical="center"/>
    </xf>
    <xf numFmtId="0" fontId="30" fillId="26" borderId="0" xfId="0" applyFont="1" applyFill="1" applyBorder="1" applyAlignment="1" applyProtection="1">
      <alignment vertical="center"/>
    </xf>
    <xf numFmtId="0" fontId="30" fillId="26" borderId="83" xfId="0" applyFont="1" applyFill="1" applyBorder="1" applyProtection="1">
      <alignment vertical="center"/>
    </xf>
    <xf numFmtId="177" fontId="30" fillId="0" borderId="101" xfId="0" applyNumberFormat="1" applyFont="1" applyBorder="1" applyProtection="1">
      <alignment vertical="center"/>
    </xf>
    <xf numFmtId="177" fontId="30" fillId="0" borderId="0" xfId="0" applyNumberFormat="1" applyFont="1" applyProtection="1">
      <alignment vertical="center"/>
    </xf>
    <xf numFmtId="0" fontId="54" fillId="0" borderId="18" xfId="0" applyFont="1" applyBorder="1" applyProtection="1">
      <alignment vertical="center"/>
    </xf>
    <xf numFmtId="0" fontId="29" fillId="0" borderId="0" xfId="0" applyFont="1" applyFill="1" applyBorder="1" applyAlignment="1" applyProtection="1">
      <alignment vertical="center"/>
    </xf>
    <xf numFmtId="0" fontId="29" fillId="0" borderId="16" xfId="0" applyFont="1" applyBorder="1" applyProtection="1">
      <alignment vertical="center"/>
    </xf>
    <xf numFmtId="0" fontId="30" fillId="32" borderId="0" xfId="0" applyFont="1" applyFill="1" applyProtection="1">
      <alignment vertical="center"/>
    </xf>
    <xf numFmtId="0" fontId="30" fillId="32" borderId="16" xfId="0" applyFont="1" applyFill="1" applyBorder="1" applyProtection="1">
      <alignment vertical="center"/>
    </xf>
    <xf numFmtId="0" fontId="30" fillId="0" borderId="41" xfId="0" applyFont="1" applyFill="1" applyBorder="1" applyProtection="1">
      <alignment vertical="center"/>
    </xf>
    <xf numFmtId="176" fontId="30" fillId="26" borderId="18" xfId="0" applyNumberFormat="1" applyFont="1" applyFill="1" applyBorder="1" applyAlignment="1" applyProtection="1">
      <alignment vertical="center"/>
    </xf>
    <xf numFmtId="0" fontId="30" fillId="26" borderId="18" xfId="0" applyFont="1" applyFill="1" applyBorder="1" applyAlignment="1" applyProtection="1">
      <alignment vertical="center"/>
    </xf>
    <xf numFmtId="176" fontId="30" fillId="26" borderId="17" xfId="0" applyNumberFormat="1" applyFont="1" applyFill="1" applyBorder="1" applyAlignment="1" applyProtection="1">
      <alignment vertical="center"/>
    </xf>
    <xf numFmtId="0" fontId="30" fillId="26" borderId="19" xfId="0" applyFont="1" applyFill="1" applyBorder="1" applyAlignment="1" applyProtection="1">
      <alignment vertical="center"/>
    </xf>
    <xf numFmtId="0" fontId="30" fillId="26" borderId="19" xfId="0" applyFont="1" applyFill="1" applyBorder="1" applyProtection="1">
      <alignment vertical="center"/>
    </xf>
    <xf numFmtId="0" fontId="10" fillId="0" borderId="101" xfId="0" applyFont="1" applyBorder="1" applyProtection="1">
      <alignment vertical="center"/>
    </xf>
    <xf numFmtId="0" fontId="30" fillId="0" borderId="85" xfId="0" applyFont="1" applyBorder="1" applyProtection="1">
      <alignment vertical="center"/>
    </xf>
    <xf numFmtId="38" fontId="30" fillId="0" borderId="0" xfId="34" applyFont="1" applyProtection="1">
      <alignment vertical="center"/>
    </xf>
    <xf numFmtId="0" fontId="0" fillId="0" borderId="101" xfId="0" applyFont="1" applyBorder="1" applyAlignment="1" applyProtection="1">
      <alignment horizontal="left" vertical="center"/>
    </xf>
    <xf numFmtId="0" fontId="29" fillId="26" borderId="14" xfId="0" applyFont="1" applyFill="1" applyBorder="1" applyAlignment="1" applyProtection="1">
      <alignment vertical="center"/>
    </xf>
    <xf numFmtId="0" fontId="29" fillId="26" borderId="21" xfId="0" applyFont="1" applyFill="1" applyBorder="1" applyAlignment="1" applyProtection="1">
      <alignment vertical="center"/>
    </xf>
    <xf numFmtId="176" fontId="9" fillId="26" borderId="39" xfId="0" applyNumberFormat="1" applyFont="1" applyFill="1" applyBorder="1" applyAlignment="1" applyProtection="1">
      <alignment vertical="center"/>
    </xf>
    <xf numFmtId="0" fontId="29" fillId="0" borderId="21" xfId="0" applyFont="1" applyFill="1" applyBorder="1" applyAlignment="1" applyProtection="1">
      <alignment vertical="center"/>
    </xf>
    <xf numFmtId="0" fontId="10" fillId="0" borderId="21" xfId="0" applyFont="1" applyFill="1" applyBorder="1" applyAlignment="1" applyProtection="1">
      <alignment vertical="center"/>
    </xf>
    <xf numFmtId="0" fontId="9" fillId="0" borderId="21" xfId="0" applyFont="1" applyFill="1" applyBorder="1" applyAlignment="1" applyProtection="1">
      <alignment vertical="center"/>
    </xf>
    <xf numFmtId="0" fontId="10" fillId="0" borderId="21" xfId="0" applyFont="1" applyFill="1" applyBorder="1" applyAlignment="1" applyProtection="1">
      <alignment horizontal="center" vertical="center"/>
    </xf>
    <xf numFmtId="0" fontId="10" fillId="0" borderId="15" xfId="0" applyFont="1" applyBorder="1" applyAlignment="1" applyProtection="1">
      <alignment horizontal="center" vertical="center"/>
    </xf>
    <xf numFmtId="0" fontId="10" fillId="0" borderId="92" xfId="0" applyFont="1" applyBorder="1" applyProtection="1">
      <alignment vertical="center"/>
    </xf>
    <xf numFmtId="177" fontId="30" fillId="0" borderId="92" xfId="0" applyNumberFormat="1" applyFont="1" applyBorder="1" applyProtection="1">
      <alignment vertical="center"/>
    </xf>
    <xf numFmtId="38" fontId="30" fillId="0" borderId="18" xfId="34" applyFont="1" applyBorder="1" applyProtection="1">
      <alignment vertical="center"/>
    </xf>
    <xf numFmtId="0" fontId="0" fillId="0" borderId="33" xfId="0" applyFont="1" applyBorder="1" applyAlignment="1" applyProtection="1">
      <alignment horizontal="left" vertical="center"/>
    </xf>
    <xf numFmtId="0" fontId="29" fillId="26" borderId="33" xfId="0" applyFont="1" applyFill="1" applyBorder="1" applyAlignment="1" applyProtection="1">
      <alignment vertical="center"/>
    </xf>
    <xf numFmtId="0" fontId="30" fillId="0" borderId="0" xfId="0" applyFont="1" applyFill="1" applyBorder="1" applyAlignment="1" applyProtection="1">
      <alignment vertical="center" wrapText="1"/>
    </xf>
    <xf numFmtId="0" fontId="10" fillId="0" borderId="16" xfId="0" applyFont="1" applyFill="1" applyBorder="1" applyAlignment="1" applyProtection="1">
      <alignment horizontal="center" vertical="center"/>
    </xf>
    <xf numFmtId="0" fontId="10" fillId="0" borderId="0" xfId="0" applyFont="1" applyFill="1" applyBorder="1" applyProtection="1">
      <alignment vertical="center"/>
    </xf>
    <xf numFmtId="0" fontId="30" fillId="0" borderId="0" xfId="0" applyFont="1" applyFill="1" applyBorder="1" applyProtection="1">
      <alignment vertical="center"/>
    </xf>
    <xf numFmtId="177" fontId="30" fillId="0" borderId="0" xfId="0" applyNumberFormat="1" applyFont="1" applyFill="1" applyBorder="1" applyProtection="1">
      <alignment vertical="center"/>
    </xf>
    <xf numFmtId="180" fontId="30" fillId="0" borderId="0" xfId="0" applyNumberFormat="1" applyFont="1" applyFill="1" applyBorder="1" applyProtection="1">
      <alignment vertical="center"/>
    </xf>
    <xf numFmtId="0" fontId="29" fillId="0" borderId="0" xfId="0" applyFont="1" applyFill="1" applyBorder="1" applyAlignment="1" applyProtection="1">
      <alignment vertical="top"/>
    </xf>
    <xf numFmtId="0" fontId="0" fillId="0" borderId="17" xfId="0" applyFont="1" applyBorder="1" applyAlignment="1" applyProtection="1">
      <alignment horizontal="left" vertical="center"/>
    </xf>
    <xf numFmtId="0" fontId="29" fillId="26" borderId="17" xfId="0" applyFont="1" applyFill="1" applyBorder="1" applyAlignment="1" applyProtection="1">
      <alignment vertical="center"/>
    </xf>
    <xf numFmtId="0" fontId="29" fillId="25" borderId="18" xfId="0" applyFont="1" applyFill="1" applyBorder="1" applyAlignment="1" applyProtection="1">
      <alignment vertical="top"/>
    </xf>
    <xf numFmtId="0" fontId="29" fillId="26" borderId="18" xfId="0" applyFont="1" applyFill="1" applyBorder="1" applyAlignment="1" applyProtection="1">
      <alignment vertical="top"/>
    </xf>
    <xf numFmtId="0" fontId="10" fillId="0" borderId="36" xfId="0" applyFont="1" applyFill="1" applyBorder="1" applyAlignment="1" applyProtection="1">
      <alignment horizontal="left" vertical="center"/>
    </xf>
    <xf numFmtId="0" fontId="10" fillId="0" borderId="21" xfId="0" applyFont="1" applyFill="1" applyBorder="1" applyAlignment="1" applyProtection="1">
      <alignment horizontal="left" vertical="center"/>
    </xf>
    <xf numFmtId="0" fontId="10" fillId="0" borderId="70" xfId="0" applyFont="1" applyFill="1" applyBorder="1" applyAlignment="1" applyProtection="1">
      <alignment horizontal="left" vertical="center"/>
    </xf>
    <xf numFmtId="0" fontId="10" fillId="0" borderId="32" xfId="0" applyFont="1" applyFill="1" applyBorder="1" applyProtection="1">
      <alignment vertical="center"/>
    </xf>
    <xf numFmtId="0" fontId="10" fillId="0" borderId="31" xfId="0" applyFont="1" applyFill="1" applyBorder="1" applyAlignment="1" applyProtection="1">
      <alignment vertical="center" shrinkToFit="1"/>
    </xf>
    <xf numFmtId="0" fontId="30" fillId="0" borderId="21" xfId="0" applyFont="1" applyFill="1" applyBorder="1" applyAlignment="1" applyProtection="1">
      <alignment vertical="center"/>
    </xf>
    <xf numFmtId="0" fontId="30" fillId="0" borderId="21" xfId="0" applyFont="1" applyFill="1" applyBorder="1" applyAlignment="1" applyProtection="1"/>
    <xf numFmtId="0" fontId="30" fillId="0" borderId="0" xfId="0" applyFont="1" applyFill="1" applyBorder="1" applyAlignment="1" applyProtection="1">
      <alignment horizontal="right" vertical="center"/>
    </xf>
    <xf numFmtId="0" fontId="30" fillId="0" borderId="0" xfId="0" applyFont="1" applyFill="1" applyBorder="1" applyAlignment="1" applyProtection="1">
      <alignment horizontal="right" vertical="top"/>
    </xf>
    <xf numFmtId="0" fontId="10" fillId="0" borderId="0" xfId="0" applyFont="1" applyFill="1" applyBorder="1" applyAlignment="1" applyProtection="1">
      <alignment horizontal="left" vertical="center"/>
    </xf>
    <xf numFmtId="0" fontId="32" fillId="0" borderId="0" xfId="0" applyFont="1" applyFill="1" applyBorder="1" applyAlignment="1" applyProtection="1">
      <alignment vertical="center"/>
    </xf>
    <xf numFmtId="0" fontId="29" fillId="0" borderId="0" xfId="0" applyFont="1" applyFill="1" applyBorder="1" applyAlignment="1" applyProtection="1">
      <alignment vertical="center" wrapText="1"/>
    </xf>
    <xf numFmtId="0" fontId="29" fillId="0" borderId="0" xfId="0" applyFont="1" applyAlignment="1" applyProtection="1">
      <alignment vertical="center" wrapText="1"/>
    </xf>
    <xf numFmtId="0" fontId="31" fillId="0" borderId="18" xfId="0" applyFont="1" applyFill="1" applyBorder="1" applyAlignment="1" applyProtection="1">
      <alignment vertical="center"/>
    </xf>
    <xf numFmtId="0" fontId="29" fillId="0" borderId="18" xfId="0" applyFont="1" applyFill="1" applyBorder="1" applyAlignment="1" applyProtection="1">
      <alignment vertical="center"/>
    </xf>
    <xf numFmtId="0" fontId="29" fillId="0" borderId="18" xfId="0" applyFont="1" applyFill="1" applyBorder="1" applyAlignment="1" applyProtection="1">
      <alignment vertical="center" wrapText="1"/>
    </xf>
    <xf numFmtId="0" fontId="8" fillId="0" borderId="0" xfId="0" applyFont="1" applyFill="1" applyBorder="1" applyAlignment="1" applyProtection="1">
      <alignment horizontal="right" vertical="center"/>
    </xf>
    <xf numFmtId="0" fontId="30" fillId="0" borderId="18" xfId="0" applyFont="1" applyFill="1" applyBorder="1" applyAlignment="1" applyProtection="1">
      <alignment vertical="center"/>
    </xf>
    <xf numFmtId="0" fontId="29" fillId="0" borderId="108" xfId="0" applyFont="1" applyFill="1" applyBorder="1" applyAlignment="1" applyProtection="1">
      <alignment vertical="center"/>
    </xf>
    <xf numFmtId="0" fontId="30" fillId="0" borderId="33" xfId="0" applyFont="1" applyFill="1" applyBorder="1" applyAlignment="1" applyProtection="1">
      <alignment vertical="center"/>
    </xf>
    <xf numFmtId="0" fontId="29" fillId="0" borderId="16" xfId="0" applyFont="1" applyBorder="1" applyAlignment="1" applyProtection="1">
      <alignment horizontal="center" vertical="center"/>
    </xf>
    <xf numFmtId="0" fontId="10" fillId="0" borderId="16" xfId="0" applyFont="1" applyBorder="1" applyProtection="1">
      <alignment vertical="center"/>
    </xf>
    <xf numFmtId="0" fontId="29" fillId="0" borderId="17" xfId="0" applyFont="1" applyFill="1" applyBorder="1" applyAlignment="1" applyProtection="1">
      <alignment horizontal="left" vertical="center"/>
    </xf>
    <xf numFmtId="0" fontId="10" fillId="0" borderId="31" xfId="0" applyFont="1" applyFill="1" applyBorder="1" applyAlignment="1" applyProtection="1">
      <alignment horizontal="center" vertical="center"/>
    </xf>
    <xf numFmtId="0" fontId="10" fillId="0" borderId="32" xfId="0" applyFont="1" applyBorder="1" applyAlignment="1" applyProtection="1">
      <alignment horizontal="center" vertical="center"/>
    </xf>
    <xf numFmtId="0" fontId="29" fillId="0" borderId="0" xfId="0" applyFont="1" applyFill="1" applyBorder="1" applyAlignment="1" applyProtection="1">
      <alignment horizontal="left" vertical="center" wrapText="1"/>
    </xf>
    <xf numFmtId="0" fontId="29" fillId="0" borderId="0" xfId="0" applyFont="1" applyFill="1" applyBorder="1" applyAlignment="1" applyProtection="1">
      <alignment horizontal="left" vertical="center"/>
    </xf>
    <xf numFmtId="0" fontId="30" fillId="0" borderId="0" xfId="0" applyFont="1" applyFill="1" applyBorder="1" applyAlignment="1" applyProtection="1">
      <alignment horizontal="center" vertical="center"/>
    </xf>
    <xf numFmtId="0" fontId="30" fillId="0" borderId="0" xfId="0" applyFont="1" applyFill="1" applyBorder="1" applyAlignment="1" applyProtection="1">
      <alignment horizontal="left" vertical="center"/>
    </xf>
    <xf numFmtId="0" fontId="10" fillId="0" borderId="0" xfId="0" applyFont="1" applyAlignment="1" applyProtection="1">
      <alignment horizontal="center" vertical="center"/>
    </xf>
    <xf numFmtId="0" fontId="33" fillId="0" borderId="0" xfId="0" applyFont="1" applyFill="1" applyBorder="1" applyAlignment="1" applyProtection="1">
      <alignment horizontal="left" vertical="center"/>
    </xf>
    <xf numFmtId="0" fontId="10" fillId="0" borderId="98" xfId="0" applyFont="1" applyFill="1" applyBorder="1" applyAlignment="1" applyProtection="1">
      <alignment horizontal="center" vertical="center"/>
    </xf>
    <xf numFmtId="0" fontId="31" fillId="0" borderId="0" xfId="0" applyFont="1" applyFill="1" applyBorder="1" applyAlignment="1" applyProtection="1">
      <alignment vertical="center"/>
    </xf>
    <xf numFmtId="0" fontId="60" fillId="0" borderId="0" xfId="0" applyFont="1" applyAlignment="1" applyProtection="1">
      <alignment horizontal="right" vertical="center"/>
    </xf>
    <xf numFmtId="49" fontId="32" fillId="0" borderId="0" xfId="0" applyNumberFormat="1" applyFont="1" applyFill="1" applyAlignment="1" applyProtection="1">
      <alignment horizontal="left" vertical="center"/>
    </xf>
    <xf numFmtId="49" fontId="0" fillId="0" borderId="0" xfId="0" applyNumberFormat="1" applyFont="1" applyFill="1" applyAlignment="1" applyProtection="1">
      <alignment horizontal="left" vertical="center"/>
    </xf>
    <xf numFmtId="0" fontId="33" fillId="0" borderId="42" xfId="0" applyFont="1" applyFill="1" applyBorder="1" applyAlignment="1" applyProtection="1">
      <alignment vertical="center"/>
    </xf>
    <xf numFmtId="0" fontId="31" fillId="0" borderId="47" xfId="0" applyFont="1" applyFill="1" applyBorder="1" applyAlignment="1" applyProtection="1">
      <alignment vertical="center"/>
    </xf>
    <xf numFmtId="0" fontId="31" fillId="0" borderId="21" xfId="0" applyFont="1" applyFill="1" applyBorder="1" applyAlignment="1" applyProtection="1">
      <alignment vertical="center"/>
    </xf>
    <xf numFmtId="0" fontId="30" fillId="0" borderId="26" xfId="0" applyFont="1" applyFill="1" applyBorder="1" applyAlignment="1" applyProtection="1">
      <alignment vertical="center"/>
    </xf>
    <xf numFmtId="0" fontId="30" fillId="0" borderId="31" xfId="0" applyFont="1" applyFill="1" applyBorder="1" applyAlignment="1" applyProtection="1">
      <alignment vertical="center"/>
    </xf>
    <xf numFmtId="0" fontId="10" fillId="28" borderId="31" xfId="0" applyFont="1" applyFill="1" applyBorder="1" applyAlignment="1" applyProtection="1">
      <alignment vertical="center"/>
    </xf>
    <xf numFmtId="0" fontId="29" fillId="0" borderId="31" xfId="0" applyFont="1" applyFill="1" applyBorder="1" applyAlignment="1" applyProtection="1">
      <alignment vertical="center"/>
    </xf>
    <xf numFmtId="0" fontId="10" fillId="0" borderId="31" xfId="0" applyFont="1" applyFill="1" applyBorder="1" applyAlignment="1" applyProtection="1">
      <alignment vertical="center"/>
    </xf>
    <xf numFmtId="0" fontId="10" fillId="28" borderId="31" xfId="0" applyFont="1" applyFill="1" applyBorder="1" applyProtection="1">
      <alignment vertical="center"/>
    </xf>
    <xf numFmtId="0" fontId="29" fillId="26" borderId="31" xfId="0" applyFont="1" applyFill="1" applyBorder="1" applyAlignment="1" applyProtection="1">
      <alignment vertical="center"/>
    </xf>
    <xf numFmtId="0" fontId="30" fillId="0" borderId="32" xfId="0" applyFont="1" applyBorder="1" applyProtection="1">
      <alignment vertical="center"/>
    </xf>
    <xf numFmtId="0" fontId="31" fillId="0" borderId="33" xfId="0" applyFont="1" applyFill="1" applyBorder="1" applyAlignment="1" applyProtection="1">
      <alignment vertical="center"/>
    </xf>
    <xf numFmtId="0" fontId="29" fillId="0" borderId="42" xfId="0" applyFont="1" applyFill="1" applyBorder="1" applyAlignment="1" applyProtection="1">
      <alignment horizontal="center" vertical="center"/>
    </xf>
    <xf numFmtId="176" fontId="29" fillId="0" borderId="0" xfId="0" applyNumberFormat="1" applyFont="1" applyFill="1" applyBorder="1" applyAlignment="1" applyProtection="1">
      <alignment vertical="center" wrapText="1"/>
    </xf>
    <xf numFmtId="0" fontId="30" fillId="0" borderId="0" xfId="0" applyFont="1" applyAlignment="1" applyProtection="1">
      <alignment vertical="center" wrapText="1"/>
    </xf>
    <xf numFmtId="0" fontId="29" fillId="0" borderId="80" xfId="0" applyFont="1" applyFill="1" applyBorder="1" applyAlignment="1" applyProtection="1">
      <alignment horizontal="center" vertical="center"/>
    </xf>
    <xf numFmtId="0" fontId="29" fillId="0" borderId="54" xfId="0" applyFont="1" applyFill="1" applyBorder="1" applyAlignment="1" applyProtection="1">
      <alignment vertical="center"/>
    </xf>
    <xf numFmtId="176" fontId="29" fillId="0" borderId="54" xfId="0" applyNumberFormat="1" applyFont="1" applyFill="1" applyBorder="1" applyAlignment="1" applyProtection="1">
      <alignment vertical="center" wrapText="1"/>
    </xf>
    <xf numFmtId="0" fontId="10" fillId="0" borderId="54" xfId="0" applyFont="1" applyFill="1" applyBorder="1" applyAlignment="1" applyProtection="1">
      <alignment vertical="center"/>
    </xf>
    <xf numFmtId="0" fontId="10" fillId="0" borderId="54" xfId="0" applyFont="1" applyFill="1" applyBorder="1" applyProtection="1">
      <alignment vertical="center"/>
    </xf>
    <xf numFmtId="0" fontId="30" fillId="0" borderId="54" xfId="0" applyFont="1" applyFill="1" applyBorder="1" applyAlignment="1" applyProtection="1">
      <alignment vertical="center"/>
    </xf>
    <xf numFmtId="0" fontId="30" fillId="0" borderId="67" xfId="0" applyFont="1" applyBorder="1" applyProtection="1">
      <alignment vertical="center"/>
    </xf>
    <xf numFmtId="0" fontId="31" fillId="0" borderId="17" xfId="0" applyFont="1" applyFill="1" applyBorder="1" applyAlignment="1" applyProtection="1">
      <alignment vertical="center"/>
    </xf>
    <xf numFmtId="0" fontId="29" fillId="0" borderId="17" xfId="0" applyFont="1" applyFill="1" applyBorder="1" applyAlignment="1" applyProtection="1">
      <alignment horizontal="center" vertical="center"/>
    </xf>
    <xf numFmtId="176" fontId="29" fillId="0" borderId="18" xfId="0" applyNumberFormat="1" applyFont="1" applyFill="1" applyBorder="1" applyAlignment="1" applyProtection="1">
      <alignment vertical="center" wrapText="1"/>
    </xf>
    <xf numFmtId="0" fontId="31" fillId="0" borderId="36" xfId="0" applyFont="1" applyFill="1" applyBorder="1" applyAlignment="1" applyProtection="1">
      <alignment vertical="center"/>
    </xf>
    <xf numFmtId="0" fontId="30" fillId="0" borderId="0" xfId="0" applyFont="1" applyBorder="1" applyProtection="1">
      <alignment vertical="center"/>
    </xf>
    <xf numFmtId="0" fontId="33" fillId="0" borderId="14" xfId="0" applyFont="1" applyFill="1" applyBorder="1" applyAlignment="1" applyProtection="1">
      <alignment vertical="center"/>
    </xf>
    <xf numFmtId="0" fontId="33" fillId="0" borderId="36" xfId="0" applyFont="1" applyFill="1" applyBorder="1" applyAlignment="1" applyProtection="1">
      <alignment vertical="center"/>
    </xf>
    <xf numFmtId="0" fontId="33" fillId="0" borderId="70" xfId="0" applyFont="1" applyFill="1" applyBorder="1" applyAlignment="1" applyProtection="1">
      <alignment vertical="center"/>
    </xf>
    <xf numFmtId="176" fontId="10" fillId="0" borderId="0" xfId="0" applyNumberFormat="1" applyFont="1" applyProtection="1">
      <alignment vertical="center"/>
    </xf>
    <xf numFmtId="176" fontId="10" fillId="0" borderId="0" xfId="0" applyNumberFormat="1" applyFont="1" applyFill="1" applyBorder="1" applyAlignment="1" applyProtection="1">
      <alignment vertical="center"/>
    </xf>
    <xf numFmtId="0" fontId="0" fillId="0" borderId="150" xfId="0" applyFont="1" applyFill="1" applyBorder="1" applyAlignment="1" applyProtection="1">
      <alignment horizontal="center" vertical="center"/>
    </xf>
    <xf numFmtId="0" fontId="61" fillId="0" borderId="0" xfId="0" applyFont="1" applyFill="1" applyBorder="1" applyAlignment="1" applyProtection="1">
      <alignment vertical="center" wrapText="1"/>
    </xf>
    <xf numFmtId="0" fontId="62" fillId="0" borderId="0" xfId="0" applyFont="1" applyAlignment="1" applyProtection="1">
      <alignment vertical="center" wrapText="1"/>
    </xf>
    <xf numFmtId="0" fontId="62" fillId="0" borderId="0" xfId="0" applyFont="1" applyFill="1" applyBorder="1" applyAlignment="1" applyProtection="1">
      <alignment vertical="center" wrapText="1"/>
    </xf>
    <xf numFmtId="0" fontId="29" fillId="0" borderId="40" xfId="0" applyFont="1" applyFill="1" applyBorder="1" applyAlignment="1" applyProtection="1">
      <alignment vertical="center"/>
    </xf>
    <xf numFmtId="0" fontId="31" fillId="0" borderId="92" xfId="0" applyFont="1" applyFill="1" applyBorder="1" applyAlignment="1" applyProtection="1">
      <alignment vertical="center"/>
    </xf>
    <xf numFmtId="0" fontId="29" fillId="0" borderId="148" xfId="0" applyFont="1" applyFill="1" applyBorder="1" applyAlignment="1" applyProtection="1">
      <alignment horizontal="center" vertical="center"/>
    </xf>
    <xf numFmtId="0" fontId="29" fillId="0" borderId="68" xfId="0" applyFont="1" applyFill="1" applyBorder="1" applyAlignment="1" applyProtection="1">
      <alignment vertical="center"/>
    </xf>
    <xf numFmtId="0" fontId="29" fillId="0" borderId="68" xfId="0" applyFont="1" applyFill="1" applyBorder="1" applyAlignment="1" applyProtection="1">
      <alignment vertical="center" wrapText="1"/>
    </xf>
    <xf numFmtId="0" fontId="30" fillId="0" borderId="149" xfId="0" applyFont="1" applyBorder="1" applyProtection="1">
      <alignment vertical="center"/>
    </xf>
    <xf numFmtId="0" fontId="64" fillId="0" borderId="14" xfId="0" applyFont="1" applyFill="1" applyBorder="1" applyAlignment="1" applyProtection="1">
      <alignment vertical="center"/>
    </xf>
    <xf numFmtId="0" fontId="64" fillId="0" borderId="21" xfId="0" applyFont="1" applyFill="1" applyBorder="1" applyAlignment="1" applyProtection="1">
      <alignment vertical="center"/>
    </xf>
    <xf numFmtId="0" fontId="65" fillId="0" borderId="31" xfId="0" applyFont="1" applyFill="1" applyBorder="1" applyAlignment="1" applyProtection="1">
      <alignment vertical="center"/>
    </xf>
    <xf numFmtId="0" fontId="29" fillId="0" borderId="20" xfId="0" applyFont="1" applyFill="1" applyBorder="1" applyAlignment="1" applyProtection="1">
      <alignment horizontal="center" vertical="center"/>
    </xf>
    <xf numFmtId="0" fontId="56" fillId="0" borderId="78" xfId="0" applyFont="1" applyFill="1" applyBorder="1" applyAlignment="1" applyProtection="1">
      <alignment horizontal="center" vertical="center"/>
    </xf>
    <xf numFmtId="0" fontId="56" fillId="0" borderId="53" xfId="0" applyFont="1" applyFill="1" applyBorder="1" applyAlignment="1" applyProtection="1">
      <alignment horizontal="center" vertical="center"/>
    </xf>
    <xf numFmtId="0" fontId="10" fillId="0" borderId="0" xfId="0" applyFont="1" applyBorder="1" applyAlignment="1" applyProtection="1">
      <alignment vertical="top"/>
    </xf>
    <xf numFmtId="0" fontId="30" fillId="0" borderId="0" xfId="0" applyFont="1" applyFill="1" applyBorder="1" applyAlignment="1" applyProtection="1">
      <alignment horizontal="left" vertical="center" wrapText="1"/>
    </xf>
    <xf numFmtId="0" fontId="56" fillId="0" borderId="58" xfId="0" applyFont="1" applyFill="1" applyBorder="1" applyAlignment="1" applyProtection="1">
      <alignment horizontal="center" vertical="center"/>
    </xf>
    <xf numFmtId="176" fontId="29" fillId="0" borderId="68" xfId="0" applyNumberFormat="1" applyFont="1" applyFill="1" applyBorder="1" applyAlignment="1" applyProtection="1">
      <alignment vertical="center" wrapText="1"/>
    </xf>
    <xf numFmtId="0" fontId="10" fillId="0" borderId="68" xfId="0" applyFont="1" applyFill="1" applyBorder="1" applyAlignment="1" applyProtection="1">
      <alignment vertical="center"/>
    </xf>
    <xf numFmtId="0" fontId="30" fillId="0" borderId="68" xfId="0" applyFont="1" applyFill="1" applyBorder="1" applyAlignment="1" applyProtection="1">
      <alignment vertical="center"/>
    </xf>
    <xf numFmtId="0" fontId="30" fillId="0" borderId="69" xfId="0" applyFont="1" applyBorder="1" applyProtection="1">
      <alignment vertical="center"/>
    </xf>
    <xf numFmtId="0" fontId="10" fillId="0" borderId="0" xfId="0" applyFont="1" applyBorder="1" applyProtection="1">
      <alignment vertical="center"/>
    </xf>
    <xf numFmtId="49" fontId="29" fillId="0" borderId="21" xfId="0" applyNumberFormat="1" applyFont="1" applyFill="1" applyBorder="1" applyAlignment="1" applyProtection="1">
      <alignment horizontal="left" vertical="center" wrapText="1"/>
    </xf>
    <xf numFmtId="49" fontId="29" fillId="0" borderId="21" xfId="0" applyNumberFormat="1" applyFont="1" applyBorder="1" applyAlignment="1" applyProtection="1">
      <alignment horizontal="left" vertical="center" wrapText="1"/>
    </xf>
    <xf numFmtId="0" fontId="10" fillId="0" borderId="0" xfId="0" applyFont="1" applyFill="1" applyAlignment="1" applyProtection="1">
      <alignment vertical="top"/>
    </xf>
    <xf numFmtId="49" fontId="29" fillId="0" borderId="0" xfId="0" applyNumberFormat="1" applyFont="1" applyFill="1" applyBorder="1" applyAlignment="1" applyProtection="1">
      <alignment horizontal="left" vertical="center" wrapText="1"/>
    </xf>
    <xf numFmtId="49" fontId="29" fillId="0" borderId="0" xfId="0" applyNumberFormat="1" applyFont="1" applyAlignment="1" applyProtection="1">
      <alignment horizontal="left" vertical="center" wrapText="1"/>
    </xf>
    <xf numFmtId="0" fontId="30" fillId="0" borderId="0" xfId="0" applyFont="1" applyFill="1" applyAlignment="1" applyProtection="1">
      <alignment vertical="center"/>
    </xf>
    <xf numFmtId="0" fontId="78" fillId="0" borderId="0" xfId="0" applyFont="1" applyFill="1" applyAlignment="1" applyProtection="1">
      <alignment vertical="center"/>
    </xf>
    <xf numFmtId="49" fontId="29" fillId="0" borderId="0" xfId="0" applyNumberFormat="1" applyFont="1" applyFill="1" applyBorder="1" applyAlignment="1" applyProtection="1">
      <alignment horizontal="left" vertical="center"/>
    </xf>
    <xf numFmtId="0" fontId="30" fillId="26" borderId="62" xfId="0" applyFont="1" applyFill="1" applyBorder="1" applyAlignment="1" applyProtection="1">
      <alignment vertical="center" wrapText="1"/>
    </xf>
    <xf numFmtId="0" fontId="30" fillId="26" borderId="59" xfId="0" applyFont="1" applyFill="1" applyBorder="1" applyAlignment="1" applyProtection="1">
      <alignment vertical="center" wrapText="1"/>
    </xf>
    <xf numFmtId="0" fontId="30" fillId="26" borderId="54" xfId="0" applyFont="1" applyFill="1" applyBorder="1" applyAlignment="1" applyProtection="1">
      <alignment vertical="center" wrapText="1"/>
    </xf>
    <xf numFmtId="0" fontId="30" fillId="26" borderId="57" xfId="0" applyFont="1" applyFill="1" applyBorder="1" applyAlignment="1" applyProtection="1">
      <alignment vertical="center" wrapText="1"/>
    </xf>
    <xf numFmtId="0" fontId="30" fillId="26" borderId="87" xfId="0" applyFont="1" applyFill="1" applyBorder="1" applyAlignment="1" applyProtection="1">
      <alignment vertical="center" wrapText="1"/>
    </xf>
    <xf numFmtId="0" fontId="30" fillId="26" borderId="88" xfId="0" applyFont="1" applyFill="1" applyBorder="1" applyAlignment="1" applyProtection="1">
      <alignment vertical="center" wrapText="1"/>
    </xf>
    <xf numFmtId="0" fontId="67" fillId="26" borderId="0" xfId="0" applyFont="1" applyFill="1" applyBorder="1" applyAlignment="1" applyProtection="1">
      <alignment vertical="center" wrapText="1"/>
    </xf>
    <xf numFmtId="0" fontId="67" fillId="26" borderId="0" xfId="0" applyFont="1" applyFill="1" applyAlignment="1" applyProtection="1">
      <alignment vertical="center" wrapText="1"/>
    </xf>
    <xf numFmtId="0" fontId="68" fillId="0" borderId="0" xfId="0" applyFont="1" applyProtection="1">
      <alignment vertical="center"/>
    </xf>
    <xf numFmtId="0" fontId="30" fillId="26" borderId="0" xfId="0" applyFont="1" applyFill="1" applyBorder="1" applyAlignment="1" applyProtection="1">
      <alignment horizontal="right" vertical="top"/>
    </xf>
    <xf numFmtId="0" fontId="30" fillId="26" borderId="0" xfId="0" applyFont="1" applyFill="1" applyBorder="1" applyAlignment="1" applyProtection="1">
      <alignment vertical="top"/>
    </xf>
    <xf numFmtId="0" fontId="30" fillId="26" borderId="0" xfId="0" applyFont="1" applyFill="1" applyBorder="1" applyAlignment="1" applyProtection="1">
      <alignment horizontal="right" vertical="top" wrapText="1"/>
    </xf>
    <xf numFmtId="0" fontId="67" fillId="26" borderId="34" xfId="0" applyFont="1" applyFill="1" applyBorder="1" applyAlignment="1" applyProtection="1">
      <alignment vertical="center" wrapText="1"/>
    </xf>
    <xf numFmtId="0" fontId="30" fillId="26" borderId="0" xfId="0" applyFont="1" applyFill="1" applyBorder="1" applyAlignment="1" applyProtection="1">
      <alignment vertical="top" wrapText="1"/>
    </xf>
    <xf numFmtId="0" fontId="30" fillId="26" borderId="0" xfId="0" applyFont="1" applyFill="1" applyAlignment="1" applyProtection="1">
      <alignment vertical="top" wrapText="1"/>
    </xf>
    <xf numFmtId="0" fontId="67" fillId="26" borderId="43" xfId="0" applyFont="1" applyFill="1" applyBorder="1" applyAlignment="1" applyProtection="1">
      <alignment vertical="center" wrapText="1"/>
    </xf>
    <xf numFmtId="0" fontId="67" fillId="26" borderId="44" xfId="0" applyFont="1" applyFill="1" applyBorder="1" applyAlignment="1" applyProtection="1">
      <alignment vertical="center" wrapText="1"/>
    </xf>
    <xf numFmtId="0" fontId="67" fillId="26" borderId="45" xfId="0" applyFont="1" applyFill="1" applyBorder="1" applyAlignment="1" applyProtection="1">
      <alignment vertical="center" wrapText="1"/>
    </xf>
    <xf numFmtId="0" fontId="67" fillId="26" borderId="35" xfId="0" applyFont="1" applyFill="1" applyBorder="1" applyAlignment="1" applyProtection="1">
      <alignment vertical="center" wrapText="1"/>
    </xf>
    <xf numFmtId="0" fontId="67" fillId="26" borderId="37" xfId="0" applyFont="1" applyFill="1" applyBorder="1" applyAlignment="1" applyProtection="1">
      <alignment vertical="center" wrapText="1"/>
    </xf>
    <xf numFmtId="0" fontId="67" fillId="0" borderId="35" xfId="0" applyFont="1" applyFill="1" applyBorder="1" applyProtection="1">
      <alignment vertical="center"/>
    </xf>
    <xf numFmtId="0" fontId="67" fillId="0" borderId="0" xfId="0" applyFont="1" applyFill="1" applyBorder="1" applyProtection="1">
      <alignment vertical="center"/>
    </xf>
    <xf numFmtId="0" fontId="67" fillId="0" borderId="0" xfId="0" applyFont="1" applyFill="1" applyBorder="1" applyAlignment="1" applyProtection="1">
      <alignment vertical="center" wrapText="1"/>
    </xf>
    <xf numFmtId="0" fontId="68" fillId="0" borderId="0" xfId="0" applyFont="1" applyFill="1" applyProtection="1">
      <alignment vertical="center"/>
    </xf>
    <xf numFmtId="0" fontId="67" fillId="26" borderId="35" xfId="0" applyFont="1" applyFill="1" applyBorder="1" applyProtection="1">
      <alignment vertical="center"/>
    </xf>
    <xf numFmtId="0" fontId="68" fillId="26" borderId="0" xfId="0" applyFont="1" applyFill="1" applyBorder="1" applyProtection="1">
      <alignment vertical="center"/>
    </xf>
    <xf numFmtId="0" fontId="67" fillId="26" borderId="0" xfId="0" applyFont="1" applyFill="1" applyBorder="1" applyProtection="1">
      <alignment vertical="center"/>
    </xf>
    <xf numFmtId="0" fontId="67" fillId="0" borderId="38" xfId="0" applyFont="1" applyFill="1" applyBorder="1" applyProtection="1">
      <alignment vertical="center"/>
    </xf>
    <xf numFmtId="0" fontId="68" fillId="0" borderId="34" xfId="0" applyFont="1" applyFill="1" applyBorder="1" applyProtection="1">
      <alignment vertical="center"/>
    </xf>
    <xf numFmtId="0" fontId="67" fillId="0" borderId="34" xfId="0" applyFont="1" applyFill="1" applyBorder="1" applyProtection="1">
      <alignment vertical="center"/>
    </xf>
    <xf numFmtId="0" fontId="67" fillId="0" borderId="34" xfId="0" applyFont="1" applyFill="1" applyBorder="1" applyAlignment="1" applyProtection="1">
      <alignment vertical="center"/>
    </xf>
    <xf numFmtId="0" fontId="67" fillId="0" borderId="34" xfId="0" applyFont="1" applyFill="1" applyBorder="1" applyAlignment="1" applyProtection="1">
      <alignment horizontal="center" vertical="center"/>
    </xf>
    <xf numFmtId="0" fontId="70" fillId="0" borderId="34" xfId="0" applyFont="1" applyFill="1" applyBorder="1" applyAlignment="1" applyProtection="1">
      <alignment vertical="center" shrinkToFit="1"/>
    </xf>
    <xf numFmtId="0" fontId="68" fillId="0" borderId="105" xfId="0" applyFont="1" applyFill="1" applyBorder="1" applyAlignment="1" applyProtection="1">
      <alignment horizontal="center" vertical="center"/>
    </xf>
    <xf numFmtId="0" fontId="68" fillId="0" borderId="106" xfId="0" applyFont="1" applyBorder="1" applyProtection="1">
      <alignment vertical="center"/>
    </xf>
    <xf numFmtId="0" fontId="67" fillId="0" borderId="35" xfId="0" applyFont="1" applyFill="1" applyBorder="1" applyAlignment="1" applyProtection="1">
      <alignment vertical="center" wrapText="1"/>
    </xf>
    <xf numFmtId="0" fontId="67" fillId="0" borderId="44" xfId="0" applyFont="1" applyBorder="1" applyAlignment="1" applyProtection="1">
      <alignment vertical="center" wrapText="1"/>
    </xf>
    <xf numFmtId="0" fontId="0" fillId="26" borderId="0" xfId="0" applyFont="1" applyFill="1" applyProtection="1">
      <alignment vertical="center"/>
    </xf>
    <xf numFmtId="0" fontId="28" fillId="26" borderId="0" xfId="0" applyFont="1" applyFill="1" applyProtection="1">
      <alignment vertical="center"/>
    </xf>
    <xf numFmtId="0" fontId="0" fillId="26" borderId="0" xfId="0" applyFont="1" applyFill="1" applyAlignment="1" applyProtection="1">
      <alignment horizontal="center" vertical="center"/>
    </xf>
    <xf numFmtId="0" fontId="67" fillId="29" borderId="43" xfId="0" applyFont="1" applyFill="1" applyBorder="1" applyAlignment="1" applyProtection="1">
      <alignment vertical="center" wrapText="1"/>
      <protection locked="0"/>
    </xf>
    <xf numFmtId="0" fontId="29" fillId="26" borderId="44" xfId="0" applyFont="1" applyFill="1" applyBorder="1" applyProtection="1">
      <alignment vertical="center"/>
      <protection locked="0"/>
    </xf>
    <xf numFmtId="0" fontId="0" fillId="26" borderId="44" xfId="0" applyFont="1" applyFill="1" applyBorder="1" applyProtection="1">
      <alignment vertical="center"/>
      <protection locked="0"/>
    </xf>
    <xf numFmtId="0" fontId="0" fillId="26" borderId="110" xfId="0" applyFont="1" applyFill="1" applyBorder="1" applyProtection="1">
      <alignment vertical="center"/>
      <protection locked="0"/>
    </xf>
    <xf numFmtId="0" fontId="67" fillId="29" borderId="60" xfId="0" applyFont="1" applyFill="1" applyBorder="1" applyAlignment="1" applyProtection="1">
      <alignment vertical="center" wrapText="1"/>
      <protection locked="0"/>
    </xf>
    <xf numFmtId="0" fontId="29" fillId="26" borderId="36" xfId="0" applyFont="1" applyFill="1" applyBorder="1" applyProtection="1">
      <alignment vertical="center"/>
      <protection locked="0"/>
    </xf>
    <xf numFmtId="0" fontId="0" fillId="26" borderId="36" xfId="0" applyFont="1" applyFill="1" applyBorder="1" applyProtection="1">
      <alignment vertical="center"/>
      <protection locked="0"/>
    </xf>
    <xf numFmtId="0" fontId="0" fillId="26" borderId="11" xfId="0" applyFont="1" applyFill="1" applyBorder="1" applyProtection="1">
      <alignment vertical="center"/>
      <protection locked="0"/>
    </xf>
    <xf numFmtId="0" fontId="67" fillId="29" borderId="107" xfId="0" applyFont="1" applyFill="1" applyBorder="1" applyAlignment="1" applyProtection="1">
      <alignment vertical="center" wrapText="1"/>
      <protection locked="0"/>
    </xf>
    <xf numFmtId="0" fontId="29" fillId="26" borderId="105" xfId="0" applyFont="1" applyFill="1" applyBorder="1" applyAlignment="1" applyProtection="1">
      <alignment vertical="center"/>
      <protection locked="0"/>
    </xf>
    <xf numFmtId="0" fontId="67" fillId="26" borderId="105" xfId="0" applyFont="1" applyFill="1" applyBorder="1" applyAlignment="1" applyProtection="1">
      <alignment vertical="center" wrapText="1"/>
      <protection locked="0"/>
    </xf>
    <xf numFmtId="0" fontId="67" fillId="26" borderId="109" xfId="0" applyFont="1" applyFill="1" applyBorder="1" applyAlignment="1" applyProtection="1">
      <alignment vertical="center" wrapText="1"/>
      <protection locked="0"/>
    </xf>
    <xf numFmtId="0" fontId="30" fillId="24" borderId="89" xfId="0" applyFont="1" applyFill="1" applyBorder="1" applyAlignment="1" applyProtection="1">
      <alignment horizontal="center" vertical="center" wrapText="1"/>
      <protection locked="0"/>
    </xf>
    <xf numFmtId="0" fontId="30" fillId="26" borderId="62" xfId="0" applyFont="1" applyFill="1" applyBorder="1" applyAlignment="1" applyProtection="1">
      <alignment vertical="center"/>
      <protection locked="0"/>
    </xf>
    <xf numFmtId="0" fontId="30" fillId="26" borderId="62" xfId="0" applyFont="1" applyFill="1" applyBorder="1" applyAlignment="1" applyProtection="1">
      <alignment vertical="center" wrapText="1"/>
      <protection locked="0"/>
    </xf>
    <xf numFmtId="0" fontId="10" fillId="0" borderId="62" xfId="0" applyFont="1" applyFill="1" applyBorder="1" applyAlignment="1" applyProtection="1">
      <alignment vertical="top"/>
      <protection locked="0"/>
    </xf>
    <xf numFmtId="0" fontId="30" fillId="24" borderId="62" xfId="0" applyFont="1" applyFill="1" applyBorder="1" applyAlignment="1" applyProtection="1">
      <alignment vertical="center"/>
      <protection locked="0"/>
    </xf>
    <xf numFmtId="0" fontId="30" fillId="24" borderId="72" xfId="0" applyFont="1" applyFill="1" applyBorder="1" applyAlignment="1" applyProtection="1">
      <alignment horizontal="center" vertical="center" wrapText="1"/>
      <protection locked="0"/>
    </xf>
    <xf numFmtId="0" fontId="30" fillId="26" borderId="54" xfId="0" applyFont="1" applyFill="1" applyBorder="1" applyAlignment="1" applyProtection="1">
      <alignment vertical="center"/>
      <protection locked="0"/>
    </xf>
    <xf numFmtId="0" fontId="30" fillId="26" borderId="54" xfId="0" applyFont="1" applyFill="1" applyBorder="1" applyAlignment="1" applyProtection="1">
      <alignment vertical="center" wrapText="1"/>
      <protection locked="0"/>
    </xf>
    <xf numFmtId="0" fontId="10" fillId="0" borderId="54" xfId="0" applyFont="1" applyFill="1" applyBorder="1" applyAlignment="1" applyProtection="1">
      <alignment vertical="top"/>
      <protection locked="0"/>
    </xf>
    <xf numFmtId="0" fontId="30" fillId="24" borderId="54" xfId="0" applyFont="1" applyFill="1" applyBorder="1" applyAlignment="1" applyProtection="1">
      <alignment vertical="center"/>
      <protection locked="0"/>
    </xf>
    <xf numFmtId="0" fontId="30" fillId="26" borderId="54" xfId="0" applyFont="1" applyFill="1" applyBorder="1" applyAlignment="1" applyProtection="1">
      <alignment horizontal="center" vertical="center" wrapText="1"/>
      <protection locked="0"/>
    </xf>
    <xf numFmtId="0" fontId="30" fillId="24" borderId="90" xfId="0" applyFont="1" applyFill="1" applyBorder="1" applyAlignment="1" applyProtection="1">
      <alignment horizontal="center" vertical="center" wrapText="1"/>
      <protection locked="0"/>
    </xf>
    <xf numFmtId="0" fontId="30" fillId="0" borderId="87" xfId="0" applyFont="1" applyFill="1" applyBorder="1" applyAlignment="1" applyProtection="1">
      <alignment vertical="center"/>
      <protection locked="0"/>
    </xf>
    <xf numFmtId="0" fontId="30" fillId="0" borderId="87" xfId="0" applyFont="1" applyFill="1" applyBorder="1" applyAlignment="1" applyProtection="1">
      <alignment vertical="center" wrapText="1"/>
      <protection locked="0"/>
    </xf>
    <xf numFmtId="0" fontId="30" fillId="26" borderId="87" xfId="0" applyFont="1" applyFill="1" applyBorder="1" applyAlignment="1" applyProtection="1">
      <alignment vertical="center"/>
      <protection locked="0"/>
    </xf>
    <xf numFmtId="0" fontId="30" fillId="24" borderId="87" xfId="0" applyFont="1" applyFill="1" applyBorder="1" applyAlignment="1" applyProtection="1">
      <alignment vertical="center"/>
      <protection locked="0"/>
    </xf>
    <xf numFmtId="0" fontId="30" fillId="26" borderId="87" xfId="0" applyFont="1" applyFill="1" applyBorder="1" applyAlignment="1" applyProtection="1">
      <alignment vertical="center" wrapText="1"/>
      <protection locked="0"/>
    </xf>
    <xf numFmtId="0" fontId="29" fillId="25" borderId="0" xfId="0" applyFont="1" applyFill="1" applyBorder="1" applyAlignment="1" applyProtection="1">
      <alignment vertical="center" wrapText="1"/>
      <protection locked="0"/>
    </xf>
    <xf numFmtId="0" fontId="29" fillId="25" borderId="0" xfId="0" applyFont="1" applyFill="1" applyAlignment="1" applyProtection="1">
      <alignment vertical="center" wrapText="1"/>
      <protection locked="0"/>
    </xf>
    <xf numFmtId="0" fontId="30" fillId="0" borderId="112" xfId="0" applyFont="1" applyFill="1" applyBorder="1" applyAlignment="1" applyProtection="1">
      <alignment horizontal="center" vertical="center" wrapText="1"/>
      <protection locked="0"/>
    </xf>
    <xf numFmtId="0" fontId="30" fillId="0" borderId="72" xfId="0" applyFont="1" applyFill="1" applyBorder="1" applyAlignment="1" applyProtection="1">
      <alignment horizontal="center" vertical="center" wrapText="1"/>
      <protection locked="0"/>
    </xf>
    <xf numFmtId="0" fontId="30" fillId="0" borderId="127" xfId="0" applyFont="1" applyFill="1" applyBorder="1" applyAlignment="1" applyProtection="1">
      <alignment horizontal="center" vertical="center" wrapText="1"/>
      <protection locked="0"/>
    </xf>
    <xf numFmtId="0" fontId="30" fillId="0" borderId="90" xfId="0" applyFont="1" applyFill="1" applyBorder="1" applyAlignment="1" applyProtection="1">
      <alignment horizontal="center" vertical="center" wrapText="1"/>
      <protection locked="0"/>
    </xf>
    <xf numFmtId="0" fontId="29" fillId="29" borderId="0" xfId="0" applyFont="1" applyFill="1" applyBorder="1" applyAlignment="1" applyProtection="1">
      <alignment vertical="center" wrapText="1"/>
      <protection locked="0"/>
    </xf>
    <xf numFmtId="0" fontId="30" fillId="29" borderId="0" xfId="0" applyFont="1" applyFill="1" applyBorder="1" applyAlignment="1" applyProtection="1">
      <alignment vertical="center"/>
      <protection locked="0"/>
    </xf>
    <xf numFmtId="0" fontId="29" fillId="29" borderId="0" xfId="0" applyFont="1" applyFill="1" applyAlignment="1" applyProtection="1">
      <alignment vertical="center" wrapText="1"/>
      <protection locked="0"/>
    </xf>
    <xf numFmtId="0" fontId="10" fillId="28" borderId="78" xfId="0" applyFont="1" applyFill="1" applyBorder="1" applyAlignment="1" applyProtection="1">
      <alignment vertical="center"/>
      <protection locked="0"/>
    </xf>
    <xf numFmtId="0" fontId="10" fillId="28" borderId="53" xfId="0" applyFont="1" applyFill="1" applyBorder="1" applyAlignment="1" applyProtection="1">
      <alignment vertical="center"/>
      <protection locked="0"/>
    </xf>
    <xf numFmtId="0" fontId="63" fillId="28" borderId="58" xfId="0" applyFont="1" applyFill="1" applyBorder="1" applyAlignment="1" applyProtection="1">
      <alignment horizontal="center" vertical="center"/>
      <protection locked="0"/>
    </xf>
    <xf numFmtId="0" fontId="10" fillId="28" borderId="79" xfId="0" applyFont="1" applyFill="1" applyBorder="1" applyAlignment="1" applyProtection="1">
      <alignment horizontal="center" vertical="center"/>
      <protection locked="0"/>
    </xf>
    <xf numFmtId="0" fontId="10" fillId="28" borderId="58" xfId="0" applyFont="1" applyFill="1" applyBorder="1" applyAlignment="1" applyProtection="1">
      <alignment horizontal="center" vertical="center"/>
      <protection locked="0"/>
    </xf>
    <xf numFmtId="0" fontId="30" fillId="0" borderId="26" xfId="0" applyFont="1" applyFill="1" applyBorder="1" applyAlignment="1" applyProtection="1">
      <alignment vertical="center"/>
      <protection locked="0"/>
    </xf>
    <xf numFmtId="0" fontId="10" fillId="0" borderId="31" xfId="0" applyFont="1" applyFill="1" applyBorder="1" applyProtection="1">
      <alignment vertical="center"/>
      <protection locked="0"/>
    </xf>
    <xf numFmtId="0" fontId="30" fillId="0" borderId="31" xfId="0" applyFont="1" applyFill="1" applyBorder="1" applyAlignment="1" applyProtection="1">
      <alignment vertical="center"/>
      <protection locked="0"/>
    </xf>
    <xf numFmtId="0" fontId="10" fillId="28" borderId="31" xfId="0" applyFont="1" applyFill="1" applyBorder="1" applyAlignment="1" applyProtection="1">
      <alignment vertical="center"/>
      <protection locked="0"/>
    </xf>
    <xf numFmtId="0" fontId="29" fillId="0" borderId="31" xfId="0" applyFont="1" applyFill="1" applyBorder="1" applyAlignment="1" applyProtection="1">
      <alignment vertical="center"/>
      <protection locked="0"/>
    </xf>
    <xf numFmtId="0" fontId="10" fillId="0" borderId="31" xfId="0" applyFont="1" applyFill="1" applyBorder="1" applyAlignment="1" applyProtection="1">
      <alignment vertical="center"/>
      <protection locked="0"/>
    </xf>
    <xf numFmtId="0" fontId="10" fillId="28" borderId="31" xfId="0" applyFont="1" applyFill="1" applyBorder="1" applyProtection="1">
      <alignment vertical="center"/>
      <protection locked="0"/>
    </xf>
    <xf numFmtId="0" fontId="29" fillId="26" borderId="31" xfId="0" applyFont="1" applyFill="1" applyBorder="1" applyAlignment="1" applyProtection="1">
      <alignment vertical="center"/>
      <protection locked="0"/>
    </xf>
    <xf numFmtId="0" fontId="30" fillId="0" borderId="32" xfId="0" applyFont="1" applyBorder="1" applyProtection="1">
      <alignment vertical="center"/>
      <protection locked="0"/>
    </xf>
    <xf numFmtId="0" fontId="29" fillId="28" borderId="0" xfId="0" applyFont="1" applyFill="1" applyBorder="1" applyAlignment="1" applyProtection="1">
      <alignment vertical="center" wrapText="1"/>
      <protection locked="0"/>
    </xf>
    <xf numFmtId="0" fontId="29" fillId="28" borderId="0" xfId="0" applyFont="1" applyFill="1" applyAlignment="1" applyProtection="1">
      <alignment vertical="center" wrapText="1"/>
      <protection locked="0"/>
    </xf>
    <xf numFmtId="0" fontId="10" fillId="0" borderId="0" xfId="0" applyFont="1" applyFill="1" applyProtection="1">
      <alignment vertical="center"/>
      <protection locked="0"/>
    </xf>
    <xf numFmtId="0" fontId="29" fillId="25" borderId="18" xfId="0" applyFont="1" applyFill="1" applyBorder="1" applyAlignment="1" applyProtection="1">
      <alignment vertical="center" wrapText="1"/>
      <protection locked="0"/>
    </xf>
    <xf numFmtId="0" fontId="29" fillId="0" borderId="0" xfId="0" applyFont="1" applyFill="1" applyBorder="1" applyAlignment="1" applyProtection="1">
      <alignment vertical="center" wrapText="1"/>
      <protection locked="0"/>
    </xf>
    <xf numFmtId="0" fontId="29" fillId="0" borderId="18" xfId="0" applyFont="1" applyFill="1" applyBorder="1" applyAlignment="1" applyProtection="1">
      <alignment vertical="center" wrapText="1"/>
      <protection locked="0"/>
    </xf>
    <xf numFmtId="0" fontId="8" fillId="0" borderId="0" xfId="0" applyFont="1" applyFill="1" applyBorder="1" applyAlignment="1" applyProtection="1">
      <alignment horizontal="right" vertical="center"/>
      <protection locked="0"/>
    </xf>
    <xf numFmtId="0" fontId="10" fillId="0" borderId="0" xfId="0" applyFont="1" applyFill="1" applyBorder="1" applyProtection="1">
      <alignment vertical="center"/>
      <protection locked="0"/>
    </xf>
    <xf numFmtId="0" fontId="0" fillId="25" borderId="73" xfId="0" applyFont="1" applyFill="1" applyBorder="1" applyProtection="1">
      <alignment vertical="center"/>
      <protection locked="0"/>
    </xf>
    <xf numFmtId="0" fontId="30" fillId="0" borderId="76" xfId="0" applyFont="1" applyFill="1" applyBorder="1" applyProtection="1">
      <alignment vertical="center"/>
      <protection locked="0"/>
    </xf>
    <xf numFmtId="0" fontId="0" fillId="25" borderId="40" xfId="0" applyFont="1" applyFill="1" applyBorder="1" applyProtection="1">
      <alignment vertical="center"/>
      <protection locked="0"/>
    </xf>
    <xf numFmtId="0" fontId="0" fillId="28" borderId="66" xfId="0" applyFont="1" applyFill="1" applyBorder="1" applyProtection="1">
      <alignment vertical="center"/>
      <protection locked="0"/>
    </xf>
    <xf numFmtId="0" fontId="33" fillId="28" borderId="54" xfId="0" applyFont="1" applyFill="1" applyBorder="1" applyProtection="1">
      <alignment vertical="center"/>
      <protection locked="0"/>
    </xf>
    <xf numFmtId="0" fontId="0" fillId="28" borderId="54" xfId="0" applyFont="1" applyFill="1" applyBorder="1" applyProtection="1">
      <alignment vertical="center"/>
      <protection locked="0"/>
    </xf>
    <xf numFmtId="0" fontId="29" fillId="28" borderId="54" xfId="0" applyFont="1" applyFill="1" applyBorder="1" applyAlignment="1" applyProtection="1">
      <alignment horizontal="center" vertical="center"/>
      <protection locked="0"/>
    </xf>
    <xf numFmtId="0" fontId="29" fillId="28" borderId="54" xfId="0" applyFont="1" applyFill="1" applyBorder="1" applyProtection="1">
      <alignment vertical="center"/>
      <protection locked="0"/>
    </xf>
    <xf numFmtId="0" fontId="29" fillId="28" borderId="97" xfId="0" applyFont="1" applyFill="1" applyBorder="1" applyProtection="1">
      <alignment vertical="center"/>
      <protection locked="0"/>
    </xf>
    <xf numFmtId="0" fontId="0" fillId="25" borderId="66" xfId="0" applyFont="1" applyFill="1" applyBorder="1" applyProtection="1">
      <alignment vertical="center"/>
      <protection locked="0"/>
    </xf>
    <xf numFmtId="0" fontId="33" fillId="25" borderId="54" xfId="0" applyFont="1" applyFill="1" applyBorder="1" applyProtection="1">
      <alignment vertical="center"/>
      <protection locked="0"/>
    </xf>
    <xf numFmtId="0" fontId="0" fillId="25" borderId="54" xfId="0" applyFont="1" applyFill="1" applyBorder="1" applyProtection="1">
      <alignment vertical="center"/>
      <protection locked="0"/>
    </xf>
    <xf numFmtId="0" fontId="29" fillId="25" borderId="54" xfId="0" applyFont="1" applyFill="1" applyBorder="1" applyProtection="1">
      <alignment vertical="center"/>
      <protection locked="0"/>
    </xf>
    <xf numFmtId="0" fontId="0" fillId="25" borderId="97" xfId="0" applyFont="1" applyFill="1" applyBorder="1" applyProtection="1">
      <alignment vertical="center"/>
      <protection locked="0"/>
    </xf>
    <xf numFmtId="0" fontId="135" fillId="0" borderId="0" xfId="0" applyFont="1">
      <alignment vertical="center"/>
    </xf>
    <xf numFmtId="0" fontId="135" fillId="0" borderId="0" xfId="0" applyFont="1" applyAlignment="1">
      <alignment vertical="center" shrinkToFit="1"/>
    </xf>
    <xf numFmtId="0" fontId="135" fillId="0" borderId="0" xfId="0" applyFont="1" applyAlignment="1">
      <alignment horizontal="center" vertical="center" shrinkToFit="1"/>
    </xf>
    <xf numFmtId="0" fontId="135" fillId="0" borderId="0" xfId="0" applyFont="1" applyAlignment="1">
      <alignment horizontal="center" vertical="center"/>
    </xf>
    <xf numFmtId="0" fontId="134" fillId="29" borderId="182" xfId="0" applyFont="1" applyFill="1" applyBorder="1" applyAlignment="1">
      <alignment horizontal="center" vertical="center" shrinkToFit="1"/>
    </xf>
    <xf numFmtId="0" fontId="135" fillId="29" borderId="182" xfId="0" applyFont="1" applyFill="1" applyBorder="1" applyAlignment="1">
      <alignment horizontal="center" vertical="center" shrinkToFit="1"/>
    </xf>
    <xf numFmtId="0" fontId="136" fillId="0" borderId="0" xfId="49" applyFont="1">
      <alignment vertical="center"/>
    </xf>
    <xf numFmtId="0" fontId="136" fillId="0" borderId="0" xfId="49" applyFont="1" applyAlignment="1">
      <alignment vertical="center"/>
    </xf>
    <xf numFmtId="0" fontId="136" fillId="0" borderId="0" xfId="49" applyFont="1" applyAlignment="1">
      <alignment horizontal="right" vertical="center"/>
    </xf>
    <xf numFmtId="0" fontId="136" fillId="0" borderId="0" xfId="49" applyFont="1" applyBorder="1" applyAlignment="1">
      <alignment horizontal="right" vertical="center"/>
    </xf>
    <xf numFmtId="0" fontId="136" fillId="0" borderId="0" xfId="49" applyFont="1" applyBorder="1" applyAlignment="1">
      <alignment vertical="center" shrinkToFit="1"/>
    </xf>
    <xf numFmtId="0" fontId="112" fillId="26" borderId="92" xfId="0" applyFont="1" applyFill="1" applyBorder="1" applyAlignment="1" applyProtection="1">
      <alignment horizontal="center" vertical="center" wrapText="1"/>
    </xf>
    <xf numFmtId="0" fontId="30" fillId="25" borderId="114" xfId="0" applyFont="1" applyFill="1" applyBorder="1" applyProtection="1">
      <alignment vertical="center"/>
      <protection locked="0"/>
    </xf>
    <xf numFmtId="0" fontId="30" fillId="25" borderId="32" xfId="0" applyFont="1" applyFill="1" applyBorder="1" applyProtection="1">
      <alignment vertical="center"/>
      <protection locked="0"/>
    </xf>
    <xf numFmtId="0" fontId="30" fillId="25" borderId="31" xfId="0" applyFont="1" applyFill="1" applyBorder="1" applyProtection="1">
      <alignment vertical="center"/>
      <protection locked="0"/>
    </xf>
    <xf numFmtId="0" fontId="30" fillId="25" borderId="116" xfId="0" applyFont="1" applyFill="1" applyBorder="1" applyProtection="1">
      <alignment vertical="center"/>
      <protection locked="0"/>
    </xf>
    <xf numFmtId="0" fontId="0" fillId="29" borderId="10" xfId="0" applyFill="1" applyBorder="1" applyAlignment="1" applyProtection="1">
      <alignment vertical="center"/>
      <protection locked="0"/>
    </xf>
    <xf numFmtId="0" fontId="0" fillId="0" borderId="35" xfId="0" applyFont="1" applyFill="1" applyBorder="1" applyProtection="1">
      <alignment vertical="center"/>
      <protection locked="0"/>
    </xf>
    <xf numFmtId="0" fontId="0" fillId="0" borderId="0" xfId="0" applyFont="1" applyFill="1" applyProtection="1">
      <alignment vertical="center"/>
      <protection locked="0"/>
    </xf>
    <xf numFmtId="0" fontId="0" fillId="0" borderId="37" xfId="0" applyFont="1" applyBorder="1" applyProtection="1">
      <alignment vertical="center"/>
      <protection locked="0"/>
    </xf>
    <xf numFmtId="0" fontId="10" fillId="0" borderId="0" xfId="0" applyFont="1" applyProtection="1">
      <alignment vertical="center"/>
      <protection locked="0"/>
    </xf>
    <xf numFmtId="0" fontId="30" fillId="0" borderId="10" xfId="0" applyFont="1" applyFill="1" applyBorder="1" applyAlignment="1" applyProtection="1">
      <alignment horizontal="center" vertical="center"/>
      <protection locked="0"/>
    </xf>
    <xf numFmtId="0" fontId="30" fillId="0" borderId="10" xfId="0" applyFont="1" applyBorder="1" applyAlignment="1" applyProtection="1">
      <alignment horizontal="center" vertical="center"/>
      <protection locked="0"/>
    </xf>
    <xf numFmtId="0" fontId="53" fillId="0" borderId="0" xfId="0" applyFont="1" applyFill="1" applyProtection="1">
      <alignment vertical="center"/>
      <protection locked="0"/>
    </xf>
    <xf numFmtId="0" fontId="112" fillId="26" borderId="101" xfId="0" applyFont="1" applyFill="1" applyBorder="1" applyAlignment="1">
      <alignment horizontal="center" vertical="top" wrapText="1" shrinkToFit="1"/>
    </xf>
    <xf numFmtId="0" fontId="48" fillId="0" borderId="10" xfId="0" applyFont="1" applyBorder="1" applyAlignment="1">
      <alignment horizontal="center" vertical="center" wrapText="1"/>
    </xf>
    <xf numFmtId="0" fontId="48" fillId="0" borderId="10" xfId="0" applyFont="1" applyBorder="1" applyAlignment="1">
      <alignment horizontal="center" vertical="center"/>
    </xf>
    <xf numFmtId="0" fontId="0" fillId="0" borderId="10" xfId="0" applyBorder="1" applyAlignment="1">
      <alignment horizontal="center" vertical="top" wrapText="1"/>
    </xf>
    <xf numFmtId="0" fontId="0" fillId="0" borderId="12" xfId="0" applyBorder="1" applyAlignment="1">
      <alignment vertical="center" wrapText="1"/>
    </xf>
    <xf numFmtId="0" fontId="0" fillId="0" borderId="11" xfId="0" applyBorder="1" applyAlignment="1">
      <alignment vertical="center" wrapText="1"/>
    </xf>
    <xf numFmtId="0" fontId="0" fillId="0" borderId="12" xfId="0" applyFont="1" applyBorder="1" applyAlignment="1">
      <alignment vertical="center" wrapText="1"/>
    </xf>
    <xf numFmtId="0" fontId="0" fillId="0" borderId="11" xfId="0" applyFont="1" applyBorder="1" applyAlignment="1">
      <alignment vertical="center" wrapText="1"/>
    </xf>
    <xf numFmtId="0" fontId="45" fillId="0" borderId="0" xfId="0" applyFont="1" applyAlignment="1">
      <alignment horizontal="left" vertical="center" wrapText="1"/>
    </xf>
    <xf numFmtId="0" fontId="76" fillId="30" borderId="12" xfId="0" applyFont="1" applyFill="1" applyBorder="1" applyAlignment="1">
      <alignment horizontal="center" vertical="center" wrapText="1"/>
    </xf>
    <xf numFmtId="0" fontId="76" fillId="30" borderId="36" xfId="0" applyFont="1" applyFill="1" applyBorder="1" applyAlignment="1">
      <alignment horizontal="center" vertical="center" wrapText="1"/>
    </xf>
    <xf numFmtId="0" fontId="76" fillId="30" borderId="11" xfId="0" applyFont="1" applyFill="1" applyBorder="1" applyAlignment="1">
      <alignment horizontal="center" vertical="center" wrapText="1"/>
    </xf>
    <xf numFmtId="0" fontId="40" fillId="0" borderId="147" xfId="0" applyFont="1" applyBorder="1" applyAlignment="1">
      <alignment horizontal="center" vertical="top" wrapText="1"/>
    </xf>
    <xf numFmtId="0" fontId="79" fillId="29" borderId="0" xfId="0" applyFont="1" applyFill="1" applyAlignment="1">
      <alignment horizontal="center" vertical="center" wrapText="1"/>
    </xf>
    <xf numFmtId="0" fontId="43" fillId="0" borderId="18" xfId="0" applyFont="1" applyBorder="1" applyAlignment="1">
      <alignment horizontal="left" vertical="top" wrapText="1"/>
    </xf>
    <xf numFmtId="0" fontId="32" fillId="27" borderId="12" xfId="0" applyFont="1" applyFill="1" applyBorder="1" applyAlignment="1">
      <alignment vertical="center"/>
    </xf>
    <xf numFmtId="0" fontId="32" fillId="27" borderId="11" xfId="0" applyFont="1" applyFill="1" applyBorder="1" applyAlignment="1">
      <alignment vertical="center"/>
    </xf>
    <xf numFmtId="0" fontId="0" fillId="0" borderId="12" xfId="0" applyBorder="1" applyAlignment="1">
      <alignment vertical="center"/>
    </xf>
    <xf numFmtId="0" fontId="0" fillId="0" borderId="11" xfId="0" applyBorder="1" applyAlignment="1">
      <alignment vertical="center"/>
    </xf>
    <xf numFmtId="0" fontId="29" fillId="0" borderId="12" xfId="0" applyFont="1" applyBorder="1" applyAlignment="1">
      <alignment horizontal="center" vertical="center"/>
    </xf>
    <xf numFmtId="0" fontId="29" fillId="0" borderId="36" xfId="0" applyFont="1" applyBorder="1" applyAlignment="1">
      <alignment horizontal="center" vertical="center"/>
    </xf>
    <xf numFmtId="0" fontId="0" fillId="32" borderId="26" xfId="0" applyFont="1" applyFill="1" applyBorder="1" applyAlignment="1" applyProtection="1">
      <alignment horizontal="center" vertical="center"/>
      <protection locked="0"/>
    </xf>
    <xf numFmtId="0" fontId="0" fillId="32" borderId="31" xfId="0" applyFont="1" applyFill="1" applyBorder="1" applyAlignment="1" applyProtection="1">
      <alignment horizontal="center" vertical="center"/>
      <protection locked="0"/>
    </xf>
    <xf numFmtId="0" fontId="0" fillId="32" borderId="32" xfId="0" applyFont="1" applyFill="1" applyBorder="1" applyAlignment="1" applyProtection="1">
      <alignment horizontal="center" vertical="center"/>
      <protection locked="0"/>
    </xf>
    <xf numFmtId="0" fontId="0" fillId="0" borderId="0" xfId="0" applyAlignment="1">
      <alignment horizontal="left" vertical="top" wrapText="1"/>
    </xf>
    <xf numFmtId="0" fontId="0" fillId="29" borderId="10" xfId="0" applyFill="1" applyBorder="1" applyAlignment="1" applyProtection="1">
      <alignment vertical="center"/>
      <protection locked="0"/>
    </xf>
    <xf numFmtId="0" fontId="0" fillId="0" borderId="13" xfId="0" applyBorder="1" applyAlignment="1">
      <alignment vertical="center" wrapText="1" shrinkToFit="1"/>
    </xf>
    <xf numFmtId="0" fontId="0" fillId="0" borderId="92" xfId="0" applyBorder="1" applyAlignment="1">
      <alignment vertical="center" wrapText="1" shrinkToFit="1"/>
    </xf>
    <xf numFmtId="0" fontId="0" fillId="29" borderId="114" xfId="0" applyFont="1" applyFill="1" applyBorder="1" applyAlignment="1" applyProtection="1">
      <alignment horizontal="center" vertical="center"/>
      <protection locked="0"/>
    </xf>
    <xf numFmtId="0" fontId="0" fillId="29" borderId="115" xfId="0" applyFont="1" applyFill="1" applyBorder="1" applyAlignment="1" applyProtection="1">
      <alignment horizontal="center" vertical="center"/>
      <protection locked="0"/>
    </xf>
    <xf numFmtId="0" fontId="0" fillId="29" borderId="116" xfId="0" applyFont="1" applyFill="1" applyBorder="1" applyAlignment="1" applyProtection="1">
      <alignment horizontal="center" vertical="center"/>
      <protection locked="0"/>
    </xf>
    <xf numFmtId="0" fontId="39" fillId="29" borderId="55" xfId="48" applyFill="1" applyBorder="1" applyAlignment="1" applyProtection="1">
      <alignment horizontal="left" vertical="center"/>
      <protection locked="0"/>
    </xf>
    <xf numFmtId="0" fontId="0" fillId="29" borderId="29" xfId="0" applyFill="1" applyBorder="1" applyAlignment="1" applyProtection="1">
      <alignment horizontal="left" vertical="center"/>
      <protection locked="0"/>
    </xf>
    <xf numFmtId="0" fontId="0" fillId="29" borderId="61" xfId="0" applyFill="1" applyBorder="1" applyAlignment="1" applyProtection="1">
      <alignment horizontal="left" vertical="center"/>
      <protection locked="0"/>
    </xf>
    <xf numFmtId="0" fontId="0" fillId="29" borderId="27" xfId="0" applyFill="1" applyBorder="1" applyAlignment="1" applyProtection="1">
      <alignment horizontal="left" vertical="center"/>
      <protection locked="0"/>
    </xf>
    <xf numFmtId="0" fontId="0" fillId="0" borderId="10" xfId="0" applyBorder="1" applyAlignment="1">
      <alignment horizontal="left" vertical="center"/>
    </xf>
    <xf numFmtId="0" fontId="0" fillId="0" borderId="12" xfId="0" applyBorder="1" applyAlignment="1">
      <alignment horizontal="left" vertical="center"/>
    </xf>
    <xf numFmtId="0" fontId="0" fillId="29" borderId="94" xfId="0" applyFill="1" applyBorder="1" applyAlignment="1" applyProtection="1">
      <alignment horizontal="left" vertical="center"/>
      <protection locked="0"/>
    </xf>
    <xf numFmtId="0" fontId="0" fillId="29" borderId="10" xfId="0" applyFill="1" applyBorder="1" applyAlignment="1" applyProtection="1">
      <alignment horizontal="left" vertical="center"/>
      <protection locked="0"/>
    </xf>
    <xf numFmtId="0" fontId="0" fillId="29" borderId="12" xfId="0" applyFill="1" applyBorder="1" applyAlignment="1" applyProtection="1">
      <alignment horizontal="left" vertical="center"/>
      <protection locked="0"/>
    </xf>
    <xf numFmtId="0" fontId="0" fillId="29" borderId="23" xfId="0" applyFill="1" applyBorder="1" applyAlignment="1" applyProtection="1">
      <alignment horizontal="left" vertical="center"/>
      <protection locked="0"/>
    </xf>
    <xf numFmtId="0" fontId="0" fillId="29" borderId="12" xfId="0" applyFill="1" applyBorder="1" applyAlignment="1" applyProtection="1">
      <alignment vertical="center"/>
      <protection locked="0"/>
    </xf>
    <xf numFmtId="0" fontId="0" fillId="29" borderId="36" xfId="0" applyFill="1" applyBorder="1" applyAlignment="1" applyProtection="1">
      <alignment vertical="center"/>
      <protection locked="0"/>
    </xf>
    <xf numFmtId="0" fontId="0" fillId="29" borderId="11" xfId="0" applyFill="1" applyBorder="1" applyAlignment="1" applyProtection="1">
      <alignment vertical="center"/>
      <protection locked="0"/>
    </xf>
    <xf numFmtId="0" fontId="0" fillId="29" borderId="29" xfId="0" applyFill="1" applyBorder="1" applyAlignment="1" applyProtection="1">
      <alignment vertical="center"/>
      <protection locked="0"/>
    </xf>
    <xf numFmtId="0" fontId="0" fillId="29" borderId="143" xfId="0" applyFill="1" applyBorder="1" applyAlignment="1" applyProtection="1">
      <alignment vertical="center"/>
      <protection locked="0"/>
    </xf>
    <xf numFmtId="0" fontId="0" fillId="29" borderId="24" xfId="0" applyFill="1" applyBorder="1" applyAlignment="1" applyProtection="1">
      <alignment vertical="center"/>
      <protection locked="0"/>
    </xf>
    <xf numFmtId="0" fontId="0" fillId="29" borderId="149" xfId="0" applyFill="1" applyBorder="1" applyAlignment="1" applyProtection="1">
      <alignment vertical="center"/>
      <protection locked="0"/>
    </xf>
    <xf numFmtId="0" fontId="0" fillId="29" borderId="135" xfId="0" applyFill="1" applyBorder="1" applyAlignment="1" applyProtection="1">
      <alignment horizontal="left" vertical="center"/>
      <protection locked="0"/>
    </xf>
    <xf numFmtId="0" fontId="0" fillId="29" borderId="13" xfId="0" applyFill="1" applyBorder="1" applyAlignment="1" applyProtection="1">
      <alignment horizontal="left" vertical="center"/>
      <protection locked="0"/>
    </xf>
    <xf numFmtId="0" fontId="0" fillId="29" borderId="14" xfId="0" applyFill="1" applyBorder="1" applyAlignment="1" applyProtection="1">
      <alignment horizontal="left" vertical="center"/>
      <protection locked="0"/>
    </xf>
    <xf numFmtId="0" fontId="0" fillId="29" borderId="95" xfId="0" applyFill="1" applyBorder="1" applyAlignment="1" applyProtection="1">
      <alignment horizontal="left" vertical="center"/>
      <protection locked="0"/>
    </xf>
    <xf numFmtId="0" fontId="37" fillId="0" borderId="13" xfId="0" applyFont="1" applyBorder="1" applyAlignment="1">
      <alignment horizontal="center" vertical="center" wrapText="1"/>
    </xf>
    <xf numFmtId="0" fontId="37" fillId="0" borderId="146" xfId="0" applyFont="1" applyBorder="1" applyAlignment="1">
      <alignment horizontal="center" vertical="center" wrapText="1"/>
    </xf>
    <xf numFmtId="0" fontId="0" fillId="29" borderId="50" xfId="0" applyFill="1" applyBorder="1" applyAlignment="1" applyProtection="1">
      <alignment horizontal="left" vertical="center"/>
      <protection locked="0"/>
    </xf>
    <xf numFmtId="0" fontId="0" fillId="29" borderId="96" xfId="0" applyFill="1" applyBorder="1" applyAlignment="1" applyProtection="1">
      <alignment horizontal="left" vertical="center"/>
      <protection locked="0"/>
    </xf>
    <xf numFmtId="0" fontId="0" fillId="29" borderId="143" xfId="0" applyFill="1" applyBorder="1" applyAlignment="1" applyProtection="1">
      <alignment horizontal="left" vertical="center"/>
      <protection locked="0"/>
    </xf>
    <xf numFmtId="0" fontId="0" fillId="29" borderId="22" xfId="0" applyFill="1" applyBorder="1" applyAlignment="1" applyProtection="1">
      <alignment horizontal="left" vertical="center"/>
      <protection locked="0"/>
    </xf>
    <xf numFmtId="0" fontId="0" fillId="29" borderId="92"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13" xfId="0" applyFill="1" applyBorder="1" applyAlignment="1" applyProtection="1">
      <alignment horizontal="left" vertical="center"/>
      <protection locked="0"/>
    </xf>
    <xf numFmtId="0" fontId="0" fillId="29" borderId="136" xfId="0" applyFill="1" applyBorder="1" applyAlignment="1" applyProtection="1">
      <alignment horizontal="left" vertical="center"/>
      <protection locked="0"/>
    </xf>
    <xf numFmtId="0" fontId="0" fillId="0" borderId="10" xfId="0" applyBorder="1" applyAlignment="1">
      <alignment vertical="center"/>
    </xf>
    <xf numFmtId="0" fontId="0" fillId="0" borderId="13" xfId="0" applyBorder="1" applyAlignment="1">
      <alignment horizontal="center" vertical="center"/>
    </xf>
    <xf numFmtId="0" fontId="0" fillId="0" borderId="146" xfId="0" applyBorder="1" applyAlignment="1">
      <alignment horizontal="center" vertical="center"/>
    </xf>
    <xf numFmtId="0" fontId="0" fillId="0" borderId="12" xfId="0" applyBorder="1" applyAlignment="1">
      <alignment horizontal="center" vertical="center" wrapText="1"/>
    </xf>
    <xf numFmtId="0" fontId="0" fillId="0" borderId="36" xfId="0" applyBorder="1" applyAlignment="1">
      <alignment horizontal="center" vertical="center" wrapText="1"/>
    </xf>
    <xf numFmtId="0" fontId="0" fillId="0" borderId="11" xfId="0" applyBorder="1" applyAlignment="1">
      <alignment horizontal="center" vertical="center" wrapText="1"/>
    </xf>
    <xf numFmtId="0" fontId="0" fillId="29" borderId="61" xfId="0" applyFill="1" applyBorder="1" applyAlignment="1" applyProtection="1">
      <alignment vertical="center"/>
      <protection locked="0"/>
    </xf>
    <xf numFmtId="0" fontId="0" fillId="29" borderId="51" xfId="0" applyFill="1" applyBorder="1" applyAlignment="1" applyProtection="1">
      <alignment vertical="center"/>
      <protection locked="0"/>
    </xf>
    <xf numFmtId="0" fontId="0" fillId="29" borderId="52" xfId="0" applyFill="1" applyBorder="1" applyAlignment="1" applyProtection="1">
      <alignment vertical="center"/>
      <protection locked="0"/>
    </xf>
    <xf numFmtId="0" fontId="0" fillId="0" borderId="92" xfId="0" applyBorder="1" applyAlignment="1">
      <alignment horizontal="center" vertical="center"/>
    </xf>
    <xf numFmtId="0" fontId="0" fillId="0" borderId="21" xfId="0" applyBorder="1" applyAlignment="1">
      <alignment horizontal="center" vertical="center" wrapText="1"/>
    </xf>
    <xf numFmtId="0" fontId="0" fillId="0" borderId="15" xfId="0" applyBorder="1" applyAlignment="1">
      <alignment horizontal="center" vertical="center" wrapText="1"/>
    </xf>
    <xf numFmtId="0" fontId="0" fillId="0" borderId="105" xfId="0" applyBorder="1" applyAlignment="1">
      <alignment horizontal="center" vertical="center" wrapText="1"/>
    </xf>
    <xf numFmtId="0" fontId="0" fillId="0" borderId="144" xfId="0" applyBorder="1" applyAlignment="1">
      <alignment horizontal="center" vertical="center" wrapText="1"/>
    </xf>
    <xf numFmtId="0" fontId="0" fillId="0" borderId="101" xfId="0" applyBorder="1" applyAlignment="1">
      <alignment horizontal="center" vertical="center" wrapText="1"/>
    </xf>
    <xf numFmtId="0" fontId="0" fillId="0" borderId="101" xfId="0" applyBorder="1" applyAlignment="1">
      <alignment horizontal="center" vertical="center"/>
    </xf>
    <xf numFmtId="0" fontId="0" fillId="0" borderId="14" xfId="0" applyBorder="1" applyAlignment="1">
      <alignment horizontal="center" vertical="center"/>
    </xf>
    <xf numFmtId="0" fontId="0" fillId="0" borderId="21" xfId="0" applyBorder="1" applyAlignment="1">
      <alignment horizontal="center" vertical="center"/>
    </xf>
    <xf numFmtId="0" fontId="0" fillId="0" borderId="15" xfId="0" applyBorder="1" applyAlignment="1">
      <alignment horizontal="center" vertical="center"/>
    </xf>
    <xf numFmtId="0" fontId="0" fillId="0" borderId="145" xfId="0" applyBorder="1" applyAlignment="1">
      <alignment horizontal="center" vertical="center"/>
    </xf>
    <xf numFmtId="0" fontId="0" fillId="0" borderId="105" xfId="0" applyBorder="1" applyAlignment="1">
      <alignment horizontal="center" vertical="center"/>
    </xf>
    <xf numFmtId="0" fontId="0" fillId="0" borderId="144" xfId="0" applyBorder="1" applyAlignment="1">
      <alignment horizontal="center" vertical="center"/>
    </xf>
    <xf numFmtId="0" fontId="35" fillId="0" borderId="0" xfId="0" applyFont="1" applyFill="1" applyAlignment="1">
      <alignment horizontal="left" vertical="center" wrapText="1"/>
    </xf>
    <xf numFmtId="0" fontId="35" fillId="0" borderId="0" xfId="0" applyFont="1" applyFill="1" applyAlignment="1">
      <alignment horizontal="left" vertical="center"/>
    </xf>
    <xf numFmtId="0" fontId="112" fillId="0" borderId="10" xfId="0" applyFont="1" applyFill="1" applyBorder="1" applyAlignment="1">
      <alignment horizontal="center" vertical="center"/>
    </xf>
    <xf numFmtId="0" fontId="112" fillId="0" borderId="12" xfId="0" applyFont="1" applyFill="1" applyBorder="1" applyAlignment="1">
      <alignment horizontal="center" vertical="center"/>
    </xf>
    <xf numFmtId="0" fontId="112" fillId="0" borderId="26" xfId="0" applyFont="1" applyFill="1" applyBorder="1" applyAlignment="1">
      <alignment vertical="center"/>
    </xf>
    <xf numFmtId="0" fontId="112" fillId="0" borderId="31" xfId="0" applyFont="1" applyFill="1" applyBorder="1" applyAlignment="1">
      <alignment vertical="center"/>
    </xf>
    <xf numFmtId="0" fontId="112" fillId="0" borderId="32" xfId="0" applyFont="1" applyFill="1" applyBorder="1" applyAlignment="1">
      <alignment vertical="center"/>
    </xf>
    <xf numFmtId="0" fontId="112" fillId="0" borderId="12" xfId="0" applyFont="1" applyFill="1" applyBorder="1" applyAlignment="1">
      <alignment vertical="center"/>
    </xf>
    <xf numFmtId="0" fontId="112" fillId="0" borderId="36" xfId="0" applyFont="1" applyFill="1" applyBorder="1" applyAlignment="1">
      <alignment vertical="center"/>
    </xf>
    <xf numFmtId="0" fontId="85" fillId="26" borderId="13" xfId="0" applyFont="1" applyFill="1" applyBorder="1" applyAlignment="1">
      <alignment horizontal="center" vertical="center" textRotation="255" wrapText="1"/>
    </xf>
    <xf numFmtId="0" fontId="85" fillId="26" borderId="101" xfId="0" applyFont="1" applyFill="1" applyBorder="1" applyAlignment="1">
      <alignment horizontal="center" vertical="center" textRotation="255" wrapText="1"/>
    </xf>
    <xf numFmtId="38" fontId="94" fillId="0" borderId="18" xfId="34" applyFont="1" applyFill="1" applyBorder="1" applyAlignment="1">
      <alignment vertical="center" shrinkToFit="1"/>
    </xf>
    <xf numFmtId="38" fontId="94" fillId="0" borderId="19" xfId="34" applyFont="1" applyFill="1" applyBorder="1" applyAlignment="1">
      <alignment vertical="center" shrinkToFit="1"/>
    </xf>
    <xf numFmtId="0" fontId="94" fillId="0" borderId="95" xfId="0" applyFont="1" applyFill="1" applyBorder="1" applyAlignment="1">
      <alignment horizontal="center" vertical="center" shrinkToFit="1"/>
    </xf>
    <xf numFmtId="0" fontId="94" fillId="0" borderId="113" xfId="0" applyFont="1" applyFill="1" applyBorder="1" applyAlignment="1">
      <alignment horizontal="center" vertical="center" shrinkToFit="1"/>
    </xf>
    <xf numFmtId="0" fontId="118" fillId="26" borderId="13" xfId="0" applyFont="1" applyFill="1" applyBorder="1" applyAlignment="1">
      <alignment horizontal="center" vertical="center" textRotation="255" wrapText="1"/>
    </xf>
    <xf numFmtId="0" fontId="118" fillId="26" borderId="101" xfId="0" applyFont="1" applyFill="1" applyBorder="1" applyAlignment="1">
      <alignment horizontal="center" vertical="center" textRotation="255" wrapText="1"/>
    </xf>
    <xf numFmtId="0" fontId="112" fillId="26" borderId="12" xfId="0" applyFont="1" applyFill="1" applyBorder="1" applyAlignment="1">
      <alignment horizontal="center" vertical="center" shrinkToFit="1"/>
    </xf>
    <xf numFmtId="0" fontId="112" fillId="26" borderId="36" xfId="0" applyFont="1" applyFill="1" applyBorder="1" applyAlignment="1">
      <alignment horizontal="center" vertical="center" shrinkToFit="1"/>
    </xf>
    <xf numFmtId="0" fontId="112" fillId="26" borderId="11" xfId="0" applyFont="1" applyFill="1" applyBorder="1" applyAlignment="1">
      <alignment horizontal="center" vertical="center" shrinkToFit="1"/>
    </xf>
    <xf numFmtId="0" fontId="112" fillId="26" borderId="14" xfId="0" applyFont="1" applyFill="1" applyBorder="1" applyAlignment="1">
      <alignment horizontal="center" vertical="center" shrinkToFit="1"/>
    </xf>
    <xf numFmtId="0" fontId="112" fillId="26" borderId="33" xfId="0" applyFont="1" applyFill="1" applyBorder="1" applyAlignment="1">
      <alignment horizontal="center" vertical="center" shrinkToFit="1"/>
    </xf>
    <xf numFmtId="0" fontId="112" fillId="26" borderId="13" xfId="0" applyFont="1" applyFill="1" applyBorder="1" applyAlignment="1">
      <alignment horizontal="center" vertical="center" wrapText="1" shrinkToFit="1"/>
    </xf>
    <xf numFmtId="0" fontId="112" fillId="26" borderId="101" xfId="0" applyFont="1" applyFill="1" applyBorder="1" applyAlignment="1">
      <alignment horizontal="center" vertical="center" wrapText="1" shrinkToFit="1"/>
    </xf>
    <xf numFmtId="0" fontId="112" fillId="26" borderId="13" xfId="0" applyFont="1" applyFill="1" applyBorder="1" applyAlignment="1" applyProtection="1">
      <alignment horizontal="center" vertical="center" wrapText="1"/>
    </xf>
    <xf numFmtId="0" fontId="112" fillId="26" borderId="101" xfId="0" applyFont="1" applyFill="1" applyBorder="1" applyAlignment="1" applyProtection="1">
      <alignment horizontal="center" vertical="center" wrapText="1"/>
    </xf>
    <xf numFmtId="0" fontId="112" fillId="26" borderId="14" xfId="0" applyFont="1" applyFill="1" applyBorder="1" applyAlignment="1">
      <alignment horizontal="center" vertical="center" textRotation="255"/>
    </xf>
    <xf numFmtId="0" fontId="112" fillId="26" borderId="33" xfId="0" applyFont="1" applyFill="1" applyBorder="1" applyAlignment="1">
      <alignment horizontal="center" vertical="center" textRotation="255"/>
    </xf>
    <xf numFmtId="0" fontId="112" fillId="26" borderId="10" xfId="0" applyFont="1" applyFill="1" applyBorder="1" applyAlignment="1">
      <alignment horizontal="center" vertical="center"/>
    </xf>
    <xf numFmtId="0" fontId="112" fillId="26" borderId="12" xfId="0" applyFont="1" applyFill="1" applyBorder="1" applyAlignment="1">
      <alignment horizontal="center" vertical="center"/>
    </xf>
    <xf numFmtId="0" fontId="112" fillId="0" borderId="14" xfId="0" applyFont="1" applyFill="1" applyBorder="1" applyAlignment="1">
      <alignment horizontal="center" vertical="center" wrapText="1"/>
    </xf>
    <xf numFmtId="0" fontId="112" fillId="0" borderId="21" xfId="0" applyFont="1" applyFill="1" applyBorder="1" applyAlignment="1">
      <alignment horizontal="center" vertical="center"/>
    </xf>
    <xf numFmtId="0" fontId="112" fillId="0" borderId="15" xfId="0" applyFont="1" applyFill="1" applyBorder="1" applyAlignment="1">
      <alignment horizontal="center" vertical="center"/>
    </xf>
    <xf numFmtId="0" fontId="112" fillId="0" borderId="17" xfId="0" applyFont="1" applyFill="1" applyBorder="1" applyAlignment="1">
      <alignment horizontal="center" vertical="center"/>
    </xf>
    <xf numFmtId="0" fontId="112" fillId="0" borderId="18" xfId="0" applyFont="1" applyFill="1" applyBorder="1" applyAlignment="1">
      <alignment horizontal="center" vertical="center"/>
    </xf>
    <xf numFmtId="0" fontId="112" fillId="0" borderId="19" xfId="0" applyFont="1" applyFill="1" applyBorder="1" applyAlignment="1">
      <alignment horizontal="center" vertical="center"/>
    </xf>
    <xf numFmtId="0" fontId="112" fillId="26" borderId="14" xfId="0" applyFont="1" applyFill="1" applyBorder="1" applyAlignment="1">
      <alignment horizontal="center" vertical="center" wrapText="1" shrinkToFit="1"/>
    </xf>
    <xf numFmtId="0" fontId="112" fillId="26" borderId="21" xfId="0" applyFont="1" applyFill="1" applyBorder="1" applyAlignment="1">
      <alignment horizontal="center" vertical="center" wrapText="1" shrinkToFit="1"/>
    </xf>
    <xf numFmtId="0" fontId="112" fillId="26" borderId="15" xfId="0" applyFont="1" applyFill="1" applyBorder="1" applyAlignment="1">
      <alignment horizontal="center" vertical="center" wrapText="1" shrinkToFit="1"/>
    </xf>
    <xf numFmtId="0" fontId="112" fillId="26" borderId="33" xfId="0" applyFont="1" applyFill="1" applyBorder="1" applyAlignment="1">
      <alignment horizontal="center" vertical="center" wrapText="1" shrinkToFit="1"/>
    </xf>
    <xf numFmtId="0" fontId="112" fillId="26" borderId="0" xfId="0" applyFont="1" applyFill="1" applyBorder="1" applyAlignment="1">
      <alignment horizontal="center" vertical="center" wrapText="1" shrinkToFit="1"/>
    </xf>
    <xf numFmtId="0" fontId="112" fillId="26" borderId="16" xfId="0" applyFont="1" applyFill="1" applyBorder="1" applyAlignment="1">
      <alignment horizontal="center" vertical="center" wrapText="1" shrinkToFit="1"/>
    </xf>
    <xf numFmtId="0" fontId="112" fillId="26" borderId="13" xfId="0" applyFont="1" applyFill="1" applyBorder="1" applyAlignment="1">
      <alignment horizontal="center" vertical="center" shrinkToFit="1"/>
    </xf>
    <xf numFmtId="0" fontId="112" fillId="26" borderId="101" xfId="0" applyFont="1" applyFill="1" applyBorder="1" applyAlignment="1">
      <alignment horizontal="center" vertical="center" shrinkToFit="1"/>
    </xf>
    <xf numFmtId="0" fontId="112" fillId="26" borderId="33" xfId="0" applyFont="1" applyFill="1" applyBorder="1" applyAlignment="1">
      <alignment horizontal="center" vertical="center"/>
    </xf>
    <xf numFmtId="0" fontId="112" fillId="26" borderId="16" xfId="0" applyFont="1" applyFill="1" applyBorder="1" applyAlignment="1">
      <alignment horizontal="center" vertical="center"/>
    </xf>
    <xf numFmtId="0" fontId="82" fillId="26" borderId="36" xfId="0" applyFont="1" applyFill="1" applyBorder="1" applyAlignment="1">
      <alignment horizontal="left" vertical="center"/>
    </xf>
    <xf numFmtId="0" fontId="82" fillId="26" borderId="11" xfId="0" applyFont="1" applyFill="1" applyBorder="1" applyAlignment="1">
      <alignment horizontal="left" vertical="center"/>
    </xf>
    <xf numFmtId="0" fontId="82" fillId="0" borderId="12" xfId="0" applyFont="1" applyFill="1" applyBorder="1" applyAlignment="1">
      <alignment vertical="center"/>
    </xf>
    <xf numFmtId="0" fontId="82" fillId="0" borderId="36" xfId="0" applyFont="1" applyFill="1" applyBorder="1" applyAlignment="1">
      <alignment vertical="center"/>
    </xf>
    <xf numFmtId="0" fontId="82" fillId="0" borderId="70" xfId="0" applyFont="1" applyFill="1" applyBorder="1" applyAlignment="1">
      <alignment vertical="center"/>
    </xf>
    <xf numFmtId="0" fontId="82" fillId="26" borderId="36" xfId="0" applyFont="1" applyFill="1" applyBorder="1" applyAlignment="1">
      <alignment vertical="center" wrapText="1"/>
    </xf>
    <xf numFmtId="0" fontId="82" fillId="26" borderId="11" xfId="0" applyFont="1" applyFill="1" applyBorder="1" applyAlignment="1">
      <alignment vertical="center" wrapText="1"/>
    </xf>
    <xf numFmtId="0" fontId="82" fillId="0" borderId="12" xfId="0" applyFont="1" applyFill="1" applyBorder="1" applyAlignment="1">
      <alignment horizontal="center" vertical="center"/>
    </xf>
    <xf numFmtId="0" fontId="82" fillId="0" borderId="36" xfId="0" applyFont="1" applyFill="1" applyBorder="1" applyAlignment="1">
      <alignment horizontal="center" vertical="center"/>
    </xf>
    <xf numFmtId="0" fontId="82" fillId="0" borderId="70" xfId="0" applyFont="1" applyFill="1" applyBorder="1" applyAlignment="1">
      <alignment horizontal="center" vertical="center"/>
    </xf>
    <xf numFmtId="0" fontId="104" fillId="27" borderId="61" xfId="0" applyFont="1" applyFill="1" applyBorder="1" applyAlignment="1" applyProtection="1">
      <alignment horizontal="center" vertical="center" wrapText="1"/>
    </xf>
    <xf numFmtId="0" fontId="104" fillId="27" borderId="51" xfId="0" applyFont="1" applyFill="1" applyBorder="1" applyAlignment="1" applyProtection="1">
      <alignment horizontal="center" vertical="center" wrapText="1"/>
    </xf>
    <xf numFmtId="0" fontId="104" fillId="27" borderId="52" xfId="0" applyFont="1" applyFill="1" applyBorder="1" applyAlignment="1" applyProtection="1">
      <alignment horizontal="center" vertical="center" wrapText="1"/>
    </xf>
    <xf numFmtId="0" fontId="106" fillId="0" borderId="0" xfId="0" applyFont="1" applyFill="1" applyBorder="1" applyAlignment="1" applyProtection="1">
      <alignment horizontal="center" vertical="center" wrapText="1"/>
    </xf>
    <xf numFmtId="0" fontId="104" fillId="0" borderId="0" xfId="0" applyFont="1" applyFill="1" applyBorder="1" applyAlignment="1" applyProtection="1">
      <alignment horizontal="center" vertical="center"/>
    </xf>
    <xf numFmtId="0" fontId="106" fillId="0" borderId="0" xfId="0" applyFont="1" applyFill="1" applyBorder="1" applyAlignment="1" applyProtection="1">
      <alignment vertical="center" shrinkToFit="1"/>
    </xf>
    <xf numFmtId="0" fontId="104" fillId="0" borderId="0" xfId="0" applyFont="1" applyFill="1" applyBorder="1" applyAlignment="1" applyProtection="1">
      <alignment horizontal="center" vertical="center" shrinkToFit="1"/>
    </xf>
    <xf numFmtId="0" fontId="82" fillId="26" borderId="24" xfId="0" applyFont="1" applyFill="1" applyBorder="1" applyAlignment="1">
      <alignment horizontal="left" vertical="center"/>
    </xf>
    <xf numFmtId="0" fontId="82" fillId="26" borderId="149" xfId="0" applyFont="1" applyFill="1" applyBorder="1" applyAlignment="1">
      <alignment horizontal="left" vertical="center"/>
    </xf>
    <xf numFmtId="0" fontId="82" fillId="0" borderId="17" xfId="0" applyFont="1" applyFill="1" applyBorder="1" applyAlignment="1">
      <alignment horizontal="center" vertical="center"/>
    </xf>
    <xf numFmtId="0" fontId="82" fillId="0" borderId="18" xfId="0" applyFont="1" applyFill="1" applyBorder="1" applyAlignment="1">
      <alignment horizontal="center" vertical="center"/>
    </xf>
    <xf numFmtId="0" fontId="82" fillId="0" borderId="98" xfId="0" applyFont="1" applyFill="1" applyBorder="1" applyAlignment="1">
      <alignment horizontal="center" vertical="center"/>
    </xf>
    <xf numFmtId="0" fontId="82" fillId="26" borderId="18" xfId="0" applyFont="1" applyFill="1" applyBorder="1" applyAlignment="1">
      <alignment horizontal="left" vertical="center" wrapText="1"/>
    </xf>
    <xf numFmtId="0" fontId="82" fillId="26" borderId="19" xfId="0" applyFont="1" applyFill="1" applyBorder="1" applyAlignment="1">
      <alignment horizontal="left" vertical="center" wrapText="1"/>
    </xf>
    <xf numFmtId="0" fontId="82" fillId="0" borderId="17" xfId="0" applyFont="1" applyFill="1" applyBorder="1" applyAlignment="1">
      <alignment horizontal="center" vertical="center" wrapText="1"/>
    </xf>
    <xf numFmtId="0" fontId="82" fillId="0" borderId="18" xfId="0" applyFont="1" applyFill="1" applyBorder="1" applyAlignment="1">
      <alignment horizontal="center" vertical="center" wrapText="1"/>
    </xf>
    <xf numFmtId="0" fontId="82" fillId="0" borderId="98" xfId="0" applyFont="1" applyFill="1" applyBorder="1" applyAlignment="1">
      <alignment horizontal="center" vertical="center" wrapText="1"/>
    </xf>
    <xf numFmtId="0" fontId="82" fillId="27" borderId="61" xfId="0" applyFont="1" applyFill="1" applyBorder="1" applyAlignment="1" applyProtection="1">
      <alignment horizontal="center" vertical="center"/>
    </xf>
    <xf numFmtId="0" fontId="82" fillId="27" borderId="51" xfId="0" applyFont="1" applyFill="1" applyBorder="1" applyAlignment="1" applyProtection="1">
      <alignment horizontal="center" vertical="center"/>
    </xf>
    <xf numFmtId="0" fontId="82" fillId="27" borderId="52" xfId="0" applyFont="1" applyFill="1" applyBorder="1" applyAlignment="1" applyProtection="1">
      <alignment horizontal="center" vertical="center"/>
    </xf>
    <xf numFmtId="0" fontId="108" fillId="0" borderId="0" xfId="0" applyFont="1" applyFill="1" applyBorder="1" applyAlignment="1" applyProtection="1">
      <alignment horizontal="center" vertical="center"/>
    </xf>
    <xf numFmtId="0" fontId="108" fillId="0" borderId="37" xfId="0" applyFont="1" applyFill="1" applyBorder="1" applyAlignment="1" applyProtection="1">
      <alignment horizontal="center" vertical="center"/>
    </xf>
    <xf numFmtId="0" fontId="82" fillId="0" borderId="12" xfId="0" applyFont="1" applyFill="1" applyBorder="1" applyAlignment="1">
      <alignment vertical="center" wrapText="1"/>
    </xf>
    <xf numFmtId="0" fontId="82" fillId="0" borderId="36" xfId="0" applyFont="1" applyFill="1" applyBorder="1" applyAlignment="1">
      <alignment vertical="center" wrapText="1"/>
    </xf>
    <xf numFmtId="0" fontId="82" fillId="0" borderId="70" xfId="0" applyFont="1" applyFill="1" applyBorder="1" applyAlignment="1">
      <alignment vertical="center" wrapText="1"/>
    </xf>
    <xf numFmtId="0" fontId="82" fillId="0" borderId="145" xfId="0" applyFont="1" applyFill="1" applyBorder="1" applyAlignment="1">
      <alignment vertical="center"/>
    </xf>
    <xf numFmtId="0" fontId="82" fillId="0" borderId="105" xfId="0" applyFont="1" applyFill="1" applyBorder="1" applyAlignment="1">
      <alignment vertical="center"/>
    </xf>
    <xf numFmtId="0" fontId="82" fillId="0" borderId="106" xfId="0" applyFont="1" applyFill="1" applyBorder="1" applyAlignment="1">
      <alignment vertical="center"/>
    </xf>
    <xf numFmtId="0" fontId="91" fillId="26" borderId="0" xfId="0" applyFont="1" applyFill="1" applyAlignment="1">
      <alignment horizontal="left" vertical="center" wrapText="1"/>
    </xf>
    <xf numFmtId="0" fontId="106" fillId="26" borderId="0" xfId="0" applyFont="1" applyFill="1" applyBorder="1" applyAlignment="1" applyProtection="1">
      <alignment horizontal="left" vertical="center" wrapText="1"/>
    </xf>
    <xf numFmtId="0" fontId="106" fillId="26" borderId="0" xfId="0" applyFont="1" applyFill="1" applyBorder="1" applyAlignment="1" applyProtection="1">
      <alignment horizontal="center" vertical="center"/>
      <protection locked="0"/>
    </xf>
    <xf numFmtId="0" fontId="83" fillId="26" borderId="0" xfId="0" applyFont="1" applyFill="1" applyBorder="1" applyAlignment="1" applyProtection="1">
      <alignment horizontal="center" vertical="center"/>
      <protection locked="0"/>
    </xf>
    <xf numFmtId="0" fontId="106" fillId="29" borderId="0" xfId="0" applyFont="1" applyFill="1" applyBorder="1" applyAlignment="1" applyProtection="1">
      <alignment horizontal="center" vertical="center"/>
      <protection locked="0"/>
    </xf>
    <xf numFmtId="0" fontId="83" fillId="29" borderId="0" xfId="0" applyFont="1" applyFill="1" applyBorder="1" applyAlignment="1" applyProtection="1">
      <alignment horizontal="center" vertical="center"/>
      <protection locked="0"/>
    </xf>
    <xf numFmtId="0" fontId="106" fillId="0" borderId="0" xfId="0" applyFont="1" applyFill="1" applyBorder="1" applyAlignment="1" applyProtection="1">
      <alignment horizontal="center" vertical="center"/>
    </xf>
    <xf numFmtId="0" fontId="106" fillId="0" borderId="37" xfId="0" applyFont="1" applyFill="1" applyBorder="1" applyAlignment="1" applyProtection="1">
      <alignment vertical="center" shrinkToFit="1"/>
    </xf>
    <xf numFmtId="0" fontId="99" fillId="0" borderId="36" xfId="0" applyFont="1" applyFill="1" applyBorder="1" applyAlignment="1" applyProtection="1">
      <alignment horizontal="center" vertical="center"/>
    </xf>
    <xf numFmtId="0" fontId="91" fillId="0" borderId="36" xfId="0" applyFont="1" applyFill="1" applyBorder="1" applyAlignment="1" applyProtection="1">
      <alignment horizontal="center" vertical="center"/>
    </xf>
    <xf numFmtId="0" fontId="82" fillId="0" borderId="14" xfId="0" applyFont="1" applyFill="1" applyBorder="1" applyAlignment="1" applyProtection="1">
      <alignment horizontal="center" vertical="center" wrapText="1"/>
    </xf>
    <xf numFmtId="0" fontId="82" fillId="0" borderId="21" xfId="0" applyFont="1" applyFill="1" applyBorder="1" applyAlignment="1" applyProtection="1">
      <alignment horizontal="center" vertical="center" wrapText="1"/>
    </xf>
    <xf numFmtId="0" fontId="82" fillId="0" borderId="33" xfId="0" applyFont="1" applyFill="1" applyBorder="1" applyAlignment="1" applyProtection="1">
      <alignment horizontal="center" vertical="center" wrapText="1"/>
    </xf>
    <xf numFmtId="0" fontId="82" fillId="0" borderId="0" xfId="0"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wrapText="1"/>
    </xf>
    <xf numFmtId="0" fontId="82" fillId="0" borderId="18" xfId="0" applyFont="1" applyFill="1" applyBorder="1" applyAlignment="1" applyProtection="1">
      <alignment horizontal="center" vertical="center" wrapText="1"/>
    </xf>
    <xf numFmtId="0" fontId="91" fillId="29" borderId="0" xfId="0" applyFont="1" applyFill="1" applyBorder="1" applyAlignment="1" applyProtection="1">
      <alignment vertical="center"/>
      <protection locked="0"/>
    </xf>
    <xf numFmtId="0" fontId="91" fillId="29" borderId="10" xfId="0" applyFont="1" applyFill="1" applyBorder="1" applyAlignment="1" applyProtection="1">
      <alignment vertical="center" wrapText="1"/>
      <protection locked="0"/>
    </xf>
    <xf numFmtId="0" fontId="91" fillId="29" borderId="10" xfId="0" applyFont="1" applyFill="1" applyBorder="1" applyAlignment="1" applyProtection="1">
      <alignment vertical="center"/>
      <protection locked="0"/>
    </xf>
    <xf numFmtId="0" fontId="103" fillId="0" borderId="0" xfId="0" applyFont="1" applyFill="1" applyBorder="1" applyAlignment="1">
      <alignment horizontal="left" vertical="center" wrapText="1"/>
    </xf>
    <xf numFmtId="0" fontId="91" fillId="0" borderId="0" xfId="0" applyFont="1" applyFill="1" applyAlignment="1">
      <alignment horizontal="left" vertical="top" wrapText="1"/>
    </xf>
    <xf numFmtId="0" fontId="82" fillId="0" borderId="15" xfId="0" applyFont="1" applyFill="1" applyBorder="1" applyAlignment="1" applyProtection="1">
      <alignment horizontal="center" vertical="center" wrapText="1"/>
    </xf>
    <xf numFmtId="0" fontId="82" fillId="0" borderId="19" xfId="0" applyFont="1" applyFill="1" applyBorder="1" applyAlignment="1" applyProtection="1">
      <alignment horizontal="center" vertical="center" wrapText="1"/>
    </xf>
    <xf numFmtId="0" fontId="99" fillId="0" borderId="14" xfId="0" applyFont="1" applyFill="1" applyBorder="1" applyAlignment="1" applyProtection="1">
      <alignment horizontal="center" vertical="center" wrapText="1"/>
    </xf>
    <xf numFmtId="0" fontId="99" fillId="0" borderId="21" xfId="0" applyFont="1" applyFill="1" applyBorder="1" applyAlignment="1" applyProtection="1">
      <alignment horizontal="center" vertical="center" wrapText="1"/>
    </xf>
    <xf numFmtId="0" fontId="99" fillId="0" borderId="15" xfId="0" applyFont="1" applyFill="1" applyBorder="1" applyAlignment="1" applyProtection="1">
      <alignment horizontal="center" vertical="center" wrapText="1"/>
    </xf>
    <xf numFmtId="0" fontId="99" fillId="0" borderId="36" xfId="0" applyFont="1" applyFill="1" applyBorder="1" applyAlignment="1" applyProtection="1">
      <alignment horizontal="center" vertical="center" wrapText="1"/>
    </xf>
    <xf numFmtId="0" fontId="91" fillId="0" borderId="10" xfId="0" applyFont="1" applyFill="1" applyBorder="1" applyAlignment="1" applyProtection="1">
      <alignment horizontal="center" vertical="center" wrapText="1"/>
    </xf>
    <xf numFmtId="0" fontId="84" fillId="0" borderId="36" xfId="0" applyFont="1" applyFill="1" applyBorder="1" applyAlignment="1">
      <alignment horizontal="left" vertical="center"/>
    </xf>
    <xf numFmtId="0" fontId="84" fillId="0" borderId="12" xfId="0" applyFont="1" applyFill="1" applyBorder="1" applyAlignment="1">
      <alignment horizontal="right" vertical="center"/>
    </xf>
    <xf numFmtId="0" fontId="84" fillId="0" borderId="36" xfId="0" applyFont="1" applyFill="1" applyBorder="1" applyAlignment="1">
      <alignment horizontal="right" vertical="center"/>
    </xf>
    <xf numFmtId="0" fontId="84" fillId="29" borderId="12" xfId="0" applyFont="1" applyFill="1" applyBorder="1" applyAlignment="1" applyProtection="1">
      <alignment horizontal="center" vertical="center"/>
      <protection locked="0"/>
    </xf>
    <xf numFmtId="0" fontId="84" fillId="29" borderId="11" xfId="0" applyFont="1" applyFill="1" applyBorder="1" applyAlignment="1" applyProtection="1">
      <alignment horizontal="center" vertical="center"/>
      <protection locked="0"/>
    </xf>
    <xf numFmtId="0" fontId="84" fillId="0" borderId="36" xfId="0" applyFont="1" applyFill="1" applyBorder="1" applyAlignment="1">
      <alignment horizontal="center" vertical="center"/>
    </xf>
    <xf numFmtId="0" fontId="101" fillId="0" borderId="43" xfId="0" applyFont="1" applyBorder="1" applyAlignment="1">
      <alignment horizontal="left" vertical="center"/>
    </xf>
    <xf numFmtId="0" fontId="101" fillId="0" borderId="44" xfId="0" applyFont="1" applyBorder="1" applyAlignment="1">
      <alignment horizontal="left" vertical="center"/>
    </xf>
    <xf numFmtId="0" fontId="101" fillId="0" borderId="45" xfId="0" applyFont="1" applyBorder="1" applyAlignment="1">
      <alignment horizontal="left" vertical="center"/>
    </xf>
    <xf numFmtId="0" fontId="101" fillId="0" borderId="105" xfId="0" applyFont="1" applyBorder="1" applyAlignment="1">
      <alignment horizontal="left" vertical="center"/>
    </xf>
    <xf numFmtId="0" fontId="101" fillId="0" borderId="106" xfId="0" applyFont="1" applyBorder="1" applyAlignment="1">
      <alignment horizontal="left" vertical="center"/>
    </xf>
    <xf numFmtId="0" fontId="96" fillId="0" borderId="14" xfId="0" applyFont="1" applyFill="1" applyBorder="1" applyAlignment="1" applyProtection="1">
      <alignment horizontal="center" vertical="center" wrapText="1"/>
    </xf>
    <xf numFmtId="0" fontId="96" fillId="0" borderId="21" xfId="0" applyFont="1" applyFill="1" applyBorder="1" applyAlignment="1" applyProtection="1">
      <alignment horizontal="center" vertical="center" wrapText="1"/>
    </xf>
    <xf numFmtId="0" fontId="96" fillId="0" borderId="33" xfId="0" applyFont="1" applyFill="1" applyBorder="1" applyAlignment="1" applyProtection="1">
      <alignment horizontal="center" vertical="center" wrapText="1"/>
    </xf>
    <xf numFmtId="0" fontId="96" fillId="0" borderId="0" xfId="0" applyFont="1" applyFill="1" applyBorder="1" applyAlignment="1" applyProtection="1">
      <alignment horizontal="center" vertical="center" wrapText="1"/>
    </xf>
    <xf numFmtId="0" fontId="97" fillId="0" borderId="21" xfId="0" applyFont="1" applyFill="1" applyBorder="1" applyAlignment="1" applyProtection="1">
      <alignment horizontal="center" vertical="center"/>
    </xf>
    <xf numFmtId="0" fontId="97" fillId="0" borderId="46" xfId="0" applyFont="1" applyFill="1" applyBorder="1" applyAlignment="1" applyProtection="1">
      <alignment horizontal="center" vertical="center"/>
    </xf>
    <xf numFmtId="38" fontId="133" fillId="26" borderId="168" xfId="0" applyNumberFormat="1" applyFont="1" applyFill="1" applyBorder="1" applyAlignment="1" applyProtection="1">
      <alignment horizontal="center" vertical="center" shrinkToFit="1"/>
    </xf>
    <xf numFmtId="0" fontId="133" fillId="26" borderId="13" xfId="0" applyFont="1" applyFill="1" applyBorder="1" applyAlignment="1" applyProtection="1">
      <alignment horizontal="center" vertical="center" shrinkToFit="1"/>
    </xf>
    <xf numFmtId="0" fontId="133" fillId="26" borderId="42" xfId="0" applyFont="1" applyFill="1" applyBorder="1" applyAlignment="1" applyProtection="1">
      <alignment horizontal="center" vertical="center" shrinkToFit="1"/>
    </xf>
    <xf numFmtId="0" fontId="85" fillId="0" borderId="100" xfId="0" applyFont="1" applyBorder="1" applyAlignment="1" applyProtection="1">
      <alignment horizontal="center" vertical="center"/>
    </xf>
    <xf numFmtId="0" fontId="85" fillId="0" borderId="113" xfId="0" applyFont="1" applyBorder="1" applyAlignment="1" applyProtection="1">
      <alignment horizontal="center" vertical="center"/>
    </xf>
    <xf numFmtId="0" fontId="124" fillId="31" borderId="169" xfId="0" applyFont="1" applyFill="1" applyBorder="1" applyAlignment="1" applyProtection="1">
      <alignment horizontal="center" vertical="center" shrinkToFit="1"/>
    </xf>
    <xf numFmtId="0" fontId="124" fillId="31" borderId="170" xfId="0" applyFont="1" applyFill="1" applyBorder="1" applyAlignment="1" applyProtection="1">
      <alignment horizontal="center" vertical="center" shrinkToFit="1"/>
    </xf>
    <xf numFmtId="0" fontId="124" fillId="31" borderId="178" xfId="0" applyFont="1" applyFill="1" applyBorder="1" applyAlignment="1" applyProtection="1">
      <alignment horizontal="center" vertical="center" shrinkToFit="1"/>
    </xf>
    <xf numFmtId="0" fontId="98" fillId="0" borderId="14" xfId="0" applyFont="1" applyFill="1" applyBorder="1" applyAlignment="1" applyProtection="1">
      <alignment horizontal="center" vertical="center" wrapText="1"/>
    </xf>
    <xf numFmtId="0" fontId="98" fillId="0" borderId="21" xfId="0" applyFont="1" applyFill="1" applyBorder="1" applyAlignment="1" applyProtection="1">
      <alignment horizontal="center" vertical="center"/>
    </xf>
    <xf numFmtId="0" fontId="98" fillId="0" borderId="17" xfId="0" applyFont="1" applyFill="1" applyBorder="1" applyAlignment="1" applyProtection="1">
      <alignment horizontal="center" vertical="center"/>
    </xf>
    <xf numFmtId="0" fontId="98" fillId="0" borderId="18" xfId="0" applyFont="1" applyFill="1" applyBorder="1" applyAlignment="1" applyProtection="1">
      <alignment horizontal="center" vertical="center"/>
    </xf>
    <xf numFmtId="38" fontId="84" fillId="26" borderId="175" xfId="0" applyNumberFormat="1" applyFont="1" applyFill="1" applyBorder="1" applyAlignment="1" applyProtection="1">
      <alignment horizontal="center" vertical="center" shrinkToFit="1"/>
    </xf>
    <xf numFmtId="0" fontId="84" fillId="26" borderId="176" xfId="0" applyFont="1" applyFill="1" applyBorder="1" applyAlignment="1" applyProtection="1">
      <alignment horizontal="center" vertical="center" shrinkToFit="1"/>
    </xf>
    <xf numFmtId="0" fontId="84" fillId="26" borderId="177" xfId="0" applyFont="1" applyFill="1" applyBorder="1" applyAlignment="1" applyProtection="1">
      <alignment horizontal="center" vertical="center" shrinkToFit="1"/>
    </xf>
    <xf numFmtId="2" fontId="97" fillId="0" borderId="26" xfId="0" applyNumberFormat="1" applyFont="1" applyBorder="1" applyAlignment="1" applyProtection="1">
      <alignment horizontal="center" vertical="center" shrinkToFit="1"/>
    </xf>
    <xf numFmtId="2" fontId="97" fillId="0" borderId="32" xfId="0" applyNumberFormat="1" applyFont="1" applyBorder="1" applyAlignment="1" applyProtection="1">
      <alignment horizontal="center" vertical="center" shrinkToFit="1"/>
    </xf>
    <xf numFmtId="0" fontId="99" fillId="26" borderId="171" xfId="0" applyFont="1" applyFill="1" applyBorder="1" applyAlignment="1" applyProtection="1">
      <alignment horizontal="center" vertical="center" shrinkToFit="1"/>
    </xf>
    <xf numFmtId="0" fontId="99" fillId="26" borderId="24" xfId="0" applyFont="1" applyFill="1" applyBorder="1" applyAlignment="1" applyProtection="1">
      <alignment horizontal="center" vertical="center" shrinkToFit="1"/>
    </xf>
    <xf numFmtId="0" fontId="99" fillId="26" borderId="172" xfId="0" applyFont="1" applyFill="1" applyBorder="1" applyAlignment="1" applyProtection="1">
      <alignment horizontal="center" vertical="center" shrinkToFit="1"/>
    </xf>
    <xf numFmtId="38" fontId="84" fillId="26" borderId="114" xfId="0" applyNumberFormat="1" applyFont="1" applyFill="1" applyBorder="1" applyAlignment="1" applyProtection="1">
      <alignment horizontal="center" vertical="center" shrinkToFit="1"/>
    </xf>
    <xf numFmtId="0" fontId="84" fillId="26" borderId="115" xfId="0" applyFont="1" applyFill="1" applyBorder="1" applyAlignment="1" applyProtection="1">
      <alignment horizontal="center" vertical="center" shrinkToFit="1"/>
    </xf>
    <xf numFmtId="0" fontId="84" fillId="26" borderId="116" xfId="0" applyFont="1" applyFill="1" applyBorder="1" applyAlignment="1" applyProtection="1">
      <alignment horizontal="center" vertical="center" shrinkToFit="1"/>
    </xf>
    <xf numFmtId="38" fontId="84" fillId="26" borderId="41" xfId="34" applyFont="1" applyFill="1" applyBorder="1" applyAlignment="1" applyProtection="1">
      <alignment horizontal="center" vertical="center" shrinkToFit="1"/>
    </xf>
    <xf numFmtId="38" fontId="84" fillId="26" borderId="18" xfId="34" applyFont="1" applyFill="1" applyBorder="1" applyAlignment="1" applyProtection="1">
      <alignment horizontal="center" vertical="center" shrinkToFit="1"/>
    </xf>
    <xf numFmtId="38" fontId="84" fillId="26" borderId="173" xfId="34" applyFont="1" applyFill="1" applyBorder="1" applyAlignment="1" applyProtection="1">
      <alignment horizontal="center" vertical="center" shrinkToFit="1"/>
    </xf>
    <xf numFmtId="2" fontId="97" fillId="0" borderId="77" xfId="0" applyNumberFormat="1" applyFont="1" applyBorder="1" applyAlignment="1" applyProtection="1">
      <alignment horizontal="center" vertical="center" shrinkToFit="1"/>
    </xf>
    <xf numFmtId="0" fontId="97" fillId="0" borderId="71" xfId="0" applyFont="1" applyFill="1" applyBorder="1" applyAlignment="1">
      <alignment horizontal="left" vertical="center" wrapText="1" shrinkToFit="1"/>
    </xf>
    <xf numFmtId="0" fontId="97" fillId="0" borderId="54" xfId="0" applyFont="1" applyFill="1" applyBorder="1" applyAlignment="1">
      <alignment horizontal="left" vertical="center" wrapText="1" shrinkToFit="1"/>
    </xf>
    <xf numFmtId="176" fontId="84" fillId="29" borderId="10" xfId="0" applyNumberFormat="1" applyFont="1" applyFill="1" applyBorder="1" applyAlignment="1" applyProtection="1">
      <alignment horizontal="right" vertical="center"/>
      <protection locked="0"/>
    </xf>
    <xf numFmtId="0" fontId="84" fillId="0" borderId="54" xfId="0" applyFont="1" applyFill="1" applyBorder="1" applyAlignment="1">
      <alignment horizontal="center" vertical="center"/>
    </xf>
    <xf numFmtId="0" fontId="84" fillId="0" borderId="67" xfId="0" applyFont="1" applyFill="1" applyBorder="1" applyAlignment="1">
      <alignment horizontal="center" vertical="center"/>
    </xf>
    <xf numFmtId="0" fontId="84" fillId="0" borderId="14" xfId="0" applyFont="1" applyFill="1" applyBorder="1" applyAlignment="1" applyProtection="1">
      <alignment horizontal="left" vertical="center" wrapText="1" shrinkToFit="1"/>
    </xf>
    <xf numFmtId="0" fontId="84" fillId="0" borderId="21" xfId="0" applyFont="1" applyFill="1" applyBorder="1" applyAlignment="1" applyProtection="1">
      <alignment horizontal="left" vertical="center" wrapText="1" shrinkToFit="1"/>
    </xf>
    <xf numFmtId="0" fontId="84" fillId="0" borderId="15" xfId="0" applyFont="1" applyFill="1" applyBorder="1" applyAlignment="1" applyProtection="1">
      <alignment horizontal="left" vertical="center" wrapText="1" shrinkToFit="1"/>
    </xf>
    <xf numFmtId="0" fontId="124" fillId="31" borderId="174" xfId="0" applyFont="1" applyFill="1" applyBorder="1" applyAlignment="1" applyProtection="1">
      <alignment horizontal="center" vertical="center" shrinkToFit="1"/>
    </xf>
    <xf numFmtId="0" fontId="97" fillId="0" borderId="135" xfId="0" applyFont="1" applyBorder="1" applyAlignment="1" applyProtection="1">
      <alignment horizontal="center" vertical="center" textRotation="255" shrinkToFit="1"/>
    </xf>
    <xf numFmtId="0" fontId="97" fillId="0" borderId="56" xfId="0" applyFont="1" applyBorder="1" applyAlignment="1" applyProtection="1">
      <alignment horizontal="center" vertical="center" textRotation="255" shrinkToFit="1"/>
    </xf>
    <xf numFmtId="0" fontId="97" fillId="0" borderId="136" xfId="0" applyFont="1" applyBorder="1" applyAlignment="1" applyProtection="1">
      <alignment horizontal="center" vertical="center" textRotation="255" shrinkToFit="1"/>
    </xf>
    <xf numFmtId="0" fontId="84" fillId="0" borderId="14" xfId="0" applyFont="1" applyBorder="1" applyAlignment="1" applyProtection="1">
      <alignment horizontal="left" vertical="center"/>
    </xf>
    <xf numFmtId="0" fontId="84" fillId="0" borderId="21" xfId="0" applyFont="1" applyBorder="1" applyAlignment="1" applyProtection="1">
      <alignment horizontal="left" vertical="center"/>
    </xf>
    <xf numFmtId="176" fontId="133" fillId="0" borderId="166" xfId="0" applyNumberFormat="1" applyFont="1" applyFill="1" applyBorder="1" applyAlignment="1" applyProtection="1">
      <alignment vertical="center"/>
    </xf>
    <xf numFmtId="176" fontId="133" fillId="0" borderId="146" xfId="0" applyNumberFormat="1" applyFont="1" applyFill="1" applyBorder="1" applyAlignment="1" applyProtection="1">
      <alignment vertical="center"/>
    </xf>
    <xf numFmtId="176" fontId="133" fillId="0" borderId="167" xfId="0" applyNumberFormat="1" applyFont="1" applyFill="1" applyBorder="1" applyAlignment="1" applyProtection="1">
      <alignment vertical="center"/>
    </xf>
    <xf numFmtId="0" fontId="84" fillId="0" borderId="11" xfId="0" applyFont="1" applyFill="1" applyBorder="1" applyAlignment="1" applyProtection="1">
      <alignment horizontal="center" vertical="center"/>
    </xf>
    <xf numFmtId="0" fontId="84" fillId="0" borderId="10" xfId="0" applyFont="1" applyFill="1" applyBorder="1" applyAlignment="1" applyProtection="1">
      <alignment horizontal="center" vertical="center"/>
    </xf>
    <xf numFmtId="0" fontId="96" fillId="0" borderId="102" xfId="0" applyFont="1" applyFill="1" applyBorder="1" applyAlignment="1">
      <alignment horizontal="left" vertical="center" wrapText="1"/>
    </xf>
    <xf numFmtId="0" fontId="96" fillId="0" borderId="64" xfId="0" applyFont="1" applyFill="1" applyBorder="1" applyAlignment="1">
      <alignment horizontal="left" vertical="center"/>
    </xf>
    <xf numFmtId="176" fontId="84" fillId="29" borderId="92" xfId="0" applyNumberFormat="1" applyFont="1" applyFill="1" applyBorder="1" applyAlignment="1" applyProtection="1">
      <alignment horizontal="right" vertical="center"/>
      <protection locked="0"/>
    </xf>
    <xf numFmtId="0" fontId="84" fillId="0" borderId="64" xfId="0" applyFont="1" applyFill="1" applyBorder="1" applyAlignment="1">
      <alignment horizontal="center" vertical="center"/>
    </xf>
    <xf numFmtId="0" fontId="84" fillId="0" borderId="65" xfId="0" applyFont="1" applyFill="1" applyBorder="1" applyAlignment="1">
      <alignment horizontal="center" vertical="center"/>
    </xf>
    <xf numFmtId="0" fontId="91" fillId="0" borderId="0" xfId="0" applyFont="1" applyFill="1" applyAlignment="1" applyProtection="1">
      <alignment horizontal="left" vertical="center" wrapText="1"/>
    </xf>
    <xf numFmtId="0" fontId="91" fillId="0" borderId="0" xfId="0" applyFont="1" applyFill="1" applyAlignment="1" applyProtection="1">
      <alignment horizontal="left" vertical="center"/>
    </xf>
    <xf numFmtId="0" fontId="93" fillId="0" borderId="13" xfId="0" applyFont="1" applyFill="1" applyBorder="1" applyAlignment="1" applyProtection="1">
      <alignment horizontal="center" vertical="center" textRotation="255"/>
    </xf>
    <xf numFmtId="0" fontId="93" fillId="0" borderId="146" xfId="0" applyFont="1" applyFill="1" applyBorder="1" applyAlignment="1" applyProtection="1">
      <alignment horizontal="center" vertical="center" textRotation="255"/>
    </xf>
    <xf numFmtId="0" fontId="84" fillId="0" borderId="14" xfId="0" applyFont="1" applyFill="1" applyBorder="1" applyAlignment="1" applyProtection="1">
      <alignment horizontal="left" vertical="center"/>
    </xf>
    <xf numFmtId="0" fontId="84" fillId="0" borderId="36" xfId="0" applyFont="1" applyFill="1" applyBorder="1" applyAlignment="1" applyProtection="1">
      <alignment horizontal="left" vertical="center"/>
    </xf>
    <xf numFmtId="176" fontId="84" fillId="0" borderId="114" xfId="0" applyNumberFormat="1" applyFont="1" applyFill="1" applyBorder="1" applyAlignment="1" applyProtection="1">
      <alignment horizontal="right" vertical="center"/>
    </xf>
    <xf numFmtId="176" fontId="84" fillId="0" borderId="115" xfId="0" applyNumberFormat="1" applyFont="1" applyFill="1" applyBorder="1" applyAlignment="1" applyProtection="1">
      <alignment horizontal="right" vertical="center"/>
    </xf>
    <xf numFmtId="176" fontId="84" fillId="0" borderId="116" xfId="0" applyNumberFormat="1" applyFont="1" applyFill="1" applyBorder="1" applyAlignment="1" applyProtection="1">
      <alignment horizontal="right" vertical="center"/>
    </xf>
    <xf numFmtId="0" fontId="88" fillId="0" borderId="11" xfId="0" applyFont="1" applyBorder="1" applyAlignment="1" applyProtection="1">
      <alignment horizontal="center" vertical="center"/>
    </xf>
    <xf numFmtId="0" fontId="88" fillId="0" borderId="10" xfId="0" applyFont="1" applyBorder="1" applyAlignment="1" applyProtection="1">
      <alignment horizontal="center" vertical="center"/>
    </xf>
    <xf numFmtId="0" fontId="84" fillId="0" borderId="33" xfId="0" applyFont="1" applyFill="1" applyBorder="1" applyAlignment="1" applyProtection="1">
      <alignment horizontal="center" vertical="center" wrapText="1"/>
    </xf>
    <xf numFmtId="0" fontId="84" fillId="0" borderId="0" xfId="0" applyFont="1" applyFill="1" applyBorder="1" applyAlignment="1" applyProtection="1">
      <alignment horizontal="center" vertical="center" wrapText="1"/>
    </xf>
    <xf numFmtId="0" fontId="84" fillId="0" borderId="16" xfId="0" applyFont="1" applyFill="1" applyBorder="1" applyAlignment="1" applyProtection="1">
      <alignment horizontal="center" vertical="center" wrapText="1"/>
    </xf>
    <xf numFmtId="0" fontId="10" fillId="0" borderId="18" xfId="0" applyFont="1" applyFill="1" applyBorder="1" applyAlignment="1" applyProtection="1">
      <alignment vertical="center"/>
    </xf>
    <xf numFmtId="0" fontId="10" fillId="0" borderId="19" xfId="0" applyFont="1" applyFill="1" applyBorder="1" applyAlignment="1" applyProtection="1">
      <alignment vertical="center"/>
    </xf>
    <xf numFmtId="0" fontId="10" fillId="0" borderId="10" xfId="0" applyFont="1" applyFill="1" applyBorder="1" applyAlignment="1" applyProtection="1">
      <alignment vertical="center"/>
    </xf>
    <xf numFmtId="0" fontId="10" fillId="0" borderId="10" xfId="0" applyFont="1" applyFill="1" applyBorder="1" applyAlignment="1" applyProtection="1">
      <alignment horizontal="left" vertical="center"/>
    </xf>
    <xf numFmtId="0" fontId="84" fillId="0" borderId="14" xfId="0" applyFont="1" applyFill="1" applyBorder="1" applyAlignment="1" applyProtection="1">
      <alignment horizontal="center" vertical="center" wrapText="1"/>
    </xf>
    <xf numFmtId="0" fontId="84" fillId="0" borderId="21"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10" fillId="0" borderId="77" xfId="0" applyNumberFormat="1" applyFont="1" applyFill="1" applyBorder="1" applyAlignment="1" applyProtection="1">
      <alignment vertical="center"/>
    </xf>
    <xf numFmtId="0" fontId="10" fillId="0" borderId="33" xfId="0" applyFont="1" applyFill="1" applyBorder="1" applyAlignment="1" applyProtection="1">
      <alignment vertical="center"/>
    </xf>
    <xf numFmtId="0" fontId="10" fillId="0" borderId="0" xfId="0" applyFont="1" applyFill="1" applyBorder="1" applyAlignment="1" applyProtection="1">
      <alignment vertical="center"/>
    </xf>
    <xf numFmtId="0" fontId="10" fillId="0" borderId="16" xfId="0" applyFont="1" applyFill="1" applyBorder="1" applyAlignment="1" applyProtection="1">
      <alignment vertical="center"/>
    </xf>
    <xf numFmtId="0" fontId="10" fillId="0" borderId="17" xfId="0" applyFont="1" applyFill="1" applyBorder="1" applyAlignment="1" applyProtection="1">
      <alignment vertical="center"/>
    </xf>
    <xf numFmtId="0" fontId="84" fillId="0" borderId="102" xfId="0" applyFont="1" applyFill="1" applyBorder="1" applyAlignment="1" applyProtection="1">
      <alignment horizontal="center" vertical="center" wrapText="1"/>
    </xf>
    <xf numFmtId="0" fontId="84" fillId="0" borderId="64" xfId="0" applyFont="1" applyFill="1" applyBorder="1" applyAlignment="1" applyProtection="1">
      <alignment horizontal="center" vertical="center" wrapText="1"/>
    </xf>
    <xf numFmtId="0" fontId="84" fillId="0" borderId="65" xfId="0" applyFont="1" applyFill="1" applyBorder="1" applyAlignment="1" applyProtection="1">
      <alignment horizontal="center" vertical="center" wrapText="1"/>
    </xf>
    <xf numFmtId="0" fontId="10" fillId="0" borderId="64" xfId="0" applyFont="1" applyFill="1" applyBorder="1" applyAlignment="1" applyProtection="1">
      <alignment horizontal="left" vertical="center"/>
    </xf>
    <xf numFmtId="0" fontId="10" fillId="0" borderId="65" xfId="0" applyFont="1" applyFill="1" applyBorder="1" applyAlignment="1" applyProtection="1">
      <alignment horizontal="left" vertical="center"/>
    </xf>
    <xf numFmtId="0" fontId="84" fillId="0" borderId="12" xfId="0" applyFont="1" applyFill="1" applyBorder="1" applyAlignment="1" applyProtection="1">
      <alignment horizontal="center" vertical="center"/>
    </xf>
    <xf numFmtId="0" fontId="84" fillId="0" borderId="36" xfId="0" applyFont="1" applyFill="1" applyBorder="1" applyAlignment="1" applyProtection="1">
      <alignment horizontal="center" vertical="center"/>
    </xf>
    <xf numFmtId="0" fontId="86" fillId="0" borderId="0" xfId="0" applyFont="1" applyFill="1" applyAlignment="1" applyProtection="1">
      <alignment horizontal="center" vertical="center"/>
    </xf>
    <xf numFmtId="0" fontId="84" fillId="0" borderId="102" xfId="0" applyFont="1" applyFill="1" applyBorder="1" applyAlignment="1" applyProtection="1">
      <alignment horizontal="center" vertical="center"/>
    </xf>
    <xf numFmtId="0" fontId="84" fillId="0" borderId="64" xfId="0" applyFont="1" applyFill="1" applyBorder="1" applyAlignment="1" applyProtection="1">
      <alignment horizontal="center" vertical="center"/>
    </xf>
    <xf numFmtId="0" fontId="84" fillId="0" borderId="65" xfId="0" applyFont="1" applyFill="1" applyBorder="1" applyAlignment="1" applyProtection="1">
      <alignment horizontal="center" vertical="center"/>
    </xf>
    <xf numFmtId="0" fontId="10" fillId="0" borderId="64" xfId="0" applyFont="1" applyFill="1" applyBorder="1" applyAlignment="1" applyProtection="1">
      <alignment vertical="center"/>
    </xf>
    <xf numFmtId="0" fontId="10" fillId="0" borderId="65" xfId="0" applyFont="1" applyFill="1" applyBorder="1" applyAlignment="1" applyProtection="1">
      <alignment vertical="center"/>
    </xf>
    <xf numFmtId="0" fontId="84" fillId="0" borderId="17" xfId="0" applyFont="1" applyFill="1" applyBorder="1" applyAlignment="1" applyProtection="1">
      <alignment horizontal="center" vertical="center"/>
    </xf>
    <xf numFmtId="0" fontId="84" fillId="0" borderId="18" xfId="0" applyFont="1" applyFill="1" applyBorder="1" applyAlignment="1" applyProtection="1">
      <alignment horizontal="center" vertical="center"/>
    </xf>
    <xf numFmtId="0" fontId="84" fillId="0" borderId="19" xfId="0" applyFont="1" applyFill="1" applyBorder="1" applyAlignment="1" applyProtection="1">
      <alignment horizontal="center" vertical="center"/>
    </xf>
    <xf numFmtId="0" fontId="10" fillId="0" borderId="18" xfId="0" applyFont="1" applyFill="1" applyBorder="1" applyAlignment="1" applyProtection="1">
      <alignment vertical="center" wrapText="1"/>
    </xf>
    <xf numFmtId="0" fontId="10" fillId="0" borderId="19" xfId="0" applyFont="1" applyFill="1" applyBorder="1" applyAlignment="1" applyProtection="1">
      <alignment vertical="center" wrapText="1"/>
    </xf>
    <xf numFmtId="0" fontId="136" fillId="0" borderId="0" xfId="49" applyFont="1" applyAlignment="1">
      <alignment vertical="center"/>
    </xf>
    <xf numFmtId="0" fontId="137" fillId="0" borderId="0" xfId="49" applyFont="1" applyAlignment="1">
      <alignment horizontal="center" vertical="center" wrapText="1"/>
    </xf>
    <xf numFmtId="0" fontId="136" fillId="0" borderId="0" xfId="49" applyFont="1" applyAlignment="1">
      <alignment vertical="center" wrapText="1"/>
    </xf>
    <xf numFmtId="0" fontId="136" fillId="0" borderId="18" xfId="49" applyFont="1" applyBorder="1" applyAlignment="1">
      <alignment horizontal="center" vertical="center" shrinkToFit="1"/>
    </xf>
    <xf numFmtId="0" fontId="136" fillId="0" borderId="36" xfId="49" applyFont="1" applyBorder="1" applyAlignment="1">
      <alignment horizontal="center" vertical="center" shrinkToFit="1"/>
    </xf>
    <xf numFmtId="0" fontId="9" fillId="0" borderId="26" xfId="0" applyFont="1" applyFill="1" applyBorder="1" applyAlignment="1">
      <alignment vertical="center"/>
    </xf>
    <xf numFmtId="0" fontId="9" fillId="0" borderId="31" xfId="0" applyFont="1" applyFill="1" applyBorder="1" applyAlignment="1">
      <alignment vertical="center"/>
    </xf>
    <xf numFmtId="0" fontId="9" fillId="0" borderId="32" xfId="0" applyFont="1" applyFill="1" applyBorder="1" applyAlignment="1">
      <alignment vertical="center"/>
    </xf>
    <xf numFmtId="0" fontId="9" fillId="0" borderId="10" xfId="0" applyFont="1" applyFill="1" applyBorder="1" applyAlignment="1">
      <alignment horizontal="center" vertical="center"/>
    </xf>
    <xf numFmtId="0" fontId="9" fillId="0" borderId="12" xfId="0" applyFont="1" applyFill="1" applyBorder="1" applyAlignment="1">
      <alignment horizontal="center" vertical="center"/>
    </xf>
    <xf numFmtId="0" fontId="9" fillId="26" borderId="17" xfId="0" applyFont="1" applyFill="1" applyBorder="1" applyAlignment="1">
      <alignment vertical="center" wrapText="1"/>
    </xf>
    <xf numFmtId="0" fontId="9" fillId="26" borderId="19" xfId="0" applyFont="1" applyFill="1" applyBorder="1" applyAlignment="1">
      <alignment vertical="center" wrapText="1"/>
    </xf>
    <xf numFmtId="0" fontId="0" fillId="26" borderId="13" xfId="0" applyFont="1" applyFill="1" applyBorder="1" applyAlignment="1">
      <alignment horizontal="center" vertical="center" textRotation="255" wrapText="1"/>
    </xf>
    <xf numFmtId="0" fontId="0" fillId="26" borderId="101" xfId="0" applyFont="1" applyFill="1" applyBorder="1" applyAlignment="1">
      <alignment horizontal="center" vertical="center" textRotation="255" wrapText="1"/>
    </xf>
    <xf numFmtId="0" fontId="9" fillId="26" borderId="14" xfId="0" applyFont="1" applyFill="1" applyBorder="1" applyAlignment="1">
      <alignment horizontal="center" vertical="center" wrapText="1" shrinkToFit="1"/>
    </xf>
    <xf numFmtId="0" fontId="9" fillId="26" borderId="21" xfId="0" applyFont="1" applyFill="1" applyBorder="1" applyAlignment="1">
      <alignment horizontal="center" vertical="center" wrapText="1" shrinkToFit="1"/>
    </xf>
    <xf numFmtId="0" fontId="9" fillId="26" borderId="15" xfId="0" applyFont="1" applyFill="1" applyBorder="1" applyAlignment="1">
      <alignment horizontal="center" vertical="center" wrapText="1" shrinkToFit="1"/>
    </xf>
    <xf numFmtId="0" fontId="9" fillId="26" borderId="33" xfId="0" applyFont="1" applyFill="1" applyBorder="1" applyAlignment="1">
      <alignment horizontal="center" vertical="center" wrapText="1" shrinkToFit="1"/>
    </xf>
    <xf numFmtId="0" fontId="9" fillId="26" borderId="0" xfId="0" applyFont="1" applyFill="1" applyBorder="1" applyAlignment="1">
      <alignment horizontal="center" vertical="center" wrapText="1" shrinkToFit="1"/>
    </xf>
    <xf numFmtId="0" fontId="9" fillId="26" borderId="16" xfId="0" applyFont="1" applyFill="1" applyBorder="1" applyAlignment="1">
      <alignment horizontal="center" vertical="center" wrapText="1" shrinkToFit="1"/>
    </xf>
    <xf numFmtId="0" fontId="9" fillId="26" borderId="13" xfId="0" applyFont="1" applyFill="1" applyBorder="1" applyAlignment="1">
      <alignment horizontal="center" vertical="center" wrapText="1" shrinkToFit="1"/>
    </xf>
    <xf numFmtId="0" fontId="9" fillId="26" borderId="101" xfId="0" applyFont="1" applyFill="1" applyBorder="1" applyAlignment="1">
      <alignment horizontal="center" vertical="center" wrapText="1" shrinkToFit="1"/>
    </xf>
    <xf numFmtId="0" fontId="9" fillId="26" borderId="13" xfId="0" applyFont="1" applyFill="1" applyBorder="1" applyAlignment="1">
      <alignment horizontal="center" vertical="center" shrinkToFit="1"/>
    </xf>
    <xf numFmtId="0" fontId="9" fillId="26" borderId="101" xfId="0" applyFont="1" applyFill="1" applyBorder="1" applyAlignment="1">
      <alignment horizontal="center" vertical="center" shrinkToFit="1"/>
    </xf>
    <xf numFmtId="0" fontId="9" fillId="26" borderId="14" xfId="0" applyFont="1" applyFill="1" applyBorder="1" applyAlignment="1">
      <alignment horizontal="center" vertical="center" shrinkToFit="1"/>
    </xf>
    <xf numFmtId="0" fontId="9" fillId="26" borderId="33" xfId="0" applyFont="1" applyFill="1" applyBorder="1" applyAlignment="1">
      <alignment horizontal="center" vertical="center" shrinkToFit="1"/>
    </xf>
    <xf numFmtId="0" fontId="9" fillId="26" borderId="13" xfId="0" applyFont="1" applyFill="1" applyBorder="1" applyAlignment="1" applyProtection="1">
      <alignment horizontal="center" vertical="center" wrapText="1"/>
    </xf>
    <xf numFmtId="0" fontId="9" fillId="26" borderId="101" xfId="0" applyFont="1" applyFill="1" applyBorder="1" applyAlignment="1" applyProtection="1">
      <alignment horizontal="center" vertical="center" wrapText="1"/>
    </xf>
    <xf numFmtId="0" fontId="9" fillId="0" borderId="12" xfId="0" applyFont="1" applyFill="1" applyBorder="1" applyAlignment="1">
      <alignment vertical="center"/>
    </xf>
    <xf numFmtId="0" fontId="9" fillId="0" borderId="36" xfId="0" applyFont="1" applyFill="1" applyBorder="1" applyAlignment="1">
      <alignment vertical="center"/>
    </xf>
    <xf numFmtId="0" fontId="9" fillId="26" borderId="14" xfId="0" applyFont="1" applyFill="1" applyBorder="1" applyAlignment="1">
      <alignment horizontal="center" vertical="center"/>
    </xf>
    <xf numFmtId="0" fontId="9" fillId="26" borderId="15" xfId="0" applyFont="1" applyFill="1" applyBorder="1" applyAlignment="1">
      <alignment horizontal="center" vertical="center"/>
    </xf>
    <xf numFmtId="0" fontId="9" fillId="26" borderId="33" xfId="0" applyFont="1" applyFill="1" applyBorder="1" applyAlignment="1">
      <alignment horizontal="center" vertical="center"/>
    </xf>
    <xf numFmtId="0" fontId="9" fillId="26" borderId="16" xfId="0" applyFont="1" applyFill="1" applyBorder="1" applyAlignment="1">
      <alignment horizontal="center" vertical="center"/>
    </xf>
    <xf numFmtId="0" fontId="9" fillId="26" borderId="17" xfId="0" applyFont="1" applyFill="1" applyBorder="1" applyAlignment="1">
      <alignment horizontal="center" vertical="center"/>
    </xf>
    <xf numFmtId="0" fontId="9" fillId="26" borderId="19" xfId="0" applyFont="1" applyFill="1" applyBorder="1" applyAlignment="1">
      <alignment horizontal="center" vertical="center"/>
    </xf>
    <xf numFmtId="0" fontId="9" fillId="26" borderId="12" xfId="0" applyFont="1" applyFill="1" applyBorder="1" applyAlignment="1">
      <alignment vertical="center"/>
    </xf>
    <xf numFmtId="0" fontId="9" fillId="26" borderId="36" xfId="0" applyFont="1" applyFill="1" applyBorder="1" applyAlignment="1">
      <alignment vertical="center"/>
    </xf>
    <xf numFmtId="0" fontId="9" fillId="26" borderId="11" xfId="0" applyFont="1" applyFill="1" applyBorder="1" applyAlignment="1">
      <alignment vertical="center"/>
    </xf>
    <xf numFmtId="0" fontId="9" fillId="26" borderId="21" xfId="0" applyFont="1" applyFill="1" applyBorder="1" applyAlignment="1">
      <alignment horizontal="center" vertical="center"/>
    </xf>
    <xf numFmtId="0" fontId="9" fillId="26" borderId="0" xfId="0" applyFont="1" applyFill="1" applyBorder="1" applyAlignment="1">
      <alignment horizontal="center" vertical="center"/>
    </xf>
    <xf numFmtId="0" fontId="9" fillId="26" borderId="56" xfId="0" applyFont="1" applyFill="1" applyBorder="1" applyAlignment="1">
      <alignment horizontal="center" vertical="center" wrapText="1"/>
    </xf>
    <xf numFmtId="0" fontId="9" fillId="26" borderId="19" xfId="0" applyFont="1" applyFill="1" applyBorder="1" applyAlignment="1">
      <alignment horizontal="center" vertical="center" wrapText="1"/>
    </xf>
    <xf numFmtId="0" fontId="9" fillId="26" borderId="15" xfId="0" applyFont="1" applyFill="1" applyBorder="1" applyAlignment="1">
      <alignment horizontal="center" vertical="center" wrapText="1"/>
    </xf>
    <xf numFmtId="0" fontId="9" fillId="26" borderId="100" xfId="0" applyFont="1" applyFill="1" applyBorder="1" applyAlignment="1">
      <alignment horizontal="center" vertical="center" wrapText="1"/>
    </xf>
    <xf numFmtId="0" fontId="9" fillId="26" borderId="92" xfId="0" applyFont="1" applyFill="1" applyBorder="1" applyAlignment="1">
      <alignment horizontal="center" vertical="center" textRotation="255"/>
    </xf>
    <xf numFmtId="0" fontId="9" fillId="26" borderId="13" xfId="0" applyFont="1" applyFill="1" applyBorder="1" applyAlignment="1">
      <alignment horizontal="center" vertical="center" textRotation="255"/>
    </xf>
    <xf numFmtId="0" fontId="9" fillId="26" borderId="10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0" fontId="9" fillId="0" borderId="26" xfId="0" applyFont="1" applyFill="1" applyBorder="1" applyAlignment="1" applyProtection="1">
      <alignment vertical="center"/>
    </xf>
    <xf numFmtId="0" fontId="9" fillId="0" borderId="31" xfId="0" applyFont="1" applyFill="1" applyBorder="1" applyAlignment="1" applyProtection="1">
      <alignment vertical="center"/>
    </xf>
    <xf numFmtId="0" fontId="9" fillId="0" borderId="32" xfId="0" applyFont="1" applyFill="1" applyBorder="1" applyAlignment="1" applyProtection="1">
      <alignment vertical="center"/>
    </xf>
    <xf numFmtId="0" fontId="9" fillId="26" borderId="12" xfId="0" applyFont="1" applyFill="1" applyBorder="1" applyAlignment="1" applyProtection="1">
      <alignment vertical="center" wrapText="1"/>
    </xf>
    <xf numFmtId="0" fontId="9" fillId="26" borderId="36" xfId="0" applyFont="1" applyFill="1" applyBorder="1" applyAlignment="1" applyProtection="1">
      <alignment vertical="center" wrapText="1"/>
    </xf>
    <xf numFmtId="0" fontId="9" fillId="26" borderId="14" xfId="0" applyFont="1" applyFill="1" applyBorder="1" applyAlignment="1" applyProtection="1">
      <alignment vertical="center"/>
    </xf>
    <xf numFmtId="0" fontId="9" fillId="26" borderId="21" xfId="0" applyFont="1" applyFill="1" applyBorder="1" applyAlignment="1" applyProtection="1">
      <alignment vertical="center"/>
    </xf>
    <xf numFmtId="0" fontId="0" fillId="26" borderId="13" xfId="0" applyFont="1" applyFill="1" applyBorder="1" applyAlignment="1" applyProtection="1">
      <alignment horizontal="center" vertical="center" textRotation="255" wrapText="1"/>
    </xf>
    <xf numFmtId="0" fontId="0" fillId="26" borderId="101" xfId="0" applyFont="1" applyFill="1" applyBorder="1" applyAlignment="1" applyProtection="1">
      <alignment horizontal="center" vertical="center" textRotation="255" wrapText="1"/>
    </xf>
    <xf numFmtId="0" fontId="9" fillId="26" borderId="14" xfId="0" applyFont="1" applyFill="1" applyBorder="1" applyAlignment="1" applyProtection="1">
      <alignment horizontal="center" vertical="center" wrapText="1" shrinkToFit="1"/>
    </xf>
    <xf numFmtId="0" fontId="9" fillId="26" borderId="21" xfId="0" applyFont="1" applyFill="1" applyBorder="1" applyAlignment="1" applyProtection="1">
      <alignment horizontal="center" vertical="center" wrapText="1" shrinkToFit="1"/>
    </xf>
    <xf numFmtId="0" fontId="9" fillId="26" borderId="15" xfId="0" applyFont="1" applyFill="1" applyBorder="1" applyAlignment="1" applyProtection="1">
      <alignment horizontal="center" vertical="center" wrapText="1" shrinkToFit="1"/>
    </xf>
    <xf numFmtId="0" fontId="9" fillId="26" borderId="33" xfId="0" applyFont="1" applyFill="1" applyBorder="1" applyAlignment="1" applyProtection="1">
      <alignment horizontal="center" vertical="center" wrapText="1" shrinkToFit="1"/>
    </xf>
    <xf numFmtId="0" fontId="9" fillId="26" borderId="0" xfId="0" applyFont="1" applyFill="1" applyBorder="1" applyAlignment="1" applyProtection="1">
      <alignment horizontal="center" vertical="center" wrapText="1" shrinkToFit="1"/>
    </xf>
    <xf numFmtId="0" fontId="9" fillId="26" borderId="16" xfId="0" applyFont="1" applyFill="1" applyBorder="1" applyAlignment="1" applyProtection="1">
      <alignment horizontal="center" vertical="center" wrapText="1" shrinkToFit="1"/>
    </xf>
    <xf numFmtId="0" fontId="9" fillId="26" borderId="13" xfId="0" applyFont="1" applyFill="1" applyBorder="1" applyAlignment="1" applyProtection="1">
      <alignment horizontal="center" vertical="center" wrapText="1" shrinkToFit="1"/>
    </xf>
    <xf numFmtId="0" fontId="9" fillId="26" borderId="101" xfId="0" applyFont="1" applyFill="1" applyBorder="1" applyAlignment="1" applyProtection="1">
      <alignment horizontal="center" vertical="center" wrapText="1" shrinkToFit="1"/>
    </xf>
    <xf numFmtId="0" fontId="9" fillId="26" borderId="13" xfId="0" applyFont="1" applyFill="1" applyBorder="1" applyAlignment="1" applyProtection="1">
      <alignment horizontal="center" vertical="center" shrinkToFit="1"/>
    </xf>
    <xf numFmtId="0" fontId="9" fillId="26" borderId="101" xfId="0" applyFont="1" applyFill="1" applyBorder="1" applyAlignment="1" applyProtection="1">
      <alignment horizontal="center" vertical="center" shrinkToFit="1"/>
    </xf>
    <xf numFmtId="0" fontId="9" fillId="26" borderId="14" xfId="0" applyFont="1" applyFill="1" applyBorder="1" applyAlignment="1" applyProtection="1">
      <alignment horizontal="center" vertical="center" shrinkToFit="1"/>
    </xf>
    <xf numFmtId="0" fontId="9" fillId="26" borderId="33" xfId="0" applyFont="1" applyFill="1" applyBorder="1" applyAlignment="1" applyProtection="1">
      <alignment horizontal="center" vertical="center" shrinkToFit="1"/>
    </xf>
    <xf numFmtId="0" fontId="9" fillId="26" borderId="13" xfId="0" applyFont="1" applyFill="1" applyBorder="1" applyAlignment="1" applyProtection="1">
      <alignment horizontal="center" vertical="center"/>
    </xf>
    <xf numFmtId="0" fontId="9" fillId="26" borderId="101" xfId="0" applyFont="1" applyFill="1" applyBorder="1" applyAlignment="1" applyProtection="1">
      <alignment horizontal="center" vertical="center"/>
    </xf>
    <xf numFmtId="0" fontId="9" fillId="26" borderId="56" xfId="0" applyFont="1" applyFill="1" applyBorder="1" applyAlignment="1" applyProtection="1">
      <alignment horizontal="center" vertical="center" wrapText="1"/>
    </xf>
    <xf numFmtId="0" fontId="9" fillId="26" borderId="14" xfId="0" applyFont="1" applyFill="1" applyBorder="1" applyAlignment="1" applyProtection="1">
      <alignment horizontal="center" vertical="center"/>
    </xf>
    <xf numFmtId="0" fontId="9" fillId="26" borderId="15" xfId="0" applyFont="1" applyFill="1" applyBorder="1" applyAlignment="1" applyProtection="1">
      <alignment horizontal="center" vertical="center"/>
    </xf>
    <xf numFmtId="0" fontId="9" fillId="26" borderId="33" xfId="0" applyFont="1" applyFill="1" applyBorder="1" applyAlignment="1" applyProtection="1">
      <alignment horizontal="center" vertical="center"/>
    </xf>
    <xf numFmtId="0" fontId="9" fillId="26" borderId="16" xfId="0" applyFont="1" applyFill="1" applyBorder="1" applyAlignment="1" applyProtection="1">
      <alignment horizontal="center" vertical="center"/>
    </xf>
    <xf numFmtId="0" fontId="9" fillId="26" borderId="17" xfId="0" applyFont="1" applyFill="1" applyBorder="1" applyAlignment="1" applyProtection="1">
      <alignment horizontal="center" vertical="center"/>
    </xf>
    <xf numFmtId="0" fontId="9" fillId="26" borderId="19" xfId="0" applyFont="1" applyFill="1" applyBorder="1" applyAlignment="1" applyProtection="1">
      <alignment horizontal="center" vertical="center"/>
    </xf>
    <xf numFmtId="0" fontId="9" fillId="26" borderId="16" xfId="0" applyFont="1" applyFill="1" applyBorder="1" applyAlignment="1" applyProtection="1">
      <alignment horizontal="center" vertical="center" wrapText="1"/>
    </xf>
    <xf numFmtId="0" fontId="9" fillId="26" borderId="101" xfId="0" applyFont="1" applyFill="1" applyBorder="1" applyAlignment="1" applyProtection="1">
      <alignment horizontal="center" vertical="center" textRotation="255"/>
    </xf>
    <xf numFmtId="0" fontId="9" fillId="26" borderId="21" xfId="0" applyFont="1" applyFill="1" applyBorder="1" applyAlignment="1" applyProtection="1">
      <alignment horizontal="center" vertical="center"/>
    </xf>
    <xf numFmtId="0" fontId="9" fillId="26" borderId="0" xfId="0" applyFont="1" applyFill="1" applyBorder="1" applyAlignment="1" applyProtection="1">
      <alignment horizontal="center" vertical="center"/>
    </xf>
    <xf numFmtId="0" fontId="81" fillId="0" borderId="13" xfId="0" applyFont="1" applyFill="1" applyBorder="1" applyAlignment="1" applyProtection="1">
      <alignment horizontal="center" vertical="center" wrapText="1"/>
    </xf>
    <xf numFmtId="0" fontId="81" fillId="0" borderId="146" xfId="0" applyFont="1" applyFill="1" applyBorder="1" applyAlignment="1" applyProtection="1">
      <alignment horizontal="center" vertical="center"/>
    </xf>
    <xf numFmtId="0" fontId="30" fillId="0" borderId="0" xfId="0" applyFont="1" applyFill="1" applyBorder="1" applyAlignment="1" applyProtection="1">
      <alignment horizontal="left" vertical="top" wrapText="1"/>
    </xf>
    <xf numFmtId="0" fontId="30" fillId="0" borderId="0" xfId="0" applyFont="1" applyFill="1" applyAlignment="1" applyProtection="1">
      <alignment horizontal="left" vertical="top" wrapText="1"/>
    </xf>
    <xf numFmtId="0" fontId="59" fillId="0" borderId="0" xfId="0" applyFont="1" applyFill="1" applyBorder="1" applyAlignment="1" applyProtection="1">
      <alignment horizontal="left" vertical="top" wrapText="1"/>
    </xf>
    <xf numFmtId="0" fontId="30" fillId="0" borderId="0" xfId="0" applyFont="1" applyFill="1" applyBorder="1" applyAlignment="1" applyProtection="1">
      <alignment horizontal="left" vertical="center" wrapText="1"/>
    </xf>
    <xf numFmtId="176" fontId="10" fillId="28" borderId="26" xfId="0" applyNumberFormat="1" applyFont="1" applyFill="1" applyBorder="1" applyAlignment="1" applyProtection="1">
      <alignment vertical="center"/>
      <protection locked="0"/>
    </xf>
    <xf numFmtId="176" fontId="10" fillId="28" borderId="31" xfId="0" applyNumberFormat="1" applyFont="1" applyFill="1" applyBorder="1" applyAlignment="1" applyProtection="1">
      <alignment vertical="center"/>
      <protection locked="0"/>
    </xf>
    <xf numFmtId="176" fontId="10" fillId="28" borderId="32" xfId="0" applyNumberFormat="1" applyFont="1" applyFill="1" applyBorder="1" applyAlignment="1" applyProtection="1">
      <alignment vertical="center"/>
      <protection locked="0"/>
    </xf>
    <xf numFmtId="0" fontId="10" fillId="0" borderId="107" xfId="0" applyFont="1" applyFill="1" applyBorder="1" applyAlignment="1" applyProtection="1">
      <alignment horizontal="center" vertical="center"/>
    </xf>
    <xf numFmtId="0" fontId="10" fillId="0" borderId="109" xfId="0" applyFont="1" applyFill="1" applyBorder="1" applyAlignment="1" applyProtection="1">
      <alignment horizontal="center" vertical="center"/>
    </xf>
    <xf numFmtId="0" fontId="10" fillId="0" borderId="36" xfId="0" applyFont="1" applyFill="1" applyBorder="1" applyAlignment="1" applyProtection="1">
      <alignment horizontal="left" vertical="center"/>
    </xf>
    <xf numFmtId="0" fontId="10" fillId="0" borderId="70" xfId="0" applyFont="1" applyFill="1" applyBorder="1" applyAlignment="1" applyProtection="1">
      <alignment horizontal="left" vertical="center"/>
    </xf>
    <xf numFmtId="0" fontId="10" fillId="28" borderId="31" xfId="0" applyFont="1" applyFill="1" applyBorder="1" applyAlignment="1" applyProtection="1">
      <alignment horizontal="center" vertical="center"/>
      <protection locked="0"/>
    </xf>
    <xf numFmtId="0" fontId="10" fillId="0" borderId="31" xfId="0" applyFont="1" applyFill="1" applyBorder="1" applyAlignment="1" applyProtection="1">
      <alignment horizontal="center" vertical="center"/>
    </xf>
    <xf numFmtId="0" fontId="10" fillId="0" borderId="14" xfId="0" applyFont="1" applyFill="1" applyBorder="1" applyAlignment="1" applyProtection="1">
      <alignment horizontal="left" vertical="center"/>
    </xf>
    <xf numFmtId="0" fontId="10" fillId="0" borderId="21" xfId="0" applyFont="1" applyFill="1" applyBorder="1" applyAlignment="1" applyProtection="1">
      <alignment horizontal="left" vertical="center"/>
    </xf>
    <xf numFmtId="0" fontId="10" fillId="0" borderId="15" xfId="0" applyFont="1" applyFill="1" applyBorder="1" applyAlignment="1" applyProtection="1">
      <alignment horizontal="left" vertical="center"/>
    </xf>
    <xf numFmtId="0" fontId="10" fillId="0" borderId="17" xfId="0" applyFont="1" applyFill="1" applyBorder="1" applyAlignment="1" applyProtection="1">
      <alignment horizontal="left" vertical="center"/>
    </xf>
    <xf numFmtId="0" fontId="10" fillId="0" borderId="18" xfId="0" applyFont="1" applyFill="1" applyBorder="1" applyAlignment="1" applyProtection="1">
      <alignment horizontal="left" vertical="center"/>
    </xf>
    <xf numFmtId="0" fontId="10" fillId="0" borderId="19" xfId="0" applyFont="1" applyFill="1" applyBorder="1" applyAlignment="1" applyProtection="1">
      <alignment horizontal="left" vertical="center"/>
    </xf>
    <xf numFmtId="0" fontId="56" fillId="0" borderId="71" xfId="0" applyFont="1" applyFill="1" applyBorder="1" applyAlignment="1" applyProtection="1">
      <alignment vertical="center" wrapText="1" shrinkToFit="1"/>
    </xf>
    <xf numFmtId="0" fontId="56" fillId="0" borderId="54" xfId="0" applyFont="1" applyBorder="1" applyAlignment="1" applyProtection="1">
      <alignment vertical="center" wrapText="1" shrinkToFit="1"/>
    </xf>
    <xf numFmtId="176" fontId="10" fillId="26" borderId="164" xfId="0" applyNumberFormat="1" applyFont="1" applyFill="1" applyBorder="1" applyAlignment="1" applyProtection="1">
      <alignment horizontal="right" vertical="center"/>
    </xf>
    <xf numFmtId="0" fontId="10" fillId="26" borderId="31" xfId="0" applyFont="1" applyFill="1" applyBorder="1" applyAlignment="1" applyProtection="1">
      <alignment horizontal="right" vertical="center"/>
    </xf>
    <xf numFmtId="0" fontId="10" fillId="26" borderId="165" xfId="0" applyFont="1" applyFill="1" applyBorder="1" applyAlignment="1" applyProtection="1">
      <alignment horizontal="right" vertical="center"/>
    </xf>
    <xf numFmtId="0" fontId="10" fillId="0" borderId="54" xfId="0" applyFont="1" applyFill="1" applyBorder="1" applyAlignment="1" applyProtection="1">
      <alignment horizontal="center" vertical="center"/>
    </xf>
    <xf numFmtId="0" fontId="10" fillId="0" borderId="67" xfId="0" applyFont="1" applyFill="1" applyBorder="1" applyAlignment="1" applyProtection="1">
      <alignment horizontal="center" vertical="center"/>
    </xf>
    <xf numFmtId="0" fontId="56" fillId="0" borderId="33" xfId="0" applyFont="1" applyFill="1" applyBorder="1" applyAlignment="1" applyProtection="1">
      <alignment horizontal="center" vertical="center" textRotation="255"/>
    </xf>
    <xf numFmtId="176" fontId="10" fillId="28" borderId="26" xfId="0" applyNumberFormat="1" applyFont="1" applyFill="1" applyBorder="1" applyAlignment="1" applyProtection="1">
      <alignment horizontal="right" vertical="center"/>
      <protection locked="0"/>
    </xf>
    <xf numFmtId="0" fontId="10" fillId="28" borderId="31" xfId="0" applyFont="1" applyFill="1" applyBorder="1" applyAlignment="1" applyProtection="1">
      <alignment horizontal="right" vertical="center"/>
      <protection locked="0"/>
    </xf>
    <xf numFmtId="0" fontId="10" fillId="28" borderId="32" xfId="0" applyFont="1" applyFill="1" applyBorder="1" applyAlignment="1" applyProtection="1">
      <alignment horizontal="right" vertical="center"/>
      <protection locked="0"/>
    </xf>
    <xf numFmtId="0" fontId="10" fillId="0" borderId="74" xfId="0" applyFont="1" applyFill="1" applyBorder="1" applyAlignment="1" applyProtection="1">
      <alignment horizontal="center" vertical="center"/>
    </xf>
    <xf numFmtId="0" fontId="10" fillId="0" borderId="82" xfId="0" applyFont="1" applyFill="1" applyBorder="1" applyAlignment="1" applyProtection="1">
      <alignment horizontal="center" vertical="center"/>
    </xf>
    <xf numFmtId="176" fontId="10" fillId="28" borderId="31" xfId="0" applyNumberFormat="1" applyFont="1" applyFill="1" applyBorder="1" applyAlignment="1" applyProtection="1">
      <alignment horizontal="right" vertical="center"/>
      <protection locked="0"/>
    </xf>
    <xf numFmtId="176" fontId="10" fillId="28" borderId="32" xfId="0" applyNumberFormat="1" applyFont="1" applyFill="1" applyBorder="1" applyAlignment="1" applyProtection="1">
      <alignment horizontal="right" vertical="center"/>
      <protection locked="0"/>
    </xf>
    <xf numFmtId="0" fontId="10" fillId="0" borderId="0" xfId="0" applyFont="1" applyFill="1" applyBorder="1" applyAlignment="1" applyProtection="1">
      <alignment horizontal="center" vertical="center"/>
    </xf>
    <xf numFmtId="0" fontId="10" fillId="0" borderId="16" xfId="0" applyFont="1" applyFill="1" applyBorder="1" applyAlignment="1" applyProtection="1">
      <alignment horizontal="center" vertical="center"/>
    </xf>
    <xf numFmtId="0" fontId="56" fillId="0" borderId="0" xfId="0" applyFont="1" applyFill="1" applyBorder="1" applyAlignment="1" applyProtection="1">
      <alignment vertical="center" wrapText="1"/>
    </xf>
    <xf numFmtId="0" fontId="56" fillId="0" borderId="37" xfId="0" applyFont="1" applyFill="1" applyBorder="1" applyAlignment="1" applyProtection="1">
      <alignment vertical="center" wrapText="1"/>
    </xf>
    <xf numFmtId="176" fontId="10" fillId="28" borderId="43" xfId="0" applyNumberFormat="1" applyFont="1" applyFill="1" applyBorder="1" applyAlignment="1" applyProtection="1">
      <alignment horizontal="right" vertical="center"/>
      <protection locked="0"/>
    </xf>
    <xf numFmtId="0" fontId="10" fillId="28" borderId="44" xfId="0" applyFont="1" applyFill="1" applyBorder="1" applyAlignment="1" applyProtection="1">
      <alignment horizontal="right" vertical="center"/>
      <protection locked="0"/>
    </xf>
    <xf numFmtId="0" fontId="10" fillId="28" borderId="45" xfId="0" applyFont="1" applyFill="1" applyBorder="1" applyAlignment="1" applyProtection="1">
      <alignment horizontal="right" vertical="center"/>
      <protection locked="0"/>
    </xf>
    <xf numFmtId="0" fontId="10" fillId="0" borderId="102" xfId="0" applyFont="1" applyFill="1" applyBorder="1" applyAlignment="1" applyProtection="1">
      <alignment horizontal="center" vertical="center"/>
    </xf>
    <xf numFmtId="0" fontId="10" fillId="0" borderId="64" xfId="0" applyFont="1" applyFill="1" applyBorder="1" applyAlignment="1" applyProtection="1">
      <alignment horizontal="center" vertical="center"/>
    </xf>
    <xf numFmtId="0" fontId="10" fillId="0" borderId="65"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10" fillId="0" borderId="14" xfId="0" applyFont="1" applyFill="1" applyBorder="1" applyAlignment="1" applyProtection="1">
      <alignment horizontal="center" vertical="center" wrapText="1"/>
    </xf>
    <xf numFmtId="0" fontId="10" fillId="0" borderId="21" xfId="0" applyFont="1" applyFill="1" applyBorder="1" applyAlignment="1" applyProtection="1">
      <alignment horizontal="center" vertical="center" wrapText="1"/>
    </xf>
    <xf numFmtId="0" fontId="10" fillId="0" borderId="15" xfId="0" applyFont="1" applyFill="1" applyBorder="1" applyAlignment="1" applyProtection="1">
      <alignment horizontal="center" vertical="center" wrapText="1"/>
    </xf>
    <xf numFmtId="0" fontId="10" fillId="0" borderId="33" xfId="0" applyFont="1" applyFill="1" applyBorder="1" applyAlignment="1" applyProtection="1">
      <alignment horizontal="center" vertical="center" wrapText="1"/>
    </xf>
    <xf numFmtId="0" fontId="10" fillId="0" borderId="0" xfId="0" applyFont="1" applyFill="1" applyBorder="1" applyAlignment="1" applyProtection="1">
      <alignment horizontal="center" vertical="center" wrapText="1"/>
    </xf>
    <xf numFmtId="0" fontId="10" fillId="0" borderId="16" xfId="0" applyFont="1" applyFill="1" applyBorder="1" applyAlignment="1" applyProtection="1">
      <alignment horizontal="center" vertical="center" wrapText="1"/>
    </xf>
    <xf numFmtId="0" fontId="10" fillId="0" borderId="102" xfId="0" applyFont="1" applyFill="1" applyBorder="1" applyAlignment="1" applyProtection="1">
      <alignment horizontal="center" vertical="center" wrapText="1"/>
    </xf>
    <xf numFmtId="0" fontId="10" fillId="0" borderId="64" xfId="0" applyFont="1" applyFill="1" applyBorder="1" applyAlignment="1" applyProtection="1">
      <alignment horizontal="center" vertical="center" wrapText="1"/>
    </xf>
    <xf numFmtId="0" fontId="10" fillId="0" borderId="65" xfId="0" applyFont="1" applyFill="1" applyBorder="1" applyAlignment="1" applyProtection="1">
      <alignment horizontal="center" vertical="center" wrapText="1"/>
    </xf>
    <xf numFmtId="0" fontId="10" fillId="0" borderId="11" xfId="0" applyFont="1" applyFill="1" applyBorder="1" applyAlignment="1" applyProtection="1">
      <alignment horizontal="center" vertical="center"/>
    </xf>
    <xf numFmtId="0" fontId="10" fillId="0" borderId="36" xfId="0" applyFont="1" applyBorder="1" applyAlignment="1" applyProtection="1">
      <alignment horizontal="center" vertical="center"/>
    </xf>
    <xf numFmtId="176" fontId="10" fillId="26" borderId="12" xfId="0" applyNumberFormat="1" applyFont="1" applyFill="1" applyBorder="1" applyAlignment="1" applyProtection="1">
      <alignment horizontal="right" vertical="center"/>
    </xf>
    <xf numFmtId="0" fontId="10" fillId="26" borderId="36" xfId="0" applyFont="1" applyFill="1" applyBorder="1" applyAlignment="1" applyProtection="1">
      <alignment horizontal="right" vertical="center"/>
    </xf>
    <xf numFmtId="0" fontId="10" fillId="0" borderId="36" xfId="0" applyFont="1" applyFill="1" applyBorder="1" applyAlignment="1" applyProtection="1">
      <alignment horizontal="center" vertical="center"/>
    </xf>
    <xf numFmtId="176" fontId="10" fillId="0" borderId="14" xfId="0" applyNumberFormat="1" applyFont="1" applyFill="1" applyBorder="1" applyAlignment="1" applyProtection="1">
      <alignment vertical="center"/>
    </xf>
    <xf numFmtId="176" fontId="10" fillId="0" borderId="21" xfId="0" applyNumberFormat="1" applyFont="1" applyFill="1" applyBorder="1" applyAlignment="1" applyProtection="1">
      <alignment vertical="center"/>
    </xf>
    <xf numFmtId="0" fontId="56" fillId="0" borderId="14" xfId="0" applyFont="1" applyFill="1" applyBorder="1" applyAlignment="1" applyProtection="1">
      <alignment vertical="center"/>
    </xf>
    <xf numFmtId="0" fontId="56" fillId="0" borderId="21" xfId="0" applyFont="1" applyBorder="1" applyAlignment="1" applyProtection="1">
      <alignment vertical="center"/>
    </xf>
    <xf numFmtId="0" fontId="10" fillId="0" borderId="17" xfId="0" applyFont="1" applyFill="1" applyBorder="1" applyAlignment="1" applyProtection="1">
      <alignment horizontal="center" vertical="center"/>
    </xf>
    <xf numFmtId="0" fontId="10" fillId="0" borderId="18" xfId="0" applyFont="1" applyFill="1" applyBorder="1" applyAlignment="1" applyProtection="1">
      <alignment horizontal="center" vertical="center"/>
    </xf>
    <xf numFmtId="0" fontId="10" fillId="0" borderId="19" xfId="0" applyFont="1" applyFill="1" applyBorder="1" applyAlignment="1" applyProtection="1">
      <alignment horizontal="center" vertical="center"/>
    </xf>
    <xf numFmtId="0" fontId="60" fillId="0" borderId="0" xfId="0" applyFont="1" applyFill="1" applyAlignment="1" applyProtection="1">
      <alignment horizontal="left" vertical="center" wrapText="1"/>
    </xf>
    <xf numFmtId="0" fontId="60" fillId="0" borderId="0" xfId="0" applyFont="1" applyFill="1" applyAlignment="1" applyProtection="1">
      <alignment horizontal="left" vertical="center"/>
    </xf>
    <xf numFmtId="0" fontId="30" fillId="26" borderId="0" xfId="0" applyFont="1" applyFill="1" applyAlignment="1" applyProtection="1">
      <alignment horizontal="left" vertical="center" wrapText="1"/>
    </xf>
    <xf numFmtId="0" fontId="29" fillId="26" borderId="36" xfId="0" applyFont="1" applyFill="1" applyBorder="1" applyAlignment="1" applyProtection="1">
      <alignment vertical="center" wrapText="1"/>
      <protection locked="0"/>
    </xf>
    <xf numFmtId="0" fontId="29" fillId="26" borderId="11" xfId="0" applyFont="1" applyFill="1" applyBorder="1" applyAlignment="1" applyProtection="1">
      <alignment vertical="center" wrapText="1"/>
      <protection locked="0"/>
    </xf>
    <xf numFmtId="0" fontId="30" fillId="24" borderId="87" xfId="0" applyFont="1" applyFill="1" applyBorder="1" applyAlignment="1" applyProtection="1">
      <alignment vertical="center" wrapText="1"/>
      <protection locked="0"/>
    </xf>
    <xf numFmtId="0" fontId="29" fillId="0" borderId="161" xfId="0" applyFont="1" applyFill="1" applyBorder="1" applyAlignment="1" applyProtection="1">
      <alignment horizontal="center" vertical="center" wrapText="1"/>
      <protection locked="0"/>
    </xf>
    <xf numFmtId="0" fontId="30" fillId="0" borderId="161" xfId="0" applyFont="1" applyFill="1" applyBorder="1" applyAlignment="1" applyProtection="1">
      <alignment horizontal="center" vertical="center" wrapText="1"/>
      <protection locked="0"/>
    </xf>
    <xf numFmtId="0" fontId="29" fillId="27" borderId="61" xfId="0" applyFont="1" applyFill="1" applyBorder="1" applyAlignment="1" applyProtection="1">
      <alignment horizontal="center" vertical="center"/>
    </xf>
    <xf numFmtId="0" fontId="29" fillId="27" borderId="51" xfId="0" applyFont="1" applyFill="1" applyBorder="1" applyAlignment="1" applyProtection="1">
      <alignment horizontal="center" vertical="center"/>
    </xf>
    <xf numFmtId="0" fontId="29" fillId="27" borderId="52" xfId="0" applyFont="1" applyFill="1" applyBorder="1" applyAlignment="1" applyProtection="1">
      <alignment horizontal="center" vertical="center"/>
    </xf>
    <xf numFmtId="0" fontId="29" fillId="0" borderId="12" xfId="0" applyFont="1" applyFill="1" applyBorder="1" applyAlignment="1" applyProtection="1">
      <alignment horizontal="left" vertical="center"/>
    </xf>
    <xf numFmtId="0" fontId="29" fillId="0" borderId="36" xfId="0" applyFont="1" applyFill="1" applyBorder="1" applyAlignment="1" applyProtection="1">
      <alignment horizontal="left" vertical="center"/>
    </xf>
    <xf numFmtId="0" fontId="29" fillId="0" borderId="70" xfId="0" applyFont="1" applyFill="1" applyBorder="1" applyAlignment="1" applyProtection="1">
      <alignment horizontal="left" vertical="center"/>
    </xf>
    <xf numFmtId="0" fontId="29" fillId="0" borderId="143" xfId="0" applyFont="1" applyFill="1" applyBorder="1" applyAlignment="1" applyProtection="1">
      <alignment horizontal="left" vertical="center"/>
    </xf>
    <xf numFmtId="0" fontId="29" fillId="0" borderId="24" xfId="0" applyFont="1" applyFill="1" applyBorder="1" applyAlignment="1" applyProtection="1">
      <alignment horizontal="left" vertical="center"/>
    </xf>
    <xf numFmtId="0" fontId="29" fillId="0" borderId="25" xfId="0" applyFont="1" applyFill="1" applyBorder="1" applyAlignment="1" applyProtection="1">
      <alignment horizontal="left" vertical="center"/>
    </xf>
    <xf numFmtId="0" fontId="29" fillId="0" borderId="12" xfId="0" applyFont="1" applyFill="1" applyBorder="1" applyAlignment="1" applyProtection="1">
      <alignment horizontal="center" vertical="center"/>
    </xf>
    <xf numFmtId="0" fontId="29" fillId="0" borderId="36" xfId="0" applyFont="1" applyFill="1" applyBorder="1" applyAlignment="1" applyProtection="1">
      <alignment horizontal="center" vertical="center"/>
    </xf>
    <xf numFmtId="0" fontId="29" fillId="0" borderId="70" xfId="0" applyFont="1" applyFill="1" applyBorder="1" applyAlignment="1" applyProtection="1">
      <alignment horizontal="center" vertical="center"/>
    </xf>
    <xf numFmtId="0" fontId="29" fillId="0" borderId="12" xfId="0" applyFont="1" applyFill="1" applyBorder="1" applyAlignment="1" applyProtection="1">
      <alignment horizontal="left" vertical="center" shrinkToFit="1"/>
    </xf>
    <xf numFmtId="0" fontId="29" fillId="0" borderId="36" xfId="0" applyFont="1" applyFill="1" applyBorder="1" applyAlignment="1" applyProtection="1">
      <alignment horizontal="left" vertical="center" shrinkToFit="1"/>
    </xf>
    <xf numFmtId="0" fontId="29" fillId="0" borderId="70" xfId="0" applyFont="1" applyFill="1" applyBorder="1" applyAlignment="1" applyProtection="1">
      <alignment horizontal="left" vertical="center" shrinkToFit="1"/>
    </xf>
    <xf numFmtId="0" fontId="29" fillId="0" borderId="61" xfId="0" applyFont="1" applyFill="1" applyBorder="1" applyAlignment="1" applyProtection="1">
      <alignment horizontal="left" vertical="center"/>
    </xf>
    <xf numFmtId="0" fontId="29" fillId="0" borderId="51" xfId="0" applyFont="1" applyFill="1" applyBorder="1" applyAlignment="1" applyProtection="1">
      <alignment horizontal="left" vertical="center"/>
    </xf>
    <xf numFmtId="0" fontId="29" fillId="0" borderId="152" xfId="0" applyFont="1" applyFill="1" applyBorder="1" applyAlignment="1" applyProtection="1">
      <alignment horizontal="left" vertical="center"/>
    </xf>
    <xf numFmtId="0" fontId="29" fillId="0" borderId="107" xfId="0" applyFont="1" applyFill="1" applyBorder="1" applyAlignment="1" applyProtection="1">
      <alignment vertical="center" wrapText="1"/>
    </xf>
    <xf numFmtId="0" fontId="29" fillId="0" borderId="105" xfId="0" applyFont="1" applyFill="1" applyBorder="1" applyAlignment="1" applyProtection="1">
      <alignment vertical="center" wrapText="1"/>
    </xf>
    <xf numFmtId="0" fontId="29" fillId="0" borderId="160" xfId="0" applyFont="1" applyFill="1" applyBorder="1" applyAlignment="1" applyProtection="1">
      <alignment vertical="center" wrapText="1"/>
    </xf>
    <xf numFmtId="0" fontId="30" fillId="28" borderId="0" xfId="0" applyFont="1" applyFill="1" applyBorder="1" applyAlignment="1" applyProtection="1">
      <alignment vertical="center"/>
      <protection locked="0"/>
    </xf>
    <xf numFmtId="0" fontId="30" fillId="0" borderId="54" xfId="0" applyFont="1" applyFill="1" applyBorder="1" applyAlignment="1" applyProtection="1">
      <alignment horizontal="left" vertical="center" wrapText="1"/>
      <protection locked="0"/>
    </xf>
    <xf numFmtId="0" fontId="33" fillId="27" borderId="61" xfId="0" applyFont="1" applyFill="1" applyBorder="1" applyAlignment="1" applyProtection="1">
      <alignment horizontal="center" vertical="center" wrapText="1"/>
    </xf>
    <xf numFmtId="0" fontId="33" fillId="27" borderId="51" xfId="0" applyFont="1" applyFill="1" applyBorder="1" applyAlignment="1" applyProtection="1">
      <alignment horizontal="center" vertical="center" wrapText="1"/>
    </xf>
    <xf numFmtId="0" fontId="33" fillId="27" borderId="52" xfId="0" applyFont="1" applyFill="1" applyBorder="1" applyAlignment="1" applyProtection="1">
      <alignment horizontal="center" vertical="center" wrapText="1"/>
    </xf>
    <xf numFmtId="0" fontId="29" fillId="0" borderId="14" xfId="0" applyFont="1" applyFill="1" applyBorder="1" applyAlignment="1" applyProtection="1">
      <alignment horizontal="center" vertical="center" wrapText="1"/>
    </xf>
    <xf numFmtId="0" fontId="29" fillId="0" borderId="21" xfId="0"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wrapText="1"/>
    </xf>
    <xf numFmtId="0" fontId="29" fillId="0" borderId="99" xfId="0" applyFont="1" applyFill="1" applyBorder="1" applyAlignment="1" applyProtection="1">
      <alignment horizontal="center" vertical="center" wrapText="1"/>
    </xf>
    <xf numFmtId="0" fontId="29" fillId="0" borderId="77" xfId="0" applyFont="1" applyFill="1" applyBorder="1" applyAlignment="1" applyProtection="1">
      <alignment horizontal="center" vertical="center" wrapText="1"/>
    </xf>
    <xf numFmtId="0" fontId="29" fillId="0" borderId="104" xfId="0" applyFont="1" applyFill="1" applyBorder="1" applyAlignment="1" applyProtection="1">
      <alignment horizontal="center" vertical="center" wrapText="1"/>
    </xf>
    <xf numFmtId="0" fontId="29" fillId="0" borderId="91" xfId="0" applyFont="1" applyFill="1" applyBorder="1" applyAlignment="1" applyProtection="1">
      <alignment horizontal="center" vertical="center" wrapText="1"/>
    </xf>
    <xf numFmtId="0" fontId="29" fillId="0" borderId="74" xfId="0" applyFont="1" applyFill="1" applyBorder="1" applyAlignment="1" applyProtection="1">
      <alignment horizontal="center" vertical="center" wrapText="1"/>
    </xf>
    <xf numFmtId="0" fontId="29" fillId="0" borderId="134" xfId="0" applyFont="1" applyFill="1" applyBorder="1" applyAlignment="1" applyProtection="1">
      <alignment horizontal="center" vertical="center" wrapText="1"/>
    </xf>
    <xf numFmtId="0" fontId="29" fillId="0" borderId="17" xfId="0"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xf>
    <xf numFmtId="0" fontId="29" fillId="0" borderId="98" xfId="0" applyFont="1" applyFill="1" applyBorder="1" applyAlignment="1" applyProtection="1">
      <alignment horizontal="center" vertical="center" wrapText="1"/>
    </xf>
    <xf numFmtId="0" fontId="30" fillId="0" borderId="54" xfId="0" applyFont="1" applyFill="1" applyBorder="1" applyAlignment="1" applyProtection="1">
      <alignment horizontal="left" vertical="center" wrapText="1"/>
    </xf>
    <xf numFmtId="0" fontId="30" fillId="0" borderId="57" xfId="0" applyFont="1" applyFill="1" applyBorder="1" applyAlignment="1" applyProtection="1">
      <alignment horizontal="left" vertical="center" wrapText="1"/>
    </xf>
    <xf numFmtId="0" fontId="29" fillId="0" borderId="42" xfId="0" applyFont="1" applyFill="1" applyBorder="1" applyAlignment="1" applyProtection="1">
      <alignment horizontal="center" vertical="center"/>
    </xf>
    <xf numFmtId="0" fontId="29" fillId="0" borderId="49" xfId="0" applyFont="1" applyFill="1" applyBorder="1" applyAlignment="1" applyProtection="1">
      <alignment horizontal="center" vertical="center"/>
    </xf>
    <xf numFmtId="0" fontId="30" fillId="25" borderId="26" xfId="0" applyFont="1" applyFill="1" applyBorder="1" applyAlignment="1" applyProtection="1">
      <alignment horizontal="left" vertical="center" wrapText="1"/>
      <protection locked="0"/>
    </xf>
    <xf numFmtId="0" fontId="30" fillId="25" borderId="31" xfId="0" applyFont="1" applyFill="1" applyBorder="1" applyAlignment="1" applyProtection="1">
      <alignment horizontal="left" vertical="center"/>
      <protection locked="0"/>
    </xf>
    <xf numFmtId="0" fontId="30" fillId="25" borderId="32" xfId="0" applyFont="1" applyFill="1" applyBorder="1" applyAlignment="1" applyProtection="1">
      <alignment horizontal="left" vertical="center"/>
      <protection locked="0"/>
    </xf>
    <xf numFmtId="0" fontId="29" fillId="0" borderId="47" xfId="0" applyFont="1" applyFill="1" applyBorder="1" applyAlignment="1" applyProtection="1">
      <alignment horizontal="left" vertical="center" wrapText="1"/>
    </xf>
    <xf numFmtId="0" fontId="29" fillId="0" borderId="21" xfId="0" applyFont="1" applyFill="1" applyBorder="1" applyAlignment="1" applyProtection="1">
      <alignment horizontal="left" vertical="center" wrapText="1"/>
    </xf>
    <xf numFmtId="0" fontId="29" fillId="0" borderId="46" xfId="0" applyFont="1" applyFill="1" applyBorder="1" applyAlignment="1" applyProtection="1">
      <alignment horizontal="left" vertical="center" wrapText="1"/>
    </xf>
    <xf numFmtId="0" fontId="29" fillId="0" borderId="40" xfId="0" applyFont="1" applyFill="1" applyBorder="1" applyAlignment="1" applyProtection="1">
      <alignment horizontal="left" vertical="center" wrapText="1"/>
    </xf>
    <xf numFmtId="0" fontId="29" fillId="0" borderId="0" xfId="0" applyFont="1" applyFill="1" applyBorder="1" applyAlignment="1" applyProtection="1">
      <alignment horizontal="left" vertical="center" wrapText="1"/>
    </xf>
    <xf numFmtId="0" fontId="29" fillId="0" borderId="75" xfId="0" applyFont="1" applyFill="1" applyBorder="1" applyAlignment="1" applyProtection="1">
      <alignment horizontal="left" vertical="center" wrapText="1"/>
    </xf>
    <xf numFmtId="0" fontId="30" fillId="0" borderId="66" xfId="0" applyFont="1" applyFill="1" applyBorder="1" applyAlignment="1" applyProtection="1">
      <alignment horizontal="left" vertical="center" wrapText="1"/>
    </xf>
    <xf numFmtId="0" fontId="30" fillId="0" borderId="67" xfId="0" applyFont="1" applyFill="1" applyBorder="1" applyAlignment="1" applyProtection="1">
      <alignment horizontal="left" vertical="center" wrapText="1"/>
    </xf>
    <xf numFmtId="0" fontId="30" fillId="0" borderId="73" xfId="0" applyFont="1" applyFill="1" applyBorder="1" applyAlignment="1" applyProtection="1">
      <alignment horizontal="left" vertical="center" wrapText="1"/>
    </xf>
    <xf numFmtId="0" fontId="30" fillId="0" borderId="74" xfId="0" applyFont="1" applyFill="1" applyBorder="1" applyAlignment="1" applyProtection="1">
      <alignment horizontal="left" vertical="center" wrapText="1"/>
    </xf>
    <xf numFmtId="0" fontId="30" fillId="0" borderId="82" xfId="0" applyFont="1" applyFill="1" applyBorder="1" applyAlignment="1" applyProtection="1">
      <alignment horizontal="left" vertical="center" wrapText="1"/>
    </xf>
    <xf numFmtId="0" fontId="30" fillId="0" borderId="21" xfId="0" applyFont="1" applyFill="1" applyBorder="1" applyAlignment="1" applyProtection="1">
      <alignment vertical="top" wrapText="1"/>
    </xf>
    <xf numFmtId="49" fontId="29" fillId="0" borderId="162" xfId="0" applyNumberFormat="1" applyFont="1" applyFill="1" applyBorder="1" applyAlignment="1" applyProtection="1">
      <alignment horizontal="center" vertical="center" wrapText="1"/>
    </xf>
    <xf numFmtId="49" fontId="29" fillId="0" borderId="44" xfId="0" applyNumberFormat="1" applyFont="1" applyFill="1" applyBorder="1" applyAlignment="1" applyProtection="1">
      <alignment horizontal="center" vertical="center" wrapText="1"/>
    </xf>
    <xf numFmtId="49" fontId="29" fillId="0" borderId="45" xfId="0" applyNumberFormat="1" applyFont="1" applyFill="1" applyBorder="1" applyAlignment="1" applyProtection="1">
      <alignment horizontal="center" vertical="center" wrapText="1"/>
    </xf>
    <xf numFmtId="0" fontId="10" fillId="0" borderId="84" xfId="0" applyFont="1" applyFill="1" applyBorder="1" applyAlignment="1" applyProtection="1">
      <alignment horizontal="center" vertical="center"/>
    </xf>
    <xf numFmtId="0" fontId="10" fillId="0" borderId="85" xfId="0" applyFont="1" applyFill="1" applyBorder="1" applyAlignment="1" applyProtection="1">
      <alignment horizontal="center" vertical="center"/>
    </xf>
    <xf numFmtId="0" fontId="10" fillId="0" borderId="111" xfId="0" applyFont="1" applyFill="1" applyBorder="1" applyAlignment="1" applyProtection="1">
      <alignment horizontal="center" vertical="center"/>
    </xf>
    <xf numFmtId="0" fontId="29" fillId="0" borderId="48" xfId="0" applyFont="1" applyFill="1" applyBorder="1" applyAlignment="1" applyProtection="1">
      <alignment horizontal="left" vertical="center" wrapText="1"/>
    </xf>
    <xf numFmtId="0" fontId="29" fillId="0" borderId="36" xfId="0" applyFont="1" applyFill="1" applyBorder="1" applyAlignment="1" applyProtection="1">
      <alignment horizontal="left" vertical="center" wrapText="1"/>
    </xf>
    <xf numFmtId="0" fontId="29" fillId="0" borderId="18" xfId="0" applyFont="1" applyFill="1" applyBorder="1" applyAlignment="1" applyProtection="1">
      <alignment horizontal="left" vertical="center" wrapText="1"/>
    </xf>
    <xf numFmtId="0" fontId="29" fillId="0" borderId="19" xfId="0" applyFont="1" applyFill="1" applyBorder="1" applyAlignment="1" applyProtection="1">
      <alignment horizontal="left" vertical="center" wrapText="1"/>
    </xf>
    <xf numFmtId="0" fontId="29" fillId="0" borderId="81" xfId="0" applyFont="1" applyFill="1" applyBorder="1" applyAlignment="1" applyProtection="1">
      <alignment horizontal="center" vertical="center"/>
    </xf>
    <xf numFmtId="0" fontId="10" fillId="28" borderId="58" xfId="0" applyFont="1" applyFill="1" applyBorder="1" applyAlignment="1" applyProtection="1">
      <alignment horizontal="center" vertical="center"/>
      <protection locked="0"/>
    </xf>
    <xf numFmtId="0" fontId="56" fillId="0" borderId="58" xfId="0" applyFont="1" applyFill="1" applyBorder="1" applyAlignment="1" applyProtection="1">
      <alignment horizontal="center" vertical="center"/>
    </xf>
    <xf numFmtId="0" fontId="56" fillId="0" borderId="76" xfId="0" applyFont="1" applyFill="1" applyBorder="1" applyAlignment="1" applyProtection="1">
      <alignment horizontal="center" vertical="center"/>
    </xf>
    <xf numFmtId="0" fontId="30" fillId="0" borderId="64" xfId="0" applyFont="1" applyFill="1" applyBorder="1" applyAlignment="1" applyProtection="1">
      <alignment horizontal="left" vertical="center" wrapText="1"/>
    </xf>
    <xf numFmtId="0" fontId="30" fillId="0" borderId="103" xfId="0" applyFont="1" applyFill="1" applyBorder="1" applyAlignment="1" applyProtection="1">
      <alignment horizontal="left" vertical="center" wrapText="1"/>
    </xf>
    <xf numFmtId="49" fontId="29" fillId="0" borderId="43" xfId="0" applyNumberFormat="1" applyFont="1" applyFill="1" applyBorder="1" applyAlignment="1" applyProtection="1">
      <alignment horizontal="center" vertical="center" wrapText="1"/>
    </xf>
    <xf numFmtId="49" fontId="29" fillId="0" borderId="110" xfId="0" applyNumberFormat="1" applyFont="1" applyFill="1" applyBorder="1" applyAlignment="1" applyProtection="1">
      <alignment horizontal="center" vertical="center" wrapText="1"/>
    </xf>
    <xf numFmtId="0" fontId="30" fillId="0" borderId="63" xfId="0" applyFont="1" applyFill="1" applyBorder="1" applyAlignment="1" applyProtection="1">
      <alignment vertical="center" wrapText="1"/>
    </xf>
    <xf numFmtId="0" fontId="30" fillId="0" borderId="64" xfId="0" applyFont="1" applyFill="1" applyBorder="1" applyAlignment="1" applyProtection="1">
      <alignment vertical="center" wrapText="1"/>
    </xf>
    <xf numFmtId="0" fontId="30" fillId="0" borderId="65" xfId="0" applyFont="1" applyFill="1" applyBorder="1" applyAlignment="1" applyProtection="1">
      <alignment vertical="center" wrapText="1"/>
    </xf>
    <xf numFmtId="0" fontId="30" fillId="0" borderId="68" xfId="0" applyFont="1" applyFill="1" applyBorder="1" applyAlignment="1" applyProtection="1">
      <alignment horizontal="left" vertical="center" wrapText="1"/>
    </xf>
    <xf numFmtId="0" fontId="30" fillId="0" borderId="159" xfId="0" applyFont="1" applyFill="1" applyBorder="1" applyAlignment="1" applyProtection="1">
      <alignment horizontal="left" vertical="center" wrapText="1"/>
    </xf>
    <xf numFmtId="178" fontId="10" fillId="25" borderId="26" xfId="0" applyNumberFormat="1" applyFont="1" applyFill="1" applyBorder="1" applyAlignment="1" applyProtection="1">
      <alignment vertical="center"/>
      <protection locked="0"/>
    </xf>
    <xf numFmtId="178" fontId="10" fillId="25" borderId="31" xfId="0" applyNumberFormat="1" applyFont="1" applyFill="1" applyBorder="1" applyAlignment="1" applyProtection="1">
      <alignment vertical="center"/>
      <protection locked="0"/>
    </xf>
    <xf numFmtId="178" fontId="10" fillId="25" borderId="32" xfId="0" applyNumberFormat="1" applyFont="1" applyFill="1" applyBorder="1" applyAlignment="1" applyProtection="1">
      <alignment vertical="center"/>
      <protection locked="0"/>
    </xf>
    <xf numFmtId="176" fontId="30" fillId="26" borderId="77" xfId="0" applyNumberFormat="1" applyFont="1" applyFill="1" applyBorder="1" applyAlignment="1" applyProtection="1">
      <alignment vertical="center" shrinkToFit="1"/>
    </xf>
    <xf numFmtId="176" fontId="30" fillId="26" borderId="0" xfId="0" applyNumberFormat="1" applyFont="1" applyFill="1" applyBorder="1" applyAlignment="1" applyProtection="1">
      <alignment vertical="center" shrinkToFit="1"/>
    </xf>
    <xf numFmtId="176" fontId="10" fillId="25" borderId="43" xfId="0" applyNumberFormat="1" applyFont="1" applyFill="1" applyBorder="1" applyAlignment="1" applyProtection="1">
      <alignment horizontal="right" vertical="center"/>
      <protection locked="0"/>
    </xf>
    <xf numFmtId="0" fontId="10" fillId="25" borderId="44" xfId="0" applyFont="1" applyFill="1" applyBorder="1" applyAlignment="1" applyProtection="1">
      <alignment horizontal="right" vertical="center"/>
      <protection locked="0"/>
    </xf>
    <xf numFmtId="0" fontId="10" fillId="25" borderId="45" xfId="0" applyFont="1" applyFill="1" applyBorder="1" applyAlignment="1" applyProtection="1">
      <alignment horizontal="right" vertical="center"/>
      <protection locked="0"/>
    </xf>
    <xf numFmtId="176" fontId="10" fillId="25" borderId="26" xfId="0" applyNumberFormat="1" applyFont="1" applyFill="1" applyBorder="1" applyAlignment="1" applyProtection="1">
      <alignment vertical="center"/>
      <protection locked="0"/>
    </xf>
    <xf numFmtId="176" fontId="10" fillId="25" borderId="31" xfId="0" applyNumberFormat="1" applyFont="1" applyFill="1" applyBorder="1" applyAlignment="1" applyProtection="1">
      <alignment vertical="center"/>
      <protection locked="0"/>
    </xf>
    <xf numFmtId="176" fontId="10" fillId="25" borderId="32" xfId="0" applyNumberFormat="1" applyFont="1" applyFill="1" applyBorder="1" applyAlignment="1" applyProtection="1">
      <alignment vertical="center"/>
      <protection locked="0"/>
    </xf>
    <xf numFmtId="176" fontId="10" fillId="26" borderId="131" xfId="0" applyNumberFormat="1" applyFont="1" applyFill="1" applyBorder="1" applyAlignment="1" applyProtection="1">
      <alignment horizontal="center" vertical="center"/>
    </xf>
    <xf numFmtId="176" fontId="10" fillId="26" borderId="132" xfId="0" applyNumberFormat="1" applyFont="1" applyFill="1" applyBorder="1" applyAlignment="1" applyProtection="1">
      <alignment horizontal="center" vertical="center"/>
    </xf>
    <xf numFmtId="176" fontId="10" fillId="26" borderId="133" xfId="0" applyNumberFormat="1" applyFont="1" applyFill="1" applyBorder="1" applyAlignment="1" applyProtection="1">
      <alignment horizontal="center" vertical="center"/>
    </xf>
    <xf numFmtId="176" fontId="10" fillId="26" borderId="33" xfId="0" applyNumberFormat="1" applyFont="1" applyFill="1" applyBorder="1" applyAlignment="1" applyProtection="1">
      <alignment vertical="center"/>
    </xf>
    <xf numFmtId="176" fontId="10" fillId="26" borderId="0" xfId="0" applyNumberFormat="1" applyFont="1" applyFill="1" applyBorder="1" applyAlignment="1" applyProtection="1">
      <alignment vertical="center"/>
    </xf>
    <xf numFmtId="181" fontId="10" fillId="25" borderId="43" xfId="0" applyNumberFormat="1" applyFont="1" applyFill="1" applyBorder="1" applyAlignment="1" applyProtection="1">
      <alignment vertical="center"/>
      <protection locked="0"/>
    </xf>
    <xf numFmtId="181" fontId="10" fillId="25" borderId="44" xfId="0" applyNumberFormat="1" applyFont="1" applyFill="1" applyBorder="1" applyAlignment="1" applyProtection="1">
      <alignment vertical="center"/>
      <protection locked="0"/>
    </xf>
    <xf numFmtId="181" fontId="10" fillId="25" borderId="45" xfId="0" applyNumberFormat="1" applyFont="1" applyFill="1" applyBorder="1" applyAlignment="1" applyProtection="1">
      <alignment vertical="center"/>
      <protection locked="0"/>
    </xf>
    <xf numFmtId="0" fontId="30" fillId="0" borderId="0" xfId="0" applyFont="1" applyFill="1" applyBorder="1" applyAlignment="1" applyProtection="1">
      <alignment vertical="center" wrapText="1"/>
    </xf>
    <xf numFmtId="0" fontId="29" fillId="0" borderId="40" xfId="0" applyFont="1" applyFill="1" applyBorder="1" applyAlignment="1" applyProtection="1">
      <alignment vertical="center" wrapText="1"/>
    </xf>
    <xf numFmtId="0" fontId="29" fillId="0" borderId="0" xfId="0" applyFont="1" applyFill="1" applyBorder="1" applyAlignment="1" applyProtection="1">
      <alignment vertical="center" wrapText="1"/>
    </xf>
    <xf numFmtId="0" fontId="29" fillId="0" borderId="16" xfId="0" applyFont="1" applyFill="1" applyBorder="1" applyAlignment="1" applyProtection="1">
      <alignment vertical="center" wrapText="1"/>
    </xf>
    <xf numFmtId="0" fontId="30" fillId="0" borderId="26" xfId="0" applyFont="1" applyFill="1" applyBorder="1" applyAlignment="1" applyProtection="1">
      <alignment horizontal="center" vertical="center"/>
      <protection locked="0"/>
    </xf>
    <xf numFmtId="0" fontId="30" fillId="0" borderId="31" xfId="0" applyFont="1" applyFill="1" applyBorder="1" applyAlignment="1" applyProtection="1">
      <alignment horizontal="center" vertical="center"/>
      <protection locked="0"/>
    </xf>
    <xf numFmtId="0" fontId="30" fillId="0" borderId="0" xfId="0" applyFont="1" applyFill="1" applyBorder="1" applyAlignment="1" applyProtection="1">
      <alignment vertical="top" wrapText="1"/>
    </xf>
    <xf numFmtId="0" fontId="30" fillId="25" borderId="31" xfId="0" applyFont="1" applyFill="1" applyBorder="1" applyAlignment="1" applyProtection="1">
      <alignment horizontal="center" vertical="center"/>
      <protection locked="0"/>
    </xf>
    <xf numFmtId="0" fontId="29" fillId="29" borderId="26" xfId="0" applyFont="1" applyFill="1" applyBorder="1" applyAlignment="1" applyProtection="1">
      <alignment vertical="center"/>
      <protection locked="0"/>
    </xf>
    <xf numFmtId="0" fontId="29" fillId="29" borderId="31" xfId="0" applyFont="1" applyFill="1" applyBorder="1" applyAlignment="1" applyProtection="1">
      <alignment vertical="center"/>
      <protection locked="0"/>
    </xf>
    <xf numFmtId="0" fontId="29" fillId="29" borderId="32" xfId="0" applyFont="1" applyFill="1" applyBorder="1" applyAlignment="1" applyProtection="1">
      <alignment vertical="center"/>
      <protection locked="0"/>
    </xf>
    <xf numFmtId="0" fontId="29" fillId="0" borderId="14" xfId="0" applyFont="1" applyFill="1" applyBorder="1" applyAlignment="1" applyProtection="1">
      <alignment vertical="center" wrapText="1"/>
    </xf>
    <xf numFmtId="0" fontId="29" fillId="0" borderId="21" xfId="0" applyFont="1" applyFill="1" applyBorder="1" applyAlignment="1" applyProtection="1">
      <alignment vertical="center" wrapText="1"/>
    </xf>
    <xf numFmtId="0" fontId="29" fillId="0" borderId="33" xfId="0" applyFont="1" applyFill="1" applyBorder="1" applyAlignment="1" applyProtection="1">
      <alignment vertical="center" wrapText="1"/>
    </xf>
    <xf numFmtId="0" fontId="29" fillId="0" borderId="17" xfId="0" applyFont="1" applyFill="1" applyBorder="1" applyAlignment="1" applyProtection="1">
      <alignment vertical="center" wrapText="1"/>
    </xf>
    <xf numFmtId="0" fontId="29" fillId="0" borderId="18" xfId="0" applyFont="1" applyFill="1" applyBorder="1" applyAlignment="1" applyProtection="1">
      <alignment vertical="center" wrapText="1"/>
    </xf>
    <xf numFmtId="0" fontId="29" fillId="0" borderId="76" xfId="0" applyFont="1" applyFill="1" applyBorder="1" applyAlignment="1" applyProtection="1">
      <alignment vertical="center" wrapText="1"/>
    </xf>
    <xf numFmtId="0" fontId="29" fillId="0" borderId="77" xfId="0" applyFont="1" applyFill="1" applyBorder="1" applyAlignment="1" applyProtection="1">
      <alignment vertical="center" wrapText="1"/>
    </xf>
    <xf numFmtId="0" fontId="29" fillId="0" borderId="83" xfId="0" applyFont="1" applyFill="1" applyBorder="1" applyAlignment="1" applyProtection="1">
      <alignment vertical="center" wrapText="1"/>
    </xf>
    <xf numFmtId="0" fontId="29" fillId="0" borderId="12" xfId="0" applyFont="1" applyFill="1" applyBorder="1" applyAlignment="1" applyProtection="1">
      <alignment vertical="center" wrapText="1"/>
    </xf>
    <xf numFmtId="0" fontId="29" fillId="0" borderId="36" xfId="0" applyFont="1" applyFill="1" applyBorder="1" applyAlignment="1" applyProtection="1">
      <alignment vertical="center" wrapText="1"/>
    </xf>
    <xf numFmtId="0" fontId="29" fillId="0" borderId="70" xfId="0" applyFont="1" applyFill="1" applyBorder="1" applyAlignment="1" applyProtection="1">
      <alignment vertical="center" wrapText="1"/>
    </xf>
    <xf numFmtId="0" fontId="29" fillId="0" borderId="15" xfId="0" applyFont="1" applyFill="1" applyBorder="1" applyAlignment="1" applyProtection="1">
      <alignment vertical="center" wrapText="1"/>
    </xf>
    <xf numFmtId="0" fontId="29" fillId="0" borderId="19" xfId="0" applyFont="1" applyFill="1" applyBorder="1" applyAlignment="1" applyProtection="1">
      <alignment vertical="center" wrapText="1"/>
    </xf>
    <xf numFmtId="0" fontId="30" fillId="25" borderId="26" xfId="0" applyFont="1" applyFill="1" applyBorder="1" applyAlignment="1" applyProtection="1">
      <alignment vertical="center" wrapText="1"/>
      <protection locked="0"/>
    </xf>
    <xf numFmtId="0" fontId="30" fillId="25" borderId="31" xfId="0" applyFont="1" applyFill="1" applyBorder="1" applyAlignment="1" applyProtection="1">
      <alignment vertical="center"/>
      <protection locked="0"/>
    </xf>
    <xf numFmtId="0" fontId="30" fillId="25" borderId="32" xfId="0" applyFont="1" applyFill="1" applyBorder="1" applyAlignment="1" applyProtection="1">
      <alignment vertical="center"/>
      <protection locked="0"/>
    </xf>
    <xf numFmtId="0" fontId="29" fillId="0" borderId="11" xfId="0" applyFont="1" applyFill="1" applyBorder="1" applyAlignment="1" applyProtection="1">
      <alignment vertical="center" wrapText="1"/>
    </xf>
    <xf numFmtId="0" fontId="10" fillId="25" borderId="26" xfId="0" applyFont="1" applyFill="1" applyBorder="1" applyAlignment="1" applyProtection="1">
      <alignment vertical="center"/>
      <protection locked="0"/>
    </xf>
    <xf numFmtId="0" fontId="10" fillId="25" borderId="31" xfId="0" applyFont="1" applyFill="1" applyBorder="1" applyAlignment="1" applyProtection="1">
      <alignment vertical="center"/>
      <protection locked="0"/>
    </xf>
    <xf numFmtId="0" fontId="10" fillId="25" borderId="32" xfId="0" applyFont="1" applyFill="1" applyBorder="1" applyAlignment="1" applyProtection="1">
      <alignment vertical="center"/>
      <protection locked="0"/>
    </xf>
    <xf numFmtId="0" fontId="30" fillId="28" borderId="31" xfId="0" applyFont="1" applyFill="1" applyBorder="1" applyAlignment="1" applyProtection="1">
      <alignment horizontal="center" vertical="center"/>
      <protection locked="0"/>
    </xf>
    <xf numFmtId="0" fontId="59" fillId="28" borderId="26" xfId="0" applyFont="1" applyFill="1" applyBorder="1" applyAlignment="1" applyProtection="1">
      <alignment horizontal="left" vertical="center" wrapText="1"/>
      <protection locked="0"/>
    </xf>
    <xf numFmtId="0" fontId="59" fillId="28" borderId="31" xfId="0" applyFont="1" applyFill="1" applyBorder="1" applyAlignment="1" applyProtection="1">
      <alignment horizontal="left" vertical="center" wrapText="1"/>
      <protection locked="0"/>
    </xf>
    <xf numFmtId="0" fontId="59" fillId="28" borderId="32" xfId="0" applyFont="1" applyFill="1" applyBorder="1" applyAlignment="1" applyProtection="1">
      <alignment horizontal="left" vertical="center" wrapText="1"/>
      <protection locked="0"/>
    </xf>
    <xf numFmtId="0" fontId="56" fillId="0" borderId="40" xfId="0" applyFont="1" applyFill="1" applyBorder="1" applyAlignment="1" applyProtection="1">
      <alignment horizontal="center" vertical="center"/>
    </xf>
    <xf numFmtId="0" fontId="30" fillId="28" borderId="26" xfId="0" applyFont="1" applyFill="1" applyBorder="1" applyAlignment="1" applyProtection="1">
      <alignment horizontal="left" vertical="center" wrapText="1"/>
      <protection locked="0"/>
    </xf>
    <xf numFmtId="0" fontId="30" fillId="28" borderId="31" xfId="0" applyFont="1" applyFill="1" applyBorder="1" applyAlignment="1" applyProtection="1">
      <alignment horizontal="left" vertical="center" wrapText="1"/>
      <protection locked="0"/>
    </xf>
    <xf numFmtId="0" fontId="30" fillId="28" borderId="32" xfId="0" applyFont="1" applyFill="1" applyBorder="1" applyAlignment="1" applyProtection="1">
      <alignment horizontal="left" vertical="center" wrapText="1"/>
      <protection locked="0"/>
    </xf>
    <xf numFmtId="0" fontId="29" fillId="25" borderId="0" xfId="0" applyFont="1" applyFill="1" applyBorder="1" applyAlignment="1" applyProtection="1">
      <alignment vertical="center"/>
      <protection locked="0"/>
    </xf>
    <xf numFmtId="0" fontId="30" fillId="28" borderId="26" xfId="0" applyFont="1" applyFill="1" applyBorder="1" applyAlignment="1" applyProtection="1">
      <alignment vertical="center" wrapText="1"/>
      <protection locked="0"/>
    </xf>
    <xf numFmtId="0" fontId="30" fillId="28" borderId="31" xfId="0" applyFont="1" applyFill="1" applyBorder="1" applyAlignment="1" applyProtection="1">
      <alignment vertical="center"/>
      <protection locked="0"/>
    </xf>
    <xf numFmtId="0" fontId="30" fillId="28" borderId="32" xfId="0" applyFont="1" applyFill="1" applyBorder="1" applyAlignment="1" applyProtection="1">
      <alignment vertical="center"/>
      <protection locked="0"/>
    </xf>
    <xf numFmtId="0" fontId="67" fillId="0" borderId="0"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xf>
    <xf numFmtId="0" fontId="67" fillId="0" borderId="0" xfId="0" applyFont="1" applyFill="1" applyBorder="1" applyAlignment="1" applyProtection="1">
      <alignment vertical="center" shrinkToFit="1"/>
    </xf>
    <xf numFmtId="0" fontId="69" fillId="0" borderId="0" xfId="0" applyFont="1" applyFill="1" applyBorder="1" applyAlignment="1" applyProtection="1">
      <alignment horizontal="center" vertical="center" shrinkToFit="1"/>
    </xf>
    <xf numFmtId="0" fontId="68" fillId="0" borderId="0" xfId="0" applyFont="1" applyFill="1" applyBorder="1" applyAlignment="1" applyProtection="1">
      <alignment horizontal="center" vertical="center"/>
    </xf>
    <xf numFmtId="0" fontId="68" fillId="0" borderId="37" xfId="0" applyFont="1" applyFill="1" applyBorder="1" applyAlignment="1" applyProtection="1">
      <alignment horizontal="center" vertical="center"/>
    </xf>
    <xf numFmtId="0" fontId="67" fillId="26" borderId="0" xfId="0" applyFont="1" applyFill="1" applyBorder="1" applyAlignment="1" applyProtection="1">
      <alignment horizontal="left" vertical="center" wrapText="1"/>
    </xf>
    <xf numFmtId="0" fontId="67" fillId="29" borderId="0" xfId="0" applyFont="1" applyFill="1" applyBorder="1" applyAlignment="1" applyProtection="1">
      <alignment horizontal="center" vertical="center"/>
      <protection locked="0"/>
    </xf>
    <xf numFmtId="0" fontId="0" fillId="29" borderId="0"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xf>
    <xf numFmtId="0" fontId="67" fillId="0" borderId="37" xfId="0" applyFont="1" applyFill="1" applyBorder="1" applyAlignment="1" applyProtection="1">
      <alignment vertical="center" shrinkToFit="1"/>
    </xf>
    <xf numFmtId="0" fontId="10" fillId="24" borderId="31" xfId="0" applyFont="1" applyFill="1" applyBorder="1" applyAlignment="1" applyProtection="1">
      <alignment horizontal="center" vertical="center"/>
      <protection locked="0"/>
    </xf>
    <xf numFmtId="0" fontId="30" fillId="0" borderId="26" xfId="0" applyFont="1" applyFill="1" applyBorder="1" applyAlignment="1" applyProtection="1">
      <alignment horizontal="center" vertical="center"/>
    </xf>
    <xf numFmtId="0" fontId="30" fillId="0" borderId="31" xfId="0" applyFont="1" applyFill="1" applyBorder="1" applyAlignment="1" applyProtection="1">
      <alignment horizontal="center" vertical="center"/>
    </xf>
    <xf numFmtId="0" fontId="30" fillId="25" borderId="0" xfId="0" applyFont="1" applyFill="1" applyBorder="1" applyAlignment="1" applyProtection="1">
      <alignment vertical="center"/>
      <protection locked="0"/>
    </xf>
    <xf numFmtId="49" fontId="30" fillId="0" borderId="12" xfId="0" applyNumberFormat="1" applyFont="1" applyFill="1" applyBorder="1" applyAlignment="1" applyProtection="1">
      <alignment vertical="center" wrapText="1"/>
    </xf>
    <xf numFmtId="49" fontId="30" fillId="0" borderId="36" xfId="0" applyNumberFormat="1" applyFont="1" applyFill="1" applyBorder="1" applyAlignment="1" applyProtection="1">
      <alignment vertical="center" wrapText="1"/>
    </xf>
    <xf numFmtId="49" fontId="30" fillId="0" borderId="11" xfId="0" applyNumberFormat="1" applyFont="1" applyFill="1" applyBorder="1" applyAlignment="1" applyProtection="1">
      <alignment vertical="center" wrapText="1"/>
    </xf>
    <xf numFmtId="176" fontId="10" fillId="26" borderId="26" xfId="0" applyNumberFormat="1" applyFont="1" applyFill="1" applyBorder="1" applyAlignment="1" applyProtection="1">
      <alignment vertical="center"/>
    </xf>
    <xf numFmtId="176" fontId="10" fillId="26" borderId="31" xfId="0" applyNumberFormat="1" applyFont="1" applyFill="1" applyBorder="1" applyAlignment="1" applyProtection="1">
      <alignment vertical="center"/>
    </xf>
    <xf numFmtId="176" fontId="10" fillId="26" borderId="32" xfId="0" applyNumberFormat="1" applyFont="1" applyFill="1" applyBorder="1" applyAlignment="1" applyProtection="1">
      <alignment vertical="center"/>
    </xf>
    <xf numFmtId="0" fontId="10" fillId="26" borderId="124" xfId="0" applyFont="1" applyFill="1" applyBorder="1" applyAlignment="1" applyProtection="1">
      <alignment horizontal="center" vertical="center"/>
    </xf>
    <xf numFmtId="0" fontId="10" fillId="26" borderId="125" xfId="0" applyFont="1" applyFill="1" applyBorder="1" applyAlignment="1" applyProtection="1">
      <alignment horizontal="center" vertical="center"/>
    </xf>
    <xf numFmtId="0" fontId="10" fillId="26" borderId="126" xfId="0" applyFont="1" applyFill="1" applyBorder="1" applyAlignment="1" applyProtection="1">
      <alignment horizontal="center" vertical="center"/>
    </xf>
    <xf numFmtId="0" fontId="10" fillId="26" borderId="128" xfId="0" applyFont="1" applyFill="1" applyBorder="1" applyAlignment="1" applyProtection="1">
      <alignment horizontal="center" vertical="center"/>
    </xf>
    <xf numFmtId="0" fontId="10" fillId="26" borderId="129" xfId="0" applyFont="1" applyFill="1" applyBorder="1" applyAlignment="1" applyProtection="1">
      <alignment horizontal="center" vertical="center"/>
    </xf>
    <xf numFmtId="0" fontId="10" fillId="26" borderId="130" xfId="0" applyFont="1" applyFill="1" applyBorder="1" applyAlignment="1" applyProtection="1">
      <alignment horizontal="center" vertical="center"/>
    </xf>
    <xf numFmtId="0" fontId="10" fillId="0" borderId="36" xfId="0" applyFont="1" applyFill="1" applyBorder="1" applyAlignment="1" applyProtection="1">
      <alignment vertical="center"/>
    </xf>
    <xf numFmtId="0" fontId="10" fillId="25" borderId="26" xfId="0" applyFont="1" applyFill="1" applyBorder="1" applyAlignment="1" applyProtection="1">
      <alignment horizontal="center" vertical="center"/>
      <protection locked="0"/>
    </xf>
    <xf numFmtId="0" fontId="10" fillId="25" borderId="32" xfId="0" applyFont="1" applyFill="1" applyBorder="1" applyAlignment="1" applyProtection="1">
      <alignment horizontal="center" vertical="center"/>
      <protection locked="0"/>
    </xf>
    <xf numFmtId="0" fontId="10" fillId="0" borderId="21" xfId="0" applyFont="1" applyFill="1" applyBorder="1" applyAlignment="1" applyProtection="1">
      <alignment horizontal="center" vertical="center"/>
    </xf>
    <xf numFmtId="176" fontId="30" fillId="26" borderId="18" xfId="0" applyNumberFormat="1" applyFont="1" applyFill="1" applyBorder="1" applyAlignment="1" applyProtection="1">
      <alignment vertical="center" shrinkToFit="1"/>
    </xf>
    <xf numFmtId="176" fontId="10" fillId="26" borderId="91" xfId="0" applyNumberFormat="1" applyFont="1" applyFill="1" applyBorder="1" applyAlignment="1" applyProtection="1">
      <alignment vertical="center"/>
    </xf>
    <xf numFmtId="176" fontId="10" fillId="26" borderId="74" xfId="0" applyNumberFormat="1" applyFont="1" applyFill="1" applyBorder="1" applyAlignment="1" applyProtection="1">
      <alignment vertical="center"/>
    </xf>
    <xf numFmtId="176" fontId="10" fillId="25" borderId="43" xfId="0" applyNumberFormat="1" applyFont="1" applyFill="1" applyBorder="1" applyAlignment="1" applyProtection="1">
      <alignment vertical="center"/>
      <protection locked="0"/>
    </xf>
    <xf numFmtId="176" fontId="10" fillId="25" borderId="44" xfId="0" applyNumberFormat="1" applyFont="1" applyFill="1" applyBorder="1" applyAlignment="1" applyProtection="1">
      <alignment vertical="center"/>
      <protection locked="0"/>
    </xf>
    <xf numFmtId="176" fontId="10" fillId="25" borderId="45" xfId="0" applyNumberFormat="1" applyFont="1" applyFill="1" applyBorder="1" applyAlignment="1" applyProtection="1">
      <alignment vertical="center"/>
      <protection locked="0"/>
    </xf>
    <xf numFmtId="0" fontId="29" fillId="0" borderId="0" xfId="0" applyFont="1" applyFill="1" applyAlignment="1" applyProtection="1">
      <alignment horizontal="center" vertical="center"/>
    </xf>
    <xf numFmtId="176" fontId="10" fillId="25" borderId="26" xfId="0" applyNumberFormat="1" applyFont="1" applyFill="1" applyBorder="1" applyAlignment="1" applyProtection="1">
      <alignment horizontal="right" vertical="center"/>
      <protection locked="0"/>
    </xf>
    <xf numFmtId="0" fontId="10" fillId="25" borderId="31" xfId="0" applyFont="1" applyFill="1" applyBorder="1" applyAlignment="1" applyProtection="1">
      <alignment horizontal="right" vertical="center"/>
      <protection locked="0"/>
    </xf>
    <xf numFmtId="0" fontId="10" fillId="25" borderId="32" xfId="0" applyFont="1" applyFill="1" applyBorder="1" applyAlignment="1" applyProtection="1">
      <alignment horizontal="right" vertical="center"/>
      <protection locked="0"/>
    </xf>
    <xf numFmtId="0" fontId="28" fillId="29" borderId="0" xfId="0" applyFont="1" applyFill="1" applyAlignment="1" applyProtection="1">
      <alignment horizontal="center" vertical="center"/>
    </xf>
    <xf numFmtId="0" fontId="10" fillId="0" borderId="36" xfId="0" applyFont="1" applyFill="1" applyBorder="1" applyAlignment="1" applyProtection="1">
      <alignment vertical="center" shrinkToFit="1"/>
    </xf>
    <xf numFmtId="0" fontId="10" fillId="26" borderId="131" xfId="0" applyFont="1" applyFill="1" applyBorder="1" applyAlignment="1" applyProtection="1">
      <alignment horizontal="center" vertical="center"/>
    </xf>
    <xf numFmtId="0" fontId="10" fillId="26" borderId="132" xfId="0" applyFont="1" applyFill="1" applyBorder="1" applyAlignment="1" applyProtection="1">
      <alignment horizontal="center" vertical="center"/>
    </xf>
    <xf numFmtId="0" fontId="10" fillId="26" borderId="133" xfId="0" applyFont="1" applyFill="1" applyBorder="1" applyAlignment="1" applyProtection="1">
      <alignment horizontal="center" vertical="center"/>
    </xf>
    <xf numFmtId="0" fontId="29" fillId="0" borderId="91" xfId="0" applyFont="1" applyFill="1" applyBorder="1" applyAlignment="1" applyProtection="1">
      <alignment vertical="center" wrapText="1"/>
    </xf>
    <xf numFmtId="0" fontId="29" fillId="0" borderId="74" xfId="0" applyFont="1" applyFill="1" applyBorder="1" applyAlignment="1" applyProtection="1">
      <alignment vertical="center" wrapText="1"/>
    </xf>
    <xf numFmtId="0" fontId="56" fillId="0" borderId="14" xfId="0" applyFont="1" applyFill="1" applyBorder="1" applyAlignment="1" applyProtection="1">
      <alignment vertical="center" wrapText="1"/>
    </xf>
    <xf numFmtId="0" fontId="10" fillId="0" borderId="101" xfId="0" applyFont="1" applyFill="1" applyBorder="1" applyAlignment="1" applyProtection="1">
      <alignment horizontal="center" vertical="center"/>
    </xf>
    <xf numFmtId="0" fontId="56" fillId="0" borderId="71" xfId="0" applyFont="1" applyFill="1" applyBorder="1" applyAlignment="1" applyProtection="1">
      <alignment horizontal="left" vertical="center" wrapText="1"/>
    </xf>
    <xf numFmtId="0" fontId="56" fillId="0" borderId="54" xfId="0" applyFont="1" applyFill="1" applyBorder="1" applyAlignment="1" applyProtection="1">
      <alignment horizontal="left" vertical="center" wrapText="1"/>
    </xf>
    <xf numFmtId="0" fontId="29" fillId="26" borderId="102" xfId="0" applyFont="1" applyFill="1" applyBorder="1" applyAlignment="1" applyProtection="1">
      <alignment vertical="center" wrapText="1"/>
    </xf>
    <xf numFmtId="0" fontId="29" fillId="26" borderId="64" xfId="0" applyFont="1" applyFill="1" applyBorder="1" applyAlignment="1" applyProtection="1">
      <alignment vertical="center" wrapText="1"/>
    </xf>
    <xf numFmtId="0" fontId="29" fillId="26" borderId="103" xfId="0" applyFont="1" applyFill="1" applyBorder="1" applyAlignment="1" applyProtection="1">
      <alignment vertical="center" wrapText="1"/>
    </xf>
    <xf numFmtId="0" fontId="10" fillId="26" borderId="33" xfId="0" applyFont="1" applyFill="1" applyBorder="1" applyAlignment="1" applyProtection="1">
      <alignment vertical="center"/>
    </xf>
    <xf numFmtId="0" fontId="10" fillId="26" borderId="0" xfId="0" applyFont="1" applyFill="1" applyBorder="1" applyAlignment="1" applyProtection="1">
      <alignment vertical="center"/>
    </xf>
    <xf numFmtId="0" fontId="10" fillId="26" borderId="16" xfId="0" applyFont="1" applyFill="1" applyBorder="1" applyAlignment="1" applyProtection="1">
      <alignment vertical="center"/>
    </xf>
    <xf numFmtId="176" fontId="10" fillId="26" borderId="0" xfId="0" applyNumberFormat="1" applyFont="1" applyFill="1" applyBorder="1" applyAlignment="1" applyProtection="1">
      <alignment horizontal="right" vertical="center"/>
    </xf>
    <xf numFmtId="0" fontId="10" fillId="26" borderId="0" xfId="0" applyFont="1" applyFill="1" applyBorder="1" applyAlignment="1" applyProtection="1">
      <alignment horizontal="right" vertical="center"/>
    </xf>
    <xf numFmtId="0" fontId="30" fillId="26" borderId="14" xfId="0" applyFont="1" applyFill="1" applyBorder="1" applyAlignment="1" applyProtection="1">
      <alignment horizontal="center" vertical="center" wrapText="1"/>
    </xf>
    <xf numFmtId="0" fontId="30" fillId="26" borderId="21" xfId="0" applyFont="1" applyFill="1" applyBorder="1" applyAlignment="1" applyProtection="1">
      <alignment horizontal="center" vertical="center" wrapText="1"/>
    </xf>
    <xf numFmtId="0" fontId="30" fillId="26" borderId="11" xfId="0" applyFont="1" applyFill="1" applyBorder="1" applyAlignment="1" applyProtection="1">
      <alignment horizontal="center" vertical="center" wrapText="1"/>
    </xf>
    <xf numFmtId="176" fontId="10" fillId="0" borderId="12" xfId="0" applyNumberFormat="1" applyFont="1" applyFill="1" applyBorder="1" applyAlignment="1" applyProtection="1">
      <alignment vertical="center"/>
    </xf>
    <xf numFmtId="176" fontId="10" fillId="0" borderId="36" xfId="0" applyNumberFormat="1" applyFont="1" applyFill="1" applyBorder="1" applyAlignment="1" applyProtection="1">
      <alignment vertical="center"/>
    </xf>
    <xf numFmtId="0" fontId="10" fillId="0" borderId="137" xfId="0" applyFont="1" applyFill="1" applyBorder="1" applyAlignment="1" applyProtection="1">
      <alignment horizontal="center" vertical="center"/>
    </xf>
    <xf numFmtId="0" fontId="30" fillId="26" borderId="14" xfId="0" applyFont="1" applyFill="1" applyBorder="1" applyAlignment="1" applyProtection="1">
      <alignment horizontal="center" vertical="center"/>
    </xf>
    <xf numFmtId="0" fontId="30" fillId="26" borderId="21" xfId="0" applyFont="1" applyFill="1" applyBorder="1" applyAlignment="1" applyProtection="1">
      <alignment horizontal="center" vertical="center"/>
    </xf>
    <xf numFmtId="0" fontId="30" fillId="26" borderId="11" xfId="0" applyFont="1" applyFill="1" applyBorder="1" applyAlignment="1" applyProtection="1">
      <alignment horizontal="center" vertical="center"/>
    </xf>
    <xf numFmtId="0" fontId="30" fillId="0" borderId="163" xfId="0" applyFont="1" applyFill="1" applyBorder="1" applyAlignment="1" applyProtection="1">
      <alignment horizontal="left" vertical="center" wrapText="1"/>
      <protection locked="0"/>
    </xf>
    <xf numFmtId="0" fontId="30" fillId="0" borderId="31" xfId="0" applyFont="1" applyFill="1" applyBorder="1" applyAlignment="1" applyProtection="1">
      <alignment horizontal="left" vertical="center" wrapText="1"/>
      <protection locked="0"/>
    </xf>
    <xf numFmtId="0" fontId="30" fillId="0" borderId="32" xfId="0" applyFont="1" applyFill="1" applyBorder="1" applyAlignment="1" applyProtection="1">
      <alignment horizontal="left" vertical="center" wrapText="1"/>
      <protection locked="0"/>
    </xf>
    <xf numFmtId="0" fontId="30" fillId="0" borderId="87" xfId="0" applyFont="1" applyFill="1" applyBorder="1" applyAlignment="1" applyProtection="1">
      <alignment horizontal="left" vertical="center" wrapText="1"/>
    </xf>
    <xf numFmtId="0" fontId="30" fillId="0" borderId="88" xfId="0" applyFont="1" applyFill="1" applyBorder="1" applyAlignment="1" applyProtection="1">
      <alignment horizontal="left" vertical="center" wrapText="1"/>
    </xf>
    <xf numFmtId="0" fontId="29" fillId="0" borderId="112" xfId="0" applyFont="1" applyFill="1" applyBorder="1" applyAlignment="1" applyProtection="1">
      <alignment horizontal="center" vertical="center" wrapText="1"/>
    </xf>
    <xf numFmtId="0" fontId="29" fillId="0" borderId="64" xfId="0" applyFont="1" applyFill="1" applyBorder="1" applyAlignment="1" applyProtection="1">
      <alignment horizontal="center" vertical="center" wrapText="1"/>
    </xf>
    <xf numFmtId="0" fontId="29" fillId="0" borderId="103" xfId="0" applyFont="1" applyFill="1" applyBorder="1" applyAlignment="1" applyProtection="1">
      <alignment horizontal="center" vertical="center" wrapText="1"/>
    </xf>
    <xf numFmtId="0" fontId="29" fillId="0" borderId="72" xfId="0" applyFont="1" applyFill="1" applyBorder="1" applyAlignment="1" applyProtection="1">
      <alignment horizontal="center" vertical="center" wrapText="1"/>
    </xf>
    <xf numFmtId="0" fontId="29" fillId="0" borderId="54"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xf>
    <xf numFmtId="0" fontId="29" fillId="0" borderId="127" xfId="0" applyFont="1" applyFill="1" applyBorder="1" applyAlignment="1" applyProtection="1">
      <alignment horizontal="center" vertical="center" wrapText="1"/>
    </xf>
    <xf numFmtId="0" fontId="29" fillId="0" borderId="68" xfId="0" applyFont="1" applyFill="1" applyBorder="1" applyAlignment="1" applyProtection="1">
      <alignment horizontal="center" vertical="center" wrapText="1"/>
    </xf>
    <xf numFmtId="0" fontId="29" fillId="0" borderId="159" xfId="0" applyFont="1" applyFill="1" applyBorder="1" applyAlignment="1" applyProtection="1">
      <alignment horizontal="center" vertical="center" wrapText="1"/>
    </xf>
    <xf numFmtId="0" fontId="29" fillId="0" borderId="90" xfId="0" applyFont="1" applyFill="1" applyBorder="1" applyAlignment="1" applyProtection="1">
      <alignment horizontal="center" vertical="center" wrapText="1"/>
    </xf>
    <xf numFmtId="0" fontId="29" fillId="0" borderId="87" xfId="0" applyFont="1" applyFill="1" applyBorder="1" applyAlignment="1" applyProtection="1">
      <alignment horizontal="center" vertical="center" wrapText="1"/>
    </xf>
    <xf numFmtId="0" fontId="29" fillId="0" borderId="88" xfId="0" applyFont="1" applyFill="1" applyBorder="1" applyAlignment="1" applyProtection="1">
      <alignment horizontal="center" vertical="center" wrapText="1"/>
    </xf>
    <xf numFmtId="0" fontId="36" fillId="0" borderId="43" xfId="0" applyFont="1" applyBorder="1" applyAlignment="1">
      <alignment horizontal="center" vertical="center" wrapText="1"/>
    </xf>
    <xf numFmtId="0" fontId="36" fillId="0" borderId="44"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107" xfId="0" applyFont="1" applyBorder="1" applyAlignment="1">
      <alignment horizontal="center" vertical="center" wrapText="1"/>
    </xf>
    <xf numFmtId="0" fontId="36" fillId="0" borderId="105" xfId="0" applyFont="1" applyBorder="1" applyAlignment="1">
      <alignment horizontal="center" vertical="center" wrapText="1"/>
    </xf>
    <xf numFmtId="0" fontId="36" fillId="0" borderId="169" xfId="0" applyFont="1" applyBorder="1" applyAlignment="1">
      <alignment horizontal="center" vertical="center"/>
    </xf>
    <xf numFmtId="0" fontId="36" fillId="0" borderId="170" xfId="0" applyFont="1" applyBorder="1" applyAlignment="1">
      <alignment horizontal="center" vertical="center"/>
    </xf>
    <xf numFmtId="0" fontId="36" fillId="0" borderId="174" xfId="0" applyFont="1" applyBorder="1" applyAlignment="1">
      <alignment horizontal="center" vertical="center"/>
    </xf>
    <xf numFmtId="0" fontId="36" fillId="0" borderId="12"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11" xfId="0" applyFont="1" applyBorder="1" applyAlignment="1">
      <alignment horizontal="center" vertical="center" wrapText="1"/>
    </xf>
    <xf numFmtId="0" fontId="36" fillId="0" borderId="14" xfId="0" applyFont="1" applyBorder="1" applyAlignment="1">
      <alignment horizontal="center" vertical="center" wrapText="1"/>
    </xf>
    <xf numFmtId="0" fontId="36" fillId="0" borderId="21" xfId="0" applyFont="1" applyBorder="1" applyAlignment="1">
      <alignment horizontal="center" vertical="center" wrapText="1"/>
    </xf>
    <xf numFmtId="0" fontId="36" fillId="0" borderId="33" xfId="0" applyFont="1" applyBorder="1" applyAlignment="1">
      <alignment horizontal="center" vertical="center" wrapText="1"/>
    </xf>
    <xf numFmtId="0" fontId="36" fillId="0" borderId="17"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10" xfId="0" applyFont="1" applyBorder="1" applyAlignment="1">
      <alignment horizontal="center" vertical="center"/>
    </xf>
    <xf numFmtId="0" fontId="36" fillId="0" borderId="10" xfId="0" applyFont="1" applyBorder="1" applyAlignment="1">
      <alignment horizontal="center" vertical="center" wrapText="1"/>
    </xf>
    <xf numFmtId="0" fontId="36" fillId="0" borderId="92" xfId="0" applyFont="1" applyBorder="1" applyAlignment="1">
      <alignment horizontal="center" vertical="center" wrapText="1"/>
    </xf>
  </cellXfs>
  <cellStyles count="5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4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3" xr:uid="{00000000-0005-0000-0000-00002C000000}"/>
    <cellStyle name="標準 3" xfId="45" xr:uid="{00000000-0005-0000-0000-00002D000000}"/>
    <cellStyle name="標準 3 2" xfId="46" xr:uid="{00000000-0005-0000-0000-00002E000000}"/>
    <cellStyle name="標準 3 3" xfId="47" xr:uid="{00000000-0005-0000-0000-00002F000000}"/>
    <cellStyle name="標準 4" xfId="49" xr:uid="{00000000-0005-0000-0000-000030000000}"/>
    <cellStyle name="良い" xfId="44" builtinId="26" customBuiltin="1"/>
  </cellStyles>
  <dxfs count="11">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rgb="FFFF0000"/>
        </patternFill>
      </fill>
    </dxf>
    <dxf>
      <fill>
        <patternFill>
          <bgColor rgb="FFFF0000"/>
        </patternFill>
      </fill>
    </dxf>
    <dxf>
      <font>
        <color auto="1"/>
      </font>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9900"/>
      <color rgb="FFFFFFCC"/>
      <color rgb="FF0000FF"/>
      <color rgb="FF009900"/>
      <color rgb="FF008000"/>
      <color rgb="FF33CC33"/>
      <color rgb="FF00CC00"/>
      <color rgb="FFCCFFFF"/>
      <color rgb="FF99FF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Relationship Id="rId8" Target="worksheets/sheet8.xml" Type="http://schemas.openxmlformats.org/officeDocument/2006/relationships/worksheet" /><Relationship Id="rId13" Target="externalLinks/externalLink3.xml" Type="http://schemas.openxmlformats.org/officeDocument/2006/relationships/externalLink" /><Relationship Id="rId18" Target="calcChain.xml" Type="http://schemas.openxmlformats.org/officeDocument/2006/relationships/calcChain" /><Relationship Id="rId3" Target="worksheets/sheet3.xml" Type="http://schemas.openxmlformats.org/officeDocument/2006/relationships/worksheet" /><Relationship Id="rId7" Target="worksheets/sheet7.xml" Type="http://schemas.openxmlformats.org/officeDocument/2006/relationships/worksheet" /><Relationship Id="rId12" Target="externalLinks/externalLink2.xml" Type="http://schemas.openxmlformats.org/officeDocument/2006/relationships/externalLink" /><Relationship Id="rId17" Target="sharedStrings.xml" Type="http://schemas.openxmlformats.org/officeDocument/2006/relationships/sharedStrings" /><Relationship Id="rId2" Target="worksheets/sheet2.xml" Type="http://schemas.openxmlformats.org/officeDocument/2006/relationships/worksheet" /><Relationship Id="rId16" Target="styles.xml" Type="http://schemas.openxmlformats.org/officeDocument/2006/relationships/styles" /><Relationship Id="rId1" Target="worksheets/sheet1.xml" Type="http://schemas.openxmlformats.org/officeDocument/2006/relationships/worksheet" /><Relationship Id="rId6" Target="worksheets/sheet6.xml" Type="http://schemas.openxmlformats.org/officeDocument/2006/relationships/worksheet" /><Relationship Id="rId11" Target="externalLinks/externalLink1.xml" Type="http://schemas.openxmlformats.org/officeDocument/2006/relationships/externalLink" /><Relationship Id="rId5" Target="worksheets/sheet5.xml" Type="http://schemas.openxmlformats.org/officeDocument/2006/relationships/worksheet" /><Relationship Id="rId15" Target="theme/theme1.xml" Type="http://schemas.openxmlformats.org/officeDocument/2006/relationships/theme" /><Relationship Id="rId10" Target="worksheets/sheet10.xml" Type="http://schemas.openxmlformats.org/officeDocument/2006/relationships/worksheet" /><Relationship Id="rId4" Target="worksheets/sheet4.xml" Type="http://schemas.openxmlformats.org/officeDocument/2006/relationships/worksheet" /><Relationship Id="rId9" Target="worksheets/sheet9.xml" Type="http://schemas.openxmlformats.org/officeDocument/2006/relationships/worksheet" /><Relationship Id="rId14" Target="externalLinks/externalLink4.xml" Type="http://schemas.openxmlformats.org/officeDocument/2006/relationships/externalLink"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fmlaLink="$AN$20" lockText="1" noThreeD="1"/>
</file>

<file path=xl/ctrlProps/ctrlProp37.xml><?xml version="1.0" encoding="utf-8"?>
<formControlPr xmlns="http://schemas.microsoft.com/office/spreadsheetml/2009/9/main" objectType="CheckBox" fmlaLink="$AM$20"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Radio" firstButton="1"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checked="Checked"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fmlaLink="$AM$20"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405851</xdr:colOff>
      <xdr:row>10</xdr:row>
      <xdr:rowOff>219075</xdr:rowOff>
    </xdr:from>
    <xdr:to>
      <xdr:col>5</xdr:col>
      <xdr:colOff>456470</xdr:colOff>
      <xdr:row>19</xdr:row>
      <xdr:rowOff>26398</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405851" y="6873875"/>
          <a:ext cx="8034686" cy="1771590"/>
          <a:chOff x="97972" y="4260273"/>
          <a:chExt cx="8755084" cy="1789215"/>
        </a:xfrm>
      </xdr:grpSpPr>
      <xdr:sp macro="" textlink="">
        <xdr:nvSpPr>
          <xdr:cNvPr id="3" name="四角形: 角を丸くする 2">
            <a:extLst>
              <a:ext uri="{FF2B5EF4-FFF2-40B4-BE49-F238E27FC236}">
                <a16:creationId xmlns:a16="http://schemas.microsoft.com/office/drawing/2014/main" id="{00000000-0008-0000-0000-000003000000}"/>
              </a:ext>
            </a:extLst>
          </xdr:cNvPr>
          <xdr:cNvSpPr/>
        </xdr:nvSpPr>
        <xdr:spPr bwMode="auto">
          <a:xfrm>
            <a:off x="97972" y="4260273"/>
            <a:ext cx="8755084" cy="1789215"/>
          </a:xfrm>
          <a:prstGeom prst="roundRect">
            <a:avLst>
              <a:gd name="adj" fmla="val 0"/>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400" b="1">
              <a:solidFill>
                <a:sysClr val="windowText" lastClr="000000"/>
              </a:solidFill>
            </a:endParaRPr>
          </a:p>
        </xdr:txBody>
      </xdr:sp>
      <xdr:sp macro="" textlink="">
        <xdr:nvSpPr>
          <xdr:cNvPr id="4" name="フローチャート: 書類 3">
            <a:extLst>
              <a:ext uri="{FF2B5EF4-FFF2-40B4-BE49-F238E27FC236}">
                <a16:creationId xmlns:a16="http://schemas.microsoft.com/office/drawing/2014/main" id="{00000000-0008-0000-0000-000004000000}"/>
              </a:ext>
            </a:extLst>
          </xdr:cNvPr>
          <xdr:cNvSpPr/>
        </xdr:nvSpPr>
        <xdr:spPr bwMode="auto">
          <a:xfrm>
            <a:off x="1295400"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600" b="1"/>
              <a:t>基本情報入力シート</a:t>
            </a:r>
            <a:endParaRPr kumimoji="1" lang="en-US" altLang="ja-JP" sz="1600" b="1"/>
          </a:p>
          <a:p>
            <a:pPr algn="l"/>
            <a:endParaRPr kumimoji="1" lang="en-US" altLang="ja-JP" sz="1800" b="1"/>
          </a:p>
        </xdr:txBody>
      </xdr:sp>
      <xdr:sp macro="" textlink="">
        <xdr:nvSpPr>
          <xdr:cNvPr id="5" name="フローチャート: 書類 4">
            <a:extLst>
              <a:ext uri="{FF2B5EF4-FFF2-40B4-BE49-F238E27FC236}">
                <a16:creationId xmlns:a16="http://schemas.microsoft.com/office/drawing/2014/main" id="{00000000-0008-0000-0000-000005000000}"/>
              </a:ext>
            </a:extLst>
          </xdr:cNvPr>
          <xdr:cNvSpPr/>
        </xdr:nvSpPr>
        <xdr:spPr bwMode="auto">
          <a:xfrm>
            <a:off x="4196937" y="4412672"/>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2-2</a:t>
            </a:r>
          </a:p>
          <a:p>
            <a:pPr algn="l"/>
            <a:endParaRPr kumimoji="1" lang="en-US" altLang="ja-JP" sz="1800" b="1"/>
          </a:p>
        </xdr:txBody>
      </xdr:sp>
      <xdr:sp macro="" textlink="">
        <xdr:nvSpPr>
          <xdr:cNvPr id="6" name="フローチャート: 書類 5">
            <a:extLst>
              <a:ext uri="{FF2B5EF4-FFF2-40B4-BE49-F238E27FC236}">
                <a16:creationId xmlns:a16="http://schemas.microsoft.com/office/drawing/2014/main" id="{00000000-0008-0000-0000-000006000000}"/>
              </a:ext>
            </a:extLst>
          </xdr:cNvPr>
          <xdr:cNvSpPr/>
        </xdr:nvSpPr>
        <xdr:spPr bwMode="auto">
          <a:xfrm>
            <a:off x="4545281" y="4900550"/>
            <a:ext cx="1077685" cy="113805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2-3</a:t>
            </a:r>
          </a:p>
        </xdr:txBody>
      </xdr:sp>
      <xdr:sp macro="" textlink="">
        <xdr:nvSpPr>
          <xdr:cNvPr id="7" name="フローチャート: 書類 6">
            <a:extLst>
              <a:ext uri="{FF2B5EF4-FFF2-40B4-BE49-F238E27FC236}">
                <a16:creationId xmlns:a16="http://schemas.microsoft.com/office/drawing/2014/main" id="{00000000-0008-0000-0000-000007000000}"/>
              </a:ext>
            </a:extLst>
          </xdr:cNvPr>
          <xdr:cNvSpPr/>
        </xdr:nvSpPr>
        <xdr:spPr bwMode="auto">
          <a:xfrm>
            <a:off x="7538852" y="4607626"/>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2-1</a:t>
            </a:r>
          </a:p>
        </xdr:txBody>
      </xdr:sp>
      <xdr:sp macro="" textlink="">
        <xdr:nvSpPr>
          <xdr:cNvPr id="8" name="矢印: 右 7">
            <a:extLst>
              <a:ext uri="{FF2B5EF4-FFF2-40B4-BE49-F238E27FC236}">
                <a16:creationId xmlns:a16="http://schemas.microsoft.com/office/drawing/2014/main" id="{00000000-0008-0000-0000-000008000000}"/>
              </a:ext>
            </a:extLst>
          </xdr:cNvPr>
          <xdr:cNvSpPr/>
        </xdr:nvSpPr>
        <xdr:spPr bwMode="auto">
          <a:xfrm>
            <a:off x="2565068" y="4932218"/>
            <a:ext cx="1493323"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97973" y="4260273"/>
            <a:ext cx="1132114" cy="618506"/>
          </a:xfrm>
          <a:prstGeom prst="round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r>
              <a:rPr kumimoji="1" lang="ja-JP" altLang="en-US" sz="1400" b="1">
                <a:solidFill>
                  <a:sysClr val="windowText" lastClr="000000"/>
                </a:solidFill>
              </a:rPr>
              <a:t>ワークシート入力の流れ</a:t>
            </a:r>
          </a:p>
        </xdr:txBody>
      </xdr:sp>
      <xdr:sp macro="" textlink="">
        <xdr:nvSpPr>
          <xdr:cNvPr id="10" name="矢印: 右 9">
            <a:extLst>
              <a:ext uri="{FF2B5EF4-FFF2-40B4-BE49-F238E27FC236}">
                <a16:creationId xmlns:a16="http://schemas.microsoft.com/office/drawing/2014/main" id="{00000000-0008-0000-0000-00000A000000}"/>
              </a:ext>
            </a:extLst>
          </xdr:cNvPr>
          <xdr:cNvSpPr/>
        </xdr:nvSpPr>
        <xdr:spPr bwMode="auto">
          <a:xfrm>
            <a:off x="5797136" y="4932218"/>
            <a:ext cx="1502229"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2543300" y="5333998"/>
            <a:ext cx="1420774"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一部自動転記</a:t>
            </a:r>
          </a:p>
        </xdr:txBody>
      </xdr:sp>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5764482" y="5333998"/>
            <a:ext cx="1420774"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一部自動転記</a:t>
            </a:r>
          </a:p>
        </xdr:txBody>
      </xdr:sp>
    </xdr:grpSp>
    <xdr:clientData/>
  </xdr:twoCellAnchor>
  <xdr:twoCellAnchor>
    <xdr:from>
      <xdr:col>2</xdr:col>
      <xdr:colOff>209552</xdr:colOff>
      <xdr:row>31</xdr:row>
      <xdr:rowOff>89807</xdr:rowOff>
    </xdr:from>
    <xdr:to>
      <xdr:col>3</xdr:col>
      <xdr:colOff>1666117</xdr:colOff>
      <xdr:row>32</xdr:row>
      <xdr:rowOff>651782</xdr:rowOff>
    </xdr:to>
    <xdr:sp macro="" textlink="">
      <xdr:nvSpPr>
        <xdr:cNvPr id="13" name="正方形/長方形 12">
          <a:extLst>
            <a:ext uri="{FF2B5EF4-FFF2-40B4-BE49-F238E27FC236}">
              <a16:creationId xmlns:a16="http://schemas.microsoft.com/office/drawing/2014/main" id="{00000000-0008-0000-0000-00000D000000}"/>
            </a:ext>
          </a:extLst>
        </xdr:cNvPr>
        <xdr:cNvSpPr/>
      </xdr:nvSpPr>
      <xdr:spPr bwMode="auto">
        <a:xfrm>
          <a:off x="2286002" y="12205607"/>
          <a:ext cx="2799590" cy="1304925"/>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ctr"/>
          <a:r>
            <a:rPr kumimoji="1" lang="ja-JP" altLang="en-US" sz="1400">
              <a:latin typeface="+mn-ea"/>
              <a:ea typeface="+mn-ea"/>
            </a:rPr>
            <a:t>当該年度（４～３月）の</a:t>
          </a:r>
          <a:endParaRPr kumimoji="1" lang="en-US" altLang="ja-JP" sz="1400">
            <a:latin typeface="+mn-ea"/>
            <a:ea typeface="+mn-ea"/>
          </a:endParaRPr>
        </a:p>
        <a:p>
          <a:pPr algn="ctr"/>
          <a:r>
            <a:rPr kumimoji="1" lang="ja-JP" altLang="en-US" sz="1400">
              <a:latin typeface="+mn-ea"/>
              <a:ea typeface="+mn-ea"/>
            </a:rPr>
            <a:t>グループ別の賃金総額（</a:t>
          </a:r>
          <a:r>
            <a:rPr kumimoji="1" lang="en-US" altLang="ja-JP" sz="1400">
              <a:latin typeface="+mn-ea"/>
              <a:ea typeface="+mn-ea"/>
            </a:rPr>
            <a:t>※</a:t>
          </a:r>
          <a:r>
            <a:rPr kumimoji="1" lang="ja-JP" altLang="en-US" sz="1400">
              <a:latin typeface="+mn-ea"/>
              <a:ea typeface="+mn-ea"/>
            </a:rPr>
            <a:t>１）</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当該年度（４～３月）の</a:t>
          </a:r>
          <a:endParaRPr kumimoji="1" lang="en-US" altLang="ja-JP" sz="1400">
            <a:latin typeface="+mn-ea"/>
            <a:ea typeface="+mn-ea"/>
          </a:endParaRPr>
        </a:p>
        <a:p>
          <a:pPr algn="ctr"/>
          <a:r>
            <a:rPr kumimoji="1" lang="ja-JP" altLang="en-US" sz="1400">
              <a:latin typeface="+mn-ea"/>
              <a:ea typeface="+mn-ea"/>
            </a:rPr>
            <a:t>グループ別の常勤換算職員数</a:t>
          </a:r>
          <a:endParaRPr kumimoji="1" lang="en-US" altLang="ja-JP" sz="1400">
            <a:latin typeface="+mn-ea"/>
            <a:ea typeface="+mn-ea"/>
          </a:endParaRPr>
        </a:p>
      </xdr:txBody>
    </xdr:sp>
    <xdr:clientData/>
  </xdr:twoCellAnchor>
  <xdr:twoCellAnchor>
    <xdr:from>
      <xdr:col>2</xdr:col>
      <xdr:colOff>238126</xdr:colOff>
      <xdr:row>29</xdr:row>
      <xdr:rowOff>277132</xdr:rowOff>
    </xdr:from>
    <xdr:to>
      <xdr:col>3</xdr:col>
      <xdr:colOff>2230211</xdr:colOff>
      <xdr:row>30</xdr:row>
      <xdr:rowOff>670832</xdr:rowOff>
    </xdr:to>
    <xdr:sp macro="" textlink="">
      <xdr:nvSpPr>
        <xdr:cNvPr id="14" name="正方形/長方形 13">
          <a:extLst>
            <a:ext uri="{FF2B5EF4-FFF2-40B4-BE49-F238E27FC236}">
              <a16:creationId xmlns:a16="http://schemas.microsoft.com/office/drawing/2014/main" id="{00000000-0008-0000-0000-00000E000000}"/>
            </a:ext>
          </a:extLst>
        </xdr:cNvPr>
        <xdr:cNvSpPr/>
      </xdr:nvSpPr>
      <xdr:spPr bwMode="auto">
        <a:xfrm>
          <a:off x="2314576" y="11002282"/>
          <a:ext cx="3335110" cy="1089025"/>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400">
              <a:latin typeface="+mn-ea"/>
              <a:ea typeface="+mn-ea"/>
            </a:rPr>
            <a:t>加算見込額</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前年度のグループ別の</a:t>
          </a:r>
          <a:endParaRPr kumimoji="1" lang="en-US" altLang="ja-JP" sz="1400">
            <a:latin typeface="+mn-ea"/>
            <a:ea typeface="+mn-ea"/>
          </a:endParaRPr>
        </a:p>
        <a:p>
          <a:pPr algn="ctr"/>
          <a:r>
            <a:rPr kumimoji="1" lang="ja-JP" altLang="en-US" sz="1400">
              <a:latin typeface="+mn-ea"/>
              <a:ea typeface="+mn-ea"/>
            </a:rPr>
            <a:t>一月あたり常勤換算職員数</a:t>
          </a:r>
          <a:endParaRPr kumimoji="1" lang="en-US" altLang="ja-JP" sz="1400">
            <a:latin typeface="+mn-ea"/>
            <a:ea typeface="+mn-ea"/>
          </a:endParaRPr>
        </a:p>
      </xdr:txBody>
    </xdr:sp>
    <xdr:clientData/>
  </xdr:twoCellAnchor>
  <xdr:twoCellAnchor>
    <xdr:from>
      <xdr:col>2</xdr:col>
      <xdr:colOff>696985</xdr:colOff>
      <xdr:row>29</xdr:row>
      <xdr:rowOff>638810</xdr:rowOff>
    </xdr:from>
    <xdr:to>
      <xdr:col>3</xdr:col>
      <xdr:colOff>1426370</xdr:colOff>
      <xdr:row>29</xdr:row>
      <xdr:rowOff>638810</xdr:rowOff>
    </xdr:to>
    <xdr:cxnSp macro="">
      <xdr:nvCxnSpPr>
        <xdr:cNvPr id="15" name="直線コネクタ 14">
          <a:extLst>
            <a:ext uri="{FF2B5EF4-FFF2-40B4-BE49-F238E27FC236}">
              <a16:creationId xmlns:a16="http://schemas.microsoft.com/office/drawing/2014/main" id="{00000000-0008-0000-0000-00000F000000}"/>
            </a:ext>
          </a:extLst>
        </xdr:cNvPr>
        <xdr:cNvCxnSpPr/>
      </xdr:nvCxnSpPr>
      <xdr:spPr bwMode="auto">
        <a:xfrm>
          <a:off x="2773435" y="11363960"/>
          <a:ext cx="2072410" cy="0"/>
        </a:xfrm>
        <a:prstGeom prst="line">
          <a:avLst/>
        </a:prstGeom>
        <a:ln>
          <a:headEnd type="none" w="med" len="med"/>
          <a:tailEnd type="non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2000541</xdr:colOff>
      <xdr:row>29</xdr:row>
      <xdr:rowOff>597807</xdr:rowOff>
    </xdr:from>
    <xdr:to>
      <xdr:col>3</xdr:col>
      <xdr:colOff>2804873</xdr:colOff>
      <xdr:row>30</xdr:row>
      <xdr:rowOff>68640</xdr:rowOff>
    </xdr:to>
    <xdr:sp macro="" textlink="">
      <xdr:nvSpPr>
        <xdr:cNvPr id="16" name="正方形/長方形 15">
          <a:extLst>
            <a:ext uri="{FF2B5EF4-FFF2-40B4-BE49-F238E27FC236}">
              <a16:creationId xmlns:a16="http://schemas.microsoft.com/office/drawing/2014/main" id="{00000000-0008-0000-0000-000010000000}"/>
            </a:ext>
          </a:extLst>
        </xdr:cNvPr>
        <xdr:cNvSpPr/>
      </xdr:nvSpPr>
      <xdr:spPr bwMode="auto">
        <a:xfrm>
          <a:off x="5420016" y="11322957"/>
          <a:ext cx="804332" cy="166158"/>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en-US" altLang="ja-JP" sz="2400">
              <a:latin typeface="+mn-ea"/>
              <a:ea typeface="+mn-ea"/>
            </a:rPr>
            <a:t>×</a:t>
          </a:r>
        </a:p>
      </xdr:txBody>
    </xdr:sp>
    <xdr:clientData/>
  </xdr:twoCellAnchor>
  <xdr:twoCellAnchor>
    <xdr:from>
      <xdr:col>3</xdr:col>
      <xdr:colOff>3029244</xdr:colOff>
      <xdr:row>29</xdr:row>
      <xdr:rowOff>364973</xdr:rowOff>
    </xdr:from>
    <xdr:to>
      <xdr:col>4</xdr:col>
      <xdr:colOff>1204233</xdr:colOff>
      <xdr:row>30</xdr:row>
      <xdr:rowOff>442232</xdr:rowOff>
    </xdr:to>
    <xdr:sp macro="" textlink="">
      <xdr:nvSpPr>
        <xdr:cNvPr id="17" name="正方形/長方形 16">
          <a:extLst>
            <a:ext uri="{FF2B5EF4-FFF2-40B4-BE49-F238E27FC236}">
              <a16:creationId xmlns:a16="http://schemas.microsoft.com/office/drawing/2014/main" id="{00000000-0008-0000-0000-000011000000}"/>
            </a:ext>
          </a:extLst>
        </xdr:cNvPr>
        <xdr:cNvSpPr/>
      </xdr:nvSpPr>
      <xdr:spPr bwMode="auto">
        <a:xfrm>
          <a:off x="6448719" y="11090123"/>
          <a:ext cx="1651614" cy="772584"/>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400">
              <a:latin typeface="+mn-ea"/>
              <a:ea typeface="+mn-ea"/>
            </a:rPr>
            <a:t>事業所が定める</a:t>
          </a:r>
          <a:endParaRPr kumimoji="1" lang="en-US" altLang="ja-JP" sz="1400">
            <a:latin typeface="+mn-ea"/>
            <a:ea typeface="+mn-ea"/>
          </a:endParaRPr>
        </a:p>
        <a:p>
          <a:pPr algn="ctr"/>
          <a:r>
            <a:rPr kumimoji="1" lang="ja-JP" altLang="en-US" sz="1400">
              <a:latin typeface="+mn-ea"/>
              <a:ea typeface="+mn-ea"/>
            </a:rPr>
            <a:t>配分比率</a:t>
          </a:r>
          <a:endParaRPr kumimoji="1" lang="en-US" altLang="ja-JP" sz="1400">
            <a:latin typeface="+mn-ea"/>
            <a:ea typeface="+mn-ea"/>
          </a:endParaRPr>
        </a:p>
        <a:p>
          <a:pPr algn="ctr"/>
          <a:r>
            <a:rPr kumimoji="1" lang="ja-JP" altLang="en-US" sz="1400">
              <a:latin typeface="+mn-ea"/>
              <a:ea typeface="+mn-ea"/>
            </a:rPr>
            <a:t>（規程の範囲内）</a:t>
          </a:r>
          <a:endParaRPr kumimoji="1" lang="en-US" altLang="ja-JP" sz="1400">
            <a:latin typeface="+mn-ea"/>
            <a:ea typeface="+mn-ea"/>
          </a:endParaRPr>
        </a:p>
      </xdr:txBody>
    </xdr:sp>
    <xdr:clientData/>
  </xdr:twoCellAnchor>
  <xdr:twoCellAnchor>
    <xdr:from>
      <xdr:col>2</xdr:col>
      <xdr:colOff>532946</xdr:colOff>
      <xdr:row>31</xdr:row>
      <xdr:rowOff>638175</xdr:rowOff>
    </xdr:from>
    <xdr:to>
      <xdr:col>3</xdr:col>
      <xdr:colOff>1528082</xdr:colOff>
      <xdr:row>31</xdr:row>
      <xdr:rowOff>638175</xdr:rowOff>
    </xdr:to>
    <xdr:cxnSp macro="">
      <xdr:nvCxnSpPr>
        <xdr:cNvPr id="18" name="直線コネクタ 17">
          <a:extLst>
            <a:ext uri="{FF2B5EF4-FFF2-40B4-BE49-F238E27FC236}">
              <a16:creationId xmlns:a16="http://schemas.microsoft.com/office/drawing/2014/main" id="{00000000-0008-0000-0000-000012000000}"/>
            </a:ext>
          </a:extLst>
        </xdr:cNvPr>
        <xdr:cNvCxnSpPr/>
      </xdr:nvCxnSpPr>
      <xdr:spPr bwMode="auto">
        <a:xfrm flipV="1">
          <a:off x="2609396" y="12753975"/>
          <a:ext cx="2338161" cy="0"/>
        </a:xfrm>
        <a:prstGeom prst="line">
          <a:avLst/>
        </a:prstGeom>
        <a:ln>
          <a:headEnd type="none" w="med" len="med"/>
          <a:tailEnd type="non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1985722</xdr:colOff>
      <xdr:row>31</xdr:row>
      <xdr:rowOff>591451</xdr:rowOff>
    </xdr:from>
    <xdr:to>
      <xdr:col>3</xdr:col>
      <xdr:colOff>2790054</xdr:colOff>
      <xdr:row>32</xdr:row>
      <xdr:rowOff>62284</xdr:rowOff>
    </xdr:to>
    <xdr:sp macro="" textlink="">
      <xdr:nvSpPr>
        <xdr:cNvPr id="19" name="正方形/長方形 18">
          <a:extLst>
            <a:ext uri="{FF2B5EF4-FFF2-40B4-BE49-F238E27FC236}">
              <a16:creationId xmlns:a16="http://schemas.microsoft.com/office/drawing/2014/main" id="{00000000-0008-0000-0000-000013000000}"/>
            </a:ext>
          </a:extLst>
        </xdr:cNvPr>
        <xdr:cNvSpPr/>
      </xdr:nvSpPr>
      <xdr:spPr bwMode="auto">
        <a:xfrm>
          <a:off x="5405197" y="12707251"/>
          <a:ext cx="804332" cy="213783"/>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ja-JP" altLang="en-US" sz="2400">
              <a:latin typeface="+mn-ea"/>
              <a:ea typeface="+mn-ea"/>
            </a:rPr>
            <a:t>ー</a:t>
          </a:r>
          <a:endParaRPr kumimoji="1" lang="en-US" altLang="ja-JP" sz="2400">
            <a:latin typeface="+mn-ea"/>
            <a:ea typeface="+mn-ea"/>
          </a:endParaRPr>
        </a:p>
      </xdr:txBody>
    </xdr:sp>
    <xdr:clientData/>
  </xdr:twoCellAnchor>
  <xdr:twoCellAnchor>
    <xdr:from>
      <xdr:col>3</xdr:col>
      <xdr:colOff>2725510</xdr:colOff>
      <xdr:row>31</xdr:row>
      <xdr:rowOff>99332</xdr:rowOff>
    </xdr:from>
    <xdr:to>
      <xdr:col>4</xdr:col>
      <xdr:colOff>1756682</xdr:colOff>
      <xdr:row>32</xdr:row>
      <xdr:rowOff>621302</xdr:rowOff>
    </xdr:to>
    <xdr:sp macro="" textlink="">
      <xdr:nvSpPr>
        <xdr:cNvPr id="20" name="正方形/長方形 19">
          <a:extLst>
            <a:ext uri="{FF2B5EF4-FFF2-40B4-BE49-F238E27FC236}">
              <a16:creationId xmlns:a16="http://schemas.microsoft.com/office/drawing/2014/main" id="{00000000-0008-0000-0000-000014000000}"/>
            </a:ext>
          </a:extLst>
        </xdr:cNvPr>
        <xdr:cNvSpPr/>
      </xdr:nvSpPr>
      <xdr:spPr bwMode="auto">
        <a:xfrm>
          <a:off x="6144985" y="12215132"/>
          <a:ext cx="2507797" cy="1264920"/>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400">
              <a:latin typeface="+mn-ea"/>
              <a:ea typeface="+mn-ea"/>
            </a:rPr>
            <a:t>前年度（前年１～</a:t>
          </a:r>
          <a:r>
            <a:rPr kumimoji="1" lang="en-US" altLang="ja-JP" sz="1400">
              <a:latin typeface="+mn-ea"/>
              <a:ea typeface="+mn-ea"/>
            </a:rPr>
            <a:t>12</a:t>
          </a:r>
          <a:r>
            <a:rPr kumimoji="1" lang="ja-JP" altLang="en-US" sz="1400">
              <a:latin typeface="+mn-ea"/>
              <a:ea typeface="+mn-ea"/>
            </a:rPr>
            <a:t>月）の</a:t>
          </a:r>
          <a:endParaRPr kumimoji="1" lang="en-US" altLang="ja-JP" sz="1400">
            <a:latin typeface="+mn-ea"/>
            <a:ea typeface="+mn-ea"/>
          </a:endParaRPr>
        </a:p>
        <a:p>
          <a:pPr algn="ctr"/>
          <a:r>
            <a:rPr kumimoji="1" lang="ja-JP" altLang="en-US" sz="1400">
              <a:latin typeface="+mn-ea"/>
              <a:ea typeface="+mn-ea"/>
            </a:rPr>
            <a:t>グループ別の賃金総額（</a:t>
          </a:r>
          <a:r>
            <a:rPr kumimoji="1" lang="en-US" altLang="ja-JP" sz="1400">
              <a:latin typeface="+mn-ea"/>
              <a:ea typeface="+mn-ea"/>
            </a:rPr>
            <a:t>※</a:t>
          </a:r>
          <a:r>
            <a:rPr kumimoji="1" lang="ja-JP" altLang="en-US" sz="1400">
              <a:latin typeface="+mn-ea"/>
              <a:ea typeface="+mn-ea"/>
            </a:rPr>
            <a:t>２）</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前年度（前年１～</a:t>
          </a:r>
          <a:r>
            <a:rPr kumimoji="1" lang="en-US" altLang="ja-JP" sz="1400">
              <a:latin typeface="+mn-ea"/>
              <a:ea typeface="+mn-ea"/>
            </a:rPr>
            <a:t>12</a:t>
          </a:r>
          <a:r>
            <a:rPr kumimoji="1" lang="ja-JP" altLang="en-US" sz="1400">
              <a:latin typeface="+mn-ea"/>
              <a:ea typeface="+mn-ea"/>
            </a:rPr>
            <a:t>月）の</a:t>
          </a:r>
          <a:endParaRPr kumimoji="1" lang="en-US" altLang="ja-JP" sz="1400">
            <a:latin typeface="+mn-ea"/>
            <a:ea typeface="+mn-ea"/>
          </a:endParaRPr>
        </a:p>
        <a:p>
          <a:pPr algn="ctr"/>
          <a:r>
            <a:rPr kumimoji="1" lang="ja-JP" altLang="en-US" sz="1400">
              <a:latin typeface="+mn-ea"/>
              <a:ea typeface="+mn-ea"/>
            </a:rPr>
            <a:t>グループ別の常勤換算職員数</a:t>
          </a:r>
          <a:endParaRPr kumimoji="1" lang="en-US" altLang="ja-JP" sz="1400">
            <a:latin typeface="+mn-ea"/>
            <a:ea typeface="+mn-ea"/>
          </a:endParaRPr>
        </a:p>
      </xdr:txBody>
    </xdr:sp>
    <xdr:clientData/>
  </xdr:twoCellAnchor>
  <xdr:twoCellAnchor>
    <xdr:from>
      <xdr:col>3</xdr:col>
      <xdr:colOff>2933700</xdr:colOff>
      <xdr:row>31</xdr:row>
      <xdr:rowOff>643043</xdr:rowOff>
    </xdr:from>
    <xdr:to>
      <xdr:col>4</xdr:col>
      <xdr:colOff>1530765</xdr:colOff>
      <xdr:row>31</xdr:row>
      <xdr:rowOff>643043</xdr:rowOff>
    </xdr:to>
    <xdr:cxnSp macro="">
      <xdr:nvCxnSpPr>
        <xdr:cNvPr id="21" name="直線コネクタ 20">
          <a:extLst>
            <a:ext uri="{FF2B5EF4-FFF2-40B4-BE49-F238E27FC236}">
              <a16:creationId xmlns:a16="http://schemas.microsoft.com/office/drawing/2014/main" id="{00000000-0008-0000-0000-000015000000}"/>
            </a:ext>
          </a:extLst>
        </xdr:cNvPr>
        <xdr:cNvCxnSpPr/>
      </xdr:nvCxnSpPr>
      <xdr:spPr bwMode="auto">
        <a:xfrm>
          <a:off x="6353175" y="12758843"/>
          <a:ext cx="2073690" cy="0"/>
        </a:xfrm>
        <a:prstGeom prst="line">
          <a:avLst/>
        </a:prstGeom>
        <a:ln>
          <a:headEnd type="none" w="med" len="med"/>
          <a:tailEnd type="none" w="med" len="med"/>
        </a:ln>
        <a:extLst/>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23</xdr:col>
      <xdr:colOff>885825</xdr:colOff>
      <xdr:row>1</xdr:row>
      <xdr:rowOff>114298</xdr:rowOff>
    </xdr:from>
    <xdr:to>
      <xdr:col>27</xdr:col>
      <xdr:colOff>941173</xdr:colOff>
      <xdr:row>7</xdr:row>
      <xdr:rowOff>38099</xdr:rowOff>
    </xdr:to>
    <xdr:grpSp>
      <xdr:nvGrpSpPr>
        <xdr:cNvPr id="8" name="グループ化 7">
          <a:extLst>
            <a:ext uri="{FF2B5EF4-FFF2-40B4-BE49-F238E27FC236}">
              <a16:creationId xmlns:a16="http://schemas.microsoft.com/office/drawing/2014/main" id="{00000000-0008-0000-0100-000008000000}"/>
            </a:ext>
          </a:extLst>
        </xdr:cNvPr>
        <xdr:cNvGrpSpPr/>
      </xdr:nvGrpSpPr>
      <xdr:grpSpPr>
        <a:xfrm>
          <a:off x="6356985" y="365758"/>
          <a:ext cx="5663668" cy="1432561"/>
          <a:chOff x="6829425" y="400048"/>
          <a:chExt cx="6284698" cy="1409701"/>
        </a:xfrm>
      </xdr:grpSpPr>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6829425" y="400048"/>
            <a:ext cx="6284698" cy="1409701"/>
            <a:chOff x="6172200" y="2790823"/>
            <a:chExt cx="5086350" cy="1409701"/>
          </a:xfrm>
        </xdr:grpSpPr>
        <xdr:sp macro="" textlink="">
          <xdr:nvSpPr>
            <xdr:cNvPr id="2" name="正方形/長方形 1">
              <a:extLst>
                <a:ext uri="{FF2B5EF4-FFF2-40B4-BE49-F238E27FC236}">
                  <a16:creationId xmlns:a16="http://schemas.microsoft.com/office/drawing/2014/main" id="{00000000-0008-0000-0100-000002000000}"/>
                </a:ext>
              </a:extLst>
            </xdr:cNvPr>
            <xdr:cNvSpPr/>
          </xdr:nvSpPr>
          <xdr:spPr bwMode="auto">
            <a:xfrm>
              <a:off x="6172200" y="2790823"/>
              <a:ext cx="5086350" cy="140970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処遇改善加算・特定加算・交付金の算定に共通して必要な情報　入力セル</a:t>
              </a:r>
              <a:endParaRPr kumimoji="1" lang="en-US" altLang="ja-JP" sz="1100"/>
            </a:p>
            <a:p>
              <a:pPr algn="l"/>
              <a:r>
                <a:rPr kumimoji="1" lang="ja-JP" altLang="en-US" sz="1100"/>
                <a:t>　　　　　　処遇改善加算の算定に必要な情報</a:t>
              </a:r>
              <a:r>
                <a:rPr kumimoji="1" lang="ja-JP" altLang="ja-JP" sz="1100">
                  <a:solidFill>
                    <a:srgbClr val="FF0000"/>
                  </a:solidFill>
                  <a:effectLst/>
                  <a:latin typeface="+mn-lt"/>
                  <a:ea typeface="+mn-ea"/>
                  <a:cs typeface="+mn-cs"/>
                </a:rPr>
                <a:t>（</a:t>
              </a:r>
              <a:r>
                <a:rPr kumimoji="1" lang="ja-JP" altLang="ja-JP" sz="1100" u="sng">
                  <a:solidFill>
                    <a:srgbClr val="FF0000"/>
                  </a:solidFill>
                  <a:effectLst/>
                  <a:latin typeface="+mn-lt"/>
                  <a:ea typeface="+mn-ea"/>
                  <a:cs typeface="+mn-cs"/>
                </a:rPr>
                <a:t>交付金取得には不要</a:t>
              </a:r>
              <a:r>
                <a:rPr kumimoji="1" lang="ja-JP" altLang="ja-JP" sz="1100">
                  <a:solidFill>
                    <a:srgbClr val="FF0000"/>
                  </a:solidFill>
                  <a:effectLst/>
                  <a:latin typeface="+mn-lt"/>
                  <a:ea typeface="+mn-ea"/>
                  <a:cs typeface="+mn-cs"/>
                </a:rPr>
                <a:t>）</a:t>
              </a:r>
              <a:r>
                <a:rPr kumimoji="1" lang="ja-JP" altLang="en-US" sz="1100"/>
                <a:t>　入力セル</a:t>
              </a:r>
              <a:endParaRPr kumimoji="1" lang="en-US" altLang="ja-JP" sz="1100"/>
            </a:p>
            <a:p>
              <a:pPr algn="l"/>
              <a:r>
                <a:rPr kumimoji="1" lang="ja-JP" altLang="en-US" sz="1100"/>
                <a:t>　　　　　　特定加算の取得に必要な情報</a:t>
              </a:r>
              <a:r>
                <a:rPr kumimoji="1" lang="ja-JP" altLang="ja-JP" sz="1100">
                  <a:solidFill>
                    <a:srgbClr val="FF0000"/>
                  </a:solidFill>
                  <a:effectLst/>
                  <a:latin typeface="+mn-lt"/>
                  <a:ea typeface="+mn-ea"/>
                  <a:cs typeface="+mn-cs"/>
                </a:rPr>
                <a:t>（</a:t>
              </a:r>
              <a:r>
                <a:rPr kumimoji="1" lang="ja-JP" altLang="ja-JP" sz="1100" u="sng">
                  <a:solidFill>
                    <a:srgbClr val="FF0000"/>
                  </a:solidFill>
                  <a:effectLst/>
                  <a:latin typeface="+mn-lt"/>
                  <a:ea typeface="+mn-ea"/>
                  <a:cs typeface="+mn-cs"/>
                </a:rPr>
                <a:t>交付金取得には不要</a:t>
              </a:r>
              <a:r>
                <a:rPr kumimoji="1" lang="ja-JP" altLang="ja-JP" sz="1100">
                  <a:solidFill>
                    <a:srgbClr val="FF0000"/>
                  </a:solidFill>
                  <a:effectLst/>
                  <a:latin typeface="+mn-lt"/>
                  <a:ea typeface="+mn-ea"/>
                  <a:cs typeface="+mn-cs"/>
                </a:rPr>
                <a:t>）</a:t>
              </a:r>
              <a:r>
                <a:rPr kumimoji="1" lang="ja-JP" altLang="en-US" sz="1100">
                  <a:solidFill>
                    <a:srgbClr val="FF0000"/>
                  </a:solidFill>
                </a:rPr>
                <a:t>　</a:t>
              </a:r>
              <a:r>
                <a:rPr kumimoji="1" lang="ja-JP" altLang="en-US" sz="1100"/>
                <a:t>入力セル</a:t>
              </a:r>
              <a:endParaRPr kumimoji="1" lang="en-US" altLang="ja-JP" sz="1100"/>
            </a:p>
            <a:p>
              <a:pPr algn="l"/>
              <a:r>
                <a:rPr kumimoji="1" lang="ja-JP" altLang="en-US" sz="1100"/>
                <a:t>　　　　　　</a:t>
              </a:r>
              <a:r>
                <a:rPr kumimoji="1" lang="ja-JP" altLang="en-US" sz="1100" baseline="0"/>
                <a:t> 交付金の取得に必要な情報　入力セル</a:t>
              </a:r>
              <a:endParaRPr kumimoji="1" lang="ja-JP" altLang="en-US" sz="1100"/>
            </a:p>
          </xdr:txBody>
        </xdr:sp>
        <xdr:sp macro="" textlink="">
          <xdr:nvSpPr>
            <xdr:cNvPr id="3" name="正方形/長方形 2">
              <a:extLst>
                <a:ext uri="{FF2B5EF4-FFF2-40B4-BE49-F238E27FC236}">
                  <a16:creationId xmlns:a16="http://schemas.microsoft.com/office/drawing/2014/main" id="{00000000-0008-0000-0100-000003000000}"/>
                </a:ext>
              </a:extLst>
            </xdr:cNvPr>
            <xdr:cNvSpPr/>
          </xdr:nvSpPr>
          <xdr:spPr bwMode="auto">
            <a:xfrm>
              <a:off x="6289689" y="3740784"/>
              <a:ext cx="323850" cy="142875"/>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100-000005000000}"/>
                </a:ext>
              </a:extLst>
            </xdr:cNvPr>
            <xdr:cNvSpPr/>
          </xdr:nvSpPr>
          <xdr:spPr bwMode="auto">
            <a:xfrm>
              <a:off x="6289689" y="3561416"/>
              <a:ext cx="323850" cy="142875"/>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6289689" y="3381375"/>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sp macro="" textlink="">
        <xdr:nvSpPr>
          <xdr:cNvPr id="7" name="正方形/長方形 6">
            <a:extLst>
              <a:ext uri="{FF2B5EF4-FFF2-40B4-BE49-F238E27FC236}">
                <a16:creationId xmlns:a16="http://schemas.microsoft.com/office/drawing/2014/main" id="{00000000-0008-0000-0100-000007000000}"/>
              </a:ext>
            </a:extLst>
          </xdr:cNvPr>
          <xdr:cNvSpPr/>
        </xdr:nvSpPr>
        <xdr:spPr bwMode="auto">
          <a:xfrm>
            <a:off x="6972300" y="1543048"/>
            <a:ext cx="400149" cy="142875"/>
          </a:xfrm>
          <a:prstGeom prst="rect">
            <a:avLst/>
          </a:prstGeom>
          <a:solidFill>
            <a:schemeClr val="accent6">
              <a:lumMod val="20000"/>
              <a:lumOff val="8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24</xdr:col>
      <xdr:colOff>114300</xdr:colOff>
      <xdr:row>7</xdr:row>
      <xdr:rowOff>184150</xdr:rowOff>
    </xdr:from>
    <xdr:to>
      <xdr:col>27</xdr:col>
      <xdr:colOff>1200150</xdr:colOff>
      <xdr:row>16</xdr:row>
      <xdr:rowOff>114300</xdr:rowOff>
    </xdr:to>
    <xdr:sp macro="" textlink="">
      <xdr:nvSpPr>
        <xdr:cNvPr id="9" name="角丸四角形吹き出し 1">
          <a:extLst>
            <a:ext uri="{FF2B5EF4-FFF2-40B4-BE49-F238E27FC236}">
              <a16:creationId xmlns:a16="http://schemas.microsoft.com/office/drawing/2014/main" id="{00000000-0008-0000-0100-000009000000}"/>
            </a:ext>
          </a:extLst>
        </xdr:cNvPr>
        <xdr:cNvSpPr/>
      </xdr:nvSpPr>
      <xdr:spPr bwMode="auto">
        <a:xfrm>
          <a:off x="7391400" y="1962150"/>
          <a:ext cx="5048250" cy="2216150"/>
        </a:xfrm>
        <a:prstGeom prst="wedgeRoundRectCallout">
          <a:avLst>
            <a:gd name="adj1" fmla="val -65658"/>
            <a:gd name="adj2" fmla="val -12715"/>
            <a:gd name="adj3" fmla="val 16667"/>
          </a:avLst>
        </a:prstGeom>
        <a:ln>
          <a:headEnd type="none" w="med" len="med"/>
          <a:tailEnd type="none" w="med" len="med"/>
        </a:ln>
        <a:extLst/>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en-US" altLang="ja-JP" sz="1100" b="1" u="none">
              <a:latin typeface="HG丸ｺﾞｼｯｸM-PRO" panose="020F0600000000000000" pitchFamily="50" charset="-128"/>
              <a:ea typeface="HG丸ｺﾞｼｯｸM-PRO" panose="020F0600000000000000" pitchFamily="50" charset="-128"/>
            </a:rPr>
            <a:t>【</a:t>
          </a:r>
          <a:r>
            <a:rPr kumimoji="1" lang="ja-JP" altLang="en-US" sz="1100" b="1" u="none">
              <a:latin typeface="HG丸ｺﾞｼｯｸM-PRO" panose="020F0600000000000000" pitchFamily="50" charset="-128"/>
              <a:ea typeface="HG丸ｺﾞｼｯｸM-PRO" panose="020F0600000000000000" pitchFamily="50" charset="-128"/>
            </a:rPr>
            <a:t>提出先について</a:t>
          </a:r>
          <a:r>
            <a:rPr kumimoji="1" lang="en-US" altLang="ja-JP" sz="1100" b="1" u="none">
              <a:latin typeface="HG丸ｺﾞｼｯｸM-PRO" panose="020F0600000000000000" pitchFamily="50" charset="-128"/>
              <a:ea typeface="HG丸ｺﾞｼｯｸM-PRO" panose="020F0600000000000000" pitchFamily="50" charset="-128"/>
            </a:rPr>
            <a:t>】</a:t>
          </a:r>
        </a:p>
        <a:p>
          <a:pPr algn="l"/>
          <a:r>
            <a:rPr kumimoji="1" lang="en-US" altLang="ja-JP" sz="1100" b="0" u="none">
              <a:latin typeface="HG丸ｺﾞｼｯｸM-PRO" panose="020F0600000000000000" pitchFamily="50" charset="-128"/>
              <a:ea typeface="HG丸ｺﾞｼｯｸM-PRO" panose="020F0600000000000000" pitchFamily="50" charset="-128"/>
            </a:rPr>
            <a:t>●</a:t>
          </a:r>
          <a:r>
            <a:rPr kumimoji="1" lang="ja-JP" altLang="en-US" sz="1100" b="0" u="sng">
              <a:latin typeface="HG丸ｺﾞｼｯｸM-PRO" panose="020F0600000000000000" pitchFamily="50" charset="-128"/>
              <a:ea typeface="HG丸ｺﾞｼｯｸM-PRO" panose="020F0600000000000000" pitchFamily="50" charset="-128"/>
            </a:rPr>
            <a:t>別紙「提出先・問合せ先」を必ずご確認ください</a:t>
          </a:r>
          <a:r>
            <a:rPr kumimoji="1" lang="ja-JP" altLang="en-US" sz="1100" b="0" u="none">
              <a:latin typeface="HG丸ｺﾞｼｯｸM-PRO" panose="020F0600000000000000" pitchFamily="50" charset="-128"/>
              <a:ea typeface="HG丸ｺﾞｼｯｸM-PRO" panose="020F0600000000000000" pitchFamily="50" charset="-128"/>
            </a:rPr>
            <a:t>。</a:t>
          </a:r>
        </a:p>
        <a:p>
          <a:pPr algn="l"/>
          <a:r>
            <a:rPr kumimoji="1" lang="ja-JP" altLang="en-US" sz="1100" b="0" u="none">
              <a:latin typeface="HG丸ｺﾞｼｯｸM-PRO" panose="020F0600000000000000" pitchFamily="50" charset="-128"/>
              <a:ea typeface="HG丸ｺﾞｼｯｸM-PRO" panose="020F0600000000000000" pitchFamily="50" charset="-128"/>
            </a:rPr>
            <a:t>●八王子市・児童相談所設置区に所在の事業所については、</a:t>
          </a:r>
        </a:p>
        <a:p>
          <a:pPr algn="l"/>
          <a:r>
            <a:rPr kumimoji="1" lang="ja-JP" altLang="en-US" sz="1100" b="0" u="none">
              <a:latin typeface="HG丸ｺﾞｼｯｸM-PRO" panose="020F0600000000000000" pitchFamily="50" charset="-128"/>
              <a:ea typeface="HG丸ｺﾞｼｯｸM-PRO" panose="020F0600000000000000" pitchFamily="50" charset="-128"/>
            </a:rPr>
            <a:t>「加算提出先」が各区市となり、「交付金提出先」が「東京都」となります。</a:t>
          </a:r>
        </a:p>
        <a:p>
          <a:pPr algn="l"/>
          <a:r>
            <a:rPr kumimoji="1" lang="ja-JP" altLang="en-US" sz="1100" b="0" u="none">
              <a:latin typeface="HG丸ｺﾞｼｯｸM-PRO" panose="020F0600000000000000" pitchFamily="50" charset="-128"/>
              <a:ea typeface="HG丸ｺﾞｼｯｸM-PRO" panose="020F0600000000000000" pitchFamily="50" charset="-128"/>
            </a:rPr>
            <a:t>●他の道府県に所在する事業所については、</a:t>
          </a:r>
        </a:p>
        <a:p>
          <a:pPr algn="l"/>
          <a:r>
            <a:rPr kumimoji="1" lang="ja-JP" altLang="en-US" sz="1100" b="0" u="none">
              <a:latin typeface="HG丸ｺﾞｼｯｸM-PRO" panose="020F0600000000000000" pitchFamily="50" charset="-128"/>
              <a:ea typeface="HG丸ｺﾞｼｯｸM-PRO" panose="020F0600000000000000" pitchFamily="50" charset="-128"/>
            </a:rPr>
            <a:t>「加算提出先」、「交付金提出先」ともに、他の道府県となります。</a:t>
          </a:r>
        </a:p>
        <a:p>
          <a:pPr algn="l"/>
          <a:endParaRPr kumimoji="1" lang="ja-JP" altLang="en-US" sz="1100" b="0" u="none">
            <a:latin typeface="HG丸ｺﾞｼｯｸM-PRO" panose="020F0600000000000000" pitchFamily="50" charset="-128"/>
            <a:ea typeface="HG丸ｺﾞｼｯｸM-PRO" panose="020F0600000000000000" pitchFamily="50" charset="-128"/>
          </a:endParaRPr>
        </a:p>
        <a:p>
          <a:pPr algn="l"/>
          <a:r>
            <a:rPr kumimoji="1" lang="en-US" altLang="ja-JP" sz="1100" b="0" u="none">
              <a:latin typeface="HG丸ｺﾞｼｯｸM-PRO" panose="020F0600000000000000" pitchFamily="50" charset="-128"/>
              <a:ea typeface="HG丸ｺﾞｼｯｸM-PRO" panose="020F0600000000000000" pitchFamily="50" charset="-128"/>
            </a:rPr>
            <a:t>※</a:t>
          </a:r>
          <a:r>
            <a:rPr kumimoji="1" lang="ja-JP" altLang="en-US" sz="1100" b="0" u="none">
              <a:latin typeface="HG丸ｺﾞｼｯｸM-PRO" panose="020F0600000000000000" pitchFamily="50" charset="-128"/>
              <a:ea typeface="HG丸ｺﾞｼｯｸM-PRO" panose="020F0600000000000000" pitchFamily="50" charset="-128"/>
            </a:rPr>
            <a:t>その他「障害児施設措置費対象児童」については、</a:t>
          </a:r>
        </a:p>
        <a:p>
          <a:pPr algn="l"/>
          <a:r>
            <a:rPr kumimoji="1" lang="ja-JP" altLang="en-US" sz="1100" b="0" u="none">
              <a:latin typeface="HG丸ｺﾞｼｯｸM-PRO" panose="020F0600000000000000" pitchFamily="50" charset="-128"/>
              <a:ea typeface="HG丸ｺﾞｼｯｸM-PRO" panose="020F0600000000000000" pitchFamily="50" charset="-128"/>
            </a:rPr>
            <a:t>入所児童の措置権者の都道府県が「交付金提出先」となります。</a:t>
          </a:r>
        </a:p>
        <a:p>
          <a:pPr algn="l"/>
          <a:r>
            <a:rPr kumimoji="1" lang="ja-JP" altLang="en-US" sz="1100" b="0" u="none">
              <a:latin typeface="HG丸ｺﾞｼｯｸM-PRO" panose="020F0600000000000000" pitchFamily="50" charset="-128"/>
              <a:ea typeface="HG丸ｺﾞｼｯｸM-PRO" panose="020F0600000000000000" pitchFamily="50" charset="-128"/>
            </a:rPr>
            <a:t>（措置権者が区市町村の場合は、都道府県）</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20</xdr:col>
      <xdr:colOff>194733</xdr:colOff>
      <xdr:row>11</xdr:row>
      <xdr:rowOff>872066</xdr:rowOff>
    </xdr:from>
    <xdr:to>
      <xdr:col>31</xdr:col>
      <xdr:colOff>279400</xdr:colOff>
      <xdr:row>11</xdr:row>
      <xdr:rowOff>1718732</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bwMode="auto">
        <a:xfrm>
          <a:off x="11904133" y="4207933"/>
          <a:ext cx="3022600" cy="846666"/>
        </a:xfrm>
        <a:prstGeom prst="wedgeRoundRectCallout">
          <a:avLst>
            <a:gd name="adj1" fmla="val -16071"/>
            <a:gd name="adj2" fmla="val -68674"/>
            <a:gd name="adj3" fmla="val 16667"/>
          </a:avLst>
        </a:prstGeom>
        <a:ln>
          <a:headEnd type="none" w="med" len="med"/>
          <a:tailEnd type="none" w="med" len="med"/>
        </a:ln>
        <a:extLst/>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panose="020F0600000000000000" pitchFamily="50" charset="-128"/>
              <a:ea typeface="HG丸ｺﾞｼｯｸM-PRO" panose="020F0600000000000000" pitchFamily="50" charset="-128"/>
            </a:rPr>
            <a:t>交付対象月</a:t>
          </a:r>
          <a:r>
            <a:rPr kumimoji="1" lang="en-US" altLang="ja-JP" sz="1100" b="1" u="sng">
              <a:latin typeface="HG丸ｺﾞｼｯｸM-PRO" panose="020F0600000000000000" pitchFamily="50" charset="-128"/>
              <a:ea typeface="HG丸ｺﾞｼｯｸM-PRO" panose="020F0600000000000000" pitchFamily="50" charset="-128"/>
            </a:rPr>
            <a:t>(h)</a:t>
          </a:r>
          <a:r>
            <a:rPr kumimoji="1" lang="ja-JP" altLang="en-US" sz="1100" b="1" u="sng">
              <a:latin typeface="HG丸ｺﾞｼｯｸM-PRO" panose="020F0600000000000000" pitchFamily="50" charset="-128"/>
              <a:ea typeface="HG丸ｺﾞｼｯｸM-PRO" panose="020F0600000000000000" pitchFamily="50" charset="-128"/>
            </a:rPr>
            <a:t>は２月～９月</a:t>
          </a:r>
          <a:r>
            <a:rPr kumimoji="1" lang="ja-JP" altLang="en-US" sz="1100">
              <a:latin typeface="HG丸ｺﾞｼｯｸM-PRO" panose="020F0600000000000000" pitchFamily="50" charset="-128"/>
              <a:ea typeface="HG丸ｺﾞｼｯｸM-PRO" panose="020F0600000000000000" pitchFamily="50" charset="-128"/>
            </a:rPr>
            <a:t>が基本となる。</a:t>
          </a:r>
          <a:endParaRPr kumimoji="1" lang="en-US" altLang="ja-JP" sz="1100">
            <a:latin typeface="HG丸ｺﾞｼｯｸM-PRO" panose="020F0600000000000000" pitchFamily="50" charset="-128"/>
            <a:ea typeface="HG丸ｺﾞｼｯｸM-PRO" panose="020F0600000000000000" pitchFamily="50" charset="-128"/>
          </a:endParaRPr>
        </a:p>
        <a:p>
          <a:pPr algn="l"/>
          <a:r>
            <a:rPr kumimoji="1" lang="ja-JP" altLang="en-US" sz="1100">
              <a:latin typeface="HG丸ｺﾞｼｯｸM-PRO" panose="020F0600000000000000" pitchFamily="50" charset="-128"/>
              <a:ea typeface="HG丸ｺﾞｼｯｸM-PRO" panose="020F0600000000000000" pitchFamily="50" charset="-128"/>
            </a:rPr>
            <a:t>（令和４年３月以降新規開設の事業所以外）</a:t>
          </a:r>
        </a:p>
      </xdr:txBody>
    </xdr:sp>
    <xdr:clientData/>
  </xdr:twoCellAnchor>
  <xdr:twoCellAnchor>
    <xdr:from>
      <xdr:col>2</xdr:col>
      <xdr:colOff>141112</xdr:colOff>
      <xdr:row>11</xdr:row>
      <xdr:rowOff>578556</xdr:rowOff>
    </xdr:from>
    <xdr:to>
      <xdr:col>16</xdr:col>
      <xdr:colOff>860779</xdr:colOff>
      <xdr:row>12</xdr:row>
      <xdr:rowOff>112890</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bwMode="auto">
        <a:xfrm>
          <a:off x="931334" y="3901723"/>
          <a:ext cx="7500056" cy="1439334"/>
        </a:xfrm>
        <a:prstGeom prst="wedgeRoundRectCallout">
          <a:avLst>
            <a:gd name="adj1" fmla="val -55498"/>
            <a:gd name="adj2" fmla="val 37884"/>
            <a:gd name="adj3" fmla="val 16667"/>
          </a:avLst>
        </a:prstGeom>
        <a:ln>
          <a:headEnd type="none" w="med" len="med"/>
          <a:tailEnd type="none" w="med" len="med"/>
        </a:ln>
        <a:extLst/>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en-US" altLang="ja-JP" sz="1100" b="1" u="none">
              <a:latin typeface="HG丸ｺﾞｼｯｸM-PRO" panose="020F0600000000000000" pitchFamily="50" charset="-128"/>
              <a:ea typeface="HG丸ｺﾞｼｯｸM-PRO" panose="020F0600000000000000" pitchFamily="50" charset="-128"/>
            </a:rPr>
            <a:t>【</a:t>
          </a:r>
          <a:r>
            <a:rPr kumimoji="1" lang="ja-JP" altLang="en-US" sz="1100" b="1" u="none">
              <a:latin typeface="HG丸ｺﾞｼｯｸM-PRO" panose="020F0600000000000000" pitchFamily="50" charset="-128"/>
              <a:ea typeface="HG丸ｺﾞｼｯｸM-PRO" panose="020F0600000000000000" pitchFamily="50" charset="-128"/>
            </a:rPr>
            <a:t>交付金取得予定について</a:t>
          </a:r>
          <a:r>
            <a:rPr kumimoji="1" lang="en-US" altLang="ja-JP" sz="1100" b="1" u="none">
              <a:latin typeface="HG丸ｺﾞｼｯｸM-PRO" panose="020F0600000000000000" pitchFamily="50" charset="-128"/>
              <a:ea typeface="HG丸ｺﾞｼｯｸM-PRO" panose="020F0600000000000000" pitchFamily="50" charset="-128"/>
            </a:rPr>
            <a:t>】</a:t>
          </a:r>
        </a:p>
        <a:p>
          <a:pPr algn="l"/>
          <a:r>
            <a:rPr kumimoji="1" lang="ja-JP" altLang="en-US" sz="1100" b="0" u="none">
              <a:latin typeface="HG丸ｺﾞｼｯｸM-PRO" panose="020F0600000000000000" pitchFamily="50" charset="-128"/>
              <a:ea typeface="HG丸ｺﾞｼｯｸM-PRO" panose="020F0600000000000000" pitchFamily="50" charset="-128"/>
            </a:rPr>
            <a:t>●他の道府県に所在する事業所については、</a:t>
          </a:r>
        </a:p>
        <a:p>
          <a:pPr algn="l"/>
          <a:r>
            <a:rPr kumimoji="1" lang="ja-JP" altLang="en-US" sz="1100" b="0" u="none">
              <a:latin typeface="HG丸ｺﾞｼｯｸM-PRO" panose="020F0600000000000000" pitchFamily="50" charset="-128"/>
              <a:ea typeface="HG丸ｺﾞｼｯｸM-PRO" panose="020F0600000000000000" pitchFamily="50" charset="-128"/>
            </a:rPr>
            <a:t>「加算提出先」、「交付金提出先」ともに、他の道府県となります。</a:t>
          </a:r>
          <a:endParaRPr kumimoji="1" lang="en-US" altLang="ja-JP" sz="1100" b="0" u="none">
            <a:latin typeface="HG丸ｺﾞｼｯｸM-PRO" panose="020F0600000000000000" pitchFamily="50" charset="-128"/>
            <a:ea typeface="HG丸ｺﾞｼｯｸM-PRO" panose="020F0600000000000000" pitchFamily="50" charset="-128"/>
          </a:endParaRPr>
        </a:p>
        <a:p>
          <a:pPr algn="l"/>
          <a:r>
            <a:rPr kumimoji="1" lang="ja-JP" altLang="en-US" sz="1100" b="0" u="none">
              <a:latin typeface="HG丸ｺﾞｼｯｸM-PRO" panose="020F0600000000000000" pitchFamily="50" charset="-128"/>
              <a:ea typeface="HG丸ｺﾞｼｯｸM-PRO" panose="020F0600000000000000" pitchFamily="50" charset="-128"/>
            </a:rPr>
            <a:t>東京都宛の加算の計画書に含んで計上している場合、東京都宛の計画書では</a:t>
          </a:r>
          <a:endParaRPr kumimoji="1" lang="en-US" altLang="ja-JP" sz="1100" b="0" u="none">
            <a:latin typeface="HG丸ｺﾞｼｯｸM-PRO" panose="020F0600000000000000" pitchFamily="50" charset="-128"/>
            <a:ea typeface="HG丸ｺﾞｼｯｸM-PRO" panose="020F0600000000000000" pitchFamily="50" charset="-128"/>
          </a:endParaRPr>
        </a:p>
        <a:p>
          <a:pPr algn="l"/>
          <a:r>
            <a:rPr kumimoji="1" lang="ja-JP" altLang="en-US" sz="1100" b="0" u="none">
              <a:latin typeface="HG丸ｺﾞｼｯｸM-PRO" panose="020F0600000000000000" pitchFamily="50" charset="-128"/>
              <a:ea typeface="HG丸ｺﾞｼｯｸM-PRO" panose="020F0600000000000000" pitchFamily="50" charset="-128"/>
            </a:rPr>
            <a:t>「交付金取得予定」欄は「</a:t>
          </a:r>
          <a:r>
            <a:rPr kumimoji="1" lang="en-US" altLang="ja-JP" sz="1100" b="0" u="none">
              <a:latin typeface="HG丸ｺﾞｼｯｸM-PRO" panose="020F0600000000000000" pitchFamily="50" charset="-128"/>
              <a:ea typeface="HG丸ｺﾞｼｯｸM-PRO" panose="020F0600000000000000" pitchFamily="50" charset="-128"/>
            </a:rPr>
            <a:t>×</a:t>
          </a:r>
          <a:r>
            <a:rPr kumimoji="1" lang="ja-JP" altLang="en-US" sz="1100" b="0" u="none">
              <a:latin typeface="HG丸ｺﾞｼｯｸM-PRO" panose="020F0600000000000000" pitchFamily="50" charset="-128"/>
              <a:ea typeface="HG丸ｺﾞｼｯｸM-PRO" panose="020F0600000000000000" pitchFamily="50" charset="-128"/>
            </a:rPr>
            <a:t>」としてください。</a:t>
          </a:r>
        </a:p>
        <a:p>
          <a:pPr algn="l"/>
          <a:r>
            <a:rPr kumimoji="1" lang="en-US" altLang="ja-JP" sz="1050" b="0" u="none">
              <a:latin typeface="HG丸ｺﾞｼｯｸM-PRO" panose="020F0600000000000000" pitchFamily="50" charset="-128"/>
              <a:ea typeface="HG丸ｺﾞｼｯｸM-PRO" panose="020F0600000000000000" pitchFamily="50" charset="-128"/>
            </a:rPr>
            <a:t>※</a:t>
          </a:r>
          <a:r>
            <a:rPr kumimoji="1" lang="ja-JP" altLang="en-US" sz="1050" b="0" u="none">
              <a:latin typeface="HG丸ｺﾞｼｯｸM-PRO" panose="020F0600000000000000" pitchFamily="50" charset="-128"/>
              <a:ea typeface="HG丸ｺﾞｼｯｸM-PRO" panose="020F0600000000000000" pitchFamily="50" charset="-128"/>
            </a:rPr>
            <a:t>その他「障害児施設措置費対象児童」については、入所児童の措置権者の都道府県が「交付金提出先」となります。</a:t>
          </a:r>
        </a:p>
        <a:p>
          <a:pPr algn="l"/>
          <a:r>
            <a:rPr kumimoji="1" lang="ja-JP" altLang="en-US" sz="1050" b="0" u="none">
              <a:latin typeface="HG丸ｺﾞｼｯｸM-PRO" panose="020F0600000000000000" pitchFamily="50" charset="-128"/>
              <a:ea typeface="HG丸ｺﾞｼｯｸM-PRO" panose="020F0600000000000000" pitchFamily="50" charset="-128"/>
            </a:rPr>
            <a:t>（措置権者が区市町村の場合は、都道府県）</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2</xdr:col>
          <xdr:colOff>22860</xdr:colOff>
          <xdr:row>54</xdr:row>
          <xdr:rowOff>22860</xdr:rowOff>
        </xdr:to>
        <xdr:sp macro="" textlink="">
          <xdr:nvSpPr>
            <xdr:cNvPr id="83969" name="Check Box 1" hidden="1">
              <a:extLst>
                <a:ext uri="{63B3BB69-23CF-44E3-9099-C40C66FF867C}">
                  <a14:compatExt spid="_x0000_s83969"/>
                </a:ext>
                <a:ext uri="{FF2B5EF4-FFF2-40B4-BE49-F238E27FC236}">
                  <a16:creationId xmlns:a16="http://schemas.microsoft.com/office/drawing/2014/main" id="{00000000-0008-0000-0300-00000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xdr:row>
          <xdr:rowOff>0</xdr:rowOff>
        </xdr:from>
        <xdr:to>
          <xdr:col>2</xdr:col>
          <xdr:colOff>22860</xdr:colOff>
          <xdr:row>55</xdr:row>
          <xdr:rowOff>22860</xdr:rowOff>
        </xdr:to>
        <xdr:sp macro="" textlink="">
          <xdr:nvSpPr>
            <xdr:cNvPr id="83970" name="Check Box 2" hidden="1">
              <a:extLst>
                <a:ext uri="{63B3BB69-23CF-44E3-9099-C40C66FF867C}">
                  <a14:compatExt spid="_x0000_s83970"/>
                </a:ext>
                <a:ext uri="{FF2B5EF4-FFF2-40B4-BE49-F238E27FC236}">
                  <a16:creationId xmlns:a16="http://schemas.microsoft.com/office/drawing/2014/main" id="{00000000-0008-0000-0300-00000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2</xdr:col>
          <xdr:colOff>22860</xdr:colOff>
          <xdr:row>56</xdr:row>
          <xdr:rowOff>22860</xdr:rowOff>
        </xdr:to>
        <xdr:sp macro="" textlink="">
          <xdr:nvSpPr>
            <xdr:cNvPr id="83971" name="Check Box 3" hidden="1">
              <a:extLst>
                <a:ext uri="{63B3BB69-23CF-44E3-9099-C40C66FF867C}">
                  <a14:compatExt spid="_x0000_s83971"/>
                </a:ext>
                <a:ext uri="{FF2B5EF4-FFF2-40B4-BE49-F238E27FC236}">
                  <a16:creationId xmlns:a16="http://schemas.microsoft.com/office/drawing/2014/main" id="{00000000-0008-0000-0300-00000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22860</xdr:colOff>
          <xdr:row>59</xdr:row>
          <xdr:rowOff>22860</xdr:rowOff>
        </xdr:to>
        <xdr:sp macro="" textlink="">
          <xdr:nvSpPr>
            <xdr:cNvPr id="83972" name="Check Box 4" hidden="1">
              <a:extLst>
                <a:ext uri="{63B3BB69-23CF-44E3-9099-C40C66FF867C}">
                  <a14:compatExt spid="_x0000_s83972"/>
                </a:ext>
                <a:ext uri="{FF2B5EF4-FFF2-40B4-BE49-F238E27FC236}">
                  <a16:creationId xmlns:a16="http://schemas.microsoft.com/office/drawing/2014/main" id="{00000000-0008-0000-0300-00000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45720</xdr:rowOff>
        </xdr:from>
        <xdr:to>
          <xdr:col>2</xdr:col>
          <xdr:colOff>22860</xdr:colOff>
          <xdr:row>57</xdr:row>
          <xdr:rowOff>0</xdr:rowOff>
        </xdr:to>
        <xdr:sp macro="" textlink="">
          <xdr:nvSpPr>
            <xdr:cNvPr id="83973" name="Check Box 5" hidden="1">
              <a:extLst>
                <a:ext uri="{63B3BB69-23CF-44E3-9099-C40C66FF867C}">
                  <a14:compatExt spid="_x0000_s83973"/>
                </a:ext>
                <a:ext uri="{FF2B5EF4-FFF2-40B4-BE49-F238E27FC236}">
                  <a16:creationId xmlns:a16="http://schemas.microsoft.com/office/drawing/2014/main" id="{00000000-0008-0000-0300-000005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2</xdr:col>
          <xdr:colOff>22860</xdr:colOff>
          <xdr:row>56</xdr:row>
          <xdr:rowOff>22860</xdr:rowOff>
        </xdr:to>
        <xdr:sp macro="" textlink="">
          <xdr:nvSpPr>
            <xdr:cNvPr id="83974" name="Check Box 6" hidden="1">
              <a:extLst>
                <a:ext uri="{63B3BB69-23CF-44E3-9099-C40C66FF867C}">
                  <a14:compatExt spid="_x0000_s83974"/>
                </a:ext>
                <a:ext uri="{FF2B5EF4-FFF2-40B4-BE49-F238E27FC236}">
                  <a16:creationId xmlns:a16="http://schemas.microsoft.com/office/drawing/2014/main" id="{00000000-0008-0000-0300-000006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45720</xdr:rowOff>
        </xdr:from>
        <xdr:to>
          <xdr:col>2</xdr:col>
          <xdr:colOff>22860</xdr:colOff>
          <xdr:row>57</xdr:row>
          <xdr:rowOff>274320</xdr:rowOff>
        </xdr:to>
        <xdr:sp macro="" textlink="">
          <xdr:nvSpPr>
            <xdr:cNvPr id="83975" name="Check Box 7" hidden="1">
              <a:extLst>
                <a:ext uri="{63B3BB69-23CF-44E3-9099-C40C66FF867C}">
                  <a14:compatExt spid="_x0000_s83975"/>
                </a:ext>
                <a:ext uri="{FF2B5EF4-FFF2-40B4-BE49-F238E27FC236}">
                  <a16:creationId xmlns:a16="http://schemas.microsoft.com/office/drawing/2014/main" id="{00000000-0008-0000-0300-000007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76200</xdr:colOff>
      <xdr:row>7</xdr:row>
      <xdr:rowOff>0</xdr:rowOff>
    </xdr:from>
    <xdr:to>
      <xdr:col>44</xdr:col>
      <xdr:colOff>42650</xdr:colOff>
      <xdr:row>13</xdr:row>
      <xdr:rowOff>123826</xdr:rowOff>
    </xdr:to>
    <xdr:grpSp>
      <xdr:nvGrpSpPr>
        <xdr:cNvPr id="9" name="グループ化 8">
          <a:extLst>
            <a:ext uri="{FF2B5EF4-FFF2-40B4-BE49-F238E27FC236}">
              <a16:creationId xmlns:a16="http://schemas.microsoft.com/office/drawing/2014/main" id="{00000000-0008-0000-0300-000009000000}"/>
            </a:ext>
          </a:extLst>
        </xdr:cNvPr>
        <xdr:cNvGrpSpPr/>
      </xdr:nvGrpSpPr>
      <xdr:grpSpPr>
        <a:xfrm>
          <a:off x="6304492" y="783167"/>
          <a:ext cx="4781866" cy="1335617"/>
          <a:chOff x="6172200" y="2790824"/>
          <a:chExt cx="5086350" cy="1381126"/>
        </a:xfrm>
      </xdr:grpSpPr>
      <xdr:sp macro="" textlink="">
        <xdr:nvSpPr>
          <xdr:cNvPr id="10" name="正方形/長方形 9">
            <a:extLst>
              <a:ext uri="{FF2B5EF4-FFF2-40B4-BE49-F238E27FC236}">
                <a16:creationId xmlns:a16="http://schemas.microsoft.com/office/drawing/2014/main" id="{00000000-0008-0000-0300-00000A000000}"/>
              </a:ext>
            </a:extLst>
          </xdr:cNvPr>
          <xdr:cNvSpPr/>
        </xdr:nvSpPr>
        <xdr:spPr bwMode="auto">
          <a:xfrm>
            <a:off x="6172200" y="2790824"/>
            <a:ext cx="5086350" cy="138112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（様式２－１、２－２）</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交付金の支給に必要な情報　入力セル</a:t>
            </a:r>
            <a:endParaRPr kumimoji="1" lang="en-US" altLang="ja-JP" sz="1100"/>
          </a:p>
        </xdr:txBody>
      </xdr:sp>
      <xdr:sp macro="" textlink="">
        <xdr:nvSpPr>
          <xdr:cNvPr id="11" name="正方形/長方形 10">
            <a:extLst>
              <a:ext uri="{FF2B5EF4-FFF2-40B4-BE49-F238E27FC236}">
                <a16:creationId xmlns:a16="http://schemas.microsoft.com/office/drawing/2014/main" id="{00000000-0008-0000-0300-00000B000000}"/>
              </a:ext>
            </a:extLst>
          </xdr:cNvPr>
          <xdr:cNvSpPr/>
        </xdr:nvSpPr>
        <xdr:spPr bwMode="auto">
          <a:xfrm>
            <a:off x="6368231" y="3644900"/>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2</xdr:col>
          <xdr:colOff>22860</xdr:colOff>
          <xdr:row>56</xdr:row>
          <xdr:rowOff>22860</xdr:rowOff>
        </xdr:to>
        <xdr:sp macro="" textlink="">
          <xdr:nvSpPr>
            <xdr:cNvPr id="83976" name="Check Box 8" hidden="1">
              <a:extLst>
                <a:ext uri="{63B3BB69-23CF-44E3-9099-C40C66FF867C}">
                  <a14:compatExt spid="_x0000_s83976"/>
                </a:ext>
                <a:ext uri="{FF2B5EF4-FFF2-40B4-BE49-F238E27FC236}">
                  <a16:creationId xmlns:a16="http://schemas.microsoft.com/office/drawing/2014/main" id="{00000000-0008-0000-0300-000008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51</xdr:row>
          <xdr:rowOff>220980</xdr:rowOff>
        </xdr:from>
        <xdr:to>
          <xdr:col>2</xdr:col>
          <xdr:colOff>22860</xdr:colOff>
          <xdr:row>52</xdr:row>
          <xdr:rowOff>220980</xdr:rowOff>
        </xdr:to>
        <xdr:sp macro="" textlink="">
          <xdr:nvSpPr>
            <xdr:cNvPr id="83977" name="Check Box 9" hidden="1">
              <a:extLst>
                <a:ext uri="{63B3BB69-23CF-44E3-9099-C40C66FF867C}">
                  <a14:compatExt spid="_x0000_s83977"/>
                </a:ext>
                <a:ext uri="{FF2B5EF4-FFF2-40B4-BE49-F238E27FC236}">
                  <a16:creationId xmlns:a16="http://schemas.microsoft.com/office/drawing/2014/main" id="{00000000-0008-0000-0300-000009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51</xdr:row>
          <xdr:rowOff>0</xdr:rowOff>
        </xdr:from>
        <xdr:to>
          <xdr:col>2</xdr:col>
          <xdr:colOff>22860</xdr:colOff>
          <xdr:row>52</xdr:row>
          <xdr:rowOff>7620</xdr:rowOff>
        </xdr:to>
        <xdr:sp macro="" textlink="">
          <xdr:nvSpPr>
            <xdr:cNvPr id="83978" name="Check Box 10" hidden="1">
              <a:extLst>
                <a:ext uri="{63B3BB69-23CF-44E3-9099-C40C66FF867C}">
                  <a14:compatExt spid="_x0000_s83978"/>
                </a:ext>
                <a:ext uri="{FF2B5EF4-FFF2-40B4-BE49-F238E27FC236}">
                  <a16:creationId xmlns:a16="http://schemas.microsoft.com/office/drawing/2014/main" id="{00000000-0008-0000-0300-00000A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160020</xdr:colOff>
          <xdr:row>41</xdr:row>
          <xdr:rowOff>0</xdr:rowOff>
        </xdr:from>
        <xdr:to>
          <xdr:col>18</xdr:col>
          <xdr:colOff>22860</xdr:colOff>
          <xdr:row>41</xdr:row>
          <xdr:rowOff>220980</xdr:rowOff>
        </xdr:to>
        <xdr:sp macro="" textlink="">
          <xdr:nvSpPr>
            <xdr:cNvPr id="83979" name="Check Box 11" hidden="1">
              <a:extLst>
                <a:ext uri="{63B3BB69-23CF-44E3-9099-C40C66FF867C}">
                  <a14:compatExt spid="_x0000_s83979"/>
                </a:ext>
                <a:ext uri="{FF2B5EF4-FFF2-40B4-BE49-F238E27FC236}">
                  <a16:creationId xmlns:a16="http://schemas.microsoft.com/office/drawing/2014/main" id="{00000000-0008-0000-0300-00000B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38</xdr:row>
          <xdr:rowOff>45720</xdr:rowOff>
        </xdr:from>
        <xdr:to>
          <xdr:col>9</xdr:col>
          <xdr:colOff>45720</xdr:colOff>
          <xdr:row>38</xdr:row>
          <xdr:rowOff>266700</xdr:rowOff>
        </xdr:to>
        <xdr:sp macro="" textlink="">
          <xdr:nvSpPr>
            <xdr:cNvPr id="83980" name="Check Box 12" hidden="1">
              <a:extLst>
                <a:ext uri="{63B3BB69-23CF-44E3-9099-C40C66FF867C}">
                  <a14:compatExt spid="_x0000_s83980"/>
                </a:ext>
                <a:ext uri="{FF2B5EF4-FFF2-40B4-BE49-F238E27FC236}">
                  <a16:creationId xmlns:a16="http://schemas.microsoft.com/office/drawing/2014/main" id="{00000000-0008-0000-0300-00000C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38</xdr:row>
          <xdr:rowOff>45720</xdr:rowOff>
        </xdr:from>
        <xdr:to>
          <xdr:col>13</xdr:col>
          <xdr:colOff>45720</xdr:colOff>
          <xdr:row>38</xdr:row>
          <xdr:rowOff>266700</xdr:rowOff>
        </xdr:to>
        <xdr:sp macro="" textlink="">
          <xdr:nvSpPr>
            <xdr:cNvPr id="83981" name="Check Box 13" hidden="1">
              <a:extLst>
                <a:ext uri="{63B3BB69-23CF-44E3-9099-C40C66FF867C}">
                  <a14:compatExt spid="_x0000_s83981"/>
                </a:ext>
                <a:ext uri="{FF2B5EF4-FFF2-40B4-BE49-F238E27FC236}">
                  <a16:creationId xmlns:a16="http://schemas.microsoft.com/office/drawing/2014/main" id="{00000000-0008-0000-0300-00000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40</xdr:row>
          <xdr:rowOff>251460</xdr:rowOff>
        </xdr:from>
        <xdr:to>
          <xdr:col>5</xdr:col>
          <xdr:colOff>30480</xdr:colOff>
          <xdr:row>41</xdr:row>
          <xdr:rowOff>220980</xdr:rowOff>
        </xdr:to>
        <xdr:sp macro="" textlink="">
          <xdr:nvSpPr>
            <xdr:cNvPr id="83982" name="Check Box 14" hidden="1">
              <a:extLst>
                <a:ext uri="{63B3BB69-23CF-44E3-9099-C40C66FF867C}">
                  <a14:compatExt spid="_x0000_s83982"/>
                </a:ext>
                <a:ext uri="{FF2B5EF4-FFF2-40B4-BE49-F238E27FC236}">
                  <a16:creationId xmlns:a16="http://schemas.microsoft.com/office/drawing/2014/main" id="{00000000-0008-0000-0300-00000E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40</xdr:row>
          <xdr:rowOff>251460</xdr:rowOff>
        </xdr:from>
        <xdr:to>
          <xdr:col>11</xdr:col>
          <xdr:colOff>45720</xdr:colOff>
          <xdr:row>41</xdr:row>
          <xdr:rowOff>220980</xdr:rowOff>
        </xdr:to>
        <xdr:sp macro="" textlink="">
          <xdr:nvSpPr>
            <xdr:cNvPr id="83983" name="Check Box 15" hidden="1">
              <a:extLst>
                <a:ext uri="{63B3BB69-23CF-44E3-9099-C40C66FF867C}">
                  <a14:compatExt spid="_x0000_s83983"/>
                </a:ext>
                <a:ext uri="{FF2B5EF4-FFF2-40B4-BE49-F238E27FC236}">
                  <a16:creationId xmlns:a16="http://schemas.microsoft.com/office/drawing/2014/main" id="{00000000-0008-0000-0300-00000F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39</xdr:row>
          <xdr:rowOff>45720</xdr:rowOff>
        </xdr:from>
        <xdr:to>
          <xdr:col>9</xdr:col>
          <xdr:colOff>45720</xdr:colOff>
          <xdr:row>39</xdr:row>
          <xdr:rowOff>266700</xdr:rowOff>
        </xdr:to>
        <xdr:sp macro="" textlink="">
          <xdr:nvSpPr>
            <xdr:cNvPr id="83984" name="Check Box 16" hidden="1">
              <a:extLst>
                <a:ext uri="{63B3BB69-23CF-44E3-9099-C40C66FF867C}">
                  <a14:compatExt spid="_x0000_s83984"/>
                </a:ext>
                <a:ext uri="{FF2B5EF4-FFF2-40B4-BE49-F238E27FC236}">
                  <a16:creationId xmlns:a16="http://schemas.microsoft.com/office/drawing/2014/main" id="{00000000-0008-0000-0300-000010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39</xdr:row>
          <xdr:rowOff>45720</xdr:rowOff>
        </xdr:from>
        <xdr:to>
          <xdr:col>13</xdr:col>
          <xdr:colOff>45720</xdr:colOff>
          <xdr:row>39</xdr:row>
          <xdr:rowOff>266700</xdr:rowOff>
        </xdr:to>
        <xdr:sp macro="" textlink="">
          <xdr:nvSpPr>
            <xdr:cNvPr id="83985" name="Check Box 17" hidden="1">
              <a:extLst>
                <a:ext uri="{63B3BB69-23CF-44E3-9099-C40C66FF867C}">
                  <a14:compatExt spid="_x0000_s83985"/>
                </a:ext>
                <a:ext uri="{FF2B5EF4-FFF2-40B4-BE49-F238E27FC236}">
                  <a16:creationId xmlns:a16="http://schemas.microsoft.com/office/drawing/2014/main" id="{00000000-0008-0000-0300-00001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39</xdr:row>
          <xdr:rowOff>45720</xdr:rowOff>
        </xdr:from>
        <xdr:to>
          <xdr:col>27</xdr:col>
          <xdr:colOff>45720</xdr:colOff>
          <xdr:row>39</xdr:row>
          <xdr:rowOff>266700</xdr:rowOff>
        </xdr:to>
        <xdr:sp macro="" textlink="">
          <xdr:nvSpPr>
            <xdr:cNvPr id="83986" name="Check Box 18" hidden="1">
              <a:extLst>
                <a:ext uri="{63B3BB69-23CF-44E3-9099-C40C66FF867C}">
                  <a14:compatExt spid="_x0000_s83986"/>
                </a:ext>
                <a:ext uri="{FF2B5EF4-FFF2-40B4-BE49-F238E27FC236}">
                  <a16:creationId xmlns:a16="http://schemas.microsoft.com/office/drawing/2014/main" id="{00000000-0008-0000-0300-00001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38</xdr:row>
          <xdr:rowOff>45720</xdr:rowOff>
        </xdr:from>
        <xdr:to>
          <xdr:col>20</xdr:col>
          <xdr:colOff>45720</xdr:colOff>
          <xdr:row>38</xdr:row>
          <xdr:rowOff>266700</xdr:rowOff>
        </xdr:to>
        <xdr:sp macro="" textlink="">
          <xdr:nvSpPr>
            <xdr:cNvPr id="83987" name="Check Box 19" hidden="1">
              <a:extLst>
                <a:ext uri="{63B3BB69-23CF-44E3-9099-C40C66FF867C}">
                  <a14:compatExt spid="_x0000_s83987"/>
                </a:ext>
                <a:ext uri="{FF2B5EF4-FFF2-40B4-BE49-F238E27FC236}">
                  <a16:creationId xmlns:a16="http://schemas.microsoft.com/office/drawing/2014/main" id="{00000000-0008-0000-0300-00001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39</xdr:row>
          <xdr:rowOff>45720</xdr:rowOff>
        </xdr:from>
        <xdr:to>
          <xdr:col>20</xdr:col>
          <xdr:colOff>45720</xdr:colOff>
          <xdr:row>39</xdr:row>
          <xdr:rowOff>266700</xdr:rowOff>
        </xdr:to>
        <xdr:sp macro="" textlink="">
          <xdr:nvSpPr>
            <xdr:cNvPr id="83988" name="Check Box 20" hidden="1">
              <a:extLst>
                <a:ext uri="{63B3BB69-23CF-44E3-9099-C40C66FF867C}">
                  <a14:compatExt spid="_x0000_s83988"/>
                </a:ext>
                <a:ext uri="{FF2B5EF4-FFF2-40B4-BE49-F238E27FC236}">
                  <a16:creationId xmlns:a16="http://schemas.microsoft.com/office/drawing/2014/main" id="{00000000-0008-0000-0300-00001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12</xdr:col>
      <xdr:colOff>225287</xdr:colOff>
      <xdr:row>2</xdr:row>
      <xdr:rowOff>92766</xdr:rowOff>
    </xdr:from>
    <xdr:to>
      <xdr:col>18</xdr:col>
      <xdr:colOff>510209</xdr:colOff>
      <xdr:row>7</xdr:row>
      <xdr:rowOff>165652</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bwMode="auto">
        <a:xfrm>
          <a:off x="6042991" y="477079"/>
          <a:ext cx="3942522" cy="111318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kumimoji="1" lang="ja-JP" altLang="en-US" sz="1100"/>
            <a:t>本様式は、令和４年３月２５日時点の案となります。</a:t>
          </a:r>
          <a:endParaRPr kumimoji="1" lang="en-US" altLang="ja-JP" sz="1100"/>
        </a:p>
        <a:p>
          <a:pPr algn="l"/>
          <a:r>
            <a:rPr kumimoji="1" lang="ja-JP" altLang="en-US" sz="1100"/>
            <a:t>内容を変更する可能性がありますので、ご承知おきください。</a:t>
          </a:r>
          <a:endParaRPr kumimoji="1" lang="en-US" altLang="ja-JP" sz="1100"/>
        </a:p>
        <a:p>
          <a:pPr algn="l"/>
          <a:endParaRPr kumimoji="1" lang="en-US" altLang="ja-JP" sz="1100"/>
        </a:p>
        <a:p>
          <a:pPr algn="l"/>
          <a:r>
            <a:rPr kumimoji="1" lang="en-US" altLang="ja-JP" sz="1100"/>
            <a:t>※</a:t>
          </a:r>
          <a:r>
            <a:rPr kumimoji="1" lang="ja-JP" altLang="en-US" sz="1100"/>
            <a:t>日付は変更しないでご提出ください。</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196501</xdr:colOff>
          <xdr:row>172</xdr:row>
          <xdr:rowOff>132521</xdr:rowOff>
        </xdr:from>
        <xdr:to>
          <xdr:col>5</xdr:col>
          <xdr:colOff>6803</xdr:colOff>
          <xdr:row>177</xdr:row>
          <xdr:rowOff>66766</xdr:rowOff>
        </xdr:to>
        <xdr:grpSp>
          <xdr:nvGrpSpPr>
            <xdr:cNvPr id="3" name="グループ化 2">
              <a:extLst>
                <a:ext uri="{FF2B5EF4-FFF2-40B4-BE49-F238E27FC236}">
                  <a16:creationId xmlns:a16="http://schemas.microsoft.com/office/drawing/2014/main" id="{00000000-0008-0000-0700-000003000000}"/>
                </a:ext>
              </a:extLst>
            </xdr:cNvPr>
            <xdr:cNvGrpSpPr/>
          </xdr:nvGrpSpPr>
          <xdr:grpSpPr>
            <a:xfrm>
              <a:off x="738846" y="49821536"/>
              <a:ext cx="202236" cy="895036"/>
              <a:chOff x="896848" y="8182062"/>
              <a:chExt cx="217577" cy="707160"/>
            </a:xfrm>
          </xdr:grpSpPr>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0700-000001280100}"/>
                  </a:ext>
                </a:extLst>
              </xdr:cNvPr>
              <xdr:cNvSpPr/>
            </xdr:nvSpPr>
            <xdr:spPr bwMode="auto">
              <a:xfrm>
                <a:off x="904875" y="8182062"/>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0700-000003280100}"/>
                  </a:ext>
                </a:extLst>
              </xdr:cNvPr>
              <xdr:cNvSpPr/>
            </xdr:nvSpPr>
            <xdr:spPr bwMode="auto">
              <a:xfrm>
                <a:off x="896848" y="8340157"/>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5780" name="Check Box 4" hidden="1">
                <a:extLst>
                  <a:ext uri="{63B3BB69-23CF-44E3-9099-C40C66FF867C}">
                    <a14:compatExt spid="_x0000_s75780"/>
                  </a:ext>
                  <a:ext uri="{FF2B5EF4-FFF2-40B4-BE49-F238E27FC236}">
                    <a16:creationId xmlns:a16="http://schemas.microsoft.com/office/drawing/2014/main" id="{00000000-0008-0000-0700-000004280100}"/>
                  </a:ext>
                </a:extLst>
              </xdr:cNvPr>
              <xdr:cNvSpPr/>
            </xdr:nvSpPr>
            <xdr:spPr bwMode="auto">
              <a:xfrm>
                <a:off x="904875" y="8632046"/>
                <a:ext cx="209550" cy="2571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5781" name="Check Box 5" hidden="1">
                <a:extLst>
                  <a:ext uri="{63B3BB69-23CF-44E3-9099-C40C66FF867C}">
                    <a14:compatExt spid="_x0000_s75781"/>
                  </a:ext>
                  <a:ext uri="{FF2B5EF4-FFF2-40B4-BE49-F238E27FC236}">
                    <a16:creationId xmlns:a16="http://schemas.microsoft.com/office/drawing/2014/main" id="{00000000-0008-0000-0700-000005280100}"/>
                  </a:ext>
                </a:extLst>
              </xdr:cNvPr>
              <xdr:cNvSpPr/>
            </xdr:nvSpPr>
            <xdr:spPr bwMode="auto">
              <a:xfrm>
                <a:off x="904875" y="8471171"/>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189</xdr:row>
          <xdr:rowOff>0</xdr:rowOff>
        </xdr:from>
        <xdr:to>
          <xdr:col>4</xdr:col>
          <xdr:colOff>175260</xdr:colOff>
          <xdr:row>190</xdr:row>
          <xdr:rowOff>0</xdr:rowOff>
        </xdr:to>
        <xdr:sp macro="" textlink="">
          <xdr:nvSpPr>
            <xdr:cNvPr id="75782" name="Check Box 6" hidden="1">
              <a:extLst>
                <a:ext uri="{63B3BB69-23CF-44E3-9099-C40C66FF867C}">
                  <a14:compatExt spid="_x0000_s75782"/>
                </a:ext>
                <a:ext uri="{FF2B5EF4-FFF2-40B4-BE49-F238E27FC236}">
                  <a16:creationId xmlns:a16="http://schemas.microsoft.com/office/drawing/2014/main" id="{00000000-0008-0000-0700-00000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177</xdr:row>
          <xdr:rowOff>76200</xdr:rowOff>
        </xdr:from>
        <xdr:to>
          <xdr:col>4</xdr:col>
          <xdr:colOff>175260</xdr:colOff>
          <xdr:row>177</xdr:row>
          <xdr:rowOff>335280</xdr:rowOff>
        </xdr:to>
        <xdr:sp macro="" textlink="">
          <xdr:nvSpPr>
            <xdr:cNvPr id="75785" name="Check Box 9" hidden="1">
              <a:extLst>
                <a:ext uri="{63B3BB69-23CF-44E3-9099-C40C66FF867C}">
                  <a14:compatExt spid="_x0000_s75785"/>
                </a:ext>
                <a:ext uri="{FF2B5EF4-FFF2-40B4-BE49-F238E27FC236}">
                  <a16:creationId xmlns:a16="http://schemas.microsoft.com/office/drawing/2014/main" id="{00000000-0008-0000-0700-00000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180</xdr:row>
          <xdr:rowOff>152400</xdr:rowOff>
        </xdr:from>
        <xdr:to>
          <xdr:col>4</xdr:col>
          <xdr:colOff>175260</xdr:colOff>
          <xdr:row>182</xdr:row>
          <xdr:rowOff>38100</xdr:rowOff>
        </xdr:to>
        <xdr:sp macro="" textlink="">
          <xdr:nvSpPr>
            <xdr:cNvPr id="75786" name="Check Box 10" hidden="1">
              <a:extLst>
                <a:ext uri="{63B3BB69-23CF-44E3-9099-C40C66FF867C}">
                  <a14:compatExt spid="_x0000_s75786"/>
                </a:ext>
                <a:ext uri="{FF2B5EF4-FFF2-40B4-BE49-F238E27FC236}">
                  <a16:creationId xmlns:a16="http://schemas.microsoft.com/office/drawing/2014/main" id="{00000000-0008-0000-0700-00000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186</xdr:row>
          <xdr:rowOff>45720</xdr:rowOff>
        </xdr:from>
        <xdr:to>
          <xdr:col>4</xdr:col>
          <xdr:colOff>175260</xdr:colOff>
          <xdr:row>186</xdr:row>
          <xdr:rowOff>327660</xdr:rowOff>
        </xdr:to>
        <xdr:sp macro="" textlink="">
          <xdr:nvSpPr>
            <xdr:cNvPr id="75787" name="Check Box 11" hidden="1">
              <a:extLst>
                <a:ext uri="{63B3BB69-23CF-44E3-9099-C40C66FF867C}">
                  <a14:compatExt spid="_x0000_s75787"/>
                </a:ext>
                <a:ext uri="{FF2B5EF4-FFF2-40B4-BE49-F238E27FC236}">
                  <a16:creationId xmlns:a16="http://schemas.microsoft.com/office/drawing/2014/main" id="{00000000-0008-0000-0700-00000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186</xdr:row>
          <xdr:rowOff>350520</xdr:rowOff>
        </xdr:from>
        <xdr:to>
          <xdr:col>4</xdr:col>
          <xdr:colOff>175260</xdr:colOff>
          <xdr:row>188</xdr:row>
          <xdr:rowOff>45720</xdr:rowOff>
        </xdr:to>
        <xdr:sp macro="" textlink="">
          <xdr:nvSpPr>
            <xdr:cNvPr id="75788" name="Check Box 12" hidden="1">
              <a:extLst>
                <a:ext uri="{63B3BB69-23CF-44E3-9099-C40C66FF867C}">
                  <a14:compatExt spid="_x0000_s75788"/>
                </a:ext>
                <a:ext uri="{FF2B5EF4-FFF2-40B4-BE49-F238E27FC236}">
                  <a16:creationId xmlns:a16="http://schemas.microsoft.com/office/drawing/2014/main" id="{00000000-0008-0000-0700-00000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187</xdr:row>
          <xdr:rowOff>144780</xdr:rowOff>
        </xdr:from>
        <xdr:to>
          <xdr:col>4</xdr:col>
          <xdr:colOff>175260</xdr:colOff>
          <xdr:row>189</xdr:row>
          <xdr:rowOff>30480</xdr:rowOff>
        </xdr:to>
        <xdr:sp macro="" textlink="">
          <xdr:nvSpPr>
            <xdr:cNvPr id="75789" name="Check Box 13" hidden="1">
              <a:extLst>
                <a:ext uri="{63B3BB69-23CF-44E3-9099-C40C66FF867C}">
                  <a14:compatExt spid="_x0000_s75789"/>
                </a:ext>
                <a:ext uri="{FF2B5EF4-FFF2-40B4-BE49-F238E27FC236}">
                  <a16:creationId xmlns:a16="http://schemas.microsoft.com/office/drawing/2014/main" id="{00000000-0008-0000-0700-00000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190</xdr:row>
          <xdr:rowOff>142875</xdr:rowOff>
        </xdr:from>
        <xdr:to>
          <xdr:col>5</xdr:col>
          <xdr:colOff>19050</xdr:colOff>
          <xdr:row>199</xdr:row>
          <xdr:rowOff>28575</xdr:rowOff>
        </xdr:to>
        <xdr:grpSp>
          <xdr:nvGrpSpPr>
            <xdr:cNvPr id="19" name="Group 41">
              <a:extLst>
                <a:ext uri="{FF2B5EF4-FFF2-40B4-BE49-F238E27FC236}">
                  <a16:creationId xmlns:a16="http://schemas.microsoft.com/office/drawing/2014/main" id="{00000000-0008-0000-0700-000013000000}"/>
                </a:ext>
              </a:extLst>
            </xdr:cNvPr>
            <xdr:cNvGrpSpPr>
              <a:grpSpLocks/>
            </xdr:cNvGrpSpPr>
          </xdr:nvGrpSpPr>
          <xdr:grpSpPr bwMode="auto">
            <a:xfrm>
              <a:off x="780222" y="53867188"/>
              <a:ext cx="173106" cy="219157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204</xdr:row>
          <xdr:rowOff>45720</xdr:rowOff>
        </xdr:from>
        <xdr:to>
          <xdr:col>5</xdr:col>
          <xdr:colOff>22860</xdr:colOff>
          <xdr:row>204</xdr:row>
          <xdr:rowOff>182880</xdr:rowOff>
        </xdr:to>
        <xdr:sp macro="" textlink="">
          <xdr:nvSpPr>
            <xdr:cNvPr id="75798" name="Check Box 22" hidden="1">
              <a:extLst>
                <a:ext uri="{63B3BB69-23CF-44E3-9099-C40C66FF867C}">
                  <a14:compatExt spid="_x0000_s75798"/>
                </a:ext>
                <a:ext uri="{FF2B5EF4-FFF2-40B4-BE49-F238E27FC236}">
                  <a16:creationId xmlns:a16="http://schemas.microsoft.com/office/drawing/2014/main" id="{00000000-0008-0000-0700-00001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205</xdr:row>
          <xdr:rowOff>38100</xdr:rowOff>
        </xdr:from>
        <xdr:to>
          <xdr:col>5</xdr:col>
          <xdr:colOff>22860</xdr:colOff>
          <xdr:row>205</xdr:row>
          <xdr:rowOff>160020</xdr:rowOff>
        </xdr:to>
        <xdr:sp macro="" textlink="">
          <xdr:nvSpPr>
            <xdr:cNvPr id="75799" name="Check Box 23" hidden="1">
              <a:extLst>
                <a:ext uri="{63B3BB69-23CF-44E3-9099-C40C66FF867C}">
                  <a14:compatExt spid="_x0000_s75799"/>
                </a:ext>
                <a:ext uri="{FF2B5EF4-FFF2-40B4-BE49-F238E27FC236}">
                  <a16:creationId xmlns:a16="http://schemas.microsoft.com/office/drawing/2014/main" id="{00000000-0008-0000-0700-00001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205</xdr:row>
          <xdr:rowOff>175260</xdr:rowOff>
        </xdr:from>
        <xdr:to>
          <xdr:col>5</xdr:col>
          <xdr:colOff>0</xdr:colOff>
          <xdr:row>207</xdr:row>
          <xdr:rowOff>30480</xdr:rowOff>
        </xdr:to>
        <xdr:sp macro="" textlink="">
          <xdr:nvSpPr>
            <xdr:cNvPr id="75800" name="Check Box 24" hidden="1">
              <a:extLst>
                <a:ext uri="{63B3BB69-23CF-44E3-9099-C40C66FF867C}">
                  <a14:compatExt spid="_x0000_s75800"/>
                </a:ext>
                <a:ext uri="{FF2B5EF4-FFF2-40B4-BE49-F238E27FC236}">
                  <a16:creationId xmlns:a16="http://schemas.microsoft.com/office/drawing/2014/main" id="{00000000-0008-0000-0700-00001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208</xdr:row>
          <xdr:rowOff>0</xdr:rowOff>
        </xdr:from>
        <xdr:to>
          <xdr:col>5</xdr:col>
          <xdr:colOff>19050</xdr:colOff>
          <xdr:row>208</xdr:row>
          <xdr:rowOff>28575</xdr:rowOff>
        </xdr:to>
        <xdr:grpSp>
          <xdr:nvGrpSpPr>
            <xdr:cNvPr id="32" name="Group 41">
              <a:extLst>
                <a:ext uri="{FF2B5EF4-FFF2-40B4-BE49-F238E27FC236}">
                  <a16:creationId xmlns:a16="http://schemas.microsoft.com/office/drawing/2014/main" id="{00000000-0008-0000-0700-000020000000}"/>
                </a:ext>
              </a:extLst>
            </xdr:cNvPr>
            <xdr:cNvGrpSpPr>
              <a:grpSpLocks/>
            </xdr:cNvGrpSpPr>
          </xdr:nvGrpSpPr>
          <xdr:grpSpPr bwMode="auto">
            <a:xfrm>
              <a:off x="780222" y="57706591"/>
              <a:ext cx="173106"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206</xdr:row>
          <xdr:rowOff>152400</xdr:rowOff>
        </xdr:from>
        <xdr:to>
          <xdr:col>5</xdr:col>
          <xdr:colOff>38100</xdr:colOff>
          <xdr:row>208</xdr:row>
          <xdr:rowOff>38100</xdr:rowOff>
        </xdr:to>
        <xdr:sp macro="" textlink="">
          <xdr:nvSpPr>
            <xdr:cNvPr id="75801" name="Check Box 25" hidden="1">
              <a:extLst>
                <a:ext uri="{63B3BB69-23CF-44E3-9099-C40C66FF867C}">
                  <a14:compatExt spid="_x0000_s75801"/>
                </a:ext>
                <a:ext uri="{FF2B5EF4-FFF2-40B4-BE49-F238E27FC236}">
                  <a16:creationId xmlns:a16="http://schemas.microsoft.com/office/drawing/2014/main" id="{00000000-0008-0000-0700-00001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175260</xdr:colOff>
          <xdr:row>204</xdr:row>
          <xdr:rowOff>30480</xdr:rowOff>
        </xdr:from>
        <xdr:to>
          <xdr:col>22</xdr:col>
          <xdr:colOff>30480</xdr:colOff>
          <xdr:row>204</xdr:row>
          <xdr:rowOff>175260</xdr:rowOff>
        </xdr:to>
        <xdr:sp macro="" textlink="">
          <xdr:nvSpPr>
            <xdr:cNvPr id="75802" name="Check Box 26" hidden="1">
              <a:extLst>
                <a:ext uri="{63B3BB69-23CF-44E3-9099-C40C66FF867C}">
                  <a14:compatExt spid="_x0000_s75802"/>
                </a:ext>
                <a:ext uri="{FF2B5EF4-FFF2-40B4-BE49-F238E27FC236}">
                  <a16:creationId xmlns:a16="http://schemas.microsoft.com/office/drawing/2014/main" id="{00000000-0008-0000-0700-00001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212</xdr:row>
          <xdr:rowOff>0</xdr:rowOff>
        </xdr:from>
        <xdr:to>
          <xdr:col>2</xdr:col>
          <xdr:colOff>22860</xdr:colOff>
          <xdr:row>213</xdr:row>
          <xdr:rowOff>22860</xdr:rowOff>
        </xdr:to>
        <xdr:sp macro="" textlink="">
          <xdr:nvSpPr>
            <xdr:cNvPr id="75882" name="Check Box 106" hidden="1">
              <a:extLst>
                <a:ext uri="{63B3BB69-23CF-44E3-9099-C40C66FF867C}">
                  <a14:compatExt spid="_x0000_s75882"/>
                </a:ext>
                <a:ext uri="{FF2B5EF4-FFF2-40B4-BE49-F238E27FC236}">
                  <a16:creationId xmlns:a16="http://schemas.microsoft.com/office/drawing/2014/main" id="{00000000-0008-0000-0700-00006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213</xdr:row>
          <xdr:rowOff>0</xdr:rowOff>
        </xdr:from>
        <xdr:to>
          <xdr:col>2</xdr:col>
          <xdr:colOff>22860</xdr:colOff>
          <xdr:row>214</xdr:row>
          <xdr:rowOff>22860</xdr:rowOff>
        </xdr:to>
        <xdr:sp macro="" textlink="">
          <xdr:nvSpPr>
            <xdr:cNvPr id="75886" name="Check Box 110" hidden="1">
              <a:extLst>
                <a:ext uri="{63B3BB69-23CF-44E3-9099-C40C66FF867C}">
                  <a14:compatExt spid="_x0000_s75886"/>
                </a:ext>
                <a:ext uri="{FF2B5EF4-FFF2-40B4-BE49-F238E27FC236}">
                  <a16:creationId xmlns:a16="http://schemas.microsoft.com/office/drawing/2014/main" id="{00000000-0008-0000-0700-00006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214</xdr:row>
          <xdr:rowOff>0</xdr:rowOff>
        </xdr:from>
        <xdr:to>
          <xdr:col>2</xdr:col>
          <xdr:colOff>22860</xdr:colOff>
          <xdr:row>215</xdr:row>
          <xdr:rowOff>22860</xdr:rowOff>
        </xdr:to>
        <xdr:sp macro="" textlink="">
          <xdr:nvSpPr>
            <xdr:cNvPr id="75887" name="Check Box 111" hidden="1">
              <a:extLst>
                <a:ext uri="{63B3BB69-23CF-44E3-9099-C40C66FF867C}">
                  <a14:compatExt spid="_x0000_s75887"/>
                </a:ext>
                <a:ext uri="{FF2B5EF4-FFF2-40B4-BE49-F238E27FC236}">
                  <a16:creationId xmlns:a16="http://schemas.microsoft.com/office/drawing/2014/main" id="{00000000-0008-0000-0700-00006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218</xdr:row>
          <xdr:rowOff>0</xdr:rowOff>
        </xdr:from>
        <xdr:to>
          <xdr:col>2</xdr:col>
          <xdr:colOff>22860</xdr:colOff>
          <xdr:row>219</xdr:row>
          <xdr:rowOff>22860</xdr:rowOff>
        </xdr:to>
        <xdr:sp macro="" textlink="">
          <xdr:nvSpPr>
            <xdr:cNvPr id="75888" name="Check Box 112" hidden="1">
              <a:extLst>
                <a:ext uri="{63B3BB69-23CF-44E3-9099-C40C66FF867C}">
                  <a14:compatExt spid="_x0000_s75888"/>
                </a:ext>
                <a:ext uri="{FF2B5EF4-FFF2-40B4-BE49-F238E27FC236}">
                  <a16:creationId xmlns:a16="http://schemas.microsoft.com/office/drawing/2014/main" id="{00000000-0008-0000-0700-00007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102053</xdr:colOff>
      <xdr:row>54</xdr:row>
      <xdr:rowOff>102905</xdr:rowOff>
    </xdr:from>
    <xdr:to>
      <xdr:col>1</xdr:col>
      <xdr:colOff>175205</xdr:colOff>
      <xdr:row>57</xdr:row>
      <xdr:rowOff>134887</xdr:rowOff>
    </xdr:to>
    <xdr:sp macro="" textlink="">
      <xdr:nvSpPr>
        <xdr:cNvPr id="84" name="左大かっこ 83">
          <a:extLst>
            <a:ext uri="{FF2B5EF4-FFF2-40B4-BE49-F238E27FC236}">
              <a16:creationId xmlns:a16="http://schemas.microsoft.com/office/drawing/2014/main" id="{00000000-0008-0000-0700-000054000000}"/>
            </a:ext>
          </a:extLst>
        </xdr:cNvPr>
        <xdr:cNvSpPr/>
      </xdr:nvSpPr>
      <xdr:spPr bwMode="auto">
        <a:xfrm>
          <a:off x="269693" y="12147585"/>
          <a:ext cx="73152" cy="1073382"/>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96090</xdr:colOff>
      <xdr:row>75</xdr:row>
      <xdr:rowOff>119065</xdr:rowOff>
    </xdr:from>
    <xdr:to>
      <xdr:col>1</xdr:col>
      <xdr:colOff>169242</xdr:colOff>
      <xdr:row>78</xdr:row>
      <xdr:rowOff>187048</xdr:rowOff>
    </xdr:to>
    <xdr:sp macro="" textlink="">
      <xdr:nvSpPr>
        <xdr:cNvPr id="86" name="左大かっこ 85">
          <a:extLst>
            <a:ext uri="{FF2B5EF4-FFF2-40B4-BE49-F238E27FC236}">
              <a16:creationId xmlns:a16="http://schemas.microsoft.com/office/drawing/2014/main" id="{00000000-0008-0000-0700-000056000000}"/>
            </a:ext>
          </a:extLst>
        </xdr:cNvPr>
        <xdr:cNvSpPr/>
      </xdr:nvSpPr>
      <xdr:spPr bwMode="auto">
        <a:xfrm>
          <a:off x="286590" y="11651119"/>
          <a:ext cx="73152" cy="8640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17</xdr:col>
          <xdr:colOff>182880</xdr:colOff>
          <xdr:row>19</xdr:row>
          <xdr:rowOff>7620</xdr:rowOff>
        </xdr:from>
        <xdr:to>
          <xdr:col>19</xdr:col>
          <xdr:colOff>0</xdr:colOff>
          <xdr:row>20</xdr:row>
          <xdr:rowOff>7620</xdr:rowOff>
        </xdr:to>
        <xdr:sp macro="" textlink="">
          <xdr:nvSpPr>
            <xdr:cNvPr id="75907" name="Check Box 131" hidden="1">
              <a:extLst>
                <a:ext uri="{63B3BB69-23CF-44E3-9099-C40C66FF867C}">
                  <a14:compatExt spid="_x0000_s75907"/>
                </a:ext>
                <a:ext uri="{FF2B5EF4-FFF2-40B4-BE49-F238E27FC236}">
                  <a16:creationId xmlns:a16="http://schemas.microsoft.com/office/drawing/2014/main" id="{00000000-0008-0000-0700-00008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19</xdr:row>
          <xdr:rowOff>7620</xdr:rowOff>
        </xdr:from>
        <xdr:to>
          <xdr:col>2</xdr:col>
          <xdr:colOff>38100</xdr:colOff>
          <xdr:row>20</xdr:row>
          <xdr:rowOff>7620</xdr:rowOff>
        </xdr:to>
        <xdr:sp macro="" textlink="">
          <xdr:nvSpPr>
            <xdr:cNvPr id="75908" name="Check Box 132" hidden="1">
              <a:extLst>
                <a:ext uri="{63B3BB69-23CF-44E3-9099-C40C66FF867C}">
                  <a14:compatExt spid="_x0000_s75908"/>
                </a:ext>
                <a:ext uri="{FF2B5EF4-FFF2-40B4-BE49-F238E27FC236}">
                  <a16:creationId xmlns:a16="http://schemas.microsoft.com/office/drawing/2014/main" id="{00000000-0008-0000-0700-00008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112</xdr:row>
          <xdr:rowOff>228600</xdr:rowOff>
        </xdr:from>
        <xdr:to>
          <xdr:col>5</xdr:col>
          <xdr:colOff>30480</xdr:colOff>
          <xdr:row>113</xdr:row>
          <xdr:rowOff>220980</xdr:rowOff>
        </xdr:to>
        <xdr:sp macro="" textlink="">
          <xdr:nvSpPr>
            <xdr:cNvPr id="75915" name="Check Box 139" hidden="1">
              <a:extLst>
                <a:ext uri="{63B3BB69-23CF-44E3-9099-C40C66FF867C}">
                  <a14:compatExt spid="_x0000_s75915"/>
                </a:ext>
                <a:ext uri="{FF2B5EF4-FFF2-40B4-BE49-F238E27FC236}">
                  <a16:creationId xmlns:a16="http://schemas.microsoft.com/office/drawing/2014/main" id="{00000000-0008-0000-0700-00008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110</xdr:row>
          <xdr:rowOff>220980</xdr:rowOff>
        </xdr:from>
        <xdr:to>
          <xdr:col>5</xdr:col>
          <xdr:colOff>30480</xdr:colOff>
          <xdr:row>112</xdr:row>
          <xdr:rowOff>7620</xdr:rowOff>
        </xdr:to>
        <xdr:sp macro="" textlink="">
          <xdr:nvSpPr>
            <xdr:cNvPr id="75916" name="Check Box 140" hidden="1">
              <a:extLst>
                <a:ext uri="{63B3BB69-23CF-44E3-9099-C40C66FF867C}">
                  <a14:compatExt spid="_x0000_s75916"/>
                </a:ext>
                <a:ext uri="{FF2B5EF4-FFF2-40B4-BE49-F238E27FC236}">
                  <a16:creationId xmlns:a16="http://schemas.microsoft.com/office/drawing/2014/main" id="{00000000-0008-0000-0700-00008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110</xdr:row>
          <xdr:rowOff>220980</xdr:rowOff>
        </xdr:from>
        <xdr:to>
          <xdr:col>9</xdr:col>
          <xdr:colOff>30480</xdr:colOff>
          <xdr:row>112</xdr:row>
          <xdr:rowOff>7620</xdr:rowOff>
        </xdr:to>
        <xdr:sp macro="" textlink="">
          <xdr:nvSpPr>
            <xdr:cNvPr id="75917" name="Check Box 141" hidden="1">
              <a:extLst>
                <a:ext uri="{63B3BB69-23CF-44E3-9099-C40C66FF867C}">
                  <a14:compatExt spid="_x0000_s75917"/>
                </a:ext>
                <a:ext uri="{FF2B5EF4-FFF2-40B4-BE49-F238E27FC236}">
                  <a16:creationId xmlns:a16="http://schemas.microsoft.com/office/drawing/2014/main" id="{00000000-0008-0000-0700-00008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175260</xdr:colOff>
          <xdr:row>110</xdr:row>
          <xdr:rowOff>220980</xdr:rowOff>
        </xdr:from>
        <xdr:to>
          <xdr:col>15</xdr:col>
          <xdr:colOff>30480</xdr:colOff>
          <xdr:row>112</xdr:row>
          <xdr:rowOff>7620</xdr:rowOff>
        </xdr:to>
        <xdr:sp macro="" textlink="">
          <xdr:nvSpPr>
            <xdr:cNvPr id="75918" name="Check Box 142" hidden="1">
              <a:extLst>
                <a:ext uri="{63B3BB69-23CF-44E3-9099-C40C66FF867C}">
                  <a14:compatExt spid="_x0000_s75918"/>
                </a:ext>
                <a:ext uri="{FF2B5EF4-FFF2-40B4-BE49-F238E27FC236}">
                  <a16:creationId xmlns:a16="http://schemas.microsoft.com/office/drawing/2014/main" id="{00000000-0008-0000-0700-00008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175260</xdr:colOff>
          <xdr:row>110</xdr:row>
          <xdr:rowOff>220980</xdr:rowOff>
        </xdr:from>
        <xdr:to>
          <xdr:col>22</xdr:col>
          <xdr:colOff>30480</xdr:colOff>
          <xdr:row>112</xdr:row>
          <xdr:rowOff>7620</xdr:rowOff>
        </xdr:to>
        <xdr:sp macro="" textlink="">
          <xdr:nvSpPr>
            <xdr:cNvPr id="75919" name="Check Box 143" hidden="1">
              <a:extLst>
                <a:ext uri="{63B3BB69-23CF-44E3-9099-C40C66FF867C}">
                  <a14:compatExt spid="_x0000_s75919"/>
                </a:ext>
                <a:ext uri="{FF2B5EF4-FFF2-40B4-BE49-F238E27FC236}">
                  <a16:creationId xmlns:a16="http://schemas.microsoft.com/office/drawing/2014/main" id="{00000000-0008-0000-0700-00008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175260</xdr:colOff>
          <xdr:row>110</xdr:row>
          <xdr:rowOff>220980</xdr:rowOff>
        </xdr:from>
        <xdr:to>
          <xdr:col>26</xdr:col>
          <xdr:colOff>30480</xdr:colOff>
          <xdr:row>112</xdr:row>
          <xdr:rowOff>7620</xdr:rowOff>
        </xdr:to>
        <xdr:sp macro="" textlink="">
          <xdr:nvSpPr>
            <xdr:cNvPr id="75920" name="Check Box 144" hidden="1">
              <a:extLst>
                <a:ext uri="{63B3BB69-23CF-44E3-9099-C40C66FF867C}">
                  <a14:compatExt spid="_x0000_s75920"/>
                </a:ext>
                <a:ext uri="{FF2B5EF4-FFF2-40B4-BE49-F238E27FC236}">
                  <a16:creationId xmlns:a16="http://schemas.microsoft.com/office/drawing/2014/main" id="{00000000-0008-0000-0700-00009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113</xdr:row>
          <xdr:rowOff>0</xdr:rowOff>
        </xdr:from>
        <xdr:to>
          <xdr:col>11</xdr:col>
          <xdr:colOff>38100</xdr:colOff>
          <xdr:row>113</xdr:row>
          <xdr:rowOff>220980</xdr:rowOff>
        </xdr:to>
        <xdr:sp macro="" textlink="">
          <xdr:nvSpPr>
            <xdr:cNvPr id="75921" name="Check Box 145" hidden="1">
              <a:extLst>
                <a:ext uri="{63B3BB69-23CF-44E3-9099-C40C66FF867C}">
                  <a14:compatExt spid="_x0000_s75921"/>
                </a:ext>
                <a:ext uri="{FF2B5EF4-FFF2-40B4-BE49-F238E27FC236}">
                  <a16:creationId xmlns:a16="http://schemas.microsoft.com/office/drawing/2014/main" id="{00000000-0008-0000-0700-00009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160020</xdr:colOff>
          <xdr:row>113</xdr:row>
          <xdr:rowOff>0</xdr:rowOff>
        </xdr:from>
        <xdr:to>
          <xdr:col>18</xdr:col>
          <xdr:colOff>22860</xdr:colOff>
          <xdr:row>113</xdr:row>
          <xdr:rowOff>220980</xdr:rowOff>
        </xdr:to>
        <xdr:sp macro="" textlink="">
          <xdr:nvSpPr>
            <xdr:cNvPr id="75922" name="Check Box 146" hidden="1">
              <a:extLst>
                <a:ext uri="{63B3BB69-23CF-44E3-9099-C40C66FF867C}">
                  <a14:compatExt spid="_x0000_s75922"/>
                </a:ext>
                <a:ext uri="{FF2B5EF4-FFF2-40B4-BE49-F238E27FC236}">
                  <a16:creationId xmlns:a16="http://schemas.microsoft.com/office/drawing/2014/main" id="{00000000-0008-0000-0700-00009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182880</xdr:colOff>
          <xdr:row>118</xdr:row>
          <xdr:rowOff>0</xdr:rowOff>
        </xdr:from>
        <xdr:to>
          <xdr:col>22</xdr:col>
          <xdr:colOff>38100</xdr:colOff>
          <xdr:row>118</xdr:row>
          <xdr:rowOff>220980</xdr:rowOff>
        </xdr:to>
        <xdr:sp macro="" textlink="">
          <xdr:nvSpPr>
            <xdr:cNvPr id="75923" name="Check Box 147" hidden="1">
              <a:extLst>
                <a:ext uri="{63B3BB69-23CF-44E3-9099-C40C66FF867C}">
                  <a14:compatExt spid="_x0000_s75923"/>
                </a:ext>
                <a:ext uri="{FF2B5EF4-FFF2-40B4-BE49-F238E27FC236}">
                  <a16:creationId xmlns:a16="http://schemas.microsoft.com/office/drawing/2014/main" id="{00000000-0008-0000-0700-00009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182880</xdr:colOff>
          <xdr:row>118</xdr:row>
          <xdr:rowOff>0</xdr:rowOff>
        </xdr:from>
        <xdr:to>
          <xdr:col>26</xdr:col>
          <xdr:colOff>38100</xdr:colOff>
          <xdr:row>118</xdr:row>
          <xdr:rowOff>220980</xdr:rowOff>
        </xdr:to>
        <xdr:sp macro="" textlink="">
          <xdr:nvSpPr>
            <xdr:cNvPr id="75924" name="Check Box 148" hidden="1">
              <a:extLst>
                <a:ext uri="{63B3BB69-23CF-44E3-9099-C40C66FF867C}">
                  <a14:compatExt spid="_x0000_s75924"/>
                </a:ext>
                <a:ext uri="{FF2B5EF4-FFF2-40B4-BE49-F238E27FC236}">
                  <a16:creationId xmlns:a16="http://schemas.microsoft.com/office/drawing/2014/main" id="{00000000-0008-0000-0700-00009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122</xdr:row>
          <xdr:rowOff>838200</xdr:rowOff>
        </xdr:from>
        <xdr:to>
          <xdr:col>5</xdr:col>
          <xdr:colOff>30480</xdr:colOff>
          <xdr:row>124</xdr:row>
          <xdr:rowOff>121920</xdr:rowOff>
        </xdr:to>
        <xdr:sp macro="" textlink="">
          <xdr:nvSpPr>
            <xdr:cNvPr id="75925" name="Check Box 149" hidden="1">
              <a:extLst>
                <a:ext uri="{63B3BB69-23CF-44E3-9099-C40C66FF867C}">
                  <a14:compatExt spid="_x0000_s75925"/>
                </a:ext>
                <a:ext uri="{FF2B5EF4-FFF2-40B4-BE49-F238E27FC236}">
                  <a16:creationId xmlns:a16="http://schemas.microsoft.com/office/drawing/2014/main" id="{00000000-0008-0000-0700-00009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122</xdr:row>
          <xdr:rowOff>838200</xdr:rowOff>
        </xdr:from>
        <xdr:to>
          <xdr:col>16</xdr:col>
          <xdr:colOff>38100</xdr:colOff>
          <xdr:row>124</xdr:row>
          <xdr:rowOff>121920</xdr:rowOff>
        </xdr:to>
        <xdr:sp macro="" textlink="">
          <xdr:nvSpPr>
            <xdr:cNvPr id="75926" name="Check Box 150" hidden="1">
              <a:extLst>
                <a:ext uri="{63B3BB69-23CF-44E3-9099-C40C66FF867C}">
                  <a14:compatExt spid="_x0000_s75926"/>
                </a:ext>
                <a:ext uri="{FF2B5EF4-FFF2-40B4-BE49-F238E27FC236}">
                  <a16:creationId xmlns:a16="http://schemas.microsoft.com/office/drawing/2014/main" id="{00000000-0008-0000-0700-00009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182880</xdr:colOff>
          <xdr:row>122</xdr:row>
          <xdr:rowOff>838200</xdr:rowOff>
        </xdr:from>
        <xdr:to>
          <xdr:col>24</xdr:col>
          <xdr:colOff>38100</xdr:colOff>
          <xdr:row>124</xdr:row>
          <xdr:rowOff>121920</xdr:rowOff>
        </xdr:to>
        <xdr:sp macro="" textlink="">
          <xdr:nvSpPr>
            <xdr:cNvPr id="75927" name="Check Box 151" hidden="1">
              <a:extLst>
                <a:ext uri="{63B3BB69-23CF-44E3-9099-C40C66FF867C}">
                  <a14:compatExt spid="_x0000_s75927"/>
                </a:ext>
                <a:ext uri="{FF2B5EF4-FFF2-40B4-BE49-F238E27FC236}">
                  <a16:creationId xmlns:a16="http://schemas.microsoft.com/office/drawing/2014/main" id="{00000000-0008-0000-0700-00009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126</xdr:row>
          <xdr:rowOff>175260</xdr:rowOff>
        </xdr:from>
        <xdr:to>
          <xdr:col>5</xdr:col>
          <xdr:colOff>30480</xdr:colOff>
          <xdr:row>128</xdr:row>
          <xdr:rowOff>38100</xdr:rowOff>
        </xdr:to>
        <xdr:sp macro="" textlink="">
          <xdr:nvSpPr>
            <xdr:cNvPr id="75928" name="Check Box 152" hidden="1">
              <a:extLst>
                <a:ext uri="{63B3BB69-23CF-44E3-9099-C40C66FF867C}">
                  <a14:compatExt spid="_x0000_s75928"/>
                </a:ext>
                <a:ext uri="{FF2B5EF4-FFF2-40B4-BE49-F238E27FC236}">
                  <a16:creationId xmlns:a16="http://schemas.microsoft.com/office/drawing/2014/main" id="{00000000-0008-0000-0700-00009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124</xdr:row>
          <xdr:rowOff>327660</xdr:rowOff>
        </xdr:from>
        <xdr:to>
          <xdr:col>9</xdr:col>
          <xdr:colOff>30480</xdr:colOff>
          <xdr:row>126</xdr:row>
          <xdr:rowOff>30480</xdr:rowOff>
        </xdr:to>
        <xdr:sp macro="" textlink="">
          <xdr:nvSpPr>
            <xdr:cNvPr id="75930" name="Check Box 154" hidden="1">
              <a:extLst>
                <a:ext uri="{63B3BB69-23CF-44E3-9099-C40C66FF867C}">
                  <a14:compatExt spid="_x0000_s75930"/>
                </a:ext>
                <a:ext uri="{FF2B5EF4-FFF2-40B4-BE49-F238E27FC236}">
                  <a16:creationId xmlns:a16="http://schemas.microsoft.com/office/drawing/2014/main" id="{00000000-0008-0000-0700-00009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175260</xdr:colOff>
          <xdr:row>124</xdr:row>
          <xdr:rowOff>327660</xdr:rowOff>
        </xdr:from>
        <xdr:to>
          <xdr:col>15</xdr:col>
          <xdr:colOff>30480</xdr:colOff>
          <xdr:row>126</xdr:row>
          <xdr:rowOff>30480</xdr:rowOff>
        </xdr:to>
        <xdr:sp macro="" textlink="">
          <xdr:nvSpPr>
            <xdr:cNvPr id="75931" name="Check Box 155" hidden="1">
              <a:extLst>
                <a:ext uri="{63B3BB69-23CF-44E3-9099-C40C66FF867C}">
                  <a14:compatExt spid="_x0000_s75931"/>
                </a:ext>
                <a:ext uri="{FF2B5EF4-FFF2-40B4-BE49-F238E27FC236}">
                  <a16:creationId xmlns:a16="http://schemas.microsoft.com/office/drawing/2014/main" id="{00000000-0008-0000-0700-00009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182880</xdr:colOff>
          <xdr:row>125</xdr:row>
          <xdr:rowOff>0</xdr:rowOff>
        </xdr:from>
        <xdr:to>
          <xdr:col>22</xdr:col>
          <xdr:colOff>38100</xdr:colOff>
          <xdr:row>126</xdr:row>
          <xdr:rowOff>22860</xdr:rowOff>
        </xdr:to>
        <xdr:sp macro="" textlink="">
          <xdr:nvSpPr>
            <xdr:cNvPr id="75932" name="Check Box 156" hidden="1">
              <a:extLst>
                <a:ext uri="{63B3BB69-23CF-44E3-9099-C40C66FF867C}">
                  <a14:compatExt spid="_x0000_s75932"/>
                </a:ext>
                <a:ext uri="{FF2B5EF4-FFF2-40B4-BE49-F238E27FC236}">
                  <a16:creationId xmlns:a16="http://schemas.microsoft.com/office/drawing/2014/main" id="{00000000-0008-0000-0700-00009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182880</xdr:colOff>
          <xdr:row>125</xdr:row>
          <xdr:rowOff>0</xdr:rowOff>
        </xdr:from>
        <xdr:to>
          <xdr:col>25</xdr:col>
          <xdr:colOff>38100</xdr:colOff>
          <xdr:row>126</xdr:row>
          <xdr:rowOff>22860</xdr:rowOff>
        </xdr:to>
        <xdr:sp macro="" textlink="">
          <xdr:nvSpPr>
            <xdr:cNvPr id="75933" name="Check Box 157" hidden="1">
              <a:extLst>
                <a:ext uri="{63B3BB69-23CF-44E3-9099-C40C66FF867C}">
                  <a14:compatExt spid="_x0000_s75933"/>
                </a:ext>
                <a:ext uri="{FF2B5EF4-FFF2-40B4-BE49-F238E27FC236}">
                  <a16:creationId xmlns:a16="http://schemas.microsoft.com/office/drawing/2014/main" id="{00000000-0008-0000-0700-00009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126</xdr:row>
          <xdr:rowOff>175260</xdr:rowOff>
        </xdr:from>
        <xdr:to>
          <xdr:col>11</xdr:col>
          <xdr:colOff>38100</xdr:colOff>
          <xdr:row>128</xdr:row>
          <xdr:rowOff>30480</xdr:rowOff>
        </xdr:to>
        <xdr:sp macro="" textlink="">
          <xdr:nvSpPr>
            <xdr:cNvPr id="75934" name="Check Box 158" hidden="1">
              <a:extLst>
                <a:ext uri="{63B3BB69-23CF-44E3-9099-C40C66FF867C}">
                  <a14:compatExt spid="_x0000_s75934"/>
                </a:ext>
                <a:ext uri="{FF2B5EF4-FFF2-40B4-BE49-F238E27FC236}">
                  <a16:creationId xmlns:a16="http://schemas.microsoft.com/office/drawing/2014/main" id="{00000000-0008-0000-0700-00009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175260</xdr:colOff>
          <xdr:row>126</xdr:row>
          <xdr:rowOff>175260</xdr:rowOff>
        </xdr:from>
        <xdr:to>
          <xdr:col>18</xdr:col>
          <xdr:colOff>30480</xdr:colOff>
          <xdr:row>128</xdr:row>
          <xdr:rowOff>30480</xdr:rowOff>
        </xdr:to>
        <xdr:sp macro="" textlink="">
          <xdr:nvSpPr>
            <xdr:cNvPr id="75935" name="Check Box 159" hidden="1">
              <a:extLst>
                <a:ext uri="{63B3BB69-23CF-44E3-9099-C40C66FF867C}">
                  <a14:compatExt spid="_x0000_s75935"/>
                </a:ext>
                <a:ext uri="{FF2B5EF4-FFF2-40B4-BE49-F238E27FC236}">
                  <a16:creationId xmlns:a16="http://schemas.microsoft.com/office/drawing/2014/main" id="{00000000-0008-0000-0700-00009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175260</xdr:colOff>
          <xdr:row>132</xdr:row>
          <xdr:rowOff>144780</xdr:rowOff>
        </xdr:from>
        <xdr:to>
          <xdr:col>21</xdr:col>
          <xdr:colOff>30480</xdr:colOff>
          <xdr:row>134</xdr:row>
          <xdr:rowOff>30480</xdr:rowOff>
        </xdr:to>
        <xdr:sp macro="" textlink="">
          <xdr:nvSpPr>
            <xdr:cNvPr id="75936" name="Check Box 160" hidden="1">
              <a:extLst>
                <a:ext uri="{63B3BB69-23CF-44E3-9099-C40C66FF867C}">
                  <a14:compatExt spid="_x0000_s75936"/>
                </a:ext>
                <a:ext uri="{FF2B5EF4-FFF2-40B4-BE49-F238E27FC236}">
                  <a16:creationId xmlns:a16="http://schemas.microsoft.com/office/drawing/2014/main" id="{00000000-0008-0000-0700-0000A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175260</xdr:colOff>
          <xdr:row>132</xdr:row>
          <xdr:rowOff>144780</xdr:rowOff>
        </xdr:from>
        <xdr:to>
          <xdr:col>25</xdr:col>
          <xdr:colOff>30480</xdr:colOff>
          <xdr:row>134</xdr:row>
          <xdr:rowOff>30480</xdr:rowOff>
        </xdr:to>
        <xdr:sp macro="" textlink="">
          <xdr:nvSpPr>
            <xdr:cNvPr id="75937" name="Check Box 161" hidden="1">
              <a:extLst>
                <a:ext uri="{63B3BB69-23CF-44E3-9099-C40C66FF867C}">
                  <a14:compatExt spid="_x0000_s75937"/>
                </a:ext>
                <a:ext uri="{FF2B5EF4-FFF2-40B4-BE49-F238E27FC236}">
                  <a16:creationId xmlns:a16="http://schemas.microsoft.com/office/drawing/2014/main" id="{00000000-0008-0000-0700-0000A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124</xdr:row>
          <xdr:rowOff>327660</xdr:rowOff>
        </xdr:from>
        <xdr:to>
          <xdr:col>5</xdr:col>
          <xdr:colOff>22860</xdr:colOff>
          <xdr:row>126</xdr:row>
          <xdr:rowOff>30480</xdr:rowOff>
        </xdr:to>
        <xdr:sp macro="" textlink="">
          <xdr:nvSpPr>
            <xdr:cNvPr id="75940" name="Check Box 164" hidden="1">
              <a:extLst>
                <a:ext uri="{63B3BB69-23CF-44E3-9099-C40C66FF867C}">
                  <a14:compatExt spid="_x0000_s75940"/>
                </a:ext>
                <a:ext uri="{FF2B5EF4-FFF2-40B4-BE49-F238E27FC236}">
                  <a16:creationId xmlns:a16="http://schemas.microsoft.com/office/drawing/2014/main" id="{00000000-0008-0000-0700-0000A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146</xdr:row>
          <xdr:rowOff>60960</xdr:rowOff>
        </xdr:from>
        <xdr:to>
          <xdr:col>29</xdr:col>
          <xdr:colOff>0</xdr:colOff>
          <xdr:row>148</xdr:row>
          <xdr:rowOff>30480</xdr:rowOff>
        </xdr:to>
        <xdr:sp macro="" textlink="">
          <xdr:nvSpPr>
            <xdr:cNvPr id="75943" name="Check Box 167" hidden="1">
              <a:extLst>
                <a:ext uri="{63B3BB69-23CF-44E3-9099-C40C66FF867C}">
                  <a14:compatExt spid="_x0000_s75943"/>
                </a:ext>
                <a:ext uri="{FF2B5EF4-FFF2-40B4-BE49-F238E27FC236}">
                  <a16:creationId xmlns:a16="http://schemas.microsoft.com/office/drawing/2014/main" id="{00000000-0008-0000-0700-0000A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162</xdr:row>
          <xdr:rowOff>327660</xdr:rowOff>
        </xdr:from>
        <xdr:to>
          <xdr:col>11</xdr:col>
          <xdr:colOff>0</xdr:colOff>
          <xdr:row>164</xdr:row>
          <xdr:rowOff>30480</xdr:rowOff>
        </xdr:to>
        <xdr:sp macro="" textlink="">
          <xdr:nvSpPr>
            <xdr:cNvPr id="75944" name="Check Box 168" hidden="1">
              <a:extLst>
                <a:ext uri="{63B3BB69-23CF-44E3-9099-C40C66FF867C}">
                  <a14:compatExt spid="_x0000_s75944"/>
                </a:ext>
                <a:ext uri="{FF2B5EF4-FFF2-40B4-BE49-F238E27FC236}">
                  <a16:creationId xmlns:a16="http://schemas.microsoft.com/office/drawing/2014/main" id="{00000000-0008-0000-0700-0000A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164</xdr:row>
          <xdr:rowOff>83820</xdr:rowOff>
        </xdr:from>
        <xdr:to>
          <xdr:col>11</xdr:col>
          <xdr:colOff>0</xdr:colOff>
          <xdr:row>164</xdr:row>
          <xdr:rowOff>365760</xdr:rowOff>
        </xdr:to>
        <xdr:sp macro="" textlink="">
          <xdr:nvSpPr>
            <xdr:cNvPr id="75945" name="Check Box 169" hidden="1">
              <a:extLst>
                <a:ext uri="{63B3BB69-23CF-44E3-9099-C40C66FF867C}">
                  <a14:compatExt spid="_x0000_s75945"/>
                </a:ext>
                <a:ext uri="{FF2B5EF4-FFF2-40B4-BE49-F238E27FC236}">
                  <a16:creationId xmlns:a16="http://schemas.microsoft.com/office/drawing/2014/main" id="{00000000-0008-0000-0700-0000A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165</xdr:row>
          <xdr:rowOff>30480</xdr:rowOff>
        </xdr:from>
        <xdr:to>
          <xdr:col>11</xdr:col>
          <xdr:colOff>22860</xdr:colOff>
          <xdr:row>165</xdr:row>
          <xdr:rowOff>419100</xdr:rowOff>
        </xdr:to>
        <xdr:sp macro="" textlink="">
          <xdr:nvSpPr>
            <xdr:cNvPr id="75946" name="Check Box 170" hidden="1">
              <a:extLst>
                <a:ext uri="{63B3BB69-23CF-44E3-9099-C40C66FF867C}">
                  <a14:compatExt spid="_x0000_s75946"/>
                </a:ext>
                <a:ext uri="{FF2B5EF4-FFF2-40B4-BE49-F238E27FC236}">
                  <a16:creationId xmlns:a16="http://schemas.microsoft.com/office/drawing/2014/main" id="{00000000-0008-0000-0700-0000A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175260</xdr:colOff>
          <xdr:row>146</xdr:row>
          <xdr:rowOff>60960</xdr:rowOff>
        </xdr:from>
        <xdr:to>
          <xdr:col>33</xdr:col>
          <xdr:colOff>0</xdr:colOff>
          <xdr:row>148</xdr:row>
          <xdr:rowOff>30480</xdr:rowOff>
        </xdr:to>
        <xdr:sp macro="" textlink="">
          <xdr:nvSpPr>
            <xdr:cNvPr id="75947" name="Check Box 171" hidden="1">
              <a:extLst>
                <a:ext uri="{63B3BB69-23CF-44E3-9099-C40C66FF867C}">
                  <a14:compatExt spid="_x0000_s75947"/>
                </a:ext>
                <a:ext uri="{FF2B5EF4-FFF2-40B4-BE49-F238E27FC236}">
                  <a16:creationId xmlns:a16="http://schemas.microsoft.com/office/drawing/2014/main" id="{00000000-0008-0000-0700-0000A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151</xdr:row>
          <xdr:rowOff>83820</xdr:rowOff>
        </xdr:from>
        <xdr:to>
          <xdr:col>29</xdr:col>
          <xdr:colOff>0</xdr:colOff>
          <xdr:row>153</xdr:row>
          <xdr:rowOff>45720</xdr:rowOff>
        </xdr:to>
        <xdr:sp macro="" textlink="">
          <xdr:nvSpPr>
            <xdr:cNvPr id="75948" name="Check Box 172" hidden="1">
              <a:extLst>
                <a:ext uri="{63B3BB69-23CF-44E3-9099-C40C66FF867C}">
                  <a14:compatExt spid="_x0000_s75948"/>
                </a:ext>
                <a:ext uri="{FF2B5EF4-FFF2-40B4-BE49-F238E27FC236}">
                  <a16:creationId xmlns:a16="http://schemas.microsoft.com/office/drawing/2014/main" id="{00000000-0008-0000-0700-0000A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160020</xdr:colOff>
          <xdr:row>151</xdr:row>
          <xdr:rowOff>83820</xdr:rowOff>
        </xdr:from>
        <xdr:to>
          <xdr:col>32</xdr:col>
          <xdr:colOff>182880</xdr:colOff>
          <xdr:row>153</xdr:row>
          <xdr:rowOff>45720</xdr:rowOff>
        </xdr:to>
        <xdr:sp macro="" textlink="">
          <xdr:nvSpPr>
            <xdr:cNvPr id="75949" name="Check Box 173" hidden="1">
              <a:extLst>
                <a:ext uri="{63B3BB69-23CF-44E3-9099-C40C66FF867C}">
                  <a14:compatExt spid="_x0000_s75949"/>
                </a:ext>
                <a:ext uri="{FF2B5EF4-FFF2-40B4-BE49-F238E27FC236}">
                  <a16:creationId xmlns:a16="http://schemas.microsoft.com/office/drawing/2014/main" id="{00000000-0008-0000-0700-0000A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156</xdr:row>
          <xdr:rowOff>160020</xdr:rowOff>
        </xdr:from>
        <xdr:to>
          <xdr:col>11</xdr:col>
          <xdr:colOff>7620</xdr:colOff>
          <xdr:row>156</xdr:row>
          <xdr:rowOff>419100</xdr:rowOff>
        </xdr:to>
        <xdr:sp macro="" textlink="">
          <xdr:nvSpPr>
            <xdr:cNvPr id="75950" name="Check Box 174" hidden="1">
              <a:extLst>
                <a:ext uri="{63B3BB69-23CF-44E3-9099-C40C66FF867C}">
                  <a14:compatExt spid="_x0000_s75950"/>
                </a:ext>
                <a:ext uri="{FF2B5EF4-FFF2-40B4-BE49-F238E27FC236}">
                  <a16:creationId xmlns:a16="http://schemas.microsoft.com/office/drawing/2014/main" id="{00000000-0008-0000-0700-0000A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175260</xdr:colOff>
          <xdr:row>158</xdr:row>
          <xdr:rowOff>220980</xdr:rowOff>
        </xdr:from>
        <xdr:to>
          <xdr:col>11</xdr:col>
          <xdr:colOff>0</xdr:colOff>
          <xdr:row>158</xdr:row>
          <xdr:rowOff>556260</xdr:rowOff>
        </xdr:to>
        <xdr:sp macro="" textlink="">
          <xdr:nvSpPr>
            <xdr:cNvPr id="75951" name="Check Box 175" hidden="1">
              <a:extLst>
                <a:ext uri="{63B3BB69-23CF-44E3-9099-C40C66FF867C}">
                  <a14:compatExt spid="_x0000_s75951"/>
                </a:ext>
                <a:ext uri="{FF2B5EF4-FFF2-40B4-BE49-F238E27FC236}">
                  <a16:creationId xmlns:a16="http://schemas.microsoft.com/office/drawing/2014/main" id="{00000000-0008-0000-0700-0000A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160020</xdr:colOff>
          <xdr:row>161</xdr:row>
          <xdr:rowOff>0</xdr:rowOff>
        </xdr:from>
        <xdr:to>
          <xdr:col>29</xdr:col>
          <xdr:colOff>0</xdr:colOff>
          <xdr:row>162</xdr:row>
          <xdr:rowOff>22860</xdr:rowOff>
        </xdr:to>
        <xdr:sp macro="" textlink="">
          <xdr:nvSpPr>
            <xdr:cNvPr id="75952" name="Check Box 176" hidden="1">
              <a:extLst>
                <a:ext uri="{63B3BB69-23CF-44E3-9099-C40C66FF867C}">
                  <a14:compatExt spid="_x0000_s75952"/>
                </a:ext>
                <a:ext uri="{FF2B5EF4-FFF2-40B4-BE49-F238E27FC236}">
                  <a16:creationId xmlns:a16="http://schemas.microsoft.com/office/drawing/2014/main" id="{00000000-0008-0000-0700-0000B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175260</xdr:colOff>
          <xdr:row>161</xdr:row>
          <xdr:rowOff>0</xdr:rowOff>
        </xdr:from>
        <xdr:to>
          <xdr:col>33</xdr:col>
          <xdr:colOff>0</xdr:colOff>
          <xdr:row>162</xdr:row>
          <xdr:rowOff>22860</xdr:rowOff>
        </xdr:to>
        <xdr:sp macro="" textlink="">
          <xdr:nvSpPr>
            <xdr:cNvPr id="75953" name="Check Box 177" hidden="1">
              <a:extLst>
                <a:ext uri="{63B3BB69-23CF-44E3-9099-C40C66FF867C}">
                  <a14:compatExt spid="_x0000_s75953"/>
                </a:ext>
                <a:ext uri="{FF2B5EF4-FFF2-40B4-BE49-F238E27FC236}">
                  <a16:creationId xmlns:a16="http://schemas.microsoft.com/office/drawing/2014/main" id="{00000000-0008-0000-0700-0000B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206</xdr:row>
          <xdr:rowOff>0</xdr:rowOff>
        </xdr:from>
        <xdr:to>
          <xdr:col>5</xdr:col>
          <xdr:colOff>19050</xdr:colOff>
          <xdr:row>208</xdr:row>
          <xdr:rowOff>0</xdr:rowOff>
        </xdr:to>
        <xdr:grpSp>
          <xdr:nvGrpSpPr>
            <xdr:cNvPr id="153" name="Group 41">
              <a:extLst>
                <a:ext uri="{FF2B5EF4-FFF2-40B4-BE49-F238E27FC236}">
                  <a16:creationId xmlns:a16="http://schemas.microsoft.com/office/drawing/2014/main" id="{00000000-0008-0000-0700-000099000000}"/>
                </a:ext>
              </a:extLst>
            </xdr:cNvPr>
            <xdr:cNvGrpSpPr>
              <a:grpSpLocks/>
            </xdr:cNvGrpSpPr>
          </xdr:nvGrpSpPr>
          <xdr:grpSpPr bwMode="auto">
            <a:xfrm>
              <a:off x="780222" y="57322278"/>
              <a:ext cx="173106" cy="3843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175260</xdr:colOff>
          <xdr:row>205</xdr:row>
          <xdr:rowOff>30480</xdr:rowOff>
        </xdr:from>
        <xdr:to>
          <xdr:col>22</xdr:col>
          <xdr:colOff>30480</xdr:colOff>
          <xdr:row>205</xdr:row>
          <xdr:rowOff>175260</xdr:rowOff>
        </xdr:to>
        <xdr:sp macro="" textlink="">
          <xdr:nvSpPr>
            <xdr:cNvPr id="75971" name="Check Box 195" hidden="1">
              <a:extLst>
                <a:ext uri="{63B3BB69-23CF-44E3-9099-C40C66FF867C}">
                  <a14:compatExt spid="_x0000_s75971"/>
                </a:ext>
                <a:ext uri="{FF2B5EF4-FFF2-40B4-BE49-F238E27FC236}">
                  <a16:creationId xmlns:a16="http://schemas.microsoft.com/office/drawing/2014/main" id="{00000000-0008-0000-0700-0000C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175260</xdr:colOff>
          <xdr:row>206</xdr:row>
          <xdr:rowOff>22860</xdr:rowOff>
        </xdr:from>
        <xdr:to>
          <xdr:col>22</xdr:col>
          <xdr:colOff>30480</xdr:colOff>
          <xdr:row>206</xdr:row>
          <xdr:rowOff>160020</xdr:rowOff>
        </xdr:to>
        <xdr:sp macro="" textlink="">
          <xdr:nvSpPr>
            <xdr:cNvPr id="75972" name="Check Box 196" hidden="1">
              <a:extLst>
                <a:ext uri="{63B3BB69-23CF-44E3-9099-C40C66FF867C}">
                  <a14:compatExt spid="_x0000_s75972"/>
                </a:ext>
                <a:ext uri="{FF2B5EF4-FFF2-40B4-BE49-F238E27FC236}">
                  <a16:creationId xmlns:a16="http://schemas.microsoft.com/office/drawing/2014/main" id="{00000000-0008-0000-0700-0000C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207</xdr:row>
          <xdr:rowOff>22860</xdr:rowOff>
        </xdr:from>
        <xdr:to>
          <xdr:col>27</xdr:col>
          <xdr:colOff>45720</xdr:colOff>
          <xdr:row>207</xdr:row>
          <xdr:rowOff>160020</xdr:rowOff>
        </xdr:to>
        <xdr:sp macro="" textlink="">
          <xdr:nvSpPr>
            <xdr:cNvPr id="75973" name="Check Box 197" hidden="1">
              <a:extLst>
                <a:ext uri="{63B3BB69-23CF-44E3-9099-C40C66FF867C}">
                  <a14:compatExt spid="_x0000_s75973"/>
                </a:ext>
                <a:ext uri="{FF2B5EF4-FFF2-40B4-BE49-F238E27FC236}">
                  <a16:creationId xmlns:a16="http://schemas.microsoft.com/office/drawing/2014/main" id="{00000000-0008-0000-0700-0000C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109</xdr:row>
          <xdr:rowOff>175260</xdr:rowOff>
        </xdr:from>
        <xdr:to>
          <xdr:col>33</xdr:col>
          <xdr:colOff>45720</xdr:colOff>
          <xdr:row>111</xdr:row>
          <xdr:rowOff>30480</xdr:rowOff>
        </xdr:to>
        <xdr:sp macro="" textlink="">
          <xdr:nvSpPr>
            <xdr:cNvPr id="75978" name="Check Box 202" hidden="1">
              <a:extLst>
                <a:ext uri="{63B3BB69-23CF-44E3-9099-C40C66FF867C}">
                  <a14:compatExt spid="_x0000_s75978"/>
                </a:ext>
                <a:ext uri="{FF2B5EF4-FFF2-40B4-BE49-F238E27FC236}">
                  <a16:creationId xmlns:a16="http://schemas.microsoft.com/office/drawing/2014/main" id="{00000000-0008-0000-0700-0000C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120</xdr:row>
          <xdr:rowOff>121920</xdr:rowOff>
        </xdr:from>
        <xdr:to>
          <xdr:col>33</xdr:col>
          <xdr:colOff>45720</xdr:colOff>
          <xdr:row>122</xdr:row>
          <xdr:rowOff>30480</xdr:rowOff>
        </xdr:to>
        <xdr:sp macro="" textlink="">
          <xdr:nvSpPr>
            <xdr:cNvPr id="75979" name="Check Box 203" hidden="1">
              <a:extLst>
                <a:ext uri="{63B3BB69-23CF-44E3-9099-C40C66FF867C}">
                  <a14:compatExt spid="_x0000_s75979"/>
                </a:ext>
                <a:ext uri="{FF2B5EF4-FFF2-40B4-BE49-F238E27FC236}">
                  <a16:creationId xmlns:a16="http://schemas.microsoft.com/office/drawing/2014/main" id="{00000000-0008-0000-0700-0000C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143</xdr:row>
          <xdr:rowOff>190500</xdr:rowOff>
        </xdr:from>
        <xdr:to>
          <xdr:col>33</xdr:col>
          <xdr:colOff>45720</xdr:colOff>
          <xdr:row>145</xdr:row>
          <xdr:rowOff>38100</xdr:rowOff>
        </xdr:to>
        <xdr:sp macro="" textlink="">
          <xdr:nvSpPr>
            <xdr:cNvPr id="75982" name="Check Box 206" hidden="1">
              <a:extLst>
                <a:ext uri="{63B3BB69-23CF-44E3-9099-C40C66FF867C}">
                  <a14:compatExt spid="_x0000_s75982"/>
                </a:ext>
                <a:ext uri="{FF2B5EF4-FFF2-40B4-BE49-F238E27FC236}">
                  <a16:creationId xmlns:a16="http://schemas.microsoft.com/office/drawing/2014/main" id="{00000000-0008-0000-0700-0000C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168</xdr:row>
          <xdr:rowOff>144780</xdr:rowOff>
        </xdr:from>
        <xdr:to>
          <xdr:col>33</xdr:col>
          <xdr:colOff>45720</xdr:colOff>
          <xdr:row>170</xdr:row>
          <xdr:rowOff>38100</xdr:rowOff>
        </xdr:to>
        <xdr:sp macro="" textlink="">
          <xdr:nvSpPr>
            <xdr:cNvPr id="75983" name="Check Box 207" hidden="1">
              <a:extLst>
                <a:ext uri="{63B3BB69-23CF-44E3-9099-C40C66FF867C}">
                  <a14:compatExt spid="_x0000_s75983"/>
                </a:ext>
                <a:ext uri="{FF2B5EF4-FFF2-40B4-BE49-F238E27FC236}">
                  <a16:creationId xmlns:a16="http://schemas.microsoft.com/office/drawing/2014/main" id="{00000000-0008-0000-0700-0000C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175260</xdr:colOff>
          <xdr:row>201</xdr:row>
          <xdr:rowOff>137160</xdr:rowOff>
        </xdr:from>
        <xdr:to>
          <xdr:col>33</xdr:col>
          <xdr:colOff>30480</xdr:colOff>
          <xdr:row>203</xdr:row>
          <xdr:rowOff>22860</xdr:rowOff>
        </xdr:to>
        <xdr:sp macro="" textlink="">
          <xdr:nvSpPr>
            <xdr:cNvPr id="75984" name="Check Box 208" hidden="1">
              <a:extLst>
                <a:ext uri="{63B3BB69-23CF-44E3-9099-C40C66FF867C}">
                  <a14:compatExt spid="_x0000_s75984"/>
                </a:ext>
                <a:ext uri="{FF2B5EF4-FFF2-40B4-BE49-F238E27FC236}">
                  <a16:creationId xmlns:a16="http://schemas.microsoft.com/office/drawing/2014/main" id="{00000000-0008-0000-0700-0000D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84</xdr:row>
          <xdr:rowOff>7620</xdr:rowOff>
        </xdr:from>
        <xdr:to>
          <xdr:col>11</xdr:col>
          <xdr:colOff>30480</xdr:colOff>
          <xdr:row>85</xdr:row>
          <xdr:rowOff>0</xdr:rowOff>
        </xdr:to>
        <xdr:sp macro="" textlink="">
          <xdr:nvSpPr>
            <xdr:cNvPr id="75985" name="Option Button 209" hidden="1">
              <a:extLst>
                <a:ext uri="{63B3BB69-23CF-44E3-9099-C40C66FF867C}">
                  <a14:compatExt spid="_x0000_s75985"/>
                </a:ext>
                <a:ext uri="{FF2B5EF4-FFF2-40B4-BE49-F238E27FC236}">
                  <a16:creationId xmlns:a16="http://schemas.microsoft.com/office/drawing/2014/main" id="{00000000-0008-0000-0700-0000D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86</xdr:row>
          <xdr:rowOff>7620</xdr:rowOff>
        </xdr:from>
        <xdr:to>
          <xdr:col>11</xdr:col>
          <xdr:colOff>22860</xdr:colOff>
          <xdr:row>87</xdr:row>
          <xdr:rowOff>0</xdr:rowOff>
        </xdr:to>
        <xdr:sp macro="" textlink="">
          <xdr:nvSpPr>
            <xdr:cNvPr id="75986" name="Option Button 210" hidden="1">
              <a:extLst>
                <a:ext uri="{63B3BB69-23CF-44E3-9099-C40C66FF867C}">
                  <a14:compatExt spid="_x0000_s75986"/>
                </a:ext>
                <a:ext uri="{FF2B5EF4-FFF2-40B4-BE49-F238E27FC236}">
                  <a16:creationId xmlns:a16="http://schemas.microsoft.com/office/drawing/2014/main" id="{00000000-0008-0000-0700-0000D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88</xdr:row>
          <xdr:rowOff>7620</xdr:rowOff>
        </xdr:from>
        <xdr:to>
          <xdr:col>11</xdr:col>
          <xdr:colOff>22860</xdr:colOff>
          <xdr:row>89</xdr:row>
          <xdr:rowOff>0</xdr:rowOff>
        </xdr:to>
        <xdr:sp macro="" textlink="">
          <xdr:nvSpPr>
            <xdr:cNvPr id="75987" name="Option Button 211" hidden="1">
              <a:extLst>
                <a:ext uri="{63B3BB69-23CF-44E3-9099-C40C66FF867C}">
                  <a14:compatExt spid="_x0000_s75987"/>
                </a:ext>
                <a:ext uri="{FF2B5EF4-FFF2-40B4-BE49-F238E27FC236}">
                  <a16:creationId xmlns:a16="http://schemas.microsoft.com/office/drawing/2014/main" id="{00000000-0008-0000-0700-0000D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90</xdr:row>
          <xdr:rowOff>7620</xdr:rowOff>
        </xdr:from>
        <xdr:to>
          <xdr:col>11</xdr:col>
          <xdr:colOff>22860</xdr:colOff>
          <xdr:row>91</xdr:row>
          <xdr:rowOff>0</xdr:rowOff>
        </xdr:to>
        <xdr:sp macro="" textlink="">
          <xdr:nvSpPr>
            <xdr:cNvPr id="75988" name="Option Button 212" hidden="1">
              <a:extLst>
                <a:ext uri="{63B3BB69-23CF-44E3-9099-C40C66FF867C}">
                  <a14:compatExt spid="_x0000_s75988"/>
                </a:ext>
                <a:ext uri="{FF2B5EF4-FFF2-40B4-BE49-F238E27FC236}">
                  <a16:creationId xmlns:a16="http://schemas.microsoft.com/office/drawing/2014/main" id="{00000000-0008-0000-0700-0000D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216</xdr:row>
          <xdr:rowOff>45720</xdr:rowOff>
        </xdr:from>
        <xdr:to>
          <xdr:col>2</xdr:col>
          <xdr:colOff>22860</xdr:colOff>
          <xdr:row>216</xdr:row>
          <xdr:rowOff>274320</xdr:rowOff>
        </xdr:to>
        <xdr:sp macro="" textlink="">
          <xdr:nvSpPr>
            <xdr:cNvPr id="75989" name="Check Box 213" hidden="1">
              <a:extLst>
                <a:ext uri="{63B3BB69-23CF-44E3-9099-C40C66FF867C}">
                  <a14:compatExt spid="_x0000_s75989"/>
                </a:ext>
                <a:ext uri="{FF2B5EF4-FFF2-40B4-BE49-F238E27FC236}">
                  <a16:creationId xmlns:a16="http://schemas.microsoft.com/office/drawing/2014/main" id="{00000000-0008-0000-0700-0000D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214</xdr:row>
          <xdr:rowOff>0</xdr:rowOff>
        </xdr:from>
        <xdr:to>
          <xdr:col>2</xdr:col>
          <xdr:colOff>22860</xdr:colOff>
          <xdr:row>215</xdr:row>
          <xdr:rowOff>22860</xdr:rowOff>
        </xdr:to>
        <xdr:sp macro="" textlink="">
          <xdr:nvSpPr>
            <xdr:cNvPr id="75990" name="Check Box 214" hidden="1">
              <a:extLst>
                <a:ext uri="{63B3BB69-23CF-44E3-9099-C40C66FF867C}">
                  <a14:compatExt spid="_x0000_s75990"/>
                </a:ext>
                <a:ext uri="{FF2B5EF4-FFF2-40B4-BE49-F238E27FC236}">
                  <a16:creationId xmlns:a16="http://schemas.microsoft.com/office/drawing/2014/main" id="{00000000-0008-0000-0700-0000D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216</xdr:row>
          <xdr:rowOff>327660</xdr:rowOff>
        </xdr:from>
        <xdr:to>
          <xdr:col>2</xdr:col>
          <xdr:colOff>22860</xdr:colOff>
          <xdr:row>218</xdr:row>
          <xdr:rowOff>22860</xdr:rowOff>
        </xdr:to>
        <xdr:sp macro="" textlink="">
          <xdr:nvSpPr>
            <xdr:cNvPr id="75996" name="Check Box 220" hidden="1">
              <a:extLst>
                <a:ext uri="{63B3BB69-23CF-44E3-9099-C40C66FF867C}">
                  <a14:compatExt spid="_x0000_s75996"/>
                </a:ext>
                <a:ext uri="{FF2B5EF4-FFF2-40B4-BE49-F238E27FC236}">
                  <a16:creationId xmlns:a16="http://schemas.microsoft.com/office/drawing/2014/main" id="{00000000-0008-0000-0700-0000D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129898</xdr:colOff>
      <xdr:row>1</xdr:row>
      <xdr:rowOff>98012</xdr:rowOff>
    </xdr:from>
    <xdr:to>
      <xdr:col>44</xdr:col>
      <xdr:colOff>676545</xdr:colOff>
      <xdr:row>11</xdr:row>
      <xdr:rowOff>26920</xdr:rowOff>
    </xdr:to>
    <xdr:grpSp>
      <xdr:nvGrpSpPr>
        <xdr:cNvPr id="102" name="グループ化 101">
          <a:extLst>
            <a:ext uri="{FF2B5EF4-FFF2-40B4-BE49-F238E27FC236}">
              <a16:creationId xmlns:a16="http://schemas.microsoft.com/office/drawing/2014/main" id="{00000000-0008-0000-0700-000066000000}"/>
            </a:ext>
          </a:extLst>
        </xdr:cNvPr>
        <xdr:cNvGrpSpPr/>
      </xdr:nvGrpSpPr>
      <xdr:grpSpPr>
        <a:xfrm>
          <a:off x="6689724" y="270290"/>
          <a:ext cx="4302313" cy="1572178"/>
          <a:chOff x="6172200" y="2790824"/>
          <a:chExt cx="5086350" cy="1381126"/>
        </a:xfrm>
      </xdr:grpSpPr>
      <xdr:sp macro="" textlink="">
        <xdr:nvSpPr>
          <xdr:cNvPr id="108" name="正方形/長方形 107">
            <a:extLst>
              <a:ext uri="{FF2B5EF4-FFF2-40B4-BE49-F238E27FC236}">
                <a16:creationId xmlns:a16="http://schemas.microsoft.com/office/drawing/2014/main" id="{00000000-0008-0000-0700-00006C000000}"/>
              </a:ext>
            </a:extLst>
          </xdr:cNvPr>
          <xdr:cNvSpPr/>
        </xdr:nvSpPr>
        <xdr:spPr bwMode="auto">
          <a:xfrm>
            <a:off x="6172200" y="2790824"/>
            <a:ext cx="5086350" cy="138112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処遇改善加算及び特定加算の算定に共通して必要な情報　入力セル</a:t>
            </a:r>
            <a:endParaRPr kumimoji="1" lang="en-US" altLang="ja-JP" sz="1100"/>
          </a:p>
          <a:p>
            <a:pPr algn="l"/>
            <a:r>
              <a:rPr kumimoji="1" lang="ja-JP" altLang="en-US" sz="1100"/>
              <a:t>　　　　　　処遇改善加算の算定に必要な情報　入力セル</a:t>
            </a:r>
            <a:endParaRPr kumimoji="1" lang="en-US" altLang="ja-JP" sz="1100"/>
          </a:p>
          <a:p>
            <a:pPr algn="l"/>
            <a:r>
              <a:rPr kumimoji="1" lang="ja-JP" altLang="en-US" sz="1100"/>
              <a:t>　　　　　　特定加算の算定に必要な情報　入力セル</a:t>
            </a:r>
          </a:p>
        </xdr:txBody>
      </xdr:sp>
      <xdr:sp macro="" textlink="">
        <xdr:nvSpPr>
          <xdr:cNvPr id="109" name="正方形/長方形 108">
            <a:extLst>
              <a:ext uri="{FF2B5EF4-FFF2-40B4-BE49-F238E27FC236}">
                <a16:creationId xmlns:a16="http://schemas.microsoft.com/office/drawing/2014/main" id="{00000000-0008-0000-0700-00006D000000}"/>
              </a:ext>
            </a:extLst>
          </xdr:cNvPr>
          <xdr:cNvSpPr/>
        </xdr:nvSpPr>
        <xdr:spPr bwMode="auto">
          <a:xfrm>
            <a:off x="6343650" y="3785886"/>
            <a:ext cx="323850" cy="142875"/>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10" name="正方形/長方形 109">
            <a:extLst>
              <a:ext uri="{FF2B5EF4-FFF2-40B4-BE49-F238E27FC236}">
                <a16:creationId xmlns:a16="http://schemas.microsoft.com/office/drawing/2014/main" id="{00000000-0008-0000-0700-00006E000000}"/>
              </a:ext>
            </a:extLst>
          </xdr:cNvPr>
          <xdr:cNvSpPr/>
        </xdr:nvSpPr>
        <xdr:spPr bwMode="auto">
          <a:xfrm>
            <a:off x="6343650" y="3633215"/>
            <a:ext cx="323850" cy="142875"/>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11" name="正方形/長方形 110">
            <a:extLst>
              <a:ext uri="{FF2B5EF4-FFF2-40B4-BE49-F238E27FC236}">
                <a16:creationId xmlns:a16="http://schemas.microsoft.com/office/drawing/2014/main" id="{00000000-0008-0000-0700-00006F000000}"/>
              </a:ext>
            </a:extLst>
          </xdr:cNvPr>
          <xdr:cNvSpPr/>
        </xdr:nvSpPr>
        <xdr:spPr bwMode="auto">
          <a:xfrm>
            <a:off x="6343650" y="3467100"/>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2</xdr:col>
          <xdr:colOff>0</xdr:colOff>
          <xdr:row>94</xdr:row>
          <xdr:rowOff>0</xdr:rowOff>
        </xdr:from>
        <xdr:to>
          <xdr:col>3</xdr:col>
          <xdr:colOff>30480</xdr:colOff>
          <xdr:row>95</xdr:row>
          <xdr:rowOff>30480</xdr:rowOff>
        </xdr:to>
        <xdr:sp macro="" textlink="">
          <xdr:nvSpPr>
            <xdr:cNvPr id="76021" name="Check Box 245" hidden="1">
              <a:extLst>
                <a:ext uri="{63B3BB69-23CF-44E3-9099-C40C66FF867C}">
                  <a14:compatExt spid="_x0000_s76021"/>
                </a:ext>
                <a:ext uri="{FF2B5EF4-FFF2-40B4-BE49-F238E27FC236}">
                  <a16:creationId xmlns:a16="http://schemas.microsoft.com/office/drawing/2014/main" id="{00000000-0008-0000-0700-0000F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94</xdr:row>
          <xdr:rowOff>220980</xdr:rowOff>
        </xdr:from>
        <xdr:to>
          <xdr:col>3</xdr:col>
          <xdr:colOff>30480</xdr:colOff>
          <xdr:row>96</xdr:row>
          <xdr:rowOff>7620</xdr:rowOff>
        </xdr:to>
        <xdr:sp macro="" textlink="">
          <xdr:nvSpPr>
            <xdr:cNvPr id="76022" name="Check Box 246" hidden="1">
              <a:extLst>
                <a:ext uri="{63B3BB69-23CF-44E3-9099-C40C66FF867C}">
                  <a14:compatExt spid="_x0000_s76022"/>
                </a:ext>
                <a:ext uri="{FF2B5EF4-FFF2-40B4-BE49-F238E27FC236}">
                  <a16:creationId xmlns:a16="http://schemas.microsoft.com/office/drawing/2014/main" id="{00000000-0008-0000-0700-0000F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96</xdr:row>
          <xdr:rowOff>22860</xdr:rowOff>
        </xdr:from>
        <xdr:to>
          <xdr:col>3</xdr:col>
          <xdr:colOff>30480</xdr:colOff>
          <xdr:row>96</xdr:row>
          <xdr:rowOff>266700</xdr:rowOff>
        </xdr:to>
        <xdr:sp macro="" textlink="">
          <xdr:nvSpPr>
            <xdr:cNvPr id="76023" name="Check Box 247" hidden="1">
              <a:extLst>
                <a:ext uri="{63B3BB69-23CF-44E3-9099-C40C66FF867C}">
                  <a14:compatExt spid="_x0000_s76023"/>
                </a:ext>
                <a:ext uri="{FF2B5EF4-FFF2-40B4-BE49-F238E27FC236}">
                  <a16:creationId xmlns:a16="http://schemas.microsoft.com/office/drawing/2014/main" id="{00000000-0008-0000-0700-0000F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96</xdr:row>
          <xdr:rowOff>304800</xdr:rowOff>
        </xdr:from>
        <xdr:to>
          <xdr:col>3</xdr:col>
          <xdr:colOff>30480</xdr:colOff>
          <xdr:row>97</xdr:row>
          <xdr:rowOff>220980</xdr:rowOff>
        </xdr:to>
        <xdr:sp macro="" textlink="">
          <xdr:nvSpPr>
            <xdr:cNvPr id="76024" name="Check Box 248" hidden="1">
              <a:extLst>
                <a:ext uri="{63B3BB69-23CF-44E3-9099-C40C66FF867C}">
                  <a14:compatExt spid="_x0000_s76024"/>
                </a:ext>
                <a:ext uri="{FF2B5EF4-FFF2-40B4-BE49-F238E27FC236}">
                  <a16:creationId xmlns:a16="http://schemas.microsoft.com/office/drawing/2014/main" id="{00000000-0008-0000-0700-0000F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95250</xdr:colOff>
      <xdr:row>94</xdr:row>
      <xdr:rowOff>50800</xdr:rowOff>
    </xdr:from>
    <xdr:to>
      <xdr:col>1</xdr:col>
      <xdr:colOff>168402</xdr:colOff>
      <xdr:row>97</xdr:row>
      <xdr:rowOff>165100</xdr:rowOff>
    </xdr:to>
    <xdr:sp macro="" textlink="">
      <xdr:nvSpPr>
        <xdr:cNvPr id="106" name="左大かっこ 105">
          <a:extLst>
            <a:ext uri="{FF2B5EF4-FFF2-40B4-BE49-F238E27FC236}">
              <a16:creationId xmlns:a16="http://schemas.microsoft.com/office/drawing/2014/main" id="{00000000-0008-0000-0700-00006A000000}"/>
            </a:ext>
          </a:extLst>
        </xdr:cNvPr>
        <xdr:cNvSpPr/>
      </xdr:nvSpPr>
      <xdr:spPr bwMode="auto">
        <a:xfrm>
          <a:off x="285750" y="16167100"/>
          <a:ext cx="73152" cy="9144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214</xdr:row>
          <xdr:rowOff>0</xdr:rowOff>
        </xdr:from>
        <xdr:to>
          <xdr:col>2</xdr:col>
          <xdr:colOff>22860</xdr:colOff>
          <xdr:row>215</xdr:row>
          <xdr:rowOff>22860</xdr:rowOff>
        </xdr:to>
        <xdr:sp macro="" textlink="">
          <xdr:nvSpPr>
            <xdr:cNvPr id="76028" name="Check Box 252" hidden="1">
              <a:extLst>
                <a:ext uri="{63B3BB69-23CF-44E3-9099-C40C66FF867C}">
                  <a14:compatExt spid="_x0000_s76028"/>
                </a:ext>
                <a:ext uri="{FF2B5EF4-FFF2-40B4-BE49-F238E27FC236}">
                  <a16:creationId xmlns:a16="http://schemas.microsoft.com/office/drawing/2014/main" id="{00000000-0008-0000-0700-0000F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215</xdr:row>
          <xdr:rowOff>0</xdr:rowOff>
        </xdr:from>
        <xdr:to>
          <xdr:col>2</xdr:col>
          <xdr:colOff>22860</xdr:colOff>
          <xdr:row>216</xdr:row>
          <xdr:rowOff>22860</xdr:rowOff>
        </xdr:to>
        <xdr:sp macro="" textlink="">
          <xdr:nvSpPr>
            <xdr:cNvPr id="76029" name="Check Box 253" hidden="1">
              <a:extLst>
                <a:ext uri="{63B3BB69-23CF-44E3-9099-C40C66FF867C}">
                  <a14:compatExt spid="_x0000_s76029"/>
                </a:ext>
                <a:ext uri="{FF2B5EF4-FFF2-40B4-BE49-F238E27FC236}">
                  <a16:creationId xmlns:a16="http://schemas.microsoft.com/office/drawing/2014/main" id="{00000000-0008-0000-0700-0000F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215</xdr:row>
          <xdr:rowOff>0</xdr:rowOff>
        </xdr:from>
        <xdr:to>
          <xdr:col>2</xdr:col>
          <xdr:colOff>22860</xdr:colOff>
          <xdr:row>216</xdr:row>
          <xdr:rowOff>22860</xdr:rowOff>
        </xdr:to>
        <xdr:sp macro="" textlink="">
          <xdr:nvSpPr>
            <xdr:cNvPr id="76030" name="Check Box 254" hidden="1">
              <a:extLst>
                <a:ext uri="{63B3BB69-23CF-44E3-9099-C40C66FF867C}">
                  <a14:compatExt spid="_x0000_s76030"/>
                </a:ext>
                <a:ext uri="{FF2B5EF4-FFF2-40B4-BE49-F238E27FC236}">
                  <a16:creationId xmlns:a16="http://schemas.microsoft.com/office/drawing/2014/main" id="{00000000-0008-0000-0700-0000F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102053</xdr:colOff>
      <xdr:row>33</xdr:row>
      <xdr:rowOff>102905</xdr:rowOff>
    </xdr:from>
    <xdr:to>
      <xdr:col>1</xdr:col>
      <xdr:colOff>175205</xdr:colOff>
      <xdr:row>36</xdr:row>
      <xdr:rowOff>134887</xdr:rowOff>
    </xdr:to>
    <xdr:sp macro="" textlink="">
      <xdr:nvSpPr>
        <xdr:cNvPr id="104" name="左大かっこ 103">
          <a:extLst>
            <a:ext uri="{FF2B5EF4-FFF2-40B4-BE49-F238E27FC236}">
              <a16:creationId xmlns:a16="http://schemas.microsoft.com/office/drawing/2014/main" id="{00000000-0008-0000-0700-000068000000}"/>
            </a:ext>
          </a:extLst>
        </xdr:cNvPr>
        <xdr:cNvSpPr/>
      </xdr:nvSpPr>
      <xdr:spPr bwMode="auto">
        <a:xfrm>
          <a:off x="269693" y="10232425"/>
          <a:ext cx="73152" cy="1073382"/>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38</xdr:col>
      <xdr:colOff>249361</xdr:colOff>
      <xdr:row>34</xdr:row>
      <xdr:rowOff>117723</xdr:rowOff>
    </xdr:from>
    <xdr:to>
      <xdr:col>45</xdr:col>
      <xdr:colOff>122361</xdr:colOff>
      <xdr:row>35</xdr:row>
      <xdr:rowOff>271006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7703709" y="6975723"/>
          <a:ext cx="4826000" cy="41832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加算を取得する前年の１～</a:t>
          </a:r>
          <a:r>
            <a:rPr kumimoji="1" lang="en-US" altLang="ja-JP" sz="1100"/>
            <a:t>12</a:t>
          </a:r>
          <a:r>
            <a:rPr kumimoji="1" lang="ja-JP" altLang="en-US" sz="1100"/>
            <a:t>月の実績を入力してください</a:t>
          </a:r>
          <a:endParaRPr kumimoji="1" lang="en-US" altLang="ja-JP" sz="1100"/>
        </a:p>
      </xdr:txBody>
    </xdr:sp>
    <xdr:clientData/>
  </xdr:twoCellAnchor>
  <xdr:twoCellAnchor>
    <xdr:from>
      <xdr:col>38</xdr:col>
      <xdr:colOff>40419</xdr:colOff>
      <xdr:row>33</xdr:row>
      <xdr:rowOff>21645</xdr:rowOff>
    </xdr:from>
    <xdr:to>
      <xdr:col>38</xdr:col>
      <xdr:colOff>227164</xdr:colOff>
      <xdr:row>36</xdr:row>
      <xdr:rowOff>250245</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bwMode="auto">
        <a:xfrm>
          <a:off x="7494767" y="6614602"/>
          <a:ext cx="186745" cy="1139686"/>
        </a:xfrm>
        <a:prstGeom prst="rightBrace">
          <a:avLst/>
        </a:prstGeom>
        <a:noFill/>
        <a:ln w="12700" cap="flat" cmpd="sng" algn="ctr">
          <a:solidFill>
            <a:sysClr val="windowText" lastClr="0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38</xdr:col>
      <xdr:colOff>242072</xdr:colOff>
      <xdr:row>55</xdr:row>
      <xdr:rowOff>155824</xdr:rowOff>
    </xdr:from>
    <xdr:to>
      <xdr:col>45</xdr:col>
      <xdr:colOff>115072</xdr:colOff>
      <xdr:row>56</xdr:row>
      <xdr:rowOff>191384</xdr:rowOff>
    </xdr:to>
    <xdr:sp macro="" textlink="">
      <xdr:nvSpPr>
        <xdr:cNvPr id="112" name="テキスト ボックス 111">
          <a:extLst>
            <a:ext uri="{FF2B5EF4-FFF2-40B4-BE49-F238E27FC236}">
              <a16:creationId xmlns:a16="http://schemas.microsoft.com/office/drawing/2014/main" id="{00000000-0008-0000-0700-000070000000}"/>
            </a:ext>
          </a:extLst>
        </xdr:cNvPr>
        <xdr:cNvSpPr txBox="1"/>
      </xdr:nvSpPr>
      <xdr:spPr>
        <a:xfrm>
          <a:off x="7696420" y="13606781"/>
          <a:ext cx="4826000" cy="300603"/>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加算を取得する前年の１～</a:t>
          </a:r>
          <a:r>
            <a:rPr kumimoji="1" lang="en-US" altLang="ja-JP" sz="1100"/>
            <a:t>12</a:t>
          </a:r>
          <a:r>
            <a:rPr kumimoji="1" lang="ja-JP" altLang="en-US" sz="1100"/>
            <a:t>月の実績を入力してください</a:t>
          </a:r>
          <a:endParaRPr kumimoji="1" lang="en-US" altLang="ja-JP" sz="1100"/>
        </a:p>
      </xdr:txBody>
    </xdr:sp>
    <xdr:clientData/>
  </xdr:twoCellAnchor>
  <xdr:twoCellAnchor>
    <xdr:from>
      <xdr:col>38</xdr:col>
      <xdr:colOff>25400</xdr:colOff>
      <xdr:row>54</xdr:row>
      <xdr:rowOff>33683</xdr:rowOff>
    </xdr:from>
    <xdr:to>
      <xdr:col>38</xdr:col>
      <xdr:colOff>212145</xdr:colOff>
      <xdr:row>57</xdr:row>
      <xdr:rowOff>262283</xdr:rowOff>
    </xdr:to>
    <xdr:sp macro="" textlink="">
      <xdr:nvSpPr>
        <xdr:cNvPr id="113" name="右中かっこ 112">
          <a:extLst>
            <a:ext uri="{FF2B5EF4-FFF2-40B4-BE49-F238E27FC236}">
              <a16:creationId xmlns:a16="http://schemas.microsoft.com/office/drawing/2014/main" id="{00000000-0008-0000-0700-000071000000}"/>
            </a:ext>
          </a:extLst>
        </xdr:cNvPr>
        <xdr:cNvSpPr/>
      </xdr:nvSpPr>
      <xdr:spPr bwMode="auto">
        <a:xfrm>
          <a:off x="7479748" y="13219596"/>
          <a:ext cx="186745" cy="1023730"/>
        </a:xfrm>
        <a:prstGeom prst="rightBrace">
          <a:avLst/>
        </a:prstGeom>
        <a:noFill/>
        <a:ln w="12700" cap="flat" cmpd="sng" algn="ctr">
          <a:solidFill>
            <a:sysClr val="windowText" lastClr="0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38</xdr:col>
      <xdr:colOff>195525</xdr:colOff>
      <xdr:row>76</xdr:row>
      <xdr:rowOff>113859</xdr:rowOff>
    </xdr:from>
    <xdr:to>
      <xdr:col>45</xdr:col>
      <xdr:colOff>48260</xdr:colOff>
      <xdr:row>77</xdr:row>
      <xdr:rowOff>149419</xdr:rowOff>
    </xdr:to>
    <xdr:sp macro="" textlink="">
      <xdr:nvSpPr>
        <xdr:cNvPr id="114" name="テキスト ボックス 113">
          <a:extLst>
            <a:ext uri="{FF2B5EF4-FFF2-40B4-BE49-F238E27FC236}">
              <a16:creationId xmlns:a16="http://schemas.microsoft.com/office/drawing/2014/main" id="{00000000-0008-0000-0700-000072000000}"/>
            </a:ext>
          </a:extLst>
        </xdr:cNvPr>
        <xdr:cNvSpPr txBox="1"/>
      </xdr:nvSpPr>
      <xdr:spPr>
        <a:xfrm>
          <a:off x="7649873" y="20033533"/>
          <a:ext cx="4805735" cy="300603"/>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加算を取得する前年の１～</a:t>
          </a:r>
          <a:r>
            <a:rPr kumimoji="1" lang="en-US" altLang="ja-JP" sz="1100"/>
            <a:t>12</a:t>
          </a:r>
          <a:r>
            <a:rPr kumimoji="1" lang="ja-JP" altLang="en-US" sz="1100"/>
            <a:t>月の実績を入力してください</a:t>
          </a:r>
          <a:endParaRPr kumimoji="1" lang="en-US" altLang="ja-JP" sz="1100"/>
        </a:p>
      </xdr:txBody>
    </xdr:sp>
    <xdr:clientData/>
  </xdr:twoCellAnchor>
  <xdr:twoCellAnchor>
    <xdr:from>
      <xdr:col>38</xdr:col>
      <xdr:colOff>0</xdr:colOff>
      <xdr:row>75</xdr:row>
      <xdr:rowOff>41413</xdr:rowOff>
    </xdr:from>
    <xdr:to>
      <xdr:col>38</xdr:col>
      <xdr:colOff>207010</xdr:colOff>
      <xdr:row>79</xdr:row>
      <xdr:rowOff>4970</xdr:rowOff>
    </xdr:to>
    <xdr:sp macro="" textlink="">
      <xdr:nvSpPr>
        <xdr:cNvPr id="115" name="右中かっこ 114">
          <a:extLst>
            <a:ext uri="{FF2B5EF4-FFF2-40B4-BE49-F238E27FC236}">
              <a16:creationId xmlns:a16="http://schemas.microsoft.com/office/drawing/2014/main" id="{00000000-0008-0000-0700-000073000000}"/>
            </a:ext>
          </a:extLst>
        </xdr:cNvPr>
        <xdr:cNvSpPr/>
      </xdr:nvSpPr>
      <xdr:spPr bwMode="auto">
        <a:xfrm>
          <a:off x="7454348" y="19696043"/>
          <a:ext cx="207010" cy="1023731"/>
        </a:xfrm>
        <a:prstGeom prst="rightBrace">
          <a:avLst/>
        </a:prstGeom>
        <a:noFill/>
        <a:ln w="12700" cap="flat" cmpd="sng" algn="ctr">
          <a:solidFill>
            <a:sysClr val="windowText" lastClr="0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22860</xdr:colOff>
          <xdr:row>19</xdr:row>
          <xdr:rowOff>7620</xdr:rowOff>
        </xdr:from>
        <xdr:to>
          <xdr:col>2</xdr:col>
          <xdr:colOff>38100</xdr:colOff>
          <xdr:row>20</xdr:row>
          <xdr:rowOff>7620</xdr:rowOff>
        </xdr:to>
        <xdr:sp macro="" textlink="">
          <xdr:nvSpPr>
            <xdr:cNvPr id="76039" name="Check Box 263" hidden="1">
              <a:extLst>
                <a:ext uri="{63B3BB69-23CF-44E3-9099-C40C66FF867C}">
                  <a14:compatExt spid="_x0000_s76039"/>
                </a:ext>
                <a:ext uri="{FF2B5EF4-FFF2-40B4-BE49-F238E27FC236}">
                  <a16:creationId xmlns:a16="http://schemas.microsoft.com/office/drawing/2014/main" id="{00000000-0008-0000-0700-000007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198</xdr:row>
          <xdr:rowOff>22860</xdr:rowOff>
        </xdr:from>
        <xdr:to>
          <xdr:col>15</xdr:col>
          <xdr:colOff>114300</xdr:colOff>
          <xdr:row>198</xdr:row>
          <xdr:rowOff>350520</xdr:rowOff>
        </xdr:to>
        <xdr:sp macro="" textlink="">
          <xdr:nvSpPr>
            <xdr:cNvPr id="76048" name="Check Box 272" hidden="1">
              <a:extLst>
                <a:ext uri="{63B3BB69-23CF-44E3-9099-C40C66FF867C}">
                  <a14:compatExt spid="_x0000_s76048"/>
                </a:ext>
                <a:ext uri="{FF2B5EF4-FFF2-40B4-BE49-F238E27FC236}">
                  <a16:creationId xmlns:a16="http://schemas.microsoft.com/office/drawing/2014/main" id="{00000000-0008-0000-0700-000010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184</xdr:row>
          <xdr:rowOff>175260</xdr:rowOff>
        </xdr:from>
        <xdr:to>
          <xdr:col>4</xdr:col>
          <xdr:colOff>175260</xdr:colOff>
          <xdr:row>185</xdr:row>
          <xdr:rowOff>175260</xdr:rowOff>
        </xdr:to>
        <xdr:sp macro="" textlink="">
          <xdr:nvSpPr>
            <xdr:cNvPr id="76049" name="Check Box 273" hidden="1">
              <a:extLst>
                <a:ext uri="{63B3BB69-23CF-44E3-9099-C40C66FF867C}">
                  <a14:compatExt spid="_x0000_s76049"/>
                </a:ext>
                <a:ext uri="{FF2B5EF4-FFF2-40B4-BE49-F238E27FC236}">
                  <a16:creationId xmlns:a16="http://schemas.microsoft.com/office/drawing/2014/main" id="{00000000-0008-0000-0700-000011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177</xdr:row>
          <xdr:rowOff>335280</xdr:rowOff>
        </xdr:from>
        <xdr:to>
          <xdr:col>4</xdr:col>
          <xdr:colOff>175260</xdr:colOff>
          <xdr:row>179</xdr:row>
          <xdr:rowOff>38100</xdr:rowOff>
        </xdr:to>
        <xdr:sp macro="" textlink="">
          <xdr:nvSpPr>
            <xdr:cNvPr id="76050" name="Check Box 274" hidden="1">
              <a:extLst>
                <a:ext uri="{63B3BB69-23CF-44E3-9099-C40C66FF867C}">
                  <a14:compatExt spid="_x0000_s76050"/>
                </a:ext>
                <a:ext uri="{FF2B5EF4-FFF2-40B4-BE49-F238E27FC236}">
                  <a16:creationId xmlns:a16="http://schemas.microsoft.com/office/drawing/2014/main" id="{00000000-0008-0000-0700-000012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182</xdr:row>
          <xdr:rowOff>350520</xdr:rowOff>
        </xdr:from>
        <xdr:to>
          <xdr:col>4</xdr:col>
          <xdr:colOff>175260</xdr:colOff>
          <xdr:row>184</xdr:row>
          <xdr:rowOff>45720</xdr:rowOff>
        </xdr:to>
        <xdr:sp macro="" textlink="">
          <xdr:nvSpPr>
            <xdr:cNvPr id="76051" name="Check Box 275" hidden="1">
              <a:extLst>
                <a:ext uri="{63B3BB69-23CF-44E3-9099-C40C66FF867C}">
                  <a14:compatExt spid="_x0000_s76051"/>
                </a:ext>
                <a:ext uri="{FF2B5EF4-FFF2-40B4-BE49-F238E27FC236}">
                  <a16:creationId xmlns:a16="http://schemas.microsoft.com/office/drawing/2014/main" id="{00000000-0008-0000-0700-000013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183</xdr:row>
          <xdr:rowOff>152400</xdr:rowOff>
        </xdr:from>
        <xdr:to>
          <xdr:col>4</xdr:col>
          <xdr:colOff>175260</xdr:colOff>
          <xdr:row>185</xdr:row>
          <xdr:rowOff>38100</xdr:rowOff>
        </xdr:to>
        <xdr:sp macro="" textlink="">
          <xdr:nvSpPr>
            <xdr:cNvPr id="76052" name="Check Box 276" hidden="1">
              <a:extLst>
                <a:ext uri="{63B3BB69-23CF-44E3-9099-C40C66FF867C}">
                  <a14:compatExt spid="_x0000_s76052"/>
                </a:ext>
                <a:ext uri="{FF2B5EF4-FFF2-40B4-BE49-F238E27FC236}">
                  <a16:creationId xmlns:a16="http://schemas.microsoft.com/office/drawing/2014/main" id="{00000000-0008-0000-0700-000014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182</xdr:row>
          <xdr:rowOff>38100</xdr:rowOff>
        </xdr:from>
        <xdr:to>
          <xdr:col>4</xdr:col>
          <xdr:colOff>175260</xdr:colOff>
          <xdr:row>182</xdr:row>
          <xdr:rowOff>312420</xdr:rowOff>
        </xdr:to>
        <xdr:sp macro="" textlink="">
          <xdr:nvSpPr>
            <xdr:cNvPr id="76053" name="Check Box 277" hidden="1">
              <a:extLst>
                <a:ext uri="{63B3BB69-23CF-44E3-9099-C40C66FF867C}">
                  <a14:compatExt spid="_x0000_s76053"/>
                </a:ext>
                <a:ext uri="{FF2B5EF4-FFF2-40B4-BE49-F238E27FC236}">
                  <a16:creationId xmlns:a16="http://schemas.microsoft.com/office/drawing/2014/main" id="{00000000-0008-0000-0700-000015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194</xdr:row>
          <xdr:rowOff>137160</xdr:rowOff>
        </xdr:from>
        <xdr:to>
          <xdr:col>4</xdr:col>
          <xdr:colOff>175260</xdr:colOff>
          <xdr:row>195</xdr:row>
          <xdr:rowOff>30480</xdr:rowOff>
        </xdr:to>
        <xdr:sp macro="" textlink="">
          <xdr:nvSpPr>
            <xdr:cNvPr id="76054" name="Check Box 278" hidden="1">
              <a:extLst>
                <a:ext uri="{63B3BB69-23CF-44E3-9099-C40C66FF867C}">
                  <a14:compatExt spid="_x0000_s76054"/>
                </a:ext>
                <a:ext uri="{FF2B5EF4-FFF2-40B4-BE49-F238E27FC236}">
                  <a16:creationId xmlns:a16="http://schemas.microsoft.com/office/drawing/2014/main" id="{00000000-0008-0000-0700-000016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179</xdr:row>
          <xdr:rowOff>144780</xdr:rowOff>
        </xdr:from>
        <xdr:to>
          <xdr:col>4</xdr:col>
          <xdr:colOff>175260</xdr:colOff>
          <xdr:row>181</xdr:row>
          <xdr:rowOff>38100</xdr:rowOff>
        </xdr:to>
        <xdr:sp macro="" textlink="">
          <xdr:nvSpPr>
            <xdr:cNvPr id="76055" name="Check Box 279" hidden="1">
              <a:extLst>
                <a:ext uri="{63B3BB69-23CF-44E3-9099-C40C66FF867C}">
                  <a14:compatExt spid="_x0000_s76055"/>
                </a:ext>
                <a:ext uri="{FF2B5EF4-FFF2-40B4-BE49-F238E27FC236}">
                  <a16:creationId xmlns:a16="http://schemas.microsoft.com/office/drawing/2014/main" id="{00000000-0008-0000-0700-000017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189</xdr:row>
          <xdr:rowOff>152400</xdr:rowOff>
        </xdr:from>
        <xdr:to>
          <xdr:col>4</xdr:col>
          <xdr:colOff>175260</xdr:colOff>
          <xdr:row>191</xdr:row>
          <xdr:rowOff>38100</xdr:rowOff>
        </xdr:to>
        <xdr:sp macro="" textlink="">
          <xdr:nvSpPr>
            <xdr:cNvPr id="76056" name="Check Box 280" hidden="1">
              <a:extLst>
                <a:ext uri="{63B3BB69-23CF-44E3-9099-C40C66FF867C}">
                  <a14:compatExt spid="_x0000_s76056"/>
                </a:ext>
                <a:ext uri="{FF2B5EF4-FFF2-40B4-BE49-F238E27FC236}">
                  <a16:creationId xmlns:a16="http://schemas.microsoft.com/office/drawing/2014/main" id="{00000000-0008-0000-0700-000018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191</xdr:row>
          <xdr:rowOff>68580</xdr:rowOff>
        </xdr:from>
        <xdr:to>
          <xdr:col>4</xdr:col>
          <xdr:colOff>175260</xdr:colOff>
          <xdr:row>191</xdr:row>
          <xdr:rowOff>327660</xdr:rowOff>
        </xdr:to>
        <xdr:sp macro="" textlink="">
          <xdr:nvSpPr>
            <xdr:cNvPr id="76057" name="Check Box 281" hidden="1">
              <a:extLst>
                <a:ext uri="{63B3BB69-23CF-44E3-9099-C40C66FF867C}">
                  <a14:compatExt spid="_x0000_s76057"/>
                </a:ext>
                <a:ext uri="{FF2B5EF4-FFF2-40B4-BE49-F238E27FC236}">
                  <a16:creationId xmlns:a16="http://schemas.microsoft.com/office/drawing/2014/main" id="{00000000-0008-0000-0700-000019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178</xdr:row>
          <xdr:rowOff>137160</xdr:rowOff>
        </xdr:from>
        <xdr:to>
          <xdr:col>4</xdr:col>
          <xdr:colOff>175260</xdr:colOff>
          <xdr:row>180</xdr:row>
          <xdr:rowOff>38100</xdr:rowOff>
        </xdr:to>
        <xdr:sp macro="" textlink="">
          <xdr:nvSpPr>
            <xdr:cNvPr id="76063" name="Check Box 287" hidden="1">
              <a:extLst>
                <a:ext uri="{63B3BB69-23CF-44E3-9099-C40C66FF867C}">
                  <a14:compatExt spid="_x0000_s76063"/>
                </a:ext>
                <a:ext uri="{FF2B5EF4-FFF2-40B4-BE49-F238E27FC236}">
                  <a16:creationId xmlns:a16="http://schemas.microsoft.com/office/drawing/2014/main" id="{00000000-0008-0000-0700-00001F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191</xdr:row>
          <xdr:rowOff>327660</xdr:rowOff>
        </xdr:from>
        <xdr:to>
          <xdr:col>4</xdr:col>
          <xdr:colOff>175260</xdr:colOff>
          <xdr:row>193</xdr:row>
          <xdr:rowOff>38100</xdr:rowOff>
        </xdr:to>
        <xdr:sp macro="" textlink="">
          <xdr:nvSpPr>
            <xdr:cNvPr id="76064" name="Check Box 288" hidden="1">
              <a:extLst>
                <a:ext uri="{63B3BB69-23CF-44E3-9099-C40C66FF867C}">
                  <a14:compatExt spid="_x0000_s76064"/>
                </a:ext>
                <a:ext uri="{FF2B5EF4-FFF2-40B4-BE49-F238E27FC236}">
                  <a16:creationId xmlns:a16="http://schemas.microsoft.com/office/drawing/2014/main" id="{00000000-0008-0000-0700-000020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192</xdr:row>
          <xdr:rowOff>160020</xdr:rowOff>
        </xdr:from>
        <xdr:to>
          <xdr:col>4</xdr:col>
          <xdr:colOff>175260</xdr:colOff>
          <xdr:row>194</xdr:row>
          <xdr:rowOff>45720</xdr:rowOff>
        </xdr:to>
        <xdr:sp macro="" textlink="">
          <xdr:nvSpPr>
            <xdr:cNvPr id="76065" name="Check Box 289" hidden="1">
              <a:extLst>
                <a:ext uri="{63B3BB69-23CF-44E3-9099-C40C66FF867C}">
                  <a14:compatExt spid="_x0000_s76065"/>
                </a:ext>
                <a:ext uri="{FF2B5EF4-FFF2-40B4-BE49-F238E27FC236}">
                  <a16:creationId xmlns:a16="http://schemas.microsoft.com/office/drawing/2014/main" id="{00000000-0008-0000-0700-000021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194</xdr:row>
          <xdr:rowOff>335280</xdr:rowOff>
        </xdr:from>
        <xdr:to>
          <xdr:col>4</xdr:col>
          <xdr:colOff>175260</xdr:colOff>
          <xdr:row>196</xdr:row>
          <xdr:rowOff>30480</xdr:rowOff>
        </xdr:to>
        <xdr:sp macro="" textlink="">
          <xdr:nvSpPr>
            <xdr:cNvPr id="76066" name="Check Box 290" hidden="1">
              <a:extLst>
                <a:ext uri="{63B3BB69-23CF-44E3-9099-C40C66FF867C}">
                  <a14:compatExt spid="_x0000_s76066"/>
                </a:ext>
                <a:ext uri="{FF2B5EF4-FFF2-40B4-BE49-F238E27FC236}">
                  <a16:creationId xmlns:a16="http://schemas.microsoft.com/office/drawing/2014/main" id="{00000000-0008-0000-0700-000022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195</xdr:row>
          <xdr:rowOff>144780</xdr:rowOff>
        </xdr:from>
        <xdr:to>
          <xdr:col>4</xdr:col>
          <xdr:colOff>182880</xdr:colOff>
          <xdr:row>197</xdr:row>
          <xdr:rowOff>38100</xdr:rowOff>
        </xdr:to>
        <xdr:sp macro="" textlink="">
          <xdr:nvSpPr>
            <xdr:cNvPr id="76067" name="Check Box 291" hidden="1">
              <a:extLst>
                <a:ext uri="{63B3BB69-23CF-44E3-9099-C40C66FF867C}">
                  <a14:compatExt spid="_x0000_s76067"/>
                </a:ext>
                <a:ext uri="{FF2B5EF4-FFF2-40B4-BE49-F238E27FC236}">
                  <a16:creationId xmlns:a16="http://schemas.microsoft.com/office/drawing/2014/main" id="{00000000-0008-0000-0700-000023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196</xdr:row>
          <xdr:rowOff>137160</xdr:rowOff>
        </xdr:from>
        <xdr:to>
          <xdr:col>4</xdr:col>
          <xdr:colOff>182880</xdr:colOff>
          <xdr:row>198</xdr:row>
          <xdr:rowOff>38100</xdr:rowOff>
        </xdr:to>
        <xdr:sp macro="" textlink="">
          <xdr:nvSpPr>
            <xdr:cNvPr id="76068" name="Check Box 292" hidden="1">
              <a:extLst>
                <a:ext uri="{63B3BB69-23CF-44E3-9099-C40C66FF867C}">
                  <a14:compatExt spid="_x0000_s76068"/>
                </a:ext>
                <a:ext uri="{FF2B5EF4-FFF2-40B4-BE49-F238E27FC236}">
                  <a16:creationId xmlns:a16="http://schemas.microsoft.com/office/drawing/2014/main" id="{00000000-0008-0000-0700-000024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258417</xdr:colOff>
      <xdr:row>109</xdr:row>
      <xdr:rowOff>112643</xdr:rowOff>
    </xdr:from>
    <xdr:to>
      <xdr:col>43</xdr:col>
      <xdr:colOff>450574</xdr:colOff>
      <xdr:row>112</xdr:row>
      <xdr:rowOff>203935</xdr:rowOff>
    </xdr:to>
    <xdr:sp macro="" textlink="">
      <xdr:nvSpPr>
        <xdr:cNvPr id="116" name="角丸四角形吹き出し 115">
          <a:extLst>
            <a:ext uri="{FF2B5EF4-FFF2-40B4-BE49-F238E27FC236}">
              <a16:creationId xmlns:a16="http://schemas.microsoft.com/office/drawing/2014/main" id="{00000000-0008-0000-0700-000074000000}"/>
            </a:ext>
          </a:extLst>
        </xdr:cNvPr>
        <xdr:cNvSpPr/>
      </xdr:nvSpPr>
      <xdr:spPr bwMode="auto">
        <a:xfrm>
          <a:off x="6818243" y="29525843"/>
          <a:ext cx="3339548" cy="846666"/>
        </a:xfrm>
        <a:prstGeom prst="wedgeRoundRectCallout">
          <a:avLst>
            <a:gd name="adj1" fmla="val -57210"/>
            <a:gd name="adj2" fmla="val -28761"/>
            <a:gd name="adj3" fmla="val 16667"/>
          </a:avLst>
        </a:prstGeom>
        <a:ln>
          <a:headEnd type="none" w="med" len="med"/>
          <a:tailEnd type="none" w="med" len="med"/>
        </a:ln>
        <a:extLst/>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panose="020F0600000000000000" pitchFamily="50" charset="-128"/>
              <a:ea typeface="HG丸ｺﾞｼｯｸM-PRO" panose="020F0600000000000000" pitchFamily="50" charset="-128"/>
            </a:rPr>
            <a:t>前年度から「変更なし」にチェックした場合も、</a:t>
          </a:r>
          <a:endParaRPr kumimoji="1" lang="en-US" altLang="ja-JP" sz="1100" b="1" u="sng">
            <a:latin typeface="HG丸ｺﾞｼｯｸM-PRO" panose="020F0600000000000000" pitchFamily="50" charset="-128"/>
            <a:ea typeface="HG丸ｺﾞｼｯｸM-PRO" panose="020F0600000000000000" pitchFamily="50" charset="-128"/>
          </a:endParaRPr>
        </a:p>
        <a:p>
          <a:pPr algn="l"/>
          <a:r>
            <a:rPr kumimoji="1" lang="ja-JP" altLang="en-US" sz="1100" b="1" u="sng">
              <a:latin typeface="HG丸ｺﾞｼｯｸM-PRO" panose="020F0600000000000000" pitchFamily="50" charset="-128"/>
              <a:ea typeface="HG丸ｺﾞｼｯｸM-PRO" panose="020F0600000000000000" pitchFamily="50" charset="-128"/>
            </a:rPr>
            <a:t>内容を記載してください。</a:t>
          </a:r>
        </a:p>
      </xdr:txBody>
    </xdr:sp>
    <xdr:clientData/>
  </xdr:twoCellAnchor>
  <xdr:twoCellAnchor>
    <xdr:from>
      <xdr:col>38</xdr:col>
      <xdr:colOff>291548</xdr:colOff>
      <xdr:row>120</xdr:row>
      <xdr:rowOff>53009</xdr:rowOff>
    </xdr:from>
    <xdr:to>
      <xdr:col>43</xdr:col>
      <xdr:colOff>483705</xdr:colOff>
      <xdr:row>122</xdr:row>
      <xdr:rowOff>515362</xdr:rowOff>
    </xdr:to>
    <xdr:sp macro="" textlink="">
      <xdr:nvSpPr>
        <xdr:cNvPr id="117" name="角丸四角形吹き出し 116">
          <a:extLst>
            <a:ext uri="{FF2B5EF4-FFF2-40B4-BE49-F238E27FC236}">
              <a16:creationId xmlns:a16="http://schemas.microsoft.com/office/drawing/2014/main" id="{00000000-0008-0000-0700-000075000000}"/>
            </a:ext>
          </a:extLst>
        </xdr:cNvPr>
        <xdr:cNvSpPr/>
      </xdr:nvSpPr>
      <xdr:spPr bwMode="auto">
        <a:xfrm>
          <a:off x="6851374" y="32567218"/>
          <a:ext cx="3339548" cy="846666"/>
        </a:xfrm>
        <a:prstGeom prst="wedgeRoundRectCallout">
          <a:avLst>
            <a:gd name="adj1" fmla="val -57210"/>
            <a:gd name="adj2" fmla="val -28761"/>
            <a:gd name="adj3" fmla="val 16667"/>
          </a:avLst>
        </a:prstGeom>
        <a:ln>
          <a:headEnd type="none" w="med" len="med"/>
          <a:tailEnd type="none" w="med" len="med"/>
        </a:ln>
        <a:extLst/>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panose="020F0600000000000000" pitchFamily="50" charset="-128"/>
              <a:ea typeface="HG丸ｺﾞｼｯｸM-PRO" panose="020F0600000000000000" pitchFamily="50" charset="-128"/>
            </a:rPr>
            <a:t>前年度から「変更なし」にチェックした場合も、</a:t>
          </a:r>
          <a:endParaRPr kumimoji="1" lang="en-US" altLang="ja-JP" sz="1100" b="1" u="sng">
            <a:latin typeface="HG丸ｺﾞｼｯｸM-PRO" panose="020F0600000000000000" pitchFamily="50" charset="-128"/>
            <a:ea typeface="HG丸ｺﾞｼｯｸM-PRO" panose="020F0600000000000000" pitchFamily="50" charset="-128"/>
          </a:endParaRPr>
        </a:p>
        <a:p>
          <a:pPr algn="l"/>
          <a:r>
            <a:rPr kumimoji="1" lang="ja-JP" altLang="en-US" sz="1100" b="1" u="sng">
              <a:latin typeface="HG丸ｺﾞｼｯｸM-PRO" panose="020F0600000000000000" pitchFamily="50" charset="-128"/>
              <a:ea typeface="HG丸ｺﾞｼｯｸM-PRO" panose="020F0600000000000000" pitchFamily="50" charset="-128"/>
            </a:rPr>
            <a:t>内容を記載してください。</a:t>
          </a:r>
        </a:p>
      </xdr:txBody>
    </xdr:sp>
    <xdr:clientData/>
  </xdr:twoCellAnchor>
  <xdr:twoCellAnchor>
    <xdr:from>
      <xdr:col>38</xdr:col>
      <xdr:colOff>265043</xdr:colOff>
      <xdr:row>143</xdr:row>
      <xdr:rowOff>119270</xdr:rowOff>
    </xdr:from>
    <xdr:to>
      <xdr:col>43</xdr:col>
      <xdr:colOff>457200</xdr:colOff>
      <xdr:row>148</xdr:row>
      <xdr:rowOff>38284</xdr:rowOff>
    </xdr:to>
    <xdr:sp macro="" textlink="">
      <xdr:nvSpPr>
        <xdr:cNvPr id="118" name="角丸四角形吹き出し 117">
          <a:extLst>
            <a:ext uri="{FF2B5EF4-FFF2-40B4-BE49-F238E27FC236}">
              <a16:creationId xmlns:a16="http://schemas.microsoft.com/office/drawing/2014/main" id="{00000000-0008-0000-0700-000076000000}"/>
            </a:ext>
          </a:extLst>
        </xdr:cNvPr>
        <xdr:cNvSpPr/>
      </xdr:nvSpPr>
      <xdr:spPr bwMode="auto">
        <a:xfrm>
          <a:off x="6824869" y="39955305"/>
          <a:ext cx="3339548" cy="846666"/>
        </a:xfrm>
        <a:prstGeom prst="wedgeRoundRectCallout">
          <a:avLst>
            <a:gd name="adj1" fmla="val -57210"/>
            <a:gd name="adj2" fmla="val -28761"/>
            <a:gd name="adj3" fmla="val 16667"/>
          </a:avLst>
        </a:prstGeom>
        <a:ln>
          <a:headEnd type="none" w="med" len="med"/>
          <a:tailEnd type="none" w="med" len="med"/>
        </a:ln>
        <a:extLst/>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panose="020F0600000000000000" pitchFamily="50" charset="-128"/>
              <a:ea typeface="HG丸ｺﾞｼｯｸM-PRO" panose="020F0600000000000000" pitchFamily="50" charset="-128"/>
            </a:rPr>
            <a:t>前年度から「変更なし」にチェックした場合も、</a:t>
          </a:r>
          <a:endParaRPr kumimoji="1" lang="en-US" altLang="ja-JP" sz="1100" b="1" u="sng">
            <a:latin typeface="HG丸ｺﾞｼｯｸM-PRO" panose="020F0600000000000000" pitchFamily="50" charset="-128"/>
            <a:ea typeface="HG丸ｺﾞｼｯｸM-PRO" panose="020F0600000000000000" pitchFamily="50" charset="-128"/>
          </a:endParaRPr>
        </a:p>
        <a:p>
          <a:pPr algn="l"/>
          <a:r>
            <a:rPr kumimoji="1" lang="ja-JP" altLang="en-US" sz="1100" b="1" u="sng">
              <a:latin typeface="HG丸ｺﾞｼｯｸM-PRO" panose="020F0600000000000000" pitchFamily="50" charset="-128"/>
              <a:ea typeface="HG丸ｺﾞｼｯｸM-PRO" panose="020F0600000000000000" pitchFamily="50" charset="-128"/>
            </a:rPr>
            <a:t>内容を記載してください。</a:t>
          </a:r>
        </a:p>
      </xdr:txBody>
    </xdr:sp>
    <xdr:clientData/>
  </xdr:twoCellAnchor>
  <xdr:twoCellAnchor>
    <xdr:from>
      <xdr:col>38</xdr:col>
      <xdr:colOff>278295</xdr:colOff>
      <xdr:row>168</xdr:row>
      <xdr:rowOff>59634</xdr:rowOff>
    </xdr:from>
    <xdr:to>
      <xdr:col>43</xdr:col>
      <xdr:colOff>470452</xdr:colOff>
      <xdr:row>170</xdr:row>
      <xdr:rowOff>508735</xdr:rowOff>
    </xdr:to>
    <xdr:sp macro="" textlink="">
      <xdr:nvSpPr>
        <xdr:cNvPr id="119" name="角丸四角形吹き出し 118">
          <a:extLst>
            <a:ext uri="{FF2B5EF4-FFF2-40B4-BE49-F238E27FC236}">
              <a16:creationId xmlns:a16="http://schemas.microsoft.com/office/drawing/2014/main" id="{00000000-0008-0000-0700-000077000000}"/>
            </a:ext>
          </a:extLst>
        </xdr:cNvPr>
        <xdr:cNvSpPr/>
      </xdr:nvSpPr>
      <xdr:spPr bwMode="auto">
        <a:xfrm>
          <a:off x="6838121" y="47615060"/>
          <a:ext cx="3339548" cy="846666"/>
        </a:xfrm>
        <a:prstGeom prst="wedgeRoundRectCallout">
          <a:avLst>
            <a:gd name="adj1" fmla="val -57210"/>
            <a:gd name="adj2" fmla="val -28761"/>
            <a:gd name="adj3" fmla="val 16667"/>
          </a:avLst>
        </a:prstGeom>
        <a:ln>
          <a:headEnd type="none" w="med" len="med"/>
          <a:tailEnd type="none" w="med" len="med"/>
        </a:ln>
        <a:extLst/>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panose="020F0600000000000000" pitchFamily="50" charset="-128"/>
              <a:ea typeface="HG丸ｺﾞｼｯｸM-PRO" panose="020F0600000000000000" pitchFamily="50" charset="-128"/>
            </a:rPr>
            <a:t>前年度から「変更なし」にチェックした場合も、</a:t>
          </a:r>
          <a:endParaRPr kumimoji="1" lang="en-US" altLang="ja-JP" sz="1100" b="1" u="sng">
            <a:latin typeface="HG丸ｺﾞｼｯｸM-PRO" panose="020F0600000000000000" pitchFamily="50" charset="-128"/>
            <a:ea typeface="HG丸ｺﾞｼｯｸM-PRO" panose="020F0600000000000000" pitchFamily="50" charset="-128"/>
          </a:endParaRPr>
        </a:p>
        <a:p>
          <a:pPr algn="l"/>
          <a:r>
            <a:rPr kumimoji="1" lang="ja-JP" altLang="en-US" sz="1100" b="1" u="sng">
              <a:latin typeface="HG丸ｺﾞｼｯｸM-PRO" panose="020F0600000000000000" pitchFamily="50" charset="-128"/>
              <a:ea typeface="HG丸ｺﾞｼｯｸM-PRO" panose="020F0600000000000000" pitchFamily="50" charset="-128"/>
            </a:rPr>
            <a:t>内容を記載してください。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3.inside.mhlw.go.jp\&#35506;&#23460;&#38936;&#22495;3\12203000_&#31038;&#20250;&#12539;&#25588;&#35703;&#23616;&#38556;&#23475;&#20445;&#20581;&#31119;&#31049;&#37096;&#12288;&#38556;&#23475;&#31119;&#31049;&#35506;\11%20&#35413;&#20385;&#12539;&#22522;&#28310;&#20418;\&#20196;&#21644;&#65299;&#24180;&#24230;\&#9733;&#20844;&#23450;&#20385;&#26684;&#35211;&#30452;&#12375;\&#9632;&#20132;&#20184;&#37329;&#20107;&#21209;\&#23455;&#26045;&#35201;&#32177;\211224&#21029;&#32025;&#27096;&#24335;&#65298;_&#35336;&#30011;&#2636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2-1 計画書_総括表"/>
      <sheetName val="別紙様式2-2 個表_処遇"/>
      <sheetName val="別紙様式2-3 個表_特定"/>
      <sheetName val="別紙様式2-4 補助金計画書"/>
      <sheetName val="別紙様式2-5 個表_補助金 "/>
      <sheetName val="数式用"/>
      <sheetName val="数式用2"/>
    </sheetNames>
    <sheetDataSet>
      <sheetData sheetId="0" refreshError="1"/>
      <sheetData sheetId="1">
        <row r="15">
          <cell r="M15" t="str">
            <v>○○ケアサービス</v>
          </cell>
        </row>
      </sheetData>
      <sheetData sheetId="2" refreshError="1"/>
      <sheetData sheetId="3" refreshError="1"/>
      <sheetData sheetId="4" refreshError="1"/>
      <sheetData sheetId="5"/>
      <sheetData sheetId="6"/>
      <sheetData sheetId="7">
        <row r="5">
          <cell r="A5" t="str">
            <v>訪問介護</v>
          </cell>
        </row>
        <row r="6">
          <cell r="A6" t="str">
            <v>夜間対応型訪問介護</v>
          </cell>
        </row>
        <row r="7">
          <cell r="A7" t="str">
            <v>定期巡回･随時対応型訪問介護看護</v>
          </cell>
        </row>
        <row r="8">
          <cell r="A8" t="str">
            <v>（介護予防）訪問入浴介護</v>
          </cell>
        </row>
        <row r="9">
          <cell r="A9" t="str">
            <v>通所介護</v>
          </cell>
        </row>
        <row r="10">
          <cell r="A10" t="str">
            <v>地域密着型通所介護</v>
          </cell>
        </row>
        <row r="11">
          <cell r="A11" t="str">
            <v>（介護予防）通所リハビリテーション</v>
          </cell>
        </row>
        <row r="12">
          <cell r="A12" t="str">
            <v>（介護予防）特定施設入居者生活介護</v>
          </cell>
        </row>
        <row r="13">
          <cell r="A13" t="str">
            <v>地域密着型特定施設入居者生活介護</v>
          </cell>
        </row>
        <row r="14">
          <cell r="A14" t="str">
            <v>（介護予防）認知症対応型通所介護</v>
          </cell>
        </row>
        <row r="15">
          <cell r="A15" t="str">
            <v>（介護予防）小規模多機能型居宅介護</v>
          </cell>
        </row>
        <row r="16">
          <cell r="A16" t="str">
            <v>看護小規模多機能型居宅介護</v>
          </cell>
        </row>
        <row r="17">
          <cell r="A17" t="str">
            <v>（介護予防）認知症対応型共同生活介護</v>
          </cell>
        </row>
        <row r="18">
          <cell r="A18" t="str">
            <v>介護老人福祉施設</v>
          </cell>
        </row>
        <row r="19">
          <cell r="A19" t="str">
            <v>地域密着型介護老人福祉施設</v>
          </cell>
        </row>
        <row r="20">
          <cell r="A20" t="str">
            <v>（介護予防）短期入所生活介護</v>
          </cell>
        </row>
        <row r="21">
          <cell r="A21" t="str">
            <v>介護老人保健施設</v>
          </cell>
        </row>
        <row r="22">
          <cell r="A22" t="str">
            <v>（介護予防）短期入所療養介護（老健）</v>
          </cell>
        </row>
        <row r="23">
          <cell r="A23" t="str">
            <v>介護療養型医療施設</v>
          </cell>
        </row>
        <row r="24">
          <cell r="A24" t="str">
            <v>（介護予防）短期入所療養介護（病院等（老健以外）)</v>
          </cell>
        </row>
        <row r="25">
          <cell r="A25" t="str">
            <v>介護医療院</v>
          </cell>
        </row>
        <row r="26">
          <cell r="A26" t="str">
            <v>（介護予防）短期入所療養介護（医療院）</v>
          </cell>
        </row>
        <row r="27">
          <cell r="A27" t="str">
            <v>訪問型サービス（独自）</v>
          </cell>
        </row>
        <row r="28">
          <cell r="A28" t="str">
            <v>通所型サービス（独自）</v>
          </cell>
        </row>
      </sheetData>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43.xml"/><Relationship Id="rId21" Type="http://schemas.openxmlformats.org/officeDocument/2006/relationships/ctrlProp" Target="../ctrlProps/ctrlProp38.xml"/><Relationship Id="rId34" Type="http://schemas.openxmlformats.org/officeDocument/2006/relationships/ctrlProp" Target="../ctrlProps/ctrlProp51.xml"/><Relationship Id="rId42" Type="http://schemas.openxmlformats.org/officeDocument/2006/relationships/ctrlProp" Target="../ctrlProps/ctrlProp59.xml"/><Relationship Id="rId47" Type="http://schemas.openxmlformats.org/officeDocument/2006/relationships/ctrlProp" Target="../ctrlProps/ctrlProp64.xml"/><Relationship Id="rId50" Type="http://schemas.openxmlformats.org/officeDocument/2006/relationships/ctrlProp" Target="../ctrlProps/ctrlProp67.xml"/><Relationship Id="rId55" Type="http://schemas.openxmlformats.org/officeDocument/2006/relationships/ctrlProp" Target="../ctrlProps/ctrlProp72.xml"/><Relationship Id="rId63" Type="http://schemas.openxmlformats.org/officeDocument/2006/relationships/ctrlProp" Target="../ctrlProps/ctrlProp80.xml"/><Relationship Id="rId68" Type="http://schemas.openxmlformats.org/officeDocument/2006/relationships/ctrlProp" Target="../ctrlProps/ctrlProp85.xml"/><Relationship Id="rId76" Type="http://schemas.openxmlformats.org/officeDocument/2006/relationships/ctrlProp" Target="../ctrlProps/ctrlProp93.xml"/><Relationship Id="rId84" Type="http://schemas.openxmlformats.org/officeDocument/2006/relationships/ctrlProp" Target="../ctrlProps/ctrlProp101.xml"/><Relationship Id="rId89" Type="http://schemas.openxmlformats.org/officeDocument/2006/relationships/ctrlProp" Target="../ctrlProps/ctrlProp106.xml"/><Relationship Id="rId97" Type="http://schemas.openxmlformats.org/officeDocument/2006/relationships/ctrlProp" Target="../ctrlProps/ctrlProp114.xml"/><Relationship Id="rId7" Type="http://schemas.openxmlformats.org/officeDocument/2006/relationships/ctrlProp" Target="../ctrlProps/ctrlProp24.xml"/><Relationship Id="rId71" Type="http://schemas.openxmlformats.org/officeDocument/2006/relationships/ctrlProp" Target="../ctrlProps/ctrlProp88.xml"/><Relationship Id="rId92" Type="http://schemas.openxmlformats.org/officeDocument/2006/relationships/ctrlProp" Target="../ctrlProps/ctrlProp109.xml"/><Relationship Id="rId2" Type="http://schemas.openxmlformats.org/officeDocument/2006/relationships/drawing" Target="../drawings/drawing6.xml"/><Relationship Id="rId16" Type="http://schemas.openxmlformats.org/officeDocument/2006/relationships/ctrlProp" Target="../ctrlProps/ctrlProp33.xml"/><Relationship Id="rId29" Type="http://schemas.openxmlformats.org/officeDocument/2006/relationships/ctrlProp" Target="../ctrlProps/ctrlProp46.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37" Type="http://schemas.openxmlformats.org/officeDocument/2006/relationships/ctrlProp" Target="../ctrlProps/ctrlProp54.xml"/><Relationship Id="rId40" Type="http://schemas.openxmlformats.org/officeDocument/2006/relationships/ctrlProp" Target="../ctrlProps/ctrlProp57.xml"/><Relationship Id="rId45" Type="http://schemas.openxmlformats.org/officeDocument/2006/relationships/ctrlProp" Target="../ctrlProps/ctrlProp62.xml"/><Relationship Id="rId53" Type="http://schemas.openxmlformats.org/officeDocument/2006/relationships/ctrlProp" Target="../ctrlProps/ctrlProp70.xml"/><Relationship Id="rId58" Type="http://schemas.openxmlformats.org/officeDocument/2006/relationships/ctrlProp" Target="../ctrlProps/ctrlProp75.xml"/><Relationship Id="rId66" Type="http://schemas.openxmlformats.org/officeDocument/2006/relationships/ctrlProp" Target="../ctrlProps/ctrlProp83.xml"/><Relationship Id="rId74" Type="http://schemas.openxmlformats.org/officeDocument/2006/relationships/ctrlProp" Target="../ctrlProps/ctrlProp91.xml"/><Relationship Id="rId79" Type="http://schemas.openxmlformats.org/officeDocument/2006/relationships/ctrlProp" Target="../ctrlProps/ctrlProp96.xml"/><Relationship Id="rId87" Type="http://schemas.openxmlformats.org/officeDocument/2006/relationships/ctrlProp" Target="../ctrlProps/ctrlProp104.xml"/><Relationship Id="rId5" Type="http://schemas.openxmlformats.org/officeDocument/2006/relationships/ctrlProp" Target="../ctrlProps/ctrlProp22.xml"/><Relationship Id="rId61" Type="http://schemas.openxmlformats.org/officeDocument/2006/relationships/ctrlProp" Target="../ctrlProps/ctrlProp78.xml"/><Relationship Id="rId82" Type="http://schemas.openxmlformats.org/officeDocument/2006/relationships/ctrlProp" Target="../ctrlProps/ctrlProp99.xml"/><Relationship Id="rId90" Type="http://schemas.openxmlformats.org/officeDocument/2006/relationships/ctrlProp" Target="../ctrlProps/ctrlProp107.xml"/><Relationship Id="rId95" Type="http://schemas.openxmlformats.org/officeDocument/2006/relationships/ctrlProp" Target="../ctrlProps/ctrlProp112.xml"/><Relationship Id="rId19" Type="http://schemas.openxmlformats.org/officeDocument/2006/relationships/ctrlProp" Target="../ctrlProps/ctrlProp3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43" Type="http://schemas.openxmlformats.org/officeDocument/2006/relationships/ctrlProp" Target="../ctrlProps/ctrlProp60.xml"/><Relationship Id="rId48" Type="http://schemas.openxmlformats.org/officeDocument/2006/relationships/ctrlProp" Target="../ctrlProps/ctrlProp65.xml"/><Relationship Id="rId56" Type="http://schemas.openxmlformats.org/officeDocument/2006/relationships/ctrlProp" Target="../ctrlProps/ctrlProp73.xml"/><Relationship Id="rId64" Type="http://schemas.openxmlformats.org/officeDocument/2006/relationships/ctrlProp" Target="../ctrlProps/ctrlProp81.xml"/><Relationship Id="rId69" Type="http://schemas.openxmlformats.org/officeDocument/2006/relationships/ctrlProp" Target="../ctrlProps/ctrlProp86.xml"/><Relationship Id="rId77" Type="http://schemas.openxmlformats.org/officeDocument/2006/relationships/ctrlProp" Target="../ctrlProps/ctrlProp94.xml"/><Relationship Id="rId8" Type="http://schemas.openxmlformats.org/officeDocument/2006/relationships/ctrlProp" Target="../ctrlProps/ctrlProp25.xml"/><Relationship Id="rId51" Type="http://schemas.openxmlformats.org/officeDocument/2006/relationships/ctrlProp" Target="../ctrlProps/ctrlProp68.xml"/><Relationship Id="rId72" Type="http://schemas.openxmlformats.org/officeDocument/2006/relationships/ctrlProp" Target="../ctrlProps/ctrlProp89.xml"/><Relationship Id="rId80" Type="http://schemas.openxmlformats.org/officeDocument/2006/relationships/ctrlProp" Target="../ctrlProps/ctrlProp97.xml"/><Relationship Id="rId85" Type="http://schemas.openxmlformats.org/officeDocument/2006/relationships/ctrlProp" Target="../ctrlProps/ctrlProp102.xml"/><Relationship Id="rId93" Type="http://schemas.openxmlformats.org/officeDocument/2006/relationships/ctrlProp" Target="../ctrlProps/ctrlProp110.xml"/><Relationship Id="rId98" Type="http://schemas.openxmlformats.org/officeDocument/2006/relationships/comments" Target="../comments4.xml"/><Relationship Id="rId3" Type="http://schemas.openxmlformats.org/officeDocument/2006/relationships/vmlDrawing" Target="../drawings/vmlDrawing4.v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38" Type="http://schemas.openxmlformats.org/officeDocument/2006/relationships/ctrlProp" Target="../ctrlProps/ctrlProp55.xml"/><Relationship Id="rId46" Type="http://schemas.openxmlformats.org/officeDocument/2006/relationships/ctrlProp" Target="../ctrlProps/ctrlProp63.xml"/><Relationship Id="rId59" Type="http://schemas.openxmlformats.org/officeDocument/2006/relationships/ctrlProp" Target="../ctrlProps/ctrlProp76.xml"/><Relationship Id="rId67" Type="http://schemas.openxmlformats.org/officeDocument/2006/relationships/ctrlProp" Target="../ctrlProps/ctrlProp84.xml"/><Relationship Id="rId20" Type="http://schemas.openxmlformats.org/officeDocument/2006/relationships/ctrlProp" Target="../ctrlProps/ctrlProp37.xml"/><Relationship Id="rId41" Type="http://schemas.openxmlformats.org/officeDocument/2006/relationships/ctrlProp" Target="../ctrlProps/ctrlProp58.xml"/><Relationship Id="rId54" Type="http://schemas.openxmlformats.org/officeDocument/2006/relationships/ctrlProp" Target="../ctrlProps/ctrlProp71.xml"/><Relationship Id="rId62" Type="http://schemas.openxmlformats.org/officeDocument/2006/relationships/ctrlProp" Target="../ctrlProps/ctrlProp79.xml"/><Relationship Id="rId70" Type="http://schemas.openxmlformats.org/officeDocument/2006/relationships/ctrlProp" Target="../ctrlProps/ctrlProp87.xml"/><Relationship Id="rId75" Type="http://schemas.openxmlformats.org/officeDocument/2006/relationships/ctrlProp" Target="../ctrlProps/ctrlProp92.xml"/><Relationship Id="rId83" Type="http://schemas.openxmlformats.org/officeDocument/2006/relationships/ctrlProp" Target="../ctrlProps/ctrlProp100.xml"/><Relationship Id="rId88" Type="http://schemas.openxmlformats.org/officeDocument/2006/relationships/ctrlProp" Target="../ctrlProps/ctrlProp105.xml"/><Relationship Id="rId91" Type="http://schemas.openxmlformats.org/officeDocument/2006/relationships/ctrlProp" Target="../ctrlProps/ctrlProp108.xml"/><Relationship Id="rId96" Type="http://schemas.openxmlformats.org/officeDocument/2006/relationships/ctrlProp" Target="../ctrlProps/ctrlProp113.xml"/><Relationship Id="rId1" Type="http://schemas.openxmlformats.org/officeDocument/2006/relationships/printerSettings" Target="../printerSettings/printerSettings8.bin"/><Relationship Id="rId6" Type="http://schemas.openxmlformats.org/officeDocument/2006/relationships/ctrlProp" Target="../ctrlProps/ctrlProp23.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36" Type="http://schemas.openxmlformats.org/officeDocument/2006/relationships/ctrlProp" Target="../ctrlProps/ctrlProp53.xml"/><Relationship Id="rId49" Type="http://schemas.openxmlformats.org/officeDocument/2006/relationships/ctrlProp" Target="../ctrlProps/ctrlProp66.xml"/><Relationship Id="rId57" Type="http://schemas.openxmlformats.org/officeDocument/2006/relationships/ctrlProp" Target="../ctrlProps/ctrlProp74.xml"/><Relationship Id="rId10" Type="http://schemas.openxmlformats.org/officeDocument/2006/relationships/ctrlProp" Target="../ctrlProps/ctrlProp27.xml"/><Relationship Id="rId31" Type="http://schemas.openxmlformats.org/officeDocument/2006/relationships/ctrlProp" Target="../ctrlProps/ctrlProp48.xml"/><Relationship Id="rId44" Type="http://schemas.openxmlformats.org/officeDocument/2006/relationships/ctrlProp" Target="../ctrlProps/ctrlProp61.xml"/><Relationship Id="rId52" Type="http://schemas.openxmlformats.org/officeDocument/2006/relationships/ctrlProp" Target="../ctrlProps/ctrlProp69.xml"/><Relationship Id="rId60" Type="http://schemas.openxmlformats.org/officeDocument/2006/relationships/ctrlProp" Target="../ctrlProps/ctrlProp77.xml"/><Relationship Id="rId65" Type="http://schemas.openxmlformats.org/officeDocument/2006/relationships/ctrlProp" Target="../ctrlProps/ctrlProp82.xml"/><Relationship Id="rId73" Type="http://schemas.openxmlformats.org/officeDocument/2006/relationships/ctrlProp" Target="../ctrlProps/ctrlProp90.xml"/><Relationship Id="rId78" Type="http://schemas.openxmlformats.org/officeDocument/2006/relationships/ctrlProp" Target="../ctrlProps/ctrlProp95.xml"/><Relationship Id="rId81" Type="http://schemas.openxmlformats.org/officeDocument/2006/relationships/ctrlProp" Target="../ctrlProps/ctrlProp98.xml"/><Relationship Id="rId86" Type="http://schemas.openxmlformats.org/officeDocument/2006/relationships/ctrlProp" Target="../ctrlProps/ctrlProp103.xml"/><Relationship Id="rId94" Type="http://schemas.openxmlformats.org/officeDocument/2006/relationships/ctrlProp" Target="../ctrlProps/ctrlProp111.xml"/><Relationship Id="rId4" Type="http://schemas.openxmlformats.org/officeDocument/2006/relationships/ctrlProp" Target="../ctrlProps/ctrlProp21.xml"/><Relationship Id="rId9" Type="http://schemas.openxmlformats.org/officeDocument/2006/relationships/ctrlProp" Target="../ctrlProps/ctrlProp26.xml"/><Relationship Id="rId13" Type="http://schemas.openxmlformats.org/officeDocument/2006/relationships/ctrlProp" Target="../ctrlProps/ctrlProp30.xml"/><Relationship Id="rId18" Type="http://schemas.openxmlformats.org/officeDocument/2006/relationships/ctrlProp" Target="../ctrlProps/ctrlProp35.xml"/><Relationship Id="rId39" Type="http://schemas.openxmlformats.org/officeDocument/2006/relationships/ctrlProp" Target="../ctrlProps/ctrlProp5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F75"/>
  <sheetViews>
    <sheetView showGridLines="0" view="pageBreakPreview" topLeftCell="A7" zoomScale="90" zoomScaleNormal="90" zoomScaleSheetLayoutView="90" workbookViewId="0">
      <selection activeCell="J14" sqref="J14"/>
    </sheetView>
  </sheetViews>
  <sheetFormatPr defaultRowHeight="13.2"/>
  <cols>
    <col min="1" max="1" width="20.6640625" style="19" customWidth="1"/>
    <col min="2" max="2" width="6.6640625" style="20" customWidth="1"/>
    <col min="3" max="3" width="17.6640625" style="21" customWidth="1"/>
    <col min="4" max="4" width="45.6640625" style="21" customWidth="1"/>
    <col min="5" max="5" width="25.77734375" style="21" customWidth="1"/>
    <col min="6" max="6" width="18.77734375" customWidth="1"/>
  </cols>
  <sheetData>
    <row r="1" spans="1:6" ht="50.1" customHeight="1" thickBot="1">
      <c r="A1" s="954" t="s">
        <v>383</v>
      </c>
      <c r="B1" s="954"/>
      <c r="C1" s="954"/>
      <c r="D1" s="954"/>
      <c r="E1" s="954"/>
      <c r="F1" s="954"/>
    </row>
    <row r="2" spans="1:6" ht="30" customHeight="1" thickTop="1">
      <c r="A2" s="955" t="s">
        <v>440</v>
      </c>
      <c r="B2" s="955"/>
      <c r="C2" s="955"/>
      <c r="D2" s="955"/>
      <c r="E2" s="955"/>
      <c r="F2" s="955"/>
    </row>
    <row r="3" spans="1:6" s="14" customFormat="1" ht="8.1" customHeight="1">
      <c r="A3" s="956"/>
      <c r="B3" s="956"/>
      <c r="C3" s="956"/>
      <c r="D3" s="956"/>
      <c r="E3" s="33"/>
    </row>
    <row r="4" spans="1:6" s="16" customFormat="1" ht="30" customHeight="1">
      <c r="A4" s="15" t="s">
        <v>251</v>
      </c>
      <c r="B4" s="15" t="s">
        <v>180</v>
      </c>
      <c r="C4" s="34" t="s">
        <v>352</v>
      </c>
      <c r="D4" s="957" t="s">
        <v>181</v>
      </c>
      <c r="E4" s="958"/>
      <c r="F4" s="15" t="s">
        <v>375</v>
      </c>
    </row>
    <row r="5" spans="1:6" ht="39.9" customHeight="1">
      <c r="A5" s="35" t="s">
        <v>252</v>
      </c>
      <c r="B5" s="151">
        <v>1</v>
      </c>
      <c r="C5" s="151" t="s">
        <v>182</v>
      </c>
      <c r="D5" s="959" t="s">
        <v>183</v>
      </c>
      <c r="E5" s="960"/>
      <c r="F5" s="17" t="s">
        <v>184</v>
      </c>
    </row>
    <row r="6" spans="1:6" ht="73.5" customHeight="1">
      <c r="A6" s="36" t="s">
        <v>185</v>
      </c>
      <c r="B6" s="17">
        <v>1</v>
      </c>
      <c r="C6" s="131" t="s">
        <v>9</v>
      </c>
      <c r="D6" s="946" t="s">
        <v>186</v>
      </c>
      <c r="E6" s="947"/>
      <c r="F6" s="30" t="s">
        <v>184</v>
      </c>
    </row>
    <row r="7" spans="1:6" ht="73.5" customHeight="1">
      <c r="A7" s="36" t="s">
        <v>187</v>
      </c>
      <c r="B7" s="17">
        <v>1</v>
      </c>
      <c r="C7" s="131" t="s">
        <v>20</v>
      </c>
      <c r="D7" s="946" t="s">
        <v>188</v>
      </c>
      <c r="E7" s="947"/>
      <c r="F7" s="18" t="s">
        <v>189</v>
      </c>
    </row>
    <row r="8" spans="1:6" ht="73.5" customHeight="1">
      <c r="A8" s="36" t="s">
        <v>230</v>
      </c>
      <c r="B8" s="17">
        <v>1</v>
      </c>
      <c r="C8" s="131" t="s">
        <v>10</v>
      </c>
      <c r="D8" s="946" t="s">
        <v>253</v>
      </c>
      <c r="E8" s="947"/>
      <c r="F8" s="18" t="s">
        <v>189</v>
      </c>
    </row>
    <row r="9" spans="1:6" ht="73.5" customHeight="1">
      <c r="A9" s="36" t="s">
        <v>190</v>
      </c>
      <c r="B9" s="17">
        <v>1</v>
      </c>
      <c r="C9" s="131" t="s">
        <v>10</v>
      </c>
      <c r="D9" s="946" t="s">
        <v>254</v>
      </c>
      <c r="E9" s="947"/>
      <c r="F9" s="18" t="s">
        <v>189</v>
      </c>
    </row>
    <row r="10" spans="1:6" ht="73.5" customHeight="1">
      <c r="A10" s="152" t="s">
        <v>441</v>
      </c>
      <c r="B10" s="30" t="s">
        <v>396</v>
      </c>
      <c r="C10" s="131" t="s">
        <v>396</v>
      </c>
      <c r="D10" s="948" t="s">
        <v>442</v>
      </c>
      <c r="E10" s="949"/>
      <c r="F10" s="153" t="s">
        <v>443</v>
      </c>
    </row>
    <row r="11" spans="1:6" ht="19.2" customHeight="1">
      <c r="C11" s="20"/>
      <c r="D11" s="19"/>
      <c r="E11" s="19"/>
      <c r="F11" s="6"/>
    </row>
    <row r="12" spans="1:6" ht="19.2" customHeight="1">
      <c r="C12" s="20"/>
      <c r="D12" s="19"/>
      <c r="E12" s="19"/>
      <c r="F12" s="6"/>
    </row>
    <row r="13" spans="1:6" ht="19.2" customHeight="1">
      <c r="C13" s="20"/>
      <c r="D13" s="19"/>
      <c r="E13" s="19"/>
      <c r="F13" s="6"/>
    </row>
    <row r="14" spans="1:6" ht="19.2" customHeight="1">
      <c r="C14" s="20"/>
      <c r="D14" s="19"/>
      <c r="E14" s="19"/>
      <c r="F14" s="6"/>
    </row>
    <row r="15" spans="1:6" ht="19.2" customHeight="1">
      <c r="C15" s="20"/>
      <c r="D15" s="19"/>
      <c r="E15" s="19"/>
      <c r="F15" s="6"/>
    </row>
    <row r="16" spans="1:6" ht="19.2" customHeight="1">
      <c r="C16" s="20"/>
      <c r="D16" s="19"/>
      <c r="E16" s="19"/>
      <c r="F16" s="6"/>
    </row>
    <row r="17" spans="1:6" ht="19.2" customHeight="1">
      <c r="C17" s="20"/>
      <c r="D17" s="19"/>
      <c r="E17" s="19"/>
      <c r="F17" s="6"/>
    </row>
    <row r="18" spans="1:6" ht="11.4" customHeight="1">
      <c r="A18" s="950" t="s">
        <v>191</v>
      </c>
      <c r="B18" s="950"/>
      <c r="C18" s="950"/>
      <c r="D18" s="950"/>
      <c r="E18" s="150"/>
    </row>
    <row r="19" spans="1:6" ht="8.1" customHeight="1">
      <c r="A19" s="124"/>
      <c r="B19" s="22"/>
    </row>
    <row r="20" spans="1:6" ht="14.25" customHeight="1">
      <c r="A20" s="124"/>
      <c r="B20" s="22"/>
    </row>
    <row r="21" spans="1:6" ht="17.25" customHeight="1">
      <c r="A21" s="124"/>
      <c r="B21" s="22"/>
    </row>
    <row r="22" spans="1:6" s="25" customFormat="1" ht="17.25" customHeight="1">
      <c r="A22" s="23" t="s">
        <v>353</v>
      </c>
      <c r="B22" s="24"/>
      <c r="C22" s="23"/>
      <c r="D22" s="23"/>
      <c r="E22" s="23"/>
    </row>
    <row r="23" spans="1:6" s="25" customFormat="1" ht="17.25" customHeight="1">
      <c r="A23" s="23" t="s">
        <v>192</v>
      </c>
      <c r="B23" s="24"/>
      <c r="C23" s="23"/>
      <c r="D23" s="23"/>
      <c r="E23" s="23"/>
    </row>
    <row r="24" spans="1:6" s="25" customFormat="1" ht="17.25" customHeight="1">
      <c r="A24" s="23" t="s">
        <v>379</v>
      </c>
      <c r="B24" s="24"/>
      <c r="C24" s="23"/>
      <c r="D24" s="23"/>
      <c r="E24" s="23"/>
    </row>
    <row r="25" spans="1:6" s="25" customFormat="1" ht="17.25" customHeight="1">
      <c r="A25" s="23" t="s">
        <v>354</v>
      </c>
      <c r="B25" s="24"/>
      <c r="C25" s="23"/>
      <c r="D25" s="23"/>
      <c r="E25" s="23"/>
    </row>
    <row r="26" spans="1:6" s="25" customFormat="1" ht="17.25" customHeight="1">
      <c r="A26" s="23" t="s">
        <v>355</v>
      </c>
      <c r="B26" s="24"/>
      <c r="C26" s="23"/>
      <c r="D26" s="23"/>
      <c r="E26" s="23"/>
    </row>
    <row r="27" spans="1:6" s="25" customFormat="1" ht="17.25" customHeight="1">
      <c r="A27" s="23" t="s">
        <v>356</v>
      </c>
      <c r="B27" s="24"/>
      <c r="C27" s="23"/>
      <c r="D27" s="23"/>
      <c r="E27" s="23"/>
    </row>
    <row r="28" spans="1:6">
      <c r="A28" s="26"/>
      <c r="B28" s="22"/>
    </row>
    <row r="29" spans="1:6" ht="22.2" customHeight="1">
      <c r="A29" s="31"/>
      <c r="B29" s="951" t="s">
        <v>376</v>
      </c>
      <c r="C29" s="952"/>
      <c r="D29" s="952"/>
      <c r="E29" s="952"/>
      <c r="F29" s="953"/>
    </row>
    <row r="30" spans="1:6" ht="55.2" customHeight="1">
      <c r="A30" s="943" t="s">
        <v>378</v>
      </c>
      <c r="B30" s="945"/>
      <c r="C30" s="945"/>
      <c r="D30" s="945"/>
      <c r="E30" s="945"/>
      <c r="F30" s="945"/>
    </row>
    <row r="31" spans="1:6" ht="55.2" customHeight="1">
      <c r="A31" s="944"/>
      <c r="B31" s="945"/>
      <c r="C31" s="945"/>
      <c r="D31" s="945"/>
      <c r="E31" s="945"/>
      <c r="F31" s="945"/>
    </row>
    <row r="32" spans="1:6" ht="58.5" customHeight="1">
      <c r="A32" s="943" t="s">
        <v>377</v>
      </c>
      <c r="B32" s="945"/>
      <c r="C32" s="945"/>
      <c r="D32" s="945"/>
      <c r="E32" s="945"/>
      <c r="F32" s="945"/>
    </row>
    <row r="33" spans="1:6" ht="58.5" customHeight="1">
      <c r="A33" s="944"/>
      <c r="B33" s="945"/>
      <c r="C33" s="945"/>
      <c r="D33" s="945"/>
      <c r="E33" s="945"/>
      <c r="F33" s="945"/>
    </row>
    <row r="34" spans="1:6" ht="21.75" customHeight="1">
      <c r="A34" s="132" t="s">
        <v>381</v>
      </c>
      <c r="B34" s="22"/>
      <c r="D34" s="22"/>
      <c r="E34" s="22"/>
    </row>
    <row r="35" spans="1:6" ht="21.75" customHeight="1">
      <c r="A35" s="132" t="s">
        <v>382</v>
      </c>
      <c r="B35" s="22"/>
      <c r="D35" s="22"/>
      <c r="E35" s="22"/>
    </row>
    <row r="36" spans="1:6" ht="24.9" customHeight="1">
      <c r="A36" s="21"/>
      <c r="B36" s="22"/>
      <c r="D36" s="22"/>
      <c r="E36" s="22"/>
    </row>
    <row r="37" spans="1:6" ht="24.9" customHeight="1">
      <c r="A37" s="23" t="s">
        <v>388</v>
      </c>
      <c r="B37" s="22"/>
    </row>
    <row r="38" spans="1:6" ht="20.100000000000001" customHeight="1">
      <c r="A38" s="134" t="s">
        <v>389</v>
      </c>
      <c r="B38" s="22"/>
    </row>
    <row r="39" spans="1:6" ht="20.100000000000001" customHeight="1">
      <c r="A39" s="134" t="s">
        <v>390</v>
      </c>
      <c r="B39" s="22"/>
    </row>
    <row r="40" spans="1:6" ht="20.100000000000001" customHeight="1">
      <c r="A40" s="134" t="s">
        <v>391</v>
      </c>
      <c r="B40" s="28"/>
      <c r="C40" s="27"/>
    </row>
    <row r="41" spans="1:6" ht="20.100000000000001" customHeight="1">
      <c r="A41" s="134" t="s">
        <v>392</v>
      </c>
      <c r="B41" s="22"/>
    </row>
    <row r="42" spans="1:6" ht="20.25" customHeight="1">
      <c r="A42" s="154" t="s">
        <v>444</v>
      </c>
    </row>
    <row r="58" ht="34.950000000000003" customHeight="1"/>
    <row r="59" ht="34.950000000000003" customHeight="1"/>
    <row r="63" ht="34.950000000000003" customHeight="1"/>
    <row r="64" ht="34.950000000000003" customHeight="1"/>
    <row r="66" ht="34.950000000000003" customHeight="1"/>
    <row r="67" ht="34.950000000000003" customHeight="1"/>
    <row r="69" ht="55.2" customHeight="1"/>
    <row r="70" ht="55.2" customHeight="1"/>
    <row r="74" ht="28.95" customHeight="1"/>
    <row r="75" ht="28.95" customHeight="1"/>
  </sheetData>
  <mergeCells count="16">
    <mergeCell ref="D6:E6"/>
    <mergeCell ref="A1:F1"/>
    <mergeCell ref="A2:F2"/>
    <mergeCell ref="A3:D3"/>
    <mergeCell ref="D4:E4"/>
    <mergeCell ref="D5:E5"/>
    <mergeCell ref="A30:A31"/>
    <mergeCell ref="B30:F31"/>
    <mergeCell ref="A32:A33"/>
    <mergeCell ref="B32:F33"/>
    <mergeCell ref="D7:E7"/>
    <mergeCell ref="D8:E8"/>
    <mergeCell ref="D9:E9"/>
    <mergeCell ref="D10:E10"/>
    <mergeCell ref="A18:D18"/>
    <mergeCell ref="B29:F29"/>
  </mergeCells>
  <phoneticPr fontId="8"/>
  <pageMargins left="0.70866141732283472" right="0.70866141732283472" top="0.74803149606299213" bottom="0.15748031496062992" header="0.31496062992125984" footer="0.31496062992125984"/>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34"/>
  <sheetViews>
    <sheetView view="pageBreakPreview" zoomScale="85" zoomScaleNormal="85" zoomScaleSheetLayoutView="85" workbookViewId="0">
      <selection activeCell="K15" sqref="K15"/>
    </sheetView>
  </sheetViews>
  <sheetFormatPr defaultColWidth="9" defaultRowHeight="13.2"/>
  <cols>
    <col min="1" max="1" width="21.77734375" style="1" customWidth="1"/>
    <col min="2" max="2" width="20.33203125" style="1" customWidth="1"/>
    <col min="3" max="5" width="10.77734375" style="1" customWidth="1"/>
    <col min="6" max="8" width="10.77734375" style="29" customWidth="1"/>
    <col min="9" max="9" width="19.21875" style="1" bestFit="1" customWidth="1"/>
    <col min="10" max="12" width="9" style="1"/>
    <col min="13" max="13" width="17.44140625" style="1" customWidth="1"/>
    <col min="14" max="14" width="15.6640625" style="1" customWidth="1"/>
    <col min="15" max="15" width="28.77734375" style="1" customWidth="1"/>
    <col min="16" max="16384" width="9" style="1"/>
  </cols>
  <sheetData>
    <row r="1" spans="1:15" ht="13.8" thickBot="1">
      <c r="A1" s="2" t="s">
        <v>70</v>
      </c>
      <c r="B1" s="2"/>
      <c r="C1" s="2"/>
      <c r="D1" s="2"/>
      <c r="E1" s="2"/>
      <c r="M1" s="1" t="s">
        <v>518</v>
      </c>
    </row>
    <row r="2" spans="1:15" ht="27.75" customHeight="1">
      <c r="A2" s="1650" t="s">
        <v>255</v>
      </c>
      <c r="B2" s="1651"/>
      <c r="C2" s="1655" t="s">
        <v>256</v>
      </c>
      <c r="D2" s="1655"/>
      <c r="E2" s="1655"/>
      <c r="F2" s="1647" t="s">
        <v>257</v>
      </c>
      <c r="G2" s="1648"/>
      <c r="H2" s="1648"/>
      <c r="I2" s="1649"/>
      <c r="M2" s="1638" t="s">
        <v>255</v>
      </c>
      <c r="N2" s="1639"/>
      <c r="O2" s="1644" t="s">
        <v>517</v>
      </c>
    </row>
    <row r="3" spans="1:15" ht="39" customHeight="1">
      <c r="A3" s="1652"/>
      <c r="B3" s="1641"/>
      <c r="C3" s="1656" t="s">
        <v>280</v>
      </c>
      <c r="D3" s="1656"/>
      <c r="E3" s="1656"/>
      <c r="F3" s="1657" t="s">
        <v>258</v>
      </c>
      <c r="G3" s="1653"/>
      <c r="H3" s="1653"/>
      <c r="I3" s="32" t="s">
        <v>259</v>
      </c>
      <c r="M3" s="1640"/>
      <c r="N3" s="1641"/>
      <c r="O3" s="1645"/>
    </row>
    <row r="4" spans="1:15" ht="18" customHeight="1" thickBot="1">
      <c r="A4" s="1653"/>
      <c r="B4" s="1654"/>
      <c r="C4" s="32" t="s">
        <v>65</v>
      </c>
      <c r="D4" s="32" t="s">
        <v>66</v>
      </c>
      <c r="E4" s="32" t="s">
        <v>67</v>
      </c>
      <c r="F4" s="32" t="s">
        <v>21</v>
      </c>
      <c r="G4" s="37" t="s">
        <v>22</v>
      </c>
      <c r="H4" s="37" t="s">
        <v>326</v>
      </c>
      <c r="I4" s="32" t="s">
        <v>21</v>
      </c>
      <c r="K4" s="129" t="s">
        <v>369</v>
      </c>
      <c r="M4" s="1642"/>
      <c r="N4" s="1643"/>
      <c r="O4" s="1646"/>
    </row>
    <row r="5" spans="1:15" ht="16.95" customHeight="1">
      <c r="A5" s="38" t="s">
        <v>260</v>
      </c>
      <c r="B5" s="39"/>
      <c r="C5" s="40">
        <v>0.27400000000000002</v>
      </c>
      <c r="D5" s="40">
        <v>0.2</v>
      </c>
      <c r="E5" s="40">
        <v>0.111</v>
      </c>
      <c r="F5" s="40">
        <v>7.0000000000000007E-2</v>
      </c>
      <c r="G5" s="40">
        <v>5.5E-2</v>
      </c>
      <c r="H5" s="42" t="s">
        <v>327</v>
      </c>
      <c r="I5" s="130" t="s">
        <v>261</v>
      </c>
      <c r="K5" s="1">
        <v>1</v>
      </c>
      <c r="M5" s="294" t="s">
        <v>260</v>
      </c>
      <c r="N5" s="295"/>
      <c r="O5" s="296">
        <v>3.5999999999999997E-2</v>
      </c>
    </row>
    <row r="6" spans="1:15" ht="16.95" customHeight="1">
      <c r="A6" s="38" t="s">
        <v>262</v>
      </c>
      <c r="B6" s="39"/>
      <c r="C6" s="40">
        <v>0.2</v>
      </c>
      <c r="D6" s="40">
        <v>0.14599999999999999</v>
      </c>
      <c r="E6" s="40">
        <v>8.1000000000000003E-2</v>
      </c>
      <c r="F6" s="40">
        <v>7.0000000000000007E-2</v>
      </c>
      <c r="G6" s="40">
        <v>5.5E-2</v>
      </c>
      <c r="H6" s="42" t="s">
        <v>327</v>
      </c>
      <c r="I6" s="130" t="s">
        <v>261</v>
      </c>
      <c r="K6" s="1">
        <v>2</v>
      </c>
      <c r="M6" s="297" t="s">
        <v>262</v>
      </c>
      <c r="N6" s="298"/>
      <c r="O6" s="299">
        <v>3.5999999999999997E-2</v>
      </c>
    </row>
    <row r="7" spans="1:15" ht="16.95" customHeight="1">
      <c r="A7" s="38" t="s">
        <v>357</v>
      </c>
      <c r="B7" s="39"/>
      <c r="C7" s="40">
        <v>0.27400000000000002</v>
      </c>
      <c r="D7" s="40">
        <v>0.2</v>
      </c>
      <c r="E7" s="40">
        <v>0.111</v>
      </c>
      <c r="F7" s="40">
        <v>7.0000000000000007E-2</v>
      </c>
      <c r="G7" s="40">
        <v>5.5E-2</v>
      </c>
      <c r="H7" s="42" t="s">
        <v>327</v>
      </c>
      <c r="I7" s="130" t="s">
        <v>261</v>
      </c>
      <c r="K7" s="1">
        <v>3</v>
      </c>
      <c r="M7" s="297" t="s">
        <v>357</v>
      </c>
      <c r="N7" s="298"/>
      <c r="O7" s="299">
        <v>3.5999999999999997E-2</v>
      </c>
    </row>
    <row r="8" spans="1:15" ht="16.95" customHeight="1">
      <c r="A8" s="38" t="s">
        <v>263</v>
      </c>
      <c r="B8" s="39"/>
      <c r="C8" s="40">
        <v>0.23899999999999999</v>
      </c>
      <c r="D8" s="40">
        <v>0.17499999999999999</v>
      </c>
      <c r="E8" s="40">
        <v>9.7000000000000003E-2</v>
      </c>
      <c r="F8" s="40">
        <v>7.0000000000000007E-2</v>
      </c>
      <c r="G8" s="40">
        <v>5.5E-2</v>
      </c>
      <c r="H8" s="42" t="s">
        <v>327</v>
      </c>
      <c r="I8" s="130" t="s">
        <v>261</v>
      </c>
      <c r="K8" s="1">
        <v>4</v>
      </c>
      <c r="M8" s="297" t="s">
        <v>263</v>
      </c>
      <c r="N8" s="298"/>
      <c r="O8" s="299">
        <v>3.5999999999999997E-2</v>
      </c>
    </row>
    <row r="9" spans="1:15" ht="16.95" customHeight="1">
      <c r="A9" s="38" t="s">
        <v>267</v>
      </c>
      <c r="B9" s="39"/>
      <c r="C9" s="40">
        <v>8.8999999999999996E-2</v>
      </c>
      <c r="D9" s="40">
        <v>6.5000000000000002E-2</v>
      </c>
      <c r="E9" s="40">
        <v>3.5999999999999997E-2</v>
      </c>
      <c r="F9" s="42" t="s">
        <v>359</v>
      </c>
      <c r="G9" s="42" t="s">
        <v>359</v>
      </c>
      <c r="H9" s="40">
        <v>6.0999999999999999E-2</v>
      </c>
      <c r="I9" s="130" t="s">
        <v>182</v>
      </c>
      <c r="K9" s="1">
        <v>5</v>
      </c>
      <c r="M9" s="297" t="s">
        <v>267</v>
      </c>
      <c r="N9" s="298"/>
      <c r="O9" s="299">
        <v>3.5999999999999997E-2</v>
      </c>
    </row>
    <row r="10" spans="1:15" ht="16.95" customHeight="1">
      <c r="A10" s="38" t="s">
        <v>266</v>
      </c>
      <c r="B10" s="39"/>
      <c r="C10" s="40">
        <v>4.3999999999999997E-2</v>
      </c>
      <c r="D10" s="40">
        <v>3.2000000000000001E-2</v>
      </c>
      <c r="E10" s="40">
        <v>1.7999999999999999E-2</v>
      </c>
      <c r="F10" s="40">
        <v>1.4E-2</v>
      </c>
      <c r="G10" s="40">
        <v>1.2999999999999999E-2</v>
      </c>
      <c r="H10" s="42" t="s">
        <v>327</v>
      </c>
      <c r="I10" s="130" t="s">
        <v>265</v>
      </c>
      <c r="K10" s="1">
        <v>6</v>
      </c>
      <c r="M10" s="297" t="s">
        <v>266</v>
      </c>
      <c r="N10" s="298"/>
      <c r="O10" s="299">
        <v>1.0999999999999999E-2</v>
      </c>
    </row>
    <row r="11" spans="1:15" ht="16.95" customHeight="1">
      <c r="A11" s="38" t="s">
        <v>268</v>
      </c>
      <c r="B11" s="39"/>
      <c r="C11" s="40">
        <v>8.5999999999999993E-2</v>
      </c>
      <c r="D11" s="40">
        <v>6.3E-2</v>
      </c>
      <c r="E11" s="40">
        <v>3.5000000000000003E-2</v>
      </c>
      <c r="F11" s="42" t="s">
        <v>327</v>
      </c>
      <c r="G11" s="42" t="s">
        <v>327</v>
      </c>
      <c r="H11" s="41">
        <v>2.1000000000000001E-2</v>
      </c>
      <c r="I11" s="130" t="s">
        <v>333</v>
      </c>
      <c r="K11" s="1">
        <v>7</v>
      </c>
      <c r="M11" s="297" t="s">
        <v>268</v>
      </c>
      <c r="N11" s="298"/>
      <c r="O11" s="299">
        <v>2.5999999999999999E-2</v>
      </c>
    </row>
    <row r="12" spans="1:15" ht="16.95" customHeight="1">
      <c r="A12" s="38" t="s">
        <v>358</v>
      </c>
      <c r="B12" s="39"/>
      <c r="C12" s="40">
        <v>8.5999999999999993E-2</v>
      </c>
      <c r="D12" s="40">
        <v>6.3E-2</v>
      </c>
      <c r="E12" s="40">
        <v>3.5000000000000003E-2</v>
      </c>
      <c r="F12" s="42" t="s">
        <v>327</v>
      </c>
      <c r="G12" s="42" t="s">
        <v>327</v>
      </c>
      <c r="H12" s="41">
        <v>2.1000000000000001E-2</v>
      </c>
      <c r="I12" s="130" t="s">
        <v>334</v>
      </c>
      <c r="K12" s="1">
        <v>8</v>
      </c>
      <c r="M12" s="297" t="s">
        <v>358</v>
      </c>
      <c r="N12" s="298"/>
      <c r="O12" s="299">
        <v>2.5999999999999999E-2</v>
      </c>
    </row>
    <row r="13" spans="1:15" ht="16.95" customHeight="1">
      <c r="A13" s="38" t="s">
        <v>264</v>
      </c>
      <c r="B13" s="39"/>
      <c r="C13" s="40">
        <v>6.4000000000000001E-2</v>
      </c>
      <c r="D13" s="40">
        <v>4.7E-2</v>
      </c>
      <c r="E13" s="40">
        <v>2.5999999999999999E-2</v>
      </c>
      <c r="F13" s="40">
        <v>2.1000000000000001E-2</v>
      </c>
      <c r="G13" s="40">
        <v>1.9E-2</v>
      </c>
      <c r="H13" s="42" t="s">
        <v>327</v>
      </c>
      <c r="I13" s="130" t="s">
        <v>265</v>
      </c>
      <c r="K13" s="1">
        <v>9</v>
      </c>
      <c r="M13" s="297" t="s">
        <v>264</v>
      </c>
      <c r="N13" s="298"/>
      <c r="O13" s="299">
        <v>2.5999999999999999E-2</v>
      </c>
    </row>
    <row r="14" spans="1:15" ht="16.95" customHeight="1">
      <c r="A14" s="38" t="s">
        <v>386</v>
      </c>
      <c r="B14" s="39"/>
      <c r="C14" s="40">
        <v>6.7000000000000004E-2</v>
      </c>
      <c r="D14" s="40">
        <v>4.9000000000000002E-2</v>
      </c>
      <c r="E14" s="40">
        <v>2.7E-2</v>
      </c>
      <c r="F14" s="40">
        <v>0.04</v>
      </c>
      <c r="G14" s="40">
        <v>3.5999999999999997E-2</v>
      </c>
      <c r="H14" s="42" t="s">
        <v>327</v>
      </c>
      <c r="I14" s="130" t="s">
        <v>265</v>
      </c>
      <c r="K14" s="1">
        <v>10</v>
      </c>
      <c r="M14" s="297" t="s">
        <v>510</v>
      </c>
      <c r="N14" s="298"/>
      <c r="O14" s="299">
        <v>1.7000000000000001E-2</v>
      </c>
    </row>
    <row r="15" spans="1:15" ht="16.95" customHeight="1">
      <c r="A15" s="38" t="s">
        <v>269</v>
      </c>
      <c r="B15" s="39"/>
      <c r="C15" s="40">
        <v>6.7000000000000004E-2</v>
      </c>
      <c r="D15" s="40">
        <v>4.9000000000000002E-2</v>
      </c>
      <c r="E15" s="40">
        <v>2.7E-2</v>
      </c>
      <c r="F15" s="40">
        <v>0.04</v>
      </c>
      <c r="G15" s="40">
        <v>3.5999999999999997E-2</v>
      </c>
      <c r="H15" s="42" t="s">
        <v>327</v>
      </c>
      <c r="I15" s="130" t="s">
        <v>265</v>
      </c>
      <c r="K15" s="1">
        <v>11</v>
      </c>
      <c r="M15" s="297" t="s">
        <v>269</v>
      </c>
      <c r="N15" s="298"/>
      <c r="O15" s="299">
        <v>1.7000000000000001E-2</v>
      </c>
    </row>
    <row r="16" spans="1:15" ht="16.95" customHeight="1">
      <c r="A16" s="38" t="s">
        <v>270</v>
      </c>
      <c r="B16" s="39"/>
      <c r="C16" s="40">
        <v>6.4000000000000001E-2</v>
      </c>
      <c r="D16" s="40">
        <v>4.7E-2</v>
      </c>
      <c r="E16" s="40">
        <v>2.5999999999999999E-2</v>
      </c>
      <c r="F16" s="40">
        <v>1.7000000000000001E-2</v>
      </c>
      <c r="G16" s="40">
        <v>1.4999999999999999E-2</v>
      </c>
      <c r="H16" s="42" t="s">
        <v>327</v>
      </c>
      <c r="I16" s="130" t="s">
        <v>265</v>
      </c>
      <c r="K16" s="1">
        <v>12</v>
      </c>
      <c r="M16" s="297" t="s">
        <v>270</v>
      </c>
      <c r="N16" s="298"/>
      <c r="O16" s="299">
        <v>1.2999999999999999E-2</v>
      </c>
    </row>
    <row r="17" spans="1:15" ht="16.95" customHeight="1">
      <c r="A17" s="38" t="s">
        <v>271</v>
      </c>
      <c r="B17" s="39"/>
      <c r="C17" s="40">
        <v>5.7000000000000002E-2</v>
      </c>
      <c r="D17" s="40">
        <v>4.1000000000000002E-2</v>
      </c>
      <c r="E17" s="40">
        <v>2.3E-2</v>
      </c>
      <c r="F17" s="40">
        <v>1.7000000000000001E-2</v>
      </c>
      <c r="G17" s="40">
        <v>1.4999999999999999E-2</v>
      </c>
      <c r="H17" s="42" t="s">
        <v>327</v>
      </c>
      <c r="I17" s="130" t="s">
        <v>265</v>
      </c>
      <c r="M17" s="297" t="s">
        <v>271</v>
      </c>
      <c r="N17" s="298"/>
      <c r="O17" s="299">
        <v>1.2999999999999999E-2</v>
      </c>
    </row>
    <row r="18" spans="1:15" ht="16.95" customHeight="1">
      <c r="A18" s="38" t="s">
        <v>272</v>
      </c>
      <c r="B18" s="39"/>
      <c r="C18" s="40">
        <v>5.3999999999999999E-2</v>
      </c>
      <c r="D18" s="40">
        <v>0.04</v>
      </c>
      <c r="E18" s="40">
        <v>2.1999999999999999E-2</v>
      </c>
      <c r="F18" s="40">
        <v>1.7000000000000001E-2</v>
      </c>
      <c r="G18" s="40">
        <v>1.4999999999999999E-2</v>
      </c>
      <c r="H18" s="42" t="s">
        <v>327</v>
      </c>
      <c r="I18" s="130" t="s">
        <v>265</v>
      </c>
      <c r="M18" s="297" t="s">
        <v>272</v>
      </c>
      <c r="N18" s="298"/>
      <c r="O18" s="299">
        <v>1.2999999999999999E-2</v>
      </c>
    </row>
    <row r="19" spans="1:15" ht="16.95" customHeight="1">
      <c r="A19" s="38" t="s">
        <v>387</v>
      </c>
      <c r="B19" s="39"/>
      <c r="C19" s="40">
        <v>8.5999999999999993E-2</v>
      </c>
      <c r="D19" s="40">
        <v>6.3E-2</v>
      </c>
      <c r="E19" s="40">
        <v>3.5000000000000003E-2</v>
      </c>
      <c r="F19" s="40">
        <v>1.9E-2</v>
      </c>
      <c r="G19" s="40">
        <v>1.6E-2</v>
      </c>
      <c r="H19" s="42" t="s">
        <v>327</v>
      </c>
      <c r="I19" s="130" t="s">
        <v>265</v>
      </c>
      <c r="M19" s="297" t="s">
        <v>387</v>
      </c>
      <c r="N19" s="298"/>
      <c r="O19" s="299">
        <v>2.4E-2</v>
      </c>
    </row>
    <row r="20" spans="1:15" ht="16.95" customHeight="1">
      <c r="A20" s="38" t="s">
        <v>384</v>
      </c>
      <c r="B20" s="39"/>
      <c r="C20" s="40">
        <v>8.5999999999999993E-2</v>
      </c>
      <c r="D20" s="40">
        <v>6.3E-2</v>
      </c>
      <c r="E20" s="40">
        <v>3.5000000000000003E-2</v>
      </c>
      <c r="F20" s="40">
        <v>1.9E-2</v>
      </c>
      <c r="G20" s="40">
        <v>1.6E-2</v>
      </c>
      <c r="H20" s="42" t="s">
        <v>327</v>
      </c>
      <c r="I20" s="130" t="s">
        <v>265</v>
      </c>
      <c r="M20" s="297" t="s">
        <v>384</v>
      </c>
      <c r="N20" s="298"/>
      <c r="O20" s="299">
        <v>2.4E-2</v>
      </c>
    </row>
    <row r="21" spans="1:15" ht="16.95" customHeight="1">
      <c r="A21" s="38" t="s">
        <v>385</v>
      </c>
      <c r="B21" s="39"/>
      <c r="C21" s="40">
        <v>0.15</v>
      </c>
      <c r="D21" s="40">
        <v>0.11</v>
      </c>
      <c r="E21" s="40">
        <v>6.0999999999999999E-2</v>
      </c>
      <c r="F21" s="40">
        <v>1.9E-2</v>
      </c>
      <c r="G21" s="40">
        <v>1.6E-2</v>
      </c>
      <c r="H21" s="42" t="s">
        <v>327</v>
      </c>
      <c r="I21" s="130" t="s">
        <v>265</v>
      </c>
      <c r="M21" s="297" t="s">
        <v>385</v>
      </c>
      <c r="N21" s="298"/>
      <c r="O21" s="299">
        <v>2.4E-2</v>
      </c>
    </row>
    <row r="22" spans="1:15" ht="16.95" customHeight="1">
      <c r="A22" s="38" t="s">
        <v>273</v>
      </c>
      <c r="B22" s="39"/>
      <c r="C22" s="40">
        <v>8.1000000000000003E-2</v>
      </c>
      <c r="D22" s="40">
        <v>5.8999999999999997E-2</v>
      </c>
      <c r="E22" s="40">
        <v>3.3000000000000002E-2</v>
      </c>
      <c r="F22" s="40">
        <v>1.2999999999999999E-2</v>
      </c>
      <c r="G22" s="40">
        <v>0.01</v>
      </c>
      <c r="H22" s="42" t="s">
        <v>327</v>
      </c>
      <c r="I22" s="130" t="s">
        <v>265</v>
      </c>
      <c r="M22" s="297" t="s">
        <v>273</v>
      </c>
      <c r="N22" s="298"/>
      <c r="O22" s="299">
        <v>1.9E-2</v>
      </c>
    </row>
    <row r="23" spans="1:15" ht="16.95" customHeight="1">
      <c r="A23" s="38" t="s">
        <v>274</v>
      </c>
      <c r="B23" s="39"/>
      <c r="C23" s="40">
        <v>0.126</v>
      </c>
      <c r="D23" s="40">
        <v>9.1999999999999998E-2</v>
      </c>
      <c r="E23" s="40">
        <v>5.0999999999999997E-2</v>
      </c>
      <c r="F23" s="40">
        <v>1.2999999999999999E-2</v>
      </c>
      <c r="G23" s="40">
        <v>0.01</v>
      </c>
      <c r="H23" s="42" t="s">
        <v>327</v>
      </c>
      <c r="I23" s="130" t="s">
        <v>265</v>
      </c>
      <c r="M23" s="297" t="s">
        <v>274</v>
      </c>
      <c r="N23" s="298"/>
      <c r="O23" s="299">
        <v>1.9E-2</v>
      </c>
    </row>
    <row r="24" spans="1:15" ht="16.95" customHeight="1">
      <c r="A24" s="38" t="s">
        <v>275</v>
      </c>
      <c r="B24" s="39"/>
      <c r="C24" s="40">
        <v>8.4000000000000005E-2</v>
      </c>
      <c r="D24" s="40">
        <v>6.0999999999999999E-2</v>
      </c>
      <c r="E24" s="40">
        <v>3.4000000000000002E-2</v>
      </c>
      <c r="F24" s="40">
        <v>1.2999999999999999E-2</v>
      </c>
      <c r="G24" s="40">
        <v>0.01</v>
      </c>
      <c r="H24" s="42" t="s">
        <v>327</v>
      </c>
      <c r="I24" s="130" t="s">
        <v>265</v>
      </c>
      <c r="M24" s="297" t="s">
        <v>275</v>
      </c>
      <c r="N24" s="298"/>
      <c r="O24" s="299">
        <v>1.9E-2</v>
      </c>
    </row>
    <row r="25" spans="1:15" ht="16.95" customHeight="1">
      <c r="A25" s="38" t="s">
        <v>276</v>
      </c>
      <c r="B25" s="39"/>
      <c r="C25" s="40">
        <v>8.1000000000000003E-2</v>
      </c>
      <c r="D25" s="40">
        <v>5.8999999999999997E-2</v>
      </c>
      <c r="E25" s="40">
        <v>3.3000000000000002E-2</v>
      </c>
      <c r="F25" s="42" t="s">
        <v>327</v>
      </c>
      <c r="G25" s="42" t="s">
        <v>327</v>
      </c>
      <c r="H25" s="40">
        <v>1.0999999999999999E-2</v>
      </c>
      <c r="I25" s="130" t="s">
        <v>333</v>
      </c>
      <c r="M25" s="297" t="s">
        <v>276</v>
      </c>
      <c r="N25" s="298"/>
      <c r="O25" s="299">
        <v>1.9E-2</v>
      </c>
    </row>
    <row r="26" spans="1:15" ht="16.95" customHeight="1">
      <c r="A26" s="38" t="s">
        <v>277</v>
      </c>
      <c r="B26" s="39"/>
      <c r="C26" s="40">
        <v>8.1000000000000003E-2</v>
      </c>
      <c r="D26" s="40">
        <v>5.8999999999999997E-2</v>
      </c>
      <c r="E26" s="40">
        <v>3.3000000000000002E-2</v>
      </c>
      <c r="F26" s="42" t="s">
        <v>327</v>
      </c>
      <c r="G26" s="42" t="s">
        <v>327</v>
      </c>
      <c r="H26" s="40">
        <v>1.0999999999999999E-2</v>
      </c>
      <c r="I26" s="130" t="s">
        <v>182</v>
      </c>
      <c r="M26" s="297" t="s">
        <v>277</v>
      </c>
      <c r="N26" s="298"/>
      <c r="O26" s="299">
        <v>1.9E-2</v>
      </c>
    </row>
    <row r="27" spans="1:15" ht="16.95" customHeight="1">
      <c r="A27" s="38" t="s">
        <v>278</v>
      </c>
      <c r="B27" s="39"/>
      <c r="C27" s="40">
        <v>9.9000000000000005E-2</v>
      </c>
      <c r="D27" s="40">
        <v>7.1999999999999995E-2</v>
      </c>
      <c r="E27" s="40">
        <v>0.04</v>
      </c>
      <c r="F27" s="40">
        <v>4.2999999999999997E-2</v>
      </c>
      <c r="G27" s="40">
        <v>3.9E-2</v>
      </c>
      <c r="H27" s="42" t="s">
        <v>359</v>
      </c>
      <c r="I27" s="130" t="s">
        <v>265</v>
      </c>
      <c r="M27" s="300" t="s">
        <v>278</v>
      </c>
      <c r="N27" s="295"/>
      <c r="O27" s="296">
        <v>3.5000000000000003E-2</v>
      </c>
    </row>
    <row r="28" spans="1:15" ht="16.95" customHeight="1" thickBot="1">
      <c r="A28" s="145" t="s">
        <v>279</v>
      </c>
      <c r="B28" s="146"/>
      <c r="C28" s="147">
        <v>7.9000000000000001E-2</v>
      </c>
      <c r="D28" s="147">
        <v>5.8000000000000003E-2</v>
      </c>
      <c r="E28" s="147">
        <v>3.2000000000000001E-2</v>
      </c>
      <c r="F28" s="147">
        <v>4.2999999999999997E-2</v>
      </c>
      <c r="G28" s="147">
        <v>3.9E-2</v>
      </c>
      <c r="H28" s="148" t="s">
        <v>359</v>
      </c>
      <c r="I28" s="149" t="s">
        <v>265</v>
      </c>
      <c r="M28" s="301" t="s">
        <v>279</v>
      </c>
      <c r="N28" s="302"/>
      <c r="O28" s="303">
        <v>3.5000000000000003E-2</v>
      </c>
    </row>
    <row r="29" spans="1:15" s="135" customFormat="1" ht="17.100000000000001" customHeight="1" thickTop="1">
      <c r="A29" s="139" t="s">
        <v>397</v>
      </c>
      <c r="B29" s="140"/>
      <c r="C29" s="141">
        <v>6.1000000000000006E-2</v>
      </c>
      <c r="D29" s="141">
        <v>4.4000000000000004E-2</v>
      </c>
      <c r="E29" s="141">
        <v>2.5000000000000001E-2</v>
      </c>
      <c r="F29" s="142" t="s">
        <v>327</v>
      </c>
      <c r="G29" s="142" t="s">
        <v>327</v>
      </c>
      <c r="H29" s="143">
        <v>1.7000000000000001E-2</v>
      </c>
      <c r="I29" s="144" t="s">
        <v>396</v>
      </c>
      <c r="M29" s="304" t="s">
        <v>511</v>
      </c>
      <c r="N29" s="305"/>
      <c r="O29" s="299">
        <v>1.0999999999999999E-2</v>
      </c>
    </row>
    <row r="30" spans="1:15" s="135" customFormat="1" ht="17.100000000000001" customHeight="1">
      <c r="A30" s="38" t="s">
        <v>398</v>
      </c>
      <c r="B30" s="138"/>
      <c r="C30" s="136">
        <v>6.8000000000000005E-2</v>
      </c>
      <c r="D30" s="136">
        <v>0.05</v>
      </c>
      <c r="E30" s="136">
        <v>2.8000000000000001E-2</v>
      </c>
      <c r="F30" s="42" t="s">
        <v>327</v>
      </c>
      <c r="G30" s="42" t="s">
        <v>327</v>
      </c>
      <c r="H30" s="137">
        <v>2.5999999999999999E-2</v>
      </c>
      <c r="I30" s="130" t="s">
        <v>396</v>
      </c>
      <c r="M30" s="306" t="s">
        <v>512</v>
      </c>
      <c r="N30" s="307"/>
      <c r="O30" s="299">
        <v>1.7000000000000001E-2</v>
      </c>
    </row>
    <row r="31" spans="1:15" s="135" customFormat="1" ht="17.100000000000001" customHeight="1">
      <c r="A31" s="38" t="s">
        <v>399</v>
      </c>
      <c r="B31" s="138"/>
      <c r="C31" s="136">
        <v>6.8000000000000005E-2</v>
      </c>
      <c r="D31" s="136">
        <v>0.05</v>
      </c>
      <c r="E31" s="136">
        <v>2.8000000000000001E-2</v>
      </c>
      <c r="F31" s="42" t="s">
        <v>327</v>
      </c>
      <c r="G31" s="42" t="s">
        <v>327</v>
      </c>
      <c r="H31" s="137">
        <v>2.5999999999999999E-2</v>
      </c>
      <c r="I31" s="130" t="s">
        <v>396</v>
      </c>
      <c r="M31" s="308" t="s">
        <v>513</v>
      </c>
      <c r="N31" s="309"/>
      <c r="O31" s="299">
        <v>1.7000000000000001E-2</v>
      </c>
    </row>
    <row r="32" spans="1:15" s="135" customFormat="1" ht="17.100000000000001" customHeight="1">
      <c r="A32" s="38" t="s">
        <v>400</v>
      </c>
      <c r="B32" s="138"/>
      <c r="C32" s="136">
        <v>6.7000000000000004E-2</v>
      </c>
      <c r="D32" s="136">
        <v>4.9000000000000002E-2</v>
      </c>
      <c r="E32" s="136">
        <v>2.7E-2</v>
      </c>
      <c r="F32" s="42" t="s">
        <v>327</v>
      </c>
      <c r="G32" s="42" t="s">
        <v>327</v>
      </c>
      <c r="H32" s="137">
        <v>1.7999999999999999E-2</v>
      </c>
      <c r="I32" s="130" t="s">
        <v>396</v>
      </c>
      <c r="M32" s="308" t="s">
        <v>514</v>
      </c>
      <c r="N32" s="309"/>
      <c r="O32" s="299">
        <v>1.2999999999999999E-2</v>
      </c>
    </row>
    <row r="33" spans="1:15" s="135" customFormat="1" ht="17.100000000000001" customHeight="1">
      <c r="A33" s="38" t="s">
        <v>401</v>
      </c>
      <c r="B33" s="138"/>
      <c r="C33" s="136">
        <v>6.5000000000000002E-2</v>
      </c>
      <c r="D33" s="136">
        <v>4.7E-2</v>
      </c>
      <c r="E33" s="136">
        <v>2.6000000000000002E-2</v>
      </c>
      <c r="F33" s="42" t="s">
        <v>327</v>
      </c>
      <c r="G33" s="42" t="s">
        <v>327</v>
      </c>
      <c r="H33" s="137">
        <v>1.7999999999999999E-2</v>
      </c>
      <c r="I33" s="130" t="s">
        <v>396</v>
      </c>
      <c r="M33" s="308" t="s">
        <v>515</v>
      </c>
      <c r="N33" s="309"/>
      <c r="O33" s="299">
        <v>1.2999999999999999E-2</v>
      </c>
    </row>
    <row r="34" spans="1:15" s="135" customFormat="1" ht="17.100000000000001" customHeight="1" thickBot="1">
      <c r="A34" s="38" t="s">
        <v>402</v>
      </c>
      <c r="B34" s="138"/>
      <c r="C34" s="136">
        <v>6.4000000000000001E-2</v>
      </c>
      <c r="D34" s="136">
        <v>4.7E-2</v>
      </c>
      <c r="E34" s="136">
        <v>2.6000000000000002E-2</v>
      </c>
      <c r="F34" s="42" t="s">
        <v>327</v>
      </c>
      <c r="G34" s="42" t="s">
        <v>327</v>
      </c>
      <c r="H34" s="137">
        <v>1.7999999999999999E-2</v>
      </c>
      <c r="I34" s="130" t="s">
        <v>396</v>
      </c>
      <c r="M34" s="310" t="s">
        <v>516</v>
      </c>
      <c r="N34" s="311"/>
      <c r="O34" s="303">
        <v>1.2999999999999999E-2</v>
      </c>
    </row>
  </sheetData>
  <mergeCells count="7">
    <mergeCell ref="M2:N4"/>
    <mergeCell ref="O2:O4"/>
    <mergeCell ref="F2:I2"/>
    <mergeCell ref="A2:B4"/>
    <mergeCell ref="C2:E2"/>
    <mergeCell ref="C3:E3"/>
    <mergeCell ref="F3:H3"/>
  </mergeCells>
  <phoneticPr fontId="8"/>
  <pageMargins left="0.74803149606299213" right="0.74803149606299213" top="0.74803149606299213" bottom="0.51181102362204722" header="0.51181102362204722" footer="0.27559055118110237"/>
  <pageSetup paperSize="9" scale="72" fitToWidth="0"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AD334"/>
  <sheetViews>
    <sheetView showGridLines="0" tabSelected="1" view="pageBreakPreview" topLeftCell="D1" zoomScaleNormal="100" zoomScaleSheetLayoutView="100" workbookViewId="0">
      <selection activeCell="M15" sqref="M15:X15"/>
    </sheetView>
  </sheetViews>
  <sheetFormatPr defaultRowHeight="20.100000000000001" customHeight="1"/>
  <cols>
    <col min="1" max="1" width="2.6640625" customWidth="1"/>
    <col min="2" max="2" width="11" customWidth="1"/>
    <col min="3" max="22" width="2.6640625" customWidth="1"/>
    <col min="23" max="23" width="12.77734375" customWidth="1"/>
    <col min="24" max="24" width="25" customWidth="1"/>
    <col min="25" max="25" width="22.44140625" customWidth="1"/>
    <col min="26" max="26" width="18.6640625" customWidth="1"/>
    <col min="27" max="27" width="15.6640625" customWidth="1"/>
    <col min="28" max="28" width="18.33203125" customWidth="1"/>
    <col min="29" max="29" width="2" customWidth="1"/>
  </cols>
  <sheetData>
    <row r="1" spans="1:30" ht="20.100000000000001" customHeight="1">
      <c r="A1" s="155" t="s">
        <v>445</v>
      </c>
      <c r="AD1" s="45" t="s">
        <v>380</v>
      </c>
    </row>
    <row r="2" spans="1:30" ht="20.100000000000001" customHeight="1">
      <c r="A2" s="8" t="s">
        <v>102</v>
      </c>
    </row>
    <row r="4" spans="1:30" ht="20.100000000000001" customHeight="1">
      <c r="A4" t="s">
        <v>101</v>
      </c>
    </row>
    <row r="5" spans="1:30" ht="20.100000000000001" customHeight="1">
      <c r="A5" t="s">
        <v>138</v>
      </c>
    </row>
    <row r="6" spans="1:30" ht="20.100000000000001" customHeight="1">
      <c r="A6" t="s">
        <v>139</v>
      </c>
    </row>
    <row r="7" spans="1:30" ht="20.100000000000001" customHeight="1">
      <c r="A7" t="s">
        <v>88</v>
      </c>
    </row>
    <row r="9" spans="1:30" ht="20.100000000000001" customHeight="1">
      <c r="A9" s="7" t="s">
        <v>140</v>
      </c>
    </row>
    <row r="10" spans="1:30" ht="20.100000000000001" customHeight="1" thickBot="1">
      <c r="B10" s="45" t="s">
        <v>446</v>
      </c>
    </row>
    <row r="11" spans="1:30" ht="20.100000000000001" customHeight="1" thickBot="1">
      <c r="B11" s="51" t="s">
        <v>447</v>
      </c>
      <c r="C11" s="970"/>
      <c r="D11" s="971"/>
      <c r="E11" s="971"/>
      <c r="F11" s="971"/>
      <c r="G11" s="971"/>
      <c r="H11" s="971"/>
      <c r="I11" s="971"/>
      <c r="J11" s="971"/>
      <c r="K11" s="971"/>
      <c r="L11" s="972"/>
      <c r="M11" s="45"/>
      <c r="N11" s="961" t="s">
        <v>448</v>
      </c>
      <c r="O11" s="962"/>
      <c r="P11" s="962"/>
      <c r="Q11" s="962"/>
      <c r="R11" s="963"/>
      <c r="S11" s="964"/>
      <c r="T11" s="964"/>
      <c r="U11" s="964"/>
      <c r="V11" s="964"/>
      <c r="W11" s="965"/>
    </row>
    <row r="13" spans="1:30" ht="20.100000000000001" customHeight="1">
      <c r="A13" s="7" t="s">
        <v>141</v>
      </c>
    </row>
    <row r="14" spans="1:30" ht="20.100000000000001" customHeight="1" thickBot="1">
      <c r="B14" t="s">
        <v>162</v>
      </c>
    </row>
    <row r="15" spans="1:30" ht="20.100000000000001" customHeight="1">
      <c r="B15" s="3" t="s">
        <v>6</v>
      </c>
      <c r="C15" s="977" t="s">
        <v>8</v>
      </c>
      <c r="D15" s="977"/>
      <c r="E15" s="977"/>
      <c r="F15" s="977"/>
      <c r="G15" s="977"/>
      <c r="H15" s="977"/>
      <c r="I15" s="977"/>
      <c r="J15" s="977"/>
      <c r="K15" s="977"/>
      <c r="L15" s="978"/>
      <c r="M15" s="996"/>
      <c r="N15" s="997"/>
      <c r="O15" s="997"/>
      <c r="P15" s="997"/>
      <c r="Q15" s="997"/>
      <c r="R15" s="997"/>
      <c r="S15" s="997"/>
      <c r="T15" s="997"/>
      <c r="U15" s="997"/>
      <c r="V15" s="997"/>
      <c r="W15" s="998"/>
      <c r="X15" s="999"/>
    </row>
    <row r="16" spans="1:30" ht="20.100000000000001" customHeight="1" thickBot="1">
      <c r="B16" s="4"/>
      <c r="C16" s="977" t="s">
        <v>89</v>
      </c>
      <c r="D16" s="977"/>
      <c r="E16" s="977"/>
      <c r="F16" s="977"/>
      <c r="G16" s="977"/>
      <c r="H16" s="977"/>
      <c r="I16" s="977"/>
      <c r="J16" s="977"/>
      <c r="K16" s="977"/>
      <c r="L16" s="978"/>
      <c r="M16" s="979"/>
      <c r="N16" s="980"/>
      <c r="O16" s="980"/>
      <c r="P16" s="980"/>
      <c r="Q16" s="980"/>
      <c r="R16" s="980"/>
      <c r="S16" s="980"/>
      <c r="T16" s="980"/>
      <c r="U16" s="991"/>
      <c r="V16" s="991"/>
      <c r="W16" s="992"/>
      <c r="X16" s="993"/>
      <c r="AD16" t="s">
        <v>100</v>
      </c>
    </row>
    <row r="17" spans="1:30" ht="20.100000000000001" customHeight="1" thickBot="1">
      <c r="B17" s="3" t="s">
        <v>90</v>
      </c>
      <c r="C17" s="977" t="s">
        <v>7</v>
      </c>
      <c r="D17" s="977"/>
      <c r="E17" s="977"/>
      <c r="F17" s="977"/>
      <c r="G17" s="977"/>
      <c r="H17" s="977"/>
      <c r="I17" s="977"/>
      <c r="J17" s="977"/>
      <c r="K17" s="977"/>
      <c r="L17" s="978"/>
      <c r="M17" s="323"/>
      <c r="N17" s="324"/>
      <c r="O17" s="324"/>
      <c r="P17" s="133" t="s">
        <v>95</v>
      </c>
      <c r="Q17" s="324"/>
      <c r="R17" s="324"/>
      <c r="S17" s="324"/>
      <c r="T17" s="325"/>
      <c r="U17" s="10"/>
      <c r="V17" s="11"/>
      <c r="W17" s="11"/>
      <c r="X17" s="11"/>
      <c r="AD17" t="str">
        <f>CONCATENATE(M17,N17,O17,P17,Q17,R17,S17,T17)</f>
        <v>－</v>
      </c>
    </row>
    <row r="18" spans="1:30" ht="20.100000000000001" customHeight="1">
      <c r="B18" s="5"/>
      <c r="C18" s="977" t="s">
        <v>93</v>
      </c>
      <c r="D18" s="977"/>
      <c r="E18" s="977"/>
      <c r="F18" s="977"/>
      <c r="G18" s="977"/>
      <c r="H18" s="977"/>
      <c r="I18" s="977"/>
      <c r="J18" s="977"/>
      <c r="K18" s="977"/>
      <c r="L18" s="978"/>
      <c r="M18" s="979"/>
      <c r="N18" s="980"/>
      <c r="O18" s="980"/>
      <c r="P18" s="980"/>
      <c r="Q18" s="980"/>
      <c r="R18" s="980"/>
      <c r="S18" s="980"/>
      <c r="T18" s="980"/>
      <c r="U18" s="1000"/>
      <c r="V18" s="1000"/>
      <c r="W18" s="1001"/>
      <c r="X18" s="1002"/>
    </row>
    <row r="19" spans="1:30" ht="20.100000000000001" customHeight="1">
      <c r="B19" s="4"/>
      <c r="C19" s="977" t="s">
        <v>94</v>
      </c>
      <c r="D19" s="977"/>
      <c r="E19" s="977"/>
      <c r="F19" s="977"/>
      <c r="G19" s="977"/>
      <c r="H19" s="977"/>
      <c r="I19" s="977"/>
      <c r="J19" s="977"/>
      <c r="K19" s="977"/>
      <c r="L19" s="978"/>
      <c r="M19" s="979"/>
      <c r="N19" s="980"/>
      <c r="O19" s="980"/>
      <c r="P19" s="980"/>
      <c r="Q19" s="980"/>
      <c r="R19" s="980"/>
      <c r="S19" s="980"/>
      <c r="T19" s="980"/>
      <c r="U19" s="980"/>
      <c r="V19" s="980"/>
      <c r="W19" s="981"/>
      <c r="X19" s="982"/>
    </row>
    <row r="20" spans="1:30" ht="20.100000000000001" customHeight="1">
      <c r="B20" s="3" t="s">
        <v>91</v>
      </c>
      <c r="C20" s="977" t="s">
        <v>83</v>
      </c>
      <c r="D20" s="977"/>
      <c r="E20" s="977"/>
      <c r="F20" s="977"/>
      <c r="G20" s="977"/>
      <c r="H20" s="977"/>
      <c r="I20" s="977"/>
      <c r="J20" s="977"/>
      <c r="K20" s="977"/>
      <c r="L20" s="978"/>
      <c r="M20" s="979"/>
      <c r="N20" s="980"/>
      <c r="O20" s="980"/>
      <c r="P20" s="980"/>
      <c r="Q20" s="980"/>
      <c r="R20" s="980"/>
      <c r="S20" s="980"/>
      <c r="T20" s="980"/>
      <c r="U20" s="980"/>
      <c r="V20" s="980"/>
      <c r="W20" s="981"/>
      <c r="X20" s="982"/>
    </row>
    <row r="21" spans="1:30" ht="20.100000000000001" customHeight="1">
      <c r="B21" s="4"/>
      <c r="C21" s="977" t="s">
        <v>84</v>
      </c>
      <c r="D21" s="977"/>
      <c r="E21" s="977"/>
      <c r="F21" s="977"/>
      <c r="G21" s="977"/>
      <c r="H21" s="977"/>
      <c r="I21" s="977"/>
      <c r="J21" s="977"/>
      <c r="K21" s="977"/>
      <c r="L21" s="978"/>
      <c r="M21" s="990"/>
      <c r="N21" s="991"/>
      <c r="O21" s="991"/>
      <c r="P21" s="991"/>
      <c r="Q21" s="991"/>
      <c r="R21" s="991"/>
      <c r="S21" s="991"/>
      <c r="T21" s="991"/>
      <c r="U21" s="991"/>
      <c r="V21" s="991"/>
      <c r="W21" s="992"/>
      <c r="X21" s="993"/>
    </row>
    <row r="22" spans="1:30" ht="20.100000000000001" customHeight="1">
      <c r="B22" s="968" t="s">
        <v>132</v>
      </c>
      <c r="C22" s="977" t="s">
        <v>8</v>
      </c>
      <c r="D22" s="977"/>
      <c r="E22" s="977"/>
      <c r="F22" s="977"/>
      <c r="G22" s="977"/>
      <c r="H22" s="977"/>
      <c r="I22" s="977"/>
      <c r="J22" s="977"/>
      <c r="K22" s="977"/>
      <c r="L22" s="978"/>
      <c r="M22" s="979"/>
      <c r="N22" s="980"/>
      <c r="O22" s="980"/>
      <c r="P22" s="980"/>
      <c r="Q22" s="980"/>
      <c r="R22" s="980"/>
      <c r="S22" s="980"/>
      <c r="T22" s="980"/>
      <c r="U22" s="980"/>
      <c r="V22" s="980"/>
      <c r="W22" s="981"/>
      <c r="X22" s="982"/>
    </row>
    <row r="23" spans="1:30" ht="20.100000000000001" customHeight="1">
      <c r="B23" s="969"/>
      <c r="C23" s="1004" t="s">
        <v>129</v>
      </c>
      <c r="D23" s="1004"/>
      <c r="E23" s="1004"/>
      <c r="F23" s="1004"/>
      <c r="G23" s="1004"/>
      <c r="H23" s="1004"/>
      <c r="I23" s="1004"/>
      <c r="J23" s="1004"/>
      <c r="K23" s="1004"/>
      <c r="L23" s="1004"/>
      <c r="M23" s="979"/>
      <c r="N23" s="980"/>
      <c r="O23" s="980"/>
      <c r="P23" s="980"/>
      <c r="Q23" s="980"/>
      <c r="R23" s="980"/>
      <c r="S23" s="980"/>
      <c r="T23" s="980"/>
      <c r="U23" s="980"/>
      <c r="V23" s="980"/>
      <c r="W23" s="981"/>
      <c r="X23" s="982"/>
    </row>
    <row r="24" spans="1:30" ht="20.100000000000001" customHeight="1">
      <c r="B24" s="3" t="s">
        <v>130</v>
      </c>
      <c r="C24" s="977" t="s">
        <v>0</v>
      </c>
      <c r="D24" s="977"/>
      <c r="E24" s="977"/>
      <c r="F24" s="977"/>
      <c r="G24" s="977"/>
      <c r="H24" s="977"/>
      <c r="I24" s="977"/>
      <c r="J24" s="977"/>
      <c r="K24" s="977"/>
      <c r="L24" s="978"/>
      <c r="M24" s="1003"/>
      <c r="N24" s="1000"/>
      <c r="O24" s="1000"/>
      <c r="P24" s="1000"/>
      <c r="Q24" s="1000"/>
      <c r="R24" s="1000"/>
      <c r="S24" s="1000"/>
      <c r="T24" s="1000"/>
      <c r="U24" s="1000"/>
      <c r="V24" s="1000"/>
      <c r="W24" s="1001"/>
      <c r="X24" s="1002"/>
    </row>
    <row r="25" spans="1:30" ht="20.100000000000001" customHeight="1">
      <c r="B25" s="5"/>
      <c r="C25" s="977" t="s">
        <v>1</v>
      </c>
      <c r="D25" s="977"/>
      <c r="E25" s="977"/>
      <c r="F25" s="977"/>
      <c r="G25" s="977"/>
      <c r="H25" s="977"/>
      <c r="I25" s="977"/>
      <c r="J25" s="977"/>
      <c r="K25" s="977"/>
      <c r="L25" s="978"/>
      <c r="M25" s="979"/>
      <c r="N25" s="980"/>
      <c r="O25" s="980"/>
      <c r="P25" s="980"/>
      <c r="Q25" s="980"/>
      <c r="R25" s="980"/>
      <c r="S25" s="980"/>
      <c r="T25" s="980"/>
      <c r="U25" s="980"/>
      <c r="V25" s="980"/>
      <c r="W25" s="981"/>
      <c r="X25" s="982"/>
    </row>
    <row r="26" spans="1:30" ht="20.100000000000001" customHeight="1" thickBot="1">
      <c r="B26" s="12"/>
      <c r="C26" s="977" t="s">
        <v>131</v>
      </c>
      <c r="D26" s="977"/>
      <c r="E26" s="977"/>
      <c r="F26" s="977"/>
      <c r="G26" s="977"/>
      <c r="H26" s="977"/>
      <c r="I26" s="977"/>
      <c r="J26" s="977"/>
      <c r="K26" s="977"/>
      <c r="L26" s="978"/>
      <c r="M26" s="973"/>
      <c r="N26" s="974"/>
      <c r="O26" s="974"/>
      <c r="P26" s="974"/>
      <c r="Q26" s="974"/>
      <c r="R26" s="974"/>
      <c r="S26" s="974"/>
      <c r="T26" s="974"/>
      <c r="U26" s="974"/>
      <c r="V26" s="974"/>
      <c r="W26" s="975"/>
      <c r="X26" s="976"/>
    </row>
    <row r="28" spans="1:30" ht="20.100000000000001" customHeight="1">
      <c r="A28" s="7" t="s">
        <v>99</v>
      </c>
    </row>
    <row r="29" spans="1:30" ht="20.100000000000001" customHeight="1">
      <c r="B29" t="s">
        <v>161</v>
      </c>
      <c r="X29" s="6"/>
    </row>
    <row r="30" spans="1:30" ht="35.1" customHeight="1">
      <c r="B30" s="125" t="s">
        <v>360</v>
      </c>
      <c r="C30" s="966" t="s">
        <v>453</v>
      </c>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row>
    <row r="31" spans="1:30" ht="35.1" customHeight="1">
      <c r="B31" s="125" t="s">
        <v>361</v>
      </c>
      <c r="C31" s="966" t="s">
        <v>393</v>
      </c>
      <c r="D31" s="966"/>
      <c r="E31" s="966"/>
      <c r="F31" s="966"/>
      <c r="G31" s="966"/>
      <c r="H31" s="966"/>
      <c r="I31" s="966"/>
      <c r="J31" s="966"/>
      <c r="K31" s="966"/>
      <c r="L31" s="966"/>
      <c r="M31" s="966"/>
      <c r="N31" s="966"/>
      <c r="O31" s="966"/>
      <c r="P31" s="966"/>
      <c r="Q31" s="966"/>
      <c r="R31" s="966"/>
      <c r="S31" s="966"/>
      <c r="T31" s="966"/>
      <c r="U31" s="966"/>
      <c r="V31" s="966"/>
      <c r="W31" s="966"/>
      <c r="X31" s="966"/>
      <c r="Y31" s="966"/>
      <c r="Z31" s="966"/>
      <c r="AA31" s="966"/>
      <c r="AB31" s="966"/>
    </row>
    <row r="32" spans="1:30" ht="35.1" customHeight="1">
      <c r="B32" s="125" t="s">
        <v>449</v>
      </c>
      <c r="C32" s="966" t="s">
        <v>454</v>
      </c>
      <c r="D32" s="966"/>
      <c r="E32" s="966"/>
      <c r="F32" s="966"/>
      <c r="G32" s="966"/>
      <c r="H32" s="966"/>
      <c r="I32" s="966"/>
      <c r="J32" s="966"/>
      <c r="K32" s="966"/>
      <c r="L32" s="966"/>
      <c r="M32" s="966"/>
      <c r="N32" s="966"/>
      <c r="O32" s="966"/>
      <c r="P32" s="966"/>
      <c r="Q32" s="966"/>
      <c r="R32" s="966"/>
      <c r="S32" s="966"/>
      <c r="T32" s="966"/>
      <c r="U32" s="966"/>
      <c r="V32" s="966"/>
      <c r="W32" s="966"/>
      <c r="X32" s="966"/>
      <c r="Y32" s="966"/>
      <c r="Z32" s="966"/>
      <c r="AA32" s="966"/>
      <c r="AB32" s="966"/>
    </row>
    <row r="33" spans="2:30" ht="27" customHeight="1">
      <c r="B33" s="1005" t="s">
        <v>92</v>
      </c>
      <c r="C33" s="1014" t="s">
        <v>281</v>
      </c>
      <c r="D33" s="1014"/>
      <c r="E33" s="1014"/>
      <c r="F33" s="1014"/>
      <c r="G33" s="1014"/>
      <c r="H33" s="1014"/>
      <c r="I33" s="1014"/>
      <c r="J33" s="1014"/>
      <c r="K33" s="1014"/>
      <c r="L33" s="1015"/>
      <c r="M33" s="1020" t="s">
        <v>96</v>
      </c>
      <c r="N33" s="1021"/>
      <c r="O33" s="1021"/>
      <c r="P33" s="1021"/>
      <c r="Q33" s="1022"/>
      <c r="R33" s="1007" t="s">
        <v>169</v>
      </c>
      <c r="S33" s="1008"/>
      <c r="T33" s="1008"/>
      <c r="U33" s="1008"/>
      <c r="V33" s="1008"/>
      <c r="W33" s="1009"/>
      <c r="X33" s="1005" t="s">
        <v>97</v>
      </c>
      <c r="Y33" s="1005" t="s">
        <v>98</v>
      </c>
      <c r="Z33" s="994" t="s">
        <v>450</v>
      </c>
      <c r="AA33" s="994" t="s">
        <v>451</v>
      </c>
      <c r="AB33" s="994" t="s">
        <v>452</v>
      </c>
    </row>
    <row r="34" spans="2:30" ht="41.25" customHeight="1" thickBot="1">
      <c r="B34" s="1013"/>
      <c r="C34" s="1016"/>
      <c r="D34" s="1016"/>
      <c r="E34" s="1016"/>
      <c r="F34" s="1016"/>
      <c r="G34" s="1016"/>
      <c r="H34" s="1016"/>
      <c r="I34" s="1016"/>
      <c r="J34" s="1016"/>
      <c r="K34" s="1016"/>
      <c r="L34" s="1017"/>
      <c r="M34" s="1023"/>
      <c r="N34" s="1024"/>
      <c r="O34" s="1024"/>
      <c r="P34" s="1024"/>
      <c r="Q34" s="1025"/>
      <c r="R34" s="1018" t="s">
        <v>172</v>
      </c>
      <c r="S34" s="1019"/>
      <c r="T34" s="1019"/>
      <c r="U34" s="1019"/>
      <c r="V34" s="1019"/>
      <c r="W34" s="13" t="s">
        <v>173</v>
      </c>
      <c r="X34" s="1006"/>
      <c r="Y34" s="1006"/>
      <c r="Z34" s="995"/>
      <c r="AA34" s="995"/>
      <c r="AB34" s="995"/>
      <c r="AD34" s="8" t="s">
        <v>562</v>
      </c>
    </row>
    <row r="35" spans="2:30" ht="37.5" customHeight="1">
      <c r="B35" s="9">
        <v>1</v>
      </c>
      <c r="C35" s="326"/>
      <c r="D35" s="327"/>
      <c r="E35" s="327"/>
      <c r="F35" s="327"/>
      <c r="G35" s="327"/>
      <c r="H35" s="327"/>
      <c r="I35" s="327"/>
      <c r="J35" s="327"/>
      <c r="K35" s="327"/>
      <c r="L35" s="328"/>
      <c r="M35" s="987"/>
      <c r="N35" s="988"/>
      <c r="O35" s="988"/>
      <c r="P35" s="988"/>
      <c r="Q35" s="989"/>
      <c r="R35" s="987"/>
      <c r="S35" s="988"/>
      <c r="T35" s="988"/>
      <c r="U35" s="988"/>
      <c r="V35" s="989"/>
      <c r="W35" s="329"/>
      <c r="X35" s="330"/>
      <c r="Y35" s="331"/>
      <c r="Z35" s="332"/>
      <c r="AA35" s="333"/>
      <c r="AB35" s="126" t="str">
        <f>IF(Z35="","",Z35-AA35)</f>
        <v/>
      </c>
      <c r="AD35" s="8" t="str">
        <f>C35&amp;D35&amp;E35&amp;F35&amp;G35&amp;H35&amp;I35&amp;J35&amp;K35&amp;L35</f>
        <v/>
      </c>
    </row>
    <row r="36" spans="2:30" ht="37.5" customHeight="1">
      <c r="B36" s="9">
        <f>B35+1</f>
        <v>2</v>
      </c>
      <c r="C36" s="334"/>
      <c r="D36" s="335"/>
      <c r="E36" s="335"/>
      <c r="F36" s="335"/>
      <c r="G36" s="335"/>
      <c r="H36" s="335"/>
      <c r="I36" s="335"/>
      <c r="J36" s="335"/>
      <c r="K36" s="335"/>
      <c r="L36" s="336"/>
      <c r="M36" s="983"/>
      <c r="N36" s="984"/>
      <c r="O36" s="984"/>
      <c r="P36" s="984"/>
      <c r="Q36" s="985"/>
      <c r="R36" s="983"/>
      <c r="S36" s="984"/>
      <c r="T36" s="984"/>
      <c r="U36" s="984"/>
      <c r="V36" s="985"/>
      <c r="W36" s="337"/>
      <c r="X36" s="338"/>
      <c r="Y36" s="338"/>
      <c r="Z36" s="339"/>
      <c r="AA36" s="340"/>
      <c r="AB36" s="127" t="str">
        <f t="shared" ref="AB36:AB99" si="0">IF(Z36="","",Z36-AA36)</f>
        <v/>
      </c>
      <c r="AD36" s="8" t="str">
        <f t="shared" ref="AD36:AD99" si="1">C36&amp;D36&amp;E36&amp;F36&amp;G36&amp;H36&amp;I36&amp;J36&amp;K36&amp;L36</f>
        <v/>
      </c>
    </row>
    <row r="37" spans="2:30" ht="37.5" customHeight="1">
      <c r="B37" s="9">
        <f t="shared" ref="B37:B73" si="2">B36+1</f>
        <v>3</v>
      </c>
      <c r="C37" s="334"/>
      <c r="D37" s="335"/>
      <c r="E37" s="335"/>
      <c r="F37" s="335"/>
      <c r="G37" s="335"/>
      <c r="H37" s="335"/>
      <c r="I37" s="335"/>
      <c r="J37" s="335"/>
      <c r="K37" s="335"/>
      <c r="L37" s="336"/>
      <c r="M37" s="983"/>
      <c r="N37" s="984"/>
      <c r="O37" s="984"/>
      <c r="P37" s="984"/>
      <c r="Q37" s="985"/>
      <c r="R37" s="983"/>
      <c r="S37" s="984"/>
      <c r="T37" s="984"/>
      <c r="U37" s="984"/>
      <c r="V37" s="985"/>
      <c r="W37" s="934"/>
      <c r="X37" s="338"/>
      <c r="Y37" s="338"/>
      <c r="Z37" s="339"/>
      <c r="AA37" s="340"/>
      <c r="AB37" s="127" t="str">
        <f t="shared" si="0"/>
        <v/>
      </c>
      <c r="AD37" s="8" t="str">
        <f t="shared" si="1"/>
        <v/>
      </c>
    </row>
    <row r="38" spans="2:30" ht="37.5" customHeight="1">
      <c r="B38" s="9">
        <f t="shared" si="2"/>
        <v>4</v>
      </c>
      <c r="C38" s="334"/>
      <c r="D38" s="335"/>
      <c r="E38" s="335"/>
      <c r="F38" s="335"/>
      <c r="G38" s="335"/>
      <c r="H38" s="335"/>
      <c r="I38" s="335"/>
      <c r="J38" s="335"/>
      <c r="K38" s="335"/>
      <c r="L38" s="336"/>
      <c r="M38" s="983"/>
      <c r="N38" s="984"/>
      <c r="O38" s="984"/>
      <c r="P38" s="984"/>
      <c r="Q38" s="985"/>
      <c r="R38" s="983"/>
      <c r="S38" s="984"/>
      <c r="T38" s="984"/>
      <c r="U38" s="984"/>
      <c r="V38" s="985"/>
      <c r="W38" s="934"/>
      <c r="X38" s="338"/>
      <c r="Y38" s="338"/>
      <c r="Z38" s="339"/>
      <c r="AA38" s="340"/>
      <c r="AB38" s="127" t="str">
        <f t="shared" si="0"/>
        <v/>
      </c>
      <c r="AD38" s="8" t="str">
        <f t="shared" si="1"/>
        <v/>
      </c>
    </row>
    <row r="39" spans="2:30" ht="37.5" customHeight="1">
      <c r="B39" s="9">
        <f t="shared" si="2"/>
        <v>5</v>
      </c>
      <c r="C39" s="334"/>
      <c r="D39" s="335"/>
      <c r="E39" s="335"/>
      <c r="F39" s="335"/>
      <c r="G39" s="335"/>
      <c r="H39" s="335"/>
      <c r="I39" s="335"/>
      <c r="J39" s="335"/>
      <c r="K39" s="335"/>
      <c r="L39" s="336"/>
      <c r="M39" s="983"/>
      <c r="N39" s="984"/>
      <c r="O39" s="984"/>
      <c r="P39" s="984"/>
      <c r="Q39" s="985"/>
      <c r="R39" s="983"/>
      <c r="S39" s="984"/>
      <c r="T39" s="984"/>
      <c r="U39" s="984"/>
      <c r="V39" s="985"/>
      <c r="W39" s="934"/>
      <c r="X39" s="338"/>
      <c r="Y39" s="338"/>
      <c r="Z39" s="339"/>
      <c r="AA39" s="340"/>
      <c r="AB39" s="127" t="str">
        <f t="shared" si="0"/>
        <v/>
      </c>
      <c r="AD39" s="8" t="str">
        <f t="shared" si="1"/>
        <v/>
      </c>
    </row>
    <row r="40" spans="2:30" ht="37.5" customHeight="1">
      <c r="B40" s="9">
        <f t="shared" si="2"/>
        <v>6</v>
      </c>
      <c r="C40" s="334"/>
      <c r="D40" s="335"/>
      <c r="E40" s="335"/>
      <c r="F40" s="335"/>
      <c r="G40" s="335"/>
      <c r="H40" s="335"/>
      <c r="I40" s="335"/>
      <c r="J40" s="335"/>
      <c r="K40" s="335"/>
      <c r="L40" s="336"/>
      <c r="M40" s="983"/>
      <c r="N40" s="984"/>
      <c r="O40" s="984"/>
      <c r="P40" s="984"/>
      <c r="Q40" s="985"/>
      <c r="R40" s="983"/>
      <c r="S40" s="984"/>
      <c r="T40" s="984"/>
      <c r="U40" s="984"/>
      <c r="V40" s="985"/>
      <c r="W40" s="934"/>
      <c r="X40" s="338"/>
      <c r="Y40" s="338"/>
      <c r="Z40" s="339"/>
      <c r="AA40" s="340"/>
      <c r="AB40" s="127" t="str">
        <f t="shared" si="0"/>
        <v/>
      </c>
      <c r="AD40" s="8" t="str">
        <f t="shared" si="1"/>
        <v/>
      </c>
    </row>
    <row r="41" spans="2:30" ht="37.5" customHeight="1">
      <c r="B41" s="9">
        <f t="shared" si="2"/>
        <v>7</v>
      </c>
      <c r="C41" s="334"/>
      <c r="D41" s="335"/>
      <c r="E41" s="335"/>
      <c r="F41" s="335"/>
      <c r="G41" s="335"/>
      <c r="H41" s="335"/>
      <c r="I41" s="335"/>
      <c r="J41" s="335"/>
      <c r="K41" s="335"/>
      <c r="L41" s="336"/>
      <c r="M41" s="967"/>
      <c r="N41" s="967"/>
      <c r="O41" s="967"/>
      <c r="P41" s="967"/>
      <c r="Q41" s="967"/>
      <c r="R41" s="983"/>
      <c r="S41" s="984"/>
      <c r="T41" s="984"/>
      <c r="U41" s="984"/>
      <c r="V41" s="985"/>
      <c r="W41" s="337"/>
      <c r="X41" s="338"/>
      <c r="Y41" s="338"/>
      <c r="Z41" s="339"/>
      <c r="AA41" s="340"/>
      <c r="AB41" s="127" t="str">
        <f t="shared" si="0"/>
        <v/>
      </c>
      <c r="AD41" s="8" t="str">
        <f t="shared" si="1"/>
        <v/>
      </c>
    </row>
    <row r="42" spans="2:30" ht="37.5" customHeight="1">
      <c r="B42" s="9">
        <f t="shared" si="2"/>
        <v>8</v>
      </c>
      <c r="C42" s="334"/>
      <c r="D42" s="335"/>
      <c r="E42" s="335"/>
      <c r="F42" s="335"/>
      <c r="G42" s="335"/>
      <c r="H42" s="335"/>
      <c r="I42" s="335"/>
      <c r="J42" s="335"/>
      <c r="K42" s="335"/>
      <c r="L42" s="336"/>
      <c r="M42" s="967"/>
      <c r="N42" s="967"/>
      <c r="O42" s="967"/>
      <c r="P42" s="967"/>
      <c r="Q42" s="967"/>
      <c r="R42" s="983"/>
      <c r="S42" s="984"/>
      <c r="T42" s="984"/>
      <c r="U42" s="984"/>
      <c r="V42" s="985"/>
      <c r="W42" s="337"/>
      <c r="X42" s="338"/>
      <c r="Y42" s="338"/>
      <c r="Z42" s="339"/>
      <c r="AA42" s="340"/>
      <c r="AB42" s="127" t="str">
        <f t="shared" si="0"/>
        <v/>
      </c>
      <c r="AD42" s="8" t="str">
        <f t="shared" si="1"/>
        <v/>
      </c>
    </row>
    <row r="43" spans="2:30" ht="37.5" customHeight="1">
      <c r="B43" s="9">
        <f t="shared" si="2"/>
        <v>9</v>
      </c>
      <c r="C43" s="334"/>
      <c r="D43" s="335"/>
      <c r="E43" s="335"/>
      <c r="F43" s="335"/>
      <c r="G43" s="335"/>
      <c r="H43" s="335"/>
      <c r="I43" s="335"/>
      <c r="J43" s="335"/>
      <c r="K43" s="335"/>
      <c r="L43" s="336"/>
      <c r="M43" s="967"/>
      <c r="N43" s="967"/>
      <c r="O43" s="967"/>
      <c r="P43" s="967"/>
      <c r="Q43" s="967"/>
      <c r="R43" s="983"/>
      <c r="S43" s="984"/>
      <c r="T43" s="984"/>
      <c r="U43" s="984"/>
      <c r="V43" s="985"/>
      <c r="W43" s="337"/>
      <c r="X43" s="338"/>
      <c r="Y43" s="338"/>
      <c r="Z43" s="339"/>
      <c r="AA43" s="340"/>
      <c r="AB43" s="127" t="str">
        <f t="shared" si="0"/>
        <v/>
      </c>
      <c r="AD43" s="8" t="str">
        <f t="shared" si="1"/>
        <v/>
      </c>
    </row>
    <row r="44" spans="2:30" ht="37.5" customHeight="1">
      <c r="B44" s="9">
        <f t="shared" si="2"/>
        <v>10</v>
      </c>
      <c r="C44" s="334"/>
      <c r="D44" s="335"/>
      <c r="E44" s="335"/>
      <c r="F44" s="335"/>
      <c r="G44" s="335"/>
      <c r="H44" s="335"/>
      <c r="I44" s="335"/>
      <c r="J44" s="335"/>
      <c r="K44" s="335"/>
      <c r="L44" s="336"/>
      <c r="M44" s="967"/>
      <c r="N44" s="967"/>
      <c r="O44" s="967"/>
      <c r="P44" s="967"/>
      <c r="Q44" s="967"/>
      <c r="R44" s="983"/>
      <c r="S44" s="984"/>
      <c r="T44" s="984"/>
      <c r="U44" s="984"/>
      <c r="V44" s="985"/>
      <c r="W44" s="337"/>
      <c r="X44" s="338"/>
      <c r="Y44" s="338"/>
      <c r="Z44" s="339"/>
      <c r="AA44" s="340"/>
      <c r="AB44" s="127" t="str">
        <f t="shared" si="0"/>
        <v/>
      </c>
      <c r="AD44" s="8" t="str">
        <f t="shared" si="1"/>
        <v/>
      </c>
    </row>
    <row r="45" spans="2:30" ht="37.5" customHeight="1">
      <c r="B45" s="9">
        <f t="shared" si="2"/>
        <v>11</v>
      </c>
      <c r="C45" s="334"/>
      <c r="D45" s="335"/>
      <c r="E45" s="335"/>
      <c r="F45" s="335"/>
      <c r="G45" s="335"/>
      <c r="H45" s="335"/>
      <c r="I45" s="335"/>
      <c r="J45" s="335"/>
      <c r="K45" s="335"/>
      <c r="L45" s="336"/>
      <c r="M45" s="967"/>
      <c r="N45" s="967"/>
      <c r="O45" s="967"/>
      <c r="P45" s="967"/>
      <c r="Q45" s="967"/>
      <c r="R45" s="983"/>
      <c r="S45" s="984"/>
      <c r="T45" s="984"/>
      <c r="U45" s="984"/>
      <c r="V45" s="985"/>
      <c r="W45" s="337"/>
      <c r="X45" s="338"/>
      <c r="Y45" s="338"/>
      <c r="Z45" s="339"/>
      <c r="AA45" s="340"/>
      <c r="AB45" s="127" t="str">
        <f t="shared" si="0"/>
        <v/>
      </c>
      <c r="AD45" s="8" t="str">
        <f t="shared" si="1"/>
        <v/>
      </c>
    </row>
    <row r="46" spans="2:30" ht="37.5" customHeight="1">
      <c r="B46" s="9">
        <f t="shared" si="2"/>
        <v>12</v>
      </c>
      <c r="C46" s="334"/>
      <c r="D46" s="335"/>
      <c r="E46" s="335"/>
      <c r="F46" s="335"/>
      <c r="G46" s="335"/>
      <c r="H46" s="335"/>
      <c r="I46" s="335"/>
      <c r="J46" s="335"/>
      <c r="K46" s="335"/>
      <c r="L46" s="336"/>
      <c r="M46" s="967"/>
      <c r="N46" s="967"/>
      <c r="O46" s="967"/>
      <c r="P46" s="967"/>
      <c r="Q46" s="967"/>
      <c r="R46" s="983"/>
      <c r="S46" s="984"/>
      <c r="T46" s="984"/>
      <c r="U46" s="984"/>
      <c r="V46" s="985"/>
      <c r="W46" s="337"/>
      <c r="X46" s="338"/>
      <c r="Y46" s="338"/>
      <c r="Z46" s="339"/>
      <c r="AA46" s="340"/>
      <c r="AB46" s="127" t="str">
        <f t="shared" si="0"/>
        <v/>
      </c>
      <c r="AD46" s="8" t="str">
        <f t="shared" si="1"/>
        <v/>
      </c>
    </row>
    <row r="47" spans="2:30" ht="37.5" customHeight="1">
      <c r="B47" s="9">
        <f t="shared" si="2"/>
        <v>13</v>
      </c>
      <c r="C47" s="334"/>
      <c r="D47" s="335"/>
      <c r="E47" s="335"/>
      <c r="F47" s="335"/>
      <c r="G47" s="335"/>
      <c r="H47" s="335"/>
      <c r="I47" s="335"/>
      <c r="J47" s="335"/>
      <c r="K47" s="335"/>
      <c r="L47" s="336"/>
      <c r="M47" s="967"/>
      <c r="N47" s="967"/>
      <c r="O47" s="967"/>
      <c r="P47" s="967"/>
      <c r="Q47" s="967"/>
      <c r="R47" s="983"/>
      <c r="S47" s="984"/>
      <c r="T47" s="984"/>
      <c r="U47" s="984"/>
      <c r="V47" s="985"/>
      <c r="W47" s="337"/>
      <c r="X47" s="338"/>
      <c r="Y47" s="338"/>
      <c r="Z47" s="339"/>
      <c r="AA47" s="340"/>
      <c r="AB47" s="127" t="str">
        <f t="shared" si="0"/>
        <v/>
      </c>
      <c r="AD47" s="8" t="str">
        <f t="shared" si="1"/>
        <v/>
      </c>
    </row>
    <row r="48" spans="2:30" ht="37.5" customHeight="1">
      <c r="B48" s="9">
        <f t="shared" si="2"/>
        <v>14</v>
      </c>
      <c r="C48" s="334"/>
      <c r="D48" s="335"/>
      <c r="E48" s="335"/>
      <c r="F48" s="335"/>
      <c r="G48" s="335"/>
      <c r="H48" s="335"/>
      <c r="I48" s="335"/>
      <c r="J48" s="335"/>
      <c r="K48" s="335"/>
      <c r="L48" s="336"/>
      <c r="M48" s="967"/>
      <c r="N48" s="967"/>
      <c r="O48" s="967"/>
      <c r="P48" s="967"/>
      <c r="Q48" s="967"/>
      <c r="R48" s="983"/>
      <c r="S48" s="984"/>
      <c r="T48" s="984"/>
      <c r="U48" s="984"/>
      <c r="V48" s="985"/>
      <c r="W48" s="337"/>
      <c r="X48" s="338"/>
      <c r="Y48" s="338"/>
      <c r="Z48" s="339"/>
      <c r="AA48" s="340"/>
      <c r="AB48" s="127" t="str">
        <f t="shared" si="0"/>
        <v/>
      </c>
      <c r="AD48" s="8" t="str">
        <f t="shared" si="1"/>
        <v/>
      </c>
    </row>
    <row r="49" spans="2:30" ht="37.5" customHeight="1">
      <c r="B49" s="9">
        <f t="shared" si="2"/>
        <v>15</v>
      </c>
      <c r="C49" s="334"/>
      <c r="D49" s="335"/>
      <c r="E49" s="335"/>
      <c r="F49" s="335"/>
      <c r="G49" s="335"/>
      <c r="H49" s="335"/>
      <c r="I49" s="335"/>
      <c r="J49" s="335"/>
      <c r="K49" s="335"/>
      <c r="L49" s="336"/>
      <c r="M49" s="967"/>
      <c r="N49" s="967"/>
      <c r="O49" s="967"/>
      <c r="P49" s="967"/>
      <c r="Q49" s="967"/>
      <c r="R49" s="983"/>
      <c r="S49" s="984"/>
      <c r="T49" s="984"/>
      <c r="U49" s="984"/>
      <c r="V49" s="985"/>
      <c r="W49" s="337"/>
      <c r="X49" s="338"/>
      <c r="Y49" s="338"/>
      <c r="Z49" s="339"/>
      <c r="AA49" s="340"/>
      <c r="AB49" s="127" t="str">
        <f t="shared" si="0"/>
        <v/>
      </c>
      <c r="AD49" s="8" t="str">
        <f t="shared" si="1"/>
        <v/>
      </c>
    </row>
    <row r="50" spans="2:30" ht="37.5" customHeight="1">
      <c r="B50" s="9">
        <f t="shared" si="2"/>
        <v>16</v>
      </c>
      <c r="C50" s="334"/>
      <c r="D50" s="335"/>
      <c r="E50" s="335"/>
      <c r="F50" s="335"/>
      <c r="G50" s="335"/>
      <c r="H50" s="335"/>
      <c r="I50" s="335"/>
      <c r="J50" s="335"/>
      <c r="K50" s="335"/>
      <c r="L50" s="336"/>
      <c r="M50" s="967"/>
      <c r="N50" s="967"/>
      <c r="O50" s="967"/>
      <c r="P50" s="967"/>
      <c r="Q50" s="967"/>
      <c r="R50" s="983"/>
      <c r="S50" s="984"/>
      <c r="T50" s="984"/>
      <c r="U50" s="984"/>
      <c r="V50" s="985"/>
      <c r="W50" s="337"/>
      <c r="X50" s="338"/>
      <c r="Y50" s="338"/>
      <c r="Z50" s="339"/>
      <c r="AA50" s="340"/>
      <c r="AB50" s="127" t="str">
        <f t="shared" si="0"/>
        <v/>
      </c>
      <c r="AD50" s="8" t="str">
        <f t="shared" si="1"/>
        <v/>
      </c>
    </row>
    <row r="51" spans="2:30" ht="37.5" customHeight="1">
      <c r="B51" s="9">
        <f t="shared" si="2"/>
        <v>17</v>
      </c>
      <c r="C51" s="334"/>
      <c r="D51" s="335"/>
      <c r="E51" s="335"/>
      <c r="F51" s="335"/>
      <c r="G51" s="335"/>
      <c r="H51" s="335"/>
      <c r="I51" s="335"/>
      <c r="J51" s="335"/>
      <c r="K51" s="335"/>
      <c r="L51" s="336"/>
      <c r="M51" s="967"/>
      <c r="N51" s="967"/>
      <c r="O51" s="967"/>
      <c r="P51" s="967"/>
      <c r="Q51" s="967"/>
      <c r="R51" s="983"/>
      <c r="S51" s="984"/>
      <c r="T51" s="984"/>
      <c r="U51" s="984"/>
      <c r="V51" s="985"/>
      <c r="W51" s="337"/>
      <c r="X51" s="338"/>
      <c r="Y51" s="338"/>
      <c r="Z51" s="339"/>
      <c r="AA51" s="340"/>
      <c r="AB51" s="127" t="str">
        <f t="shared" si="0"/>
        <v/>
      </c>
      <c r="AD51" s="8" t="str">
        <f t="shared" si="1"/>
        <v/>
      </c>
    </row>
    <row r="52" spans="2:30" ht="37.5" customHeight="1">
      <c r="B52" s="9">
        <f t="shared" si="2"/>
        <v>18</v>
      </c>
      <c r="C52" s="334"/>
      <c r="D52" s="335"/>
      <c r="E52" s="335"/>
      <c r="F52" s="335"/>
      <c r="G52" s="335"/>
      <c r="H52" s="335"/>
      <c r="I52" s="335"/>
      <c r="J52" s="335"/>
      <c r="K52" s="335"/>
      <c r="L52" s="336"/>
      <c r="M52" s="967"/>
      <c r="N52" s="967"/>
      <c r="O52" s="967"/>
      <c r="P52" s="967"/>
      <c r="Q52" s="967"/>
      <c r="R52" s="983"/>
      <c r="S52" s="984"/>
      <c r="T52" s="984"/>
      <c r="U52" s="984"/>
      <c r="V52" s="985"/>
      <c r="W52" s="337"/>
      <c r="X52" s="338"/>
      <c r="Y52" s="338"/>
      <c r="Z52" s="339"/>
      <c r="AA52" s="340"/>
      <c r="AB52" s="127" t="str">
        <f t="shared" si="0"/>
        <v/>
      </c>
      <c r="AD52" s="8" t="str">
        <f t="shared" si="1"/>
        <v/>
      </c>
    </row>
    <row r="53" spans="2:30" ht="37.5" customHeight="1">
      <c r="B53" s="9">
        <f t="shared" si="2"/>
        <v>19</v>
      </c>
      <c r="C53" s="334"/>
      <c r="D53" s="335"/>
      <c r="E53" s="335"/>
      <c r="F53" s="335"/>
      <c r="G53" s="335"/>
      <c r="H53" s="335"/>
      <c r="I53" s="335"/>
      <c r="J53" s="335"/>
      <c r="K53" s="335"/>
      <c r="L53" s="336"/>
      <c r="M53" s="967"/>
      <c r="N53" s="967"/>
      <c r="O53" s="967"/>
      <c r="P53" s="967"/>
      <c r="Q53" s="967"/>
      <c r="R53" s="983"/>
      <c r="S53" s="984"/>
      <c r="T53" s="984"/>
      <c r="U53" s="984"/>
      <c r="V53" s="985"/>
      <c r="W53" s="337"/>
      <c r="X53" s="338"/>
      <c r="Y53" s="338"/>
      <c r="Z53" s="339"/>
      <c r="AA53" s="340"/>
      <c r="AB53" s="127" t="str">
        <f t="shared" si="0"/>
        <v/>
      </c>
      <c r="AD53" s="8" t="str">
        <f t="shared" si="1"/>
        <v/>
      </c>
    </row>
    <row r="54" spans="2:30" ht="37.5" customHeight="1">
      <c r="B54" s="9">
        <f t="shared" si="2"/>
        <v>20</v>
      </c>
      <c r="C54" s="334"/>
      <c r="D54" s="335"/>
      <c r="E54" s="335"/>
      <c r="F54" s="335"/>
      <c r="G54" s="335"/>
      <c r="H54" s="335"/>
      <c r="I54" s="335"/>
      <c r="J54" s="335"/>
      <c r="K54" s="335"/>
      <c r="L54" s="336"/>
      <c r="M54" s="967"/>
      <c r="N54" s="967"/>
      <c r="O54" s="967"/>
      <c r="P54" s="967"/>
      <c r="Q54" s="967"/>
      <c r="R54" s="983"/>
      <c r="S54" s="984"/>
      <c r="T54" s="984"/>
      <c r="U54" s="984"/>
      <c r="V54" s="985"/>
      <c r="W54" s="337"/>
      <c r="X54" s="338"/>
      <c r="Y54" s="338"/>
      <c r="Z54" s="339"/>
      <c r="AA54" s="340"/>
      <c r="AB54" s="127" t="str">
        <f t="shared" si="0"/>
        <v/>
      </c>
      <c r="AD54" s="8" t="str">
        <f t="shared" si="1"/>
        <v/>
      </c>
    </row>
    <row r="55" spans="2:30" ht="37.5" customHeight="1">
      <c r="B55" s="9">
        <f t="shared" si="2"/>
        <v>21</v>
      </c>
      <c r="C55" s="334"/>
      <c r="D55" s="335"/>
      <c r="E55" s="335"/>
      <c r="F55" s="335"/>
      <c r="G55" s="335"/>
      <c r="H55" s="335"/>
      <c r="I55" s="335"/>
      <c r="J55" s="335"/>
      <c r="K55" s="335"/>
      <c r="L55" s="336"/>
      <c r="M55" s="967"/>
      <c r="N55" s="967"/>
      <c r="O55" s="967"/>
      <c r="P55" s="967"/>
      <c r="Q55" s="967"/>
      <c r="R55" s="983"/>
      <c r="S55" s="984"/>
      <c r="T55" s="984"/>
      <c r="U55" s="984"/>
      <c r="V55" s="985"/>
      <c r="W55" s="337"/>
      <c r="X55" s="338"/>
      <c r="Y55" s="338"/>
      <c r="Z55" s="339"/>
      <c r="AA55" s="340"/>
      <c r="AB55" s="127" t="str">
        <f t="shared" si="0"/>
        <v/>
      </c>
      <c r="AD55" s="8" t="str">
        <f t="shared" si="1"/>
        <v/>
      </c>
    </row>
    <row r="56" spans="2:30" ht="37.5" customHeight="1">
      <c r="B56" s="9">
        <f t="shared" si="2"/>
        <v>22</v>
      </c>
      <c r="C56" s="334"/>
      <c r="D56" s="335"/>
      <c r="E56" s="335"/>
      <c r="F56" s="335"/>
      <c r="G56" s="335"/>
      <c r="H56" s="335"/>
      <c r="I56" s="335"/>
      <c r="J56" s="335"/>
      <c r="K56" s="335"/>
      <c r="L56" s="336"/>
      <c r="M56" s="967"/>
      <c r="N56" s="967"/>
      <c r="O56" s="967"/>
      <c r="P56" s="967"/>
      <c r="Q56" s="967"/>
      <c r="R56" s="983"/>
      <c r="S56" s="984"/>
      <c r="T56" s="984"/>
      <c r="U56" s="984"/>
      <c r="V56" s="985"/>
      <c r="W56" s="337"/>
      <c r="X56" s="338"/>
      <c r="Y56" s="338"/>
      <c r="Z56" s="339"/>
      <c r="AA56" s="340"/>
      <c r="AB56" s="127" t="str">
        <f t="shared" si="0"/>
        <v/>
      </c>
      <c r="AD56" s="8" t="str">
        <f t="shared" si="1"/>
        <v/>
      </c>
    </row>
    <row r="57" spans="2:30" ht="37.5" customHeight="1">
      <c r="B57" s="9">
        <f t="shared" si="2"/>
        <v>23</v>
      </c>
      <c r="C57" s="334"/>
      <c r="D57" s="335"/>
      <c r="E57" s="335"/>
      <c r="F57" s="335"/>
      <c r="G57" s="335"/>
      <c r="H57" s="335"/>
      <c r="I57" s="335"/>
      <c r="J57" s="335"/>
      <c r="K57" s="335"/>
      <c r="L57" s="336"/>
      <c r="M57" s="967"/>
      <c r="N57" s="967"/>
      <c r="O57" s="967"/>
      <c r="P57" s="967"/>
      <c r="Q57" s="967"/>
      <c r="R57" s="983"/>
      <c r="S57" s="984"/>
      <c r="T57" s="984"/>
      <c r="U57" s="984"/>
      <c r="V57" s="985"/>
      <c r="W57" s="337"/>
      <c r="X57" s="338"/>
      <c r="Y57" s="338"/>
      <c r="Z57" s="339"/>
      <c r="AA57" s="340"/>
      <c r="AB57" s="127" t="str">
        <f t="shared" si="0"/>
        <v/>
      </c>
      <c r="AD57" s="8" t="str">
        <f t="shared" si="1"/>
        <v/>
      </c>
    </row>
    <row r="58" spans="2:30" ht="37.5" customHeight="1">
      <c r="B58" s="9">
        <f t="shared" si="2"/>
        <v>24</v>
      </c>
      <c r="C58" s="334"/>
      <c r="D58" s="335"/>
      <c r="E58" s="335"/>
      <c r="F58" s="335"/>
      <c r="G58" s="335"/>
      <c r="H58" s="335"/>
      <c r="I58" s="335"/>
      <c r="J58" s="335"/>
      <c r="K58" s="335"/>
      <c r="L58" s="336"/>
      <c r="M58" s="967"/>
      <c r="N58" s="967"/>
      <c r="O58" s="967"/>
      <c r="P58" s="967"/>
      <c r="Q58" s="967"/>
      <c r="R58" s="983"/>
      <c r="S58" s="984"/>
      <c r="T58" s="984"/>
      <c r="U58" s="984"/>
      <c r="V58" s="985"/>
      <c r="W58" s="337"/>
      <c r="X58" s="338"/>
      <c r="Y58" s="338"/>
      <c r="Z58" s="339"/>
      <c r="AA58" s="340"/>
      <c r="AB58" s="127" t="str">
        <f t="shared" si="0"/>
        <v/>
      </c>
      <c r="AD58" s="8" t="str">
        <f t="shared" si="1"/>
        <v/>
      </c>
    </row>
    <row r="59" spans="2:30" ht="37.5" customHeight="1">
      <c r="B59" s="9">
        <f t="shared" si="2"/>
        <v>25</v>
      </c>
      <c r="C59" s="334"/>
      <c r="D59" s="335"/>
      <c r="E59" s="335"/>
      <c r="F59" s="335"/>
      <c r="G59" s="335"/>
      <c r="H59" s="335"/>
      <c r="I59" s="335"/>
      <c r="J59" s="335"/>
      <c r="K59" s="335"/>
      <c r="L59" s="336"/>
      <c r="M59" s="967"/>
      <c r="N59" s="967"/>
      <c r="O59" s="967"/>
      <c r="P59" s="967"/>
      <c r="Q59" s="967"/>
      <c r="R59" s="983"/>
      <c r="S59" s="984"/>
      <c r="T59" s="984"/>
      <c r="U59" s="984"/>
      <c r="V59" s="985"/>
      <c r="W59" s="337"/>
      <c r="X59" s="338"/>
      <c r="Y59" s="338"/>
      <c r="Z59" s="339"/>
      <c r="AA59" s="340"/>
      <c r="AB59" s="127" t="str">
        <f t="shared" si="0"/>
        <v/>
      </c>
      <c r="AD59" s="8" t="str">
        <f t="shared" si="1"/>
        <v/>
      </c>
    </row>
    <row r="60" spans="2:30" ht="37.5" customHeight="1">
      <c r="B60" s="9">
        <f t="shared" si="2"/>
        <v>26</v>
      </c>
      <c r="C60" s="334"/>
      <c r="D60" s="335"/>
      <c r="E60" s="335"/>
      <c r="F60" s="335"/>
      <c r="G60" s="335"/>
      <c r="H60" s="335"/>
      <c r="I60" s="335"/>
      <c r="J60" s="335"/>
      <c r="K60" s="335"/>
      <c r="L60" s="336"/>
      <c r="M60" s="967"/>
      <c r="N60" s="967"/>
      <c r="O60" s="967"/>
      <c r="P60" s="967"/>
      <c r="Q60" s="967"/>
      <c r="R60" s="983"/>
      <c r="S60" s="984"/>
      <c r="T60" s="984"/>
      <c r="U60" s="984"/>
      <c r="V60" s="985"/>
      <c r="W60" s="337"/>
      <c r="X60" s="338"/>
      <c r="Y60" s="338"/>
      <c r="Z60" s="339"/>
      <c r="AA60" s="340"/>
      <c r="AB60" s="127" t="str">
        <f t="shared" si="0"/>
        <v/>
      </c>
      <c r="AD60" s="8" t="str">
        <f t="shared" si="1"/>
        <v/>
      </c>
    </row>
    <row r="61" spans="2:30" ht="37.5" customHeight="1">
      <c r="B61" s="9">
        <f t="shared" si="2"/>
        <v>27</v>
      </c>
      <c r="C61" s="334"/>
      <c r="D61" s="335"/>
      <c r="E61" s="335"/>
      <c r="F61" s="335"/>
      <c r="G61" s="335"/>
      <c r="H61" s="335"/>
      <c r="I61" s="335"/>
      <c r="J61" s="335"/>
      <c r="K61" s="335"/>
      <c r="L61" s="336"/>
      <c r="M61" s="967"/>
      <c r="N61" s="967"/>
      <c r="O61" s="967"/>
      <c r="P61" s="967"/>
      <c r="Q61" s="967"/>
      <c r="R61" s="983"/>
      <c r="S61" s="984"/>
      <c r="T61" s="984"/>
      <c r="U61" s="984"/>
      <c r="V61" s="985"/>
      <c r="W61" s="337"/>
      <c r="X61" s="338"/>
      <c r="Y61" s="338"/>
      <c r="Z61" s="339"/>
      <c r="AA61" s="340"/>
      <c r="AB61" s="127" t="str">
        <f t="shared" si="0"/>
        <v/>
      </c>
      <c r="AD61" s="8" t="str">
        <f t="shared" si="1"/>
        <v/>
      </c>
    </row>
    <row r="62" spans="2:30" ht="37.5" customHeight="1">
      <c r="B62" s="9">
        <f t="shared" si="2"/>
        <v>28</v>
      </c>
      <c r="C62" s="334"/>
      <c r="D62" s="335"/>
      <c r="E62" s="335"/>
      <c r="F62" s="335"/>
      <c r="G62" s="335"/>
      <c r="H62" s="335"/>
      <c r="I62" s="335"/>
      <c r="J62" s="335"/>
      <c r="K62" s="335"/>
      <c r="L62" s="336"/>
      <c r="M62" s="967"/>
      <c r="N62" s="967"/>
      <c r="O62" s="967"/>
      <c r="P62" s="967"/>
      <c r="Q62" s="967"/>
      <c r="R62" s="983"/>
      <c r="S62" s="984"/>
      <c r="T62" s="984"/>
      <c r="U62" s="984"/>
      <c r="V62" s="985"/>
      <c r="W62" s="337"/>
      <c r="X62" s="338"/>
      <c r="Y62" s="338"/>
      <c r="Z62" s="339"/>
      <c r="AA62" s="340"/>
      <c r="AB62" s="127" t="str">
        <f t="shared" si="0"/>
        <v/>
      </c>
      <c r="AD62" s="8" t="str">
        <f t="shared" si="1"/>
        <v/>
      </c>
    </row>
    <row r="63" spans="2:30" ht="37.5" customHeight="1">
      <c r="B63" s="9">
        <f t="shared" si="2"/>
        <v>29</v>
      </c>
      <c r="C63" s="334"/>
      <c r="D63" s="335"/>
      <c r="E63" s="335"/>
      <c r="F63" s="335"/>
      <c r="G63" s="335"/>
      <c r="H63" s="335"/>
      <c r="I63" s="335"/>
      <c r="J63" s="335"/>
      <c r="K63" s="335"/>
      <c r="L63" s="336"/>
      <c r="M63" s="967"/>
      <c r="N63" s="967"/>
      <c r="O63" s="967"/>
      <c r="P63" s="967"/>
      <c r="Q63" s="967"/>
      <c r="R63" s="983"/>
      <c r="S63" s="984"/>
      <c r="T63" s="984"/>
      <c r="U63" s="984"/>
      <c r="V63" s="985"/>
      <c r="W63" s="337"/>
      <c r="X63" s="338"/>
      <c r="Y63" s="338"/>
      <c r="Z63" s="339"/>
      <c r="AA63" s="340"/>
      <c r="AB63" s="127" t="str">
        <f t="shared" si="0"/>
        <v/>
      </c>
      <c r="AD63" s="8" t="str">
        <f t="shared" si="1"/>
        <v/>
      </c>
    </row>
    <row r="64" spans="2:30" ht="37.5" customHeight="1">
      <c r="B64" s="9">
        <f t="shared" si="2"/>
        <v>30</v>
      </c>
      <c r="C64" s="334"/>
      <c r="D64" s="335"/>
      <c r="E64" s="335"/>
      <c r="F64" s="335"/>
      <c r="G64" s="335"/>
      <c r="H64" s="335"/>
      <c r="I64" s="335"/>
      <c r="J64" s="335"/>
      <c r="K64" s="335"/>
      <c r="L64" s="336"/>
      <c r="M64" s="967"/>
      <c r="N64" s="967"/>
      <c r="O64" s="967"/>
      <c r="P64" s="967"/>
      <c r="Q64" s="967"/>
      <c r="R64" s="983"/>
      <c r="S64" s="984"/>
      <c r="T64" s="984"/>
      <c r="U64" s="984"/>
      <c r="V64" s="985"/>
      <c r="W64" s="337"/>
      <c r="X64" s="338"/>
      <c r="Y64" s="338"/>
      <c r="Z64" s="339"/>
      <c r="AA64" s="340"/>
      <c r="AB64" s="127" t="str">
        <f t="shared" si="0"/>
        <v/>
      </c>
      <c r="AD64" s="8" t="str">
        <f t="shared" si="1"/>
        <v/>
      </c>
    </row>
    <row r="65" spans="2:30" ht="37.5" customHeight="1">
      <c r="B65" s="9">
        <f t="shared" si="2"/>
        <v>31</v>
      </c>
      <c r="C65" s="334"/>
      <c r="D65" s="335"/>
      <c r="E65" s="335"/>
      <c r="F65" s="335"/>
      <c r="G65" s="335"/>
      <c r="H65" s="335"/>
      <c r="I65" s="335"/>
      <c r="J65" s="335"/>
      <c r="K65" s="335"/>
      <c r="L65" s="336"/>
      <c r="M65" s="967"/>
      <c r="N65" s="967"/>
      <c r="O65" s="967"/>
      <c r="P65" s="967"/>
      <c r="Q65" s="967"/>
      <c r="R65" s="983"/>
      <c r="S65" s="984"/>
      <c r="T65" s="984"/>
      <c r="U65" s="984"/>
      <c r="V65" s="985"/>
      <c r="W65" s="337"/>
      <c r="X65" s="338"/>
      <c r="Y65" s="338"/>
      <c r="Z65" s="339"/>
      <c r="AA65" s="340"/>
      <c r="AB65" s="127" t="str">
        <f t="shared" si="0"/>
        <v/>
      </c>
      <c r="AD65" s="8" t="str">
        <f t="shared" si="1"/>
        <v/>
      </c>
    </row>
    <row r="66" spans="2:30" ht="37.5" customHeight="1">
      <c r="B66" s="9">
        <f t="shared" si="2"/>
        <v>32</v>
      </c>
      <c r="C66" s="334"/>
      <c r="D66" s="335"/>
      <c r="E66" s="335"/>
      <c r="F66" s="335"/>
      <c r="G66" s="335"/>
      <c r="H66" s="335"/>
      <c r="I66" s="335"/>
      <c r="J66" s="335"/>
      <c r="K66" s="335"/>
      <c r="L66" s="336"/>
      <c r="M66" s="967"/>
      <c r="N66" s="967"/>
      <c r="O66" s="967"/>
      <c r="P66" s="967"/>
      <c r="Q66" s="967"/>
      <c r="R66" s="983"/>
      <c r="S66" s="984"/>
      <c r="T66" s="984"/>
      <c r="U66" s="984"/>
      <c r="V66" s="985"/>
      <c r="W66" s="337"/>
      <c r="X66" s="338"/>
      <c r="Y66" s="338"/>
      <c r="Z66" s="339"/>
      <c r="AA66" s="340"/>
      <c r="AB66" s="127" t="str">
        <f t="shared" si="0"/>
        <v/>
      </c>
      <c r="AD66" s="8" t="str">
        <f t="shared" si="1"/>
        <v/>
      </c>
    </row>
    <row r="67" spans="2:30" ht="37.5" customHeight="1">
      <c r="B67" s="9">
        <f t="shared" si="2"/>
        <v>33</v>
      </c>
      <c r="C67" s="334"/>
      <c r="D67" s="335"/>
      <c r="E67" s="335"/>
      <c r="F67" s="335"/>
      <c r="G67" s="335"/>
      <c r="H67" s="335"/>
      <c r="I67" s="335"/>
      <c r="J67" s="335"/>
      <c r="K67" s="335"/>
      <c r="L67" s="336"/>
      <c r="M67" s="967"/>
      <c r="N67" s="967"/>
      <c r="O67" s="967"/>
      <c r="P67" s="967"/>
      <c r="Q67" s="967"/>
      <c r="R67" s="983"/>
      <c r="S67" s="984"/>
      <c r="T67" s="984"/>
      <c r="U67" s="984"/>
      <c r="V67" s="985"/>
      <c r="W67" s="337"/>
      <c r="X67" s="338"/>
      <c r="Y67" s="338"/>
      <c r="Z67" s="339"/>
      <c r="AA67" s="340"/>
      <c r="AB67" s="127" t="str">
        <f t="shared" si="0"/>
        <v/>
      </c>
      <c r="AD67" s="8" t="str">
        <f t="shared" si="1"/>
        <v/>
      </c>
    </row>
    <row r="68" spans="2:30" ht="37.5" customHeight="1">
      <c r="B68" s="9">
        <f t="shared" si="2"/>
        <v>34</v>
      </c>
      <c r="C68" s="334"/>
      <c r="D68" s="335"/>
      <c r="E68" s="335"/>
      <c r="F68" s="335"/>
      <c r="G68" s="335"/>
      <c r="H68" s="335"/>
      <c r="I68" s="335"/>
      <c r="J68" s="335"/>
      <c r="K68" s="335"/>
      <c r="L68" s="336"/>
      <c r="M68" s="967"/>
      <c r="N68" s="967"/>
      <c r="O68" s="967"/>
      <c r="P68" s="967"/>
      <c r="Q68" s="967"/>
      <c r="R68" s="983"/>
      <c r="S68" s="984"/>
      <c r="T68" s="984"/>
      <c r="U68" s="984"/>
      <c r="V68" s="985"/>
      <c r="W68" s="337"/>
      <c r="X68" s="338"/>
      <c r="Y68" s="338"/>
      <c r="Z68" s="339"/>
      <c r="AA68" s="340"/>
      <c r="AB68" s="127" t="str">
        <f t="shared" si="0"/>
        <v/>
      </c>
      <c r="AD68" s="8" t="str">
        <f t="shared" si="1"/>
        <v/>
      </c>
    </row>
    <row r="69" spans="2:30" ht="37.5" customHeight="1">
      <c r="B69" s="9">
        <f t="shared" si="2"/>
        <v>35</v>
      </c>
      <c r="C69" s="334"/>
      <c r="D69" s="335"/>
      <c r="E69" s="335"/>
      <c r="F69" s="335"/>
      <c r="G69" s="335"/>
      <c r="H69" s="335"/>
      <c r="I69" s="335"/>
      <c r="J69" s="335"/>
      <c r="K69" s="335"/>
      <c r="L69" s="336"/>
      <c r="M69" s="967"/>
      <c r="N69" s="967"/>
      <c r="O69" s="967"/>
      <c r="P69" s="967"/>
      <c r="Q69" s="967"/>
      <c r="R69" s="983"/>
      <c r="S69" s="984"/>
      <c r="T69" s="984"/>
      <c r="U69" s="984"/>
      <c r="V69" s="985"/>
      <c r="W69" s="337"/>
      <c r="X69" s="338"/>
      <c r="Y69" s="338"/>
      <c r="Z69" s="339"/>
      <c r="AA69" s="340"/>
      <c r="AB69" s="127" t="str">
        <f t="shared" si="0"/>
        <v/>
      </c>
      <c r="AD69" s="8" t="str">
        <f t="shared" si="1"/>
        <v/>
      </c>
    </row>
    <row r="70" spans="2:30" ht="37.5" customHeight="1">
      <c r="B70" s="9">
        <f t="shared" si="2"/>
        <v>36</v>
      </c>
      <c r="C70" s="334"/>
      <c r="D70" s="335"/>
      <c r="E70" s="335"/>
      <c r="F70" s="335"/>
      <c r="G70" s="335"/>
      <c r="H70" s="335"/>
      <c r="I70" s="335"/>
      <c r="J70" s="335"/>
      <c r="K70" s="335"/>
      <c r="L70" s="336"/>
      <c r="M70" s="967"/>
      <c r="N70" s="967"/>
      <c r="O70" s="967"/>
      <c r="P70" s="967"/>
      <c r="Q70" s="967"/>
      <c r="R70" s="983"/>
      <c r="S70" s="984"/>
      <c r="T70" s="984"/>
      <c r="U70" s="984"/>
      <c r="V70" s="985"/>
      <c r="W70" s="337"/>
      <c r="X70" s="338"/>
      <c r="Y70" s="338"/>
      <c r="Z70" s="339"/>
      <c r="AA70" s="340"/>
      <c r="AB70" s="127" t="str">
        <f t="shared" si="0"/>
        <v/>
      </c>
      <c r="AD70" s="8" t="str">
        <f t="shared" si="1"/>
        <v/>
      </c>
    </row>
    <row r="71" spans="2:30" ht="37.5" customHeight="1">
      <c r="B71" s="9">
        <f t="shared" si="2"/>
        <v>37</v>
      </c>
      <c r="C71" s="334"/>
      <c r="D71" s="335"/>
      <c r="E71" s="335"/>
      <c r="F71" s="335"/>
      <c r="G71" s="335"/>
      <c r="H71" s="335"/>
      <c r="I71" s="335"/>
      <c r="J71" s="335"/>
      <c r="K71" s="335"/>
      <c r="L71" s="336"/>
      <c r="M71" s="967"/>
      <c r="N71" s="967"/>
      <c r="O71" s="967"/>
      <c r="P71" s="967"/>
      <c r="Q71" s="967"/>
      <c r="R71" s="983"/>
      <c r="S71" s="984"/>
      <c r="T71" s="984"/>
      <c r="U71" s="984"/>
      <c r="V71" s="985"/>
      <c r="W71" s="337"/>
      <c r="X71" s="338"/>
      <c r="Y71" s="338"/>
      <c r="Z71" s="339"/>
      <c r="AA71" s="340"/>
      <c r="AB71" s="127" t="str">
        <f t="shared" si="0"/>
        <v/>
      </c>
      <c r="AD71" s="8" t="str">
        <f t="shared" si="1"/>
        <v/>
      </c>
    </row>
    <row r="72" spans="2:30" ht="37.5" customHeight="1">
      <c r="B72" s="9">
        <f t="shared" si="2"/>
        <v>38</v>
      </c>
      <c r="C72" s="334"/>
      <c r="D72" s="335"/>
      <c r="E72" s="335"/>
      <c r="F72" s="335"/>
      <c r="G72" s="335"/>
      <c r="H72" s="335"/>
      <c r="I72" s="335"/>
      <c r="J72" s="335"/>
      <c r="K72" s="335"/>
      <c r="L72" s="336"/>
      <c r="M72" s="967"/>
      <c r="N72" s="967"/>
      <c r="O72" s="967"/>
      <c r="P72" s="967"/>
      <c r="Q72" s="967"/>
      <c r="R72" s="983"/>
      <c r="S72" s="984"/>
      <c r="T72" s="984"/>
      <c r="U72" s="984"/>
      <c r="V72" s="985"/>
      <c r="W72" s="337"/>
      <c r="X72" s="338"/>
      <c r="Y72" s="338"/>
      <c r="Z72" s="339"/>
      <c r="AA72" s="340"/>
      <c r="AB72" s="127" t="str">
        <f t="shared" si="0"/>
        <v/>
      </c>
      <c r="AD72" s="8" t="str">
        <f t="shared" si="1"/>
        <v/>
      </c>
    </row>
    <row r="73" spans="2:30" ht="37.5" customHeight="1">
      <c r="B73" s="9">
        <f t="shared" si="2"/>
        <v>39</v>
      </c>
      <c r="C73" s="334"/>
      <c r="D73" s="335"/>
      <c r="E73" s="335"/>
      <c r="F73" s="335"/>
      <c r="G73" s="335"/>
      <c r="H73" s="335"/>
      <c r="I73" s="335"/>
      <c r="J73" s="335"/>
      <c r="K73" s="335"/>
      <c r="L73" s="336"/>
      <c r="M73" s="967"/>
      <c r="N73" s="967"/>
      <c r="O73" s="967"/>
      <c r="P73" s="967"/>
      <c r="Q73" s="967"/>
      <c r="R73" s="983"/>
      <c r="S73" s="984"/>
      <c r="T73" s="984"/>
      <c r="U73" s="984"/>
      <c r="V73" s="985"/>
      <c r="W73" s="337"/>
      <c r="X73" s="338"/>
      <c r="Y73" s="338"/>
      <c r="Z73" s="339"/>
      <c r="AA73" s="340"/>
      <c r="AB73" s="127" t="str">
        <f t="shared" si="0"/>
        <v/>
      </c>
      <c r="AD73" s="8" t="str">
        <f t="shared" si="1"/>
        <v/>
      </c>
    </row>
    <row r="74" spans="2:30" ht="37.5" customHeight="1">
      <c r="B74" s="9">
        <f t="shared" ref="B74:B100" si="3">B73+1</f>
        <v>40</v>
      </c>
      <c r="C74" s="334"/>
      <c r="D74" s="335"/>
      <c r="E74" s="335"/>
      <c r="F74" s="335"/>
      <c r="G74" s="335"/>
      <c r="H74" s="335"/>
      <c r="I74" s="335"/>
      <c r="J74" s="335"/>
      <c r="K74" s="335"/>
      <c r="L74" s="336"/>
      <c r="M74" s="967"/>
      <c r="N74" s="967"/>
      <c r="O74" s="967"/>
      <c r="P74" s="967"/>
      <c r="Q74" s="967"/>
      <c r="R74" s="983"/>
      <c r="S74" s="984"/>
      <c r="T74" s="984"/>
      <c r="U74" s="984"/>
      <c r="V74" s="985"/>
      <c r="W74" s="337"/>
      <c r="X74" s="338"/>
      <c r="Y74" s="338"/>
      <c r="Z74" s="339"/>
      <c r="AA74" s="340"/>
      <c r="AB74" s="127" t="str">
        <f t="shared" si="0"/>
        <v/>
      </c>
      <c r="AD74" s="8" t="str">
        <f t="shared" si="1"/>
        <v/>
      </c>
    </row>
    <row r="75" spans="2:30" ht="37.5" customHeight="1">
      <c r="B75" s="9">
        <f t="shared" si="3"/>
        <v>41</v>
      </c>
      <c r="C75" s="334"/>
      <c r="D75" s="335"/>
      <c r="E75" s="335"/>
      <c r="F75" s="335"/>
      <c r="G75" s="335"/>
      <c r="H75" s="335"/>
      <c r="I75" s="335"/>
      <c r="J75" s="335"/>
      <c r="K75" s="335"/>
      <c r="L75" s="336"/>
      <c r="M75" s="967"/>
      <c r="N75" s="967"/>
      <c r="O75" s="967"/>
      <c r="P75" s="967"/>
      <c r="Q75" s="967"/>
      <c r="R75" s="983"/>
      <c r="S75" s="984"/>
      <c r="T75" s="984"/>
      <c r="U75" s="984"/>
      <c r="V75" s="985"/>
      <c r="W75" s="337"/>
      <c r="X75" s="338"/>
      <c r="Y75" s="338"/>
      <c r="Z75" s="339"/>
      <c r="AA75" s="340"/>
      <c r="AB75" s="127" t="str">
        <f t="shared" si="0"/>
        <v/>
      </c>
      <c r="AD75" s="8" t="str">
        <f t="shared" si="1"/>
        <v/>
      </c>
    </row>
    <row r="76" spans="2:30" ht="37.5" customHeight="1">
      <c r="B76" s="9">
        <f t="shared" si="3"/>
        <v>42</v>
      </c>
      <c r="C76" s="334"/>
      <c r="D76" s="335"/>
      <c r="E76" s="335"/>
      <c r="F76" s="335"/>
      <c r="G76" s="335"/>
      <c r="H76" s="335"/>
      <c r="I76" s="335"/>
      <c r="J76" s="335"/>
      <c r="K76" s="335"/>
      <c r="L76" s="336"/>
      <c r="M76" s="967"/>
      <c r="N76" s="967"/>
      <c r="O76" s="967"/>
      <c r="P76" s="967"/>
      <c r="Q76" s="967"/>
      <c r="R76" s="983"/>
      <c r="S76" s="984"/>
      <c r="T76" s="984"/>
      <c r="U76" s="984"/>
      <c r="V76" s="985"/>
      <c r="W76" s="337"/>
      <c r="X76" s="338"/>
      <c r="Y76" s="338"/>
      <c r="Z76" s="339"/>
      <c r="AA76" s="340"/>
      <c r="AB76" s="127" t="str">
        <f t="shared" si="0"/>
        <v/>
      </c>
      <c r="AD76" s="8" t="str">
        <f t="shared" si="1"/>
        <v/>
      </c>
    </row>
    <row r="77" spans="2:30" ht="37.5" customHeight="1">
      <c r="B77" s="9">
        <f t="shared" si="3"/>
        <v>43</v>
      </c>
      <c r="C77" s="334"/>
      <c r="D77" s="335"/>
      <c r="E77" s="335"/>
      <c r="F77" s="335"/>
      <c r="G77" s="335"/>
      <c r="H77" s="335"/>
      <c r="I77" s="335"/>
      <c r="J77" s="335"/>
      <c r="K77" s="335"/>
      <c r="L77" s="336"/>
      <c r="M77" s="967"/>
      <c r="N77" s="967"/>
      <c r="O77" s="967"/>
      <c r="P77" s="967"/>
      <c r="Q77" s="967"/>
      <c r="R77" s="983"/>
      <c r="S77" s="984"/>
      <c r="T77" s="984"/>
      <c r="U77" s="984"/>
      <c r="V77" s="985"/>
      <c r="W77" s="337"/>
      <c r="X77" s="338"/>
      <c r="Y77" s="338"/>
      <c r="Z77" s="339"/>
      <c r="AA77" s="340"/>
      <c r="AB77" s="127" t="str">
        <f t="shared" si="0"/>
        <v/>
      </c>
      <c r="AD77" s="8" t="str">
        <f t="shared" si="1"/>
        <v/>
      </c>
    </row>
    <row r="78" spans="2:30" ht="37.5" customHeight="1">
      <c r="B78" s="9">
        <f t="shared" si="3"/>
        <v>44</v>
      </c>
      <c r="C78" s="334"/>
      <c r="D78" s="335"/>
      <c r="E78" s="335"/>
      <c r="F78" s="335"/>
      <c r="G78" s="335"/>
      <c r="H78" s="335"/>
      <c r="I78" s="335"/>
      <c r="J78" s="335"/>
      <c r="K78" s="335"/>
      <c r="L78" s="336"/>
      <c r="M78" s="967"/>
      <c r="N78" s="967"/>
      <c r="O78" s="967"/>
      <c r="P78" s="967"/>
      <c r="Q78" s="967"/>
      <c r="R78" s="983"/>
      <c r="S78" s="984"/>
      <c r="T78" s="984"/>
      <c r="U78" s="984"/>
      <c r="V78" s="985"/>
      <c r="W78" s="337"/>
      <c r="X78" s="338"/>
      <c r="Y78" s="338"/>
      <c r="Z78" s="339"/>
      <c r="AA78" s="340"/>
      <c r="AB78" s="127" t="str">
        <f t="shared" si="0"/>
        <v/>
      </c>
      <c r="AD78" s="8" t="str">
        <f t="shared" si="1"/>
        <v/>
      </c>
    </row>
    <row r="79" spans="2:30" ht="37.5" customHeight="1">
      <c r="B79" s="9">
        <f t="shared" si="3"/>
        <v>45</v>
      </c>
      <c r="C79" s="334"/>
      <c r="D79" s="335"/>
      <c r="E79" s="335"/>
      <c r="F79" s="335"/>
      <c r="G79" s="335"/>
      <c r="H79" s="335"/>
      <c r="I79" s="335"/>
      <c r="J79" s="335"/>
      <c r="K79" s="335"/>
      <c r="L79" s="336"/>
      <c r="M79" s="967"/>
      <c r="N79" s="967"/>
      <c r="O79" s="967"/>
      <c r="P79" s="967"/>
      <c r="Q79" s="967"/>
      <c r="R79" s="983"/>
      <c r="S79" s="984"/>
      <c r="T79" s="984"/>
      <c r="U79" s="984"/>
      <c r="V79" s="985"/>
      <c r="W79" s="337"/>
      <c r="X79" s="338"/>
      <c r="Y79" s="338"/>
      <c r="Z79" s="339"/>
      <c r="AA79" s="340"/>
      <c r="AB79" s="127" t="str">
        <f t="shared" si="0"/>
        <v/>
      </c>
      <c r="AD79" s="8" t="str">
        <f t="shared" si="1"/>
        <v/>
      </c>
    </row>
    <row r="80" spans="2:30" ht="37.5" customHeight="1">
      <c r="B80" s="9">
        <f t="shared" si="3"/>
        <v>46</v>
      </c>
      <c r="C80" s="334"/>
      <c r="D80" s="335"/>
      <c r="E80" s="335"/>
      <c r="F80" s="335"/>
      <c r="G80" s="335"/>
      <c r="H80" s="335"/>
      <c r="I80" s="335"/>
      <c r="J80" s="335"/>
      <c r="K80" s="335"/>
      <c r="L80" s="336"/>
      <c r="M80" s="967"/>
      <c r="N80" s="967"/>
      <c r="O80" s="967"/>
      <c r="P80" s="967"/>
      <c r="Q80" s="967"/>
      <c r="R80" s="983"/>
      <c r="S80" s="984"/>
      <c r="T80" s="984"/>
      <c r="U80" s="984"/>
      <c r="V80" s="985"/>
      <c r="W80" s="337"/>
      <c r="X80" s="338"/>
      <c r="Y80" s="338"/>
      <c r="Z80" s="339"/>
      <c r="AA80" s="340"/>
      <c r="AB80" s="127" t="str">
        <f t="shared" si="0"/>
        <v/>
      </c>
      <c r="AD80" s="8" t="str">
        <f t="shared" si="1"/>
        <v/>
      </c>
    </row>
    <row r="81" spans="2:30" ht="37.5" customHeight="1">
      <c r="B81" s="9">
        <f t="shared" si="3"/>
        <v>47</v>
      </c>
      <c r="C81" s="334"/>
      <c r="D81" s="335"/>
      <c r="E81" s="335"/>
      <c r="F81" s="335"/>
      <c r="G81" s="335"/>
      <c r="H81" s="335"/>
      <c r="I81" s="335"/>
      <c r="J81" s="335"/>
      <c r="K81" s="335"/>
      <c r="L81" s="336"/>
      <c r="M81" s="967"/>
      <c r="N81" s="967"/>
      <c r="O81" s="967"/>
      <c r="P81" s="967"/>
      <c r="Q81" s="967"/>
      <c r="R81" s="983"/>
      <c r="S81" s="984"/>
      <c r="T81" s="984"/>
      <c r="U81" s="984"/>
      <c r="V81" s="985"/>
      <c r="W81" s="337"/>
      <c r="X81" s="338"/>
      <c r="Y81" s="338"/>
      <c r="Z81" s="339"/>
      <c r="AA81" s="340"/>
      <c r="AB81" s="127" t="str">
        <f t="shared" si="0"/>
        <v/>
      </c>
      <c r="AD81" s="8" t="str">
        <f t="shared" si="1"/>
        <v/>
      </c>
    </row>
    <row r="82" spans="2:30" ht="37.5" customHeight="1">
      <c r="B82" s="9">
        <f t="shared" si="3"/>
        <v>48</v>
      </c>
      <c r="C82" s="334"/>
      <c r="D82" s="335"/>
      <c r="E82" s="335"/>
      <c r="F82" s="335"/>
      <c r="G82" s="335"/>
      <c r="H82" s="335"/>
      <c r="I82" s="335"/>
      <c r="J82" s="335"/>
      <c r="K82" s="335"/>
      <c r="L82" s="336"/>
      <c r="M82" s="967"/>
      <c r="N82" s="967"/>
      <c r="O82" s="967"/>
      <c r="P82" s="967"/>
      <c r="Q82" s="967"/>
      <c r="R82" s="983"/>
      <c r="S82" s="984"/>
      <c r="T82" s="984"/>
      <c r="U82" s="984"/>
      <c r="V82" s="985"/>
      <c r="W82" s="337"/>
      <c r="X82" s="338"/>
      <c r="Y82" s="338"/>
      <c r="Z82" s="339"/>
      <c r="AA82" s="340"/>
      <c r="AB82" s="127" t="str">
        <f t="shared" si="0"/>
        <v/>
      </c>
      <c r="AD82" s="8" t="str">
        <f t="shared" si="1"/>
        <v/>
      </c>
    </row>
    <row r="83" spans="2:30" ht="37.5" customHeight="1">
      <c r="B83" s="9">
        <f t="shared" si="3"/>
        <v>49</v>
      </c>
      <c r="C83" s="334"/>
      <c r="D83" s="335"/>
      <c r="E83" s="335"/>
      <c r="F83" s="335"/>
      <c r="G83" s="335"/>
      <c r="H83" s="335"/>
      <c r="I83" s="335"/>
      <c r="J83" s="335"/>
      <c r="K83" s="335"/>
      <c r="L83" s="336"/>
      <c r="M83" s="967"/>
      <c r="N83" s="967"/>
      <c r="O83" s="967"/>
      <c r="P83" s="967"/>
      <c r="Q83" s="967"/>
      <c r="R83" s="983"/>
      <c r="S83" s="984"/>
      <c r="T83" s="984"/>
      <c r="U83" s="984"/>
      <c r="V83" s="985"/>
      <c r="W83" s="337"/>
      <c r="X83" s="338"/>
      <c r="Y83" s="338"/>
      <c r="Z83" s="339"/>
      <c r="AA83" s="340"/>
      <c r="AB83" s="127" t="str">
        <f t="shared" si="0"/>
        <v/>
      </c>
      <c r="AD83" s="8" t="str">
        <f t="shared" si="1"/>
        <v/>
      </c>
    </row>
    <row r="84" spans="2:30" ht="37.5" customHeight="1">
      <c r="B84" s="9">
        <f t="shared" si="3"/>
        <v>50</v>
      </c>
      <c r="C84" s="334"/>
      <c r="D84" s="335"/>
      <c r="E84" s="335"/>
      <c r="F84" s="335"/>
      <c r="G84" s="335"/>
      <c r="H84" s="335"/>
      <c r="I84" s="335"/>
      <c r="J84" s="335"/>
      <c r="K84" s="335"/>
      <c r="L84" s="336"/>
      <c r="M84" s="967"/>
      <c r="N84" s="967"/>
      <c r="O84" s="967"/>
      <c r="P84" s="967"/>
      <c r="Q84" s="967"/>
      <c r="R84" s="983"/>
      <c r="S84" s="984"/>
      <c r="T84" s="984"/>
      <c r="U84" s="984"/>
      <c r="V84" s="985"/>
      <c r="W84" s="337"/>
      <c r="X84" s="338"/>
      <c r="Y84" s="338"/>
      <c r="Z84" s="339"/>
      <c r="AA84" s="340"/>
      <c r="AB84" s="127" t="str">
        <f t="shared" si="0"/>
        <v/>
      </c>
      <c r="AD84" s="8" t="str">
        <f t="shared" si="1"/>
        <v/>
      </c>
    </row>
    <row r="85" spans="2:30" ht="37.5" customHeight="1">
      <c r="B85" s="9">
        <f t="shared" si="3"/>
        <v>51</v>
      </c>
      <c r="C85" s="334"/>
      <c r="D85" s="335"/>
      <c r="E85" s="335"/>
      <c r="F85" s="335"/>
      <c r="G85" s="335"/>
      <c r="H85" s="335"/>
      <c r="I85" s="335"/>
      <c r="J85" s="335"/>
      <c r="K85" s="335"/>
      <c r="L85" s="336"/>
      <c r="M85" s="967"/>
      <c r="N85" s="967"/>
      <c r="O85" s="967"/>
      <c r="P85" s="967"/>
      <c r="Q85" s="967"/>
      <c r="R85" s="983"/>
      <c r="S85" s="984"/>
      <c r="T85" s="984"/>
      <c r="U85" s="984"/>
      <c r="V85" s="985"/>
      <c r="W85" s="337"/>
      <c r="X85" s="338"/>
      <c r="Y85" s="338"/>
      <c r="Z85" s="339"/>
      <c r="AA85" s="340"/>
      <c r="AB85" s="127" t="str">
        <f t="shared" si="0"/>
        <v/>
      </c>
      <c r="AD85" s="8" t="str">
        <f t="shared" si="1"/>
        <v/>
      </c>
    </row>
    <row r="86" spans="2:30" ht="37.5" customHeight="1">
      <c r="B86" s="9">
        <f t="shared" si="3"/>
        <v>52</v>
      </c>
      <c r="C86" s="334"/>
      <c r="D86" s="335"/>
      <c r="E86" s="335"/>
      <c r="F86" s="335"/>
      <c r="G86" s="335"/>
      <c r="H86" s="335"/>
      <c r="I86" s="335"/>
      <c r="J86" s="335"/>
      <c r="K86" s="335"/>
      <c r="L86" s="336"/>
      <c r="M86" s="967"/>
      <c r="N86" s="967"/>
      <c r="O86" s="967"/>
      <c r="P86" s="967"/>
      <c r="Q86" s="967"/>
      <c r="R86" s="983"/>
      <c r="S86" s="984"/>
      <c r="T86" s="984"/>
      <c r="U86" s="984"/>
      <c r="V86" s="985"/>
      <c r="W86" s="337"/>
      <c r="X86" s="338"/>
      <c r="Y86" s="338"/>
      <c r="Z86" s="339"/>
      <c r="AA86" s="340"/>
      <c r="AB86" s="127" t="str">
        <f t="shared" si="0"/>
        <v/>
      </c>
      <c r="AD86" s="8" t="str">
        <f t="shared" si="1"/>
        <v/>
      </c>
    </row>
    <row r="87" spans="2:30" ht="37.5" customHeight="1">
      <c r="B87" s="9">
        <f t="shared" si="3"/>
        <v>53</v>
      </c>
      <c r="C87" s="334"/>
      <c r="D87" s="335"/>
      <c r="E87" s="335"/>
      <c r="F87" s="335"/>
      <c r="G87" s="335"/>
      <c r="H87" s="335"/>
      <c r="I87" s="335"/>
      <c r="J87" s="335"/>
      <c r="K87" s="335"/>
      <c r="L87" s="336"/>
      <c r="M87" s="967"/>
      <c r="N87" s="967"/>
      <c r="O87" s="967"/>
      <c r="P87" s="967"/>
      <c r="Q87" s="967"/>
      <c r="R87" s="983"/>
      <c r="S87" s="984"/>
      <c r="T87" s="984"/>
      <c r="U87" s="984"/>
      <c r="V87" s="985"/>
      <c r="W87" s="337"/>
      <c r="X87" s="338"/>
      <c r="Y87" s="338"/>
      <c r="Z87" s="339"/>
      <c r="AA87" s="340"/>
      <c r="AB87" s="127" t="str">
        <f t="shared" si="0"/>
        <v/>
      </c>
      <c r="AD87" s="8" t="str">
        <f t="shared" si="1"/>
        <v/>
      </c>
    </row>
    <row r="88" spans="2:30" ht="37.5" customHeight="1">
      <c r="B88" s="9">
        <f t="shared" si="3"/>
        <v>54</v>
      </c>
      <c r="C88" s="334"/>
      <c r="D88" s="335"/>
      <c r="E88" s="335"/>
      <c r="F88" s="335"/>
      <c r="G88" s="335"/>
      <c r="H88" s="335"/>
      <c r="I88" s="335"/>
      <c r="J88" s="335"/>
      <c r="K88" s="335"/>
      <c r="L88" s="336"/>
      <c r="M88" s="967"/>
      <c r="N88" s="967"/>
      <c r="O88" s="967"/>
      <c r="P88" s="967"/>
      <c r="Q88" s="967"/>
      <c r="R88" s="983"/>
      <c r="S88" s="984"/>
      <c r="T88" s="984"/>
      <c r="U88" s="984"/>
      <c r="V88" s="985"/>
      <c r="W88" s="337"/>
      <c r="X88" s="338"/>
      <c r="Y88" s="338"/>
      <c r="Z88" s="339"/>
      <c r="AA88" s="340"/>
      <c r="AB88" s="127" t="str">
        <f t="shared" si="0"/>
        <v/>
      </c>
      <c r="AD88" s="8" t="str">
        <f t="shared" si="1"/>
        <v/>
      </c>
    </row>
    <row r="89" spans="2:30" ht="37.5" customHeight="1">
      <c r="B89" s="9">
        <f t="shared" si="3"/>
        <v>55</v>
      </c>
      <c r="C89" s="334"/>
      <c r="D89" s="335"/>
      <c r="E89" s="335"/>
      <c r="F89" s="335"/>
      <c r="G89" s="335"/>
      <c r="H89" s="335"/>
      <c r="I89" s="335"/>
      <c r="J89" s="335"/>
      <c r="K89" s="335"/>
      <c r="L89" s="336"/>
      <c r="M89" s="967"/>
      <c r="N89" s="967"/>
      <c r="O89" s="967"/>
      <c r="P89" s="967"/>
      <c r="Q89" s="967"/>
      <c r="R89" s="983"/>
      <c r="S89" s="984"/>
      <c r="T89" s="984"/>
      <c r="U89" s="984"/>
      <c r="V89" s="985"/>
      <c r="W89" s="337"/>
      <c r="X89" s="338"/>
      <c r="Y89" s="338"/>
      <c r="Z89" s="339"/>
      <c r="AA89" s="340"/>
      <c r="AB89" s="127" t="str">
        <f t="shared" si="0"/>
        <v/>
      </c>
      <c r="AD89" s="8" t="str">
        <f t="shared" si="1"/>
        <v/>
      </c>
    </row>
    <row r="90" spans="2:30" ht="37.5" customHeight="1">
      <c r="B90" s="9">
        <f t="shared" si="3"/>
        <v>56</v>
      </c>
      <c r="C90" s="334"/>
      <c r="D90" s="335"/>
      <c r="E90" s="335"/>
      <c r="F90" s="335"/>
      <c r="G90" s="335"/>
      <c r="H90" s="335"/>
      <c r="I90" s="335"/>
      <c r="J90" s="335"/>
      <c r="K90" s="335"/>
      <c r="L90" s="336"/>
      <c r="M90" s="967"/>
      <c r="N90" s="967"/>
      <c r="O90" s="967"/>
      <c r="P90" s="967"/>
      <c r="Q90" s="967"/>
      <c r="R90" s="983"/>
      <c r="S90" s="984"/>
      <c r="T90" s="984"/>
      <c r="U90" s="984"/>
      <c r="V90" s="985"/>
      <c r="W90" s="337"/>
      <c r="X90" s="338"/>
      <c r="Y90" s="338"/>
      <c r="Z90" s="339"/>
      <c r="AA90" s="340"/>
      <c r="AB90" s="127" t="str">
        <f t="shared" si="0"/>
        <v/>
      </c>
      <c r="AD90" s="8" t="str">
        <f t="shared" si="1"/>
        <v/>
      </c>
    </row>
    <row r="91" spans="2:30" ht="37.5" customHeight="1">
      <c r="B91" s="9">
        <f t="shared" si="3"/>
        <v>57</v>
      </c>
      <c r="C91" s="334"/>
      <c r="D91" s="335"/>
      <c r="E91" s="335"/>
      <c r="F91" s="335"/>
      <c r="G91" s="335"/>
      <c r="H91" s="335"/>
      <c r="I91" s="335"/>
      <c r="J91" s="335"/>
      <c r="K91" s="335"/>
      <c r="L91" s="336"/>
      <c r="M91" s="967"/>
      <c r="N91" s="967"/>
      <c r="O91" s="967"/>
      <c r="P91" s="967"/>
      <c r="Q91" s="967"/>
      <c r="R91" s="983"/>
      <c r="S91" s="984"/>
      <c r="T91" s="984"/>
      <c r="U91" s="984"/>
      <c r="V91" s="985"/>
      <c r="W91" s="337"/>
      <c r="X91" s="338"/>
      <c r="Y91" s="338"/>
      <c r="Z91" s="339"/>
      <c r="AA91" s="340"/>
      <c r="AB91" s="127" t="str">
        <f t="shared" si="0"/>
        <v/>
      </c>
      <c r="AD91" s="8" t="str">
        <f t="shared" si="1"/>
        <v/>
      </c>
    </row>
    <row r="92" spans="2:30" ht="37.5" customHeight="1">
      <c r="B92" s="9">
        <f t="shared" si="3"/>
        <v>58</v>
      </c>
      <c r="C92" s="334"/>
      <c r="D92" s="335"/>
      <c r="E92" s="335"/>
      <c r="F92" s="335"/>
      <c r="G92" s="335"/>
      <c r="H92" s="335"/>
      <c r="I92" s="335"/>
      <c r="J92" s="335"/>
      <c r="K92" s="335"/>
      <c r="L92" s="336"/>
      <c r="M92" s="967"/>
      <c r="N92" s="967"/>
      <c r="O92" s="967"/>
      <c r="P92" s="967"/>
      <c r="Q92" s="967"/>
      <c r="R92" s="983"/>
      <c r="S92" s="984"/>
      <c r="T92" s="984"/>
      <c r="U92" s="984"/>
      <c r="V92" s="985"/>
      <c r="W92" s="337"/>
      <c r="X92" s="338"/>
      <c r="Y92" s="338"/>
      <c r="Z92" s="339"/>
      <c r="AA92" s="340"/>
      <c r="AB92" s="127" t="str">
        <f t="shared" si="0"/>
        <v/>
      </c>
      <c r="AD92" s="8" t="str">
        <f t="shared" si="1"/>
        <v/>
      </c>
    </row>
    <row r="93" spans="2:30" ht="37.5" customHeight="1">
      <c r="B93" s="9">
        <f t="shared" si="3"/>
        <v>59</v>
      </c>
      <c r="C93" s="334"/>
      <c r="D93" s="335"/>
      <c r="E93" s="335"/>
      <c r="F93" s="335"/>
      <c r="G93" s="335"/>
      <c r="H93" s="335"/>
      <c r="I93" s="335"/>
      <c r="J93" s="335"/>
      <c r="K93" s="335"/>
      <c r="L93" s="336"/>
      <c r="M93" s="967"/>
      <c r="N93" s="967"/>
      <c r="O93" s="967"/>
      <c r="P93" s="967"/>
      <c r="Q93" s="967"/>
      <c r="R93" s="983"/>
      <c r="S93" s="984"/>
      <c r="T93" s="984"/>
      <c r="U93" s="984"/>
      <c r="V93" s="985"/>
      <c r="W93" s="337"/>
      <c r="X93" s="338"/>
      <c r="Y93" s="338"/>
      <c r="Z93" s="339"/>
      <c r="AA93" s="340"/>
      <c r="AB93" s="127" t="str">
        <f t="shared" si="0"/>
        <v/>
      </c>
      <c r="AD93" s="8" t="str">
        <f t="shared" si="1"/>
        <v/>
      </c>
    </row>
    <row r="94" spans="2:30" ht="37.5" customHeight="1">
      <c r="B94" s="9">
        <f t="shared" si="3"/>
        <v>60</v>
      </c>
      <c r="C94" s="334"/>
      <c r="D94" s="335"/>
      <c r="E94" s="335"/>
      <c r="F94" s="335"/>
      <c r="G94" s="335"/>
      <c r="H94" s="335"/>
      <c r="I94" s="335"/>
      <c r="J94" s="335"/>
      <c r="K94" s="335"/>
      <c r="L94" s="336"/>
      <c r="M94" s="967"/>
      <c r="N94" s="967"/>
      <c r="O94" s="967"/>
      <c r="P94" s="967"/>
      <c r="Q94" s="967"/>
      <c r="R94" s="983"/>
      <c r="S94" s="984"/>
      <c r="T94" s="984"/>
      <c r="U94" s="984"/>
      <c r="V94" s="985"/>
      <c r="W94" s="337"/>
      <c r="X94" s="338"/>
      <c r="Y94" s="338"/>
      <c r="Z94" s="339"/>
      <c r="AA94" s="340"/>
      <c r="AB94" s="127" t="str">
        <f t="shared" si="0"/>
        <v/>
      </c>
      <c r="AD94" s="8" t="str">
        <f t="shared" si="1"/>
        <v/>
      </c>
    </row>
    <row r="95" spans="2:30" ht="37.5" customHeight="1">
      <c r="B95" s="9">
        <f t="shared" si="3"/>
        <v>61</v>
      </c>
      <c r="C95" s="334"/>
      <c r="D95" s="335"/>
      <c r="E95" s="335"/>
      <c r="F95" s="335"/>
      <c r="G95" s="335"/>
      <c r="H95" s="335"/>
      <c r="I95" s="335"/>
      <c r="J95" s="335"/>
      <c r="K95" s="335"/>
      <c r="L95" s="336"/>
      <c r="M95" s="967"/>
      <c r="N95" s="967"/>
      <c r="O95" s="967"/>
      <c r="P95" s="967"/>
      <c r="Q95" s="967"/>
      <c r="R95" s="983"/>
      <c r="S95" s="984"/>
      <c r="T95" s="984"/>
      <c r="U95" s="984"/>
      <c r="V95" s="985"/>
      <c r="W95" s="337"/>
      <c r="X95" s="338"/>
      <c r="Y95" s="338"/>
      <c r="Z95" s="339"/>
      <c r="AA95" s="340"/>
      <c r="AB95" s="127" t="str">
        <f t="shared" si="0"/>
        <v/>
      </c>
      <c r="AD95" s="8" t="str">
        <f t="shared" si="1"/>
        <v/>
      </c>
    </row>
    <row r="96" spans="2:30" ht="37.5" customHeight="1">
      <c r="B96" s="9">
        <f t="shared" si="3"/>
        <v>62</v>
      </c>
      <c r="C96" s="334"/>
      <c r="D96" s="335"/>
      <c r="E96" s="335"/>
      <c r="F96" s="335"/>
      <c r="G96" s="335"/>
      <c r="H96" s="335"/>
      <c r="I96" s="335"/>
      <c r="J96" s="335"/>
      <c r="K96" s="335"/>
      <c r="L96" s="336"/>
      <c r="M96" s="967"/>
      <c r="N96" s="967"/>
      <c r="O96" s="967"/>
      <c r="P96" s="967"/>
      <c r="Q96" s="967"/>
      <c r="R96" s="983"/>
      <c r="S96" s="984"/>
      <c r="T96" s="984"/>
      <c r="U96" s="984"/>
      <c r="V96" s="985"/>
      <c r="W96" s="337"/>
      <c r="X96" s="338"/>
      <c r="Y96" s="338"/>
      <c r="Z96" s="339"/>
      <c r="AA96" s="340"/>
      <c r="AB96" s="127" t="str">
        <f t="shared" si="0"/>
        <v/>
      </c>
      <c r="AD96" s="8" t="str">
        <f t="shared" si="1"/>
        <v/>
      </c>
    </row>
    <row r="97" spans="2:30" ht="37.5" customHeight="1">
      <c r="B97" s="9">
        <f t="shared" si="3"/>
        <v>63</v>
      </c>
      <c r="C97" s="334"/>
      <c r="D97" s="335"/>
      <c r="E97" s="335"/>
      <c r="F97" s="335"/>
      <c r="G97" s="335"/>
      <c r="H97" s="335"/>
      <c r="I97" s="335"/>
      <c r="J97" s="335"/>
      <c r="K97" s="335"/>
      <c r="L97" s="336"/>
      <c r="M97" s="967"/>
      <c r="N97" s="967"/>
      <c r="O97" s="967"/>
      <c r="P97" s="967"/>
      <c r="Q97" s="967"/>
      <c r="R97" s="983"/>
      <c r="S97" s="984"/>
      <c r="T97" s="984"/>
      <c r="U97" s="984"/>
      <c r="V97" s="985"/>
      <c r="W97" s="337"/>
      <c r="X97" s="338"/>
      <c r="Y97" s="338"/>
      <c r="Z97" s="339"/>
      <c r="AA97" s="340"/>
      <c r="AB97" s="127" t="str">
        <f t="shared" si="0"/>
        <v/>
      </c>
      <c r="AD97" s="8" t="str">
        <f t="shared" si="1"/>
        <v/>
      </c>
    </row>
    <row r="98" spans="2:30" ht="37.5" customHeight="1">
      <c r="B98" s="9">
        <f t="shared" si="3"/>
        <v>64</v>
      </c>
      <c r="C98" s="334"/>
      <c r="D98" s="335"/>
      <c r="E98" s="335"/>
      <c r="F98" s="335"/>
      <c r="G98" s="335"/>
      <c r="H98" s="335"/>
      <c r="I98" s="335"/>
      <c r="J98" s="335"/>
      <c r="K98" s="335"/>
      <c r="L98" s="336"/>
      <c r="M98" s="967"/>
      <c r="N98" s="967"/>
      <c r="O98" s="967"/>
      <c r="P98" s="967"/>
      <c r="Q98" s="967"/>
      <c r="R98" s="983"/>
      <c r="S98" s="984"/>
      <c r="T98" s="984"/>
      <c r="U98" s="984"/>
      <c r="V98" s="985"/>
      <c r="W98" s="337"/>
      <c r="X98" s="338"/>
      <c r="Y98" s="338"/>
      <c r="Z98" s="339"/>
      <c r="AA98" s="340"/>
      <c r="AB98" s="127" t="str">
        <f t="shared" si="0"/>
        <v/>
      </c>
      <c r="AD98" s="8" t="str">
        <f t="shared" si="1"/>
        <v/>
      </c>
    </row>
    <row r="99" spans="2:30" ht="37.5" customHeight="1">
      <c r="B99" s="9">
        <f t="shared" si="3"/>
        <v>65</v>
      </c>
      <c r="C99" s="334"/>
      <c r="D99" s="335"/>
      <c r="E99" s="335"/>
      <c r="F99" s="335"/>
      <c r="G99" s="335"/>
      <c r="H99" s="335"/>
      <c r="I99" s="335"/>
      <c r="J99" s="335"/>
      <c r="K99" s="335"/>
      <c r="L99" s="336"/>
      <c r="M99" s="967"/>
      <c r="N99" s="967"/>
      <c r="O99" s="967"/>
      <c r="P99" s="967"/>
      <c r="Q99" s="967"/>
      <c r="R99" s="983"/>
      <c r="S99" s="984"/>
      <c r="T99" s="984"/>
      <c r="U99" s="984"/>
      <c r="V99" s="985"/>
      <c r="W99" s="337"/>
      <c r="X99" s="338"/>
      <c r="Y99" s="338"/>
      <c r="Z99" s="339"/>
      <c r="AA99" s="340"/>
      <c r="AB99" s="127" t="str">
        <f t="shared" si="0"/>
        <v/>
      </c>
      <c r="AD99" s="8" t="str">
        <f t="shared" si="1"/>
        <v/>
      </c>
    </row>
    <row r="100" spans="2:30" ht="37.5" customHeight="1">
      <c r="B100" s="9">
        <f t="shared" si="3"/>
        <v>66</v>
      </c>
      <c r="C100" s="334"/>
      <c r="D100" s="335"/>
      <c r="E100" s="335"/>
      <c r="F100" s="335"/>
      <c r="G100" s="335"/>
      <c r="H100" s="335"/>
      <c r="I100" s="335"/>
      <c r="J100" s="335"/>
      <c r="K100" s="335"/>
      <c r="L100" s="336"/>
      <c r="M100" s="967"/>
      <c r="N100" s="967"/>
      <c r="O100" s="967"/>
      <c r="P100" s="967"/>
      <c r="Q100" s="967"/>
      <c r="R100" s="983"/>
      <c r="S100" s="984"/>
      <c r="T100" s="984"/>
      <c r="U100" s="984"/>
      <c r="V100" s="985"/>
      <c r="W100" s="337"/>
      <c r="X100" s="338"/>
      <c r="Y100" s="338"/>
      <c r="Z100" s="339"/>
      <c r="AA100" s="340"/>
      <c r="AB100" s="127" t="str">
        <f t="shared" ref="AB100:AB163" si="4">IF(Z100="","",Z100-AA100)</f>
        <v/>
      </c>
      <c r="AD100" s="8" t="str">
        <f t="shared" ref="AD100:AD163" si="5">C100&amp;D100&amp;E100&amp;F100&amp;G100&amp;H100&amp;I100&amp;J100&amp;K100&amp;L100</f>
        <v/>
      </c>
    </row>
    <row r="101" spans="2:30" ht="37.5" customHeight="1">
      <c r="B101" s="9">
        <f t="shared" ref="B101:B126" si="6">B100+1</f>
        <v>67</v>
      </c>
      <c r="C101" s="334"/>
      <c r="D101" s="335"/>
      <c r="E101" s="335"/>
      <c r="F101" s="335"/>
      <c r="G101" s="335"/>
      <c r="H101" s="335"/>
      <c r="I101" s="335"/>
      <c r="J101" s="335"/>
      <c r="K101" s="335"/>
      <c r="L101" s="336"/>
      <c r="M101" s="967"/>
      <c r="N101" s="967"/>
      <c r="O101" s="967"/>
      <c r="P101" s="967"/>
      <c r="Q101" s="967"/>
      <c r="R101" s="983"/>
      <c r="S101" s="984"/>
      <c r="T101" s="984"/>
      <c r="U101" s="984"/>
      <c r="V101" s="985"/>
      <c r="W101" s="337"/>
      <c r="X101" s="338"/>
      <c r="Y101" s="338"/>
      <c r="Z101" s="339"/>
      <c r="AA101" s="340"/>
      <c r="AB101" s="127" t="str">
        <f t="shared" si="4"/>
        <v/>
      </c>
      <c r="AD101" s="8" t="str">
        <f t="shared" si="5"/>
        <v/>
      </c>
    </row>
    <row r="102" spans="2:30" ht="37.5" customHeight="1">
      <c r="B102" s="9">
        <f t="shared" si="6"/>
        <v>68</v>
      </c>
      <c r="C102" s="334"/>
      <c r="D102" s="335"/>
      <c r="E102" s="335"/>
      <c r="F102" s="335"/>
      <c r="G102" s="335"/>
      <c r="H102" s="335"/>
      <c r="I102" s="335"/>
      <c r="J102" s="335"/>
      <c r="K102" s="335"/>
      <c r="L102" s="336"/>
      <c r="M102" s="967"/>
      <c r="N102" s="967"/>
      <c r="O102" s="967"/>
      <c r="P102" s="967"/>
      <c r="Q102" s="967"/>
      <c r="R102" s="983"/>
      <c r="S102" s="984"/>
      <c r="T102" s="984"/>
      <c r="U102" s="984"/>
      <c r="V102" s="985"/>
      <c r="W102" s="337"/>
      <c r="X102" s="338"/>
      <c r="Y102" s="338"/>
      <c r="Z102" s="339"/>
      <c r="AA102" s="340"/>
      <c r="AB102" s="127" t="str">
        <f t="shared" si="4"/>
        <v/>
      </c>
      <c r="AD102" s="8" t="str">
        <f t="shared" si="5"/>
        <v/>
      </c>
    </row>
    <row r="103" spans="2:30" ht="37.5" customHeight="1">
      <c r="B103" s="9">
        <f t="shared" si="6"/>
        <v>69</v>
      </c>
      <c r="C103" s="334"/>
      <c r="D103" s="335"/>
      <c r="E103" s="335"/>
      <c r="F103" s="335"/>
      <c r="G103" s="335"/>
      <c r="H103" s="335"/>
      <c r="I103" s="335"/>
      <c r="J103" s="335"/>
      <c r="K103" s="335"/>
      <c r="L103" s="336"/>
      <c r="M103" s="967"/>
      <c r="N103" s="967"/>
      <c r="O103" s="967"/>
      <c r="P103" s="967"/>
      <c r="Q103" s="967"/>
      <c r="R103" s="983"/>
      <c r="S103" s="984"/>
      <c r="T103" s="984"/>
      <c r="U103" s="984"/>
      <c r="V103" s="985"/>
      <c r="W103" s="337"/>
      <c r="X103" s="338"/>
      <c r="Y103" s="338"/>
      <c r="Z103" s="339"/>
      <c r="AA103" s="340"/>
      <c r="AB103" s="127" t="str">
        <f t="shared" si="4"/>
        <v/>
      </c>
      <c r="AD103" s="8" t="str">
        <f t="shared" si="5"/>
        <v/>
      </c>
    </row>
    <row r="104" spans="2:30" ht="37.5" customHeight="1">
      <c r="B104" s="9">
        <f t="shared" si="6"/>
        <v>70</v>
      </c>
      <c r="C104" s="334"/>
      <c r="D104" s="335"/>
      <c r="E104" s="335"/>
      <c r="F104" s="335"/>
      <c r="G104" s="335"/>
      <c r="H104" s="335"/>
      <c r="I104" s="335"/>
      <c r="J104" s="335"/>
      <c r="K104" s="335"/>
      <c r="L104" s="336"/>
      <c r="M104" s="967"/>
      <c r="N104" s="967"/>
      <c r="O104" s="967"/>
      <c r="P104" s="967"/>
      <c r="Q104" s="967"/>
      <c r="R104" s="983"/>
      <c r="S104" s="984"/>
      <c r="T104" s="984"/>
      <c r="U104" s="984"/>
      <c r="V104" s="985"/>
      <c r="W104" s="337"/>
      <c r="X104" s="338"/>
      <c r="Y104" s="338"/>
      <c r="Z104" s="339"/>
      <c r="AA104" s="340"/>
      <c r="AB104" s="127" t="str">
        <f t="shared" si="4"/>
        <v/>
      </c>
      <c r="AD104" s="8" t="str">
        <f t="shared" si="5"/>
        <v/>
      </c>
    </row>
    <row r="105" spans="2:30" ht="37.5" customHeight="1">
      <c r="B105" s="9">
        <f t="shared" si="6"/>
        <v>71</v>
      </c>
      <c r="C105" s="334"/>
      <c r="D105" s="335"/>
      <c r="E105" s="335"/>
      <c r="F105" s="335"/>
      <c r="G105" s="335"/>
      <c r="H105" s="335"/>
      <c r="I105" s="335"/>
      <c r="J105" s="335"/>
      <c r="K105" s="335"/>
      <c r="L105" s="336"/>
      <c r="M105" s="967"/>
      <c r="N105" s="967"/>
      <c r="O105" s="967"/>
      <c r="P105" s="967"/>
      <c r="Q105" s="967"/>
      <c r="R105" s="983"/>
      <c r="S105" s="984"/>
      <c r="T105" s="984"/>
      <c r="U105" s="984"/>
      <c r="V105" s="985"/>
      <c r="W105" s="337"/>
      <c r="X105" s="338"/>
      <c r="Y105" s="338"/>
      <c r="Z105" s="339"/>
      <c r="AA105" s="340"/>
      <c r="AB105" s="127" t="str">
        <f t="shared" si="4"/>
        <v/>
      </c>
      <c r="AD105" s="8" t="str">
        <f t="shared" si="5"/>
        <v/>
      </c>
    </row>
    <row r="106" spans="2:30" ht="37.5" customHeight="1">
      <c r="B106" s="9">
        <f t="shared" si="6"/>
        <v>72</v>
      </c>
      <c r="C106" s="334"/>
      <c r="D106" s="335"/>
      <c r="E106" s="335"/>
      <c r="F106" s="335"/>
      <c r="G106" s="335"/>
      <c r="H106" s="335"/>
      <c r="I106" s="335"/>
      <c r="J106" s="335"/>
      <c r="K106" s="335"/>
      <c r="L106" s="336"/>
      <c r="M106" s="967"/>
      <c r="N106" s="967"/>
      <c r="O106" s="967"/>
      <c r="P106" s="967"/>
      <c r="Q106" s="967"/>
      <c r="R106" s="983"/>
      <c r="S106" s="984"/>
      <c r="T106" s="984"/>
      <c r="U106" s="984"/>
      <c r="V106" s="985"/>
      <c r="W106" s="337"/>
      <c r="X106" s="338"/>
      <c r="Y106" s="338"/>
      <c r="Z106" s="339"/>
      <c r="AA106" s="340"/>
      <c r="AB106" s="127" t="str">
        <f t="shared" si="4"/>
        <v/>
      </c>
      <c r="AD106" s="8" t="str">
        <f t="shared" si="5"/>
        <v/>
      </c>
    </row>
    <row r="107" spans="2:30" ht="37.5" customHeight="1">
      <c r="B107" s="9">
        <f t="shared" si="6"/>
        <v>73</v>
      </c>
      <c r="C107" s="334"/>
      <c r="D107" s="335"/>
      <c r="E107" s="335"/>
      <c r="F107" s="335"/>
      <c r="G107" s="335"/>
      <c r="H107" s="335"/>
      <c r="I107" s="335"/>
      <c r="J107" s="335"/>
      <c r="K107" s="335"/>
      <c r="L107" s="336"/>
      <c r="M107" s="967"/>
      <c r="N107" s="967"/>
      <c r="O107" s="967"/>
      <c r="P107" s="967"/>
      <c r="Q107" s="967"/>
      <c r="R107" s="983"/>
      <c r="S107" s="984"/>
      <c r="T107" s="984"/>
      <c r="U107" s="984"/>
      <c r="V107" s="985"/>
      <c r="W107" s="337"/>
      <c r="X107" s="338"/>
      <c r="Y107" s="338"/>
      <c r="Z107" s="339"/>
      <c r="AA107" s="340"/>
      <c r="AB107" s="127" t="str">
        <f t="shared" si="4"/>
        <v/>
      </c>
      <c r="AD107" s="8" t="str">
        <f t="shared" si="5"/>
        <v/>
      </c>
    </row>
    <row r="108" spans="2:30" ht="37.5" customHeight="1">
      <c r="B108" s="9">
        <f t="shared" si="6"/>
        <v>74</v>
      </c>
      <c r="C108" s="334"/>
      <c r="D108" s="335"/>
      <c r="E108" s="335"/>
      <c r="F108" s="335"/>
      <c r="G108" s="335"/>
      <c r="H108" s="335"/>
      <c r="I108" s="335"/>
      <c r="J108" s="335"/>
      <c r="K108" s="335"/>
      <c r="L108" s="336"/>
      <c r="M108" s="967"/>
      <c r="N108" s="967"/>
      <c r="O108" s="967"/>
      <c r="P108" s="967"/>
      <c r="Q108" s="967"/>
      <c r="R108" s="983"/>
      <c r="S108" s="984"/>
      <c r="T108" s="984"/>
      <c r="U108" s="984"/>
      <c r="V108" s="985"/>
      <c r="W108" s="337"/>
      <c r="X108" s="338"/>
      <c r="Y108" s="338"/>
      <c r="Z108" s="339"/>
      <c r="AA108" s="340"/>
      <c r="AB108" s="127" t="str">
        <f t="shared" si="4"/>
        <v/>
      </c>
      <c r="AD108" s="8" t="str">
        <f t="shared" si="5"/>
        <v/>
      </c>
    </row>
    <row r="109" spans="2:30" ht="37.5" customHeight="1">
      <c r="B109" s="9">
        <f t="shared" si="6"/>
        <v>75</v>
      </c>
      <c r="C109" s="334"/>
      <c r="D109" s="335"/>
      <c r="E109" s="335"/>
      <c r="F109" s="335"/>
      <c r="G109" s="335"/>
      <c r="H109" s="335"/>
      <c r="I109" s="335"/>
      <c r="J109" s="335"/>
      <c r="K109" s="335"/>
      <c r="L109" s="336"/>
      <c r="M109" s="967"/>
      <c r="N109" s="967"/>
      <c r="O109" s="967"/>
      <c r="P109" s="967"/>
      <c r="Q109" s="967"/>
      <c r="R109" s="983"/>
      <c r="S109" s="984"/>
      <c r="T109" s="984"/>
      <c r="U109" s="984"/>
      <c r="V109" s="985"/>
      <c r="W109" s="337"/>
      <c r="X109" s="338"/>
      <c r="Y109" s="338"/>
      <c r="Z109" s="339"/>
      <c r="AA109" s="340"/>
      <c r="AB109" s="127" t="str">
        <f t="shared" si="4"/>
        <v/>
      </c>
      <c r="AD109" s="8" t="str">
        <f t="shared" si="5"/>
        <v/>
      </c>
    </row>
    <row r="110" spans="2:30" ht="37.5" customHeight="1">
      <c r="B110" s="9">
        <f t="shared" si="6"/>
        <v>76</v>
      </c>
      <c r="C110" s="334"/>
      <c r="D110" s="335"/>
      <c r="E110" s="335"/>
      <c r="F110" s="335"/>
      <c r="G110" s="335"/>
      <c r="H110" s="335"/>
      <c r="I110" s="335"/>
      <c r="J110" s="335"/>
      <c r="K110" s="335"/>
      <c r="L110" s="336"/>
      <c r="M110" s="967"/>
      <c r="N110" s="967"/>
      <c r="O110" s="967"/>
      <c r="P110" s="967"/>
      <c r="Q110" s="967"/>
      <c r="R110" s="983"/>
      <c r="S110" s="984"/>
      <c r="T110" s="984"/>
      <c r="U110" s="984"/>
      <c r="V110" s="985"/>
      <c r="W110" s="337"/>
      <c r="X110" s="338"/>
      <c r="Y110" s="338"/>
      <c r="Z110" s="339"/>
      <c r="AA110" s="340"/>
      <c r="AB110" s="127" t="str">
        <f t="shared" si="4"/>
        <v/>
      </c>
      <c r="AD110" s="8" t="str">
        <f t="shared" si="5"/>
        <v/>
      </c>
    </row>
    <row r="111" spans="2:30" ht="37.5" customHeight="1">
      <c r="B111" s="9">
        <f t="shared" si="6"/>
        <v>77</v>
      </c>
      <c r="C111" s="334"/>
      <c r="D111" s="335"/>
      <c r="E111" s="335"/>
      <c r="F111" s="335"/>
      <c r="G111" s="335"/>
      <c r="H111" s="335"/>
      <c r="I111" s="335"/>
      <c r="J111" s="335"/>
      <c r="K111" s="335"/>
      <c r="L111" s="336"/>
      <c r="M111" s="967"/>
      <c r="N111" s="967"/>
      <c r="O111" s="967"/>
      <c r="P111" s="967"/>
      <c r="Q111" s="967"/>
      <c r="R111" s="983"/>
      <c r="S111" s="984"/>
      <c r="T111" s="984"/>
      <c r="U111" s="984"/>
      <c r="V111" s="985"/>
      <c r="W111" s="337"/>
      <c r="X111" s="338"/>
      <c r="Y111" s="338"/>
      <c r="Z111" s="339"/>
      <c r="AA111" s="340"/>
      <c r="AB111" s="127" t="str">
        <f t="shared" si="4"/>
        <v/>
      </c>
      <c r="AD111" s="8" t="str">
        <f t="shared" si="5"/>
        <v/>
      </c>
    </row>
    <row r="112" spans="2:30" ht="37.5" customHeight="1">
      <c r="B112" s="9">
        <f t="shared" si="6"/>
        <v>78</v>
      </c>
      <c r="C112" s="334"/>
      <c r="D112" s="335"/>
      <c r="E112" s="335"/>
      <c r="F112" s="335"/>
      <c r="G112" s="335"/>
      <c r="H112" s="335"/>
      <c r="I112" s="335"/>
      <c r="J112" s="335"/>
      <c r="K112" s="335"/>
      <c r="L112" s="336"/>
      <c r="M112" s="967"/>
      <c r="N112" s="967"/>
      <c r="O112" s="967"/>
      <c r="P112" s="967"/>
      <c r="Q112" s="967"/>
      <c r="R112" s="983"/>
      <c r="S112" s="984"/>
      <c r="T112" s="984"/>
      <c r="U112" s="984"/>
      <c r="V112" s="985"/>
      <c r="W112" s="337"/>
      <c r="X112" s="338"/>
      <c r="Y112" s="338"/>
      <c r="Z112" s="339"/>
      <c r="AA112" s="340"/>
      <c r="AB112" s="127" t="str">
        <f t="shared" si="4"/>
        <v/>
      </c>
      <c r="AD112" s="8" t="str">
        <f t="shared" si="5"/>
        <v/>
      </c>
    </row>
    <row r="113" spans="2:30" ht="37.5" customHeight="1">
      <c r="B113" s="9">
        <f t="shared" si="6"/>
        <v>79</v>
      </c>
      <c r="C113" s="334"/>
      <c r="D113" s="335"/>
      <c r="E113" s="335"/>
      <c r="F113" s="335"/>
      <c r="G113" s="335"/>
      <c r="H113" s="335"/>
      <c r="I113" s="335"/>
      <c r="J113" s="335"/>
      <c r="K113" s="335"/>
      <c r="L113" s="336"/>
      <c r="M113" s="967"/>
      <c r="N113" s="967"/>
      <c r="O113" s="967"/>
      <c r="P113" s="967"/>
      <c r="Q113" s="967"/>
      <c r="R113" s="983"/>
      <c r="S113" s="984"/>
      <c r="T113" s="984"/>
      <c r="U113" s="984"/>
      <c r="V113" s="985"/>
      <c r="W113" s="337"/>
      <c r="X113" s="338"/>
      <c r="Y113" s="338"/>
      <c r="Z113" s="339"/>
      <c r="AA113" s="340"/>
      <c r="AB113" s="127" t="str">
        <f t="shared" si="4"/>
        <v/>
      </c>
      <c r="AD113" s="8" t="str">
        <f t="shared" si="5"/>
        <v/>
      </c>
    </row>
    <row r="114" spans="2:30" ht="37.5" customHeight="1">
      <c r="B114" s="9">
        <f t="shared" si="6"/>
        <v>80</v>
      </c>
      <c r="C114" s="334"/>
      <c r="D114" s="335"/>
      <c r="E114" s="335"/>
      <c r="F114" s="335"/>
      <c r="G114" s="335"/>
      <c r="H114" s="335"/>
      <c r="I114" s="335"/>
      <c r="J114" s="335"/>
      <c r="K114" s="335"/>
      <c r="L114" s="336"/>
      <c r="M114" s="967"/>
      <c r="N114" s="967"/>
      <c r="O114" s="967"/>
      <c r="P114" s="967"/>
      <c r="Q114" s="967"/>
      <c r="R114" s="983"/>
      <c r="S114" s="984"/>
      <c r="T114" s="984"/>
      <c r="U114" s="984"/>
      <c r="V114" s="985"/>
      <c r="W114" s="337"/>
      <c r="X114" s="338"/>
      <c r="Y114" s="338"/>
      <c r="Z114" s="339"/>
      <c r="AA114" s="340"/>
      <c r="AB114" s="127" t="str">
        <f t="shared" si="4"/>
        <v/>
      </c>
      <c r="AD114" s="8" t="str">
        <f t="shared" si="5"/>
        <v/>
      </c>
    </row>
    <row r="115" spans="2:30" ht="37.5" customHeight="1">
      <c r="B115" s="9">
        <f t="shared" si="6"/>
        <v>81</v>
      </c>
      <c r="C115" s="334"/>
      <c r="D115" s="335"/>
      <c r="E115" s="335"/>
      <c r="F115" s="335"/>
      <c r="G115" s="335"/>
      <c r="H115" s="335"/>
      <c r="I115" s="335"/>
      <c r="J115" s="335"/>
      <c r="K115" s="335"/>
      <c r="L115" s="336"/>
      <c r="M115" s="967"/>
      <c r="N115" s="967"/>
      <c r="O115" s="967"/>
      <c r="P115" s="967"/>
      <c r="Q115" s="967"/>
      <c r="R115" s="983"/>
      <c r="S115" s="984"/>
      <c r="T115" s="984"/>
      <c r="U115" s="984"/>
      <c r="V115" s="985"/>
      <c r="W115" s="337"/>
      <c r="X115" s="338"/>
      <c r="Y115" s="338"/>
      <c r="Z115" s="339"/>
      <c r="AA115" s="340"/>
      <c r="AB115" s="127" t="str">
        <f t="shared" si="4"/>
        <v/>
      </c>
      <c r="AD115" s="8" t="str">
        <f t="shared" si="5"/>
        <v/>
      </c>
    </row>
    <row r="116" spans="2:30" ht="37.5" customHeight="1">
      <c r="B116" s="9">
        <f t="shared" si="6"/>
        <v>82</v>
      </c>
      <c r="C116" s="334"/>
      <c r="D116" s="335"/>
      <c r="E116" s="335"/>
      <c r="F116" s="335"/>
      <c r="G116" s="335"/>
      <c r="H116" s="335"/>
      <c r="I116" s="335"/>
      <c r="J116" s="335"/>
      <c r="K116" s="335"/>
      <c r="L116" s="336"/>
      <c r="M116" s="967"/>
      <c r="N116" s="967"/>
      <c r="O116" s="967"/>
      <c r="P116" s="967"/>
      <c r="Q116" s="967"/>
      <c r="R116" s="983"/>
      <c r="S116" s="984"/>
      <c r="T116" s="984"/>
      <c r="U116" s="984"/>
      <c r="V116" s="985"/>
      <c r="W116" s="337"/>
      <c r="X116" s="338"/>
      <c r="Y116" s="338"/>
      <c r="Z116" s="339"/>
      <c r="AA116" s="340"/>
      <c r="AB116" s="127" t="str">
        <f t="shared" si="4"/>
        <v/>
      </c>
      <c r="AD116" s="8" t="str">
        <f t="shared" si="5"/>
        <v/>
      </c>
    </row>
    <row r="117" spans="2:30" ht="37.5" customHeight="1">
      <c r="B117" s="9">
        <f t="shared" si="6"/>
        <v>83</v>
      </c>
      <c r="C117" s="334"/>
      <c r="D117" s="335"/>
      <c r="E117" s="335"/>
      <c r="F117" s="335"/>
      <c r="G117" s="335"/>
      <c r="H117" s="335"/>
      <c r="I117" s="335"/>
      <c r="J117" s="335"/>
      <c r="K117" s="335"/>
      <c r="L117" s="336"/>
      <c r="M117" s="967"/>
      <c r="N117" s="967"/>
      <c r="O117" s="967"/>
      <c r="P117" s="967"/>
      <c r="Q117" s="967"/>
      <c r="R117" s="983"/>
      <c r="S117" s="984"/>
      <c r="T117" s="984"/>
      <c r="U117" s="984"/>
      <c r="V117" s="985"/>
      <c r="W117" s="337"/>
      <c r="X117" s="338"/>
      <c r="Y117" s="338"/>
      <c r="Z117" s="339"/>
      <c r="AA117" s="340"/>
      <c r="AB117" s="127" t="str">
        <f t="shared" si="4"/>
        <v/>
      </c>
      <c r="AD117" s="8" t="str">
        <f t="shared" si="5"/>
        <v/>
      </c>
    </row>
    <row r="118" spans="2:30" ht="37.5" customHeight="1">
      <c r="B118" s="9">
        <f t="shared" si="6"/>
        <v>84</v>
      </c>
      <c r="C118" s="334"/>
      <c r="D118" s="335"/>
      <c r="E118" s="335"/>
      <c r="F118" s="335"/>
      <c r="G118" s="335"/>
      <c r="H118" s="335"/>
      <c r="I118" s="335"/>
      <c r="J118" s="335"/>
      <c r="K118" s="335"/>
      <c r="L118" s="336"/>
      <c r="M118" s="967"/>
      <c r="N118" s="967"/>
      <c r="O118" s="967"/>
      <c r="P118" s="967"/>
      <c r="Q118" s="967"/>
      <c r="R118" s="983"/>
      <c r="S118" s="984"/>
      <c r="T118" s="984"/>
      <c r="U118" s="984"/>
      <c r="V118" s="985"/>
      <c r="W118" s="337"/>
      <c r="X118" s="338"/>
      <c r="Y118" s="338"/>
      <c r="Z118" s="339"/>
      <c r="AA118" s="340"/>
      <c r="AB118" s="127" t="str">
        <f t="shared" si="4"/>
        <v/>
      </c>
      <c r="AD118" s="8" t="str">
        <f t="shared" si="5"/>
        <v/>
      </c>
    </row>
    <row r="119" spans="2:30" ht="37.5" customHeight="1">
      <c r="B119" s="9">
        <f t="shared" si="6"/>
        <v>85</v>
      </c>
      <c r="C119" s="334"/>
      <c r="D119" s="335"/>
      <c r="E119" s="335"/>
      <c r="F119" s="335"/>
      <c r="G119" s="335"/>
      <c r="H119" s="335"/>
      <c r="I119" s="335"/>
      <c r="J119" s="335"/>
      <c r="K119" s="335"/>
      <c r="L119" s="336"/>
      <c r="M119" s="967"/>
      <c r="N119" s="967"/>
      <c r="O119" s="967"/>
      <c r="P119" s="967"/>
      <c r="Q119" s="967"/>
      <c r="R119" s="983"/>
      <c r="S119" s="984"/>
      <c r="T119" s="984"/>
      <c r="U119" s="984"/>
      <c r="V119" s="985"/>
      <c r="W119" s="337"/>
      <c r="X119" s="338"/>
      <c r="Y119" s="338"/>
      <c r="Z119" s="339"/>
      <c r="AA119" s="340"/>
      <c r="AB119" s="127" t="str">
        <f t="shared" si="4"/>
        <v/>
      </c>
      <c r="AD119" s="8" t="str">
        <f t="shared" si="5"/>
        <v/>
      </c>
    </row>
    <row r="120" spans="2:30" ht="37.5" customHeight="1">
      <c r="B120" s="9">
        <f t="shared" si="6"/>
        <v>86</v>
      </c>
      <c r="C120" s="334"/>
      <c r="D120" s="335"/>
      <c r="E120" s="335"/>
      <c r="F120" s="335"/>
      <c r="G120" s="335"/>
      <c r="H120" s="335"/>
      <c r="I120" s="335"/>
      <c r="J120" s="335"/>
      <c r="K120" s="335"/>
      <c r="L120" s="336"/>
      <c r="M120" s="967"/>
      <c r="N120" s="967"/>
      <c r="O120" s="967"/>
      <c r="P120" s="967"/>
      <c r="Q120" s="967"/>
      <c r="R120" s="983"/>
      <c r="S120" s="984"/>
      <c r="T120" s="984"/>
      <c r="U120" s="984"/>
      <c r="V120" s="985"/>
      <c r="W120" s="337"/>
      <c r="X120" s="338"/>
      <c r="Y120" s="338"/>
      <c r="Z120" s="339"/>
      <c r="AA120" s="340"/>
      <c r="AB120" s="127" t="str">
        <f t="shared" si="4"/>
        <v/>
      </c>
      <c r="AD120" s="8" t="str">
        <f t="shared" si="5"/>
        <v/>
      </c>
    </row>
    <row r="121" spans="2:30" ht="37.5" customHeight="1">
      <c r="B121" s="9">
        <f t="shared" si="6"/>
        <v>87</v>
      </c>
      <c r="C121" s="334"/>
      <c r="D121" s="335"/>
      <c r="E121" s="335"/>
      <c r="F121" s="335"/>
      <c r="G121" s="335"/>
      <c r="H121" s="335"/>
      <c r="I121" s="335"/>
      <c r="J121" s="335"/>
      <c r="K121" s="335"/>
      <c r="L121" s="336"/>
      <c r="M121" s="967"/>
      <c r="N121" s="967"/>
      <c r="O121" s="967"/>
      <c r="P121" s="967"/>
      <c r="Q121" s="967"/>
      <c r="R121" s="983"/>
      <c r="S121" s="984"/>
      <c r="T121" s="984"/>
      <c r="U121" s="984"/>
      <c r="V121" s="985"/>
      <c r="W121" s="337"/>
      <c r="X121" s="338"/>
      <c r="Y121" s="338"/>
      <c r="Z121" s="339"/>
      <c r="AA121" s="340"/>
      <c r="AB121" s="127" t="str">
        <f t="shared" si="4"/>
        <v/>
      </c>
      <c r="AD121" s="8" t="str">
        <f t="shared" si="5"/>
        <v/>
      </c>
    </row>
    <row r="122" spans="2:30" ht="37.5" customHeight="1">
      <c r="B122" s="9">
        <f t="shared" si="6"/>
        <v>88</v>
      </c>
      <c r="C122" s="334"/>
      <c r="D122" s="335"/>
      <c r="E122" s="335"/>
      <c r="F122" s="335"/>
      <c r="G122" s="335"/>
      <c r="H122" s="335"/>
      <c r="I122" s="335"/>
      <c r="J122" s="335"/>
      <c r="K122" s="335"/>
      <c r="L122" s="336"/>
      <c r="M122" s="967"/>
      <c r="N122" s="967"/>
      <c r="O122" s="967"/>
      <c r="P122" s="967"/>
      <c r="Q122" s="967"/>
      <c r="R122" s="983"/>
      <c r="S122" s="984"/>
      <c r="T122" s="984"/>
      <c r="U122" s="984"/>
      <c r="V122" s="985"/>
      <c r="W122" s="337"/>
      <c r="X122" s="338"/>
      <c r="Y122" s="338"/>
      <c r="Z122" s="339"/>
      <c r="AA122" s="340"/>
      <c r="AB122" s="127" t="str">
        <f t="shared" si="4"/>
        <v/>
      </c>
      <c r="AD122" s="8" t="str">
        <f t="shared" si="5"/>
        <v/>
      </c>
    </row>
    <row r="123" spans="2:30" ht="37.5" customHeight="1">
      <c r="B123" s="9">
        <f t="shared" si="6"/>
        <v>89</v>
      </c>
      <c r="C123" s="334"/>
      <c r="D123" s="335"/>
      <c r="E123" s="335"/>
      <c r="F123" s="335"/>
      <c r="G123" s="335"/>
      <c r="H123" s="335"/>
      <c r="I123" s="335"/>
      <c r="J123" s="335"/>
      <c r="K123" s="335"/>
      <c r="L123" s="336"/>
      <c r="M123" s="967"/>
      <c r="N123" s="967"/>
      <c r="O123" s="967"/>
      <c r="P123" s="967"/>
      <c r="Q123" s="967"/>
      <c r="R123" s="983"/>
      <c r="S123" s="984"/>
      <c r="T123" s="984"/>
      <c r="U123" s="984"/>
      <c r="V123" s="985"/>
      <c r="W123" s="337"/>
      <c r="X123" s="338"/>
      <c r="Y123" s="338"/>
      <c r="Z123" s="339"/>
      <c r="AA123" s="340"/>
      <c r="AB123" s="127" t="str">
        <f t="shared" si="4"/>
        <v/>
      </c>
      <c r="AD123" s="8" t="str">
        <f t="shared" si="5"/>
        <v/>
      </c>
    </row>
    <row r="124" spans="2:30" ht="37.5" customHeight="1">
      <c r="B124" s="9">
        <f t="shared" si="6"/>
        <v>90</v>
      </c>
      <c r="C124" s="334"/>
      <c r="D124" s="335"/>
      <c r="E124" s="335"/>
      <c r="F124" s="335"/>
      <c r="G124" s="335"/>
      <c r="H124" s="335"/>
      <c r="I124" s="335"/>
      <c r="J124" s="335"/>
      <c r="K124" s="335"/>
      <c r="L124" s="336"/>
      <c r="M124" s="967"/>
      <c r="N124" s="967"/>
      <c r="O124" s="967"/>
      <c r="P124" s="967"/>
      <c r="Q124" s="967"/>
      <c r="R124" s="983"/>
      <c r="S124" s="984"/>
      <c r="T124" s="984"/>
      <c r="U124" s="984"/>
      <c r="V124" s="985"/>
      <c r="W124" s="337"/>
      <c r="X124" s="338"/>
      <c r="Y124" s="338"/>
      <c r="Z124" s="339"/>
      <c r="AA124" s="340"/>
      <c r="AB124" s="127" t="str">
        <f t="shared" si="4"/>
        <v/>
      </c>
      <c r="AD124" s="8" t="str">
        <f t="shared" si="5"/>
        <v/>
      </c>
    </row>
    <row r="125" spans="2:30" ht="37.5" customHeight="1">
      <c r="B125" s="9">
        <f t="shared" si="6"/>
        <v>91</v>
      </c>
      <c r="C125" s="334"/>
      <c r="D125" s="335"/>
      <c r="E125" s="335"/>
      <c r="F125" s="335"/>
      <c r="G125" s="335"/>
      <c r="H125" s="335"/>
      <c r="I125" s="335"/>
      <c r="J125" s="335"/>
      <c r="K125" s="335"/>
      <c r="L125" s="336"/>
      <c r="M125" s="967"/>
      <c r="N125" s="967"/>
      <c r="O125" s="967"/>
      <c r="P125" s="967"/>
      <c r="Q125" s="967"/>
      <c r="R125" s="983"/>
      <c r="S125" s="984"/>
      <c r="T125" s="984"/>
      <c r="U125" s="984"/>
      <c r="V125" s="985"/>
      <c r="W125" s="337"/>
      <c r="X125" s="338"/>
      <c r="Y125" s="338"/>
      <c r="Z125" s="339"/>
      <c r="AA125" s="340"/>
      <c r="AB125" s="127" t="str">
        <f t="shared" si="4"/>
        <v/>
      </c>
      <c r="AD125" s="8" t="str">
        <f t="shared" si="5"/>
        <v/>
      </c>
    </row>
    <row r="126" spans="2:30" ht="37.5" customHeight="1">
      <c r="B126" s="9">
        <f t="shared" si="6"/>
        <v>92</v>
      </c>
      <c r="C126" s="334"/>
      <c r="D126" s="335"/>
      <c r="E126" s="335"/>
      <c r="F126" s="335"/>
      <c r="G126" s="335"/>
      <c r="H126" s="335"/>
      <c r="I126" s="335"/>
      <c r="J126" s="335"/>
      <c r="K126" s="335"/>
      <c r="L126" s="336"/>
      <c r="M126" s="967"/>
      <c r="N126" s="967"/>
      <c r="O126" s="967"/>
      <c r="P126" s="967"/>
      <c r="Q126" s="967"/>
      <c r="R126" s="983"/>
      <c r="S126" s="984"/>
      <c r="T126" s="984"/>
      <c r="U126" s="984"/>
      <c r="V126" s="985"/>
      <c r="W126" s="337"/>
      <c r="X126" s="338"/>
      <c r="Y126" s="338"/>
      <c r="Z126" s="339"/>
      <c r="AA126" s="340"/>
      <c r="AB126" s="127" t="str">
        <f t="shared" si="4"/>
        <v/>
      </c>
      <c r="AD126" s="8" t="str">
        <f t="shared" si="5"/>
        <v/>
      </c>
    </row>
    <row r="127" spans="2:30" ht="37.5" customHeight="1">
      <c r="B127" s="9">
        <f t="shared" ref="B127:B132" si="7">B126+1</f>
        <v>93</v>
      </c>
      <c r="C127" s="334"/>
      <c r="D127" s="335"/>
      <c r="E127" s="335"/>
      <c r="F127" s="335"/>
      <c r="G127" s="335"/>
      <c r="H127" s="335"/>
      <c r="I127" s="335"/>
      <c r="J127" s="335"/>
      <c r="K127" s="335"/>
      <c r="L127" s="336"/>
      <c r="M127" s="967"/>
      <c r="N127" s="967"/>
      <c r="O127" s="967"/>
      <c r="P127" s="967"/>
      <c r="Q127" s="967"/>
      <c r="R127" s="983"/>
      <c r="S127" s="984"/>
      <c r="T127" s="984"/>
      <c r="U127" s="984"/>
      <c r="V127" s="985"/>
      <c r="W127" s="337"/>
      <c r="X127" s="338"/>
      <c r="Y127" s="338"/>
      <c r="Z127" s="339"/>
      <c r="AA127" s="340"/>
      <c r="AB127" s="127" t="str">
        <f t="shared" si="4"/>
        <v/>
      </c>
      <c r="AD127" s="8" t="str">
        <f t="shared" si="5"/>
        <v/>
      </c>
    </row>
    <row r="128" spans="2:30" ht="37.5" customHeight="1">
      <c r="B128" s="9">
        <f t="shared" si="7"/>
        <v>94</v>
      </c>
      <c r="C128" s="334"/>
      <c r="D128" s="335"/>
      <c r="E128" s="335"/>
      <c r="F128" s="335"/>
      <c r="G128" s="335"/>
      <c r="H128" s="335"/>
      <c r="I128" s="335"/>
      <c r="J128" s="335"/>
      <c r="K128" s="335"/>
      <c r="L128" s="336"/>
      <c r="M128" s="967"/>
      <c r="N128" s="967"/>
      <c r="O128" s="967"/>
      <c r="P128" s="967"/>
      <c r="Q128" s="967"/>
      <c r="R128" s="983"/>
      <c r="S128" s="984"/>
      <c r="T128" s="984"/>
      <c r="U128" s="984"/>
      <c r="V128" s="985"/>
      <c r="W128" s="337"/>
      <c r="X128" s="338"/>
      <c r="Y128" s="338"/>
      <c r="Z128" s="339"/>
      <c r="AA128" s="340"/>
      <c r="AB128" s="127" t="str">
        <f t="shared" si="4"/>
        <v/>
      </c>
      <c r="AD128" s="8" t="str">
        <f t="shared" si="5"/>
        <v/>
      </c>
    </row>
    <row r="129" spans="2:30" ht="37.5" customHeight="1">
      <c r="B129" s="9">
        <f t="shared" si="7"/>
        <v>95</v>
      </c>
      <c r="C129" s="334"/>
      <c r="D129" s="335"/>
      <c r="E129" s="335"/>
      <c r="F129" s="335"/>
      <c r="G129" s="335"/>
      <c r="H129" s="335"/>
      <c r="I129" s="335"/>
      <c r="J129" s="335"/>
      <c r="K129" s="335"/>
      <c r="L129" s="336"/>
      <c r="M129" s="967"/>
      <c r="N129" s="967"/>
      <c r="O129" s="967"/>
      <c r="P129" s="967"/>
      <c r="Q129" s="967"/>
      <c r="R129" s="983"/>
      <c r="S129" s="984"/>
      <c r="T129" s="984"/>
      <c r="U129" s="984"/>
      <c r="V129" s="985"/>
      <c r="W129" s="337"/>
      <c r="X129" s="338"/>
      <c r="Y129" s="338"/>
      <c r="Z129" s="339"/>
      <c r="AA129" s="340"/>
      <c r="AB129" s="127" t="str">
        <f t="shared" si="4"/>
        <v/>
      </c>
      <c r="AD129" s="8" t="str">
        <f t="shared" si="5"/>
        <v/>
      </c>
    </row>
    <row r="130" spans="2:30" ht="37.5" customHeight="1">
      <c r="B130" s="9">
        <f t="shared" si="7"/>
        <v>96</v>
      </c>
      <c r="C130" s="334"/>
      <c r="D130" s="335"/>
      <c r="E130" s="335"/>
      <c r="F130" s="335"/>
      <c r="G130" s="335"/>
      <c r="H130" s="335"/>
      <c r="I130" s="335"/>
      <c r="J130" s="335"/>
      <c r="K130" s="335"/>
      <c r="L130" s="336"/>
      <c r="M130" s="967"/>
      <c r="N130" s="967"/>
      <c r="O130" s="967"/>
      <c r="P130" s="967"/>
      <c r="Q130" s="967"/>
      <c r="R130" s="983"/>
      <c r="S130" s="984"/>
      <c r="T130" s="984"/>
      <c r="U130" s="984"/>
      <c r="V130" s="985"/>
      <c r="W130" s="337"/>
      <c r="X130" s="338"/>
      <c r="Y130" s="338"/>
      <c r="Z130" s="339"/>
      <c r="AA130" s="340"/>
      <c r="AB130" s="127" t="str">
        <f t="shared" si="4"/>
        <v/>
      </c>
      <c r="AD130" s="8" t="str">
        <f t="shared" si="5"/>
        <v/>
      </c>
    </row>
    <row r="131" spans="2:30" ht="37.5" customHeight="1">
      <c r="B131" s="9">
        <f t="shared" si="7"/>
        <v>97</v>
      </c>
      <c r="C131" s="334"/>
      <c r="D131" s="335"/>
      <c r="E131" s="335"/>
      <c r="F131" s="335"/>
      <c r="G131" s="335"/>
      <c r="H131" s="335"/>
      <c r="I131" s="335"/>
      <c r="J131" s="335"/>
      <c r="K131" s="335"/>
      <c r="L131" s="336"/>
      <c r="M131" s="967"/>
      <c r="N131" s="967"/>
      <c r="O131" s="967"/>
      <c r="P131" s="967"/>
      <c r="Q131" s="967"/>
      <c r="R131" s="983"/>
      <c r="S131" s="984"/>
      <c r="T131" s="984"/>
      <c r="U131" s="984"/>
      <c r="V131" s="985"/>
      <c r="W131" s="337"/>
      <c r="X131" s="338"/>
      <c r="Y131" s="338"/>
      <c r="Z131" s="339"/>
      <c r="AA131" s="340"/>
      <c r="AB131" s="127" t="str">
        <f t="shared" si="4"/>
        <v/>
      </c>
      <c r="AD131" s="8" t="str">
        <f t="shared" si="5"/>
        <v/>
      </c>
    </row>
    <row r="132" spans="2:30" ht="37.5" customHeight="1">
      <c r="B132" s="9">
        <f t="shared" si="7"/>
        <v>98</v>
      </c>
      <c r="C132" s="334"/>
      <c r="D132" s="335"/>
      <c r="E132" s="335"/>
      <c r="F132" s="335"/>
      <c r="G132" s="335"/>
      <c r="H132" s="335"/>
      <c r="I132" s="335"/>
      <c r="J132" s="335"/>
      <c r="K132" s="335"/>
      <c r="L132" s="336"/>
      <c r="M132" s="967"/>
      <c r="N132" s="967"/>
      <c r="O132" s="967"/>
      <c r="P132" s="967"/>
      <c r="Q132" s="967"/>
      <c r="R132" s="983"/>
      <c r="S132" s="984"/>
      <c r="T132" s="984"/>
      <c r="U132" s="984"/>
      <c r="V132" s="985"/>
      <c r="W132" s="337"/>
      <c r="X132" s="338"/>
      <c r="Y132" s="338"/>
      <c r="Z132" s="339"/>
      <c r="AA132" s="340"/>
      <c r="AB132" s="127" t="str">
        <f t="shared" si="4"/>
        <v/>
      </c>
      <c r="AD132" s="8" t="str">
        <f t="shared" si="5"/>
        <v/>
      </c>
    </row>
    <row r="133" spans="2:30" ht="37.5" customHeight="1">
      <c r="B133" s="9">
        <f t="shared" ref="B133:B196" si="8">B132+1</f>
        <v>99</v>
      </c>
      <c r="C133" s="334"/>
      <c r="D133" s="335"/>
      <c r="E133" s="335"/>
      <c r="F133" s="335"/>
      <c r="G133" s="335"/>
      <c r="H133" s="335"/>
      <c r="I133" s="335"/>
      <c r="J133" s="335"/>
      <c r="K133" s="335"/>
      <c r="L133" s="336"/>
      <c r="M133" s="967"/>
      <c r="N133" s="967"/>
      <c r="O133" s="967"/>
      <c r="P133" s="967"/>
      <c r="Q133" s="967"/>
      <c r="R133" s="983"/>
      <c r="S133" s="984"/>
      <c r="T133" s="984"/>
      <c r="U133" s="984"/>
      <c r="V133" s="985"/>
      <c r="W133" s="337"/>
      <c r="X133" s="338"/>
      <c r="Y133" s="338"/>
      <c r="Z133" s="339"/>
      <c r="AA133" s="340"/>
      <c r="AB133" s="127" t="str">
        <f t="shared" si="4"/>
        <v/>
      </c>
      <c r="AD133" s="8" t="str">
        <f t="shared" si="5"/>
        <v/>
      </c>
    </row>
    <row r="134" spans="2:30" ht="37.5" customHeight="1" thickBot="1">
      <c r="B134" s="9">
        <f t="shared" si="8"/>
        <v>100</v>
      </c>
      <c r="C134" s="341"/>
      <c r="D134" s="342"/>
      <c r="E134" s="342"/>
      <c r="F134" s="342"/>
      <c r="G134" s="342"/>
      <c r="H134" s="342"/>
      <c r="I134" s="342"/>
      <c r="J134" s="342"/>
      <c r="K134" s="342"/>
      <c r="L134" s="343"/>
      <c r="M134" s="986"/>
      <c r="N134" s="986"/>
      <c r="O134" s="986"/>
      <c r="P134" s="986"/>
      <c r="Q134" s="986"/>
      <c r="R134" s="1010"/>
      <c r="S134" s="1011"/>
      <c r="T134" s="1011"/>
      <c r="U134" s="1011"/>
      <c r="V134" s="1012"/>
      <c r="W134" s="344"/>
      <c r="X134" s="345"/>
      <c r="Y134" s="346"/>
      <c r="Z134" s="347"/>
      <c r="AA134" s="348"/>
      <c r="AB134" s="128" t="str">
        <f t="shared" si="4"/>
        <v/>
      </c>
      <c r="AD134" s="8" t="str">
        <f t="shared" si="5"/>
        <v/>
      </c>
    </row>
    <row r="135" spans="2:30" ht="37.5" customHeight="1">
      <c r="B135" s="9">
        <f t="shared" si="8"/>
        <v>101</v>
      </c>
      <c r="C135" s="334"/>
      <c r="D135" s="335"/>
      <c r="E135" s="335"/>
      <c r="F135" s="335"/>
      <c r="G135" s="335"/>
      <c r="H135" s="335"/>
      <c r="I135" s="335"/>
      <c r="J135" s="335"/>
      <c r="K135" s="335"/>
      <c r="L135" s="336"/>
      <c r="M135" s="967"/>
      <c r="N135" s="967"/>
      <c r="O135" s="967"/>
      <c r="P135" s="967"/>
      <c r="Q135" s="967"/>
      <c r="R135" s="983"/>
      <c r="S135" s="984"/>
      <c r="T135" s="984"/>
      <c r="U135" s="984"/>
      <c r="V135" s="985"/>
      <c r="W135" s="337"/>
      <c r="X135" s="338"/>
      <c r="Y135" s="338"/>
      <c r="Z135" s="339"/>
      <c r="AA135" s="340"/>
      <c r="AB135" s="127" t="str">
        <f t="shared" si="4"/>
        <v/>
      </c>
      <c r="AD135" s="8" t="str">
        <f t="shared" si="5"/>
        <v/>
      </c>
    </row>
    <row r="136" spans="2:30" ht="37.5" customHeight="1">
      <c r="B136" s="9">
        <f t="shared" si="8"/>
        <v>102</v>
      </c>
      <c r="C136" s="334"/>
      <c r="D136" s="335"/>
      <c r="E136" s="335"/>
      <c r="F136" s="335"/>
      <c r="G136" s="335"/>
      <c r="H136" s="335"/>
      <c r="I136" s="335"/>
      <c r="J136" s="335"/>
      <c r="K136" s="335"/>
      <c r="L136" s="336"/>
      <c r="M136" s="967"/>
      <c r="N136" s="967"/>
      <c r="O136" s="967"/>
      <c r="P136" s="967"/>
      <c r="Q136" s="967"/>
      <c r="R136" s="983"/>
      <c r="S136" s="984"/>
      <c r="T136" s="984"/>
      <c r="U136" s="984"/>
      <c r="V136" s="985"/>
      <c r="W136" s="337"/>
      <c r="X136" s="338"/>
      <c r="Y136" s="338"/>
      <c r="Z136" s="339"/>
      <c r="AA136" s="340"/>
      <c r="AB136" s="127" t="str">
        <f t="shared" si="4"/>
        <v/>
      </c>
      <c r="AD136" s="8" t="str">
        <f t="shared" si="5"/>
        <v/>
      </c>
    </row>
    <row r="137" spans="2:30" ht="37.5" customHeight="1">
      <c r="B137" s="9">
        <f t="shared" si="8"/>
        <v>103</v>
      </c>
      <c r="C137" s="334"/>
      <c r="D137" s="335"/>
      <c r="E137" s="335"/>
      <c r="F137" s="335"/>
      <c r="G137" s="335"/>
      <c r="H137" s="335"/>
      <c r="I137" s="335"/>
      <c r="J137" s="335"/>
      <c r="K137" s="335"/>
      <c r="L137" s="336"/>
      <c r="M137" s="967"/>
      <c r="N137" s="967"/>
      <c r="O137" s="967"/>
      <c r="P137" s="967"/>
      <c r="Q137" s="967"/>
      <c r="R137" s="983"/>
      <c r="S137" s="984"/>
      <c r="T137" s="984"/>
      <c r="U137" s="984"/>
      <c r="V137" s="985"/>
      <c r="W137" s="337"/>
      <c r="X137" s="338"/>
      <c r="Y137" s="338"/>
      <c r="Z137" s="339"/>
      <c r="AA137" s="340"/>
      <c r="AB137" s="127" t="str">
        <f t="shared" si="4"/>
        <v/>
      </c>
      <c r="AD137" s="8" t="str">
        <f t="shared" si="5"/>
        <v/>
      </c>
    </row>
    <row r="138" spans="2:30" ht="37.5" customHeight="1">
      <c r="B138" s="9">
        <f t="shared" si="8"/>
        <v>104</v>
      </c>
      <c r="C138" s="334"/>
      <c r="D138" s="335"/>
      <c r="E138" s="335"/>
      <c r="F138" s="335"/>
      <c r="G138" s="335"/>
      <c r="H138" s="335"/>
      <c r="I138" s="335"/>
      <c r="J138" s="335"/>
      <c r="K138" s="335"/>
      <c r="L138" s="336"/>
      <c r="M138" s="967"/>
      <c r="N138" s="967"/>
      <c r="O138" s="967"/>
      <c r="P138" s="967"/>
      <c r="Q138" s="967"/>
      <c r="R138" s="983"/>
      <c r="S138" s="984"/>
      <c r="T138" s="984"/>
      <c r="U138" s="984"/>
      <c r="V138" s="985"/>
      <c r="W138" s="337"/>
      <c r="X138" s="338"/>
      <c r="Y138" s="338"/>
      <c r="Z138" s="339"/>
      <c r="AA138" s="340"/>
      <c r="AB138" s="127" t="str">
        <f t="shared" si="4"/>
        <v/>
      </c>
      <c r="AD138" s="8" t="str">
        <f t="shared" si="5"/>
        <v/>
      </c>
    </row>
    <row r="139" spans="2:30" ht="37.5" customHeight="1">
      <c r="B139" s="9">
        <f t="shared" si="8"/>
        <v>105</v>
      </c>
      <c r="C139" s="334"/>
      <c r="D139" s="335"/>
      <c r="E139" s="335"/>
      <c r="F139" s="335"/>
      <c r="G139" s="335"/>
      <c r="H139" s="335"/>
      <c r="I139" s="335"/>
      <c r="J139" s="335"/>
      <c r="K139" s="335"/>
      <c r="L139" s="336"/>
      <c r="M139" s="967"/>
      <c r="N139" s="967"/>
      <c r="O139" s="967"/>
      <c r="P139" s="967"/>
      <c r="Q139" s="967"/>
      <c r="R139" s="983"/>
      <c r="S139" s="984"/>
      <c r="T139" s="984"/>
      <c r="U139" s="984"/>
      <c r="V139" s="985"/>
      <c r="W139" s="337"/>
      <c r="X139" s="338"/>
      <c r="Y139" s="338"/>
      <c r="Z139" s="339"/>
      <c r="AA139" s="340"/>
      <c r="AB139" s="127" t="str">
        <f t="shared" si="4"/>
        <v/>
      </c>
      <c r="AD139" s="8" t="str">
        <f t="shared" si="5"/>
        <v/>
      </c>
    </row>
    <row r="140" spans="2:30" ht="37.5" customHeight="1">
      <c r="B140" s="9">
        <f t="shared" si="8"/>
        <v>106</v>
      </c>
      <c r="C140" s="334"/>
      <c r="D140" s="335"/>
      <c r="E140" s="335"/>
      <c r="F140" s="335"/>
      <c r="G140" s="335"/>
      <c r="H140" s="335"/>
      <c r="I140" s="335"/>
      <c r="J140" s="335"/>
      <c r="K140" s="335"/>
      <c r="L140" s="336"/>
      <c r="M140" s="967"/>
      <c r="N140" s="967"/>
      <c r="O140" s="967"/>
      <c r="P140" s="967"/>
      <c r="Q140" s="967"/>
      <c r="R140" s="983"/>
      <c r="S140" s="984"/>
      <c r="T140" s="984"/>
      <c r="U140" s="984"/>
      <c r="V140" s="985"/>
      <c r="W140" s="337"/>
      <c r="X140" s="338"/>
      <c r="Y140" s="338"/>
      <c r="Z140" s="339"/>
      <c r="AA140" s="340"/>
      <c r="AB140" s="127" t="str">
        <f t="shared" si="4"/>
        <v/>
      </c>
      <c r="AD140" s="8" t="str">
        <f t="shared" si="5"/>
        <v/>
      </c>
    </row>
    <row r="141" spans="2:30" ht="37.5" customHeight="1">
      <c r="B141" s="9">
        <f t="shared" si="8"/>
        <v>107</v>
      </c>
      <c r="C141" s="334"/>
      <c r="D141" s="335"/>
      <c r="E141" s="335"/>
      <c r="F141" s="335"/>
      <c r="G141" s="335"/>
      <c r="H141" s="335"/>
      <c r="I141" s="335"/>
      <c r="J141" s="335"/>
      <c r="K141" s="335"/>
      <c r="L141" s="336"/>
      <c r="M141" s="967"/>
      <c r="N141" s="967"/>
      <c r="O141" s="967"/>
      <c r="P141" s="967"/>
      <c r="Q141" s="967"/>
      <c r="R141" s="983"/>
      <c r="S141" s="984"/>
      <c r="T141" s="984"/>
      <c r="U141" s="984"/>
      <c r="V141" s="985"/>
      <c r="W141" s="337"/>
      <c r="X141" s="338"/>
      <c r="Y141" s="338"/>
      <c r="Z141" s="339"/>
      <c r="AA141" s="340"/>
      <c r="AB141" s="127" t="str">
        <f t="shared" si="4"/>
        <v/>
      </c>
      <c r="AD141" s="8" t="str">
        <f t="shared" si="5"/>
        <v/>
      </c>
    </row>
    <row r="142" spans="2:30" ht="37.5" customHeight="1">
      <c r="B142" s="9">
        <f t="shared" si="8"/>
        <v>108</v>
      </c>
      <c r="C142" s="334"/>
      <c r="D142" s="335"/>
      <c r="E142" s="335"/>
      <c r="F142" s="335"/>
      <c r="G142" s="335"/>
      <c r="H142" s="335"/>
      <c r="I142" s="335"/>
      <c r="J142" s="335"/>
      <c r="K142" s="335"/>
      <c r="L142" s="336"/>
      <c r="M142" s="967"/>
      <c r="N142" s="967"/>
      <c r="O142" s="967"/>
      <c r="P142" s="967"/>
      <c r="Q142" s="967"/>
      <c r="R142" s="983"/>
      <c r="S142" s="984"/>
      <c r="T142" s="984"/>
      <c r="U142" s="984"/>
      <c r="V142" s="985"/>
      <c r="W142" s="337"/>
      <c r="X142" s="338"/>
      <c r="Y142" s="338"/>
      <c r="Z142" s="339"/>
      <c r="AA142" s="340"/>
      <c r="AB142" s="127" t="str">
        <f t="shared" si="4"/>
        <v/>
      </c>
      <c r="AD142" s="8" t="str">
        <f t="shared" si="5"/>
        <v/>
      </c>
    </row>
    <row r="143" spans="2:30" ht="37.5" customHeight="1">
      <c r="B143" s="9">
        <f t="shared" si="8"/>
        <v>109</v>
      </c>
      <c r="C143" s="334"/>
      <c r="D143" s="335"/>
      <c r="E143" s="335"/>
      <c r="F143" s="335"/>
      <c r="G143" s="335"/>
      <c r="H143" s="335"/>
      <c r="I143" s="335"/>
      <c r="J143" s="335"/>
      <c r="K143" s="335"/>
      <c r="L143" s="336"/>
      <c r="M143" s="967"/>
      <c r="N143" s="967"/>
      <c r="O143" s="967"/>
      <c r="P143" s="967"/>
      <c r="Q143" s="967"/>
      <c r="R143" s="983"/>
      <c r="S143" s="984"/>
      <c r="T143" s="984"/>
      <c r="U143" s="984"/>
      <c r="V143" s="985"/>
      <c r="W143" s="337"/>
      <c r="X143" s="338"/>
      <c r="Y143" s="338"/>
      <c r="Z143" s="339"/>
      <c r="AA143" s="340"/>
      <c r="AB143" s="127" t="str">
        <f t="shared" si="4"/>
        <v/>
      </c>
      <c r="AD143" s="8" t="str">
        <f t="shared" si="5"/>
        <v/>
      </c>
    </row>
    <row r="144" spans="2:30" ht="37.5" customHeight="1">
      <c r="B144" s="9">
        <f t="shared" si="8"/>
        <v>110</v>
      </c>
      <c r="C144" s="334"/>
      <c r="D144" s="335"/>
      <c r="E144" s="335"/>
      <c r="F144" s="335"/>
      <c r="G144" s="335"/>
      <c r="H144" s="335"/>
      <c r="I144" s="335"/>
      <c r="J144" s="335"/>
      <c r="K144" s="335"/>
      <c r="L144" s="336"/>
      <c r="M144" s="967"/>
      <c r="N144" s="967"/>
      <c r="O144" s="967"/>
      <c r="P144" s="967"/>
      <c r="Q144" s="967"/>
      <c r="R144" s="983"/>
      <c r="S144" s="984"/>
      <c r="T144" s="984"/>
      <c r="U144" s="984"/>
      <c r="V144" s="985"/>
      <c r="W144" s="337"/>
      <c r="X144" s="338"/>
      <c r="Y144" s="338"/>
      <c r="Z144" s="339"/>
      <c r="AA144" s="340"/>
      <c r="AB144" s="127" t="str">
        <f t="shared" si="4"/>
        <v/>
      </c>
      <c r="AD144" s="8" t="str">
        <f t="shared" si="5"/>
        <v/>
      </c>
    </row>
    <row r="145" spans="2:30" ht="37.5" customHeight="1">
      <c r="B145" s="9">
        <f t="shared" si="8"/>
        <v>111</v>
      </c>
      <c r="C145" s="334"/>
      <c r="D145" s="335"/>
      <c r="E145" s="335"/>
      <c r="F145" s="335"/>
      <c r="G145" s="335"/>
      <c r="H145" s="335"/>
      <c r="I145" s="335"/>
      <c r="J145" s="335"/>
      <c r="K145" s="335"/>
      <c r="L145" s="336"/>
      <c r="M145" s="967"/>
      <c r="N145" s="967"/>
      <c r="O145" s="967"/>
      <c r="P145" s="967"/>
      <c r="Q145" s="967"/>
      <c r="R145" s="983"/>
      <c r="S145" s="984"/>
      <c r="T145" s="984"/>
      <c r="U145" s="984"/>
      <c r="V145" s="985"/>
      <c r="W145" s="337"/>
      <c r="X145" s="338"/>
      <c r="Y145" s="338"/>
      <c r="Z145" s="339"/>
      <c r="AA145" s="340"/>
      <c r="AB145" s="127" t="str">
        <f t="shared" si="4"/>
        <v/>
      </c>
      <c r="AD145" s="8" t="str">
        <f t="shared" si="5"/>
        <v/>
      </c>
    </row>
    <row r="146" spans="2:30" ht="37.5" customHeight="1">
      <c r="B146" s="9">
        <f t="shared" si="8"/>
        <v>112</v>
      </c>
      <c r="C146" s="334"/>
      <c r="D146" s="335"/>
      <c r="E146" s="335"/>
      <c r="F146" s="335"/>
      <c r="G146" s="335"/>
      <c r="H146" s="335"/>
      <c r="I146" s="335"/>
      <c r="J146" s="335"/>
      <c r="K146" s="335"/>
      <c r="L146" s="336"/>
      <c r="M146" s="967"/>
      <c r="N146" s="967"/>
      <c r="O146" s="967"/>
      <c r="P146" s="967"/>
      <c r="Q146" s="967"/>
      <c r="R146" s="983"/>
      <c r="S146" s="984"/>
      <c r="T146" s="984"/>
      <c r="U146" s="984"/>
      <c r="V146" s="985"/>
      <c r="W146" s="337"/>
      <c r="X146" s="338"/>
      <c r="Y146" s="338"/>
      <c r="Z146" s="339"/>
      <c r="AA146" s="340"/>
      <c r="AB146" s="127" t="str">
        <f t="shared" si="4"/>
        <v/>
      </c>
      <c r="AD146" s="8" t="str">
        <f t="shared" si="5"/>
        <v/>
      </c>
    </row>
    <row r="147" spans="2:30" ht="37.5" customHeight="1">
      <c r="B147" s="9">
        <f t="shared" si="8"/>
        <v>113</v>
      </c>
      <c r="C147" s="334"/>
      <c r="D147" s="335"/>
      <c r="E147" s="335"/>
      <c r="F147" s="335"/>
      <c r="G147" s="335"/>
      <c r="H147" s="335"/>
      <c r="I147" s="335"/>
      <c r="J147" s="335"/>
      <c r="K147" s="335"/>
      <c r="L147" s="336"/>
      <c r="M147" s="967"/>
      <c r="N147" s="967"/>
      <c r="O147" s="967"/>
      <c r="P147" s="967"/>
      <c r="Q147" s="967"/>
      <c r="R147" s="983"/>
      <c r="S147" s="984"/>
      <c r="T147" s="984"/>
      <c r="U147" s="984"/>
      <c r="V147" s="985"/>
      <c r="W147" s="337"/>
      <c r="X147" s="338"/>
      <c r="Y147" s="338"/>
      <c r="Z147" s="339"/>
      <c r="AA147" s="340"/>
      <c r="AB147" s="127" t="str">
        <f t="shared" si="4"/>
        <v/>
      </c>
      <c r="AD147" s="8" t="str">
        <f t="shared" si="5"/>
        <v/>
      </c>
    </row>
    <row r="148" spans="2:30" ht="37.5" customHeight="1">
      <c r="B148" s="9">
        <f t="shared" si="8"/>
        <v>114</v>
      </c>
      <c r="C148" s="334"/>
      <c r="D148" s="335"/>
      <c r="E148" s="335"/>
      <c r="F148" s="335"/>
      <c r="G148" s="335"/>
      <c r="H148" s="335"/>
      <c r="I148" s="335"/>
      <c r="J148" s="335"/>
      <c r="K148" s="335"/>
      <c r="L148" s="336"/>
      <c r="M148" s="967"/>
      <c r="N148" s="967"/>
      <c r="O148" s="967"/>
      <c r="P148" s="967"/>
      <c r="Q148" s="967"/>
      <c r="R148" s="983"/>
      <c r="S148" s="984"/>
      <c r="T148" s="984"/>
      <c r="U148" s="984"/>
      <c r="V148" s="985"/>
      <c r="W148" s="337"/>
      <c r="X148" s="338"/>
      <c r="Y148" s="338"/>
      <c r="Z148" s="339"/>
      <c r="AA148" s="340"/>
      <c r="AB148" s="127" t="str">
        <f t="shared" si="4"/>
        <v/>
      </c>
      <c r="AD148" s="8" t="str">
        <f t="shared" si="5"/>
        <v/>
      </c>
    </row>
    <row r="149" spans="2:30" ht="37.5" customHeight="1">
      <c r="B149" s="9">
        <f t="shared" si="8"/>
        <v>115</v>
      </c>
      <c r="C149" s="334"/>
      <c r="D149" s="335"/>
      <c r="E149" s="335"/>
      <c r="F149" s="335"/>
      <c r="G149" s="335"/>
      <c r="H149" s="335"/>
      <c r="I149" s="335"/>
      <c r="J149" s="335"/>
      <c r="K149" s="335"/>
      <c r="L149" s="336"/>
      <c r="M149" s="967"/>
      <c r="N149" s="967"/>
      <c r="O149" s="967"/>
      <c r="P149" s="967"/>
      <c r="Q149" s="967"/>
      <c r="R149" s="983"/>
      <c r="S149" s="984"/>
      <c r="T149" s="984"/>
      <c r="U149" s="984"/>
      <c r="V149" s="985"/>
      <c r="W149" s="337"/>
      <c r="X149" s="338"/>
      <c r="Y149" s="338"/>
      <c r="Z149" s="339"/>
      <c r="AA149" s="340"/>
      <c r="AB149" s="127" t="str">
        <f t="shared" si="4"/>
        <v/>
      </c>
      <c r="AD149" s="8" t="str">
        <f t="shared" si="5"/>
        <v/>
      </c>
    </row>
    <row r="150" spans="2:30" ht="37.5" customHeight="1">
      <c r="B150" s="9">
        <f t="shared" si="8"/>
        <v>116</v>
      </c>
      <c r="C150" s="334"/>
      <c r="D150" s="335"/>
      <c r="E150" s="335"/>
      <c r="F150" s="335"/>
      <c r="G150" s="335"/>
      <c r="H150" s="335"/>
      <c r="I150" s="335"/>
      <c r="J150" s="335"/>
      <c r="K150" s="335"/>
      <c r="L150" s="336"/>
      <c r="M150" s="967"/>
      <c r="N150" s="967"/>
      <c r="O150" s="967"/>
      <c r="P150" s="967"/>
      <c r="Q150" s="967"/>
      <c r="R150" s="983"/>
      <c r="S150" s="984"/>
      <c r="T150" s="984"/>
      <c r="U150" s="984"/>
      <c r="V150" s="985"/>
      <c r="W150" s="337"/>
      <c r="X150" s="338"/>
      <c r="Y150" s="338"/>
      <c r="Z150" s="339"/>
      <c r="AA150" s="340"/>
      <c r="AB150" s="127" t="str">
        <f t="shared" si="4"/>
        <v/>
      </c>
      <c r="AD150" s="8" t="str">
        <f t="shared" si="5"/>
        <v/>
      </c>
    </row>
    <row r="151" spans="2:30" ht="37.5" customHeight="1">
      <c r="B151" s="9">
        <f t="shared" si="8"/>
        <v>117</v>
      </c>
      <c r="C151" s="334"/>
      <c r="D151" s="335"/>
      <c r="E151" s="335"/>
      <c r="F151" s="335"/>
      <c r="G151" s="335"/>
      <c r="H151" s="335"/>
      <c r="I151" s="335"/>
      <c r="J151" s="335"/>
      <c r="K151" s="335"/>
      <c r="L151" s="336"/>
      <c r="M151" s="967"/>
      <c r="N151" s="967"/>
      <c r="O151" s="967"/>
      <c r="P151" s="967"/>
      <c r="Q151" s="967"/>
      <c r="R151" s="983"/>
      <c r="S151" s="984"/>
      <c r="T151" s="984"/>
      <c r="U151" s="984"/>
      <c r="V151" s="985"/>
      <c r="W151" s="337"/>
      <c r="X151" s="338"/>
      <c r="Y151" s="338"/>
      <c r="Z151" s="339"/>
      <c r="AA151" s="340"/>
      <c r="AB151" s="127" t="str">
        <f t="shared" si="4"/>
        <v/>
      </c>
      <c r="AD151" s="8" t="str">
        <f t="shared" si="5"/>
        <v/>
      </c>
    </row>
    <row r="152" spans="2:30" ht="37.5" customHeight="1">
      <c r="B152" s="9">
        <f t="shared" si="8"/>
        <v>118</v>
      </c>
      <c r="C152" s="334"/>
      <c r="D152" s="335"/>
      <c r="E152" s="335"/>
      <c r="F152" s="335"/>
      <c r="G152" s="335"/>
      <c r="H152" s="335"/>
      <c r="I152" s="335"/>
      <c r="J152" s="335"/>
      <c r="K152" s="335"/>
      <c r="L152" s="336"/>
      <c r="M152" s="967"/>
      <c r="N152" s="967"/>
      <c r="O152" s="967"/>
      <c r="P152" s="967"/>
      <c r="Q152" s="967"/>
      <c r="R152" s="983"/>
      <c r="S152" s="984"/>
      <c r="T152" s="984"/>
      <c r="U152" s="984"/>
      <c r="V152" s="985"/>
      <c r="W152" s="337"/>
      <c r="X152" s="338"/>
      <c r="Y152" s="338"/>
      <c r="Z152" s="339"/>
      <c r="AA152" s="340"/>
      <c r="AB152" s="127" t="str">
        <f t="shared" si="4"/>
        <v/>
      </c>
      <c r="AD152" s="8" t="str">
        <f t="shared" si="5"/>
        <v/>
      </c>
    </row>
    <row r="153" spans="2:30" ht="37.5" customHeight="1">
      <c r="B153" s="9">
        <f t="shared" si="8"/>
        <v>119</v>
      </c>
      <c r="C153" s="334"/>
      <c r="D153" s="335"/>
      <c r="E153" s="335"/>
      <c r="F153" s="335"/>
      <c r="G153" s="335"/>
      <c r="H153" s="335"/>
      <c r="I153" s="335"/>
      <c r="J153" s="335"/>
      <c r="K153" s="335"/>
      <c r="L153" s="336"/>
      <c r="M153" s="967"/>
      <c r="N153" s="967"/>
      <c r="O153" s="967"/>
      <c r="P153" s="967"/>
      <c r="Q153" s="967"/>
      <c r="R153" s="983"/>
      <c r="S153" s="984"/>
      <c r="T153" s="984"/>
      <c r="U153" s="984"/>
      <c r="V153" s="985"/>
      <c r="W153" s="337"/>
      <c r="X153" s="338"/>
      <c r="Y153" s="338"/>
      <c r="Z153" s="339"/>
      <c r="AA153" s="340"/>
      <c r="AB153" s="127" t="str">
        <f t="shared" si="4"/>
        <v/>
      </c>
      <c r="AD153" s="8" t="str">
        <f t="shared" si="5"/>
        <v/>
      </c>
    </row>
    <row r="154" spans="2:30" ht="37.5" customHeight="1">
      <c r="B154" s="9">
        <f t="shared" si="8"/>
        <v>120</v>
      </c>
      <c r="C154" s="334"/>
      <c r="D154" s="335"/>
      <c r="E154" s="335"/>
      <c r="F154" s="335"/>
      <c r="G154" s="335"/>
      <c r="H154" s="335"/>
      <c r="I154" s="335"/>
      <c r="J154" s="335"/>
      <c r="K154" s="335"/>
      <c r="L154" s="336"/>
      <c r="M154" s="967"/>
      <c r="N154" s="967"/>
      <c r="O154" s="967"/>
      <c r="P154" s="967"/>
      <c r="Q154" s="967"/>
      <c r="R154" s="983"/>
      <c r="S154" s="984"/>
      <c r="T154" s="984"/>
      <c r="U154" s="984"/>
      <c r="V154" s="985"/>
      <c r="W154" s="337"/>
      <c r="X154" s="338"/>
      <c r="Y154" s="338"/>
      <c r="Z154" s="339"/>
      <c r="AA154" s="340"/>
      <c r="AB154" s="127" t="str">
        <f t="shared" si="4"/>
        <v/>
      </c>
      <c r="AD154" s="8" t="str">
        <f t="shared" si="5"/>
        <v/>
      </c>
    </row>
    <row r="155" spans="2:30" ht="37.5" customHeight="1">
      <c r="B155" s="9">
        <f t="shared" si="8"/>
        <v>121</v>
      </c>
      <c r="C155" s="334"/>
      <c r="D155" s="335"/>
      <c r="E155" s="335"/>
      <c r="F155" s="335"/>
      <c r="G155" s="335"/>
      <c r="H155" s="335"/>
      <c r="I155" s="335"/>
      <c r="J155" s="335"/>
      <c r="K155" s="335"/>
      <c r="L155" s="336"/>
      <c r="M155" s="967"/>
      <c r="N155" s="967"/>
      <c r="O155" s="967"/>
      <c r="P155" s="967"/>
      <c r="Q155" s="967"/>
      <c r="R155" s="983"/>
      <c r="S155" s="984"/>
      <c r="T155" s="984"/>
      <c r="U155" s="984"/>
      <c r="V155" s="985"/>
      <c r="W155" s="337"/>
      <c r="X155" s="338"/>
      <c r="Y155" s="338"/>
      <c r="Z155" s="339"/>
      <c r="AA155" s="340"/>
      <c r="AB155" s="127" t="str">
        <f t="shared" si="4"/>
        <v/>
      </c>
      <c r="AD155" s="8" t="str">
        <f t="shared" si="5"/>
        <v/>
      </c>
    </row>
    <row r="156" spans="2:30" ht="37.5" customHeight="1">
      <c r="B156" s="9">
        <f t="shared" si="8"/>
        <v>122</v>
      </c>
      <c r="C156" s="334"/>
      <c r="D156" s="335"/>
      <c r="E156" s="335"/>
      <c r="F156" s="335"/>
      <c r="G156" s="335"/>
      <c r="H156" s="335"/>
      <c r="I156" s="335"/>
      <c r="J156" s="335"/>
      <c r="K156" s="335"/>
      <c r="L156" s="336"/>
      <c r="M156" s="967"/>
      <c r="N156" s="967"/>
      <c r="O156" s="967"/>
      <c r="P156" s="967"/>
      <c r="Q156" s="967"/>
      <c r="R156" s="983"/>
      <c r="S156" s="984"/>
      <c r="T156" s="984"/>
      <c r="U156" s="984"/>
      <c r="V156" s="985"/>
      <c r="W156" s="337"/>
      <c r="X156" s="338"/>
      <c r="Y156" s="338"/>
      <c r="Z156" s="339"/>
      <c r="AA156" s="340"/>
      <c r="AB156" s="127" t="str">
        <f t="shared" si="4"/>
        <v/>
      </c>
      <c r="AD156" s="8" t="str">
        <f t="shared" si="5"/>
        <v/>
      </c>
    </row>
    <row r="157" spans="2:30" ht="37.5" customHeight="1">
      <c r="B157" s="9">
        <f t="shared" si="8"/>
        <v>123</v>
      </c>
      <c r="C157" s="334"/>
      <c r="D157" s="335"/>
      <c r="E157" s="335"/>
      <c r="F157" s="335"/>
      <c r="G157" s="335"/>
      <c r="H157" s="335"/>
      <c r="I157" s="335"/>
      <c r="J157" s="335"/>
      <c r="K157" s="335"/>
      <c r="L157" s="336"/>
      <c r="M157" s="967"/>
      <c r="N157" s="967"/>
      <c r="O157" s="967"/>
      <c r="P157" s="967"/>
      <c r="Q157" s="967"/>
      <c r="R157" s="983"/>
      <c r="S157" s="984"/>
      <c r="T157" s="984"/>
      <c r="U157" s="984"/>
      <c r="V157" s="985"/>
      <c r="W157" s="337"/>
      <c r="X157" s="338"/>
      <c r="Y157" s="338"/>
      <c r="Z157" s="339"/>
      <c r="AA157" s="340"/>
      <c r="AB157" s="127" t="str">
        <f t="shared" si="4"/>
        <v/>
      </c>
      <c r="AD157" s="8" t="str">
        <f t="shared" si="5"/>
        <v/>
      </c>
    </row>
    <row r="158" spans="2:30" ht="37.5" customHeight="1">
      <c r="B158" s="9">
        <f t="shared" si="8"/>
        <v>124</v>
      </c>
      <c r="C158" s="334"/>
      <c r="D158" s="335"/>
      <c r="E158" s="335"/>
      <c r="F158" s="335"/>
      <c r="G158" s="335"/>
      <c r="H158" s="335"/>
      <c r="I158" s="335"/>
      <c r="J158" s="335"/>
      <c r="K158" s="335"/>
      <c r="L158" s="336"/>
      <c r="M158" s="967"/>
      <c r="N158" s="967"/>
      <c r="O158" s="967"/>
      <c r="P158" s="967"/>
      <c r="Q158" s="967"/>
      <c r="R158" s="983"/>
      <c r="S158" s="984"/>
      <c r="T158" s="984"/>
      <c r="U158" s="984"/>
      <c r="V158" s="985"/>
      <c r="W158" s="337"/>
      <c r="X158" s="338"/>
      <c r="Y158" s="338"/>
      <c r="Z158" s="339"/>
      <c r="AA158" s="340"/>
      <c r="AB158" s="127" t="str">
        <f t="shared" si="4"/>
        <v/>
      </c>
      <c r="AD158" s="8" t="str">
        <f t="shared" si="5"/>
        <v/>
      </c>
    </row>
    <row r="159" spans="2:30" ht="37.5" customHeight="1">
      <c r="B159" s="9">
        <f t="shared" si="8"/>
        <v>125</v>
      </c>
      <c r="C159" s="334"/>
      <c r="D159" s="335"/>
      <c r="E159" s="335"/>
      <c r="F159" s="335"/>
      <c r="G159" s="335"/>
      <c r="H159" s="335"/>
      <c r="I159" s="335"/>
      <c r="J159" s="335"/>
      <c r="K159" s="335"/>
      <c r="L159" s="336"/>
      <c r="M159" s="967"/>
      <c r="N159" s="967"/>
      <c r="O159" s="967"/>
      <c r="P159" s="967"/>
      <c r="Q159" s="967"/>
      <c r="R159" s="983"/>
      <c r="S159" s="984"/>
      <c r="T159" s="984"/>
      <c r="U159" s="984"/>
      <c r="V159" s="985"/>
      <c r="W159" s="337"/>
      <c r="X159" s="338"/>
      <c r="Y159" s="338"/>
      <c r="Z159" s="339"/>
      <c r="AA159" s="340"/>
      <c r="AB159" s="127" t="str">
        <f t="shared" si="4"/>
        <v/>
      </c>
      <c r="AD159" s="8" t="str">
        <f t="shared" si="5"/>
        <v/>
      </c>
    </row>
    <row r="160" spans="2:30" ht="37.5" customHeight="1">
      <c r="B160" s="9">
        <f t="shared" si="8"/>
        <v>126</v>
      </c>
      <c r="C160" s="334"/>
      <c r="D160" s="335"/>
      <c r="E160" s="335"/>
      <c r="F160" s="335"/>
      <c r="G160" s="335"/>
      <c r="H160" s="335"/>
      <c r="I160" s="335"/>
      <c r="J160" s="335"/>
      <c r="K160" s="335"/>
      <c r="L160" s="336"/>
      <c r="M160" s="967"/>
      <c r="N160" s="967"/>
      <c r="O160" s="967"/>
      <c r="P160" s="967"/>
      <c r="Q160" s="967"/>
      <c r="R160" s="983"/>
      <c r="S160" s="984"/>
      <c r="T160" s="984"/>
      <c r="U160" s="984"/>
      <c r="V160" s="985"/>
      <c r="W160" s="337"/>
      <c r="X160" s="338"/>
      <c r="Y160" s="338"/>
      <c r="Z160" s="339"/>
      <c r="AA160" s="340"/>
      <c r="AB160" s="127" t="str">
        <f t="shared" si="4"/>
        <v/>
      </c>
      <c r="AD160" s="8" t="str">
        <f t="shared" si="5"/>
        <v/>
      </c>
    </row>
    <row r="161" spans="2:30" ht="37.5" customHeight="1">
      <c r="B161" s="9">
        <f t="shared" si="8"/>
        <v>127</v>
      </c>
      <c r="C161" s="334"/>
      <c r="D161" s="335"/>
      <c r="E161" s="335"/>
      <c r="F161" s="335"/>
      <c r="G161" s="335"/>
      <c r="H161" s="335"/>
      <c r="I161" s="335"/>
      <c r="J161" s="335"/>
      <c r="K161" s="335"/>
      <c r="L161" s="336"/>
      <c r="M161" s="967"/>
      <c r="N161" s="967"/>
      <c r="O161" s="967"/>
      <c r="P161" s="967"/>
      <c r="Q161" s="967"/>
      <c r="R161" s="983"/>
      <c r="S161" s="984"/>
      <c r="T161" s="984"/>
      <c r="U161" s="984"/>
      <c r="V161" s="985"/>
      <c r="W161" s="337"/>
      <c r="X161" s="338"/>
      <c r="Y161" s="338"/>
      <c r="Z161" s="339"/>
      <c r="AA161" s="340"/>
      <c r="AB161" s="127" t="str">
        <f t="shared" si="4"/>
        <v/>
      </c>
      <c r="AD161" s="8" t="str">
        <f t="shared" si="5"/>
        <v/>
      </c>
    </row>
    <row r="162" spans="2:30" ht="37.5" customHeight="1">
      <c r="B162" s="9">
        <f t="shared" si="8"/>
        <v>128</v>
      </c>
      <c r="C162" s="334"/>
      <c r="D162" s="335"/>
      <c r="E162" s="335"/>
      <c r="F162" s="335"/>
      <c r="G162" s="335"/>
      <c r="H162" s="335"/>
      <c r="I162" s="335"/>
      <c r="J162" s="335"/>
      <c r="K162" s="335"/>
      <c r="L162" s="336"/>
      <c r="M162" s="967"/>
      <c r="N162" s="967"/>
      <c r="O162" s="967"/>
      <c r="P162" s="967"/>
      <c r="Q162" s="967"/>
      <c r="R162" s="983"/>
      <c r="S162" s="984"/>
      <c r="T162" s="984"/>
      <c r="U162" s="984"/>
      <c r="V162" s="985"/>
      <c r="W162" s="337"/>
      <c r="X162" s="338"/>
      <c r="Y162" s="338"/>
      <c r="Z162" s="339"/>
      <c r="AA162" s="340"/>
      <c r="AB162" s="127" t="str">
        <f t="shared" si="4"/>
        <v/>
      </c>
      <c r="AD162" s="8" t="str">
        <f t="shared" si="5"/>
        <v/>
      </c>
    </row>
    <row r="163" spans="2:30" ht="37.5" customHeight="1">
      <c r="B163" s="9">
        <f t="shared" si="8"/>
        <v>129</v>
      </c>
      <c r="C163" s="334"/>
      <c r="D163" s="335"/>
      <c r="E163" s="335"/>
      <c r="F163" s="335"/>
      <c r="G163" s="335"/>
      <c r="H163" s="335"/>
      <c r="I163" s="335"/>
      <c r="J163" s="335"/>
      <c r="K163" s="335"/>
      <c r="L163" s="336"/>
      <c r="M163" s="967"/>
      <c r="N163" s="967"/>
      <c r="O163" s="967"/>
      <c r="P163" s="967"/>
      <c r="Q163" s="967"/>
      <c r="R163" s="983"/>
      <c r="S163" s="984"/>
      <c r="T163" s="984"/>
      <c r="U163" s="984"/>
      <c r="V163" s="985"/>
      <c r="W163" s="337"/>
      <c r="X163" s="338"/>
      <c r="Y163" s="338"/>
      <c r="Z163" s="339"/>
      <c r="AA163" s="340"/>
      <c r="AB163" s="127" t="str">
        <f t="shared" si="4"/>
        <v/>
      </c>
      <c r="AD163" s="8" t="str">
        <f t="shared" si="5"/>
        <v/>
      </c>
    </row>
    <row r="164" spans="2:30" ht="37.5" customHeight="1">
      <c r="B164" s="9">
        <f t="shared" si="8"/>
        <v>130</v>
      </c>
      <c r="C164" s="334"/>
      <c r="D164" s="335"/>
      <c r="E164" s="335"/>
      <c r="F164" s="335"/>
      <c r="G164" s="335"/>
      <c r="H164" s="335"/>
      <c r="I164" s="335"/>
      <c r="J164" s="335"/>
      <c r="K164" s="335"/>
      <c r="L164" s="336"/>
      <c r="M164" s="967"/>
      <c r="N164" s="967"/>
      <c r="O164" s="967"/>
      <c r="P164" s="967"/>
      <c r="Q164" s="967"/>
      <c r="R164" s="983"/>
      <c r="S164" s="984"/>
      <c r="T164" s="984"/>
      <c r="U164" s="984"/>
      <c r="V164" s="985"/>
      <c r="W164" s="337"/>
      <c r="X164" s="338"/>
      <c r="Y164" s="338"/>
      <c r="Z164" s="339"/>
      <c r="AA164" s="340"/>
      <c r="AB164" s="127" t="str">
        <f t="shared" ref="AB164:AB227" si="9">IF(Z164="","",Z164-AA164)</f>
        <v/>
      </c>
      <c r="AD164" s="8" t="str">
        <f t="shared" ref="AD164:AD227" si="10">C164&amp;D164&amp;E164&amp;F164&amp;G164&amp;H164&amp;I164&amp;J164&amp;K164&amp;L164</f>
        <v/>
      </c>
    </row>
    <row r="165" spans="2:30" ht="37.5" customHeight="1">
      <c r="B165" s="9">
        <f t="shared" si="8"/>
        <v>131</v>
      </c>
      <c r="C165" s="334"/>
      <c r="D165" s="335"/>
      <c r="E165" s="335"/>
      <c r="F165" s="335"/>
      <c r="G165" s="335"/>
      <c r="H165" s="335"/>
      <c r="I165" s="335"/>
      <c r="J165" s="335"/>
      <c r="K165" s="335"/>
      <c r="L165" s="336"/>
      <c r="M165" s="967"/>
      <c r="N165" s="967"/>
      <c r="O165" s="967"/>
      <c r="P165" s="967"/>
      <c r="Q165" s="967"/>
      <c r="R165" s="983"/>
      <c r="S165" s="984"/>
      <c r="T165" s="984"/>
      <c r="U165" s="984"/>
      <c r="V165" s="985"/>
      <c r="W165" s="337"/>
      <c r="X165" s="338"/>
      <c r="Y165" s="338"/>
      <c r="Z165" s="339"/>
      <c r="AA165" s="340"/>
      <c r="AB165" s="127" t="str">
        <f t="shared" si="9"/>
        <v/>
      </c>
      <c r="AD165" s="8" t="str">
        <f t="shared" si="10"/>
        <v/>
      </c>
    </row>
    <row r="166" spans="2:30" ht="37.5" customHeight="1">
      <c r="B166" s="9">
        <f t="shared" si="8"/>
        <v>132</v>
      </c>
      <c r="C166" s="334"/>
      <c r="D166" s="335"/>
      <c r="E166" s="335"/>
      <c r="F166" s="335"/>
      <c r="G166" s="335"/>
      <c r="H166" s="335"/>
      <c r="I166" s="335"/>
      <c r="J166" s="335"/>
      <c r="K166" s="335"/>
      <c r="L166" s="336"/>
      <c r="M166" s="967"/>
      <c r="N166" s="967"/>
      <c r="O166" s="967"/>
      <c r="P166" s="967"/>
      <c r="Q166" s="967"/>
      <c r="R166" s="983"/>
      <c r="S166" s="984"/>
      <c r="T166" s="984"/>
      <c r="U166" s="984"/>
      <c r="V166" s="985"/>
      <c r="W166" s="337"/>
      <c r="X166" s="338"/>
      <c r="Y166" s="338"/>
      <c r="Z166" s="339"/>
      <c r="AA166" s="340"/>
      <c r="AB166" s="127" t="str">
        <f t="shared" si="9"/>
        <v/>
      </c>
      <c r="AD166" s="8" t="str">
        <f t="shared" si="10"/>
        <v/>
      </c>
    </row>
    <row r="167" spans="2:30" ht="37.5" customHeight="1">
      <c r="B167" s="9">
        <f t="shared" si="8"/>
        <v>133</v>
      </c>
      <c r="C167" s="334"/>
      <c r="D167" s="335"/>
      <c r="E167" s="335"/>
      <c r="F167" s="335"/>
      <c r="G167" s="335"/>
      <c r="H167" s="335"/>
      <c r="I167" s="335"/>
      <c r="J167" s="335"/>
      <c r="K167" s="335"/>
      <c r="L167" s="336"/>
      <c r="M167" s="967"/>
      <c r="N167" s="967"/>
      <c r="O167" s="967"/>
      <c r="P167" s="967"/>
      <c r="Q167" s="967"/>
      <c r="R167" s="983"/>
      <c r="S167" s="984"/>
      <c r="T167" s="984"/>
      <c r="U167" s="984"/>
      <c r="V167" s="985"/>
      <c r="W167" s="337"/>
      <c r="X167" s="338"/>
      <c r="Y167" s="338"/>
      <c r="Z167" s="339"/>
      <c r="AA167" s="340"/>
      <c r="AB167" s="127" t="str">
        <f t="shared" si="9"/>
        <v/>
      </c>
      <c r="AD167" s="8" t="str">
        <f t="shared" si="10"/>
        <v/>
      </c>
    </row>
    <row r="168" spans="2:30" ht="37.5" customHeight="1">
      <c r="B168" s="9">
        <f t="shared" si="8"/>
        <v>134</v>
      </c>
      <c r="C168" s="334"/>
      <c r="D168" s="335"/>
      <c r="E168" s="335"/>
      <c r="F168" s="335"/>
      <c r="G168" s="335"/>
      <c r="H168" s="335"/>
      <c r="I168" s="335"/>
      <c r="J168" s="335"/>
      <c r="K168" s="335"/>
      <c r="L168" s="336"/>
      <c r="M168" s="967"/>
      <c r="N168" s="967"/>
      <c r="O168" s="967"/>
      <c r="P168" s="967"/>
      <c r="Q168" s="967"/>
      <c r="R168" s="983"/>
      <c r="S168" s="984"/>
      <c r="T168" s="984"/>
      <c r="U168" s="984"/>
      <c r="V168" s="985"/>
      <c r="W168" s="337"/>
      <c r="X168" s="338"/>
      <c r="Y168" s="338"/>
      <c r="Z168" s="339"/>
      <c r="AA168" s="340"/>
      <c r="AB168" s="127" t="str">
        <f t="shared" si="9"/>
        <v/>
      </c>
      <c r="AD168" s="8" t="str">
        <f t="shared" si="10"/>
        <v/>
      </c>
    </row>
    <row r="169" spans="2:30" ht="37.5" customHeight="1">
      <c r="B169" s="9">
        <f t="shared" si="8"/>
        <v>135</v>
      </c>
      <c r="C169" s="334"/>
      <c r="D169" s="335"/>
      <c r="E169" s="335"/>
      <c r="F169" s="335"/>
      <c r="G169" s="335"/>
      <c r="H169" s="335"/>
      <c r="I169" s="335"/>
      <c r="J169" s="335"/>
      <c r="K169" s="335"/>
      <c r="L169" s="336"/>
      <c r="M169" s="967"/>
      <c r="N169" s="967"/>
      <c r="O169" s="967"/>
      <c r="P169" s="967"/>
      <c r="Q169" s="967"/>
      <c r="R169" s="983"/>
      <c r="S169" s="984"/>
      <c r="T169" s="984"/>
      <c r="U169" s="984"/>
      <c r="V169" s="985"/>
      <c r="W169" s="337"/>
      <c r="X169" s="338"/>
      <c r="Y169" s="338"/>
      <c r="Z169" s="339"/>
      <c r="AA169" s="340"/>
      <c r="AB169" s="127" t="str">
        <f t="shared" si="9"/>
        <v/>
      </c>
      <c r="AD169" s="8" t="str">
        <f t="shared" si="10"/>
        <v/>
      </c>
    </row>
    <row r="170" spans="2:30" ht="37.5" customHeight="1">
      <c r="B170" s="9">
        <f t="shared" si="8"/>
        <v>136</v>
      </c>
      <c r="C170" s="334"/>
      <c r="D170" s="335"/>
      <c r="E170" s="335"/>
      <c r="F170" s="335"/>
      <c r="G170" s="335"/>
      <c r="H170" s="335"/>
      <c r="I170" s="335"/>
      <c r="J170" s="335"/>
      <c r="K170" s="335"/>
      <c r="L170" s="336"/>
      <c r="M170" s="967"/>
      <c r="N170" s="967"/>
      <c r="O170" s="967"/>
      <c r="P170" s="967"/>
      <c r="Q170" s="967"/>
      <c r="R170" s="983"/>
      <c r="S170" s="984"/>
      <c r="T170" s="984"/>
      <c r="U170" s="984"/>
      <c r="V170" s="985"/>
      <c r="W170" s="337"/>
      <c r="X170" s="338"/>
      <c r="Y170" s="338"/>
      <c r="Z170" s="339"/>
      <c r="AA170" s="340"/>
      <c r="AB170" s="127" t="str">
        <f t="shared" si="9"/>
        <v/>
      </c>
      <c r="AD170" s="8" t="str">
        <f t="shared" si="10"/>
        <v/>
      </c>
    </row>
    <row r="171" spans="2:30" ht="37.5" customHeight="1">
      <c r="B171" s="9">
        <f t="shared" si="8"/>
        <v>137</v>
      </c>
      <c r="C171" s="334"/>
      <c r="D171" s="335"/>
      <c r="E171" s="335"/>
      <c r="F171" s="335"/>
      <c r="G171" s="335"/>
      <c r="H171" s="335"/>
      <c r="I171" s="335"/>
      <c r="J171" s="335"/>
      <c r="K171" s="335"/>
      <c r="L171" s="336"/>
      <c r="M171" s="967"/>
      <c r="N171" s="967"/>
      <c r="O171" s="967"/>
      <c r="P171" s="967"/>
      <c r="Q171" s="967"/>
      <c r="R171" s="983"/>
      <c r="S171" s="984"/>
      <c r="T171" s="984"/>
      <c r="U171" s="984"/>
      <c r="V171" s="985"/>
      <c r="W171" s="337"/>
      <c r="X171" s="338"/>
      <c r="Y171" s="338"/>
      <c r="Z171" s="339"/>
      <c r="AA171" s="340"/>
      <c r="AB171" s="127" t="str">
        <f t="shared" si="9"/>
        <v/>
      </c>
      <c r="AD171" s="8" t="str">
        <f t="shared" si="10"/>
        <v/>
      </c>
    </row>
    <row r="172" spans="2:30" ht="37.5" customHeight="1">
      <c r="B172" s="9">
        <f t="shared" si="8"/>
        <v>138</v>
      </c>
      <c r="C172" s="334"/>
      <c r="D172" s="335"/>
      <c r="E172" s="335"/>
      <c r="F172" s="335"/>
      <c r="G172" s="335"/>
      <c r="H172" s="335"/>
      <c r="I172" s="335"/>
      <c r="J172" s="335"/>
      <c r="K172" s="335"/>
      <c r="L172" s="336"/>
      <c r="M172" s="967"/>
      <c r="N172" s="967"/>
      <c r="O172" s="967"/>
      <c r="P172" s="967"/>
      <c r="Q172" s="967"/>
      <c r="R172" s="983"/>
      <c r="S172" s="984"/>
      <c r="T172" s="984"/>
      <c r="U172" s="984"/>
      <c r="V172" s="985"/>
      <c r="W172" s="337"/>
      <c r="X172" s="338"/>
      <c r="Y172" s="338"/>
      <c r="Z172" s="339"/>
      <c r="AA172" s="340"/>
      <c r="AB172" s="127" t="str">
        <f t="shared" si="9"/>
        <v/>
      </c>
      <c r="AD172" s="8" t="str">
        <f t="shared" si="10"/>
        <v/>
      </c>
    </row>
    <row r="173" spans="2:30" ht="37.5" customHeight="1">
      <c r="B173" s="9">
        <f t="shared" si="8"/>
        <v>139</v>
      </c>
      <c r="C173" s="334"/>
      <c r="D173" s="335"/>
      <c r="E173" s="335"/>
      <c r="F173" s="335"/>
      <c r="G173" s="335"/>
      <c r="H173" s="335"/>
      <c r="I173" s="335"/>
      <c r="J173" s="335"/>
      <c r="K173" s="335"/>
      <c r="L173" s="336"/>
      <c r="M173" s="967"/>
      <c r="N173" s="967"/>
      <c r="O173" s="967"/>
      <c r="P173" s="967"/>
      <c r="Q173" s="967"/>
      <c r="R173" s="983"/>
      <c r="S173" s="984"/>
      <c r="T173" s="984"/>
      <c r="U173" s="984"/>
      <c r="V173" s="985"/>
      <c r="W173" s="337"/>
      <c r="X173" s="338"/>
      <c r="Y173" s="338"/>
      <c r="Z173" s="339"/>
      <c r="AA173" s="340"/>
      <c r="AB173" s="127" t="str">
        <f t="shared" si="9"/>
        <v/>
      </c>
      <c r="AD173" s="8" t="str">
        <f t="shared" si="10"/>
        <v/>
      </c>
    </row>
    <row r="174" spans="2:30" ht="37.5" customHeight="1">
      <c r="B174" s="9">
        <f t="shared" si="8"/>
        <v>140</v>
      </c>
      <c r="C174" s="334"/>
      <c r="D174" s="335"/>
      <c r="E174" s="335"/>
      <c r="F174" s="335"/>
      <c r="G174" s="335"/>
      <c r="H174" s="335"/>
      <c r="I174" s="335"/>
      <c r="J174" s="335"/>
      <c r="K174" s="335"/>
      <c r="L174" s="336"/>
      <c r="M174" s="967"/>
      <c r="N174" s="967"/>
      <c r="O174" s="967"/>
      <c r="P174" s="967"/>
      <c r="Q174" s="967"/>
      <c r="R174" s="983"/>
      <c r="S174" s="984"/>
      <c r="T174" s="984"/>
      <c r="U174" s="984"/>
      <c r="V174" s="985"/>
      <c r="W174" s="337"/>
      <c r="X174" s="338"/>
      <c r="Y174" s="338"/>
      <c r="Z174" s="339"/>
      <c r="AA174" s="340"/>
      <c r="AB174" s="127" t="str">
        <f t="shared" si="9"/>
        <v/>
      </c>
      <c r="AD174" s="8" t="str">
        <f t="shared" si="10"/>
        <v/>
      </c>
    </row>
    <row r="175" spans="2:30" ht="37.5" customHeight="1">
      <c r="B175" s="9">
        <f t="shared" si="8"/>
        <v>141</v>
      </c>
      <c r="C175" s="334"/>
      <c r="D175" s="335"/>
      <c r="E175" s="335"/>
      <c r="F175" s="335"/>
      <c r="G175" s="335"/>
      <c r="H175" s="335"/>
      <c r="I175" s="335"/>
      <c r="J175" s="335"/>
      <c r="K175" s="335"/>
      <c r="L175" s="336"/>
      <c r="M175" s="967"/>
      <c r="N175" s="967"/>
      <c r="O175" s="967"/>
      <c r="P175" s="967"/>
      <c r="Q175" s="967"/>
      <c r="R175" s="983"/>
      <c r="S175" s="984"/>
      <c r="T175" s="984"/>
      <c r="U175" s="984"/>
      <c r="V175" s="985"/>
      <c r="W175" s="337"/>
      <c r="X175" s="338"/>
      <c r="Y175" s="338"/>
      <c r="Z175" s="339"/>
      <c r="AA175" s="340"/>
      <c r="AB175" s="127" t="str">
        <f t="shared" si="9"/>
        <v/>
      </c>
      <c r="AD175" s="8" t="str">
        <f t="shared" si="10"/>
        <v/>
      </c>
    </row>
    <row r="176" spans="2:30" ht="37.5" customHeight="1">
      <c r="B176" s="9">
        <f t="shared" si="8"/>
        <v>142</v>
      </c>
      <c r="C176" s="334"/>
      <c r="D176" s="335"/>
      <c r="E176" s="335"/>
      <c r="F176" s="335"/>
      <c r="G176" s="335"/>
      <c r="H176" s="335"/>
      <c r="I176" s="335"/>
      <c r="J176" s="335"/>
      <c r="K176" s="335"/>
      <c r="L176" s="336"/>
      <c r="M176" s="967"/>
      <c r="N176" s="967"/>
      <c r="O176" s="967"/>
      <c r="P176" s="967"/>
      <c r="Q176" s="967"/>
      <c r="R176" s="983"/>
      <c r="S176" s="984"/>
      <c r="T176" s="984"/>
      <c r="U176" s="984"/>
      <c r="V176" s="985"/>
      <c r="W176" s="337"/>
      <c r="X176" s="338"/>
      <c r="Y176" s="338"/>
      <c r="Z176" s="339"/>
      <c r="AA176" s="340"/>
      <c r="AB176" s="127" t="str">
        <f t="shared" si="9"/>
        <v/>
      </c>
      <c r="AD176" s="8" t="str">
        <f t="shared" si="10"/>
        <v/>
      </c>
    </row>
    <row r="177" spans="2:30" ht="37.5" customHeight="1">
      <c r="B177" s="9">
        <f t="shared" si="8"/>
        <v>143</v>
      </c>
      <c r="C177" s="334"/>
      <c r="D177" s="335"/>
      <c r="E177" s="335"/>
      <c r="F177" s="335"/>
      <c r="G177" s="335"/>
      <c r="H177" s="335"/>
      <c r="I177" s="335"/>
      <c r="J177" s="335"/>
      <c r="K177" s="335"/>
      <c r="L177" s="336"/>
      <c r="M177" s="967"/>
      <c r="N177" s="967"/>
      <c r="O177" s="967"/>
      <c r="P177" s="967"/>
      <c r="Q177" s="967"/>
      <c r="R177" s="983"/>
      <c r="S177" s="984"/>
      <c r="T177" s="984"/>
      <c r="U177" s="984"/>
      <c r="V177" s="985"/>
      <c r="W177" s="337"/>
      <c r="X177" s="338"/>
      <c r="Y177" s="338"/>
      <c r="Z177" s="339"/>
      <c r="AA177" s="340"/>
      <c r="AB177" s="127" t="str">
        <f t="shared" si="9"/>
        <v/>
      </c>
      <c r="AD177" s="8" t="str">
        <f t="shared" si="10"/>
        <v/>
      </c>
    </row>
    <row r="178" spans="2:30" ht="37.5" customHeight="1">
      <c r="B178" s="9">
        <f t="shared" si="8"/>
        <v>144</v>
      </c>
      <c r="C178" s="334"/>
      <c r="D178" s="335"/>
      <c r="E178" s="335"/>
      <c r="F178" s="335"/>
      <c r="G178" s="335"/>
      <c r="H178" s="335"/>
      <c r="I178" s="335"/>
      <c r="J178" s="335"/>
      <c r="K178" s="335"/>
      <c r="L178" s="336"/>
      <c r="M178" s="967"/>
      <c r="N178" s="967"/>
      <c r="O178" s="967"/>
      <c r="P178" s="967"/>
      <c r="Q178" s="967"/>
      <c r="R178" s="983"/>
      <c r="S178" s="984"/>
      <c r="T178" s="984"/>
      <c r="U178" s="984"/>
      <c r="V178" s="985"/>
      <c r="W178" s="337"/>
      <c r="X178" s="338"/>
      <c r="Y178" s="338"/>
      <c r="Z178" s="339"/>
      <c r="AA178" s="340"/>
      <c r="AB178" s="127" t="str">
        <f t="shared" si="9"/>
        <v/>
      </c>
      <c r="AD178" s="8" t="str">
        <f t="shared" si="10"/>
        <v/>
      </c>
    </row>
    <row r="179" spans="2:30" ht="37.5" customHeight="1">
      <c r="B179" s="9">
        <f t="shared" si="8"/>
        <v>145</v>
      </c>
      <c r="C179" s="334"/>
      <c r="D179" s="335"/>
      <c r="E179" s="335"/>
      <c r="F179" s="335"/>
      <c r="G179" s="335"/>
      <c r="H179" s="335"/>
      <c r="I179" s="335"/>
      <c r="J179" s="335"/>
      <c r="K179" s="335"/>
      <c r="L179" s="336"/>
      <c r="M179" s="967"/>
      <c r="N179" s="967"/>
      <c r="O179" s="967"/>
      <c r="P179" s="967"/>
      <c r="Q179" s="967"/>
      <c r="R179" s="983"/>
      <c r="S179" s="984"/>
      <c r="T179" s="984"/>
      <c r="U179" s="984"/>
      <c r="V179" s="985"/>
      <c r="W179" s="337"/>
      <c r="X179" s="338"/>
      <c r="Y179" s="338"/>
      <c r="Z179" s="339"/>
      <c r="AA179" s="340"/>
      <c r="AB179" s="127" t="str">
        <f t="shared" si="9"/>
        <v/>
      </c>
      <c r="AD179" s="8" t="str">
        <f t="shared" si="10"/>
        <v/>
      </c>
    </row>
    <row r="180" spans="2:30" ht="37.5" customHeight="1">
      <c r="B180" s="9">
        <f t="shared" si="8"/>
        <v>146</v>
      </c>
      <c r="C180" s="334"/>
      <c r="D180" s="335"/>
      <c r="E180" s="335"/>
      <c r="F180" s="335"/>
      <c r="G180" s="335"/>
      <c r="H180" s="335"/>
      <c r="I180" s="335"/>
      <c r="J180" s="335"/>
      <c r="K180" s="335"/>
      <c r="L180" s="336"/>
      <c r="M180" s="967"/>
      <c r="N180" s="967"/>
      <c r="O180" s="967"/>
      <c r="P180" s="967"/>
      <c r="Q180" s="967"/>
      <c r="R180" s="983"/>
      <c r="S180" s="984"/>
      <c r="T180" s="984"/>
      <c r="U180" s="984"/>
      <c r="V180" s="985"/>
      <c r="W180" s="337"/>
      <c r="X180" s="338"/>
      <c r="Y180" s="338"/>
      <c r="Z180" s="339"/>
      <c r="AA180" s="340"/>
      <c r="AB180" s="127" t="str">
        <f t="shared" si="9"/>
        <v/>
      </c>
      <c r="AD180" s="8" t="str">
        <f t="shared" si="10"/>
        <v/>
      </c>
    </row>
    <row r="181" spans="2:30" ht="37.5" customHeight="1">
      <c r="B181" s="9">
        <f t="shared" si="8"/>
        <v>147</v>
      </c>
      <c r="C181" s="334"/>
      <c r="D181" s="335"/>
      <c r="E181" s="335"/>
      <c r="F181" s="335"/>
      <c r="G181" s="335"/>
      <c r="H181" s="335"/>
      <c r="I181" s="335"/>
      <c r="J181" s="335"/>
      <c r="K181" s="335"/>
      <c r="L181" s="336"/>
      <c r="M181" s="967"/>
      <c r="N181" s="967"/>
      <c r="O181" s="967"/>
      <c r="P181" s="967"/>
      <c r="Q181" s="967"/>
      <c r="R181" s="983"/>
      <c r="S181" s="984"/>
      <c r="T181" s="984"/>
      <c r="U181" s="984"/>
      <c r="V181" s="985"/>
      <c r="W181" s="337"/>
      <c r="X181" s="338"/>
      <c r="Y181" s="338"/>
      <c r="Z181" s="339"/>
      <c r="AA181" s="340"/>
      <c r="AB181" s="127" t="str">
        <f t="shared" si="9"/>
        <v/>
      </c>
      <c r="AD181" s="8" t="str">
        <f t="shared" si="10"/>
        <v/>
      </c>
    </row>
    <row r="182" spans="2:30" ht="37.5" customHeight="1">
      <c r="B182" s="9">
        <f t="shared" si="8"/>
        <v>148</v>
      </c>
      <c r="C182" s="334"/>
      <c r="D182" s="335"/>
      <c r="E182" s="335"/>
      <c r="F182" s="335"/>
      <c r="G182" s="335"/>
      <c r="H182" s="335"/>
      <c r="I182" s="335"/>
      <c r="J182" s="335"/>
      <c r="K182" s="335"/>
      <c r="L182" s="336"/>
      <c r="M182" s="967"/>
      <c r="N182" s="967"/>
      <c r="O182" s="967"/>
      <c r="P182" s="967"/>
      <c r="Q182" s="967"/>
      <c r="R182" s="983"/>
      <c r="S182" s="984"/>
      <c r="T182" s="984"/>
      <c r="U182" s="984"/>
      <c r="V182" s="985"/>
      <c r="W182" s="337"/>
      <c r="X182" s="338"/>
      <c r="Y182" s="338"/>
      <c r="Z182" s="339"/>
      <c r="AA182" s="340"/>
      <c r="AB182" s="127" t="str">
        <f t="shared" si="9"/>
        <v/>
      </c>
      <c r="AD182" s="8" t="str">
        <f t="shared" si="10"/>
        <v/>
      </c>
    </row>
    <row r="183" spans="2:30" ht="37.5" customHeight="1">
      <c r="B183" s="9">
        <f t="shared" si="8"/>
        <v>149</v>
      </c>
      <c r="C183" s="334"/>
      <c r="D183" s="335"/>
      <c r="E183" s="335"/>
      <c r="F183" s="335"/>
      <c r="G183" s="335"/>
      <c r="H183" s="335"/>
      <c r="I183" s="335"/>
      <c r="J183" s="335"/>
      <c r="K183" s="335"/>
      <c r="L183" s="336"/>
      <c r="M183" s="967"/>
      <c r="N183" s="967"/>
      <c r="O183" s="967"/>
      <c r="P183" s="967"/>
      <c r="Q183" s="967"/>
      <c r="R183" s="983"/>
      <c r="S183" s="984"/>
      <c r="T183" s="984"/>
      <c r="U183" s="984"/>
      <c r="V183" s="985"/>
      <c r="W183" s="337"/>
      <c r="X183" s="338"/>
      <c r="Y183" s="338"/>
      <c r="Z183" s="339"/>
      <c r="AA183" s="340"/>
      <c r="AB183" s="127" t="str">
        <f t="shared" si="9"/>
        <v/>
      </c>
      <c r="AD183" s="8" t="str">
        <f t="shared" si="10"/>
        <v/>
      </c>
    </row>
    <row r="184" spans="2:30" ht="37.5" customHeight="1">
      <c r="B184" s="9">
        <f t="shared" si="8"/>
        <v>150</v>
      </c>
      <c r="C184" s="334"/>
      <c r="D184" s="335"/>
      <c r="E184" s="335"/>
      <c r="F184" s="335"/>
      <c r="G184" s="335"/>
      <c r="H184" s="335"/>
      <c r="I184" s="335"/>
      <c r="J184" s="335"/>
      <c r="K184" s="335"/>
      <c r="L184" s="336"/>
      <c r="M184" s="967"/>
      <c r="N184" s="967"/>
      <c r="O184" s="967"/>
      <c r="P184" s="967"/>
      <c r="Q184" s="967"/>
      <c r="R184" s="983"/>
      <c r="S184" s="984"/>
      <c r="T184" s="984"/>
      <c r="U184" s="984"/>
      <c r="V184" s="985"/>
      <c r="W184" s="337"/>
      <c r="X184" s="338"/>
      <c r="Y184" s="338"/>
      <c r="Z184" s="339"/>
      <c r="AA184" s="340"/>
      <c r="AB184" s="127" t="str">
        <f t="shared" si="9"/>
        <v/>
      </c>
      <c r="AD184" s="8" t="str">
        <f t="shared" si="10"/>
        <v/>
      </c>
    </row>
    <row r="185" spans="2:30" ht="37.5" customHeight="1">
      <c r="B185" s="9">
        <f t="shared" si="8"/>
        <v>151</v>
      </c>
      <c r="C185" s="334"/>
      <c r="D185" s="335"/>
      <c r="E185" s="335"/>
      <c r="F185" s="335"/>
      <c r="G185" s="335"/>
      <c r="H185" s="335"/>
      <c r="I185" s="335"/>
      <c r="J185" s="335"/>
      <c r="K185" s="335"/>
      <c r="L185" s="336"/>
      <c r="M185" s="967"/>
      <c r="N185" s="967"/>
      <c r="O185" s="967"/>
      <c r="P185" s="967"/>
      <c r="Q185" s="967"/>
      <c r="R185" s="983"/>
      <c r="S185" s="984"/>
      <c r="T185" s="984"/>
      <c r="U185" s="984"/>
      <c r="V185" s="985"/>
      <c r="W185" s="337"/>
      <c r="X185" s="338"/>
      <c r="Y185" s="338"/>
      <c r="Z185" s="339"/>
      <c r="AA185" s="340"/>
      <c r="AB185" s="127" t="str">
        <f t="shared" si="9"/>
        <v/>
      </c>
      <c r="AD185" s="8" t="str">
        <f t="shared" si="10"/>
        <v/>
      </c>
    </row>
    <row r="186" spans="2:30" ht="37.5" customHeight="1">
      <c r="B186" s="9">
        <f t="shared" si="8"/>
        <v>152</v>
      </c>
      <c r="C186" s="334"/>
      <c r="D186" s="335"/>
      <c r="E186" s="335"/>
      <c r="F186" s="335"/>
      <c r="G186" s="335"/>
      <c r="H186" s="335"/>
      <c r="I186" s="335"/>
      <c r="J186" s="335"/>
      <c r="K186" s="335"/>
      <c r="L186" s="336"/>
      <c r="M186" s="967"/>
      <c r="N186" s="967"/>
      <c r="O186" s="967"/>
      <c r="P186" s="967"/>
      <c r="Q186" s="967"/>
      <c r="R186" s="983"/>
      <c r="S186" s="984"/>
      <c r="T186" s="984"/>
      <c r="U186" s="984"/>
      <c r="V186" s="985"/>
      <c r="W186" s="337"/>
      <c r="X186" s="338"/>
      <c r="Y186" s="338"/>
      <c r="Z186" s="339"/>
      <c r="AA186" s="340"/>
      <c r="AB186" s="127" t="str">
        <f t="shared" si="9"/>
        <v/>
      </c>
      <c r="AD186" s="8" t="str">
        <f t="shared" si="10"/>
        <v/>
      </c>
    </row>
    <row r="187" spans="2:30" ht="37.5" customHeight="1">
      <c r="B187" s="9">
        <f t="shared" si="8"/>
        <v>153</v>
      </c>
      <c r="C187" s="334"/>
      <c r="D187" s="335"/>
      <c r="E187" s="335"/>
      <c r="F187" s="335"/>
      <c r="G187" s="335"/>
      <c r="H187" s="335"/>
      <c r="I187" s="335"/>
      <c r="J187" s="335"/>
      <c r="K187" s="335"/>
      <c r="L187" s="336"/>
      <c r="M187" s="967"/>
      <c r="N187" s="967"/>
      <c r="O187" s="967"/>
      <c r="P187" s="967"/>
      <c r="Q187" s="967"/>
      <c r="R187" s="983"/>
      <c r="S187" s="984"/>
      <c r="T187" s="984"/>
      <c r="U187" s="984"/>
      <c r="V187" s="985"/>
      <c r="W187" s="337"/>
      <c r="X187" s="338"/>
      <c r="Y187" s="338"/>
      <c r="Z187" s="339"/>
      <c r="AA187" s="340"/>
      <c r="AB187" s="127" t="str">
        <f t="shared" si="9"/>
        <v/>
      </c>
      <c r="AD187" s="8" t="str">
        <f t="shared" si="10"/>
        <v/>
      </c>
    </row>
    <row r="188" spans="2:30" ht="37.5" customHeight="1">
      <c r="B188" s="9">
        <f t="shared" si="8"/>
        <v>154</v>
      </c>
      <c r="C188" s="334"/>
      <c r="D188" s="335"/>
      <c r="E188" s="335"/>
      <c r="F188" s="335"/>
      <c r="G188" s="335"/>
      <c r="H188" s="335"/>
      <c r="I188" s="335"/>
      <c r="J188" s="335"/>
      <c r="K188" s="335"/>
      <c r="L188" s="336"/>
      <c r="M188" s="967"/>
      <c r="N188" s="967"/>
      <c r="O188" s="967"/>
      <c r="P188" s="967"/>
      <c r="Q188" s="967"/>
      <c r="R188" s="983"/>
      <c r="S188" s="984"/>
      <c r="T188" s="984"/>
      <c r="U188" s="984"/>
      <c r="V188" s="985"/>
      <c r="W188" s="337"/>
      <c r="X188" s="338"/>
      <c r="Y188" s="338"/>
      <c r="Z188" s="339"/>
      <c r="AA188" s="340"/>
      <c r="AB188" s="127" t="str">
        <f t="shared" si="9"/>
        <v/>
      </c>
      <c r="AD188" s="8" t="str">
        <f t="shared" si="10"/>
        <v/>
      </c>
    </row>
    <row r="189" spans="2:30" ht="37.5" customHeight="1">
      <c r="B189" s="9">
        <f t="shared" si="8"/>
        <v>155</v>
      </c>
      <c r="C189" s="334"/>
      <c r="D189" s="335"/>
      <c r="E189" s="335"/>
      <c r="F189" s="335"/>
      <c r="G189" s="335"/>
      <c r="H189" s="335"/>
      <c r="I189" s="335"/>
      <c r="J189" s="335"/>
      <c r="K189" s="335"/>
      <c r="L189" s="336"/>
      <c r="M189" s="967"/>
      <c r="N189" s="967"/>
      <c r="O189" s="967"/>
      <c r="P189" s="967"/>
      <c r="Q189" s="967"/>
      <c r="R189" s="983"/>
      <c r="S189" s="984"/>
      <c r="T189" s="984"/>
      <c r="U189" s="984"/>
      <c r="V189" s="985"/>
      <c r="W189" s="337"/>
      <c r="X189" s="338"/>
      <c r="Y189" s="338"/>
      <c r="Z189" s="339"/>
      <c r="AA189" s="340"/>
      <c r="AB189" s="127" t="str">
        <f t="shared" si="9"/>
        <v/>
      </c>
      <c r="AD189" s="8" t="str">
        <f t="shared" si="10"/>
        <v/>
      </c>
    </row>
    <row r="190" spans="2:30" ht="37.5" customHeight="1">
      <c r="B190" s="9">
        <f t="shared" si="8"/>
        <v>156</v>
      </c>
      <c r="C190" s="334"/>
      <c r="D190" s="335"/>
      <c r="E190" s="335"/>
      <c r="F190" s="335"/>
      <c r="G190" s="335"/>
      <c r="H190" s="335"/>
      <c r="I190" s="335"/>
      <c r="J190" s="335"/>
      <c r="K190" s="335"/>
      <c r="L190" s="336"/>
      <c r="M190" s="967"/>
      <c r="N190" s="967"/>
      <c r="O190" s="967"/>
      <c r="P190" s="967"/>
      <c r="Q190" s="967"/>
      <c r="R190" s="983"/>
      <c r="S190" s="984"/>
      <c r="T190" s="984"/>
      <c r="U190" s="984"/>
      <c r="V190" s="985"/>
      <c r="W190" s="337"/>
      <c r="X190" s="338"/>
      <c r="Y190" s="338"/>
      <c r="Z190" s="339"/>
      <c r="AA190" s="340"/>
      <c r="AB190" s="127" t="str">
        <f t="shared" si="9"/>
        <v/>
      </c>
      <c r="AD190" s="8" t="str">
        <f t="shared" si="10"/>
        <v/>
      </c>
    </row>
    <row r="191" spans="2:30" ht="37.5" customHeight="1">
      <c r="B191" s="9">
        <f t="shared" si="8"/>
        <v>157</v>
      </c>
      <c r="C191" s="334"/>
      <c r="D191" s="335"/>
      <c r="E191" s="335"/>
      <c r="F191" s="335"/>
      <c r="G191" s="335"/>
      <c r="H191" s="335"/>
      <c r="I191" s="335"/>
      <c r="J191" s="335"/>
      <c r="K191" s="335"/>
      <c r="L191" s="336"/>
      <c r="M191" s="967"/>
      <c r="N191" s="967"/>
      <c r="O191" s="967"/>
      <c r="P191" s="967"/>
      <c r="Q191" s="967"/>
      <c r="R191" s="983"/>
      <c r="S191" s="984"/>
      <c r="T191" s="984"/>
      <c r="U191" s="984"/>
      <c r="V191" s="985"/>
      <c r="W191" s="337"/>
      <c r="X191" s="338"/>
      <c r="Y191" s="338"/>
      <c r="Z191" s="339"/>
      <c r="AA191" s="340"/>
      <c r="AB191" s="127" t="str">
        <f t="shared" si="9"/>
        <v/>
      </c>
      <c r="AD191" s="8" t="str">
        <f t="shared" si="10"/>
        <v/>
      </c>
    </row>
    <row r="192" spans="2:30" ht="37.5" customHeight="1">
      <c r="B192" s="9">
        <f t="shared" si="8"/>
        <v>158</v>
      </c>
      <c r="C192" s="334"/>
      <c r="D192" s="335"/>
      <c r="E192" s="335"/>
      <c r="F192" s="335"/>
      <c r="G192" s="335"/>
      <c r="H192" s="335"/>
      <c r="I192" s="335"/>
      <c r="J192" s="335"/>
      <c r="K192" s="335"/>
      <c r="L192" s="336"/>
      <c r="M192" s="967"/>
      <c r="N192" s="967"/>
      <c r="O192" s="967"/>
      <c r="P192" s="967"/>
      <c r="Q192" s="967"/>
      <c r="R192" s="983"/>
      <c r="S192" s="984"/>
      <c r="T192" s="984"/>
      <c r="U192" s="984"/>
      <c r="V192" s="985"/>
      <c r="W192" s="337"/>
      <c r="X192" s="338"/>
      <c r="Y192" s="338"/>
      <c r="Z192" s="339"/>
      <c r="AA192" s="340"/>
      <c r="AB192" s="127" t="str">
        <f t="shared" si="9"/>
        <v/>
      </c>
      <c r="AD192" s="8" t="str">
        <f t="shared" si="10"/>
        <v/>
      </c>
    </row>
    <row r="193" spans="2:30" ht="37.5" customHeight="1">
      <c r="B193" s="9">
        <f t="shared" si="8"/>
        <v>159</v>
      </c>
      <c r="C193" s="334"/>
      <c r="D193" s="335"/>
      <c r="E193" s="335"/>
      <c r="F193" s="335"/>
      <c r="G193" s="335"/>
      <c r="H193" s="335"/>
      <c r="I193" s="335"/>
      <c r="J193" s="335"/>
      <c r="K193" s="335"/>
      <c r="L193" s="336"/>
      <c r="M193" s="967"/>
      <c r="N193" s="967"/>
      <c r="O193" s="967"/>
      <c r="P193" s="967"/>
      <c r="Q193" s="967"/>
      <c r="R193" s="983"/>
      <c r="S193" s="984"/>
      <c r="T193" s="984"/>
      <c r="U193" s="984"/>
      <c r="V193" s="985"/>
      <c r="W193" s="337"/>
      <c r="X193" s="338"/>
      <c r="Y193" s="338"/>
      <c r="Z193" s="339"/>
      <c r="AA193" s="340"/>
      <c r="AB193" s="127" t="str">
        <f t="shared" si="9"/>
        <v/>
      </c>
      <c r="AD193" s="8" t="str">
        <f t="shared" si="10"/>
        <v/>
      </c>
    </row>
    <row r="194" spans="2:30" ht="37.5" customHeight="1">
      <c r="B194" s="9">
        <f t="shared" si="8"/>
        <v>160</v>
      </c>
      <c r="C194" s="334"/>
      <c r="D194" s="335"/>
      <c r="E194" s="335"/>
      <c r="F194" s="335"/>
      <c r="G194" s="335"/>
      <c r="H194" s="335"/>
      <c r="I194" s="335"/>
      <c r="J194" s="335"/>
      <c r="K194" s="335"/>
      <c r="L194" s="336"/>
      <c r="M194" s="967"/>
      <c r="N194" s="967"/>
      <c r="O194" s="967"/>
      <c r="P194" s="967"/>
      <c r="Q194" s="967"/>
      <c r="R194" s="983"/>
      <c r="S194" s="984"/>
      <c r="T194" s="984"/>
      <c r="U194" s="984"/>
      <c r="V194" s="985"/>
      <c r="W194" s="337"/>
      <c r="X194" s="338"/>
      <c r="Y194" s="338"/>
      <c r="Z194" s="339"/>
      <c r="AA194" s="340"/>
      <c r="AB194" s="127" t="str">
        <f t="shared" si="9"/>
        <v/>
      </c>
      <c r="AD194" s="8" t="str">
        <f t="shared" si="10"/>
        <v/>
      </c>
    </row>
    <row r="195" spans="2:30" ht="37.5" customHeight="1">
      <c r="B195" s="9">
        <f t="shared" si="8"/>
        <v>161</v>
      </c>
      <c r="C195" s="334"/>
      <c r="D195" s="335"/>
      <c r="E195" s="335"/>
      <c r="F195" s="335"/>
      <c r="G195" s="335"/>
      <c r="H195" s="335"/>
      <c r="I195" s="335"/>
      <c r="J195" s="335"/>
      <c r="K195" s="335"/>
      <c r="L195" s="336"/>
      <c r="M195" s="967"/>
      <c r="N195" s="967"/>
      <c r="O195" s="967"/>
      <c r="P195" s="967"/>
      <c r="Q195" s="967"/>
      <c r="R195" s="983"/>
      <c r="S195" s="984"/>
      <c r="T195" s="984"/>
      <c r="U195" s="984"/>
      <c r="V195" s="985"/>
      <c r="W195" s="337"/>
      <c r="X195" s="338"/>
      <c r="Y195" s="338"/>
      <c r="Z195" s="339"/>
      <c r="AA195" s="340"/>
      <c r="AB195" s="127" t="str">
        <f t="shared" si="9"/>
        <v/>
      </c>
      <c r="AD195" s="8" t="str">
        <f t="shared" si="10"/>
        <v/>
      </c>
    </row>
    <row r="196" spans="2:30" ht="37.5" customHeight="1">
      <c r="B196" s="9">
        <f t="shared" si="8"/>
        <v>162</v>
      </c>
      <c r="C196" s="334"/>
      <c r="D196" s="335"/>
      <c r="E196" s="335"/>
      <c r="F196" s="335"/>
      <c r="G196" s="335"/>
      <c r="H196" s="335"/>
      <c r="I196" s="335"/>
      <c r="J196" s="335"/>
      <c r="K196" s="335"/>
      <c r="L196" s="336"/>
      <c r="M196" s="967"/>
      <c r="N196" s="967"/>
      <c r="O196" s="967"/>
      <c r="P196" s="967"/>
      <c r="Q196" s="967"/>
      <c r="R196" s="983"/>
      <c r="S196" s="984"/>
      <c r="T196" s="984"/>
      <c r="U196" s="984"/>
      <c r="V196" s="985"/>
      <c r="W196" s="337"/>
      <c r="X196" s="338"/>
      <c r="Y196" s="338"/>
      <c r="Z196" s="339"/>
      <c r="AA196" s="340"/>
      <c r="AB196" s="127" t="str">
        <f t="shared" si="9"/>
        <v/>
      </c>
      <c r="AD196" s="8" t="str">
        <f t="shared" si="10"/>
        <v/>
      </c>
    </row>
    <row r="197" spans="2:30" ht="37.5" customHeight="1">
      <c r="B197" s="9">
        <f t="shared" ref="B197:B260" si="11">B196+1</f>
        <v>163</v>
      </c>
      <c r="C197" s="334"/>
      <c r="D197" s="335"/>
      <c r="E197" s="335"/>
      <c r="F197" s="335"/>
      <c r="G197" s="335"/>
      <c r="H197" s="335"/>
      <c r="I197" s="335"/>
      <c r="J197" s="335"/>
      <c r="K197" s="335"/>
      <c r="L197" s="336"/>
      <c r="M197" s="967"/>
      <c r="N197" s="967"/>
      <c r="O197" s="967"/>
      <c r="P197" s="967"/>
      <c r="Q197" s="967"/>
      <c r="R197" s="983"/>
      <c r="S197" s="984"/>
      <c r="T197" s="984"/>
      <c r="U197" s="984"/>
      <c r="V197" s="985"/>
      <c r="W197" s="337"/>
      <c r="X197" s="338"/>
      <c r="Y197" s="338"/>
      <c r="Z197" s="339"/>
      <c r="AA197" s="340"/>
      <c r="AB197" s="127" t="str">
        <f t="shared" si="9"/>
        <v/>
      </c>
      <c r="AD197" s="8" t="str">
        <f t="shared" si="10"/>
        <v/>
      </c>
    </row>
    <row r="198" spans="2:30" ht="37.5" customHeight="1">
      <c r="B198" s="9">
        <f t="shared" si="11"/>
        <v>164</v>
      </c>
      <c r="C198" s="334"/>
      <c r="D198" s="335"/>
      <c r="E198" s="335"/>
      <c r="F198" s="335"/>
      <c r="G198" s="335"/>
      <c r="H198" s="335"/>
      <c r="I198" s="335"/>
      <c r="J198" s="335"/>
      <c r="K198" s="335"/>
      <c r="L198" s="336"/>
      <c r="M198" s="967"/>
      <c r="N198" s="967"/>
      <c r="O198" s="967"/>
      <c r="P198" s="967"/>
      <c r="Q198" s="967"/>
      <c r="R198" s="983"/>
      <c r="S198" s="984"/>
      <c r="T198" s="984"/>
      <c r="U198" s="984"/>
      <c r="V198" s="985"/>
      <c r="W198" s="337"/>
      <c r="X198" s="338"/>
      <c r="Y198" s="338"/>
      <c r="Z198" s="339"/>
      <c r="AA198" s="340"/>
      <c r="AB198" s="127" t="str">
        <f t="shared" si="9"/>
        <v/>
      </c>
      <c r="AD198" s="8" t="str">
        <f t="shared" si="10"/>
        <v/>
      </c>
    </row>
    <row r="199" spans="2:30" ht="37.5" customHeight="1">
      <c r="B199" s="9">
        <f t="shared" si="11"/>
        <v>165</v>
      </c>
      <c r="C199" s="334"/>
      <c r="D199" s="335"/>
      <c r="E199" s="335"/>
      <c r="F199" s="335"/>
      <c r="G199" s="335"/>
      <c r="H199" s="335"/>
      <c r="I199" s="335"/>
      <c r="J199" s="335"/>
      <c r="K199" s="335"/>
      <c r="L199" s="336"/>
      <c r="M199" s="967"/>
      <c r="N199" s="967"/>
      <c r="O199" s="967"/>
      <c r="P199" s="967"/>
      <c r="Q199" s="967"/>
      <c r="R199" s="983"/>
      <c r="S199" s="984"/>
      <c r="T199" s="984"/>
      <c r="U199" s="984"/>
      <c r="V199" s="985"/>
      <c r="W199" s="337"/>
      <c r="X199" s="338"/>
      <c r="Y199" s="338"/>
      <c r="Z199" s="339"/>
      <c r="AA199" s="340"/>
      <c r="AB199" s="127" t="str">
        <f t="shared" si="9"/>
        <v/>
      </c>
      <c r="AD199" s="8" t="str">
        <f t="shared" si="10"/>
        <v/>
      </c>
    </row>
    <row r="200" spans="2:30" ht="37.5" customHeight="1">
      <c r="B200" s="9">
        <f t="shared" si="11"/>
        <v>166</v>
      </c>
      <c r="C200" s="334"/>
      <c r="D200" s="335"/>
      <c r="E200" s="335"/>
      <c r="F200" s="335"/>
      <c r="G200" s="335"/>
      <c r="H200" s="335"/>
      <c r="I200" s="335"/>
      <c r="J200" s="335"/>
      <c r="K200" s="335"/>
      <c r="L200" s="336"/>
      <c r="M200" s="967"/>
      <c r="N200" s="967"/>
      <c r="O200" s="967"/>
      <c r="P200" s="967"/>
      <c r="Q200" s="967"/>
      <c r="R200" s="983"/>
      <c r="S200" s="984"/>
      <c r="T200" s="984"/>
      <c r="U200" s="984"/>
      <c r="V200" s="985"/>
      <c r="W200" s="337"/>
      <c r="X200" s="338"/>
      <c r="Y200" s="338"/>
      <c r="Z200" s="339"/>
      <c r="AA200" s="340"/>
      <c r="AB200" s="127" t="str">
        <f t="shared" si="9"/>
        <v/>
      </c>
      <c r="AD200" s="8" t="str">
        <f t="shared" si="10"/>
        <v/>
      </c>
    </row>
    <row r="201" spans="2:30" ht="37.5" customHeight="1">
      <c r="B201" s="9">
        <f t="shared" si="11"/>
        <v>167</v>
      </c>
      <c r="C201" s="334"/>
      <c r="D201" s="335"/>
      <c r="E201" s="335"/>
      <c r="F201" s="335"/>
      <c r="G201" s="335"/>
      <c r="H201" s="335"/>
      <c r="I201" s="335"/>
      <c r="J201" s="335"/>
      <c r="K201" s="335"/>
      <c r="L201" s="336"/>
      <c r="M201" s="967"/>
      <c r="N201" s="967"/>
      <c r="O201" s="967"/>
      <c r="P201" s="967"/>
      <c r="Q201" s="967"/>
      <c r="R201" s="983"/>
      <c r="S201" s="984"/>
      <c r="T201" s="984"/>
      <c r="U201" s="984"/>
      <c r="V201" s="985"/>
      <c r="W201" s="337"/>
      <c r="X201" s="338"/>
      <c r="Y201" s="338"/>
      <c r="Z201" s="339"/>
      <c r="AA201" s="340"/>
      <c r="AB201" s="127" t="str">
        <f t="shared" si="9"/>
        <v/>
      </c>
      <c r="AD201" s="8" t="str">
        <f t="shared" si="10"/>
        <v/>
      </c>
    </row>
    <row r="202" spans="2:30" ht="37.5" customHeight="1">
      <c r="B202" s="9">
        <f t="shared" si="11"/>
        <v>168</v>
      </c>
      <c r="C202" s="334"/>
      <c r="D202" s="335"/>
      <c r="E202" s="335"/>
      <c r="F202" s="335"/>
      <c r="G202" s="335"/>
      <c r="H202" s="335"/>
      <c r="I202" s="335"/>
      <c r="J202" s="335"/>
      <c r="K202" s="335"/>
      <c r="L202" s="336"/>
      <c r="M202" s="967"/>
      <c r="N202" s="967"/>
      <c r="O202" s="967"/>
      <c r="P202" s="967"/>
      <c r="Q202" s="967"/>
      <c r="R202" s="983"/>
      <c r="S202" s="984"/>
      <c r="T202" s="984"/>
      <c r="U202" s="984"/>
      <c r="V202" s="985"/>
      <c r="W202" s="337"/>
      <c r="X202" s="338"/>
      <c r="Y202" s="338"/>
      <c r="Z202" s="339"/>
      <c r="AA202" s="340"/>
      <c r="AB202" s="127" t="str">
        <f t="shared" si="9"/>
        <v/>
      </c>
      <c r="AD202" s="8" t="str">
        <f t="shared" si="10"/>
        <v/>
      </c>
    </row>
    <row r="203" spans="2:30" ht="37.5" customHeight="1">
      <c r="B203" s="9">
        <f t="shared" si="11"/>
        <v>169</v>
      </c>
      <c r="C203" s="334"/>
      <c r="D203" s="335"/>
      <c r="E203" s="335"/>
      <c r="F203" s="335"/>
      <c r="G203" s="335"/>
      <c r="H203" s="335"/>
      <c r="I203" s="335"/>
      <c r="J203" s="335"/>
      <c r="K203" s="335"/>
      <c r="L203" s="336"/>
      <c r="M203" s="967"/>
      <c r="N203" s="967"/>
      <c r="O203" s="967"/>
      <c r="P203" s="967"/>
      <c r="Q203" s="967"/>
      <c r="R203" s="983"/>
      <c r="S203" s="984"/>
      <c r="T203" s="984"/>
      <c r="U203" s="984"/>
      <c r="V203" s="985"/>
      <c r="W203" s="337"/>
      <c r="X203" s="338"/>
      <c r="Y203" s="338"/>
      <c r="Z203" s="339"/>
      <c r="AA203" s="340"/>
      <c r="AB203" s="127" t="str">
        <f t="shared" si="9"/>
        <v/>
      </c>
      <c r="AD203" s="8" t="str">
        <f t="shared" si="10"/>
        <v/>
      </c>
    </row>
    <row r="204" spans="2:30" ht="37.5" customHeight="1">
      <c r="B204" s="9">
        <f t="shared" si="11"/>
        <v>170</v>
      </c>
      <c r="C204" s="334"/>
      <c r="D204" s="335"/>
      <c r="E204" s="335"/>
      <c r="F204" s="335"/>
      <c r="G204" s="335"/>
      <c r="H204" s="335"/>
      <c r="I204" s="335"/>
      <c r="J204" s="335"/>
      <c r="K204" s="335"/>
      <c r="L204" s="336"/>
      <c r="M204" s="967"/>
      <c r="N204" s="967"/>
      <c r="O204" s="967"/>
      <c r="P204" s="967"/>
      <c r="Q204" s="967"/>
      <c r="R204" s="983"/>
      <c r="S204" s="984"/>
      <c r="T204" s="984"/>
      <c r="U204" s="984"/>
      <c r="V204" s="985"/>
      <c r="W204" s="337"/>
      <c r="X204" s="338"/>
      <c r="Y204" s="338"/>
      <c r="Z204" s="339"/>
      <c r="AA204" s="340"/>
      <c r="AB204" s="127" t="str">
        <f t="shared" si="9"/>
        <v/>
      </c>
      <c r="AD204" s="8" t="str">
        <f t="shared" si="10"/>
        <v/>
      </c>
    </row>
    <row r="205" spans="2:30" ht="37.5" customHeight="1">
      <c r="B205" s="9">
        <f t="shared" si="11"/>
        <v>171</v>
      </c>
      <c r="C205" s="334"/>
      <c r="D205" s="335"/>
      <c r="E205" s="335"/>
      <c r="F205" s="335"/>
      <c r="G205" s="335"/>
      <c r="H205" s="335"/>
      <c r="I205" s="335"/>
      <c r="J205" s="335"/>
      <c r="K205" s="335"/>
      <c r="L205" s="336"/>
      <c r="M205" s="967"/>
      <c r="N205" s="967"/>
      <c r="O205" s="967"/>
      <c r="P205" s="967"/>
      <c r="Q205" s="967"/>
      <c r="R205" s="983"/>
      <c r="S205" s="984"/>
      <c r="T205" s="984"/>
      <c r="U205" s="984"/>
      <c r="V205" s="985"/>
      <c r="W205" s="337"/>
      <c r="X205" s="338"/>
      <c r="Y205" s="338"/>
      <c r="Z205" s="339"/>
      <c r="AA205" s="340"/>
      <c r="AB205" s="127" t="str">
        <f t="shared" si="9"/>
        <v/>
      </c>
      <c r="AD205" s="8" t="str">
        <f t="shared" si="10"/>
        <v/>
      </c>
    </row>
    <row r="206" spans="2:30" ht="37.5" customHeight="1">
      <c r="B206" s="9">
        <f t="shared" si="11"/>
        <v>172</v>
      </c>
      <c r="C206" s="334"/>
      <c r="D206" s="335"/>
      <c r="E206" s="335"/>
      <c r="F206" s="335"/>
      <c r="G206" s="335"/>
      <c r="H206" s="335"/>
      <c r="I206" s="335"/>
      <c r="J206" s="335"/>
      <c r="K206" s="335"/>
      <c r="L206" s="336"/>
      <c r="M206" s="967"/>
      <c r="N206" s="967"/>
      <c r="O206" s="967"/>
      <c r="P206" s="967"/>
      <c r="Q206" s="967"/>
      <c r="R206" s="983"/>
      <c r="S206" s="984"/>
      <c r="T206" s="984"/>
      <c r="U206" s="984"/>
      <c r="V206" s="985"/>
      <c r="W206" s="337"/>
      <c r="X206" s="338"/>
      <c r="Y206" s="338"/>
      <c r="Z206" s="339"/>
      <c r="AA206" s="340"/>
      <c r="AB206" s="127" t="str">
        <f t="shared" si="9"/>
        <v/>
      </c>
      <c r="AD206" s="8" t="str">
        <f t="shared" si="10"/>
        <v/>
      </c>
    </row>
    <row r="207" spans="2:30" ht="37.5" customHeight="1">
      <c r="B207" s="9">
        <f t="shared" si="11"/>
        <v>173</v>
      </c>
      <c r="C207" s="334"/>
      <c r="D207" s="335"/>
      <c r="E207" s="335"/>
      <c r="F207" s="335"/>
      <c r="G207" s="335"/>
      <c r="H207" s="335"/>
      <c r="I207" s="335"/>
      <c r="J207" s="335"/>
      <c r="K207" s="335"/>
      <c r="L207" s="336"/>
      <c r="M207" s="967"/>
      <c r="N207" s="967"/>
      <c r="O207" s="967"/>
      <c r="P207" s="967"/>
      <c r="Q207" s="967"/>
      <c r="R207" s="983"/>
      <c r="S207" s="984"/>
      <c r="T207" s="984"/>
      <c r="U207" s="984"/>
      <c r="V207" s="985"/>
      <c r="W207" s="337"/>
      <c r="X207" s="338"/>
      <c r="Y207" s="338"/>
      <c r="Z207" s="339"/>
      <c r="AA207" s="340"/>
      <c r="AB207" s="127" t="str">
        <f t="shared" si="9"/>
        <v/>
      </c>
      <c r="AD207" s="8" t="str">
        <f t="shared" si="10"/>
        <v/>
      </c>
    </row>
    <row r="208" spans="2:30" ht="37.5" customHeight="1">
      <c r="B208" s="9">
        <f t="shared" si="11"/>
        <v>174</v>
      </c>
      <c r="C208" s="334"/>
      <c r="D208" s="335"/>
      <c r="E208" s="335"/>
      <c r="F208" s="335"/>
      <c r="G208" s="335"/>
      <c r="H208" s="335"/>
      <c r="I208" s="335"/>
      <c r="J208" s="335"/>
      <c r="K208" s="335"/>
      <c r="L208" s="336"/>
      <c r="M208" s="967"/>
      <c r="N208" s="967"/>
      <c r="O208" s="967"/>
      <c r="P208" s="967"/>
      <c r="Q208" s="967"/>
      <c r="R208" s="983"/>
      <c r="S208" s="984"/>
      <c r="T208" s="984"/>
      <c r="U208" s="984"/>
      <c r="V208" s="985"/>
      <c r="W208" s="337"/>
      <c r="X208" s="338"/>
      <c r="Y208" s="338"/>
      <c r="Z208" s="339"/>
      <c r="AA208" s="340"/>
      <c r="AB208" s="127" t="str">
        <f t="shared" si="9"/>
        <v/>
      </c>
      <c r="AD208" s="8" t="str">
        <f t="shared" si="10"/>
        <v/>
      </c>
    </row>
    <row r="209" spans="2:30" ht="37.5" customHeight="1">
      <c r="B209" s="9">
        <f t="shared" si="11"/>
        <v>175</v>
      </c>
      <c r="C209" s="334"/>
      <c r="D209" s="335"/>
      <c r="E209" s="335"/>
      <c r="F209" s="335"/>
      <c r="G209" s="335"/>
      <c r="H209" s="335"/>
      <c r="I209" s="335"/>
      <c r="J209" s="335"/>
      <c r="K209" s="335"/>
      <c r="L209" s="336"/>
      <c r="M209" s="967"/>
      <c r="N209" s="967"/>
      <c r="O209" s="967"/>
      <c r="P209" s="967"/>
      <c r="Q209" s="967"/>
      <c r="R209" s="983"/>
      <c r="S209" s="984"/>
      <c r="T209" s="984"/>
      <c r="U209" s="984"/>
      <c r="V209" s="985"/>
      <c r="W209" s="337"/>
      <c r="X209" s="338"/>
      <c r="Y209" s="338"/>
      <c r="Z209" s="339"/>
      <c r="AA209" s="340"/>
      <c r="AB209" s="127" t="str">
        <f t="shared" si="9"/>
        <v/>
      </c>
      <c r="AD209" s="8" t="str">
        <f t="shared" si="10"/>
        <v/>
      </c>
    </row>
    <row r="210" spans="2:30" ht="37.5" customHeight="1">
      <c r="B210" s="9">
        <f t="shared" si="11"/>
        <v>176</v>
      </c>
      <c r="C210" s="334"/>
      <c r="D210" s="335"/>
      <c r="E210" s="335"/>
      <c r="F210" s="335"/>
      <c r="G210" s="335"/>
      <c r="H210" s="335"/>
      <c r="I210" s="335"/>
      <c r="J210" s="335"/>
      <c r="K210" s="335"/>
      <c r="L210" s="336"/>
      <c r="M210" s="967"/>
      <c r="N210" s="967"/>
      <c r="O210" s="967"/>
      <c r="P210" s="967"/>
      <c r="Q210" s="967"/>
      <c r="R210" s="983"/>
      <c r="S210" s="984"/>
      <c r="T210" s="984"/>
      <c r="U210" s="984"/>
      <c r="V210" s="985"/>
      <c r="W210" s="337"/>
      <c r="X210" s="338"/>
      <c r="Y210" s="338"/>
      <c r="Z210" s="339"/>
      <c r="AA210" s="340"/>
      <c r="AB210" s="127" t="str">
        <f t="shared" si="9"/>
        <v/>
      </c>
      <c r="AD210" s="8" t="str">
        <f t="shared" si="10"/>
        <v/>
      </c>
    </row>
    <row r="211" spans="2:30" ht="37.5" customHeight="1">
      <c r="B211" s="9">
        <f t="shared" si="11"/>
        <v>177</v>
      </c>
      <c r="C211" s="334"/>
      <c r="D211" s="335"/>
      <c r="E211" s="335"/>
      <c r="F211" s="335"/>
      <c r="G211" s="335"/>
      <c r="H211" s="335"/>
      <c r="I211" s="335"/>
      <c r="J211" s="335"/>
      <c r="K211" s="335"/>
      <c r="L211" s="336"/>
      <c r="M211" s="967"/>
      <c r="N211" s="967"/>
      <c r="O211" s="967"/>
      <c r="P211" s="967"/>
      <c r="Q211" s="967"/>
      <c r="R211" s="983"/>
      <c r="S211" s="984"/>
      <c r="T211" s="984"/>
      <c r="U211" s="984"/>
      <c r="V211" s="985"/>
      <c r="W211" s="337"/>
      <c r="X211" s="338"/>
      <c r="Y211" s="338"/>
      <c r="Z211" s="339"/>
      <c r="AA211" s="340"/>
      <c r="AB211" s="127" t="str">
        <f t="shared" si="9"/>
        <v/>
      </c>
      <c r="AD211" s="8" t="str">
        <f t="shared" si="10"/>
        <v/>
      </c>
    </row>
    <row r="212" spans="2:30" ht="37.5" customHeight="1">
      <c r="B212" s="9">
        <f t="shared" si="11"/>
        <v>178</v>
      </c>
      <c r="C212" s="334"/>
      <c r="D212" s="335"/>
      <c r="E212" s="335"/>
      <c r="F212" s="335"/>
      <c r="G212" s="335"/>
      <c r="H212" s="335"/>
      <c r="I212" s="335"/>
      <c r="J212" s="335"/>
      <c r="K212" s="335"/>
      <c r="L212" s="336"/>
      <c r="M212" s="967"/>
      <c r="N212" s="967"/>
      <c r="O212" s="967"/>
      <c r="P212" s="967"/>
      <c r="Q212" s="967"/>
      <c r="R212" s="983"/>
      <c r="S212" s="984"/>
      <c r="T212" s="984"/>
      <c r="U212" s="984"/>
      <c r="V212" s="985"/>
      <c r="W212" s="337"/>
      <c r="X212" s="338"/>
      <c r="Y212" s="338"/>
      <c r="Z212" s="339"/>
      <c r="AA212" s="340"/>
      <c r="AB212" s="127" t="str">
        <f t="shared" si="9"/>
        <v/>
      </c>
      <c r="AD212" s="8" t="str">
        <f t="shared" si="10"/>
        <v/>
      </c>
    </row>
    <row r="213" spans="2:30" ht="37.5" customHeight="1">
      <c r="B213" s="9">
        <f t="shared" si="11"/>
        <v>179</v>
      </c>
      <c r="C213" s="334"/>
      <c r="D213" s="335"/>
      <c r="E213" s="335"/>
      <c r="F213" s="335"/>
      <c r="G213" s="335"/>
      <c r="H213" s="335"/>
      <c r="I213" s="335"/>
      <c r="J213" s="335"/>
      <c r="K213" s="335"/>
      <c r="L213" s="336"/>
      <c r="M213" s="967"/>
      <c r="N213" s="967"/>
      <c r="O213" s="967"/>
      <c r="P213" s="967"/>
      <c r="Q213" s="967"/>
      <c r="R213" s="983"/>
      <c r="S213" s="984"/>
      <c r="T213" s="984"/>
      <c r="U213" s="984"/>
      <c r="V213" s="985"/>
      <c r="W213" s="337"/>
      <c r="X213" s="338"/>
      <c r="Y213" s="338"/>
      <c r="Z213" s="339"/>
      <c r="AA213" s="340"/>
      <c r="AB213" s="127" t="str">
        <f t="shared" si="9"/>
        <v/>
      </c>
      <c r="AD213" s="8" t="str">
        <f t="shared" si="10"/>
        <v/>
      </c>
    </row>
    <row r="214" spans="2:30" ht="37.5" customHeight="1" thickBot="1">
      <c r="B214" s="9">
        <f t="shared" si="11"/>
        <v>180</v>
      </c>
      <c r="C214" s="341"/>
      <c r="D214" s="342"/>
      <c r="E214" s="342"/>
      <c r="F214" s="342"/>
      <c r="G214" s="342"/>
      <c r="H214" s="342"/>
      <c r="I214" s="342"/>
      <c r="J214" s="342"/>
      <c r="K214" s="342"/>
      <c r="L214" s="343"/>
      <c r="M214" s="986"/>
      <c r="N214" s="986"/>
      <c r="O214" s="986"/>
      <c r="P214" s="986"/>
      <c r="Q214" s="986"/>
      <c r="R214" s="1010"/>
      <c r="S214" s="1011"/>
      <c r="T214" s="1011"/>
      <c r="U214" s="1011"/>
      <c r="V214" s="1012"/>
      <c r="W214" s="344"/>
      <c r="X214" s="345"/>
      <c r="Y214" s="346"/>
      <c r="Z214" s="347"/>
      <c r="AA214" s="348"/>
      <c r="AB214" s="128" t="str">
        <f t="shared" si="9"/>
        <v/>
      </c>
      <c r="AD214" s="8" t="str">
        <f t="shared" si="10"/>
        <v/>
      </c>
    </row>
    <row r="215" spans="2:30" ht="37.5" customHeight="1">
      <c r="B215" s="9">
        <f t="shared" si="11"/>
        <v>181</v>
      </c>
      <c r="C215" s="334"/>
      <c r="D215" s="335"/>
      <c r="E215" s="335"/>
      <c r="F215" s="335"/>
      <c r="G215" s="335"/>
      <c r="H215" s="335"/>
      <c r="I215" s="335"/>
      <c r="J215" s="335"/>
      <c r="K215" s="335"/>
      <c r="L215" s="336"/>
      <c r="M215" s="967"/>
      <c r="N215" s="967"/>
      <c r="O215" s="967"/>
      <c r="P215" s="967"/>
      <c r="Q215" s="967"/>
      <c r="R215" s="983"/>
      <c r="S215" s="984"/>
      <c r="T215" s="984"/>
      <c r="U215" s="984"/>
      <c r="V215" s="985"/>
      <c r="W215" s="337"/>
      <c r="X215" s="338"/>
      <c r="Y215" s="338"/>
      <c r="Z215" s="339"/>
      <c r="AA215" s="340"/>
      <c r="AB215" s="127" t="str">
        <f t="shared" si="9"/>
        <v/>
      </c>
      <c r="AD215" s="8" t="str">
        <f t="shared" si="10"/>
        <v/>
      </c>
    </row>
    <row r="216" spans="2:30" ht="37.5" customHeight="1">
      <c r="B216" s="9">
        <f t="shared" si="11"/>
        <v>182</v>
      </c>
      <c r="C216" s="334"/>
      <c r="D216" s="335"/>
      <c r="E216" s="335"/>
      <c r="F216" s="335"/>
      <c r="G216" s="335"/>
      <c r="H216" s="335"/>
      <c r="I216" s="335"/>
      <c r="J216" s="335"/>
      <c r="K216" s="335"/>
      <c r="L216" s="336"/>
      <c r="M216" s="967"/>
      <c r="N216" s="967"/>
      <c r="O216" s="967"/>
      <c r="P216" s="967"/>
      <c r="Q216" s="967"/>
      <c r="R216" s="983"/>
      <c r="S216" s="984"/>
      <c r="T216" s="984"/>
      <c r="U216" s="984"/>
      <c r="V216" s="985"/>
      <c r="W216" s="337"/>
      <c r="X216" s="338"/>
      <c r="Y216" s="338"/>
      <c r="Z216" s="339"/>
      <c r="AA216" s="340"/>
      <c r="AB216" s="127" t="str">
        <f t="shared" si="9"/>
        <v/>
      </c>
      <c r="AD216" s="8" t="str">
        <f t="shared" si="10"/>
        <v/>
      </c>
    </row>
    <row r="217" spans="2:30" ht="37.5" customHeight="1">
      <c r="B217" s="9">
        <f t="shared" si="11"/>
        <v>183</v>
      </c>
      <c r="C217" s="334"/>
      <c r="D217" s="335"/>
      <c r="E217" s="335"/>
      <c r="F217" s="335"/>
      <c r="G217" s="335"/>
      <c r="H217" s="335"/>
      <c r="I217" s="335"/>
      <c r="J217" s="335"/>
      <c r="K217" s="335"/>
      <c r="L217" s="336"/>
      <c r="M217" s="967"/>
      <c r="N217" s="967"/>
      <c r="O217" s="967"/>
      <c r="P217" s="967"/>
      <c r="Q217" s="967"/>
      <c r="R217" s="983"/>
      <c r="S217" s="984"/>
      <c r="T217" s="984"/>
      <c r="U217" s="984"/>
      <c r="V217" s="985"/>
      <c r="W217" s="337"/>
      <c r="X217" s="338"/>
      <c r="Y217" s="338"/>
      <c r="Z217" s="339"/>
      <c r="AA217" s="340"/>
      <c r="AB217" s="127" t="str">
        <f t="shared" si="9"/>
        <v/>
      </c>
      <c r="AD217" s="8" t="str">
        <f t="shared" si="10"/>
        <v/>
      </c>
    </row>
    <row r="218" spans="2:30" ht="37.5" customHeight="1">
      <c r="B218" s="9">
        <f t="shared" si="11"/>
        <v>184</v>
      </c>
      <c r="C218" s="334"/>
      <c r="D218" s="335"/>
      <c r="E218" s="335"/>
      <c r="F218" s="335"/>
      <c r="G218" s="335"/>
      <c r="H218" s="335"/>
      <c r="I218" s="335"/>
      <c r="J218" s="335"/>
      <c r="K218" s="335"/>
      <c r="L218" s="336"/>
      <c r="M218" s="967"/>
      <c r="N218" s="967"/>
      <c r="O218" s="967"/>
      <c r="P218" s="967"/>
      <c r="Q218" s="967"/>
      <c r="R218" s="983"/>
      <c r="S218" s="984"/>
      <c r="T218" s="984"/>
      <c r="U218" s="984"/>
      <c r="V218" s="985"/>
      <c r="W218" s="337"/>
      <c r="X218" s="338"/>
      <c r="Y218" s="338"/>
      <c r="Z218" s="339"/>
      <c r="AA218" s="340"/>
      <c r="AB218" s="127" t="str">
        <f t="shared" si="9"/>
        <v/>
      </c>
      <c r="AD218" s="8" t="str">
        <f t="shared" si="10"/>
        <v/>
      </c>
    </row>
    <row r="219" spans="2:30" ht="37.5" customHeight="1">
      <c r="B219" s="9">
        <f t="shared" si="11"/>
        <v>185</v>
      </c>
      <c r="C219" s="334"/>
      <c r="D219" s="335"/>
      <c r="E219" s="335"/>
      <c r="F219" s="335"/>
      <c r="G219" s="335"/>
      <c r="H219" s="335"/>
      <c r="I219" s="335"/>
      <c r="J219" s="335"/>
      <c r="K219" s="335"/>
      <c r="L219" s="336"/>
      <c r="M219" s="967"/>
      <c r="N219" s="967"/>
      <c r="O219" s="967"/>
      <c r="P219" s="967"/>
      <c r="Q219" s="967"/>
      <c r="R219" s="983"/>
      <c r="S219" s="984"/>
      <c r="T219" s="984"/>
      <c r="U219" s="984"/>
      <c r="V219" s="985"/>
      <c r="W219" s="337"/>
      <c r="X219" s="338"/>
      <c r="Y219" s="338"/>
      <c r="Z219" s="339"/>
      <c r="AA219" s="340"/>
      <c r="AB219" s="127" t="str">
        <f t="shared" si="9"/>
        <v/>
      </c>
      <c r="AD219" s="8" t="str">
        <f t="shared" si="10"/>
        <v/>
      </c>
    </row>
    <row r="220" spans="2:30" ht="37.5" customHeight="1">
      <c r="B220" s="9">
        <f t="shared" si="11"/>
        <v>186</v>
      </c>
      <c r="C220" s="334"/>
      <c r="D220" s="335"/>
      <c r="E220" s="335"/>
      <c r="F220" s="335"/>
      <c r="G220" s="335"/>
      <c r="H220" s="335"/>
      <c r="I220" s="335"/>
      <c r="J220" s="335"/>
      <c r="K220" s="335"/>
      <c r="L220" s="336"/>
      <c r="M220" s="967"/>
      <c r="N220" s="967"/>
      <c r="O220" s="967"/>
      <c r="P220" s="967"/>
      <c r="Q220" s="967"/>
      <c r="R220" s="983"/>
      <c r="S220" s="984"/>
      <c r="T220" s="984"/>
      <c r="U220" s="984"/>
      <c r="V220" s="985"/>
      <c r="W220" s="337"/>
      <c r="X220" s="338"/>
      <c r="Y220" s="338"/>
      <c r="Z220" s="339"/>
      <c r="AA220" s="340"/>
      <c r="AB220" s="127" t="str">
        <f t="shared" si="9"/>
        <v/>
      </c>
      <c r="AD220" s="8" t="str">
        <f t="shared" si="10"/>
        <v/>
      </c>
    </row>
    <row r="221" spans="2:30" ht="37.5" customHeight="1">
      <c r="B221" s="9">
        <f t="shared" si="11"/>
        <v>187</v>
      </c>
      <c r="C221" s="334"/>
      <c r="D221" s="335"/>
      <c r="E221" s="335"/>
      <c r="F221" s="335"/>
      <c r="G221" s="335"/>
      <c r="H221" s="335"/>
      <c r="I221" s="335"/>
      <c r="J221" s="335"/>
      <c r="K221" s="335"/>
      <c r="L221" s="336"/>
      <c r="M221" s="967"/>
      <c r="N221" s="967"/>
      <c r="O221" s="967"/>
      <c r="P221" s="967"/>
      <c r="Q221" s="967"/>
      <c r="R221" s="983"/>
      <c r="S221" s="984"/>
      <c r="T221" s="984"/>
      <c r="U221" s="984"/>
      <c r="V221" s="985"/>
      <c r="W221" s="337"/>
      <c r="X221" s="338"/>
      <c r="Y221" s="338"/>
      <c r="Z221" s="339"/>
      <c r="AA221" s="340"/>
      <c r="AB221" s="127" t="str">
        <f t="shared" si="9"/>
        <v/>
      </c>
      <c r="AD221" s="8" t="str">
        <f t="shared" si="10"/>
        <v/>
      </c>
    </row>
    <row r="222" spans="2:30" ht="37.5" customHeight="1">
      <c r="B222" s="9">
        <f t="shared" si="11"/>
        <v>188</v>
      </c>
      <c r="C222" s="334"/>
      <c r="D222" s="335"/>
      <c r="E222" s="335"/>
      <c r="F222" s="335"/>
      <c r="G222" s="335"/>
      <c r="H222" s="335"/>
      <c r="I222" s="335"/>
      <c r="J222" s="335"/>
      <c r="K222" s="335"/>
      <c r="L222" s="336"/>
      <c r="M222" s="967"/>
      <c r="N222" s="967"/>
      <c r="O222" s="967"/>
      <c r="P222" s="967"/>
      <c r="Q222" s="967"/>
      <c r="R222" s="983"/>
      <c r="S222" s="984"/>
      <c r="T222" s="984"/>
      <c r="U222" s="984"/>
      <c r="V222" s="985"/>
      <c r="W222" s="337"/>
      <c r="X222" s="338"/>
      <c r="Y222" s="338"/>
      <c r="Z222" s="339"/>
      <c r="AA222" s="340"/>
      <c r="AB222" s="127" t="str">
        <f t="shared" si="9"/>
        <v/>
      </c>
      <c r="AD222" s="8" t="str">
        <f t="shared" si="10"/>
        <v/>
      </c>
    </row>
    <row r="223" spans="2:30" ht="37.5" customHeight="1">
      <c r="B223" s="9">
        <f t="shared" si="11"/>
        <v>189</v>
      </c>
      <c r="C223" s="334"/>
      <c r="D223" s="335"/>
      <c r="E223" s="335"/>
      <c r="F223" s="335"/>
      <c r="G223" s="335"/>
      <c r="H223" s="335"/>
      <c r="I223" s="335"/>
      <c r="J223" s="335"/>
      <c r="K223" s="335"/>
      <c r="L223" s="336"/>
      <c r="M223" s="967"/>
      <c r="N223" s="967"/>
      <c r="O223" s="967"/>
      <c r="P223" s="967"/>
      <c r="Q223" s="967"/>
      <c r="R223" s="983"/>
      <c r="S223" s="984"/>
      <c r="T223" s="984"/>
      <c r="U223" s="984"/>
      <c r="V223" s="985"/>
      <c r="W223" s="337"/>
      <c r="X223" s="338"/>
      <c r="Y223" s="338"/>
      <c r="Z223" s="339"/>
      <c r="AA223" s="340"/>
      <c r="AB223" s="127" t="str">
        <f t="shared" si="9"/>
        <v/>
      </c>
      <c r="AD223" s="8" t="str">
        <f t="shared" si="10"/>
        <v/>
      </c>
    </row>
    <row r="224" spans="2:30" ht="37.5" customHeight="1">
      <c r="B224" s="9">
        <f t="shared" si="11"/>
        <v>190</v>
      </c>
      <c r="C224" s="334"/>
      <c r="D224" s="335"/>
      <c r="E224" s="335"/>
      <c r="F224" s="335"/>
      <c r="G224" s="335"/>
      <c r="H224" s="335"/>
      <c r="I224" s="335"/>
      <c r="J224" s="335"/>
      <c r="K224" s="335"/>
      <c r="L224" s="336"/>
      <c r="M224" s="967"/>
      <c r="N224" s="967"/>
      <c r="O224" s="967"/>
      <c r="P224" s="967"/>
      <c r="Q224" s="967"/>
      <c r="R224" s="983"/>
      <c r="S224" s="984"/>
      <c r="T224" s="984"/>
      <c r="U224" s="984"/>
      <c r="V224" s="985"/>
      <c r="W224" s="337"/>
      <c r="X224" s="338"/>
      <c r="Y224" s="338"/>
      <c r="Z224" s="339"/>
      <c r="AA224" s="340"/>
      <c r="AB224" s="127" t="str">
        <f t="shared" si="9"/>
        <v/>
      </c>
      <c r="AD224" s="8" t="str">
        <f t="shared" si="10"/>
        <v/>
      </c>
    </row>
    <row r="225" spans="2:30" ht="37.5" customHeight="1">
      <c r="B225" s="9">
        <f t="shared" si="11"/>
        <v>191</v>
      </c>
      <c r="C225" s="334"/>
      <c r="D225" s="335"/>
      <c r="E225" s="335"/>
      <c r="F225" s="335"/>
      <c r="G225" s="335"/>
      <c r="H225" s="335"/>
      <c r="I225" s="335"/>
      <c r="J225" s="335"/>
      <c r="K225" s="335"/>
      <c r="L225" s="336"/>
      <c r="M225" s="967"/>
      <c r="N225" s="967"/>
      <c r="O225" s="967"/>
      <c r="P225" s="967"/>
      <c r="Q225" s="967"/>
      <c r="R225" s="983"/>
      <c r="S225" s="984"/>
      <c r="T225" s="984"/>
      <c r="U225" s="984"/>
      <c r="V225" s="985"/>
      <c r="W225" s="337"/>
      <c r="X225" s="338"/>
      <c r="Y225" s="338"/>
      <c r="Z225" s="339"/>
      <c r="AA225" s="340"/>
      <c r="AB225" s="127" t="str">
        <f t="shared" si="9"/>
        <v/>
      </c>
      <c r="AD225" s="8" t="str">
        <f t="shared" si="10"/>
        <v/>
      </c>
    </row>
    <row r="226" spans="2:30" ht="37.5" customHeight="1">
      <c r="B226" s="9">
        <f t="shared" si="11"/>
        <v>192</v>
      </c>
      <c r="C226" s="334"/>
      <c r="D226" s="335"/>
      <c r="E226" s="335"/>
      <c r="F226" s="335"/>
      <c r="G226" s="335"/>
      <c r="H226" s="335"/>
      <c r="I226" s="335"/>
      <c r="J226" s="335"/>
      <c r="K226" s="335"/>
      <c r="L226" s="336"/>
      <c r="M226" s="967"/>
      <c r="N226" s="967"/>
      <c r="O226" s="967"/>
      <c r="P226" s="967"/>
      <c r="Q226" s="967"/>
      <c r="R226" s="983"/>
      <c r="S226" s="984"/>
      <c r="T226" s="984"/>
      <c r="U226" s="984"/>
      <c r="V226" s="985"/>
      <c r="W226" s="337"/>
      <c r="X226" s="338"/>
      <c r="Y226" s="338"/>
      <c r="Z226" s="339"/>
      <c r="AA226" s="340"/>
      <c r="AB226" s="127" t="str">
        <f t="shared" si="9"/>
        <v/>
      </c>
      <c r="AD226" s="8" t="str">
        <f t="shared" si="10"/>
        <v/>
      </c>
    </row>
    <row r="227" spans="2:30" ht="37.5" customHeight="1">
      <c r="B227" s="9">
        <f t="shared" si="11"/>
        <v>193</v>
      </c>
      <c r="C227" s="334"/>
      <c r="D227" s="335"/>
      <c r="E227" s="335"/>
      <c r="F227" s="335"/>
      <c r="G227" s="335"/>
      <c r="H227" s="335"/>
      <c r="I227" s="335"/>
      <c r="J227" s="335"/>
      <c r="K227" s="335"/>
      <c r="L227" s="336"/>
      <c r="M227" s="967"/>
      <c r="N227" s="967"/>
      <c r="O227" s="967"/>
      <c r="P227" s="967"/>
      <c r="Q227" s="967"/>
      <c r="R227" s="983"/>
      <c r="S227" s="984"/>
      <c r="T227" s="984"/>
      <c r="U227" s="984"/>
      <c r="V227" s="985"/>
      <c r="W227" s="337"/>
      <c r="X227" s="338"/>
      <c r="Y227" s="338"/>
      <c r="Z227" s="339"/>
      <c r="AA227" s="340"/>
      <c r="AB227" s="127" t="str">
        <f t="shared" si="9"/>
        <v/>
      </c>
      <c r="AD227" s="8" t="str">
        <f t="shared" si="10"/>
        <v/>
      </c>
    </row>
    <row r="228" spans="2:30" ht="37.5" customHeight="1">
      <c r="B228" s="9">
        <f t="shared" si="11"/>
        <v>194</v>
      </c>
      <c r="C228" s="334"/>
      <c r="D228" s="335"/>
      <c r="E228" s="335"/>
      <c r="F228" s="335"/>
      <c r="G228" s="335"/>
      <c r="H228" s="335"/>
      <c r="I228" s="335"/>
      <c r="J228" s="335"/>
      <c r="K228" s="335"/>
      <c r="L228" s="336"/>
      <c r="M228" s="967"/>
      <c r="N228" s="967"/>
      <c r="O228" s="967"/>
      <c r="P228" s="967"/>
      <c r="Q228" s="967"/>
      <c r="R228" s="983"/>
      <c r="S228" s="984"/>
      <c r="T228" s="984"/>
      <c r="U228" s="984"/>
      <c r="V228" s="985"/>
      <c r="W228" s="337"/>
      <c r="X228" s="338"/>
      <c r="Y228" s="338"/>
      <c r="Z228" s="339"/>
      <c r="AA228" s="340"/>
      <c r="AB228" s="127" t="str">
        <f t="shared" ref="AB228:AB291" si="12">IF(Z228="","",Z228-AA228)</f>
        <v/>
      </c>
      <c r="AD228" s="8" t="str">
        <f t="shared" ref="AD228:AD291" si="13">C228&amp;D228&amp;E228&amp;F228&amp;G228&amp;H228&amp;I228&amp;J228&amp;K228&amp;L228</f>
        <v/>
      </c>
    </row>
    <row r="229" spans="2:30" ht="37.5" customHeight="1">
      <c r="B229" s="9">
        <f t="shared" si="11"/>
        <v>195</v>
      </c>
      <c r="C229" s="334"/>
      <c r="D229" s="335"/>
      <c r="E229" s="335"/>
      <c r="F229" s="335"/>
      <c r="G229" s="335"/>
      <c r="H229" s="335"/>
      <c r="I229" s="335"/>
      <c r="J229" s="335"/>
      <c r="K229" s="335"/>
      <c r="L229" s="336"/>
      <c r="M229" s="967"/>
      <c r="N229" s="967"/>
      <c r="O229" s="967"/>
      <c r="P229" s="967"/>
      <c r="Q229" s="967"/>
      <c r="R229" s="983"/>
      <c r="S229" s="984"/>
      <c r="T229" s="984"/>
      <c r="U229" s="984"/>
      <c r="V229" s="985"/>
      <c r="W229" s="337"/>
      <c r="X229" s="338"/>
      <c r="Y229" s="338"/>
      <c r="Z229" s="339"/>
      <c r="AA229" s="340"/>
      <c r="AB229" s="127" t="str">
        <f t="shared" si="12"/>
        <v/>
      </c>
      <c r="AD229" s="8" t="str">
        <f t="shared" si="13"/>
        <v/>
      </c>
    </row>
    <row r="230" spans="2:30" ht="37.5" customHeight="1">
      <c r="B230" s="9">
        <f t="shared" si="11"/>
        <v>196</v>
      </c>
      <c r="C230" s="334"/>
      <c r="D230" s="335"/>
      <c r="E230" s="335"/>
      <c r="F230" s="335"/>
      <c r="G230" s="335"/>
      <c r="H230" s="335"/>
      <c r="I230" s="335"/>
      <c r="J230" s="335"/>
      <c r="K230" s="335"/>
      <c r="L230" s="336"/>
      <c r="M230" s="967"/>
      <c r="N230" s="967"/>
      <c r="O230" s="967"/>
      <c r="P230" s="967"/>
      <c r="Q230" s="967"/>
      <c r="R230" s="983"/>
      <c r="S230" s="984"/>
      <c r="T230" s="984"/>
      <c r="U230" s="984"/>
      <c r="V230" s="985"/>
      <c r="W230" s="337"/>
      <c r="X230" s="338"/>
      <c r="Y230" s="338"/>
      <c r="Z230" s="339"/>
      <c r="AA230" s="340"/>
      <c r="AB230" s="127" t="str">
        <f t="shared" si="12"/>
        <v/>
      </c>
      <c r="AD230" s="8" t="str">
        <f t="shared" si="13"/>
        <v/>
      </c>
    </row>
    <row r="231" spans="2:30" ht="37.5" customHeight="1">
      <c r="B231" s="9">
        <f t="shared" si="11"/>
        <v>197</v>
      </c>
      <c r="C231" s="334"/>
      <c r="D231" s="335"/>
      <c r="E231" s="335"/>
      <c r="F231" s="335"/>
      <c r="G231" s="335"/>
      <c r="H231" s="335"/>
      <c r="I231" s="335"/>
      <c r="J231" s="335"/>
      <c r="K231" s="335"/>
      <c r="L231" s="336"/>
      <c r="M231" s="967"/>
      <c r="N231" s="967"/>
      <c r="O231" s="967"/>
      <c r="P231" s="967"/>
      <c r="Q231" s="967"/>
      <c r="R231" s="983"/>
      <c r="S231" s="984"/>
      <c r="T231" s="984"/>
      <c r="U231" s="984"/>
      <c r="V231" s="985"/>
      <c r="W231" s="337"/>
      <c r="X231" s="338"/>
      <c r="Y231" s="338"/>
      <c r="Z231" s="339"/>
      <c r="AA231" s="340"/>
      <c r="AB231" s="127" t="str">
        <f t="shared" si="12"/>
        <v/>
      </c>
      <c r="AD231" s="8" t="str">
        <f t="shared" si="13"/>
        <v/>
      </c>
    </row>
    <row r="232" spans="2:30" ht="37.5" customHeight="1">
      <c r="B232" s="9">
        <f t="shared" si="11"/>
        <v>198</v>
      </c>
      <c r="C232" s="334"/>
      <c r="D232" s="335"/>
      <c r="E232" s="335"/>
      <c r="F232" s="335"/>
      <c r="G232" s="335"/>
      <c r="H232" s="335"/>
      <c r="I232" s="335"/>
      <c r="J232" s="335"/>
      <c r="K232" s="335"/>
      <c r="L232" s="336"/>
      <c r="M232" s="967"/>
      <c r="N232" s="967"/>
      <c r="O232" s="967"/>
      <c r="P232" s="967"/>
      <c r="Q232" s="967"/>
      <c r="R232" s="983"/>
      <c r="S232" s="984"/>
      <c r="T232" s="984"/>
      <c r="U232" s="984"/>
      <c r="V232" s="985"/>
      <c r="W232" s="337"/>
      <c r="X232" s="338"/>
      <c r="Y232" s="338"/>
      <c r="Z232" s="339"/>
      <c r="AA232" s="340"/>
      <c r="AB232" s="127" t="str">
        <f t="shared" si="12"/>
        <v/>
      </c>
      <c r="AD232" s="8" t="str">
        <f t="shared" si="13"/>
        <v/>
      </c>
    </row>
    <row r="233" spans="2:30" ht="37.5" customHeight="1">
      <c r="B233" s="9">
        <f t="shared" si="11"/>
        <v>199</v>
      </c>
      <c r="C233" s="334"/>
      <c r="D233" s="335"/>
      <c r="E233" s="335"/>
      <c r="F233" s="335"/>
      <c r="G233" s="335"/>
      <c r="H233" s="335"/>
      <c r="I233" s="335"/>
      <c r="J233" s="335"/>
      <c r="K233" s="335"/>
      <c r="L233" s="336"/>
      <c r="M233" s="967"/>
      <c r="N233" s="967"/>
      <c r="O233" s="967"/>
      <c r="P233" s="967"/>
      <c r="Q233" s="967"/>
      <c r="R233" s="983"/>
      <c r="S233" s="984"/>
      <c r="T233" s="984"/>
      <c r="U233" s="984"/>
      <c r="V233" s="985"/>
      <c r="W233" s="337"/>
      <c r="X233" s="338"/>
      <c r="Y233" s="338"/>
      <c r="Z233" s="339"/>
      <c r="AA233" s="340"/>
      <c r="AB233" s="127" t="str">
        <f t="shared" si="12"/>
        <v/>
      </c>
      <c r="AD233" s="8" t="str">
        <f t="shared" si="13"/>
        <v/>
      </c>
    </row>
    <row r="234" spans="2:30" ht="37.5" customHeight="1">
      <c r="B234" s="9">
        <f t="shared" si="11"/>
        <v>200</v>
      </c>
      <c r="C234" s="334"/>
      <c r="D234" s="335"/>
      <c r="E234" s="335"/>
      <c r="F234" s="335"/>
      <c r="G234" s="335"/>
      <c r="H234" s="335"/>
      <c r="I234" s="335"/>
      <c r="J234" s="335"/>
      <c r="K234" s="335"/>
      <c r="L234" s="336"/>
      <c r="M234" s="967"/>
      <c r="N234" s="967"/>
      <c r="O234" s="967"/>
      <c r="P234" s="967"/>
      <c r="Q234" s="967"/>
      <c r="R234" s="983"/>
      <c r="S234" s="984"/>
      <c r="T234" s="984"/>
      <c r="U234" s="984"/>
      <c r="V234" s="985"/>
      <c r="W234" s="337"/>
      <c r="X234" s="338"/>
      <c r="Y234" s="338"/>
      <c r="Z234" s="339"/>
      <c r="AA234" s="340"/>
      <c r="AB234" s="127" t="str">
        <f t="shared" si="12"/>
        <v/>
      </c>
      <c r="AD234" s="8" t="str">
        <f t="shared" si="13"/>
        <v/>
      </c>
    </row>
    <row r="235" spans="2:30" ht="37.5" customHeight="1">
      <c r="B235" s="9">
        <f t="shared" si="11"/>
        <v>201</v>
      </c>
      <c r="C235" s="334"/>
      <c r="D235" s="335"/>
      <c r="E235" s="335"/>
      <c r="F235" s="335"/>
      <c r="G235" s="335"/>
      <c r="H235" s="335"/>
      <c r="I235" s="335"/>
      <c r="J235" s="335"/>
      <c r="K235" s="335"/>
      <c r="L235" s="336"/>
      <c r="M235" s="967"/>
      <c r="N235" s="967"/>
      <c r="O235" s="967"/>
      <c r="P235" s="967"/>
      <c r="Q235" s="967"/>
      <c r="R235" s="983"/>
      <c r="S235" s="984"/>
      <c r="T235" s="984"/>
      <c r="U235" s="984"/>
      <c r="V235" s="985"/>
      <c r="W235" s="337"/>
      <c r="X235" s="338"/>
      <c r="Y235" s="338"/>
      <c r="Z235" s="339"/>
      <c r="AA235" s="340"/>
      <c r="AB235" s="127" t="str">
        <f t="shared" si="12"/>
        <v/>
      </c>
      <c r="AD235" s="8" t="str">
        <f t="shared" si="13"/>
        <v/>
      </c>
    </row>
    <row r="236" spans="2:30" ht="37.5" customHeight="1">
      <c r="B236" s="9">
        <f t="shared" si="11"/>
        <v>202</v>
      </c>
      <c r="C236" s="334"/>
      <c r="D236" s="335"/>
      <c r="E236" s="335"/>
      <c r="F236" s="335"/>
      <c r="G236" s="335"/>
      <c r="H236" s="335"/>
      <c r="I236" s="335"/>
      <c r="J236" s="335"/>
      <c r="K236" s="335"/>
      <c r="L236" s="336"/>
      <c r="M236" s="967"/>
      <c r="N236" s="967"/>
      <c r="O236" s="967"/>
      <c r="P236" s="967"/>
      <c r="Q236" s="967"/>
      <c r="R236" s="983"/>
      <c r="S236" s="984"/>
      <c r="T236" s="984"/>
      <c r="U236" s="984"/>
      <c r="V236" s="985"/>
      <c r="W236" s="337"/>
      <c r="X236" s="338"/>
      <c r="Y236" s="338"/>
      <c r="Z236" s="339"/>
      <c r="AA236" s="340"/>
      <c r="AB236" s="127" t="str">
        <f t="shared" si="12"/>
        <v/>
      </c>
      <c r="AD236" s="8" t="str">
        <f t="shared" si="13"/>
        <v/>
      </c>
    </row>
    <row r="237" spans="2:30" ht="37.5" customHeight="1">
      <c r="B237" s="9">
        <f t="shared" si="11"/>
        <v>203</v>
      </c>
      <c r="C237" s="334"/>
      <c r="D237" s="335"/>
      <c r="E237" s="335"/>
      <c r="F237" s="335"/>
      <c r="G237" s="335"/>
      <c r="H237" s="335"/>
      <c r="I237" s="335"/>
      <c r="J237" s="335"/>
      <c r="K237" s="335"/>
      <c r="L237" s="336"/>
      <c r="M237" s="967"/>
      <c r="N237" s="967"/>
      <c r="O237" s="967"/>
      <c r="P237" s="967"/>
      <c r="Q237" s="967"/>
      <c r="R237" s="983"/>
      <c r="S237" s="984"/>
      <c r="T237" s="984"/>
      <c r="U237" s="984"/>
      <c r="V237" s="985"/>
      <c r="W237" s="337"/>
      <c r="X237" s="338"/>
      <c r="Y237" s="338"/>
      <c r="Z237" s="339"/>
      <c r="AA237" s="340"/>
      <c r="AB237" s="127" t="str">
        <f t="shared" si="12"/>
        <v/>
      </c>
      <c r="AD237" s="8" t="str">
        <f t="shared" si="13"/>
        <v/>
      </c>
    </row>
    <row r="238" spans="2:30" ht="37.5" customHeight="1">
      <c r="B238" s="9">
        <f t="shared" si="11"/>
        <v>204</v>
      </c>
      <c r="C238" s="334"/>
      <c r="D238" s="335"/>
      <c r="E238" s="335"/>
      <c r="F238" s="335"/>
      <c r="G238" s="335"/>
      <c r="H238" s="335"/>
      <c r="I238" s="335"/>
      <c r="J238" s="335"/>
      <c r="K238" s="335"/>
      <c r="L238" s="336"/>
      <c r="M238" s="967"/>
      <c r="N238" s="967"/>
      <c r="O238" s="967"/>
      <c r="P238" s="967"/>
      <c r="Q238" s="967"/>
      <c r="R238" s="983"/>
      <c r="S238" s="984"/>
      <c r="T238" s="984"/>
      <c r="U238" s="984"/>
      <c r="V238" s="985"/>
      <c r="W238" s="337"/>
      <c r="X238" s="338"/>
      <c r="Y238" s="338"/>
      <c r="Z238" s="339"/>
      <c r="AA238" s="340"/>
      <c r="AB238" s="127" t="str">
        <f t="shared" si="12"/>
        <v/>
      </c>
      <c r="AD238" s="8" t="str">
        <f t="shared" si="13"/>
        <v/>
      </c>
    </row>
    <row r="239" spans="2:30" ht="37.5" customHeight="1">
      <c r="B239" s="9">
        <f t="shared" si="11"/>
        <v>205</v>
      </c>
      <c r="C239" s="334"/>
      <c r="D239" s="335"/>
      <c r="E239" s="335"/>
      <c r="F239" s="335"/>
      <c r="G239" s="335"/>
      <c r="H239" s="335"/>
      <c r="I239" s="335"/>
      <c r="J239" s="335"/>
      <c r="K239" s="335"/>
      <c r="L239" s="336"/>
      <c r="M239" s="967"/>
      <c r="N239" s="967"/>
      <c r="O239" s="967"/>
      <c r="P239" s="967"/>
      <c r="Q239" s="967"/>
      <c r="R239" s="983"/>
      <c r="S239" s="984"/>
      <c r="T239" s="984"/>
      <c r="U239" s="984"/>
      <c r="V239" s="985"/>
      <c r="W239" s="337"/>
      <c r="X239" s="338"/>
      <c r="Y239" s="338"/>
      <c r="Z239" s="339"/>
      <c r="AA239" s="340"/>
      <c r="AB239" s="127" t="str">
        <f t="shared" si="12"/>
        <v/>
      </c>
      <c r="AD239" s="8" t="str">
        <f t="shared" si="13"/>
        <v/>
      </c>
    </row>
    <row r="240" spans="2:30" ht="37.5" customHeight="1">
      <c r="B240" s="9">
        <f t="shared" si="11"/>
        <v>206</v>
      </c>
      <c r="C240" s="334"/>
      <c r="D240" s="335"/>
      <c r="E240" s="335"/>
      <c r="F240" s="335"/>
      <c r="G240" s="335"/>
      <c r="H240" s="335"/>
      <c r="I240" s="335"/>
      <c r="J240" s="335"/>
      <c r="K240" s="335"/>
      <c r="L240" s="336"/>
      <c r="M240" s="967"/>
      <c r="N240" s="967"/>
      <c r="O240" s="967"/>
      <c r="P240" s="967"/>
      <c r="Q240" s="967"/>
      <c r="R240" s="983"/>
      <c r="S240" s="984"/>
      <c r="T240" s="984"/>
      <c r="U240" s="984"/>
      <c r="V240" s="985"/>
      <c r="W240" s="337"/>
      <c r="X240" s="338"/>
      <c r="Y240" s="338"/>
      <c r="Z240" s="339"/>
      <c r="AA240" s="340"/>
      <c r="AB240" s="127" t="str">
        <f t="shared" si="12"/>
        <v/>
      </c>
      <c r="AD240" s="8" t="str">
        <f t="shared" si="13"/>
        <v/>
      </c>
    </row>
    <row r="241" spans="2:30" ht="37.5" customHeight="1">
      <c r="B241" s="9">
        <f t="shared" si="11"/>
        <v>207</v>
      </c>
      <c r="C241" s="334"/>
      <c r="D241" s="335"/>
      <c r="E241" s="335"/>
      <c r="F241" s="335"/>
      <c r="G241" s="335"/>
      <c r="H241" s="335"/>
      <c r="I241" s="335"/>
      <c r="J241" s="335"/>
      <c r="K241" s="335"/>
      <c r="L241" s="336"/>
      <c r="M241" s="967"/>
      <c r="N241" s="967"/>
      <c r="O241" s="967"/>
      <c r="P241" s="967"/>
      <c r="Q241" s="967"/>
      <c r="R241" s="983"/>
      <c r="S241" s="984"/>
      <c r="T241" s="984"/>
      <c r="U241" s="984"/>
      <c r="V241" s="985"/>
      <c r="W241" s="337"/>
      <c r="X241" s="338"/>
      <c r="Y241" s="338"/>
      <c r="Z241" s="339"/>
      <c r="AA241" s="340"/>
      <c r="AB241" s="127" t="str">
        <f t="shared" si="12"/>
        <v/>
      </c>
      <c r="AD241" s="8" t="str">
        <f t="shared" si="13"/>
        <v/>
      </c>
    </row>
    <row r="242" spans="2:30" ht="37.5" customHeight="1">
      <c r="B242" s="9">
        <f t="shared" si="11"/>
        <v>208</v>
      </c>
      <c r="C242" s="334"/>
      <c r="D242" s="335"/>
      <c r="E242" s="335"/>
      <c r="F242" s="335"/>
      <c r="G242" s="335"/>
      <c r="H242" s="335"/>
      <c r="I242" s="335"/>
      <c r="J242" s="335"/>
      <c r="K242" s="335"/>
      <c r="L242" s="336"/>
      <c r="M242" s="967"/>
      <c r="N242" s="967"/>
      <c r="O242" s="967"/>
      <c r="P242" s="967"/>
      <c r="Q242" s="967"/>
      <c r="R242" s="983"/>
      <c r="S242" s="984"/>
      <c r="T242" s="984"/>
      <c r="U242" s="984"/>
      <c r="V242" s="985"/>
      <c r="W242" s="337"/>
      <c r="X242" s="338"/>
      <c r="Y242" s="338"/>
      <c r="Z242" s="339"/>
      <c r="AA242" s="340"/>
      <c r="AB242" s="127" t="str">
        <f t="shared" si="12"/>
        <v/>
      </c>
      <c r="AD242" s="8" t="str">
        <f t="shared" si="13"/>
        <v/>
      </c>
    </row>
    <row r="243" spans="2:30" ht="37.5" customHeight="1">
      <c r="B243" s="9">
        <f t="shared" si="11"/>
        <v>209</v>
      </c>
      <c r="C243" s="334"/>
      <c r="D243" s="335"/>
      <c r="E243" s="335"/>
      <c r="F243" s="335"/>
      <c r="G243" s="335"/>
      <c r="H243" s="335"/>
      <c r="I243" s="335"/>
      <c r="J243" s="335"/>
      <c r="K243" s="335"/>
      <c r="L243" s="336"/>
      <c r="M243" s="967"/>
      <c r="N243" s="967"/>
      <c r="O243" s="967"/>
      <c r="P243" s="967"/>
      <c r="Q243" s="967"/>
      <c r="R243" s="983"/>
      <c r="S243" s="984"/>
      <c r="T243" s="984"/>
      <c r="U243" s="984"/>
      <c r="V243" s="985"/>
      <c r="W243" s="337"/>
      <c r="X243" s="338"/>
      <c r="Y243" s="338"/>
      <c r="Z243" s="339"/>
      <c r="AA243" s="340"/>
      <c r="AB243" s="127" t="str">
        <f t="shared" si="12"/>
        <v/>
      </c>
      <c r="AD243" s="8" t="str">
        <f t="shared" si="13"/>
        <v/>
      </c>
    </row>
    <row r="244" spans="2:30" ht="37.5" customHeight="1">
      <c r="B244" s="9">
        <f t="shared" si="11"/>
        <v>210</v>
      </c>
      <c r="C244" s="334"/>
      <c r="D244" s="335"/>
      <c r="E244" s="335"/>
      <c r="F244" s="335"/>
      <c r="G244" s="335"/>
      <c r="H244" s="335"/>
      <c r="I244" s="335"/>
      <c r="J244" s="335"/>
      <c r="K244" s="335"/>
      <c r="L244" s="336"/>
      <c r="M244" s="967"/>
      <c r="N244" s="967"/>
      <c r="O244" s="967"/>
      <c r="P244" s="967"/>
      <c r="Q244" s="967"/>
      <c r="R244" s="983"/>
      <c r="S244" s="984"/>
      <c r="T244" s="984"/>
      <c r="U244" s="984"/>
      <c r="V244" s="985"/>
      <c r="W244" s="337"/>
      <c r="X244" s="338"/>
      <c r="Y244" s="338"/>
      <c r="Z244" s="339"/>
      <c r="AA244" s="340"/>
      <c r="AB244" s="127" t="str">
        <f t="shared" si="12"/>
        <v/>
      </c>
      <c r="AD244" s="8" t="str">
        <f t="shared" si="13"/>
        <v/>
      </c>
    </row>
    <row r="245" spans="2:30" ht="37.5" customHeight="1">
      <c r="B245" s="9">
        <f t="shared" si="11"/>
        <v>211</v>
      </c>
      <c r="C245" s="334"/>
      <c r="D245" s="335"/>
      <c r="E245" s="335"/>
      <c r="F245" s="335"/>
      <c r="G245" s="335"/>
      <c r="H245" s="335"/>
      <c r="I245" s="335"/>
      <c r="J245" s="335"/>
      <c r="K245" s="335"/>
      <c r="L245" s="336"/>
      <c r="M245" s="967"/>
      <c r="N245" s="967"/>
      <c r="O245" s="967"/>
      <c r="P245" s="967"/>
      <c r="Q245" s="967"/>
      <c r="R245" s="983"/>
      <c r="S245" s="984"/>
      <c r="T245" s="984"/>
      <c r="U245" s="984"/>
      <c r="V245" s="985"/>
      <c r="W245" s="337"/>
      <c r="X245" s="338"/>
      <c r="Y245" s="338"/>
      <c r="Z245" s="339"/>
      <c r="AA245" s="340"/>
      <c r="AB245" s="127" t="str">
        <f t="shared" si="12"/>
        <v/>
      </c>
      <c r="AD245" s="8" t="str">
        <f t="shared" si="13"/>
        <v/>
      </c>
    </row>
    <row r="246" spans="2:30" ht="37.5" customHeight="1">
      <c r="B246" s="9">
        <f t="shared" si="11"/>
        <v>212</v>
      </c>
      <c r="C246" s="334"/>
      <c r="D246" s="335"/>
      <c r="E246" s="335"/>
      <c r="F246" s="335"/>
      <c r="G246" s="335"/>
      <c r="H246" s="335"/>
      <c r="I246" s="335"/>
      <c r="J246" s="335"/>
      <c r="K246" s="335"/>
      <c r="L246" s="336"/>
      <c r="M246" s="967"/>
      <c r="N246" s="967"/>
      <c r="O246" s="967"/>
      <c r="P246" s="967"/>
      <c r="Q246" s="967"/>
      <c r="R246" s="983"/>
      <c r="S246" s="984"/>
      <c r="T246" s="984"/>
      <c r="U246" s="984"/>
      <c r="V246" s="985"/>
      <c r="W246" s="337"/>
      <c r="X246" s="338"/>
      <c r="Y246" s="338"/>
      <c r="Z246" s="339"/>
      <c r="AA246" s="340"/>
      <c r="AB246" s="127" t="str">
        <f t="shared" si="12"/>
        <v/>
      </c>
      <c r="AD246" s="8" t="str">
        <f t="shared" si="13"/>
        <v/>
      </c>
    </row>
    <row r="247" spans="2:30" ht="37.5" customHeight="1">
      <c r="B247" s="9">
        <f t="shared" si="11"/>
        <v>213</v>
      </c>
      <c r="C247" s="334"/>
      <c r="D247" s="335"/>
      <c r="E247" s="335"/>
      <c r="F247" s="335"/>
      <c r="G247" s="335"/>
      <c r="H247" s="335"/>
      <c r="I247" s="335"/>
      <c r="J247" s="335"/>
      <c r="K247" s="335"/>
      <c r="L247" s="336"/>
      <c r="M247" s="967"/>
      <c r="N247" s="967"/>
      <c r="O247" s="967"/>
      <c r="P247" s="967"/>
      <c r="Q247" s="967"/>
      <c r="R247" s="983"/>
      <c r="S247" s="984"/>
      <c r="T247" s="984"/>
      <c r="U247" s="984"/>
      <c r="V247" s="985"/>
      <c r="W247" s="337"/>
      <c r="X247" s="338"/>
      <c r="Y247" s="338"/>
      <c r="Z247" s="339"/>
      <c r="AA247" s="340"/>
      <c r="AB247" s="127" t="str">
        <f t="shared" si="12"/>
        <v/>
      </c>
      <c r="AD247" s="8" t="str">
        <f t="shared" si="13"/>
        <v/>
      </c>
    </row>
    <row r="248" spans="2:30" ht="37.5" customHeight="1">
      <c r="B248" s="9">
        <f t="shared" si="11"/>
        <v>214</v>
      </c>
      <c r="C248" s="334"/>
      <c r="D248" s="335"/>
      <c r="E248" s="335"/>
      <c r="F248" s="335"/>
      <c r="G248" s="335"/>
      <c r="H248" s="335"/>
      <c r="I248" s="335"/>
      <c r="J248" s="335"/>
      <c r="K248" s="335"/>
      <c r="L248" s="336"/>
      <c r="M248" s="967"/>
      <c r="N248" s="967"/>
      <c r="O248" s="967"/>
      <c r="P248" s="967"/>
      <c r="Q248" s="967"/>
      <c r="R248" s="983"/>
      <c r="S248" s="984"/>
      <c r="T248" s="984"/>
      <c r="U248" s="984"/>
      <c r="V248" s="985"/>
      <c r="W248" s="337"/>
      <c r="X248" s="338"/>
      <c r="Y248" s="338"/>
      <c r="Z248" s="339"/>
      <c r="AA248" s="340"/>
      <c r="AB248" s="127" t="str">
        <f t="shared" si="12"/>
        <v/>
      </c>
      <c r="AD248" s="8" t="str">
        <f t="shared" si="13"/>
        <v/>
      </c>
    </row>
    <row r="249" spans="2:30" ht="37.5" customHeight="1">
      <c r="B249" s="9">
        <f t="shared" si="11"/>
        <v>215</v>
      </c>
      <c r="C249" s="334"/>
      <c r="D249" s="335"/>
      <c r="E249" s="335"/>
      <c r="F249" s="335"/>
      <c r="G249" s="335"/>
      <c r="H249" s="335"/>
      <c r="I249" s="335"/>
      <c r="J249" s="335"/>
      <c r="K249" s="335"/>
      <c r="L249" s="336"/>
      <c r="M249" s="967"/>
      <c r="N249" s="967"/>
      <c r="O249" s="967"/>
      <c r="P249" s="967"/>
      <c r="Q249" s="967"/>
      <c r="R249" s="983"/>
      <c r="S249" s="984"/>
      <c r="T249" s="984"/>
      <c r="U249" s="984"/>
      <c r="V249" s="985"/>
      <c r="W249" s="337"/>
      <c r="X249" s="338"/>
      <c r="Y249" s="338"/>
      <c r="Z249" s="339"/>
      <c r="AA249" s="340"/>
      <c r="AB249" s="127" t="str">
        <f t="shared" si="12"/>
        <v/>
      </c>
      <c r="AD249" s="8" t="str">
        <f t="shared" si="13"/>
        <v/>
      </c>
    </row>
    <row r="250" spans="2:30" ht="37.5" customHeight="1">
      <c r="B250" s="9">
        <f t="shared" si="11"/>
        <v>216</v>
      </c>
      <c r="C250" s="334"/>
      <c r="D250" s="335"/>
      <c r="E250" s="335"/>
      <c r="F250" s="335"/>
      <c r="G250" s="335"/>
      <c r="H250" s="335"/>
      <c r="I250" s="335"/>
      <c r="J250" s="335"/>
      <c r="K250" s="335"/>
      <c r="L250" s="336"/>
      <c r="M250" s="967"/>
      <c r="N250" s="967"/>
      <c r="O250" s="967"/>
      <c r="P250" s="967"/>
      <c r="Q250" s="967"/>
      <c r="R250" s="983"/>
      <c r="S250" s="984"/>
      <c r="T250" s="984"/>
      <c r="U250" s="984"/>
      <c r="V250" s="985"/>
      <c r="W250" s="337"/>
      <c r="X250" s="338"/>
      <c r="Y250" s="338"/>
      <c r="Z250" s="339"/>
      <c r="AA250" s="340"/>
      <c r="AB250" s="127" t="str">
        <f t="shared" si="12"/>
        <v/>
      </c>
      <c r="AD250" s="8" t="str">
        <f t="shared" si="13"/>
        <v/>
      </c>
    </row>
    <row r="251" spans="2:30" ht="37.5" customHeight="1">
      <c r="B251" s="9">
        <f t="shared" si="11"/>
        <v>217</v>
      </c>
      <c r="C251" s="334"/>
      <c r="D251" s="335"/>
      <c r="E251" s="335"/>
      <c r="F251" s="335"/>
      <c r="G251" s="335"/>
      <c r="H251" s="335"/>
      <c r="I251" s="335"/>
      <c r="J251" s="335"/>
      <c r="K251" s="335"/>
      <c r="L251" s="336"/>
      <c r="M251" s="967"/>
      <c r="N251" s="967"/>
      <c r="O251" s="967"/>
      <c r="P251" s="967"/>
      <c r="Q251" s="967"/>
      <c r="R251" s="983"/>
      <c r="S251" s="984"/>
      <c r="T251" s="984"/>
      <c r="U251" s="984"/>
      <c r="V251" s="985"/>
      <c r="W251" s="337"/>
      <c r="X251" s="338"/>
      <c r="Y251" s="338"/>
      <c r="Z251" s="339"/>
      <c r="AA251" s="340"/>
      <c r="AB251" s="127" t="str">
        <f t="shared" si="12"/>
        <v/>
      </c>
      <c r="AD251" s="8" t="str">
        <f t="shared" si="13"/>
        <v/>
      </c>
    </row>
    <row r="252" spans="2:30" ht="37.5" customHeight="1">
      <c r="B252" s="9">
        <f t="shared" si="11"/>
        <v>218</v>
      </c>
      <c r="C252" s="334"/>
      <c r="D252" s="335"/>
      <c r="E252" s="335"/>
      <c r="F252" s="335"/>
      <c r="G252" s="335"/>
      <c r="H252" s="335"/>
      <c r="I252" s="335"/>
      <c r="J252" s="335"/>
      <c r="K252" s="335"/>
      <c r="L252" s="336"/>
      <c r="M252" s="967"/>
      <c r="N252" s="967"/>
      <c r="O252" s="967"/>
      <c r="P252" s="967"/>
      <c r="Q252" s="967"/>
      <c r="R252" s="983"/>
      <c r="S252" s="984"/>
      <c r="T252" s="984"/>
      <c r="U252" s="984"/>
      <c r="V252" s="985"/>
      <c r="W252" s="337"/>
      <c r="X252" s="338"/>
      <c r="Y252" s="338"/>
      <c r="Z252" s="339"/>
      <c r="AA252" s="340"/>
      <c r="AB252" s="127" t="str">
        <f t="shared" si="12"/>
        <v/>
      </c>
      <c r="AD252" s="8" t="str">
        <f t="shared" si="13"/>
        <v/>
      </c>
    </row>
    <row r="253" spans="2:30" ht="37.5" customHeight="1">
      <c r="B253" s="9">
        <f t="shared" si="11"/>
        <v>219</v>
      </c>
      <c r="C253" s="334"/>
      <c r="D253" s="335"/>
      <c r="E253" s="335"/>
      <c r="F253" s="335"/>
      <c r="G253" s="335"/>
      <c r="H253" s="335"/>
      <c r="I253" s="335"/>
      <c r="J253" s="335"/>
      <c r="K253" s="335"/>
      <c r="L253" s="336"/>
      <c r="M253" s="967"/>
      <c r="N253" s="967"/>
      <c r="O253" s="967"/>
      <c r="P253" s="967"/>
      <c r="Q253" s="967"/>
      <c r="R253" s="983"/>
      <c r="S253" s="984"/>
      <c r="T253" s="984"/>
      <c r="U253" s="984"/>
      <c r="V253" s="985"/>
      <c r="W253" s="337"/>
      <c r="X253" s="338"/>
      <c r="Y253" s="338"/>
      <c r="Z253" s="339"/>
      <c r="AA253" s="340"/>
      <c r="AB253" s="127" t="str">
        <f t="shared" si="12"/>
        <v/>
      </c>
      <c r="AD253" s="8" t="str">
        <f t="shared" si="13"/>
        <v/>
      </c>
    </row>
    <row r="254" spans="2:30" ht="37.5" customHeight="1">
      <c r="B254" s="9">
        <f t="shared" si="11"/>
        <v>220</v>
      </c>
      <c r="C254" s="334"/>
      <c r="D254" s="335"/>
      <c r="E254" s="335"/>
      <c r="F254" s="335"/>
      <c r="G254" s="335"/>
      <c r="H254" s="335"/>
      <c r="I254" s="335"/>
      <c r="J254" s="335"/>
      <c r="K254" s="335"/>
      <c r="L254" s="336"/>
      <c r="M254" s="967"/>
      <c r="N254" s="967"/>
      <c r="O254" s="967"/>
      <c r="P254" s="967"/>
      <c r="Q254" s="967"/>
      <c r="R254" s="983"/>
      <c r="S254" s="984"/>
      <c r="T254" s="984"/>
      <c r="U254" s="984"/>
      <c r="V254" s="985"/>
      <c r="W254" s="337"/>
      <c r="X254" s="338"/>
      <c r="Y254" s="338"/>
      <c r="Z254" s="339"/>
      <c r="AA254" s="340"/>
      <c r="AB254" s="127" t="str">
        <f t="shared" si="12"/>
        <v/>
      </c>
      <c r="AD254" s="8" t="str">
        <f t="shared" si="13"/>
        <v/>
      </c>
    </row>
    <row r="255" spans="2:30" ht="37.5" customHeight="1">
      <c r="B255" s="9">
        <f t="shared" si="11"/>
        <v>221</v>
      </c>
      <c r="C255" s="334"/>
      <c r="D255" s="335"/>
      <c r="E255" s="335"/>
      <c r="F255" s="335"/>
      <c r="G255" s="335"/>
      <c r="H255" s="335"/>
      <c r="I255" s="335"/>
      <c r="J255" s="335"/>
      <c r="K255" s="335"/>
      <c r="L255" s="336"/>
      <c r="M255" s="967"/>
      <c r="N255" s="967"/>
      <c r="O255" s="967"/>
      <c r="P255" s="967"/>
      <c r="Q255" s="967"/>
      <c r="R255" s="983"/>
      <c r="S255" s="984"/>
      <c r="T255" s="984"/>
      <c r="U255" s="984"/>
      <c r="V255" s="985"/>
      <c r="W255" s="337"/>
      <c r="X255" s="338"/>
      <c r="Y255" s="338"/>
      <c r="Z255" s="339"/>
      <c r="AA255" s="340"/>
      <c r="AB255" s="127" t="str">
        <f t="shared" si="12"/>
        <v/>
      </c>
      <c r="AD255" s="8" t="str">
        <f t="shared" si="13"/>
        <v/>
      </c>
    </row>
    <row r="256" spans="2:30" ht="37.5" customHeight="1">
      <c r="B256" s="9">
        <f t="shared" si="11"/>
        <v>222</v>
      </c>
      <c r="C256" s="334"/>
      <c r="D256" s="335"/>
      <c r="E256" s="335"/>
      <c r="F256" s="335"/>
      <c r="G256" s="335"/>
      <c r="H256" s="335"/>
      <c r="I256" s="335"/>
      <c r="J256" s="335"/>
      <c r="K256" s="335"/>
      <c r="L256" s="336"/>
      <c r="M256" s="967"/>
      <c r="N256" s="967"/>
      <c r="O256" s="967"/>
      <c r="P256" s="967"/>
      <c r="Q256" s="967"/>
      <c r="R256" s="983"/>
      <c r="S256" s="984"/>
      <c r="T256" s="984"/>
      <c r="U256" s="984"/>
      <c r="V256" s="985"/>
      <c r="W256" s="337"/>
      <c r="X256" s="338"/>
      <c r="Y256" s="338"/>
      <c r="Z256" s="339"/>
      <c r="AA256" s="340"/>
      <c r="AB256" s="127" t="str">
        <f t="shared" si="12"/>
        <v/>
      </c>
      <c r="AD256" s="8" t="str">
        <f t="shared" si="13"/>
        <v/>
      </c>
    </row>
    <row r="257" spans="2:30" ht="37.5" customHeight="1">
      <c r="B257" s="9">
        <f t="shared" si="11"/>
        <v>223</v>
      </c>
      <c r="C257" s="334"/>
      <c r="D257" s="335"/>
      <c r="E257" s="335"/>
      <c r="F257" s="335"/>
      <c r="G257" s="335"/>
      <c r="H257" s="335"/>
      <c r="I257" s="335"/>
      <c r="J257" s="335"/>
      <c r="K257" s="335"/>
      <c r="L257" s="336"/>
      <c r="M257" s="967"/>
      <c r="N257" s="967"/>
      <c r="O257" s="967"/>
      <c r="P257" s="967"/>
      <c r="Q257" s="967"/>
      <c r="R257" s="983"/>
      <c r="S257" s="984"/>
      <c r="T257" s="984"/>
      <c r="U257" s="984"/>
      <c r="V257" s="985"/>
      <c r="W257" s="337"/>
      <c r="X257" s="338"/>
      <c r="Y257" s="338"/>
      <c r="Z257" s="339"/>
      <c r="AA257" s="340"/>
      <c r="AB257" s="127" t="str">
        <f t="shared" si="12"/>
        <v/>
      </c>
      <c r="AD257" s="8" t="str">
        <f t="shared" si="13"/>
        <v/>
      </c>
    </row>
    <row r="258" spans="2:30" ht="37.5" customHeight="1">
      <c r="B258" s="9">
        <f t="shared" si="11"/>
        <v>224</v>
      </c>
      <c r="C258" s="334"/>
      <c r="D258" s="335"/>
      <c r="E258" s="335"/>
      <c r="F258" s="335"/>
      <c r="G258" s="335"/>
      <c r="H258" s="335"/>
      <c r="I258" s="335"/>
      <c r="J258" s="335"/>
      <c r="K258" s="335"/>
      <c r="L258" s="336"/>
      <c r="M258" s="967"/>
      <c r="N258" s="967"/>
      <c r="O258" s="967"/>
      <c r="P258" s="967"/>
      <c r="Q258" s="967"/>
      <c r="R258" s="983"/>
      <c r="S258" s="984"/>
      <c r="T258" s="984"/>
      <c r="U258" s="984"/>
      <c r="V258" s="985"/>
      <c r="W258" s="337"/>
      <c r="X258" s="338"/>
      <c r="Y258" s="338"/>
      <c r="Z258" s="339"/>
      <c r="AA258" s="340"/>
      <c r="AB258" s="127" t="str">
        <f t="shared" si="12"/>
        <v/>
      </c>
      <c r="AD258" s="8" t="str">
        <f t="shared" si="13"/>
        <v/>
      </c>
    </row>
    <row r="259" spans="2:30" ht="37.5" customHeight="1">
      <c r="B259" s="9">
        <f t="shared" si="11"/>
        <v>225</v>
      </c>
      <c r="C259" s="334"/>
      <c r="D259" s="335"/>
      <c r="E259" s="335"/>
      <c r="F259" s="335"/>
      <c r="G259" s="335"/>
      <c r="H259" s="335"/>
      <c r="I259" s="335"/>
      <c r="J259" s="335"/>
      <c r="K259" s="335"/>
      <c r="L259" s="336"/>
      <c r="M259" s="967"/>
      <c r="N259" s="967"/>
      <c r="O259" s="967"/>
      <c r="P259" s="967"/>
      <c r="Q259" s="967"/>
      <c r="R259" s="983"/>
      <c r="S259" s="984"/>
      <c r="T259" s="984"/>
      <c r="U259" s="984"/>
      <c r="V259" s="985"/>
      <c r="W259" s="337"/>
      <c r="X259" s="338"/>
      <c r="Y259" s="338"/>
      <c r="Z259" s="339"/>
      <c r="AA259" s="340"/>
      <c r="AB259" s="127" t="str">
        <f t="shared" si="12"/>
        <v/>
      </c>
      <c r="AD259" s="8" t="str">
        <f t="shared" si="13"/>
        <v/>
      </c>
    </row>
    <row r="260" spans="2:30" ht="37.5" customHeight="1">
      <c r="B260" s="9">
        <f t="shared" si="11"/>
        <v>226</v>
      </c>
      <c r="C260" s="334"/>
      <c r="D260" s="335"/>
      <c r="E260" s="335"/>
      <c r="F260" s="335"/>
      <c r="G260" s="335"/>
      <c r="H260" s="335"/>
      <c r="I260" s="335"/>
      <c r="J260" s="335"/>
      <c r="K260" s="335"/>
      <c r="L260" s="336"/>
      <c r="M260" s="967"/>
      <c r="N260" s="967"/>
      <c r="O260" s="967"/>
      <c r="P260" s="967"/>
      <c r="Q260" s="967"/>
      <c r="R260" s="983"/>
      <c r="S260" s="984"/>
      <c r="T260" s="984"/>
      <c r="U260" s="984"/>
      <c r="V260" s="985"/>
      <c r="W260" s="337"/>
      <c r="X260" s="338"/>
      <c r="Y260" s="338"/>
      <c r="Z260" s="339"/>
      <c r="AA260" s="340"/>
      <c r="AB260" s="127" t="str">
        <f t="shared" si="12"/>
        <v/>
      </c>
      <c r="AD260" s="8" t="str">
        <f t="shared" si="13"/>
        <v/>
      </c>
    </row>
    <row r="261" spans="2:30" ht="37.5" customHeight="1">
      <c r="B261" s="9">
        <f t="shared" ref="B261:B324" si="14">B260+1</f>
        <v>227</v>
      </c>
      <c r="C261" s="334"/>
      <c r="D261" s="335"/>
      <c r="E261" s="335"/>
      <c r="F261" s="335"/>
      <c r="G261" s="335"/>
      <c r="H261" s="335"/>
      <c r="I261" s="335"/>
      <c r="J261" s="335"/>
      <c r="K261" s="335"/>
      <c r="L261" s="336"/>
      <c r="M261" s="967"/>
      <c r="N261" s="967"/>
      <c r="O261" s="967"/>
      <c r="P261" s="967"/>
      <c r="Q261" s="967"/>
      <c r="R261" s="983"/>
      <c r="S261" s="984"/>
      <c r="T261" s="984"/>
      <c r="U261" s="984"/>
      <c r="V261" s="985"/>
      <c r="W261" s="337"/>
      <c r="X261" s="338"/>
      <c r="Y261" s="338"/>
      <c r="Z261" s="339"/>
      <c r="AA261" s="340"/>
      <c r="AB261" s="127" t="str">
        <f t="shared" si="12"/>
        <v/>
      </c>
      <c r="AD261" s="8" t="str">
        <f t="shared" si="13"/>
        <v/>
      </c>
    </row>
    <row r="262" spans="2:30" ht="37.5" customHeight="1">
      <c r="B262" s="9">
        <f t="shared" si="14"/>
        <v>228</v>
      </c>
      <c r="C262" s="334"/>
      <c r="D262" s="335"/>
      <c r="E262" s="335"/>
      <c r="F262" s="335"/>
      <c r="G262" s="335"/>
      <c r="H262" s="335"/>
      <c r="I262" s="335"/>
      <c r="J262" s="335"/>
      <c r="K262" s="335"/>
      <c r="L262" s="336"/>
      <c r="M262" s="967"/>
      <c r="N262" s="967"/>
      <c r="O262" s="967"/>
      <c r="P262" s="967"/>
      <c r="Q262" s="967"/>
      <c r="R262" s="983"/>
      <c r="S262" s="984"/>
      <c r="T262" s="984"/>
      <c r="U262" s="984"/>
      <c r="V262" s="985"/>
      <c r="W262" s="337"/>
      <c r="X262" s="338"/>
      <c r="Y262" s="338"/>
      <c r="Z262" s="339"/>
      <c r="AA262" s="340"/>
      <c r="AB262" s="127" t="str">
        <f t="shared" si="12"/>
        <v/>
      </c>
      <c r="AD262" s="8" t="str">
        <f t="shared" si="13"/>
        <v/>
      </c>
    </row>
    <row r="263" spans="2:30" ht="37.5" customHeight="1">
      <c r="B263" s="9">
        <f t="shared" si="14"/>
        <v>229</v>
      </c>
      <c r="C263" s="334"/>
      <c r="D263" s="335"/>
      <c r="E263" s="335"/>
      <c r="F263" s="335"/>
      <c r="G263" s="335"/>
      <c r="H263" s="335"/>
      <c r="I263" s="335"/>
      <c r="J263" s="335"/>
      <c r="K263" s="335"/>
      <c r="L263" s="336"/>
      <c r="M263" s="967"/>
      <c r="N263" s="967"/>
      <c r="O263" s="967"/>
      <c r="P263" s="967"/>
      <c r="Q263" s="967"/>
      <c r="R263" s="983"/>
      <c r="S263" s="984"/>
      <c r="T263" s="984"/>
      <c r="U263" s="984"/>
      <c r="V263" s="985"/>
      <c r="W263" s="337"/>
      <c r="X263" s="338"/>
      <c r="Y263" s="338"/>
      <c r="Z263" s="339"/>
      <c r="AA263" s="340"/>
      <c r="AB263" s="127" t="str">
        <f t="shared" si="12"/>
        <v/>
      </c>
      <c r="AD263" s="8" t="str">
        <f t="shared" si="13"/>
        <v/>
      </c>
    </row>
    <row r="264" spans="2:30" ht="37.5" customHeight="1">
      <c r="B264" s="9">
        <f t="shared" si="14"/>
        <v>230</v>
      </c>
      <c r="C264" s="334"/>
      <c r="D264" s="335"/>
      <c r="E264" s="335"/>
      <c r="F264" s="335"/>
      <c r="G264" s="335"/>
      <c r="H264" s="335"/>
      <c r="I264" s="335"/>
      <c r="J264" s="335"/>
      <c r="K264" s="335"/>
      <c r="L264" s="336"/>
      <c r="M264" s="967"/>
      <c r="N264" s="967"/>
      <c r="O264" s="967"/>
      <c r="P264" s="967"/>
      <c r="Q264" s="967"/>
      <c r="R264" s="983"/>
      <c r="S264" s="984"/>
      <c r="T264" s="984"/>
      <c r="U264" s="984"/>
      <c r="V264" s="985"/>
      <c r="W264" s="337"/>
      <c r="X264" s="338"/>
      <c r="Y264" s="338"/>
      <c r="Z264" s="339"/>
      <c r="AA264" s="340"/>
      <c r="AB264" s="127" t="str">
        <f t="shared" si="12"/>
        <v/>
      </c>
      <c r="AD264" s="8" t="str">
        <f t="shared" si="13"/>
        <v/>
      </c>
    </row>
    <row r="265" spans="2:30" ht="37.5" customHeight="1">
      <c r="B265" s="9">
        <f t="shared" si="14"/>
        <v>231</v>
      </c>
      <c r="C265" s="334"/>
      <c r="D265" s="335"/>
      <c r="E265" s="335"/>
      <c r="F265" s="335"/>
      <c r="G265" s="335"/>
      <c r="H265" s="335"/>
      <c r="I265" s="335"/>
      <c r="J265" s="335"/>
      <c r="K265" s="335"/>
      <c r="L265" s="336"/>
      <c r="M265" s="967"/>
      <c r="N265" s="967"/>
      <c r="O265" s="967"/>
      <c r="P265" s="967"/>
      <c r="Q265" s="967"/>
      <c r="R265" s="983"/>
      <c r="S265" s="984"/>
      <c r="T265" s="984"/>
      <c r="U265" s="984"/>
      <c r="V265" s="985"/>
      <c r="W265" s="337"/>
      <c r="X265" s="338"/>
      <c r="Y265" s="338"/>
      <c r="Z265" s="339"/>
      <c r="AA265" s="340"/>
      <c r="AB265" s="127" t="str">
        <f t="shared" si="12"/>
        <v/>
      </c>
      <c r="AD265" s="8" t="str">
        <f t="shared" si="13"/>
        <v/>
      </c>
    </row>
    <row r="266" spans="2:30" ht="37.5" customHeight="1">
      <c r="B266" s="9">
        <f t="shared" si="14"/>
        <v>232</v>
      </c>
      <c r="C266" s="334"/>
      <c r="D266" s="335"/>
      <c r="E266" s="335"/>
      <c r="F266" s="335"/>
      <c r="G266" s="335"/>
      <c r="H266" s="335"/>
      <c r="I266" s="335"/>
      <c r="J266" s="335"/>
      <c r="K266" s="335"/>
      <c r="L266" s="336"/>
      <c r="M266" s="967"/>
      <c r="N266" s="967"/>
      <c r="O266" s="967"/>
      <c r="P266" s="967"/>
      <c r="Q266" s="967"/>
      <c r="R266" s="983"/>
      <c r="S266" s="984"/>
      <c r="T266" s="984"/>
      <c r="U266" s="984"/>
      <c r="V266" s="985"/>
      <c r="W266" s="337"/>
      <c r="X266" s="338"/>
      <c r="Y266" s="338"/>
      <c r="Z266" s="339"/>
      <c r="AA266" s="340"/>
      <c r="AB266" s="127" t="str">
        <f t="shared" si="12"/>
        <v/>
      </c>
      <c r="AD266" s="8" t="str">
        <f t="shared" si="13"/>
        <v/>
      </c>
    </row>
    <row r="267" spans="2:30" ht="37.5" customHeight="1">
      <c r="B267" s="9">
        <f t="shared" si="14"/>
        <v>233</v>
      </c>
      <c r="C267" s="334"/>
      <c r="D267" s="335"/>
      <c r="E267" s="335"/>
      <c r="F267" s="335"/>
      <c r="G267" s="335"/>
      <c r="H267" s="335"/>
      <c r="I267" s="335"/>
      <c r="J267" s="335"/>
      <c r="K267" s="335"/>
      <c r="L267" s="336"/>
      <c r="M267" s="967"/>
      <c r="N267" s="967"/>
      <c r="O267" s="967"/>
      <c r="P267" s="967"/>
      <c r="Q267" s="967"/>
      <c r="R267" s="983"/>
      <c r="S267" s="984"/>
      <c r="T267" s="984"/>
      <c r="U267" s="984"/>
      <c r="V267" s="985"/>
      <c r="W267" s="337"/>
      <c r="X267" s="338"/>
      <c r="Y267" s="338"/>
      <c r="Z267" s="339"/>
      <c r="AA267" s="340"/>
      <c r="AB267" s="127" t="str">
        <f t="shared" si="12"/>
        <v/>
      </c>
      <c r="AD267" s="8" t="str">
        <f t="shared" si="13"/>
        <v/>
      </c>
    </row>
    <row r="268" spans="2:30" ht="37.5" customHeight="1">
      <c r="B268" s="9">
        <f t="shared" si="14"/>
        <v>234</v>
      </c>
      <c r="C268" s="334"/>
      <c r="D268" s="335"/>
      <c r="E268" s="335"/>
      <c r="F268" s="335"/>
      <c r="G268" s="335"/>
      <c r="H268" s="335"/>
      <c r="I268" s="335"/>
      <c r="J268" s="335"/>
      <c r="K268" s="335"/>
      <c r="L268" s="336"/>
      <c r="M268" s="967"/>
      <c r="N268" s="967"/>
      <c r="O268" s="967"/>
      <c r="P268" s="967"/>
      <c r="Q268" s="967"/>
      <c r="R268" s="983"/>
      <c r="S268" s="984"/>
      <c r="T268" s="984"/>
      <c r="U268" s="984"/>
      <c r="V268" s="985"/>
      <c r="W268" s="337"/>
      <c r="X268" s="338"/>
      <c r="Y268" s="338"/>
      <c r="Z268" s="339"/>
      <c r="AA268" s="340"/>
      <c r="AB268" s="127" t="str">
        <f t="shared" si="12"/>
        <v/>
      </c>
      <c r="AD268" s="8" t="str">
        <f t="shared" si="13"/>
        <v/>
      </c>
    </row>
    <row r="269" spans="2:30" ht="37.5" customHeight="1">
      <c r="B269" s="9">
        <f t="shared" si="14"/>
        <v>235</v>
      </c>
      <c r="C269" s="334"/>
      <c r="D269" s="335"/>
      <c r="E269" s="335"/>
      <c r="F269" s="335"/>
      <c r="G269" s="335"/>
      <c r="H269" s="335"/>
      <c r="I269" s="335"/>
      <c r="J269" s="335"/>
      <c r="K269" s="335"/>
      <c r="L269" s="336"/>
      <c r="M269" s="967"/>
      <c r="N269" s="967"/>
      <c r="O269" s="967"/>
      <c r="P269" s="967"/>
      <c r="Q269" s="967"/>
      <c r="R269" s="983"/>
      <c r="S269" s="984"/>
      <c r="T269" s="984"/>
      <c r="U269" s="984"/>
      <c r="V269" s="985"/>
      <c r="W269" s="337"/>
      <c r="X269" s="338"/>
      <c r="Y269" s="338"/>
      <c r="Z269" s="339"/>
      <c r="AA269" s="340"/>
      <c r="AB269" s="127" t="str">
        <f t="shared" si="12"/>
        <v/>
      </c>
      <c r="AD269" s="8" t="str">
        <f t="shared" si="13"/>
        <v/>
      </c>
    </row>
    <row r="270" spans="2:30" ht="37.5" customHeight="1">
      <c r="B270" s="9">
        <f t="shared" si="14"/>
        <v>236</v>
      </c>
      <c r="C270" s="334"/>
      <c r="D270" s="335"/>
      <c r="E270" s="335"/>
      <c r="F270" s="335"/>
      <c r="G270" s="335"/>
      <c r="H270" s="335"/>
      <c r="I270" s="335"/>
      <c r="J270" s="335"/>
      <c r="K270" s="335"/>
      <c r="L270" s="336"/>
      <c r="M270" s="967"/>
      <c r="N270" s="967"/>
      <c r="O270" s="967"/>
      <c r="P270" s="967"/>
      <c r="Q270" s="967"/>
      <c r="R270" s="983"/>
      <c r="S270" s="984"/>
      <c r="T270" s="984"/>
      <c r="U270" s="984"/>
      <c r="V270" s="985"/>
      <c r="W270" s="337"/>
      <c r="X270" s="338"/>
      <c r="Y270" s="338"/>
      <c r="Z270" s="339"/>
      <c r="AA270" s="340"/>
      <c r="AB270" s="127" t="str">
        <f t="shared" si="12"/>
        <v/>
      </c>
      <c r="AD270" s="8" t="str">
        <f t="shared" si="13"/>
        <v/>
      </c>
    </row>
    <row r="271" spans="2:30" ht="37.5" customHeight="1">
      <c r="B271" s="9">
        <f t="shared" si="14"/>
        <v>237</v>
      </c>
      <c r="C271" s="334"/>
      <c r="D271" s="335"/>
      <c r="E271" s="335"/>
      <c r="F271" s="335"/>
      <c r="G271" s="335"/>
      <c r="H271" s="335"/>
      <c r="I271" s="335"/>
      <c r="J271" s="335"/>
      <c r="K271" s="335"/>
      <c r="L271" s="336"/>
      <c r="M271" s="967"/>
      <c r="N271" s="967"/>
      <c r="O271" s="967"/>
      <c r="P271" s="967"/>
      <c r="Q271" s="967"/>
      <c r="R271" s="983"/>
      <c r="S271" s="984"/>
      <c r="T271" s="984"/>
      <c r="U271" s="984"/>
      <c r="V271" s="985"/>
      <c r="W271" s="337"/>
      <c r="X271" s="338"/>
      <c r="Y271" s="338"/>
      <c r="Z271" s="339"/>
      <c r="AA271" s="340"/>
      <c r="AB271" s="127" t="str">
        <f t="shared" si="12"/>
        <v/>
      </c>
      <c r="AD271" s="8" t="str">
        <f t="shared" si="13"/>
        <v/>
      </c>
    </row>
    <row r="272" spans="2:30" ht="37.5" customHeight="1">
      <c r="B272" s="9">
        <f t="shared" si="14"/>
        <v>238</v>
      </c>
      <c r="C272" s="334"/>
      <c r="D272" s="335"/>
      <c r="E272" s="335"/>
      <c r="F272" s="335"/>
      <c r="G272" s="335"/>
      <c r="H272" s="335"/>
      <c r="I272" s="335"/>
      <c r="J272" s="335"/>
      <c r="K272" s="335"/>
      <c r="L272" s="336"/>
      <c r="M272" s="967"/>
      <c r="N272" s="967"/>
      <c r="O272" s="967"/>
      <c r="P272" s="967"/>
      <c r="Q272" s="967"/>
      <c r="R272" s="983"/>
      <c r="S272" s="984"/>
      <c r="T272" s="984"/>
      <c r="U272" s="984"/>
      <c r="V272" s="985"/>
      <c r="W272" s="337"/>
      <c r="X272" s="338"/>
      <c r="Y272" s="338"/>
      <c r="Z272" s="339"/>
      <c r="AA272" s="340"/>
      <c r="AB272" s="127" t="str">
        <f t="shared" si="12"/>
        <v/>
      </c>
      <c r="AD272" s="8" t="str">
        <f t="shared" si="13"/>
        <v/>
      </c>
    </row>
    <row r="273" spans="2:30" ht="37.5" customHeight="1">
      <c r="B273" s="9">
        <f t="shared" si="14"/>
        <v>239</v>
      </c>
      <c r="C273" s="334"/>
      <c r="D273" s="335"/>
      <c r="E273" s="335"/>
      <c r="F273" s="335"/>
      <c r="G273" s="335"/>
      <c r="H273" s="335"/>
      <c r="I273" s="335"/>
      <c r="J273" s="335"/>
      <c r="K273" s="335"/>
      <c r="L273" s="336"/>
      <c r="M273" s="967"/>
      <c r="N273" s="967"/>
      <c r="O273" s="967"/>
      <c r="P273" s="967"/>
      <c r="Q273" s="967"/>
      <c r="R273" s="983"/>
      <c r="S273" s="984"/>
      <c r="T273" s="984"/>
      <c r="U273" s="984"/>
      <c r="V273" s="985"/>
      <c r="W273" s="337"/>
      <c r="X273" s="338"/>
      <c r="Y273" s="338"/>
      <c r="Z273" s="339"/>
      <c r="AA273" s="340"/>
      <c r="AB273" s="127" t="str">
        <f t="shared" si="12"/>
        <v/>
      </c>
      <c r="AD273" s="8" t="str">
        <f t="shared" si="13"/>
        <v/>
      </c>
    </row>
    <row r="274" spans="2:30" ht="37.5" customHeight="1">
      <c r="B274" s="9">
        <f t="shared" si="14"/>
        <v>240</v>
      </c>
      <c r="C274" s="334"/>
      <c r="D274" s="335"/>
      <c r="E274" s="335"/>
      <c r="F274" s="335"/>
      <c r="G274" s="335"/>
      <c r="H274" s="335"/>
      <c r="I274" s="335"/>
      <c r="J274" s="335"/>
      <c r="K274" s="335"/>
      <c r="L274" s="336"/>
      <c r="M274" s="967"/>
      <c r="N274" s="967"/>
      <c r="O274" s="967"/>
      <c r="P274" s="967"/>
      <c r="Q274" s="967"/>
      <c r="R274" s="983"/>
      <c r="S274" s="984"/>
      <c r="T274" s="984"/>
      <c r="U274" s="984"/>
      <c r="V274" s="985"/>
      <c r="W274" s="337"/>
      <c r="X274" s="338"/>
      <c r="Y274" s="338"/>
      <c r="Z274" s="339"/>
      <c r="AA274" s="340"/>
      <c r="AB274" s="127" t="str">
        <f t="shared" si="12"/>
        <v/>
      </c>
      <c r="AD274" s="8" t="str">
        <f t="shared" si="13"/>
        <v/>
      </c>
    </row>
    <row r="275" spans="2:30" ht="37.5" customHeight="1">
      <c r="B275" s="9">
        <f t="shared" si="14"/>
        <v>241</v>
      </c>
      <c r="C275" s="334"/>
      <c r="D275" s="335"/>
      <c r="E275" s="335"/>
      <c r="F275" s="335"/>
      <c r="G275" s="335"/>
      <c r="H275" s="335"/>
      <c r="I275" s="335"/>
      <c r="J275" s="335"/>
      <c r="K275" s="335"/>
      <c r="L275" s="336"/>
      <c r="M275" s="967"/>
      <c r="N275" s="967"/>
      <c r="O275" s="967"/>
      <c r="P275" s="967"/>
      <c r="Q275" s="967"/>
      <c r="R275" s="983"/>
      <c r="S275" s="984"/>
      <c r="T275" s="984"/>
      <c r="U275" s="984"/>
      <c r="V275" s="985"/>
      <c r="W275" s="337"/>
      <c r="X275" s="338"/>
      <c r="Y275" s="338"/>
      <c r="Z275" s="339"/>
      <c r="AA275" s="340"/>
      <c r="AB275" s="127" t="str">
        <f t="shared" si="12"/>
        <v/>
      </c>
      <c r="AD275" s="8" t="str">
        <f t="shared" si="13"/>
        <v/>
      </c>
    </row>
    <row r="276" spans="2:30" ht="37.5" customHeight="1">
      <c r="B276" s="9">
        <f t="shared" si="14"/>
        <v>242</v>
      </c>
      <c r="C276" s="334"/>
      <c r="D276" s="335"/>
      <c r="E276" s="335"/>
      <c r="F276" s="335"/>
      <c r="G276" s="335"/>
      <c r="H276" s="335"/>
      <c r="I276" s="335"/>
      <c r="J276" s="335"/>
      <c r="K276" s="335"/>
      <c r="L276" s="336"/>
      <c r="M276" s="967"/>
      <c r="N276" s="967"/>
      <c r="O276" s="967"/>
      <c r="P276" s="967"/>
      <c r="Q276" s="967"/>
      <c r="R276" s="983"/>
      <c r="S276" s="984"/>
      <c r="T276" s="984"/>
      <c r="U276" s="984"/>
      <c r="V276" s="985"/>
      <c r="W276" s="337"/>
      <c r="X276" s="338"/>
      <c r="Y276" s="338"/>
      <c r="Z276" s="339"/>
      <c r="AA276" s="340"/>
      <c r="AB276" s="127" t="str">
        <f t="shared" si="12"/>
        <v/>
      </c>
      <c r="AD276" s="8" t="str">
        <f t="shared" si="13"/>
        <v/>
      </c>
    </row>
    <row r="277" spans="2:30" ht="37.5" customHeight="1">
      <c r="B277" s="9">
        <f t="shared" si="14"/>
        <v>243</v>
      </c>
      <c r="C277" s="334"/>
      <c r="D277" s="335"/>
      <c r="E277" s="335"/>
      <c r="F277" s="335"/>
      <c r="G277" s="335"/>
      <c r="H277" s="335"/>
      <c r="I277" s="335"/>
      <c r="J277" s="335"/>
      <c r="K277" s="335"/>
      <c r="L277" s="336"/>
      <c r="M277" s="967"/>
      <c r="N277" s="967"/>
      <c r="O277" s="967"/>
      <c r="P277" s="967"/>
      <c r="Q277" s="967"/>
      <c r="R277" s="983"/>
      <c r="S277" s="984"/>
      <c r="T277" s="984"/>
      <c r="U277" s="984"/>
      <c r="V277" s="985"/>
      <c r="W277" s="337"/>
      <c r="X277" s="338"/>
      <c r="Y277" s="338"/>
      <c r="Z277" s="339"/>
      <c r="AA277" s="340"/>
      <c r="AB277" s="127" t="str">
        <f t="shared" si="12"/>
        <v/>
      </c>
      <c r="AD277" s="8" t="str">
        <f t="shared" si="13"/>
        <v/>
      </c>
    </row>
    <row r="278" spans="2:30" ht="37.5" customHeight="1">
      <c r="B278" s="9">
        <f t="shared" si="14"/>
        <v>244</v>
      </c>
      <c r="C278" s="334"/>
      <c r="D278" s="335"/>
      <c r="E278" s="335"/>
      <c r="F278" s="335"/>
      <c r="G278" s="335"/>
      <c r="H278" s="335"/>
      <c r="I278" s="335"/>
      <c r="J278" s="335"/>
      <c r="K278" s="335"/>
      <c r="L278" s="336"/>
      <c r="M278" s="967"/>
      <c r="N278" s="967"/>
      <c r="O278" s="967"/>
      <c r="P278" s="967"/>
      <c r="Q278" s="967"/>
      <c r="R278" s="983"/>
      <c r="S278" s="984"/>
      <c r="T278" s="984"/>
      <c r="U278" s="984"/>
      <c r="V278" s="985"/>
      <c r="W278" s="337"/>
      <c r="X278" s="338"/>
      <c r="Y278" s="338"/>
      <c r="Z278" s="339"/>
      <c r="AA278" s="340"/>
      <c r="AB278" s="127" t="str">
        <f t="shared" si="12"/>
        <v/>
      </c>
      <c r="AD278" s="8" t="str">
        <f t="shared" si="13"/>
        <v/>
      </c>
    </row>
    <row r="279" spans="2:30" ht="37.5" customHeight="1">
      <c r="B279" s="9">
        <f t="shared" si="14"/>
        <v>245</v>
      </c>
      <c r="C279" s="334"/>
      <c r="D279" s="335"/>
      <c r="E279" s="335"/>
      <c r="F279" s="335"/>
      <c r="G279" s="335"/>
      <c r="H279" s="335"/>
      <c r="I279" s="335"/>
      <c r="J279" s="335"/>
      <c r="K279" s="335"/>
      <c r="L279" s="336"/>
      <c r="M279" s="967"/>
      <c r="N279" s="967"/>
      <c r="O279" s="967"/>
      <c r="P279" s="967"/>
      <c r="Q279" s="967"/>
      <c r="R279" s="983"/>
      <c r="S279" s="984"/>
      <c r="T279" s="984"/>
      <c r="U279" s="984"/>
      <c r="V279" s="985"/>
      <c r="W279" s="337"/>
      <c r="X279" s="338"/>
      <c r="Y279" s="338"/>
      <c r="Z279" s="339"/>
      <c r="AA279" s="340"/>
      <c r="AB279" s="127" t="str">
        <f t="shared" si="12"/>
        <v/>
      </c>
      <c r="AD279" s="8" t="str">
        <f t="shared" si="13"/>
        <v/>
      </c>
    </row>
    <row r="280" spans="2:30" ht="37.5" customHeight="1">
      <c r="B280" s="9">
        <f t="shared" si="14"/>
        <v>246</v>
      </c>
      <c r="C280" s="334"/>
      <c r="D280" s="335"/>
      <c r="E280" s="335"/>
      <c r="F280" s="335"/>
      <c r="G280" s="335"/>
      <c r="H280" s="335"/>
      <c r="I280" s="335"/>
      <c r="J280" s="335"/>
      <c r="K280" s="335"/>
      <c r="L280" s="336"/>
      <c r="M280" s="967"/>
      <c r="N280" s="967"/>
      <c r="O280" s="967"/>
      <c r="P280" s="967"/>
      <c r="Q280" s="967"/>
      <c r="R280" s="983"/>
      <c r="S280" s="984"/>
      <c r="T280" s="984"/>
      <c r="U280" s="984"/>
      <c r="V280" s="985"/>
      <c r="W280" s="337"/>
      <c r="X280" s="338"/>
      <c r="Y280" s="338"/>
      <c r="Z280" s="339"/>
      <c r="AA280" s="340"/>
      <c r="AB280" s="127" t="str">
        <f t="shared" si="12"/>
        <v/>
      </c>
      <c r="AD280" s="8" t="str">
        <f t="shared" si="13"/>
        <v/>
      </c>
    </row>
    <row r="281" spans="2:30" ht="37.5" customHeight="1">
      <c r="B281" s="9">
        <f t="shared" si="14"/>
        <v>247</v>
      </c>
      <c r="C281" s="334"/>
      <c r="D281" s="335"/>
      <c r="E281" s="335"/>
      <c r="F281" s="335"/>
      <c r="G281" s="335"/>
      <c r="H281" s="335"/>
      <c r="I281" s="335"/>
      <c r="J281" s="335"/>
      <c r="K281" s="335"/>
      <c r="L281" s="336"/>
      <c r="M281" s="967"/>
      <c r="N281" s="967"/>
      <c r="O281" s="967"/>
      <c r="P281" s="967"/>
      <c r="Q281" s="967"/>
      <c r="R281" s="983"/>
      <c r="S281" s="984"/>
      <c r="T281" s="984"/>
      <c r="U281" s="984"/>
      <c r="V281" s="985"/>
      <c r="W281" s="337"/>
      <c r="X281" s="338"/>
      <c r="Y281" s="338"/>
      <c r="Z281" s="339"/>
      <c r="AA281" s="340"/>
      <c r="AB281" s="127" t="str">
        <f t="shared" si="12"/>
        <v/>
      </c>
      <c r="AD281" s="8" t="str">
        <f t="shared" si="13"/>
        <v/>
      </c>
    </row>
    <row r="282" spans="2:30" ht="37.5" customHeight="1">
      <c r="B282" s="9">
        <f t="shared" si="14"/>
        <v>248</v>
      </c>
      <c r="C282" s="334"/>
      <c r="D282" s="335"/>
      <c r="E282" s="335"/>
      <c r="F282" s="335"/>
      <c r="G282" s="335"/>
      <c r="H282" s="335"/>
      <c r="I282" s="335"/>
      <c r="J282" s="335"/>
      <c r="K282" s="335"/>
      <c r="L282" s="336"/>
      <c r="M282" s="967"/>
      <c r="N282" s="967"/>
      <c r="O282" s="967"/>
      <c r="P282" s="967"/>
      <c r="Q282" s="967"/>
      <c r="R282" s="983"/>
      <c r="S282" s="984"/>
      <c r="T282" s="984"/>
      <c r="U282" s="984"/>
      <c r="V282" s="985"/>
      <c r="W282" s="337"/>
      <c r="X282" s="338"/>
      <c r="Y282" s="338"/>
      <c r="Z282" s="339"/>
      <c r="AA282" s="340"/>
      <c r="AB282" s="127" t="str">
        <f t="shared" si="12"/>
        <v/>
      </c>
      <c r="AD282" s="8" t="str">
        <f t="shared" si="13"/>
        <v/>
      </c>
    </row>
    <row r="283" spans="2:30" ht="37.5" customHeight="1">
      <c r="B283" s="9">
        <f t="shared" si="14"/>
        <v>249</v>
      </c>
      <c r="C283" s="334"/>
      <c r="D283" s="335"/>
      <c r="E283" s="335"/>
      <c r="F283" s="335"/>
      <c r="G283" s="335"/>
      <c r="H283" s="335"/>
      <c r="I283" s="335"/>
      <c r="J283" s="335"/>
      <c r="K283" s="335"/>
      <c r="L283" s="336"/>
      <c r="M283" s="967"/>
      <c r="N283" s="967"/>
      <c r="O283" s="967"/>
      <c r="P283" s="967"/>
      <c r="Q283" s="967"/>
      <c r="R283" s="983"/>
      <c r="S283" s="984"/>
      <c r="T283" s="984"/>
      <c r="U283" s="984"/>
      <c r="V283" s="985"/>
      <c r="W283" s="337"/>
      <c r="X283" s="338"/>
      <c r="Y283" s="338"/>
      <c r="Z283" s="339"/>
      <c r="AA283" s="340"/>
      <c r="AB283" s="127" t="str">
        <f t="shared" si="12"/>
        <v/>
      </c>
      <c r="AD283" s="8" t="str">
        <f t="shared" si="13"/>
        <v/>
      </c>
    </row>
    <row r="284" spans="2:30" ht="37.5" customHeight="1">
      <c r="B284" s="9">
        <f t="shared" si="14"/>
        <v>250</v>
      </c>
      <c r="C284" s="334"/>
      <c r="D284" s="335"/>
      <c r="E284" s="335"/>
      <c r="F284" s="335"/>
      <c r="G284" s="335"/>
      <c r="H284" s="335"/>
      <c r="I284" s="335"/>
      <c r="J284" s="335"/>
      <c r="K284" s="335"/>
      <c r="L284" s="336"/>
      <c r="M284" s="967"/>
      <c r="N284" s="967"/>
      <c r="O284" s="967"/>
      <c r="P284" s="967"/>
      <c r="Q284" s="967"/>
      <c r="R284" s="983"/>
      <c r="S284" s="984"/>
      <c r="T284" s="984"/>
      <c r="U284" s="984"/>
      <c r="V284" s="985"/>
      <c r="W284" s="337"/>
      <c r="X284" s="338"/>
      <c r="Y284" s="338"/>
      <c r="Z284" s="339"/>
      <c r="AA284" s="340"/>
      <c r="AB284" s="127" t="str">
        <f t="shared" si="12"/>
        <v/>
      </c>
      <c r="AD284" s="8" t="str">
        <f t="shared" si="13"/>
        <v/>
      </c>
    </row>
    <row r="285" spans="2:30" ht="37.5" customHeight="1">
      <c r="B285" s="9">
        <f t="shared" si="14"/>
        <v>251</v>
      </c>
      <c r="C285" s="334"/>
      <c r="D285" s="335"/>
      <c r="E285" s="335"/>
      <c r="F285" s="335"/>
      <c r="G285" s="335"/>
      <c r="H285" s="335"/>
      <c r="I285" s="335"/>
      <c r="J285" s="335"/>
      <c r="K285" s="335"/>
      <c r="L285" s="336"/>
      <c r="M285" s="967"/>
      <c r="N285" s="967"/>
      <c r="O285" s="967"/>
      <c r="P285" s="967"/>
      <c r="Q285" s="967"/>
      <c r="R285" s="983"/>
      <c r="S285" s="984"/>
      <c r="T285" s="984"/>
      <c r="U285" s="984"/>
      <c r="V285" s="985"/>
      <c r="W285" s="337"/>
      <c r="X285" s="338"/>
      <c r="Y285" s="338"/>
      <c r="Z285" s="339"/>
      <c r="AA285" s="340"/>
      <c r="AB285" s="127" t="str">
        <f t="shared" si="12"/>
        <v/>
      </c>
      <c r="AD285" s="8" t="str">
        <f t="shared" si="13"/>
        <v/>
      </c>
    </row>
    <row r="286" spans="2:30" ht="37.5" customHeight="1">
      <c r="B286" s="9">
        <f t="shared" si="14"/>
        <v>252</v>
      </c>
      <c r="C286" s="334"/>
      <c r="D286" s="335"/>
      <c r="E286" s="335"/>
      <c r="F286" s="335"/>
      <c r="G286" s="335"/>
      <c r="H286" s="335"/>
      <c r="I286" s="335"/>
      <c r="J286" s="335"/>
      <c r="K286" s="335"/>
      <c r="L286" s="336"/>
      <c r="M286" s="967"/>
      <c r="N286" s="967"/>
      <c r="O286" s="967"/>
      <c r="P286" s="967"/>
      <c r="Q286" s="967"/>
      <c r="R286" s="983"/>
      <c r="S286" s="984"/>
      <c r="T286" s="984"/>
      <c r="U286" s="984"/>
      <c r="V286" s="985"/>
      <c r="W286" s="337"/>
      <c r="X286" s="338"/>
      <c r="Y286" s="338"/>
      <c r="Z286" s="339"/>
      <c r="AA286" s="340"/>
      <c r="AB286" s="127" t="str">
        <f t="shared" si="12"/>
        <v/>
      </c>
      <c r="AD286" s="8" t="str">
        <f t="shared" si="13"/>
        <v/>
      </c>
    </row>
    <row r="287" spans="2:30" ht="37.5" customHeight="1">
      <c r="B287" s="9">
        <f t="shared" si="14"/>
        <v>253</v>
      </c>
      <c r="C287" s="334"/>
      <c r="D287" s="335"/>
      <c r="E287" s="335"/>
      <c r="F287" s="335"/>
      <c r="G287" s="335"/>
      <c r="H287" s="335"/>
      <c r="I287" s="335"/>
      <c r="J287" s="335"/>
      <c r="K287" s="335"/>
      <c r="L287" s="336"/>
      <c r="M287" s="967"/>
      <c r="N287" s="967"/>
      <c r="O287" s="967"/>
      <c r="P287" s="967"/>
      <c r="Q287" s="967"/>
      <c r="R287" s="983"/>
      <c r="S287" s="984"/>
      <c r="T287" s="984"/>
      <c r="U287" s="984"/>
      <c r="V287" s="985"/>
      <c r="W287" s="337"/>
      <c r="X287" s="338"/>
      <c r="Y287" s="338"/>
      <c r="Z287" s="339"/>
      <c r="AA287" s="340"/>
      <c r="AB287" s="127" t="str">
        <f t="shared" si="12"/>
        <v/>
      </c>
      <c r="AD287" s="8" t="str">
        <f t="shared" si="13"/>
        <v/>
      </c>
    </row>
    <row r="288" spans="2:30" ht="37.5" customHeight="1">
      <c r="B288" s="9">
        <f t="shared" si="14"/>
        <v>254</v>
      </c>
      <c r="C288" s="334"/>
      <c r="D288" s="335"/>
      <c r="E288" s="335"/>
      <c r="F288" s="335"/>
      <c r="G288" s="335"/>
      <c r="H288" s="335"/>
      <c r="I288" s="335"/>
      <c r="J288" s="335"/>
      <c r="K288" s="335"/>
      <c r="L288" s="336"/>
      <c r="M288" s="967"/>
      <c r="N288" s="967"/>
      <c r="O288" s="967"/>
      <c r="P288" s="967"/>
      <c r="Q288" s="967"/>
      <c r="R288" s="983"/>
      <c r="S288" s="984"/>
      <c r="T288" s="984"/>
      <c r="U288" s="984"/>
      <c r="V288" s="985"/>
      <c r="W288" s="337"/>
      <c r="X288" s="338"/>
      <c r="Y288" s="338"/>
      <c r="Z288" s="339"/>
      <c r="AA288" s="340"/>
      <c r="AB288" s="127" t="str">
        <f t="shared" si="12"/>
        <v/>
      </c>
      <c r="AD288" s="8" t="str">
        <f t="shared" si="13"/>
        <v/>
      </c>
    </row>
    <row r="289" spans="2:30" ht="37.5" customHeight="1">
      <c r="B289" s="9">
        <f t="shared" si="14"/>
        <v>255</v>
      </c>
      <c r="C289" s="334"/>
      <c r="D289" s="335"/>
      <c r="E289" s="335"/>
      <c r="F289" s="335"/>
      <c r="G289" s="335"/>
      <c r="H289" s="335"/>
      <c r="I289" s="335"/>
      <c r="J289" s="335"/>
      <c r="K289" s="335"/>
      <c r="L289" s="336"/>
      <c r="M289" s="967"/>
      <c r="N289" s="967"/>
      <c r="O289" s="967"/>
      <c r="P289" s="967"/>
      <c r="Q289" s="967"/>
      <c r="R289" s="983"/>
      <c r="S289" s="984"/>
      <c r="T289" s="984"/>
      <c r="U289" s="984"/>
      <c r="V289" s="985"/>
      <c r="W289" s="337"/>
      <c r="X289" s="338"/>
      <c r="Y289" s="338"/>
      <c r="Z289" s="339"/>
      <c r="AA289" s="340"/>
      <c r="AB289" s="127" t="str">
        <f t="shared" si="12"/>
        <v/>
      </c>
      <c r="AD289" s="8" t="str">
        <f t="shared" si="13"/>
        <v/>
      </c>
    </row>
    <row r="290" spans="2:30" ht="37.5" customHeight="1">
      <c r="B290" s="9">
        <f t="shared" si="14"/>
        <v>256</v>
      </c>
      <c r="C290" s="334"/>
      <c r="D290" s="335"/>
      <c r="E290" s="335"/>
      <c r="F290" s="335"/>
      <c r="G290" s="335"/>
      <c r="H290" s="335"/>
      <c r="I290" s="335"/>
      <c r="J290" s="335"/>
      <c r="K290" s="335"/>
      <c r="L290" s="336"/>
      <c r="M290" s="967"/>
      <c r="N290" s="967"/>
      <c r="O290" s="967"/>
      <c r="P290" s="967"/>
      <c r="Q290" s="967"/>
      <c r="R290" s="983"/>
      <c r="S290" s="984"/>
      <c r="T290" s="984"/>
      <c r="U290" s="984"/>
      <c r="V290" s="985"/>
      <c r="W290" s="337"/>
      <c r="X290" s="338"/>
      <c r="Y290" s="338"/>
      <c r="Z290" s="339"/>
      <c r="AA290" s="340"/>
      <c r="AB290" s="127" t="str">
        <f t="shared" si="12"/>
        <v/>
      </c>
      <c r="AD290" s="8" t="str">
        <f t="shared" si="13"/>
        <v/>
      </c>
    </row>
    <row r="291" spans="2:30" ht="37.5" customHeight="1">
      <c r="B291" s="9">
        <f t="shared" si="14"/>
        <v>257</v>
      </c>
      <c r="C291" s="334"/>
      <c r="D291" s="335"/>
      <c r="E291" s="335"/>
      <c r="F291" s="335"/>
      <c r="G291" s="335"/>
      <c r="H291" s="335"/>
      <c r="I291" s="335"/>
      <c r="J291" s="335"/>
      <c r="K291" s="335"/>
      <c r="L291" s="336"/>
      <c r="M291" s="967"/>
      <c r="N291" s="967"/>
      <c r="O291" s="967"/>
      <c r="P291" s="967"/>
      <c r="Q291" s="967"/>
      <c r="R291" s="983"/>
      <c r="S291" s="984"/>
      <c r="T291" s="984"/>
      <c r="U291" s="984"/>
      <c r="V291" s="985"/>
      <c r="W291" s="337"/>
      <c r="X291" s="338"/>
      <c r="Y291" s="338"/>
      <c r="Z291" s="339"/>
      <c r="AA291" s="340"/>
      <c r="AB291" s="127" t="str">
        <f t="shared" si="12"/>
        <v/>
      </c>
      <c r="AD291" s="8" t="str">
        <f t="shared" si="13"/>
        <v/>
      </c>
    </row>
    <row r="292" spans="2:30" ht="37.5" customHeight="1">
      <c r="B292" s="9">
        <f t="shared" si="14"/>
        <v>258</v>
      </c>
      <c r="C292" s="334"/>
      <c r="D292" s="335"/>
      <c r="E292" s="335"/>
      <c r="F292" s="335"/>
      <c r="G292" s="335"/>
      <c r="H292" s="335"/>
      <c r="I292" s="335"/>
      <c r="J292" s="335"/>
      <c r="K292" s="335"/>
      <c r="L292" s="336"/>
      <c r="M292" s="967"/>
      <c r="N292" s="967"/>
      <c r="O292" s="967"/>
      <c r="P292" s="967"/>
      <c r="Q292" s="967"/>
      <c r="R292" s="983"/>
      <c r="S292" s="984"/>
      <c r="T292" s="984"/>
      <c r="U292" s="984"/>
      <c r="V292" s="985"/>
      <c r="W292" s="337"/>
      <c r="X292" s="338"/>
      <c r="Y292" s="338"/>
      <c r="Z292" s="339"/>
      <c r="AA292" s="340"/>
      <c r="AB292" s="127" t="str">
        <f t="shared" ref="AB292:AB331" si="15">IF(Z292="","",Z292-AA292)</f>
        <v/>
      </c>
      <c r="AD292" s="8" t="str">
        <f t="shared" ref="AD292:AD334" si="16">C292&amp;D292&amp;E292&amp;F292&amp;G292&amp;H292&amp;I292&amp;J292&amp;K292&amp;L292</f>
        <v/>
      </c>
    </row>
    <row r="293" spans="2:30" ht="37.5" customHeight="1">
      <c r="B293" s="9">
        <f t="shared" si="14"/>
        <v>259</v>
      </c>
      <c r="C293" s="334"/>
      <c r="D293" s="335"/>
      <c r="E293" s="335"/>
      <c r="F293" s="335"/>
      <c r="G293" s="335"/>
      <c r="H293" s="335"/>
      <c r="I293" s="335"/>
      <c r="J293" s="335"/>
      <c r="K293" s="335"/>
      <c r="L293" s="336"/>
      <c r="M293" s="967"/>
      <c r="N293" s="967"/>
      <c r="O293" s="967"/>
      <c r="P293" s="967"/>
      <c r="Q293" s="967"/>
      <c r="R293" s="983"/>
      <c r="S293" s="984"/>
      <c r="T293" s="984"/>
      <c r="U293" s="984"/>
      <c r="V293" s="985"/>
      <c r="W293" s="337"/>
      <c r="X293" s="338"/>
      <c r="Y293" s="338"/>
      <c r="Z293" s="339"/>
      <c r="AA293" s="340"/>
      <c r="AB293" s="127" t="str">
        <f t="shared" si="15"/>
        <v/>
      </c>
      <c r="AD293" s="8" t="str">
        <f t="shared" si="16"/>
        <v/>
      </c>
    </row>
    <row r="294" spans="2:30" ht="37.5" customHeight="1" thickBot="1">
      <c r="B294" s="9">
        <f t="shared" si="14"/>
        <v>260</v>
      </c>
      <c r="C294" s="341"/>
      <c r="D294" s="342"/>
      <c r="E294" s="342"/>
      <c r="F294" s="342"/>
      <c r="G294" s="342"/>
      <c r="H294" s="342"/>
      <c r="I294" s="342"/>
      <c r="J294" s="342"/>
      <c r="K294" s="342"/>
      <c r="L294" s="343"/>
      <c r="M294" s="986"/>
      <c r="N294" s="986"/>
      <c r="O294" s="986"/>
      <c r="P294" s="986"/>
      <c r="Q294" s="986"/>
      <c r="R294" s="1010"/>
      <c r="S294" s="1011"/>
      <c r="T294" s="1011"/>
      <c r="U294" s="1011"/>
      <c r="V294" s="1012"/>
      <c r="W294" s="344"/>
      <c r="X294" s="345"/>
      <c r="Y294" s="346"/>
      <c r="Z294" s="347"/>
      <c r="AA294" s="348"/>
      <c r="AB294" s="128" t="str">
        <f t="shared" si="15"/>
        <v/>
      </c>
      <c r="AD294" s="8" t="str">
        <f t="shared" si="16"/>
        <v/>
      </c>
    </row>
    <row r="295" spans="2:30" ht="37.5" customHeight="1">
      <c r="B295" s="9">
        <f t="shared" si="14"/>
        <v>261</v>
      </c>
      <c r="C295" s="334"/>
      <c r="D295" s="335"/>
      <c r="E295" s="335"/>
      <c r="F295" s="335"/>
      <c r="G295" s="335"/>
      <c r="H295" s="335"/>
      <c r="I295" s="335"/>
      <c r="J295" s="335"/>
      <c r="K295" s="335"/>
      <c r="L295" s="336"/>
      <c r="M295" s="967"/>
      <c r="N295" s="967"/>
      <c r="O295" s="967"/>
      <c r="P295" s="967"/>
      <c r="Q295" s="967"/>
      <c r="R295" s="983"/>
      <c r="S295" s="984"/>
      <c r="T295" s="984"/>
      <c r="U295" s="984"/>
      <c r="V295" s="985"/>
      <c r="W295" s="337"/>
      <c r="X295" s="338"/>
      <c r="Y295" s="338"/>
      <c r="Z295" s="339"/>
      <c r="AA295" s="340"/>
      <c r="AB295" s="127" t="str">
        <f t="shared" si="15"/>
        <v/>
      </c>
      <c r="AD295" s="8" t="str">
        <f t="shared" si="16"/>
        <v/>
      </c>
    </row>
    <row r="296" spans="2:30" ht="37.5" customHeight="1">
      <c r="B296" s="9">
        <f t="shared" si="14"/>
        <v>262</v>
      </c>
      <c r="C296" s="334"/>
      <c r="D296" s="335"/>
      <c r="E296" s="335"/>
      <c r="F296" s="335"/>
      <c r="G296" s="335"/>
      <c r="H296" s="335"/>
      <c r="I296" s="335"/>
      <c r="J296" s="335"/>
      <c r="K296" s="335"/>
      <c r="L296" s="336"/>
      <c r="M296" s="967"/>
      <c r="N296" s="967"/>
      <c r="O296" s="967"/>
      <c r="P296" s="967"/>
      <c r="Q296" s="967"/>
      <c r="R296" s="983"/>
      <c r="S296" s="984"/>
      <c r="T296" s="984"/>
      <c r="U296" s="984"/>
      <c r="V296" s="985"/>
      <c r="W296" s="337"/>
      <c r="X296" s="338"/>
      <c r="Y296" s="338"/>
      <c r="Z296" s="339"/>
      <c r="AA296" s="340"/>
      <c r="AB296" s="127" t="str">
        <f t="shared" si="15"/>
        <v/>
      </c>
      <c r="AD296" s="8" t="str">
        <f t="shared" si="16"/>
        <v/>
      </c>
    </row>
    <row r="297" spans="2:30" ht="37.5" customHeight="1">
      <c r="B297" s="9">
        <f t="shared" si="14"/>
        <v>263</v>
      </c>
      <c r="C297" s="334"/>
      <c r="D297" s="335"/>
      <c r="E297" s="335"/>
      <c r="F297" s="335"/>
      <c r="G297" s="335"/>
      <c r="H297" s="335"/>
      <c r="I297" s="335"/>
      <c r="J297" s="335"/>
      <c r="K297" s="335"/>
      <c r="L297" s="336"/>
      <c r="M297" s="967"/>
      <c r="N297" s="967"/>
      <c r="O297" s="967"/>
      <c r="P297" s="967"/>
      <c r="Q297" s="967"/>
      <c r="R297" s="983"/>
      <c r="S297" s="984"/>
      <c r="T297" s="984"/>
      <c r="U297" s="984"/>
      <c r="V297" s="985"/>
      <c r="W297" s="337"/>
      <c r="X297" s="338"/>
      <c r="Y297" s="338"/>
      <c r="Z297" s="339"/>
      <c r="AA297" s="340"/>
      <c r="AB297" s="127" t="str">
        <f t="shared" si="15"/>
        <v/>
      </c>
      <c r="AD297" s="8" t="str">
        <f t="shared" si="16"/>
        <v/>
      </c>
    </row>
    <row r="298" spans="2:30" ht="37.5" customHeight="1">
      <c r="B298" s="9">
        <f t="shared" si="14"/>
        <v>264</v>
      </c>
      <c r="C298" s="334"/>
      <c r="D298" s="335"/>
      <c r="E298" s="335"/>
      <c r="F298" s="335"/>
      <c r="G298" s="335"/>
      <c r="H298" s="335"/>
      <c r="I298" s="335"/>
      <c r="J298" s="335"/>
      <c r="K298" s="335"/>
      <c r="L298" s="336"/>
      <c r="M298" s="967"/>
      <c r="N298" s="967"/>
      <c r="O298" s="967"/>
      <c r="P298" s="967"/>
      <c r="Q298" s="967"/>
      <c r="R298" s="983"/>
      <c r="S298" s="984"/>
      <c r="T298" s="984"/>
      <c r="U298" s="984"/>
      <c r="V298" s="985"/>
      <c r="W298" s="337"/>
      <c r="X298" s="338"/>
      <c r="Y298" s="338"/>
      <c r="Z298" s="339"/>
      <c r="AA298" s="340"/>
      <c r="AB298" s="127" t="str">
        <f t="shared" si="15"/>
        <v/>
      </c>
      <c r="AD298" s="8" t="str">
        <f t="shared" si="16"/>
        <v/>
      </c>
    </row>
    <row r="299" spans="2:30" ht="37.5" customHeight="1">
      <c r="B299" s="9">
        <f t="shared" si="14"/>
        <v>265</v>
      </c>
      <c r="C299" s="334"/>
      <c r="D299" s="335"/>
      <c r="E299" s="335"/>
      <c r="F299" s="335"/>
      <c r="G299" s="335"/>
      <c r="H299" s="335"/>
      <c r="I299" s="335"/>
      <c r="J299" s="335"/>
      <c r="K299" s="335"/>
      <c r="L299" s="336"/>
      <c r="M299" s="967"/>
      <c r="N299" s="967"/>
      <c r="O299" s="967"/>
      <c r="P299" s="967"/>
      <c r="Q299" s="967"/>
      <c r="R299" s="983"/>
      <c r="S299" s="984"/>
      <c r="T299" s="984"/>
      <c r="U299" s="984"/>
      <c r="V299" s="985"/>
      <c r="W299" s="337"/>
      <c r="X299" s="338"/>
      <c r="Y299" s="338"/>
      <c r="Z299" s="339"/>
      <c r="AA299" s="340"/>
      <c r="AB299" s="127" t="str">
        <f t="shared" si="15"/>
        <v/>
      </c>
      <c r="AD299" s="8" t="str">
        <f t="shared" si="16"/>
        <v/>
      </c>
    </row>
    <row r="300" spans="2:30" ht="37.5" customHeight="1">
      <c r="B300" s="9">
        <f t="shared" si="14"/>
        <v>266</v>
      </c>
      <c r="C300" s="334"/>
      <c r="D300" s="335"/>
      <c r="E300" s="335"/>
      <c r="F300" s="335"/>
      <c r="G300" s="335"/>
      <c r="H300" s="335"/>
      <c r="I300" s="335"/>
      <c r="J300" s="335"/>
      <c r="K300" s="335"/>
      <c r="L300" s="336"/>
      <c r="M300" s="967"/>
      <c r="N300" s="967"/>
      <c r="O300" s="967"/>
      <c r="P300" s="967"/>
      <c r="Q300" s="967"/>
      <c r="R300" s="983"/>
      <c r="S300" s="984"/>
      <c r="T300" s="984"/>
      <c r="U300" s="984"/>
      <c r="V300" s="985"/>
      <c r="W300" s="337"/>
      <c r="X300" s="338"/>
      <c r="Y300" s="338"/>
      <c r="Z300" s="339"/>
      <c r="AA300" s="340"/>
      <c r="AB300" s="127" t="str">
        <f t="shared" si="15"/>
        <v/>
      </c>
      <c r="AD300" s="8" t="str">
        <f t="shared" si="16"/>
        <v/>
      </c>
    </row>
    <row r="301" spans="2:30" ht="37.5" customHeight="1">
      <c r="B301" s="9">
        <f t="shared" si="14"/>
        <v>267</v>
      </c>
      <c r="C301" s="334"/>
      <c r="D301" s="335"/>
      <c r="E301" s="335"/>
      <c r="F301" s="335"/>
      <c r="G301" s="335"/>
      <c r="H301" s="335"/>
      <c r="I301" s="335"/>
      <c r="J301" s="335"/>
      <c r="K301" s="335"/>
      <c r="L301" s="336"/>
      <c r="M301" s="967"/>
      <c r="N301" s="967"/>
      <c r="O301" s="967"/>
      <c r="P301" s="967"/>
      <c r="Q301" s="967"/>
      <c r="R301" s="983"/>
      <c r="S301" s="984"/>
      <c r="T301" s="984"/>
      <c r="U301" s="984"/>
      <c r="V301" s="985"/>
      <c r="W301" s="337"/>
      <c r="X301" s="338"/>
      <c r="Y301" s="338"/>
      <c r="Z301" s="339"/>
      <c r="AA301" s="340"/>
      <c r="AB301" s="127" t="str">
        <f t="shared" si="15"/>
        <v/>
      </c>
      <c r="AD301" s="8" t="str">
        <f t="shared" si="16"/>
        <v/>
      </c>
    </row>
    <row r="302" spans="2:30" ht="37.5" customHeight="1">
      <c r="B302" s="9">
        <f t="shared" si="14"/>
        <v>268</v>
      </c>
      <c r="C302" s="334"/>
      <c r="D302" s="335"/>
      <c r="E302" s="335"/>
      <c r="F302" s="335"/>
      <c r="G302" s="335"/>
      <c r="H302" s="335"/>
      <c r="I302" s="335"/>
      <c r="J302" s="335"/>
      <c r="K302" s="335"/>
      <c r="L302" s="336"/>
      <c r="M302" s="967"/>
      <c r="N302" s="967"/>
      <c r="O302" s="967"/>
      <c r="P302" s="967"/>
      <c r="Q302" s="967"/>
      <c r="R302" s="983"/>
      <c r="S302" s="984"/>
      <c r="T302" s="984"/>
      <c r="U302" s="984"/>
      <c r="V302" s="985"/>
      <c r="W302" s="337"/>
      <c r="X302" s="338"/>
      <c r="Y302" s="338"/>
      <c r="Z302" s="339"/>
      <c r="AA302" s="340"/>
      <c r="AB302" s="127" t="str">
        <f t="shared" si="15"/>
        <v/>
      </c>
      <c r="AD302" s="8" t="str">
        <f t="shared" si="16"/>
        <v/>
      </c>
    </row>
    <row r="303" spans="2:30" ht="37.5" customHeight="1">
      <c r="B303" s="9">
        <f t="shared" si="14"/>
        <v>269</v>
      </c>
      <c r="C303" s="334"/>
      <c r="D303" s="335"/>
      <c r="E303" s="335"/>
      <c r="F303" s="335"/>
      <c r="G303" s="335"/>
      <c r="H303" s="335"/>
      <c r="I303" s="335"/>
      <c r="J303" s="335"/>
      <c r="K303" s="335"/>
      <c r="L303" s="336"/>
      <c r="M303" s="967"/>
      <c r="N303" s="967"/>
      <c r="O303" s="967"/>
      <c r="P303" s="967"/>
      <c r="Q303" s="967"/>
      <c r="R303" s="983"/>
      <c r="S303" s="984"/>
      <c r="T303" s="984"/>
      <c r="U303" s="984"/>
      <c r="V303" s="985"/>
      <c r="W303" s="337"/>
      <c r="X303" s="338"/>
      <c r="Y303" s="338"/>
      <c r="Z303" s="339"/>
      <c r="AA303" s="340"/>
      <c r="AB303" s="127" t="str">
        <f t="shared" si="15"/>
        <v/>
      </c>
      <c r="AD303" s="8" t="str">
        <f t="shared" si="16"/>
        <v/>
      </c>
    </row>
    <row r="304" spans="2:30" ht="37.5" customHeight="1">
      <c r="B304" s="9">
        <f t="shared" si="14"/>
        <v>270</v>
      </c>
      <c r="C304" s="334"/>
      <c r="D304" s="335"/>
      <c r="E304" s="335"/>
      <c r="F304" s="335"/>
      <c r="G304" s="335"/>
      <c r="H304" s="335"/>
      <c r="I304" s="335"/>
      <c r="J304" s="335"/>
      <c r="K304" s="335"/>
      <c r="L304" s="336"/>
      <c r="M304" s="967"/>
      <c r="N304" s="967"/>
      <c r="O304" s="967"/>
      <c r="P304" s="967"/>
      <c r="Q304" s="967"/>
      <c r="R304" s="983"/>
      <c r="S304" s="984"/>
      <c r="T304" s="984"/>
      <c r="U304" s="984"/>
      <c r="V304" s="985"/>
      <c r="W304" s="337"/>
      <c r="X304" s="338"/>
      <c r="Y304" s="338"/>
      <c r="Z304" s="339"/>
      <c r="AA304" s="340"/>
      <c r="AB304" s="127" t="str">
        <f t="shared" si="15"/>
        <v/>
      </c>
      <c r="AD304" s="8" t="str">
        <f t="shared" si="16"/>
        <v/>
      </c>
    </row>
    <row r="305" spans="2:30" ht="37.5" customHeight="1">
      <c r="B305" s="9">
        <f t="shared" si="14"/>
        <v>271</v>
      </c>
      <c r="C305" s="334"/>
      <c r="D305" s="335"/>
      <c r="E305" s="335"/>
      <c r="F305" s="335"/>
      <c r="G305" s="335"/>
      <c r="H305" s="335"/>
      <c r="I305" s="335"/>
      <c r="J305" s="335"/>
      <c r="K305" s="335"/>
      <c r="L305" s="336"/>
      <c r="M305" s="967"/>
      <c r="N305" s="967"/>
      <c r="O305" s="967"/>
      <c r="P305" s="967"/>
      <c r="Q305" s="967"/>
      <c r="R305" s="983"/>
      <c r="S305" s="984"/>
      <c r="T305" s="984"/>
      <c r="U305" s="984"/>
      <c r="V305" s="985"/>
      <c r="W305" s="337"/>
      <c r="X305" s="338"/>
      <c r="Y305" s="338"/>
      <c r="Z305" s="339"/>
      <c r="AA305" s="340"/>
      <c r="AB305" s="127" t="str">
        <f t="shared" si="15"/>
        <v/>
      </c>
      <c r="AD305" s="8" t="str">
        <f t="shared" si="16"/>
        <v/>
      </c>
    </row>
    <row r="306" spans="2:30" ht="37.5" customHeight="1">
      <c r="B306" s="9">
        <f t="shared" si="14"/>
        <v>272</v>
      </c>
      <c r="C306" s="334"/>
      <c r="D306" s="335"/>
      <c r="E306" s="335"/>
      <c r="F306" s="335"/>
      <c r="G306" s="335"/>
      <c r="H306" s="335"/>
      <c r="I306" s="335"/>
      <c r="J306" s="335"/>
      <c r="K306" s="335"/>
      <c r="L306" s="336"/>
      <c r="M306" s="967"/>
      <c r="N306" s="967"/>
      <c r="O306" s="967"/>
      <c r="P306" s="967"/>
      <c r="Q306" s="967"/>
      <c r="R306" s="983"/>
      <c r="S306" s="984"/>
      <c r="T306" s="984"/>
      <c r="U306" s="984"/>
      <c r="V306" s="985"/>
      <c r="W306" s="337"/>
      <c r="X306" s="338"/>
      <c r="Y306" s="338"/>
      <c r="Z306" s="339"/>
      <c r="AA306" s="340"/>
      <c r="AB306" s="127" t="str">
        <f t="shared" si="15"/>
        <v/>
      </c>
      <c r="AD306" s="8" t="str">
        <f t="shared" si="16"/>
        <v/>
      </c>
    </row>
    <row r="307" spans="2:30" ht="37.5" customHeight="1">
      <c r="B307" s="9">
        <f t="shared" si="14"/>
        <v>273</v>
      </c>
      <c r="C307" s="334"/>
      <c r="D307" s="335"/>
      <c r="E307" s="335"/>
      <c r="F307" s="335"/>
      <c r="G307" s="335"/>
      <c r="H307" s="335"/>
      <c r="I307" s="335"/>
      <c r="J307" s="335"/>
      <c r="K307" s="335"/>
      <c r="L307" s="336"/>
      <c r="M307" s="967"/>
      <c r="N307" s="967"/>
      <c r="O307" s="967"/>
      <c r="P307" s="967"/>
      <c r="Q307" s="967"/>
      <c r="R307" s="983"/>
      <c r="S307" s="984"/>
      <c r="T307" s="984"/>
      <c r="U307" s="984"/>
      <c r="V307" s="985"/>
      <c r="W307" s="337"/>
      <c r="X307" s="338"/>
      <c r="Y307" s="338"/>
      <c r="Z307" s="339"/>
      <c r="AA307" s="340"/>
      <c r="AB307" s="127" t="str">
        <f t="shared" si="15"/>
        <v/>
      </c>
      <c r="AD307" s="8" t="str">
        <f t="shared" si="16"/>
        <v/>
      </c>
    </row>
    <row r="308" spans="2:30" ht="37.5" customHeight="1">
      <c r="B308" s="9">
        <f t="shared" si="14"/>
        <v>274</v>
      </c>
      <c r="C308" s="334"/>
      <c r="D308" s="335"/>
      <c r="E308" s="335"/>
      <c r="F308" s="335"/>
      <c r="G308" s="335"/>
      <c r="H308" s="335"/>
      <c r="I308" s="335"/>
      <c r="J308" s="335"/>
      <c r="K308" s="335"/>
      <c r="L308" s="336"/>
      <c r="M308" s="967"/>
      <c r="N308" s="967"/>
      <c r="O308" s="967"/>
      <c r="P308" s="967"/>
      <c r="Q308" s="967"/>
      <c r="R308" s="983"/>
      <c r="S308" s="984"/>
      <c r="T308" s="984"/>
      <c r="U308" s="984"/>
      <c r="V308" s="985"/>
      <c r="W308" s="337"/>
      <c r="X308" s="338"/>
      <c r="Y308" s="338"/>
      <c r="Z308" s="339"/>
      <c r="AA308" s="340"/>
      <c r="AB308" s="127" t="str">
        <f t="shared" si="15"/>
        <v/>
      </c>
      <c r="AD308" s="8" t="str">
        <f t="shared" si="16"/>
        <v/>
      </c>
    </row>
    <row r="309" spans="2:30" ht="37.5" customHeight="1">
      <c r="B309" s="9">
        <f t="shared" si="14"/>
        <v>275</v>
      </c>
      <c r="C309" s="334"/>
      <c r="D309" s="335"/>
      <c r="E309" s="335"/>
      <c r="F309" s="335"/>
      <c r="G309" s="335"/>
      <c r="H309" s="335"/>
      <c r="I309" s="335"/>
      <c r="J309" s="335"/>
      <c r="K309" s="335"/>
      <c r="L309" s="336"/>
      <c r="M309" s="967"/>
      <c r="N309" s="967"/>
      <c r="O309" s="967"/>
      <c r="P309" s="967"/>
      <c r="Q309" s="967"/>
      <c r="R309" s="983"/>
      <c r="S309" s="984"/>
      <c r="T309" s="984"/>
      <c r="U309" s="984"/>
      <c r="V309" s="985"/>
      <c r="W309" s="337"/>
      <c r="X309" s="338"/>
      <c r="Y309" s="338"/>
      <c r="Z309" s="339"/>
      <c r="AA309" s="340"/>
      <c r="AB309" s="127" t="str">
        <f t="shared" si="15"/>
        <v/>
      </c>
      <c r="AD309" s="8" t="str">
        <f t="shared" si="16"/>
        <v/>
      </c>
    </row>
    <row r="310" spans="2:30" ht="37.5" customHeight="1">
      <c r="B310" s="9">
        <f t="shared" si="14"/>
        <v>276</v>
      </c>
      <c r="C310" s="334"/>
      <c r="D310" s="335"/>
      <c r="E310" s="335"/>
      <c r="F310" s="335"/>
      <c r="G310" s="335"/>
      <c r="H310" s="335"/>
      <c r="I310" s="335"/>
      <c r="J310" s="335"/>
      <c r="K310" s="335"/>
      <c r="L310" s="336"/>
      <c r="M310" s="967"/>
      <c r="N310" s="967"/>
      <c r="O310" s="967"/>
      <c r="P310" s="967"/>
      <c r="Q310" s="967"/>
      <c r="R310" s="983"/>
      <c r="S310" s="984"/>
      <c r="T310" s="984"/>
      <c r="U310" s="984"/>
      <c r="V310" s="985"/>
      <c r="W310" s="337"/>
      <c r="X310" s="338"/>
      <c r="Y310" s="338"/>
      <c r="Z310" s="339"/>
      <c r="AA310" s="340"/>
      <c r="AB310" s="127" t="str">
        <f t="shared" si="15"/>
        <v/>
      </c>
      <c r="AD310" s="8" t="str">
        <f t="shared" si="16"/>
        <v/>
      </c>
    </row>
    <row r="311" spans="2:30" ht="37.5" customHeight="1">
      <c r="B311" s="9">
        <f t="shared" si="14"/>
        <v>277</v>
      </c>
      <c r="C311" s="334"/>
      <c r="D311" s="335"/>
      <c r="E311" s="335"/>
      <c r="F311" s="335"/>
      <c r="G311" s="335"/>
      <c r="H311" s="335"/>
      <c r="I311" s="335"/>
      <c r="J311" s="335"/>
      <c r="K311" s="335"/>
      <c r="L311" s="336"/>
      <c r="M311" s="967"/>
      <c r="N311" s="967"/>
      <c r="O311" s="967"/>
      <c r="P311" s="967"/>
      <c r="Q311" s="967"/>
      <c r="R311" s="983"/>
      <c r="S311" s="984"/>
      <c r="T311" s="984"/>
      <c r="U311" s="984"/>
      <c r="V311" s="985"/>
      <c r="W311" s="337"/>
      <c r="X311" s="338"/>
      <c r="Y311" s="338"/>
      <c r="Z311" s="339"/>
      <c r="AA311" s="340"/>
      <c r="AB311" s="127" t="str">
        <f t="shared" si="15"/>
        <v/>
      </c>
      <c r="AD311" s="8" t="str">
        <f t="shared" si="16"/>
        <v/>
      </c>
    </row>
    <row r="312" spans="2:30" ht="37.5" customHeight="1">
      <c r="B312" s="9">
        <f t="shared" si="14"/>
        <v>278</v>
      </c>
      <c r="C312" s="334"/>
      <c r="D312" s="335"/>
      <c r="E312" s="335"/>
      <c r="F312" s="335"/>
      <c r="G312" s="335"/>
      <c r="H312" s="335"/>
      <c r="I312" s="335"/>
      <c r="J312" s="335"/>
      <c r="K312" s="335"/>
      <c r="L312" s="336"/>
      <c r="M312" s="967"/>
      <c r="N312" s="967"/>
      <c r="O312" s="967"/>
      <c r="P312" s="967"/>
      <c r="Q312" s="967"/>
      <c r="R312" s="983"/>
      <c r="S312" s="984"/>
      <c r="T312" s="984"/>
      <c r="U312" s="984"/>
      <c r="V312" s="985"/>
      <c r="W312" s="337"/>
      <c r="X312" s="338"/>
      <c r="Y312" s="338"/>
      <c r="Z312" s="339"/>
      <c r="AA312" s="340"/>
      <c r="AB312" s="127" t="str">
        <f t="shared" si="15"/>
        <v/>
      </c>
      <c r="AD312" s="8" t="str">
        <f t="shared" si="16"/>
        <v/>
      </c>
    </row>
    <row r="313" spans="2:30" ht="37.5" customHeight="1">
      <c r="B313" s="9">
        <f t="shared" si="14"/>
        <v>279</v>
      </c>
      <c r="C313" s="334"/>
      <c r="D313" s="335"/>
      <c r="E313" s="335"/>
      <c r="F313" s="335"/>
      <c r="G313" s="335"/>
      <c r="H313" s="335"/>
      <c r="I313" s="335"/>
      <c r="J313" s="335"/>
      <c r="K313" s="335"/>
      <c r="L313" s="336"/>
      <c r="M313" s="967"/>
      <c r="N313" s="967"/>
      <c r="O313" s="967"/>
      <c r="P313" s="967"/>
      <c r="Q313" s="967"/>
      <c r="R313" s="983"/>
      <c r="S313" s="984"/>
      <c r="T313" s="984"/>
      <c r="U313" s="984"/>
      <c r="V313" s="985"/>
      <c r="W313" s="337"/>
      <c r="X313" s="338"/>
      <c r="Y313" s="338"/>
      <c r="Z313" s="339"/>
      <c r="AA313" s="340"/>
      <c r="AB313" s="127" t="str">
        <f t="shared" si="15"/>
        <v/>
      </c>
      <c r="AD313" s="8" t="str">
        <f t="shared" si="16"/>
        <v/>
      </c>
    </row>
    <row r="314" spans="2:30" ht="37.5" customHeight="1">
      <c r="B314" s="9">
        <f t="shared" si="14"/>
        <v>280</v>
      </c>
      <c r="C314" s="334"/>
      <c r="D314" s="335"/>
      <c r="E314" s="335"/>
      <c r="F314" s="335"/>
      <c r="G314" s="335"/>
      <c r="H314" s="335"/>
      <c r="I314" s="335"/>
      <c r="J314" s="335"/>
      <c r="K314" s="335"/>
      <c r="L314" s="336"/>
      <c r="M314" s="967"/>
      <c r="N314" s="967"/>
      <c r="O314" s="967"/>
      <c r="P314" s="967"/>
      <c r="Q314" s="967"/>
      <c r="R314" s="983"/>
      <c r="S314" s="984"/>
      <c r="T314" s="984"/>
      <c r="U314" s="984"/>
      <c r="V314" s="985"/>
      <c r="W314" s="337"/>
      <c r="X314" s="338"/>
      <c r="Y314" s="338"/>
      <c r="Z314" s="339"/>
      <c r="AA314" s="340"/>
      <c r="AB314" s="127" t="str">
        <f t="shared" si="15"/>
        <v/>
      </c>
      <c r="AD314" s="8" t="str">
        <f t="shared" si="16"/>
        <v/>
      </c>
    </row>
    <row r="315" spans="2:30" ht="37.5" customHeight="1">
      <c r="B315" s="9">
        <f t="shared" si="14"/>
        <v>281</v>
      </c>
      <c r="C315" s="334"/>
      <c r="D315" s="335"/>
      <c r="E315" s="335"/>
      <c r="F315" s="335"/>
      <c r="G315" s="335"/>
      <c r="H315" s="335"/>
      <c r="I315" s="335"/>
      <c r="J315" s="335"/>
      <c r="K315" s="335"/>
      <c r="L315" s="336"/>
      <c r="M315" s="967"/>
      <c r="N315" s="967"/>
      <c r="O315" s="967"/>
      <c r="P315" s="967"/>
      <c r="Q315" s="967"/>
      <c r="R315" s="983"/>
      <c r="S315" s="984"/>
      <c r="T315" s="984"/>
      <c r="U315" s="984"/>
      <c r="V315" s="985"/>
      <c r="W315" s="337"/>
      <c r="X315" s="338"/>
      <c r="Y315" s="338"/>
      <c r="Z315" s="339"/>
      <c r="AA315" s="340"/>
      <c r="AB315" s="127" t="str">
        <f t="shared" si="15"/>
        <v/>
      </c>
      <c r="AD315" s="8" t="str">
        <f t="shared" si="16"/>
        <v/>
      </c>
    </row>
    <row r="316" spans="2:30" ht="37.5" customHeight="1">
      <c r="B316" s="9">
        <f t="shared" si="14"/>
        <v>282</v>
      </c>
      <c r="C316" s="334"/>
      <c r="D316" s="335"/>
      <c r="E316" s="335"/>
      <c r="F316" s="335"/>
      <c r="G316" s="335"/>
      <c r="H316" s="335"/>
      <c r="I316" s="335"/>
      <c r="J316" s="335"/>
      <c r="K316" s="335"/>
      <c r="L316" s="336"/>
      <c r="M316" s="967"/>
      <c r="N316" s="967"/>
      <c r="O316" s="967"/>
      <c r="P316" s="967"/>
      <c r="Q316" s="967"/>
      <c r="R316" s="983"/>
      <c r="S316" s="984"/>
      <c r="T316" s="984"/>
      <c r="U316" s="984"/>
      <c r="V316" s="985"/>
      <c r="W316" s="337"/>
      <c r="X316" s="338"/>
      <c r="Y316" s="338"/>
      <c r="Z316" s="339"/>
      <c r="AA316" s="340"/>
      <c r="AB316" s="127" t="str">
        <f t="shared" si="15"/>
        <v/>
      </c>
      <c r="AD316" s="8" t="str">
        <f t="shared" si="16"/>
        <v/>
      </c>
    </row>
    <row r="317" spans="2:30" ht="37.5" customHeight="1">
      <c r="B317" s="9">
        <f t="shared" si="14"/>
        <v>283</v>
      </c>
      <c r="C317" s="334"/>
      <c r="D317" s="335"/>
      <c r="E317" s="335"/>
      <c r="F317" s="335"/>
      <c r="G317" s="335"/>
      <c r="H317" s="335"/>
      <c r="I317" s="335"/>
      <c r="J317" s="335"/>
      <c r="K317" s="335"/>
      <c r="L317" s="336"/>
      <c r="M317" s="967"/>
      <c r="N317" s="967"/>
      <c r="O317" s="967"/>
      <c r="P317" s="967"/>
      <c r="Q317" s="967"/>
      <c r="R317" s="983"/>
      <c r="S317" s="984"/>
      <c r="T317" s="984"/>
      <c r="U317" s="984"/>
      <c r="V317" s="985"/>
      <c r="W317" s="337"/>
      <c r="X317" s="338"/>
      <c r="Y317" s="338"/>
      <c r="Z317" s="339"/>
      <c r="AA317" s="340"/>
      <c r="AB317" s="127" t="str">
        <f t="shared" si="15"/>
        <v/>
      </c>
      <c r="AD317" s="8" t="str">
        <f t="shared" si="16"/>
        <v/>
      </c>
    </row>
    <row r="318" spans="2:30" ht="37.5" customHeight="1">
      <c r="B318" s="9">
        <f t="shared" si="14"/>
        <v>284</v>
      </c>
      <c r="C318" s="334"/>
      <c r="D318" s="335"/>
      <c r="E318" s="335"/>
      <c r="F318" s="335"/>
      <c r="G318" s="335"/>
      <c r="H318" s="335"/>
      <c r="I318" s="335"/>
      <c r="J318" s="335"/>
      <c r="K318" s="335"/>
      <c r="L318" s="336"/>
      <c r="M318" s="967"/>
      <c r="N318" s="967"/>
      <c r="O318" s="967"/>
      <c r="P318" s="967"/>
      <c r="Q318" s="967"/>
      <c r="R318" s="983"/>
      <c r="S318" s="984"/>
      <c r="T318" s="984"/>
      <c r="U318" s="984"/>
      <c r="V318" s="985"/>
      <c r="W318" s="337"/>
      <c r="X318" s="338"/>
      <c r="Y318" s="338"/>
      <c r="Z318" s="339"/>
      <c r="AA318" s="340"/>
      <c r="AB318" s="127" t="str">
        <f t="shared" si="15"/>
        <v/>
      </c>
      <c r="AD318" s="8" t="str">
        <f t="shared" si="16"/>
        <v/>
      </c>
    </row>
    <row r="319" spans="2:30" ht="37.5" customHeight="1">
      <c r="B319" s="9">
        <f t="shared" si="14"/>
        <v>285</v>
      </c>
      <c r="C319" s="334"/>
      <c r="D319" s="335"/>
      <c r="E319" s="335"/>
      <c r="F319" s="335"/>
      <c r="G319" s="335"/>
      <c r="H319" s="335"/>
      <c r="I319" s="335"/>
      <c r="J319" s="335"/>
      <c r="K319" s="335"/>
      <c r="L319" s="336"/>
      <c r="M319" s="967"/>
      <c r="N319" s="967"/>
      <c r="O319" s="967"/>
      <c r="P319" s="967"/>
      <c r="Q319" s="967"/>
      <c r="R319" s="983"/>
      <c r="S319" s="984"/>
      <c r="T319" s="984"/>
      <c r="U319" s="984"/>
      <c r="V319" s="985"/>
      <c r="W319" s="337"/>
      <c r="X319" s="338"/>
      <c r="Y319" s="338"/>
      <c r="Z319" s="339"/>
      <c r="AA319" s="340"/>
      <c r="AB319" s="127" t="str">
        <f t="shared" si="15"/>
        <v/>
      </c>
      <c r="AD319" s="8" t="str">
        <f t="shared" si="16"/>
        <v/>
      </c>
    </row>
    <row r="320" spans="2:30" ht="37.5" customHeight="1">
      <c r="B320" s="9">
        <f t="shared" si="14"/>
        <v>286</v>
      </c>
      <c r="C320" s="334"/>
      <c r="D320" s="335"/>
      <c r="E320" s="335"/>
      <c r="F320" s="335"/>
      <c r="G320" s="335"/>
      <c r="H320" s="335"/>
      <c r="I320" s="335"/>
      <c r="J320" s="335"/>
      <c r="K320" s="335"/>
      <c r="L320" s="336"/>
      <c r="M320" s="967"/>
      <c r="N320" s="967"/>
      <c r="O320" s="967"/>
      <c r="P320" s="967"/>
      <c r="Q320" s="967"/>
      <c r="R320" s="983"/>
      <c r="S320" s="984"/>
      <c r="T320" s="984"/>
      <c r="U320" s="984"/>
      <c r="V320" s="985"/>
      <c r="W320" s="337"/>
      <c r="X320" s="338"/>
      <c r="Y320" s="338"/>
      <c r="Z320" s="339"/>
      <c r="AA320" s="340"/>
      <c r="AB320" s="127" t="str">
        <f t="shared" si="15"/>
        <v/>
      </c>
      <c r="AD320" s="8" t="str">
        <f t="shared" si="16"/>
        <v/>
      </c>
    </row>
    <row r="321" spans="2:30" ht="37.5" customHeight="1">
      <c r="B321" s="9">
        <f t="shared" si="14"/>
        <v>287</v>
      </c>
      <c r="C321" s="334"/>
      <c r="D321" s="335"/>
      <c r="E321" s="335"/>
      <c r="F321" s="335"/>
      <c r="G321" s="335"/>
      <c r="H321" s="335"/>
      <c r="I321" s="335"/>
      <c r="J321" s="335"/>
      <c r="K321" s="335"/>
      <c r="L321" s="336"/>
      <c r="M321" s="967"/>
      <c r="N321" s="967"/>
      <c r="O321" s="967"/>
      <c r="P321" s="967"/>
      <c r="Q321" s="967"/>
      <c r="R321" s="983"/>
      <c r="S321" s="984"/>
      <c r="T321" s="984"/>
      <c r="U321" s="984"/>
      <c r="V321" s="985"/>
      <c r="W321" s="337"/>
      <c r="X321" s="338"/>
      <c r="Y321" s="338"/>
      <c r="Z321" s="339"/>
      <c r="AA321" s="340"/>
      <c r="AB321" s="127" t="str">
        <f t="shared" si="15"/>
        <v/>
      </c>
      <c r="AD321" s="8" t="str">
        <f t="shared" si="16"/>
        <v/>
      </c>
    </row>
    <row r="322" spans="2:30" ht="37.5" customHeight="1">
      <c r="B322" s="9">
        <f t="shared" si="14"/>
        <v>288</v>
      </c>
      <c r="C322" s="334"/>
      <c r="D322" s="335"/>
      <c r="E322" s="335"/>
      <c r="F322" s="335"/>
      <c r="G322" s="335"/>
      <c r="H322" s="335"/>
      <c r="I322" s="335"/>
      <c r="J322" s="335"/>
      <c r="K322" s="335"/>
      <c r="L322" s="336"/>
      <c r="M322" s="967"/>
      <c r="N322" s="967"/>
      <c r="O322" s="967"/>
      <c r="P322" s="967"/>
      <c r="Q322" s="967"/>
      <c r="R322" s="983"/>
      <c r="S322" s="984"/>
      <c r="T322" s="984"/>
      <c r="U322" s="984"/>
      <c r="V322" s="985"/>
      <c r="W322" s="337"/>
      <c r="X322" s="338"/>
      <c r="Y322" s="338"/>
      <c r="Z322" s="339"/>
      <c r="AA322" s="340"/>
      <c r="AB322" s="127" t="str">
        <f t="shared" si="15"/>
        <v/>
      </c>
      <c r="AD322" s="8" t="str">
        <f t="shared" si="16"/>
        <v/>
      </c>
    </row>
    <row r="323" spans="2:30" ht="37.5" customHeight="1">
      <c r="B323" s="9">
        <f t="shared" si="14"/>
        <v>289</v>
      </c>
      <c r="C323" s="334"/>
      <c r="D323" s="335"/>
      <c r="E323" s="335"/>
      <c r="F323" s="335"/>
      <c r="G323" s="335"/>
      <c r="H323" s="335"/>
      <c r="I323" s="335"/>
      <c r="J323" s="335"/>
      <c r="K323" s="335"/>
      <c r="L323" s="336"/>
      <c r="M323" s="967"/>
      <c r="N323" s="967"/>
      <c r="O323" s="967"/>
      <c r="P323" s="967"/>
      <c r="Q323" s="967"/>
      <c r="R323" s="983"/>
      <c r="S323" s="984"/>
      <c r="T323" s="984"/>
      <c r="U323" s="984"/>
      <c r="V323" s="985"/>
      <c r="W323" s="337"/>
      <c r="X323" s="338"/>
      <c r="Y323" s="338"/>
      <c r="Z323" s="339"/>
      <c r="AA323" s="340"/>
      <c r="AB323" s="127" t="str">
        <f t="shared" si="15"/>
        <v/>
      </c>
      <c r="AD323" s="8" t="str">
        <f t="shared" si="16"/>
        <v/>
      </c>
    </row>
    <row r="324" spans="2:30" ht="37.5" customHeight="1">
      <c r="B324" s="9">
        <f t="shared" si="14"/>
        <v>290</v>
      </c>
      <c r="C324" s="334"/>
      <c r="D324" s="335"/>
      <c r="E324" s="335"/>
      <c r="F324" s="335"/>
      <c r="G324" s="335"/>
      <c r="H324" s="335"/>
      <c r="I324" s="335"/>
      <c r="J324" s="335"/>
      <c r="K324" s="335"/>
      <c r="L324" s="336"/>
      <c r="M324" s="967"/>
      <c r="N324" s="967"/>
      <c r="O324" s="967"/>
      <c r="P324" s="967"/>
      <c r="Q324" s="967"/>
      <c r="R324" s="983"/>
      <c r="S324" s="984"/>
      <c r="T324" s="984"/>
      <c r="U324" s="984"/>
      <c r="V324" s="985"/>
      <c r="W324" s="337"/>
      <c r="X324" s="338"/>
      <c r="Y324" s="338"/>
      <c r="Z324" s="339"/>
      <c r="AA324" s="340"/>
      <c r="AB324" s="127" t="str">
        <f t="shared" si="15"/>
        <v/>
      </c>
      <c r="AD324" s="8" t="str">
        <f t="shared" si="16"/>
        <v/>
      </c>
    </row>
    <row r="325" spans="2:30" ht="37.5" customHeight="1">
      <c r="B325" s="9">
        <f t="shared" ref="B325:B334" si="17">B324+1</f>
        <v>291</v>
      </c>
      <c r="C325" s="334"/>
      <c r="D325" s="335"/>
      <c r="E325" s="335"/>
      <c r="F325" s="335"/>
      <c r="G325" s="335"/>
      <c r="H325" s="335"/>
      <c r="I325" s="335"/>
      <c r="J325" s="335"/>
      <c r="K325" s="335"/>
      <c r="L325" s="336"/>
      <c r="M325" s="967"/>
      <c r="N325" s="967"/>
      <c r="O325" s="967"/>
      <c r="P325" s="967"/>
      <c r="Q325" s="967"/>
      <c r="R325" s="983"/>
      <c r="S325" s="984"/>
      <c r="T325" s="984"/>
      <c r="U325" s="984"/>
      <c r="V325" s="985"/>
      <c r="W325" s="337"/>
      <c r="X325" s="338"/>
      <c r="Y325" s="338"/>
      <c r="Z325" s="339"/>
      <c r="AA325" s="340"/>
      <c r="AB325" s="127" t="str">
        <f t="shared" si="15"/>
        <v/>
      </c>
      <c r="AD325" s="8" t="str">
        <f t="shared" si="16"/>
        <v/>
      </c>
    </row>
    <row r="326" spans="2:30" ht="37.5" customHeight="1">
      <c r="B326" s="9">
        <f t="shared" si="17"/>
        <v>292</v>
      </c>
      <c r="C326" s="334"/>
      <c r="D326" s="335"/>
      <c r="E326" s="335"/>
      <c r="F326" s="335"/>
      <c r="G326" s="335"/>
      <c r="H326" s="335"/>
      <c r="I326" s="335"/>
      <c r="J326" s="335"/>
      <c r="K326" s="335"/>
      <c r="L326" s="336"/>
      <c r="M326" s="967"/>
      <c r="N326" s="967"/>
      <c r="O326" s="967"/>
      <c r="P326" s="967"/>
      <c r="Q326" s="967"/>
      <c r="R326" s="983"/>
      <c r="S326" s="984"/>
      <c r="T326" s="984"/>
      <c r="U326" s="984"/>
      <c r="V326" s="985"/>
      <c r="W326" s="337"/>
      <c r="X326" s="338"/>
      <c r="Y326" s="338"/>
      <c r="Z326" s="339"/>
      <c r="AA326" s="340"/>
      <c r="AB326" s="127" t="str">
        <f t="shared" si="15"/>
        <v/>
      </c>
      <c r="AD326" s="8" t="str">
        <f t="shared" si="16"/>
        <v/>
      </c>
    </row>
    <row r="327" spans="2:30" ht="37.5" customHeight="1">
      <c r="B327" s="9">
        <f t="shared" si="17"/>
        <v>293</v>
      </c>
      <c r="C327" s="334"/>
      <c r="D327" s="335"/>
      <c r="E327" s="335"/>
      <c r="F327" s="335"/>
      <c r="G327" s="335"/>
      <c r="H327" s="335"/>
      <c r="I327" s="335"/>
      <c r="J327" s="335"/>
      <c r="K327" s="335"/>
      <c r="L327" s="336"/>
      <c r="M327" s="967"/>
      <c r="N327" s="967"/>
      <c r="O327" s="967"/>
      <c r="P327" s="967"/>
      <c r="Q327" s="967"/>
      <c r="R327" s="983"/>
      <c r="S327" s="984"/>
      <c r="T327" s="984"/>
      <c r="U327" s="984"/>
      <c r="V327" s="985"/>
      <c r="W327" s="337"/>
      <c r="X327" s="338"/>
      <c r="Y327" s="338"/>
      <c r="Z327" s="339"/>
      <c r="AA327" s="340"/>
      <c r="AB327" s="127" t="str">
        <f t="shared" si="15"/>
        <v/>
      </c>
      <c r="AD327" s="8" t="str">
        <f t="shared" si="16"/>
        <v/>
      </c>
    </row>
    <row r="328" spans="2:30" ht="37.5" customHeight="1">
      <c r="B328" s="9">
        <f t="shared" si="17"/>
        <v>294</v>
      </c>
      <c r="C328" s="334"/>
      <c r="D328" s="335"/>
      <c r="E328" s="335"/>
      <c r="F328" s="335"/>
      <c r="G328" s="335"/>
      <c r="H328" s="335"/>
      <c r="I328" s="335"/>
      <c r="J328" s="335"/>
      <c r="K328" s="335"/>
      <c r="L328" s="336"/>
      <c r="M328" s="967"/>
      <c r="N328" s="967"/>
      <c r="O328" s="967"/>
      <c r="P328" s="967"/>
      <c r="Q328" s="967"/>
      <c r="R328" s="983"/>
      <c r="S328" s="984"/>
      <c r="T328" s="984"/>
      <c r="U328" s="984"/>
      <c r="V328" s="985"/>
      <c r="W328" s="337"/>
      <c r="X328" s="338"/>
      <c r="Y328" s="338"/>
      <c r="Z328" s="339"/>
      <c r="AA328" s="340"/>
      <c r="AB328" s="127" t="str">
        <f t="shared" si="15"/>
        <v/>
      </c>
      <c r="AD328" s="8" t="str">
        <f t="shared" si="16"/>
        <v/>
      </c>
    </row>
    <row r="329" spans="2:30" ht="37.5" customHeight="1">
      <c r="B329" s="9">
        <f t="shared" si="17"/>
        <v>295</v>
      </c>
      <c r="C329" s="334"/>
      <c r="D329" s="335"/>
      <c r="E329" s="335"/>
      <c r="F329" s="335"/>
      <c r="G329" s="335"/>
      <c r="H329" s="335"/>
      <c r="I329" s="335"/>
      <c r="J329" s="335"/>
      <c r="K329" s="335"/>
      <c r="L329" s="336"/>
      <c r="M329" s="967"/>
      <c r="N329" s="967"/>
      <c r="O329" s="967"/>
      <c r="P329" s="967"/>
      <c r="Q329" s="967"/>
      <c r="R329" s="983"/>
      <c r="S329" s="984"/>
      <c r="T329" s="984"/>
      <c r="U329" s="984"/>
      <c r="V329" s="985"/>
      <c r="W329" s="337"/>
      <c r="X329" s="338"/>
      <c r="Y329" s="338"/>
      <c r="Z329" s="339"/>
      <c r="AA329" s="340"/>
      <c r="AB329" s="127" t="str">
        <f t="shared" si="15"/>
        <v/>
      </c>
      <c r="AD329" s="8" t="str">
        <f t="shared" si="16"/>
        <v/>
      </c>
    </row>
    <row r="330" spans="2:30" ht="37.5" customHeight="1">
      <c r="B330" s="9">
        <f t="shared" si="17"/>
        <v>296</v>
      </c>
      <c r="C330" s="334"/>
      <c r="D330" s="335"/>
      <c r="E330" s="335"/>
      <c r="F330" s="335"/>
      <c r="G330" s="335"/>
      <c r="H330" s="335"/>
      <c r="I330" s="335"/>
      <c r="J330" s="335"/>
      <c r="K330" s="335"/>
      <c r="L330" s="336"/>
      <c r="M330" s="967"/>
      <c r="N330" s="967"/>
      <c r="O330" s="967"/>
      <c r="P330" s="967"/>
      <c r="Q330" s="967"/>
      <c r="R330" s="983"/>
      <c r="S330" s="984"/>
      <c r="T330" s="984"/>
      <c r="U330" s="984"/>
      <c r="V330" s="985"/>
      <c r="W330" s="337"/>
      <c r="X330" s="338"/>
      <c r="Y330" s="338"/>
      <c r="Z330" s="339"/>
      <c r="AA330" s="340"/>
      <c r="AB330" s="127" t="str">
        <f t="shared" si="15"/>
        <v/>
      </c>
      <c r="AD330" s="8" t="str">
        <f t="shared" si="16"/>
        <v/>
      </c>
    </row>
    <row r="331" spans="2:30" ht="37.5" customHeight="1">
      <c r="B331" s="9">
        <f t="shared" si="17"/>
        <v>297</v>
      </c>
      <c r="C331" s="334"/>
      <c r="D331" s="335"/>
      <c r="E331" s="335"/>
      <c r="F331" s="335"/>
      <c r="G331" s="335"/>
      <c r="H331" s="335"/>
      <c r="I331" s="335"/>
      <c r="J331" s="335"/>
      <c r="K331" s="335"/>
      <c r="L331" s="336"/>
      <c r="M331" s="967"/>
      <c r="N331" s="967"/>
      <c r="O331" s="967"/>
      <c r="P331" s="967"/>
      <c r="Q331" s="967"/>
      <c r="R331" s="983"/>
      <c r="S331" s="984"/>
      <c r="T331" s="984"/>
      <c r="U331" s="984"/>
      <c r="V331" s="985"/>
      <c r="W331" s="337"/>
      <c r="X331" s="338"/>
      <c r="Y331" s="338"/>
      <c r="Z331" s="339"/>
      <c r="AA331" s="340"/>
      <c r="AB331" s="127" t="str">
        <f t="shared" si="15"/>
        <v/>
      </c>
      <c r="AD331" s="8" t="str">
        <f t="shared" si="16"/>
        <v/>
      </c>
    </row>
    <row r="332" spans="2:30" ht="37.5" customHeight="1">
      <c r="B332" s="9">
        <f t="shared" si="17"/>
        <v>298</v>
      </c>
      <c r="C332" s="334"/>
      <c r="D332" s="335"/>
      <c r="E332" s="335"/>
      <c r="F332" s="335"/>
      <c r="G332" s="335"/>
      <c r="H332" s="335"/>
      <c r="I332" s="335"/>
      <c r="J332" s="335"/>
      <c r="K332" s="335"/>
      <c r="L332" s="336"/>
      <c r="M332" s="967"/>
      <c r="N332" s="967"/>
      <c r="O332" s="967"/>
      <c r="P332" s="967"/>
      <c r="Q332" s="967"/>
      <c r="R332" s="983"/>
      <c r="S332" s="984"/>
      <c r="T332" s="984"/>
      <c r="U332" s="984"/>
      <c r="V332" s="985"/>
      <c r="W332" s="337"/>
      <c r="X332" s="338"/>
      <c r="Y332" s="338"/>
      <c r="Z332" s="339"/>
      <c r="AA332" s="340"/>
      <c r="AB332" s="127" t="str">
        <f t="shared" ref="AB332:AB334" si="18">IF(Z332="","",Z332-AA332)</f>
        <v/>
      </c>
      <c r="AD332" s="8" t="str">
        <f t="shared" si="16"/>
        <v/>
      </c>
    </row>
    <row r="333" spans="2:30" ht="37.5" customHeight="1">
      <c r="B333" s="9">
        <f t="shared" si="17"/>
        <v>299</v>
      </c>
      <c r="C333" s="334"/>
      <c r="D333" s="335"/>
      <c r="E333" s="335"/>
      <c r="F333" s="335"/>
      <c r="G333" s="335"/>
      <c r="H333" s="335"/>
      <c r="I333" s="335"/>
      <c r="J333" s="335"/>
      <c r="K333" s="335"/>
      <c r="L333" s="336"/>
      <c r="M333" s="967"/>
      <c r="N333" s="967"/>
      <c r="O333" s="967"/>
      <c r="P333" s="967"/>
      <c r="Q333" s="967"/>
      <c r="R333" s="983"/>
      <c r="S333" s="984"/>
      <c r="T333" s="984"/>
      <c r="U333" s="984"/>
      <c r="V333" s="985"/>
      <c r="W333" s="337"/>
      <c r="X333" s="338"/>
      <c r="Y333" s="338"/>
      <c r="Z333" s="339"/>
      <c r="AA333" s="340"/>
      <c r="AB333" s="127" t="str">
        <f t="shared" si="18"/>
        <v/>
      </c>
      <c r="AD333" s="8" t="str">
        <f t="shared" si="16"/>
        <v/>
      </c>
    </row>
    <row r="334" spans="2:30" ht="37.5" customHeight="1" thickBot="1">
      <c r="B334" s="9">
        <f t="shared" si="17"/>
        <v>300</v>
      </c>
      <c r="C334" s="341"/>
      <c r="D334" s="342"/>
      <c r="E334" s="342"/>
      <c r="F334" s="342"/>
      <c r="G334" s="342"/>
      <c r="H334" s="342"/>
      <c r="I334" s="342"/>
      <c r="J334" s="342"/>
      <c r="K334" s="342"/>
      <c r="L334" s="343"/>
      <c r="M334" s="1010"/>
      <c r="N334" s="1011"/>
      <c r="O334" s="1011"/>
      <c r="P334" s="1011"/>
      <c r="Q334" s="1012"/>
      <c r="R334" s="1010"/>
      <c r="S334" s="1011"/>
      <c r="T334" s="1011"/>
      <c r="U334" s="1011"/>
      <c r="V334" s="1012"/>
      <c r="W334" s="344"/>
      <c r="X334" s="345"/>
      <c r="Y334" s="346"/>
      <c r="Z334" s="347"/>
      <c r="AA334" s="348"/>
      <c r="AB334" s="128" t="str">
        <f t="shared" si="18"/>
        <v/>
      </c>
      <c r="AD334" s="8" t="str">
        <f t="shared" si="16"/>
        <v/>
      </c>
    </row>
  </sheetData>
  <sheetProtection algorithmName="SHA-512" hashValue="PACCWM+Z0gLQLaKA0J5Bgwhd85RrSRFYfBvrJwMD4exWEeYbis0BEm8JhTsS3mNwusLAh1wp6lvCjlUMgQHPsA==" saltValue="/ue74NEDdwfnAW6R3szEwg==" spinCount="100000" sheet="1" objects="1" scenarios="1" selectLockedCells="1"/>
  <mergeCells count="640">
    <mergeCell ref="M330:Q330"/>
    <mergeCell ref="R330:V330"/>
    <mergeCell ref="M331:Q331"/>
    <mergeCell ref="R331:V331"/>
    <mergeCell ref="M332:Q332"/>
    <mergeCell ref="R332:V332"/>
    <mergeCell ref="M333:Q333"/>
    <mergeCell ref="R333:V333"/>
    <mergeCell ref="M334:Q334"/>
    <mergeCell ref="R334:V334"/>
    <mergeCell ref="M325:Q325"/>
    <mergeCell ref="R325:V325"/>
    <mergeCell ref="M326:Q326"/>
    <mergeCell ref="R326:V326"/>
    <mergeCell ref="M327:Q327"/>
    <mergeCell ref="R327:V327"/>
    <mergeCell ref="M328:Q328"/>
    <mergeCell ref="R328:V328"/>
    <mergeCell ref="M329:Q329"/>
    <mergeCell ref="R329:V329"/>
    <mergeCell ref="M320:Q320"/>
    <mergeCell ref="R320:V320"/>
    <mergeCell ref="M321:Q321"/>
    <mergeCell ref="R321:V321"/>
    <mergeCell ref="M322:Q322"/>
    <mergeCell ref="R322:V322"/>
    <mergeCell ref="M323:Q323"/>
    <mergeCell ref="R323:V323"/>
    <mergeCell ref="M324:Q324"/>
    <mergeCell ref="R324:V324"/>
    <mergeCell ref="M315:Q315"/>
    <mergeCell ref="R315:V315"/>
    <mergeCell ref="M316:Q316"/>
    <mergeCell ref="R316:V316"/>
    <mergeCell ref="M317:Q317"/>
    <mergeCell ref="R317:V317"/>
    <mergeCell ref="M318:Q318"/>
    <mergeCell ref="R318:V318"/>
    <mergeCell ref="M319:Q319"/>
    <mergeCell ref="R319:V319"/>
    <mergeCell ref="M310:Q310"/>
    <mergeCell ref="R310:V310"/>
    <mergeCell ref="M311:Q311"/>
    <mergeCell ref="R311:V311"/>
    <mergeCell ref="M312:Q312"/>
    <mergeCell ref="R312:V312"/>
    <mergeCell ref="M313:Q313"/>
    <mergeCell ref="R313:V313"/>
    <mergeCell ref="M314:Q314"/>
    <mergeCell ref="R314:V314"/>
    <mergeCell ref="M305:Q305"/>
    <mergeCell ref="R305:V305"/>
    <mergeCell ref="M306:Q306"/>
    <mergeCell ref="R306:V306"/>
    <mergeCell ref="M307:Q307"/>
    <mergeCell ref="R307:V307"/>
    <mergeCell ref="M308:Q308"/>
    <mergeCell ref="R308:V308"/>
    <mergeCell ref="M309:Q309"/>
    <mergeCell ref="R309:V309"/>
    <mergeCell ref="M300:Q300"/>
    <mergeCell ref="R300:V300"/>
    <mergeCell ref="M301:Q301"/>
    <mergeCell ref="R301:V301"/>
    <mergeCell ref="M302:Q302"/>
    <mergeCell ref="R302:V302"/>
    <mergeCell ref="M303:Q303"/>
    <mergeCell ref="R303:V303"/>
    <mergeCell ref="M304:Q304"/>
    <mergeCell ref="R304:V304"/>
    <mergeCell ref="M295:Q295"/>
    <mergeCell ref="R295:V295"/>
    <mergeCell ref="M296:Q296"/>
    <mergeCell ref="R296:V296"/>
    <mergeCell ref="M297:Q297"/>
    <mergeCell ref="R297:V297"/>
    <mergeCell ref="M298:Q298"/>
    <mergeCell ref="R298:V298"/>
    <mergeCell ref="M299:Q299"/>
    <mergeCell ref="R299:V299"/>
    <mergeCell ref="M290:Q290"/>
    <mergeCell ref="R290:V290"/>
    <mergeCell ref="M291:Q291"/>
    <mergeCell ref="R291:V291"/>
    <mergeCell ref="M292:Q292"/>
    <mergeCell ref="R292:V292"/>
    <mergeCell ref="M293:Q293"/>
    <mergeCell ref="R293:V293"/>
    <mergeCell ref="M294:Q294"/>
    <mergeCell ref="R294:V294"/>
    <mergeCell ref="M285:Q285"/>
    <mergeCell ref="R285:V285"/>
    <mergeCell ref="M286:Q286"/>
    <mergeCell ref="R286:V286"/>
    <mergeCell ref="M287:Q287"/>
    <mergeCell ref="R287:V287"/>
    <mergeCell ref="M288:Q288"/>
    <mergeCell ref="R288:V288"/>
    <mergeCell ref="M289:Q289"/>
    <mergeCell ref="R289:V289"/>
    <mergeCell ref="M280:Q280"/>
    <mergeCell ref="R280:V280"/>
    <mergeCell ref="M281:Q281"/>
    <mergeCell ref="R281:V281"/>
    <mergeCell ref="M282:Q282"/>
    <mergeCell ref="R282:V282"/>
    <mergeCell ref="M283:Q283"/>
    <mergeCell ref="R283:V283"/>
    <mergeCell ref="M284:Q284"/>
    <mergeCell ref="R284:V284"/>
    <mergeCell ref="M275:Q275"/>
    <mergeCell ref="R275:V275"/>
    <mergeCell ref="M276:Q276"/>
    <mergeCell ref="R276:V276"/>
    <mergeCell ref="M277:Q277"/>
    <mergeCell ref="R277:V277"/>
    <mergeCell ref="M278:Q278"/>
    <mergeCell ref="R278:V278"/>
    <mergeCell ref="M279:Q279"/>
    <mergeCell ref="R279:V279"/>
    <mergeCell ref="M270:Q270"/>
    <mergeCell ref="R270:V270"/>
    <mergeCell ref="M271:Q271"/>
    <mergeCell ref="R271:V271"/>
    <mergeCell ref="M272:Q272"/>
    <mergeCell ref="R272:V272"/>
    <mergeCell ref="M273:Q273"/>
    <mergeCell ref="R273:V273"/>
    <mergeCell ref="M274:Q274"/>
    <mergeCell ref="R274:V274"/>
    <mergeCell ref="M265:Q265"/>
    <mergeCell ref="R265:V265"/>
    <mergeCell ref="M266:Q266"/>
    <mergeCell ref="R266:V266"/>
    <mergeCell ref="M267:Q267"/>
    <mergeCell ref="R267:V267"/>
    <mergeCell ref="M268:Q268"/>
    <mergeCell ref="R268:V268"/>
    <mergeCell ref="M269:Q269"/>
    <mergeCell ref="R269:V269"/>
    <mergeCell ref="M260:Q260"/>
    <mergeCell ref="R260:V260"/>
    <mergeCell ref="M261:Q261"/>
    <mergeCell ref="R261:V261"/>
    <mergeCell ref="M262:Q262"/>
    <mergeCell ref="R262:V262"/>
    <mergeCell ref="M263:Q263"/>
    <mergeCell ref="R263:V263"/>
    <mergeCell ref="M264:Q264"/>
    <mergeCell ref="R264:V264"/>
    <mergeCell ref="M255:Q255"/>
    <mergeCell ref="R255:V255"/>
    <mergeCell ref="M256:Q256"/>
    <mergeCell ref="R256:V256"/>
    <mergeCell ref="M257:Q257"/>
    <mergeCell ref="R257:V257"/>
    <mergeCell ref="M258:Q258"/>
    <mergeCell ref="R258:V258"/>
    <mergeCell ref="M259:Q259"/>
    <mergeCell ref="R259:V259"/>
    <mergeCell ref="M250:Q250"/>
    <mergeCell ref="R250:V250"/>
    <mergeCell ref="M251:Q251"/>
    <mergeCell ref="R251:V251"/>
    <mergeCell ref="M252:Q252"/>
    <mergeCell ref="R252:V252"/>
    <mergeCell ref="M253:Q253"/>
    <mergeCell ref="R253:V253"/>
    <mergeCell ref="M254:Q254"/>
    <mergeCell ref="R254:V254"/>
    <mergeCell ref="M245:Q245"/>
    <mergeCell ref="R245:V245"/>
    <mergeCell ref="M246:Q246"/>
    <mergeCell ref="R246:V246"/>
    <mergeCell ref="M247:Q247"/>
    <mergeCell ref="R247:V247"/>
    <mergeCell ref="M248:Q248"/>
    <mergeCell ref="R248:V248"/>
    <mergeCell ref="M249:Q249"/>
    <mergeCell ref="R249:V249"/>
    <mergeCell ref="M240:Q240"/>
    <mergeCell ref="R240:V240"/>
    <mergeCell ref="M241:Q241"/>
    <mergeCell ref="R241:V241"/>
    <mergeCell ref="M242:Q242"/>
    <mergeCell ref="R242:V242"/>
    <mergeCell ref="M243:Q243"/>
    <mergeCell ref="R243:V243"/>
    <mergeCell ref="M244:Q244"/>
    <mergeCell ref="R244:V244"/>
    <mergeCell ref="M235:Q235"/>
    <mergeCell ref="R235:V235"/>
    <mergeCell ref="M236:Q236"/>
    <mergeCell ref="R236:V236"/>
    <mergeCell ref="M237:Q237"/>
    <mergeCell ref="R237:V237"/>
    <mergeCell ref="M238:Q238"/>
    <mergeCell ref="R238:V238"/>
    <mergeCell ref="M239:Q239"/>
    <mergeCell ref="R239:V239"/>
    <mergeCell ref="M230:Q230"/>
    <mergeCell ref="R230:V230"/>
    <mergeCell ref="M231:Q231"/>
    <mergeCell ref="R231:V231"/>
    <mergeCell ref="M232:Q232"/>
    <mergeCell ref="R232:V232"/>
    <mergeCell ref="M233:Q233"/>
    <mergeCell ref="R233:V233"/>
    <mergeCell ref="M234:Q234"/>
    <mergeCell ref="R234:V234"/>
    <mergeCell ref="M225:Q225"/>
    <mergeCell ref="R225:V225"/>
    <mergeCell ref="M226:Q226"/>
    <mergeCell ref="R226:V226"/>
    <mergeCell ref="M227:Q227"/>
    <mergeCell ref="R227:V227"/>
    <mergeCell ref="M228:Q228"/>
    <mergeCell ref="R228:V228"/>
    <mergeCell ref="M229:Q229"/>
    <mergeCell ref="R229:V229"/>
    <mergeCell ref="M220:Q220"/>
    <mergeCell ref="R220:V220"/>
    <mergeCell ref="M221:Q221"/>
    <mergeCell ref="R221:V221"/>
    <mergeCell ref="M222:Q222"/>
    <mergeCell ref="R222:V222"/>
    <mergeCell ref="M223:Q223"/>
    <mergeCell ref="R223:V223"/>
    <mergeCell ref="M224:Q224"/>
    <mergeCell ref="R224:V224"/>
    <mergeCell ref="M215:Q215"/>
    <mergeCell ref="R215:V215"/>
    <mergeCell ref="M216:Q216"/>
    <mergeCell ref="R216:V216"/>
    <mergeCell ref="M217:Q217"/>
    <mergeCell ref="R217:V217"/>
    <mergeCell ref="M218:Q218"/>
    <mergeCell ref="R218:V218"/>
    <mergeCell ref="M219:Q219"/>
    <mergeCell ref="R219:V219"/>
    <mergeCell ref="M210:Q210"/>
    <mergeCell ref="R210:V210"/>
    <mergeCell ref="M211:Q211"/>
    <mergeCell ref="R211:V211"/>
    <mergeCell ref="M212:Q212"/>
    <mergeCell ref="R212:V212"/>
    <mergeCell ref="M213:Q213"/>
    <mergeCell ref="R213:V213"/>
    <mergeCell ref="M214:Q214"/>
    <mergeCell ref="R214:V214"/>
    <mergeCell ref="M205:Q205"/>
    <mergeCell ref="R205:V205"/>
    <mergeCell ref="M206:Q206"/>
    <mergeCell ref="R206:V206"/>
    <mergeCell ref="M207:Q207"/>
    <mergeCell ref="R207:V207"/>
    <mergeCell ref="M208:Q208"/>
    <mergeCell ref="R208:V208"/>
    <mergeCell ref="M209:Q209"/>
    <mergeCell ref="R209:V209"/>
    <mergeCell ref="M200:Q200"/>
    <mergeCell ref="R200:V200"/>
    <mergeCell ref="M201:Q201"/>
    <mergeCell ref="R201:V201"/>
    <mergeCell ref="M202:Q202"/>
    <mergeCell ref="R202:V202"/>
    <mergeCell ref="M203:Q203"/>
    <mergeCell ref="R203:V203"/>
    <mergeCell ref="M204:Q204"/>
    <mergeCell ref="R204:V204"/>
    <mergeCell ref="M195:Q195"/>
    <mergeCell ref="R195:V195"/>
    <mergeCell ref="M196:Q196"/>
    <mergeCell ref="R196:V196"/>
    <mergeCell ref="M197:Q197"/>
    <mergeCell ref="R197:V197"/>
    <mergeCell ref="M198:Q198"/>
    <mergeCell ref="R198:V198"/>
    <mergeCell ref="M199:Q199"/>
    <mergeCell ref="R199:V199"/>
    <mergeCell ref="M190:Q190"/>
    <mergeCell ref="R190:V190"/>
    <mergeCell ref="M191:Q191"/>
    <mergeCell ref="R191:V191"/>
    <mergeCell ref="M192:Q192"/>
    <mergeCell ref="R192:V192"/>
    <mergeCell ref="M193:Q193"/>
    <mergeCell ref="R193:V193"/>
    <mergeCell ref="M194:Q194"/>
    <mergeCell ref="R194:V194"/>
    <mergeCell ref="M185:Q185"/>
    <mergeCell ref="R185:V185"/>
    <mergeCell ref="M186:Q186"/>
    <mergeCell ref="R186:V186"/>
    <mergeCell ref="M187:Q187"/>
    <mergeCell ref="R187:V187"/>
    <mergeCell ref="M188:Q188"/>
    <mergeCell ref="R188:V188"/>
    <mergeCell ref="M189:Q189"/>
    <mergeCell ref="R189:V189"/>
    <mergeCell ref="M180:Q180"/>
    <mergeCell ref="R180:V180"/>
    <mergeCell ref="M181:Q181"/>
    <mergeCell ref="R181:V181"/>
    <mergeCell ref="M182:Q182"/>
    <mergeCell ref="R182:V182"/>
    <mergeCell ref="M183:Q183"/>
    <mergeCell ref="R183:V183"/>
    <mergeCell ref="M184:Q184"/>
    <mergeCell ref="R184:V184"/>
    <mergeCell ref="M175:Q175"/>
    <mergeCell ref="R175:V175"/>
    <mergeCell ref="M176:Q176"/>
    <mergeCell ref="R176:V176"/>
    <mergeCell ref="M177:Q177"/>
    <mergeCell ref="R177:V177"/>
    <mergeCell ref="M178:Q178"/>
    <mergeCell ref="R178:V178"/>
    <mergeCell ref="M179:Q179"/>
    <mergeCell ref="R179:V179"/>
    <mergeCell ref="M170:Q170"/>
    <mergeCell ref="R170:V170"/>
    <mergeCell ref="M171:Q171"/>
    <mergeCell ref="R171:V171"/>
    <mergeCell ref="M172:Q172"/>
    <mergeCell ref="R172:V172"/>
    <mergeCell ref="M173:Q173"/>
    <mergeCell ref="R173:V173"/>
    <mergeCell ref="M174:Q174"/>
    <mergeCell ref="R174:V174"/>
    <mergeCell ref="M165:Q165"/>
    <mergeCell ref="R165:V165"/>
    <mergeCell ref="M166:Q166"/>
    <mergeCell ref="R166:V166"/>
    <mergeCell ref="M167:Q167"/>
    <mergeCell ref="R167:V167"/>
    <mergeCell ref="M168:Q168"/>
    <mergeCell ref="R168:V168"/>
    <mergeCell ref="M169:Q169"/>
    <mergeCell ref="R169:V169"/>
    <mergeCell ref="M160:Q160"/>
    <mergeCell ref="R160:V160"/>
    <mergeCell ref="M161:Q161"/>
    <mergeCell ref="R161:V161"/>
    <mergeCell ref="M162:Q162"/>
    <mergeCell ref="R162:V162"/>
    <mergeCell ref="M163:Q163"/>
    <mergeCell ref="R163:V163"/>
    <mergeCell ref="M164:Q164"/>
    <mergeCell ref="R164:V164"/>
    <mergeCell ref="M155:Q155"/>
    <mergeCell ref="R155:V155"/>
    <mergeCell ref="M156:Q156"/>
    <mergeCell ref="R156:V156"/>
    <mergeCell ref="M157:Q157"/>
    <mergeCell ref="R157:V157"/>
    <mergeCell ref="M158:Q158"/>
    <mergeCell ref="R158:V158"/>
    <mergeCell ref="M159:Q159"/>
    <mergeCell ref="R159:V159"/>
    <mergeCell ref="M150:Q150"/>
    <mergeCell ref="R150:V150"/>
    <mergeCell ref="M151:Q151"/>
    <mergeCell ref="R151:V151"/>
    <mergeCell ref="M152:Q152"/>
    <mergeCell ref="R152:V152"/>
    <mergeCell ref="M153:Q153"/>
    <mergeCell ref="R153:V153"/>
    <mergeCell ref="M154:Q154"/>
    <mergeCell ref="R154:V154"/>
    <mergeCell ref="M145:Q145"/>
    <mergeCell ref="R145:V145"/>
    <mergeCell ref="M146:Q146"/>
    <mergeCell ref="R146:V146"/>
    <mergeCell ref="M147:Q147"/>
    <mergeCell ref="R147:V147"/>
    <mergeCell ref="M148:Q148"/>
    <mergeCell ref="R148:V148"/>
    <mergeCell ref="M149:Q149"/>
    <mergeCell ref="R149:V149"/>
    <mergeCell ref="M140:Q140"/>
    <mergeCell ref="R140:V140"/>
    <mergeCell ref="M141:Q141"/>
    <mergeCell ref="R141:V141"/>
    <mergeCell ref="M142:Q142"/>
    <mergeCell ref="R142:V142"/>
    <mergeCell ref="M143:Q143"/>
    <mergeCell ref="R143:V143"/>
    <mergeCell ref="M144:Q144"/>
    <mergeCell ref="R144:V144"/>
    <mergeCell ref="M135:Q135"/>
    <mergeCell ref="R135:V135"/>
    <mergeCell ref="M136:Q136"/>
    <mergeCell ref="R136:V136"/>
    <mergeCell ref="M137:Q137"/>
    <mergeCell ref="R137:V137"/>
    <mergeCell ref="M138:Q138"/>
    <mergeCell ref="R138:V138"/>
    <mergeCell ref="M139:Q139"/>
    <mergeCell ref="R139:V139"/>
    <mergeCell ref="AA33:AA34"/>
    <mergeCell ref="C30:AB30"/>
    <mergeCell ref="Y33:Y34"/>
    <mergeCell ref="X33:X34"/>
    <mergeCell ref="R33:W33"/>
    <mergeCell ref="R134:V134"/>
    <mergeCell ref="B33:B34"/>
    <mergeCell ref="C33:L34"/>
    <mergeCell ref="R34:V34"/>
    <mergeCell ref="M33:Q34"/>
    <mergeCell ref="R79:V79"/>
    <mergeCell ref="R78:V78"/>
    <mergeCell ref="R77:V77"/>
    <mergeCell ref="R76:V76"/>
    <mergeCell ref="R75:V75"/>
    <mergeCell ref="R74:V74"/>
    <mergeCell ref="R47:V47"/>
    <mergeCell ref="R43:V43"/>
    <mergeCell ref="R53:V53"/>
    <mergeCell ref="R52:V52"/>
    <mergeCell ref="R51:V51"/>
    <mergeCell ref="R62:V62"/>
    <mergeCell ref="R61:V61"/>
    <mergeCell ref="R60:V60"/>
    <mergeCell ref="R83:V83"/>
    <mergeCell ref="R82:V82"/>
    <mergeCell ref="R81:V81"/>
    <mergeCell ref="R80:V80"/>
    <mergeCell ref="R59:V59"/>
    <mergeCell ref="R58:V58"/>
    <mergeCell ref="R57:V57"/>
    <mergeCell ref="R70:V70"/>
    <mergeCell ref="R69:V69"/>
    <mergeCell ref="R68:V68"/>
    <mergeCell ref="R67:V67"/>
    <mergeCell ref="R66:V66"/>
    <mergeCell ref="R65:V65"/>
    <mergeCell ref="R92:V92"/>
    <mergeCell ref="R91:V91"/>
    <mergeCell ref="R90:V90"/>
    <mergeCell ref="R89:V89"/>
    <mergeCell ref="R88:V88"/>
    <mergeCell ref="R87:V87"/>
    <mergeCell ref="R86:V86"/>
    <mergeCell ref="R85:V85"/>
    <mergeCell ref="R84:V84"/>
    <mergeCell ref="R101:V101"/>
    <mergeCell ref="R100:V100"/>
    <mergeCell ref="R99:V99"/>
    <mergeCell ref="R98:V98"/>
    <mergeCell ref="R97:V97"/>
    <mergeCell ref="R96:V96"/>
    <mergeCell ref="R95:V95"/>
    <mergeCell ref="R94:V94"/>
    <mergeCell ref="R93:V93"/>
    <mergeCell ref="R110:V110"/>
    <mergeCell ref="R109:V109"/>
    <mergeCell ref="R108:V108"/>
    <mergeCell ref="R107:V107"/>
    <mergeCell ref="R106:V106"/>
    <mergeCell ref="R105:V105"/>
    <mergeCell ref="R104:V104"/>
    <mergeCell ref="R103:V103"/>
    <mergeCell ref="R102:V102"/>
    <mergeCell ref="R119:V119"/>
    <mergeCell ref="R118:V118"/>
    <mergeCell ref="R117:V117"/>
    <mergeCell ref="R116:V116"/>
    <mergeCell ref="R115:V115"/>
    <mergeCell ref="R114:V114"/>
    <mergeCell ref="R113:V113"/>
    <mergeCell ref="R112:V112"/>
    <mergeCell ref="R111:V111"/>
    <mergeCell ref="M15:X15"/>
    <mergeCell ref="M16:X16"/>
    <mergeCell ref="M18:X18"/>
    <mergeCell ref="M19:X19"/>
    <mergeCell ref="M24:X24"/>
    <mergeCell ref="M25:X25"/>
    <mergeCell ref="C15:L15"/>
    <mergeCell ref="C16:L16"/>
    <mergeCell ref="C17:L17"/>
    <mergeCell ref="C18:L18"/>
    <mergeCell ref="C19:L19"/>
    <mergeCell ref="C24:L24"/>
    <mergeCell ref="C23:L23"/>
    <mergeCell ref="M23:X23"/>
    <mergeCell ref="C31:AB31"/>
    <mergeCell ref="M20:X20"/>
    <mergeCell ref="M21:X21"/>
    <mergeCell ref="C25:L25"/>
    <mergeCell ref="C20:L20"/>
    <mergeCell ref="C21:L21"/>
    <mergeCell ref="M54:Q54"/>
    <mergeCell ref="R49:V49"/>
    <mergeCell ref="R50:V50"/>
    <mergeCell ref="M43:Q43"/>
    <mergeCell ref="M42:Q42"/>
    <mergeCell ref="R40:V40"/>
    <mergeCell ref="R41:V41"/>
    <mergeCell ref="R42:V42"/>
    <mergeCell ref="R35:V35"/>
    <mergeCell ref="R36:V36"/>
    <mergeCell ref="R37:V37"/>
    <mergeCell ref="R38:V38"/>
    <mergeCell ref="M44:Q44"/>
    <mergeCell ref="M45:Q45"/>
    <mergeCell ref="M46:Q46"/>
    <mergeCell ref="R48:V48"/>
    <mergeCell ref="AB33:AB34"/>
    <mergeCell ref="Z33:Z34"/>
    <mergeCell ref="M48:Q48"/>
    <mergeCell ref="M49:Q49"/>
    <mergeCell ref="M50:Q50"/>
    <mergeCell ref="M51:Q51"/>
    <mergeCell ref="M52:Q52"/>
    <mergeCell ref="M55:Q55"/>
    <mergeCell ref="R54:V54"/>
    <mergeCell ref="R55:V55"/>
    <mergeCell ref="R56:V56"/>
    <mergeCell ref="R133:V133"/>
    <mergeCell ref="R132:V132"/>
    <mergeCell ref="R131:V131"/>
    <mergeCell ref="R130:V130"/>
    <mergeCell ref="R129:V129"/>
    <mergeCell ref="R128:V128"/>
    <mergeCell ref="R127:V127"/>
    <mergeCell ref="R126:V126"/>
    <mergeCell ref="R125:V125"/>
    <mergeCell ref="R124:V124"/>
    <mergeCell ref="R123:V123"/>
    <mergeCell ref="R122:V122"/>
    <mergeCell ref="R121:V121"/>
    <mergeCell ref="R120:V120"/>
    <mergeCell ref="R39:V39"/>
    <mergeCell ref="M35:Q35"/>
    <mergeCell ref="M36:Q36"/>
    <mergeCell ref="M37:Q37"/>
    <mergeCell ref="M38:Q38"/>
    <mergeCell ref="M39:Q39"/>
    <mergeCell ref="M40:Q40"/>
    <mergeCell ref="M41:Q41"/>
    <mergeCell ref="M47:Q47"/>
    <mergeCell ref="M88:Q88"/>
    <mergeCell ref="M89:Q89"/>
    <mergeCell ref="M90:Q90"/>
    <mergeCell ref="M91:Q91"/>
    <mergeCell ref="M92:Q92"/>
    <mergeCell ref="M93:Q93"/>
    <mergeCell ref="M94:Q94"/>
    <mergeCell ref="M95:Q95"/>
    <mergeCell ref="M96:Q96"/>
    <mergeCell ref="M108:Q108"/>
    <mergeCell ref="M134:Q134"/>
    <mergeCell ref="M62:Q62"/>
    <mergeCell ref="M63:Q63"/>
    <mergeCell ref="M64:Q64"/>
    <mergeCell ref="M67:Q67"/>
    <mergeCell ref="M68:Q68"/>
    <mergeCell ref="M69:Q69"/>
    <mergeCell ref="M70:Q70"/>
    <mergeCell ref="M65:Q65"/>
    <mergeCell ref="M66:Q66"/>
    <mergeCell ref="M72:Q72"/>
    <mergeCell ref="M73:Q73"/>
    <mergeCell ref="M71:Q71"/>
    <mergeCell ref="M77:Q77"/>
    <mergeCell ref="M78:Q78"/>
    <mergeCell ref="M79:Q79"/>
    <mergeCell ref="M80:Q80"/>
    <mergeCell ref="M81:Q81"/>
    <mergeCell ref="M82:Q82"/>
    <mergeCell ref="M83:Q83"/>
    <mergeCell ref="M84:Q84"/>
    <mergeCell ref="M85:Q85"/>
    <mergeCell ref="M86:Q86"/>
    <mergeCell ref="M87:Q87"/>
    <mergeCell ref="B22:B23"/>
    <mergeCell ref="C11:L11"/>
    <mergeCell ref="M56:Q56"/>
    <mergeCell ref="M57:Q57"/>
    <mergeCell ref="M58:Q58"/>
    <mergeCell ref="M53:Q53"/>
    <mergeCell ref="M74:Q74"/>
    <mergeCell ref="M75:Q75"/>
    <mergeCell ref="M76:Q76"/>
    <mergeCell ref="M26:X26"/>
    <mergeCell ref="C26:L26"/>
    <mergeCell ref="M22:X22"/>
    <mergeCell ref="C22:L22"/>
    <mergeCell ref="R44:V44"/>
    <mergeCell ref="R45:V45"/>
    <mergeCell ref="R46:V46"/>
    <mergeCell ref="R72:V72"/>
    <mergeCell ref="R73:V73"/>
    <mergeCell ref="M59:Q59"/>
    <mergeCell ref="M60:Q60"/>
    <mergeCell ref="M61:Q61"/>
    <mergeCell ref="R63:V63"/>
    <mergeCell ref="R64:V64"/>
    <mergeCell ref="R71:V71"/>
    <mergeCell ref="M109:Q109"/>
    <mergeCell ref="M110:Q110"/>
    <mergeCell ref="M111:Q111"/>
    <mergeCell ref="M112:Q112"/>
    <mergeCell ref="M113:Q113"/>
    <mergeCell ref="M114:Q114"/>
    <mergeCell ref="M97:Q97"/>
    <mergeCell ref="M98:Q98"/>
    <mergeCell ref="M99:Q99"/>
    <mergeCell ref="M100:Q100"/>
    <mergeCell ref="M101:Q101"/>
    <mergeCell ref="M102:Q102"/>
    <mergeCell ref="M103:Q103"/>
    <mergeCell ref="M104:Q104"/>
    <mergeCell ref="M105:Q105"/>
    <mergeCell ref="N11:Q11"/>
    <mergeCell ref="R11:W11"/>
    <mergeCell ref="C32:AB32"/>
    <mergeCell ref="M133:Q133"/>
    <mergeCell ref="M122:Q122"/>
    <mergeCell ref="M123:Q123"/>
    <mergeCell ref="M124:Q124"/>
    <mergeCell ref="M125:Q125"/>
    <mergeCell ref="M126:Q126"/>
    <mergeCell ref="M127:Q127"/>
    <mergeCell ref="M128:Q128"/>
    <mergeCell ref="M129:Q129"/>
    <mergeCell ref="M130:Q130"/>
    <mergeCell ref="M115:Q115"/>
    <mergeCell ref="M116:Q116"/>
    <mergeCell ref="M117:Q117"/>
    <mergeCell ref="M118:Q118"/>
    <mergeCell ref="M119:Q119"/>
    <mergeCell ref="M120:Q120"/>
    <mergeCell ref="M121:Q121"/>
    <mergeCell ref="M131:Q131"/>
    <mergeCell ref="M132:Q132"/>
    <mergeCell ref="M106:Q106"/>
    <mergeCell ref="M107:Q107"/>
  </mergeCells>
  <phoneticPr fontId="8"/>
  <pageMargins left="0.70866141732283472" right="0.70866141732283472" top="0.74803149606299213" bottom="0.74803149606299213" header="0.31496062992125984" footer="0.31496062992125984"/>
  <pageSetup paperSize="9" scale="48"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【参考】数式用!$A$5:$A$34</xm:f>
          </x14:formula1>
          <xm:sqref>Y35:Y334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AO313"/>
  <sheetViews>
    <sheetView view="pageBreakPreview" zoomScale="90" zoomScaleNormal="85" zoomScaleSheetLayoutView="90" zoomScalePageLayoutView="70" workbookViewId="0">
      <selection activeCell="B14" sqref="B14"/>
    </sheetView>
  </sheetViews>
  <sheetFormatPr defaultColWidth="2.44140625" defaultRowHeight="13.2"/>
  <cols>
    <col min="1" max="2" width="5.6640625" style="156" customWidth="1"/>
    <col min="3" max="12" width="2.6640625" style="156" customWidth="1"/>
    <col min="13" max="14" width="11.77734375" style="156" customWidth="1"/>
    <col min="15" max="15" width="15.88671875" style="156" customWidth="1"/>
    <col min="16" max="16" width="31.21875" style="156" customWidth="1"/>
    <col min="17" max="17" width="31.33203125" style="156" customWidth="1"/>
    <col min="18" max="19" width="11.6640625" style="156" customWidth="1"/>
    <col min="20" max="20" width="6.77734375" style="156" customWidth="1"/>
    <col min="21" max="21" width="4.77734375" style="156" customWidth="1"/>
    <col min="22" max="22" width="3.6640625" style="156" customWidth="1"/>
    <col min="23" max="23" width="3.109375" style="156" customWidth="1"/>
    <col min="24" max="24" width="3.6640625" style="156" customWidth="1"/>
    <col min="25" max="25" width="8" style="156" customWidth="1"/>
    <col min="26" max="26" width="3.6640625" style="156" customWidth="1"/>
    <col min="27" max="27" width="3.109375" style="156" customWidth="1"/>
    <col min="28" max="28" width="3.6640625" style="156" customWidth="1"/>
    <col min="29" max="29" width="3.109375" style="156" customWidth="1"/>
    <col min="30" max="30" width="2.44140625" style="156" customWidth="1"/>
    <col min="31" max="31" width="3.44140625" style="156" customWidth="1"/>
    <col min="32" max="32" width="5.88671875" style="156" customWidth="1"/>
    <col min="33" max="33" width="14.6640625" style="156" customWidth="1"/>
    <col min="34" max="34" width="10.6640625" style="156" customWidth="1"/>
    <col min="35" max="37" width="10.44140625" style="156" customWidth="1"/>
    <col min="38" max="38" width="4.33203125" style="156" customWidth="1"/>
    <col min="39" max="39" width="6.88671875" style="156" customWidth="1"/>
    <col min="40" max="40" width="6.6640625" style="351" customWidth="1"/>
    <col min="41" max="16384" width="2.44140625" style="156"/>
  </cols>
  <sheetData>
    <row r="1" spans="1:41" ht="21" customHeight="1">
      <c r="A1" s="243" t="s">
        <v>530</v>
      </c>
      <c r="B1" s="243"/>
      <c r="N1" s="244" t="s">
        <v>519</v>
      </c>
      <c r="R1" s="1026" t="s">
        <v>531</v>
      </c>
      <c r="S1" s="1027"/>
      <c r="T1" s="1027"/>
      <c r="U1" s="1027"/>
      <c r="V1" s="1027"/>
      <c r="W1" s="1027"/>
      <c r="X1" s="1027"/>
      <c r="Y1" s="1027"/>
      <c r="Z1" s="1027"/>
      <c r="AA1" s="1027"/>
      <c r="AB1" s="1027"/>
      <c r="AC1" s="1027"/>
      <c r="AD1" s="1027"/>
      <c r="AE1" s="1027"/>
      <c r="AF1" s="1027"/>
      <c r="AG1" s="1027"/>
      <c r="AH1" s="1027"/>
      <c r="AI1" s="1027"/>
      <c r="AJ1" s="1027"/>
      <c r="AK1" s="1027"/>
    </row>
    <row r="2" spans="1:41" ht="21" customHeight="1" thickBot="1">
      <c r="C2" s="244"/>
      <c r="D2" s="244"/>
      <c r="E2" s="244"/>
      <c r="F2" s="244"/>
      <c r="G2" s="244"/>
      <c r="H2" s="244"/>
      <c r="I2" s="244"/>
      <c r="J2" s="244"/>
      <c r="K2" s="244"/>
      <c r="L2" s="244"/>
      <c r="M2" s="244"/>
      <c r="N2" s="244"/>
      <c r="O2" s="244"/>
      <c r="P2" s="244"/>
      <c r="Q2" s="289" t="s">
        <v>78</v>
      </c>
      <c r="R2" s="1027"/>
      <c r="S2" s="1027"/>
      <c r="T2" s="1027"/>
      <c r="U2" s="1027"/>
      <c r="V2" s="1027"/>
      <c r="W2" s="1027"/>
      <c r="X2" s="1027"/>
      <c r="Y2" s="1027"/>
      <c r="Z2" s="1027"/>
      <c r="AA2" s="1027"/>
      <c r="AB2" s="1027"/>
      <c r="AC2" s="1027"/>
      <c r="AD2" s="1027"/>
      <c r="AE2" s="1027"/>
      <c r="AF2" s="1027"/>
      <c r="AG2" s="1027"/>
      <c r="AH2" s="1027"/>
      <c r="AI2" s="1027"/>
      <c r="AJ2" s="1027"/>
      <c r="AK2" s="1027"/>
    </row>
    <row r="3" spans="1:41" ht="27" customHeight="1" thickBot="1">
      <c r="A3" s="1028" t="s">
        <v>6</v>
      </c>
      <c r="B3" s="1028"/>
      <c r="C3" s="1028"/>
      <c r="D3" s="1029"/>
      <c r="E3" s="1030" t="str">
        <f>IF(【全員最初に作成】基本情報!M15="","",【全員最初に作成】基本情報!M16)</f>
        <v/>
      </c>
      <c r="F3" s="1031"/>
      <c r="G3" s="1031"/>
      <c r="H3" s="1031"/>
      <c r="I3" s="1031"/>
      <c r="J3" s="1031"/>
      <c r="K3" s="1031"/>
      <c r="L3" s="1031"/>
      <c r="M3" s="1031"/>
      <c r="N3" s="1031"/>
      <c r="O3" s="1031"/>
      <c r="P3" s="1032"/>
      <c r="Q3" s="245"/>
      <c r="R3" s="1027"/>
      <c r="S3" s="1027"/>
      <c r="T3" s="1027"/>
      <c r="U3" s="1027"/>
      <c r="V3" s="1027"/>
      <c r="W3" s="1027"/>
      <c r="X3" s="1027"/>
      <c r="Y3" s="1027"/>
      <c r="Z3" s="1027"/>
      <c r="AA3" s="1027"/>
      <c r="AB3" s="1027"/>
      <c r="AC3" s="1027"/>
      <c r="AD3" s="1027"/>
      <c r="AE3" s="1027"/>
      <c r="AF3" s="1027"/>
      <c r="AG3" s="1027"/>
      <c r="AH3" s="1027"/>
      <c r="AI3" s="1027"/>
      <c r="AJ3" s="1027"/>
      <c r="AK3" s="1027"/>
    </row>
    <row r="4" spans="1:41" ht="21" customHeight="1" thickBot="1">
      <c r="A4" s="246"/>
      <c r="B4" s="246"/>
      <c r="C4" s="246"/>
      <c r="D4" s="246"/>
      <c r="E4" s="247"/>
      <c r="F4" s="247"/>
      <c r="G4" s="247"/>
      <c r="H4" s="247"/>
      <c r="I4" s="247"/>
      <c r="J4" s="247"/>
      <c r="K4" s="247"/>
      <c r="L4" s="247"/>
      <c r="M4" s="247"/>
      <c r="N4" s="247"/>
      <c r="O4" s="247"/>
      <c r="P4" s="247"/>
      <c r="Q4" s="247"/>
      <c r="R4" s="1027"/>
      <c r="S4" s="1027"/>
      <c r="T4" s="1027"/>
      <c r="U4" s="1027"/>
      <c r="V4" s="1027"/>
      <c r="W4" s="1027"/>
      <c r="X4" s="1027"/>
      <c r="Y4" s="1027"/>
      <c r="Z4" s="1027"/>
      <c r="AA4" s="1027"/>
      <c r="AB4" s="1027"/>
      <c r="AC4" s="1027"/>
      <c r="AD4" s="1027"/>
      <c r="AE4" s="1027"/>
      <c r="AF4" s="1027"/>
      <c r="AG4" s="1027"/>
      <c r="AH4" s="1027"/>
      <c r="AI4" s="1027"/>
      <c r="AJ4" s="1027"/>
      <c r="AK4" s="1027"/>
    </row>
    <row r="5" spans="1:41" ht="27.75" customHeight="1" thickBot="1">
      <c r="A5" s="1033" t="s">
        <v>507</v>
      </c>
      <c r="B5" s="1034"/>
      <c r="C5" s="1034"/>
      <c r="D5" s="1034"/>
      <c r="E5" s="1034"/>
      <c r="F5" s="1034"/>
      <c r="G5" s="1034"/>
      <c r="H5" s="1034"/>
      <c r="I5" s="1034"/>
      <c r="J5" s="1034"/>
      <c r="K5" s="1034"/>
      <c r="L5" s="1034"/>
      <c r="M5" s="1034"/>
      <c r="N5" s="1034"/>
      <c r="O5" s="1034"/>
      <c r="P5" s="248" t="str">
        <f>IF(SUM(AG14:AG313)=0,"",SUM(AG14:AG313))</f>
        <v/>
      </c>
      <c r="Q5" s="247"/>
      <c r="R5" s="1027"/>
      <c r="S5" s="1027"/>
      <c r="T5" s="1027"/>
      <c r="U5" s="1027"/>
      <c r="V5" s="1027"/>
      <c r="W5" s="1027"/>
      <c r="X5" s="1027"/>
      <c r="Y5" s="1027"/>
      <c r="Z5" s="1027"/>
      <c r="AA5" s="1027"/>
      <c r="AB5" s="1027"/>
      <c r="AC5" s="1027"/>
      <c r="AD5" s="1027"/>
      <c r="AE5" s="1027"/>
      <c r="AF5" s="1027"/>
      <c r="AG5" s="1027"/>
      <c r="AH5" s="1027"/>
      <c r="AI5" s="1027"/>
      <c r="AJ5" s="1027"/>
      <c r="AK5" s="1027"/>
    </row>
    <row r="6" spans="1:41" ht="25.8" customHeight="1" thickBot="1">
      <c r="S6" s="240"/>
      <c r="AF6" s="349" t="s">
        <v>540</v>
      </c>
      <c r="AG6" s="352">
        <f>SUM(AG14:AG313)</f>
        <v>0</v>
      </c>
      <c r="AH6" s="353">
        <f t="shared" ref="AH6:AK6" si="0">SUM(AH14:AH313)</f>
        <v>0</v>
      </c>
      <c r="AI6" s="350">
        <f t="shared" si="0"/>
        <v>0</v>
      </c>
      <c r="AJ6" s="353">
        <f>SUM(AJ14:AJ313)</f>
        <v>0</v>
      </c>
      <c r="AK6" s="350">
        <f t="shared" si="0"/>
        <v>0</v>
      </c>
      <c r="AM6" s="355" t="s">
        <v>541</v>
      </c>
      <c r="AN6" s="358" t="str">
        <f>IF((AH6+AJ6)="","",IF(AG6="","",IF((AH6+AJ6)&gt;AG6,"○","×")))</f>
        <v>×</v>
      </c>
      <c r="AO6" s="354" t="s">
        <v>543</v>
      </c>
    </row>
    <row r="7" spans="1:41" ht="25.8" customHeight="1" thickBot="1">
      <c r="S7" s="249"/>
      <c r="AF7" s="1037" t="s">
        <v>546</v>
      </c>
      <c r="AG7" s="1038"/>
      <c r="AH7" s="350" t="s">
        <v>544</v>
      </c>
      <c r="AI7" s="356">
        <f>IFERROR($AI$6/$AH$6,0)</f>
        <v>0</v>
      </c>
      <c r="AJ7" s="350" t="s">
        <v>545</v>
      </c>
      <c r="AK7" s="357">
        <f>IFERROR($AK$6/$AJ$6,0)</f>
        <v>0</v>
      </c>
      <c r="AM7" s="1039" t="s">
        <v>542</v>
      </c>
      <c r="AN7" s="358" t="str">
        <f>IF(AND($AI$7=0,$AK$7=0),"×",IF(OR($AI$7=0,$AI$7&gt;=(2/3)),"○","×"))</f>
        <v>×</v>
      </c>
      <c r="AO7" s="354" t="s">
        <v>547</v>
      </c>
    </row>
    <row r="8" spans="1:41" ht="25.2" customHeight="1" thickBot="1">
      <c r="A8" s="1035"/>
      <c r="B8" s="1041" t="s">
        <v>501</v>
      </c>
      <c r="C8" s="1062" t="s">
        <v>322</v>
      </c>
      <c r="D8" s="1063"/>
      <c r="E8" s="1063"/>
      <c r="F8" s="1063"/>
      <c r="G8" s="1063"/>
      <c r="H8" s="1063"/>
      <c r="I8" s="1063"/>
      <c r="J8" s="1063"/>
      <c r="K8" s="1063"/>
      <c r="L8" s="1064"/>
      <c r="M8" s="1048" t="s">
        <v>96</v>
      </c>
      <c r="N8" s="250"/>
      <c r="O8" s="251"/>
      <c r="P8" s="1068" t="s">
        <v>109</v>
      </c>
      <c r="Q8" s="1046" t="s">
        <v>56</v>
      </c>
      <c r="R8" s="1048" t="s">
        <v>494</v>
      </c>
      <c r="S8" s="1050" t="s">
        <v>495</v>
      </c>
      <c r="T8" s="1052" t="s">
        <v>496</v>
      </c>
      <c r="U8" s="1054" t="s">
        <v>497</v>
      </c>
      <c r="V8" s="1054"/>
      <c r="W8" s="1054"/>
      <c r="X8" s="1054"/>
      <c r="Y8" s="1054"/>
      <c r="Z8" s="1054"/>
      <c r="AA8" s="1054"/>
      <c r="AB8" s="1054"/>
      <c r="AC8" s="1054"/>
      <c r="AD8" s="1054"/>
      <c r="AE8" s="1054"/>
      <c r="AF8" s="1055"/>
      <c r="AG8" s="1056" t="s">
        <v>506</v>
      </c>
      <c r="AH8" s="1057"/>
      <c r="AI8" s="1057"/>
      <c r="AJ8" s="1057"/>
      <c r="AK8" s="1058"/>
      <c r="AM8" s="1040"/>
      <c r="AN8" s="358" t="str">
        <f>IF(AND($AK$7=0,$AI$7=0),"×",IF(OR($AK$7=0,$AK$7&gt;=(2/3)),"○","×"))</f>
        <v>×</v>
      </c>
      <c r="AO8" s="354" t="s">
        <v>548</v>
      </c>
    </row>
    <row r="9" spans="1:41" ht="24" customHeight="1">
      <c r="A9" s="1036"/>
      <c r="B9" s="1042"/>
      <c r="C9" s="1065"/>
      <c r="D9" s="1066"/>
      <c r="E9" s="1066"/>
      <c r="F9" s="1066"/>
      <c r="G9" s="1066"/>
      <c r="H9" s="1066"/>
      <c r="I9" s="1066"/>
      <c r="J9" s="1066"/>
      <c r="K9" s="1066"/>
      <c r="L9" s="1067"/>
      <c r="M9" s="1049"/>
      <c r="N9" s="1070" t="s">
        <v>169</v>
      </c>
      <c r="O9" s="1071"/>
      <c r="P9" s="1069"/>
      <c r="Q9" s="1047"/>
      <c r="R9" s="1049"/>
      <c r="S9" s="1051"/>
      <c r="T9" s="1053"/>
      <c r="U9" s="1054"/>
      <c r="V9" s="1054"/>
      <c r="W9" s="1054"/>
      <c r="X9" s="1054"/>
      <c r="Y9" s="1054"/>
      <c r="Z9" s="1054"/>
      <c r="AA9" s="1054"/>
      <c r="AB9" s="1054"/>
      <c r="AC9" s="1054"/>
      <c r="AD9" s="1054"/>
      <c r="AE9" s="1054"/>
      <c r="AF9" s="1055"/>
      <c r="AG9" s="1059"/>
      <c r="AH9" s="1060"/>
      <c r="AI9" s="1060"/>
      <c r="AJ9" s="1060"/>
      <c r="AK9" s="1061"/>
    </row>
    <row r="10" spans="1:41" ht="21.75" customHeight="1">
      <c r="A10" s="1036"/>
      <c r="B10" s="1042"/>
      <c r="C10" s="1065"/>
      <c r="D10" s="1066"/>
      <c r="E10" s="1066"/>
      <c r="F10" s="1066"/>
      <c r="G10" s="1066"/>
      <c r="H10" s="1066"/>
      <c r="I10" s="1066"/>
      <c r="J10" s="1066"/>
      <c r="K10" s="1066"/>
      <c r="L10" s="1067"/>
      <c r="M10" s="1049"/>
      <c r="N10" s="252"/>
      <c r="O10" s="253"/>
      <c r="P10" s="1069"/>
      <c r="Q10" s="1047"/>
      <c r="R10" s="1049"/>
      <c r="S10" s="1051"/>
      <c r="T10" s="1053"/>
      <c r="U10" s="1054"/>
      <c r="V10" s="1054"/>
      <c r="W10" s="1054"/>
      <c r="X10" s="1054"/>
      <c r="Y10" s="1054"/>
      <c r="Z10" s="1054"/>
      <c r="AA10" s="1054"/>
      <c r="AB10" s="1054"/>
      <c r="AC10" s="1054"/>
      <c r="AD10" s="1054"/>
      <c r="AE10" s="1054"/>
      <c r="AF10" s="1054"/>
      <c r="AG10" s="291" t="s">
        <v>508</v>
      </c>
      <c r="AH10" s="1043" t="s">
        <v>509</v>
      </c>
      <c r="AI10" s="1044"/>
      <c r="AJ10" s="1044"/>
      <c r="AK10" s="1045"/>
    </row>
    <row r="11" spans="1:41" ht="21.75" customHeight="1">
      <c r="A11" s="1036"/>
      <c r="B11" s="1042"/>
      <c r="C11" s="1065"/>
      <c r="D11" s="1066"/>
      <c r="E11" s="1066"/>
      <c r="F11" s="1066"/>
      <c r="G11" s="1066"/>
      <c r="H11" s="1066"/>
      <c r="I11" s="1066"/>
      <c r="J11" s="1066"/>
      <c r="K11" s="1066"/>
      <c r="L11" s="1067"/>
      <c r="M11" s="1049"/>
      <c r="N11" s="292"/>
      <c r="O11" s="293"/>
      <c r="P11" s="1069"/>
      <c r="Q11" s="1047"/>
      <c r="R11" s="1049"/>
      <c r="S11" s="1051"/>
      <c r="T11" s="1053"/>
      <c r="U11" s="1054"/>
      <c r="V11" s="1054"/>
      <c r="W11" s="1054"/>
      <c r="X11" s="1054"/>
      <c r="Y11" s="1054"/>
      <c r="Z11" s="1054"/>
      <c r="AA11" s="1054"/>
      <c r="AB11" s="1054"/>
      <c r="AC11" s="1054"/>
      <c r="AD11" s="1054"/>
      <c r="AE11" s="1054"/>
      <c r="AF11" s="1054"/>
      <c r="AG11" s="254"/>
      <c r="AH11" s="255"/>
      <c r="AI11" s="256"/>
      <c r="AJ11" s="255"/>
      <c r="AK11" s="256"/>
    </row>
    <row r="12" spans="1:41" ht="150" customHeight="1">
      <c r="A12" s="1036"/>
      <c r="B12" s="1042"/>
      <c r="C12" s="1065"/>
      <c r="D12" s="1066"/>
      <c r="E12" s="1066"/>
      <c r="F12" s="1066"/>
      <c r="G12" s="1066"/>
      <c r="H12" s="1066"/>
      <c r="I12" s="1066"/>
      <c r="J12" s="1066"/>
      <c r="K12" s="1066"/>
      <c r="L12" s="1067"/>
      <c r="M12" s="1049"/>
      <c r="N12" s="942" t="s">
        <v>170</v>
      </c>
      <c r="O12" s="942" t="s">
        <v>171</v>
      </c>
      <c r="P12" s="1069"/>
      <c r="Q12" s="1047"/>
      <c r="R12" s="1049"/>
      <c r="S12" s="1051"/>
      <c r="T12" s="1053"/>
      <c r="U12" s="1054"/>
      <c r="V12" s="1054"/>
      <c r="W12" s="1054"/>
      <c r="X12" s="1054"/>
      <c r="Y12" s="1054"/>
      <c r="Z12" s="1054"/>
      <c r="AA12" s="1054"/>
      <c r="AB12" s="1054"/>
      <c r="AC12" s="1054"/>
      <c r="AD12" s="1054"/>
      <c r="AE12" s="1054"/>
      <c r="AF12" s="1054"/>
      <c r="AG12" s="254" t="s">
        <v>498</v>
      </c>
      <c r="AH12" s="255" t="s">
        <v>502</v>
      </c>
      <c r="AI12" s="254" t="s">
        <v>503</v>
      </c>
      <c r="AJ12" s="255" t="s">
        <v>504</v>
      </c>
      <c r="AK12" s="254" t="s">
        <v>505</v>
      </c>
    </row>
    <row r="13" spans="1:41" ht="14.4">
      <c r="A13" s="257"/>
      <c r="B13" s="290"/>
      <c r="C13" s="258"/>
      <c r="D13" s="259"/>
      <c r="E13" s="259"/>
      <c r="F13" s="259"/>
      <c r="G13" s="259"/>
      <c r="H13" s="259"/>
      <c r="I13" s="259"/>
      <c r="J13" s="259"/>
      <c r="K13" s="259"/>
      <c r="L13" s="260"/>
      <c r="M13" s="261"/>
      <c r="N13" s="261"/>
      <c r="O13" s="261"/>
      <c r="P13" s="262"/>
      <c r="Q13" s="263"/>
      <c r="R13" s="263"/>
      <c r="S13" s="929"/>
      <c r="T13" s="265"/>
      <c r="U13" s="266"/>
      <c r="V13" s="267"/>
      <c r="W13" s="267"/>
      <c r="X13" s="267"/>
      <c r="Y13" s="267"/>
      <c r="Z13" s="267"/>
      <c r="AA13" s="267"/>
      <c r="AB13" s="267"/>
      <c r="AC13" s="267"/>
      <c r="AD13" s="267"/>
      <c r="AE13" s="267"/>
      <c r="AF13" s="267"/>
      <c r="AG13" s="264"/>
      <c r="AH13" s="268"/>
      <c r="AI13" s="268"/>
      <c r="AJ13" s="269"/>
      <c r="AK13" s="269"/>
    </row>
    <row r="14" spans="1:41" ht="36.75" customHeight="1">
      <c r="A14" s="270">
        <v>1</v>
      </c>
      <c r="B14" s="313"/>
      <c r="C14" s="271" t="str">
        <f>IF(【全員最初に作成】基本情報!C35="","",【全員最初に作成】基本情報!C35)</f>
        <v/>
      </c>
      <c r="D14" s="272" t="str">
        <f>IF(【全員最初に作成】基本情報!D35="","",【全員最初に作成】基本情報!D35)</f>
        <v/>
      </c>
      <c r="E14" s="273" t="str">
        <f>IF(【全員最初に作成】基本情報!E35="","",【全員最初に作成】基本情報!E35)</f>
        <v/>
      </c>
      <c r="F14" s="273" t="str">
        <f>IF(【全員最初に作成】基本情報!F35="","",【全員最初に作成】基本情報!F35)</f>
        <v/>
      </c>
      <c r="G14" s="273" t="str">
        <f>IF(【全員最初に作成】基本情報!G35="","",【全員最初に作成】基本情報!G35)</f>
        <v/>
      </c>
      <c r="H14" s="273" t="str">
        <f>IF(【全員最初に作成】基本情報!H35="","",【全員最初に作成】基本情報!H35)</f>
        <v/>
      </c>
      <c r="I14" s="273" t="str">
        <f>IF(【全員最初に作成】基本情報!I35="","",【全員最初に作成】基本情報!I35)</f>
        <v/>
      </c>
      <c r="J14" s="273" t="str">
        <f>IF(【全員最初に作成】基本情報!J35="","",【全員最初に作成】基本情報!J35)</f>
        <v/>
      </c>
      <c r="K14" s="273" t="str">
        <f>IF(【全員最初に作成】基本情報!K35="","",【全員最初に作成】基本情報!K35)</f>
        <v/>
      </c>
      <c r="L14" s="274" t="str">
        <f>IF(【全員最初に作成】基本情報!L35="","",【全員最初に作成】基本情報!L35)</f>
        <v/>
      </c>
      <c r="M14" s="275" t="str">
        <f>IF(【全員最初に作成】基本情報!M35="","",【全員最初に作成】基本情報!M35)</f>
        <v/>
      </c>
      <c r="N14" s="275" t="str">
        <f>IF(【全員最初に作成】基本情報!R35="","",【全員最初に作成】基本情報!R35)</f>
        <v/>
      </c>
      <c r="O14" s="275" t="str">
        <f>IF(【全員最初に作成】基本情報!W35="","",【全員最初に作成】基本情報!W35)</f>
        <v/>
      </c>
      <c r="P14" s="270" t="str">
        <f>IF(【全員最初に作成】基本情報!X35="","",【全員最初に作成】基本情報!X35)</f>
        <v/>
      </c>
      <c r="Q14" s="276" t="str">
        <f>IF(【全員最初に作成】基本情報!Y35="","",【全員最初に作成】基本情報!Y35)</f>
        <v/>
      </c>
      <c r="R14" s="277"/>
      <c r="S14" s="476" t="str">
        <f>IF(B14="×","",IF(【全員最初に作成】基本情報!Z35="","",【全員最初に作成】基本情報!Z35))</f>
        <v/>
      </c>
      <c r="T14" s="278" t="str">
        <f>IF(B14="×","",IF(Q14="","",VLOOKUP(Q14,【参考】数式用!$M$2:$O$34,3,FALSE)))</f>
        <v/>
      </c>
      <c r="U14" s="279" t="s">
        <v>19</v>
      </c>
      <c r="V14" s="280">
        <v>4</v>
      </c>
      <c r="W14" s="281" t="s">
        <v>11</v>
      </c>
      <c r="X14" s="312"/>
      <c r="Y14" s="282" t="s">
        <v>73</v>
      </c>
      <c r="Z14" s="283">
        <v>4</v>
      </c>
      <c r="AA14" s="284" t="s">
        <v>11</v>
      </c>
      <c r="AB14" s="312"/>
      <c r="AC14" s="284" t="s">
        <v>15</v>
      </c>
      <c r="AD14" s="285" t="s">
        <v>30</v>
      </c>
      <c r="AE14" s="286" t="str">
        <f>IF(AB14="","",AB14-X14+1)</f>
        <v/>
      </c>
      <c r="AF14" s="287" t="s">
        <v>50</v>
      </c>
      <c r="AG14" s="288" t="str">
        <f>IFERROR(ROUNDDOWN(ROUND(S14*T14,0),0)*AE14,"")</f>
        <v/>
      </c>
      <c r="AH14" s="359"/>
      <c r="AI14" s="359"/>
      <c r="AJ14" s="360"/>
      <c r="AK14" s="360"/>
    </row>
    <row r="15" spans="1:41" ht="36.75" customHeight="1">
      <c r="A15" s="270">
        <f>A14+1</f>
        <v>2</v>
      </c>
      <c r="B15" s="313"/>
      <c r="C15" s="271" t="str">
        <f>IF(【全員最初に作成】基本情報!C36="","",【全員最初に作成】基本情報!C36)</f>
        <v/>
      </c>
      <c r="D15" s="272" t="str">
        <f>IF(【全員最初に作成】基本情報!D36="","",【全員最初に作成】基本情報!D36)</f>
        <v/>
      </c>
      <c r="E15" s="273" t="str">
        <f>IF(【全員最初に作成】基本情報!E36="","",【全員最初に作成】基本情報!E36)</f>
        <v/>
      </c>
      <c r="F15" s="273" t="str">
        <f>IF(【全員最初に作成】基本情報!F36="","",【全員最初に作成】基本情報!F36)</f>
        <v/>
      </c>
      <c r="G15" s="273" t="str">
        <f>IF(【全員最初に作成】基本情報!G36="","",【全員最初に作成】基本情報!G36)</f>
        <v/>
      </c>
      <c r="H15" s="273" t="str">
        <f>IF(【全員最初に作成】基本情報!H36="","",【全員最初に作成】基本情報!H36)</f>
        <v/>
      </c>
      <c r="I15" s="273" t="str">
        <f>IF(【全員最初に作成】基本情報!I36="","",【全員最初に作成】基本情報!I36)</f>
        <v/>
      </c>
      <c r="J15" s="273" t="str">
        <f>IF(【全員最初に作成】基本情報!J36="","",【全員最初に作成】基本情報!J36)</f>
        <v/>
      </c>
      <c r="K15" s="273" t="str">
        <f>IF(【全員最初に作成】基本情報!K36="","",【全員最初に作成】基本情報!K36)</f>
        <v/>
      </c>
      <c r="L15" s="274" t="str">
        <f>IF(【全員最初に作成】基本情報!L36="","",【全員最初に作成】基本情報!L36)</f>
        <v/>
      </c>
      <c r="M15" s="275" t="str">
        <f>IF(【全員最初に作成】基本情報!M36="","",【全員最初に作成】基本情報!M36)</f>
        <v/>
      </c>
      <c r="N15" s="275" t="str">
        <f>IF(【全員最初に作成】基本情報!R36="","",【全員最初に作成】基本情報!R36)</f>
        <v/>
      </c>
      <c r="O15" s="275" t="str">
        <f>IF(【全員最初に作成】基本情報!W36="","",【全員最初に作成】基本情報!W36)</f>
        <v/>
      </c>
      <c r="P15" s="270" t="str">
        <f>IF(【全員最初に作成】基本情報!X36="","",【全員最初に作成】基本情報!X36)</f>
        <v/>
      </c>
      <c r="Q15" s="276" t="str">
        <f>IF(【全員最初に作成】基本情報!Y36="","",【全員最初に作成】基本情報!Y36)</f>
        <v/>
      </c>
      <c r="R15" s="277"/>
      <c r="S15" s="476" t="str">
        <f>IF(B15="×","",IF(【全員最初に作成】基本情報!Z36="","",【全員最初に作成】基本情報!Z36))</f>
        <v/>
      </c>
      <c r="T15" s="278" t="str">
        <f>IF(B15="×","",IF(Q15="","",VLOOKUP(Q15,【参考】数式用!$M$2:$O$34,3,FALSE)))</f>
        <v/>
      </c>
      <c r="U15" s="279" t="s">
        <v>19</v>
      </c>
      <c r="V15" s="280">
        <v>4</v>
      </c>
      <c r="W15" s="281" t="s">
        <v>11</v>
      </c>
      <c r="X15" s="312"/>
      <c r="Y15" s="282" t="s">
        <v>73</v>
      </c>
      <c r="Z15" s="283">
        <v>4</v>
      </c>
      <c r="AA15" s="284" t="s">
        <v>11</v>
      </c>
      <c r="AB15" s="312"/>
      <c r="AC15" s="284" t="s">
        <v>15</v>
      </c>
      <c r="AD15" s="285" t="s">
        <v>30</v>
      </c>
      <c r="AE15" s="286" t="str">
        <f t="shared" ref="AE15:AE78" si="1">IF(AB15="","",AB15-X15+1)</f>
        <v/>
      </c>
      <c r="AF15" s="287" t="s">
        <v>50</v>
      </c>
      <c r="AG15" s="288" t="str">
        <f t="shared" ref="AG15:AG78" si="2">IFERROR(ROUNDDOWN(ROUND(S15*T15,0),0)*AE15,"")</f>
        <v/>
      </c>
      <c r="AH15" s="359"/>
      <c r="AI15" s="359"/>
      <c r="AJ15" s="360"/>
      <c r="AK15" s="360"/>
    </row>
    <row r="16" spans="1:41" ht="36.75" customHeight="1">
      <c r="A16" s="270">
        <f t="shared" ref="A16:A79" si="3">A15+1</f>
        <v>3</v>
      </c>
      <c r="B16" s="313"/>
      <c r="C16" s="271" t="str">
        <f>IF(【全員最初に作成】基本情報!C37="","",【全員最初に作成】基本情報!C37)</f>
        <v/>
      </c>
      <c r="D16" s="272" t="str">
        <f>IF(【全員最初に作成】基本情報!D37="","",【全員最初に作成】基本情報!D37)</f>
        <v/>
      </c>
      <c r="E16" s="273" t="str">
        <f>IF(【全員最初に作成】基本情報!E37="","",【全員最初に作成】基本情報!E37)</f>
        <v/>
      </c>
      <c r="F16" s="273" t="str">
        <f>IF(【全員最初に作成】基本情報!F37="","",【全員最初に作成】基本情報!F37)</f>
        <v/>
      </c>
      <c r="G16" s="273" t="str">
        <f>IF(【全員最初に作成】基本情報!G37="","",【全員最初に作成】基本情報!G37)</f>
        <v/>
      </c>
      <c r="H16" s="273" t="str">
        <f>IF(【全員最初に作成】基本情報!H37="","",【全員最初に作成】基本情報!H37)</f>
        <v/>
      </c>
      <c r="I16" s="273" t="str">
        <f>IF(【全員最初に作成】基本情報!I37="","",【全員最初に作成】基本情報!I37)</f>
        <v/>
      </c>
      <c r="J16" s="273" t="str">
        <f>IF(【全員最初に作成】基本情報!J37="","",【全員最初に作成】基本情報!J37)</f>
        <v/>
      </c>
      <c r="K16" s="273" t="str">
        <f>IF(【全員最初に作成】基本情報!K37="","",【全員最初に作成】基本情報!K37)</f>
        <v/>
      </c>
      <c r="L16" s="274" t="str">
        <f>IF(【全員最初に作成】基本情報!L37="","",【全員最初に作成】基本情報!L37)</f>
        <v/>
      </c>
      <c r="M16" s="275" t="str">
        <f>IF(【全員最初に作成】基本情報!M37="","",【全員最初に作成】基本情報!M37)</f>
        <v/>
      </c>
      <c r="N16" s="275" t="str">
        <f>IF(【全員最初に作成】基本情報!R37="","",【全員最初に作成】基本情報!R37)</f>
        <v/>
      </c>
      <c r="O16" s="275" t="str">
        <f>IF(【全員最初に作成】基本情報!W37="","",【全員最初に作成】基本情報!W37)</f>
        <v/>
      </c>
      <c r="P16" s="270" t="str">
        <f>IF(【全員最初に作成】基本情報!X37="","",【全員最初に作成】基本情報!X37)</f>
        <v/>
      </c>
      <c r="Q16" s="276" t="str">
        <f>IF(【全員最初に作成】基本情報!Y37="","",【全員最初に作成】基本情報!Y37)</f>
        <v/>
      </c>
      <c r="R16" s="277"/>
      <c r="S16" s="476" t="str">
        <f>IF(B16="×","",IF(【全員最初に作成】基本情報!Z37="","",【全員最初に作成】基本情報!Z37))</f>
        <v/>
      </c>
      <c r="T16" s="278" t="str">
        <f>IF(B16="×","",IF(Q16="","",VLOOKUP(Q16,【参考】数式用!$M$2:$O$34,3,FALSE)))</f>
        <v/>
      </c>
      <c r="U16" s="279" t="s">
        <v>19</v>
      </c>
      <c r="V16" s="280">
        <v>4</v>
      </c>
      <c r="W16" s="281" t="s">
        <v>11</v>
      </c>
      <c r="X16" s="312"/>
      <c r="Y16" s="282" t="s">
        <v>73</v>
      </c>
      <c r="Z16" s="283">
        <v>4</v>
      </c>
      <c r="AA16" s="284" t="s">
        <v>11</v>
      </c>
      <c r="AB16" s="312"/>
      <c r="AC16" s="284" t="s">
        <v>15</v>
      </c>
      <c r="AD16" s="285" t="s">
        <v>30</v>
      </c>
      <c r="AE16" s="286" t="str">
        <f t="shared" si="1"/>
        <v/>
      </c>
      <c r="AF16" s="287" t="s">
        <v>50</v>
      </c>
      <c r="AG16" s="288" t="str">
        <f t="shared" si="2"/>
        <v/>
      </c>
      <c r="AH16" s="359"/>
      <c r="AI16" s="359"/>
      <c r="AJ16" s="360"/>
      <c r="AK16" s="360"/>
    </row>
    <row r="17" spans="1:37" ht="36.75" customHeight="1">
      <c r="A17" s="270">
        <f t="shared" si="3"/>
        <v>4</v>
      </c>
      <c r="B17" s="313"/>
      <c r="C17" s="271" t="str">
        <f>IF(【全員最初に作成】基本情報!C38="","",【全員最初に作成】基本情報!C38)</f>
        <v/>
      </c>
      <c r="D17" s="272" t="str">
        <f>IF(【全員最初に作成】基本情報!D38="","",【全員最初に作成】基本情報!D38)</f>
        <v/>
      </c>
      <c r="E17" s="273" t="str">
        <f>IF(【全員最初に作成】基本情報!E38="","",【全員最初に作成】基本情報!E38)</f>
        <v/>
      </c>
      <c r="F17" s="273" t="str">
        <f>IF(【全員最初に作成】基本情報!F38="","",【全員最初に作成】基本情報!F38)</f>
        <v/>
      </c>
      <c r="G17" s="273" t="str">
        <f>IF(【全員最初に作成】基本情報!G38="","",【全員最初に作成】基本情報!G38)</f>
        <v/>
      </c>
      <c r="H17" s="273" t="str">
        <f>IF(【全員最初に作成】基本情報!H38="","",【全員最初に作成】基本情報!H38)</f>
        <v/>
      </c>
      <c r="I17" s="273" t="str">
        <f>IF(【全員最初に作成】基本情報!I38="","",【全員最初に作成】基本情報!I38)</f>
        <v/>
      </c>
      <c r="J17" s="273" t="str">
        <f>IF(【全員最初に作成】基本情報!J38="","",【全員最初に作成】基本情報!J38)</f>
        <v/>
      </c>
      <c r="K17" s="273" t="str">
        <f>IF(【全員最初に作成】基本情報!K38="","",【全員最初に作成】基本情報!K38)</f>
        <v/>
      </c>
      <c r="L17" s="274" t="str">
        <f>IF(【全員最初に作成】基本情報!L38="","",【全員最初に作成】基本情報!L38)</f>
        <v/>
      </c>
      <c r="M17" s="275" t="str">
        <f>IF(【全員最初に作成】基本情報!M38="","",【全員最初に作成】基本情報!M38)</f>
        <v/>
      </c>
      <c r="N17" s="275" t="str">
        <f>IF(【全員最初に作成】基本情報!R38="","",【全員最初に作成】基本情報!R38)</f>
        <v/>
      </c>
      <c r="O17" s="275" t="str">
        <f>IF(【全員最初に作成】基本情報!W38="","",【全員最初に作成】基本情報!W38)</f>
        <v/>
      </c>
      <c r="P17" s="270" t="str">
        <f>IF(【全員最初に作成】基本情報!X38="","",【全員最初に作成】基本情報!X38)</f>
        <v/>
      </c>
      <c r="Q17" s="276" t="str">
        <f>IF(【全員最初に作成】基本情報!Y38="","",【全員最初に作成】基本情報!Y38)</f>
        <v/>
      </c>
      <c r="R17" s="277"/>
      <c r="S17" s="476" t="str">
        <f>IF(B17="×","",IF(【全員最初に作成】基本情報!Z38="","",【全員最初に作成】基本情報!Z38))</f>
        <v/>
      </c>
      <c r="T17" s="278" t="str">
        <f>IF(B17="×","",IF(Q17="","",VLOOKUP(Q17,【参考】数式用!$M$2:$O$34,3,FALSE)))</f>
        <v/>
      </c>
      <c r="U17" s="279" t="s">
        <v>19</v>
      </c>
      <c r="V17" s="280">
        <v>4</v>
      </c>
      <c r="W17" s="281" t="s">
        <v>11</v>
      </c>
      <c r="X17" s="312"/>
      <c r="Y17" s="282" t="s">
        <v>73</v>
      </c>
      <c r="Z17" s="283">
        <v>4</v>
      </c>
      <c r="AA17" s="284" t="s">
        <v>11</v>
      </c>
      <c r="AB17" s="312"/>
      <c r="AC17" s="284" t="s">
        <v>15</v>
      </c>
      <c r="AD17" s="285" t="s">
        <v>30</v>
      </c>
      <c r="AE17" s="286" t="str">
        <f t="shared" si="1"/>
        <v/>
      </c>
      <c r="AF17" s="287" t="s">
        <v>50</v>
      </c>
      <c r="AG17" s="288" t="str">
        <f t="shared" ref="AG17" si="4">IFERROR(ROUNDDOWN(ROUND(S17*T17,0),0)*AE17,"")</f>
        <v/>
      </c>
      <c r="AH17" s="359"/>
      <c r="AI17" s="359"/>
      <c r="AJ17" s="360"/>
      <c r="AK17" s="360"/>
    </row>
    <row r="18" spans="1:37" ht="36.75" customHeight="1">
      <c r="A18" s="270">
        <f t="shared" si="3"/>
        <v>5</v>
      </c>
      <c r="B18" s="313"/>
      <c r="C18" s="271" t="str">
        <f>IF(【全員最初に作成】基本情報!C39="","",【全員最初に作成】基本情報!C39)</f>
        <v/>
      </c>
      <c r="D18" s="272" t="str">
        <f>IF(【全員最初に作成】基本情報!D39="","",【全員最初に作成】基本情報!D39)</f>
        <v/>
      </c>
      <c r="E18" s="273" t="str">
        <f>IF(【全員最初に作成】基本情報!E39="","",【全員最初に作成】基本情報!E39)</f>
        <v/>
      </c>
      <c r="F18" s="273" t="str">
        <f>IF(【全員最初に作成】基本情報!F39="","",【全員最初に作成】基本情報!F39)</f>
        <v/>
      </c>
      <c r="G18" s="273" t="str">
        <f>IF(【全員最初に作成】基本情報!G39="","",【全員最初に作成】基本情報!G39)</f>
        <v/>
      </c>
      <c r="H18" s="273" t="str">
        <f>IF(【全員最初に作成】基本情報!H39="","",【全員最初に作成】基本情報!H39)</f>
        <v/>
      </c>
      <c r="I18" s="273" t="str">
        <f>IF(【全員最初に作成】基本情報!I39="","",【全員最初に作成】基本情報!I39)</f>
        <v/>
      </c>
      <c r="J18" s="273" t="str">
        <f>IF(【全員最初に作成】基本情報!J39="","",【全員最初に作成】基本情報!J39)</f>
        <v/>
      </c>
      <c r="K18" s="273" t="str">
        <f>IF(【全員最初に作成】基本情報!K39="","",【全員最初に作成】基本情報!K39)</f>
        <v/>
      </c>
      <c r="L18" s="274" t="str">
        <f>IF(【全員最初に作成】基本情報!L39="","",【全員最初に作成】基本情報!L39)</f>
        <v/>
      </c>
      <c r="M18" s="275" t="str">
        <f>IF(【全員最初に作成】基本情報!M39="","",【全員最初に作成】基本情報!M39)</f>
        <v/>
      </c>
      <c r="N18" s="275" t="str">
        <f>IF(【全員最初に作成】基本情報!R39="","",【全員最初に作成】基本情報!R39)</f>
        <v/>
      </c>
      <c r="O18" s="275" t="str">
        <f>IF(【全員最初に作成】基本情報!W39="","",【全員最初に作成】基本情報!W39)</f>
        <v/>
      </c>
      <c r="P18" s="270" t="str">
        <f>IF(【全員最初に作成】基本情報!X39="","",【全員最初に作成】基本情報!X39)</f>
        <v/>
      </c>
      <c r="Q18" s="276" t="str">
        <f>IF(【全員最初に作成】基本情報!Y39="","",【全員最初に作成】基本情報!Y39)</f>
        <v/>
      </c>
      <c r="R18" s="277"/>
      <c r="S18" s="476" t="str">
        <f>IF(B18="×","",IF(【全員最初に作成】基本情報!Z39="","",【全員最初に作成】基本情報!Z39))</f>
        <v/>
      </c>
      <c r="T18" s="278" t="str">
        <f>IF(B18="×","",IF(Q18="","",VLOOKUP(Q18,【参考】数式用!$M$2:$O$34,3,FALSE)))</f>
        <v/>
      </c>
      <c r="U18" s="279" t="s">
        <v>19</v>
      </c>
      <c r="V18" s="280">
        <v>4</v>
      </c>
      <c r="W18" s="281" t="s">
        <v>11</v>
      </c>
      <c r="X18" s="312"/>
      <c r="Y18" s="282" t="s">
        <v>73</v>
      </c>
      <c r="Z18" s="283">
        <v>4</v>
      </c>
      <c r="AA18" s="284" t="s">
        <v>11</v>
      </c>
      <c r="AB18" s="312"/>
      <c r="AC18" s="284" t="s">
        <v>15</v>
      </c>
      <c r="AD18" s="285" t="s">
        <v>30</v>
      </c>
      <c r="AE18" s="286" t="str">
        <f t="shared" si="1"/>
        <v/>
      </c>
      <c r="AF18" s="287" t="s">
        <v>50</v>
      </c>
      <c r="AG18" s="288" t="str">
        <f t="shared" si="2"/>
        <v/>
      </c>
      <c r="AH18" s="359"/>
      <c r="AI18" s="359"/>
      <c r="AJ18" s="360"/>
      <c r="AK18" s="360"/>
    </row>
    <row r="19" spans="1:37" ht="36.75" customHeight="1">
      <c r="A19" s="270">
        <f t="shared" si="3"/>
        <v>6</v>
      </c>
      <c r="B19" s="313"/>
      <c r="C19" s="271" t="str">
        <f>IF(【全員最初に作成】基本情報!C40="","",【全員最初に作成】基本情報!C40)</f>
        <v/>
      </c>
      <c r="D19" s="272" t="str">
        <f>IF(【全員最初に作成】基本情報!D40="","",【全員最初に作成】基本情報!D40)</f>
        <v/>
      </c>
      <c r="E19" s="273" t="str">
        <f>IF(【全員最初に作成】基本情報!E40="","",【全員最初に作成】基本情報!E40)</f>
        <v/>
      </c>
      <c r="F19" s="273" t="str">
        <f>IF(【全員最初に作成】基本情報!F40="","",【全員最初に作成】基本情報!F40)</f>
        <v/>
      </c>
      <c r="G19" s="273" t="str">
        <f>IF(【全員最初に作成】基本情報!G40="","",【全員最初に作成】基本情報!G40)</f>
        <v/>
      </c>
      <c r="H19" s="273" t="str">
        <f>IF(【全員最初に作成】基本情報!H40="","",【全員最初に作成】基本情報!H40)</f>
        <v/>
      </c>
      <c r="I19" s="273" t="str">
        <f>IF(【全員最初に作成】基本情報!I40="","",【全員最初に作成】基本情報!I40)</f>
        <v/>
      </c>
      <c r="J19" s="273" t="str">
        <f>IF(【全員最初に作成】基本情報!J40="","",【全員最初に作成】基本情報!J40)</f>
        <v/>
      </c>
      <c r="K19" s="273" t="str">
        <f>IF(【全員最初に作成】基本情報!K40="","",【全員最初に作成】基本情報!K40)</f>
        <v/>
      </c>
      <c r="L19" s="274" t="str">
        <f>IF(【全員最初に作成】基本情報!L40="","",【全員最初に作成】基本情報!L40)</f>
        <v/>
      </c>
      <c r="M19" s="275" t="str">
        <f>IF(【全員最初に作成】基本情報!M40="","",【全員最初に作成】基本情報!M40)</f>
        <v/>
      </c>
      <c r="N19" s="275" t="str">
        <f>IF(【全員最初に作成】基本情報!R40="","",【全員最初に作成】基本情報!R40)</f>
        <v/>
      </c>
      <c r="O19" s="275" t="str">
        <f>IF(【全員最初に作成】基本情報!W40="","",【全員最初に作成】基本情報!W40)</f>
        <v/>
      </c>
      <c r="P19" s="270" t="str">
        <f>IF(【全員最初に作成】基本情報!X40="","",【全員最初に作成】基本情報!X40)</f>
        <v/>
      </c>
      <c r="Q19" s="276" t="str">
        <f>IF(【全員最初に作成】基本情報!Y40="","",【全員最初に作成】基本情報!Y40)</f>
        <v/>
      </c>
      <c r="R19" s="277"/>
      <c r="S19" s="476" t="str">
        <f>IF(B19="×","",IF(【全員最初に作成】基本情報!Z40="","",【全員最初に作成】基本情報!Z40))</f>
        <v/>
      </c>
      <c r="T19" s="278" t="str">
        <f>IF(B19="×","",IF(Q19="","",VLOOKUP(Q19,【参考】数式用!$M$2:$O$34,3,FALSE)))</f>
        <v/>
      </c>
      <c r="U19" s="279" t="s">
        <v>537</v>
      </c>
      <c r="V19" s="280">
        <v>4</v>
      </c>
      <c r="W19" s="281" t="s">
        <v>11</v>
      </c>
      <c r="X19" s="312"/>
      <c r="Y19" s="282" t="s">
        <v>538</v>
      </c>
      <c r="Z19" s="283">
        <v>4</v>
      </c>
      <c r="AA19" s="284" t="s">
        <v>11</v>
      </c>
      <c r="AB19" s="312"/>
      <c r="AC19" s="284" t="s">
        <v>12</v>
      </c>
      <c r="AD19" s="285" t="s">
        <v>30</v>
      </c>
      <c r="AE19" s="286" t="str">
        <f t="shared" si="1"/>
        <v/>
      </c>
      <c r="AF19" s="287" t="s">
        <v>539</v>
      </c>
      <c r="AG19" s="288" t="str">
        <f t="shared" si="2"/>
        <v/>
      </c>
      <c r="AH19" s="359"/>
      <c r="AI19" s="359"/>
      <c r="AJ19" s="360"/>
      <c r="AK19" s="360"/>
    </row>
    <row r="20" spans="1:37" ht="36.75" customHeight="1">
      <c r="A20" s="270">
        <f t="shared" si="3"/>
        <v>7</v>
      </c>
      <c r="B20" s="313"/>
      <c r="C20" s="271" t="str">
        <f>IF(【全員最初に作成】基本情報!C41="","",【全員最初に作成】基本情報!C41)</f>
        <v/>
      </c>
      <c r="D20" s="272" t="str">
        <f>IF(【全員最初に作成】基本情報!D41="","",【全員最初に作成】基本情報!D41)</f>
        <v/>
      </c>
      <c r="E20" s="273" t="str">
        <f>IF(【全員最初に作成】基本情報!E41="","",【全員最初に作成】基本情報!E41)</f>
        <v/>
      </c>
      <c r="F20" s="273" t="str">
        <f>IF(【全員最初に作成】基本情報!F41="","",【全員最初に作成】基本情報!F41)</f>
        <v/>
      </c>
      <c r="G20" s="273" t="str">
        <f>IF(【全員最初に作成】基本情報!G41="","",【全員最初に作成】基本情報!G41)</f>
        <v/>
      </c>
      <c r="H20" s="273" t="str">
        <f>IF(【全員最初に作成】基本情報!H41="","",【全員最初に作成】基本情報!H41)</f>
        <v/>
      </c>
      <c r="I20" s="273" t="str">
        <f>IF(【全員最初に作成】基本情報!I41="","",【全員最初に作成】基本情報!I41)</f>
        <v/>
      </c>
      <c r="J20" s="273" t="str">
        <f>IF(【全員最初に作成】基本情報!J41="","",【全員最初に作成】基本情報!J41)</f>
        <v/>
      </c>
      <c r="K20" s="273" t="str">
        <f>IF(【全員最初に作成】基本情報!K41="","",【全員最初に作成】基本情報!K41)</f>
        <v/>
      </c>
      <c r="L20" s="274" t="str">
        <f>IF(【全員最初に作成】基本情報!L41="","",【全員最初に作成】基本情報!L41)</f>
        <v/>
      </c>
      <c r="M20" s="275" t="str">
        <f>IF(【全員最初に作成】基本情報!M41="","",【全員最初に作成】基本情報!M41)</f>
        <v/>
      </c>
      <c r="N20" s="275" t="str">
        <f>IF(【全員最初に作成】基本情報!R41="","",【全員最初に作成】基本情報!R41)</f>
        <v/>
      </c>
      <c r="O20" s="275" t="str">
        <f>IF(【全員最初に作成】基本情報!W41="","",【全員最初に作成】基本情報!W41)</f>
        <v/>
      </c>
      <c r="P20" s="270" t="str">
        <f>IF(【全員最初に作成】基本情報!X41="","",【全員最初に作成】基本情報!X41)</f>
        <v/>
      </c>
      <c r="Q20" s="276" t="str">
        <f>IF(【全員最初に作成】基本情報!Y41="","",【全員最初に作成】基本情報!Y41)</f>
        <v/>
      </c>
      <c r="R20" s="277"/>
      <c r="S20" s="476" t="str">
        <f>IF(B20="×","",IF(【全員最初に作成】基本情報!Z41="","",【全員最初に作成】基本情報!Z41))</f>
        <v/>
      </c>
      <c r="T20" s="278" t="str">
        <f>IF(B20="×","",IF(Q20="","",VLOOKUP(Q20,【参考】数式用!$M$2:$O$34,3,FALSE)))</f>
        <v/>
      </c>
      <c r="U20" s="279" t="s">
        <v>537</v>
      </c>
      <c r="V20" s="280">
        <v>4</v>
      </c>
      <c r="W20" s="281" t="s">
        <v>11</v>
      </c>
      <c r="X20" s="312"/>
      <c r="Y20" s="282" t="s">
        <v>538</v>
      </c>
      <c r="Z20" s="283">
        <v>4</v>
      </c>
      <c r="AA20" s="284" t="s">
        <v>11</v>
      </c>
      <c r="AB20" s="312"/>
      <c r="AC20" s="284" t="s">
        <v>12</v>
      </c>
      <c r="AD20" s="285" t="s">
        <v>30</v>
      </c>
      <c r="AE20" s="286" t="str">
        <f t="shared" si="1"/>
        <v/>
      </c>
      <c r="AF20" s="287" t="s">
        <v>539</v>
      </c>
      <c r="AG20" s="288" t="str">
        <f t="shared" si="2"/>
        <v/>
      </c>
      <c r="AH20" s="359"/>
      <c r="AI20" s="359"/>
      <c r="AJ20" s="360"/>
      <c r="AK20" s="360"/>
    </row>
    <row r="21" spans="1:37" ht="36.75" customHeight="1">
      <c r="A21" s="270">
        <f t="shared" si="3"/>
        <v>8</v>
      </c>
      <c r="B21" s="313"/>
      <c r="C21" s="271" t="str">
        <f>IF(【全員最初に作成】基本情報!C42="","",【全員最初に作成】基本情報!C42)</f>
        <v/>
      </c>
      <c r="D21" s="272" t="str">
        <f>IF(【全員最初に作成】基本情報!D42="","",【全員最初に作成】基本情報!D42)</f>
        <v/>
      </c>
      <c r="E21" s="273" t="str">
        <f>IF(【全員最初に作成】基本情報!E42="","",【全員最初に作成】基本情報!E42)</f>
        <v/>
      </c>
      <c r="F21" s="273" t="str">
        <f>IF(【全員最初に作成】基本情報!F42="","",【全員最初に作成】基本情報!F42)</f>
        <v/>
      </c>
      <c r="G21" s="273" t="str">
        <f>IF(【全員最初に作成】基本情報!G42="","",【全員最初に作成】基本情報!G42)</f>
        <v/>
      </c>
      <c r="H21" s="273" t="str">
        <f>IF(【全員最初に作成】基本情報!H42="","",【全員最初に作成】基本情報!H42)</f>
        <v/>
      </c>
      <c r="I21" s="273" t="str">
        <f>IF(【全員最初に作成】基本情報!I42="","",【全員最初に作成】基本情報!I42)</f>
        <v/>
      </c>
      <c r="J21" s="273" t="str">
        <f>IF(【全員最初に作成】基本情報!J42="","",【全員最初に作成】基本情報!J42)</f>
        <v/>
      </c>
      <c r="K21" s="273" t="str">
        <f>IF(【全員最初に作成】基本情報!K42="","",【全員最初に作成】基本情報!K42)</f>
        <v/>
      </c>
      <c r="L21" s="274" t="str">
        <f>IF(【全員最初に作成】基本情報!L42="","",【全員最初に作成】基本情報!L42)</f>
        <v/>
      </c>
      <c r="M21" s="275" t="str">
        <f>IF(【全員最初に作成】基本情報!M42="","",【全員最初に作成】基本情報!M42)</f>
        <v/>
      </c>
      <c r="N21" s="275" t="str">
        <f>IF(【全員最初に作成】基本情報!R42="","",【全員最初に作成】基本情報!R42)</f>
        <v/>
      </c>
      <c r="O21" s="275" t="str">
        <f>IF(【全員最初に作成】基本情報!W42="","",【全員最初に作成】基本情報!W42)</f>
        <v/>
      </c>
      <c r="P21" s="270" t="str">
        <f>IF(【全員最初に作成】基本情報!X42="","",【全員最初に作成】基本情報!X42)</f>
        <v/>
      </c>
      <c r="Q21" s="276" t="str">
        <f>IF(【全員最初に作成】基本情報!Y42="","",【全員最初に作成】基本情報!Y42)</f>
        <v/>
      </c>
      <c r="R21" s="277"/>
      <c r="S21" s="476" t="str">
        <f>IF(B21="×","",IF(【全員最初に作成】基本情報!Z42="","",【全員最初に作成】基本情報!Z42))</f>
        <v/>
      </c>
      <c r="T21" s="278" t="str">
        <f>IF(B21="×","",IF(Q21="","",VLOOKUP(Q21,【参考】数式用!$M$2:$O$34,3,FALSE)))</f>
        <v/>
      </c>
      <c r="U21" s="279" t="s">
        <v>537</v>
      </c>
      <c r="V21" s="280">
        <v>4</v>
      </c>
      <c r="W21" s="281" t="s">
        <v>11</v>
      </c>
      <c r="X21" s="312"/>
      <c r="Y21" s="282" t="s">
        <v>538</v>
      </c>
      <c r="Z21" s="283">
        <v>4</v>
      </c>
      <c r="AA21" s="284" t="s">
        <v>11</v>
      </c>
      <c r="AB21" s="312"/>
      <c r="AC21" s="284" t="s">
        <v>12</v>
      </c>
      <c r="AD21" s="285" t="s">
        <v>30</v>
      </c>
      <c r="AE21" s="286" t="str">
        <f t="shared" si="1"/>
        <v/>
      </c>
      <c r="AF21" s="287" t="s">
        <v>539</v>
      </c>
      <c r="AG21" s="288" t="str">
        <f t="shared" si="2"/>
        <v/>
      </c>
      <c r="AH21" s="359"/>
      <c r="AI21" s="359"/>
      <c r="AJ21" s="360"/>
      <c r="AK21" s="360"/>
    </row>
    <row r="22" spans="1:37" ht="36.75" customHeight="1">
      <c r="A22" s="270">
        <f t="shared" si="3"/>
        <v>9</v>
      </c>
      <c r="B22" s="313"/>
      <c r="C22" s="271" t="str">
        <f>IF(【全員最初に作成】基本情報!C43="","",【全員最初に作成】基本情報!C43)</f>
        <v/>
      </c>
      <c r="D22" s="272" t="str">
        <f>IF(【全員最初に作成】基本情報!D43="","",【全員最初に作成】基本情報!D43)</f>
        <v/>
      </c>
      <c r="E22" s="273" t="str">
        <f>IF(【全員最初に作成】基本情報!E43="","",【全員最初に作成】基本情報!E43)</f>
        <v/>
      </c>
      <c r="F22" s="273" t="str">
        <f>IF(【全員最初に作成】基本情報!F43="","",【全員最初に作成】基本情報!F43)</f>
        <v/>
      </c>
      <c r="G22" s="273" t="str">
        <f>IF(【全員最初に作成】基本情報!G43="","",【全員最初に作成】基本情報!G43)</f>
        <v/>
      </c>
      <c r="H22" s="273" t="str">
        <f>IF(【全員最初に作成】基本情報!H43="","",【全員最初に作成】基本情報!H43)</f>
        <v/>
      </c>
      <c r="I22" s="273" t="str">
        <f>IF(【全員最初に作成】基本情報!I43="","",【全員最初に作成】基本情報!I43)</f>
        <v/>
      </c>
      <c r="J22" s="273" t="str">
        <f>IF(【全員最初に作成】基本情報!J43="","",【全員最初に作成】基本情報!J43)</f>
        <v/>
      </c>
      <c r="K22" s="273" t="str">
        <f>IF(【全員最初に作成】基本情報!K43="","",【全員最初に作成】基本情報!K43)</f>
        <v/>
      </c>
      <c r="L22" s="274" t="str">
        <f>IF(【全員最初に作成】基本情報!L43="","",【全員最初に作成】基本情報!L43)</f>
        <v/>
      </c>
      <c r="M22" s="275" t="str">
        <f>IF(【全員最初に作成】基本情報!M43="","",【全員最初に作成】基本情報!M43)</f>
        <v/>
      </c>
      <c r="N22" s="275" t="str">
        <f>IF(【全員最初に作成】基本情報!R43="","",【全員最初に作成】基本情報!R43)</f>
        <v/>
      </c>
      <c r="O22" s="275" t="str">
        <f>IF(【全員最初に作成】基本情報!W43="","",【全員最初に作成】基本情報!W43)</f>
        <v/>
      </c>
      <c r="P22" s="270" t="str">
        <f>IF(【全員最初に作成】基本情報!X43="","",【全員最初に作成】基本情報!X43)</f>
        <v/>
      </c>
      <c r="Q22" s="276" t="str">
        <f>IF(【全員最初に作成】基本情報!Y43="","",【全員最初に作成】基本情報!Y43)</f>
        <v/>
      </c>
      <c r="R22" s="277"/>
      <c r="S22" s="476" t="str">
        <f>IF(B22="×","",IF(【全員最初に作成】基本情報!Z43="","",【全員最初に作成】基本情報!Z43))</f>
        <v/>
      </c>
      <c r="T22" s="278" t="str">
        <f>IF(B22="×","",IF(Q22="","",VLOOKUP(Q22,【参考】数式用!$M$2:$O$34,3,FALSE)))</f>
        <v/>
      </c>
      <c r="U22" s="279" t="s">
        <v>537</v>
      </c>
      <c r="V22" s="280">
        <v>4</v>
      </c>
      <c r="W22" s="281" t="s">
        <v>11</v>
      </c>
      <c r="X22" s="312"/>
      <c r="Y22" s="282" t="s">
        <v>538</v>
      </c>
      <c r="Z22" s="283">
        <v>4</v>
      </c>
      <c r="AA22" s="284" t="s">
        <v>11</v>
      </c>
      <c r="AB22" s="312"/>
      <c r="AC22" s="284" t="s">
        <v>12</v>
      </c>
      <c r="AD22" s="285" t="s">
        <v>30</v>
      </c>
      <c r="AE22" s="286" t="str">
        <f t="shared" si="1"/>
        <v/>
      </c>
      <c r="AF22" s="287" t="s">
        <v>539</v>
      </c>
      <c r="AG22" s="288" t="str">
        <f t="shared" si="2"/>
        <v/>
      </c>
      <c r="AH22" s="359"/>
      <c r="AI22" s="359"/>
      <c r="AJ22" s="360"/>
      <c r="AK22" s="360"/>
    </row>
    <row r="23" spans="1:37" ht="36.75" customHeight="1">
      <c r="A23" s="270">
        <f t="shared" si="3"/>
        <v>10</v>
      </c>
      <c r="B23" s="313"/>
      <c r="C23" s="271" t="str">
        <f>IF(【全員最初に作成】基本情報!C44="","",【全員最初に作成】基本情報!C44)</f>
        <v/>
      </c>
      <c r="D23" s="272" t="str">
        <f>IF(【全員最初に作成】基本情報!D44="","",【全員最初に作成】基本情報!D44)</f>
        <v/>
      </c>
      <c r="E23" s="273" t="str">
        <f>IF(【全員最初に作成】基本情報!E44="","",【全員最初に作成】基本情報!E44)</f>
        <v/>
      </c>
      <c r="F23" s="273" t="str">
        <f>IF(【全員最初に作成】基本情報!F44="","",【全員最初に作成】基本情報!F44)</f>
        <v/>
      </c>
      <c r="G23" s="273" t="str">
        <f>IF(【全員最初に作成】基本情報!G44="","",【全員最初に作成】基本情報!G44)</f>
        <v/>
      </c>
      <c r="H23" s="273" t="str">
        <f>IF(【全員最初に作成】基本情報!H44="","",【全員最初に作成】基本情報!H44)</f>
        <v/>
      </c>
      <c r="I23" s="273" t="str">
        <f>IF(【全員最初に作成】基本情報!I44="","",【全員最初に作成】基本情報!I44)</f>
        <v/>
      </c>
      <c r="J23" s="273" t="str">
        <f>IF(【全員最初に作成】基本情報!J44="","",【全員最初に作成】基本情報!J44)</f>
        <v/>
      </c>
      <c r="K23" s="273" t="str">
        <f>IF(【全員最初に作成】基本情報!K44="","",【全員最初に作成】基本情報!K44)</f>
        <v/>
      </c>
      <c r="L23" s="274" t="str">
        <f>IF(【全員最初に作成】基本情報!L44="","",【全員最初に作成】基本情報!L44)</f>
        <v/>
      </c>
      <c r="M23" s="275" t="str">
        <f>IF(【全員最初に作成】基本情報!M44="","",【全員最初に作成】基本情報!M44)</f>
        <v/>
      </c>
      <c r="N23" s="275" t="str">
        <f>IF(【全員最初に作成】基本情報!R44="","",【全員最初に作成】基本情報!R44)</f>
        <v/>
      </c>
      <c r="O23" s="275" t="str">
        <f>IF(【全員最初に作成】基本情報!W44="","",【全員最初に作成】基本情報!W44)</f>
        <v/>
      </c>
      <c r="P23" s="270" t="str">
        <f>IF(【全員最初に作成】基本情報!X44="","",【全員最初に作成】基本情報!X44)</f>
        <v/>
      </c>
      <c r="Q23" s="276" t="str">
        <f>IF(【全員最初に作成】基本情報!Y44="","",【全員最初に作成】基本情報!Y44)</f>
        <v/>
      </c>
      <c r="R23" s="277"/>
      <c r="S23" s="476" t="str">
        <f>IF(B23="×","",IF(【全員最初に作成】基本情報!Z44="","",【全員最初に作成】基本情報!Z44))</f>
        <v/>
      </c>
      <c r="T23" s="278" t="str">
        <f>IF(B23="×","",IF(Q23="","",VLOOKUP(Q23,【参考】数式用!$M$2:$O$34,3,FALSE)))</f>
        <v/>
      </c>
      <c r="U23" s="279" t="s">
        <v>537</v>
      </c>
      <c r="V23" s="280">
        <v>4</v>
      </c>
      <c r="W23" s="281" t="s">
        <v>11</v>
      </c>
      <c r="X23" s="312"/>
      <c r="Y23" s="282" t="s">
        <v>538</v>
      </c>
      <c r="Z23" s="283">
        <v>4</v>
      </c>
      <c r="AA23" s="284" t="s">
        <v>11</v>
      </c>
      <c r="AB23" s="312"/>
      <c r="AC23" s="284" t="s">
        <v>12</v>
      </c>
      <c r="AD23" s="285" t="s">
        <v>30</v>
      </c>
      <c r="AE23" s="286" t="str">
        <f t="shared" si="1"/>
        <v/>
      </c>
      <c r="AF23" s="287" t="s">
        <v>539</v>
      </c>
      <c r="AG23" s="288" t="str">
        <f t="shared" si="2"/>
        <v/>
      </c>
      <c r="AH23" s="359"/>
      <c r="AI23" s="359"/>
      <c r="AJ23" s="360"/>
      <c r="AK23" s="360"/>
    </row>
    <row r="24" spans="1:37" ht="36.75" customHeight="1">
      <c r="A24" s="270">
        <f t="shared" si="3"/>
        <v>11</v>
      </c>
      <c r="B24" s="313"/>
      <c r="C24" s="271" t="str">
        <f>IF(【全員最初に作成】基本情報!C45="","",【全員最初に作成】基本情報!C45)</f>
        <v/>
      </c>
      <c r="D24" s="272" t="str">
        <f>IF(【全員最初に作成】基本情報!D45="","",【全員最初に作成】基本情報!D45)</f>
        <v/>
      </c>
      <c r="E24" s="273" t="str">
        <f>IF(【全員最初に作成】基本情報!E45="","",【全員最初に作成】基本情報!E45)</f>
        <v/>
      </c>
      <c r="F24" s="273" t="str">
        <f>IF(【全員最初に作成】基本情報!F45="","",【全員最初に作成】基本情報!F45)</f>
        <v/>
      </c>
      <c r="G24" s="273" t="str">
        <f>IF(【全員最初に作成】基本情報!G45="","",【全員最初に作成】基本情報!G45)</f>
        <v/>
      </c>
      <c r="H24" s="273" t="str">
        <f>IF(【全員最初に作成】基本情報!H45="","",【全員最初に作成】基本情報!H45)</f>
        <v/>
      </c>
      <c r="I24" s="273" t="str">
        <f>IF(【全員最初に作成】基本情報!I45="","",【全員最初に作成】基本情報!I45)</f>
        <v/>
      </c>
      <c r="J24" s="273" t="str">
        <f>IF(【全員最初に作成】基本情報!J45="","",【全員最初に作成】基本情報!J45)</f>
        <v/>
      </c>
      <c r="K24" s="273" t="str">
        <f>IF(【全員最初に作成】基本情報!K45="","",【全員最初に作成】基本情報!K45)</f>
        <v/>
      </c>
      <c r="L24" s="274" t="str">
        <f>IF(【全員最初に作成】基本情報!L45="","",【全員最初に作成】基本情報!L45)</f>
        <v/>
      </c>
      <c r="M24" s="275" t="str">
        <f>IF(【全員最初に作成】基本情報!M45="","",【全員最初に作成】基本情報!M45)</f>
        <v/>
      </c>
      <c r="N24" s="275" t="str">
        <f>IF(【全員最初に作成】基本情報!R45="","",【全員最初に作成】基本情報!R45)</f>
        <v/>
      </c>
      <c r="O24" s="275" t="str">
        <f>IF(【全員最初に作成】基本情報!W45="","",【全員最初に作成】基本情報!W45)</f>
        <v/>
      </c>
      <c r="P24" s="270" t="str">
        <f>IF(【全員最初に作成】基本情報!X45="","",【全員最初に作成】基本情報!X45)</f>
        <v/>
      </c>
      <c r="Q24" s="276" t="str">
        <f>IF(【全員最初に作成】基本情報!Y45="","",【全員最初に作成】基本情報!Y45)</f>
        <v/>
      </c>
      <c r="R24" s="277"/>
      <c r="S24" s="476" t="str">
        <f>IF(B24="×","",IF(【全員最初に作成】基本情報!Z45="","",【全員最初に作成】基本情報!Z45))</f>
        <v/>
      </c>
      <c r="T24" s="278" t="str">
        <f>IF(B24="×","",IF(Q24="","",VLOOKUP(Q24,【参考】数式用!$M$2:$O$34,3,FALSE)))</f>
        <v/>
      </c>
      <c r="U24" s="279" t="s">
        <v>537</v>
      </c>
      <c r="V24" s="280">
        <v>4</v>
      </c>
      <c r="W24" s="281" t="s">
        <v>11</v>
      </c>
      <c r="X24" s="312"/>
      <c r="Y24" s="282" t="s">
        <v>538</v>
      </c>
      <c r="Z24" s="283">
        <v>4</v>
      </c>
      <c r="AA24" s="284" t="s">
        <v>11</v>
      </c>
      <c r="AB24" s="312"/>
      <c r="AC24" s="284" t="s">
        <v>12</v>
      </c>
      <c r="AD24" s="285" t="s">
        <v>30</v>
      </c>
      <c r="AE24" s="286" t="str">
        <f t="shared" si="1"/>
        <v/>
      </c>
      <c r="AF24" s="287" t="s">
        <v>539</v>
      </c>
      <c r="AG24" s="288" t="str">
        <f t="shared" si="2"/>
        <v/>
      </c>
      <c r="AH24" s="359"/>
      <c r="AI24" s="359"/>
      <c r="AJ24" s="360"/>
      <c r="AK24" s="360"/>
    </row>
    <row r="25" spans="1:37" ht="36.75" customHeight="1">
      <c r="A25" s="270">
        <f t="shared" si="3"/>
        <v>12</v>
      </c>
      <c r="B25" s="313"/>
      <c r="C25" s="271" t="str">
        <f>IF(【全員最初に作成】基本情報!C46="","",【全員最初に作成】基本情報!C46)</f>
        <v/>
      </c>
      <c r="D25" s="272" t="str">
        <f>IF(【全員最初に作成】基本情報!D46="","",【全員最初に作成】基本情報!D46)</f>
        <v/>
      </c>
      <c r="E25" s="273" t="str">
        <f>IF(【全員最初に作成】基本情報!E46="","",【全員最初に作成】基本情報!E46)</f>
        <v/>
      </c>
      <c r="F25" s="273" t="str">
        <f>IF(【全員最初に作成】基本情報!F46="","",【全員最初に作成】基本情報!F46)</f>
        <v/>
      </c>
      <c r="G25" s="273" t="str">
        <f>IF(【全員最初に作成】基本情報!G46="","",【全員最初に作成】基本情報!G46)</f>
        <v/>
      </c>
      <c r="H25" s="273" t="str">
        <f>IF(【全員最初に作成】基本情報!H46="","",【全員最初に作成】基本情報!H46)</f>
        <v/>
      </c>
      <c r="I25" s="273" t="str">
        <f>IF(【全員最初に作成】基本情報!I46="","",【全員最初に作成】基本情報!I46)</f>
        <v/>
      </c>
      <c r="J25" s="273" t="str">
        <f>IF(【全員最初に作成】基本情報!J46="","",【全員最初に作成】基本情報!J46)</f>
        <v/>
      </c>
      <c r="K25" s="273" t="str">
        <f>IF(【全員最初に作成】基本情報!K46="","",【全員最初に作成】基本情報!K46)</f>
        <v/>
      </c>
      <c r="L25" s="274" t="str">
        <f>IF(【全員最初に作成】基本情報!L46="","",【全員最初に作成】基本情報!L46)</f>
        <v/>
      </c>
      <c r="M25" s="275" t="str">
        <f>IF(【全員最初に作成】基本情報!M46="","",【全員最初に作成】基本情報!M46)</f>
        <v/>
      </c>
      <c r="N25" s="275" t="str">
        <f>IF(【全員最初に作成】基本情報!R46="","",【全員最初に作成】基本情報!R46)</f>
        <v/>
      </c>
      <c r="O25" s="275" t="str">
        <f>IF(【全員最初に作成】基本情報!W46="","",【全員最初に作成】基本情報!W46)</f>
        <v/>
      </c>
      <c r="P25" s="270" t="str">
        <f>IF(【全員最初に作成】基本情報!X46="","",【全員最初に作成】基本情報!X46)</f>
        <v/>
      </c>
      <c r="Q25" s="276" t="str">
        <f>IF(【全員最初に作成】基本情報!Y46="","",【全員最初に作成】基本情報!Y46)</f>
        <v/>
      </c>
      <c r="R25" s="277"/>
      <c r="S25" s="476" t="str">
        <f>IF(B25="×","",IF(【全員最初に作成】基本情報!Z46="","",【全員最初に作成】基本情報!Z46))</f>
        <v/>
      </c>
      <c r="T25" s="278" t="str">
        <f>IF(B25="×","",IF(Q25="","",VLOOKUP(Q25,【参考】数式用!$M$2:$O$34,3,FALSE)))</f>
        <v/>
      </c>
      <c r="U25" s="279" t="s">
        <v>537</v>
      </c>
      <c r="V25" s="280">
        <v>4</v>
      </c>
      <c r="W25" s="281" t="s">
        <v>11</v>
      </c>
      <c r="X25" s="312"/>
      <c r="Y25" s="282" t="s">
        <v>538</v>
      </c>
      <c r="Z25" s="283">
        <v>4</v>
      </c>
      <c r="AA25" s="284" t="s">
        <v>11</v>
      </c>
      <c r="AB25" s="312"/>
      <c r="AC25" s="284" t="s">
        <v>12</v>
      </c>
      <c r="AD25" s="285" t="s">
        <v>30</v>
      </c>
      <c r="AE25" s="286" t="str">
        <f t="shared" si="1"/>
        <v/>
      </c>
      <c r="AF25" s="287" t="s">
        <v>539</v>
      </c>
      <c r="AG25" s="288" t="str">
        <f t="shared" si="2"/>
        <v/>
      </c>
      <c r="AH25" s="359"/>
      <c r="AI25" s="359"/>
      <c r="AJ25" s="360"/>
      <c r="AK25" s="360"/>
    </row>
    <row r="26" spans="1:37" ht="36.75" customHeight="1">
      <c r="A26" s="270">
        <f t="shared" si="3"/>
        <v>13</v>
      </c>
      <c r="B26" s="313"/>
      <c r="C26" s="271" t="str">
        <f>IF(【全員最初に作成】基本情報!C47="","",【全員最初に作成】基本情報!C47)</f>
        <v/>
      </c>
      <c r="D26" s="272" t="str">
        <f>IF(【全員最初に作成】基本情報!D47="","",【全員最初に作成】基本情報!D47)</f>
        <v/>
      </c>
      <c r="E26" s="273" t="str">
        <f>IF(【全員最初に作成】基本情報!E47="","",【全員最初に作成】基本情報!E47)</f>
        <v/>
      </c>
      <c r="F26" s="273" t="str">
        <f>IF(【全員最初に作成】基本情報!F47="","",【全員最初に作成】基本情報!F47)</f>
        <v/>
      </c>
      <c r="G26" s="273" t="str">
        <f>IF(【全員最初に作成】基本情報!G47="","",【全員最初に作成】基本情報!G47)</f>
        <v/>
      </c>
      <c r="H26" s="273" t="str">
        <f>IF(【全員最初に作成】基本情報!H47="","",【全員最初に作成】基本情報!H47)</f>
        <v/>
      </c>
      <c r="I26" s="273" t="str">
        <f>IF(【全員最初に作成】基本情報!I47="","",【全員最初に作成】基本情報!I47)</f>
        <v/>
      </c>
      <c r="J26" s="273" t="str">
        <f>IF(【全員最初に作成】基本情報!J47="","",【全員最初に作成】基本情報!J47)</f>
        <v/>
      </c>
      <c r="K26" s="273" t="str">
        <f>IF(【全員最初に作成】基本情報!K47="","",【全員最初に作成】基本情報!K47)</f>
        <v/>
      </c>
      <c r="L26" s="274" t="str">
        <f>IF(【全員最初に作成】基本情報!L47="","",【全員最初に作成】基本情報!L47)</f>
        <v/>
      </c>
      <c r="M26" s="275" t="str">
        <f>IF(【全員最初に作成】基本情報!M47="","",【全員最初に作成】基本情報!M47)</f>
        <v/>
      </c>
      <c r="N26" s="275" t="str">
        <f>IF(【全員最初に作成】基本情報!R47="","",【全員最初に作成】基本情報!R47)</f>
        <v/>
      </c>
      <c r="O26" s="275" t="str">
        <f>IF(【全員最初に作成】基本情報!W47="","",【全員最初に作成】基本情報!W47)</f>
        <v/>
      </c>
      <c r="P26" s="270" t="str">
        <f>IF(【全員最初に作成】基本情報!X47="","",【全員最初に作成】基本情報!X47)</f>
        <v/>
      </c>
      <c r="Q26" s="276" t="str">
        <f>IF(【全員最初に作成】基本情報!Y47="","",【全員最初に作成】基本情報!Y47)</f>
        <v/>
      </c>
      <c r="R26" s="277"/>
      <c r="S26" s="476" t="str">
        <f>IF(B26="×","",IF(【全員最初に作成】基本情報!Z47="","",【全員最初に作成】基本情報!Z47))</f>
        <v/>
      </c>
      <c r="T26" s="278" t="str">
        <f>IF(B26="×","",IF(Q26="","",VLOOKUP(Q26,【参考】数式用!$M$2:$O$34,3,FALSE)))</f>
        <v/>
      </c>
      <c r="U26" s="279" t="s">
        <v>537</v>
      </c>
      <c r="V26" s="280">
        <v>4</v>
      </c>
      <c r="W26" s="281" t="s">
        <v>11</v>
      </c>
      <c r="X26" s="312"/>
      <c r="Y26" s="282" t="s">
        <v>538</v>
      </c>
      <c r="Z26" s="283">
        <v>4</v>
      </c>
      <c r="AA26" s="284" t="s">
        <v>11</v>
      </c>
      <c r="AB26" s="312"/>
      <c r="AC26" s="284" t="s">
        <v>12</v>
      </c>
      <c r="AD26" s="285" t="s">
        <v>30</v>
      </c>
      <c r="AE26" s="286" t="str">
        <f t="shared" si="1"/>
        <v/>
      </c>
      <c r="AF26" s="287" t="s">
        <v>539</v>
      </c>
      <c r="AG26" s="288" t="str">
        <f t="shared" si="2"/>
        <v/>
      </c>
      <c r="AH26" s="359"/>
      <c r="AI26" s="359"/>
      <c r="AJ26" s="360"/>
      <c r="AK26" s="360"/>
    </row>
    <row r="27" spans="1:37" ht="36.75" customHeight="1">
      <c r="A27" s="270">
        <f t="shared" si="3"/>
        <v>14</v>
      </c>
      <c r="B27" s="313"/>
      <c r="C27" s="271" t="str">
        <f>IF(【全員最初に作成】基本情報!C48="","",【全員最初に作成】基本情報!C48)</f>
        <v/>
      </c>
      <c r="D27" s="272" t="str">
        <f>IF(【全員最初に作成】基本情報!D48="","",【全員最初に作成】基本情報!D48)</f>
        <v/>
      </c>
      <c r="E27" s="273" t="str">
        <f>IF(【全員最初に作成】基本情報!E48="","",【全員最初に作成】基本情報!E48)</f>
        <v/>
      </c>
      <c r="F27" s="273" t="str">
        <f>IF(【全員最初に作成】基本情報!F48="","",【全員最初に作成】基本情報!F48)</f>
        <v/>
      </c>
      <c r="G27" s="273" t="str">
        <f>IF(【全員最初に作成】基本情報!G48="","",【全員最初に作成】基本情報!G48)</f>
        <v/>
      </c>
      <c r="H27" s="273" t="str">
        <f>IF(【全員最初に作成】基本情報!H48="","",【全員最初に作成】基本情報!H48)</f>
        <v/>
      </c>
      <c r="I27" s="273" t="str">
        <f>IF(【全員最初に作成】基本情報!I48="","",【全員最初に作成】基本情報!I48)</f>
        <v/>
      </c>
      <c r="J27" s="273" t="str">
        <f>IF(【全員最初に作成】基本情報!J48="","",【全員最初に作成】基本情報!J48)</f>
        <v/>
      </c>
      <c r="K27" s="273" t="str">
        <f>IF(【全員最初に作成】基本情報!K48="","",【全員最初に作成】基本情報!K48)</f>
        <v/>
      </c>
      <c r="L27" s="274" t="str">
        <f>IF(【全員最初に作成】基本情報!L48="","",【全員最初に作成】基本情報!L48)</f>
        <v/>
      </c>
      <c r="M27" s="275" t="str">
        <f>IF(【全員最初に作成】基本情報!M48="","",【全員最初に作成】基本情報!M48)</f>
        <v/>
      </c>
      <c r="N27" s="275" t="str">
        <f>IF(【全員最初に作成】基本情報!R48="","",【全員最初に作成】基本情報!R48)</f>
        <v/>
      </c>
      <c r="O27" s="275" t="str">
        <f>IF(【全員最初に作成】基本情報!W48="","",【全員最初に作成】基本情報!W48)</f>
        <v/>
      </c>
      <c r="P27" s="270" t="str">
        <f>IF(【全員最初に作成】基本情報!X48="","",【全員最初に作成】基本情報!X48)</f>
        <v/>
      </c>
      <c r="Q27" s="276" t="str">
        <f>IF(【全員最初に作成】基本情報!Y48="","",【全員最初に作成】基本情報!Y48)</f>
        <v/>
      </c>
      <c r="R27" s="277"/>
      <c r="S27" s="476" t="str">
        <f>IF(B27="×","",IF(【全員最初に作成】基本情報!Z48="","",【全員最初に作成】基本情報!Z48))</f>
        <v/>
      </c>
      <c r="T27" s="278" t="str">
        <f>IF(B27="×","",IF(Q27="","",VLOOKUP(Q27,【参考】数式用!$M$2:$O$34,3,FALSE)))</f>
        <v/>
      </c>
      <c r="U27" s="279" t="s">
        <v>537</v>
      </c>
      <c r="V27" s="280">
        <v>4</v>
      </c>
      <c r="W27" s="281" t="s">
        <v>11</v>
      </c>
      <c r="X27" s="312"/>
      <c r="Y27" s="282" t="s">
        <v>538</v>
      </c>
      <c r="Z27" s="283">
        <v>4</v>
      </c>
      <c r="AA27" s="284" t="s">
        <v>11</v>
      </c>
      <c r="AB27" s="312"/>
      <c r="AC27" s="284" t="s">
        <v>12</v>
      </c>
      <c r="AD27" s="285" t="s">
        <v>30</v>
      </c>
      <c r="AE27" s="286" t="str">
        <f t="shared" si="1"/>
        <v/>
      </c>
      <c r="AF27" s="287" t="s">
        <v>539</v>
      </c>
      <c r="AG27" s="288" t="str">
        <f t="shared" si="2"/>
        <v/>
      </c>
      <c r="AH27" s="359"/>
      <c r="AI27" s="359"/>
      <c r="AJ27" s="360"/>
      <c r="AK27" s="360"/>
    </row>
    <row r="28" spans="1:37" ht="36.75" customHeight="1">
      <c r="A28" s="270">
        <f t="shared" si="3"/>
        <v>15</v>
      </c>
      <c r="B28" s="313"/>
      <c r="C28" s="271" t="str">
        <f>IF(【全員最初に作成】基本情報!C49="","",【全員最初に作成】基本情報!C49)</f>
        <v/>
      </c>
      <c r="D28" s="272" t="str">
        <f>IF(【全員最初に作成】基本情報!D49="","",【全員最初に作成】基本情報!D49)</f>
        <v/>
      </c>
      <c r="E28" s="273" t="str">
        <f>IF(【全員最初に作成】基本情報!E49="","",【全員最初に作成】基本情報!E49)</f>
        <v/>
      </c>
      <c r="F28" s="273" t="str">
        <f>IF(【全員最初に作成】基本情報!F49="","",【全員最初に作成】基本情報!F49)</f>
        <v/>
      </c>
      <c r="G28" s="273" t="str">
        <f>IF(【全員最初に作成】基本情報!G49="","",【全員最初に作成】基本情報!G49)</f>
        <v/>
      </c>
      <c r="H28" s="273" t="str">
        <f>IF(【全員最初に作成】基本情報!H49="","",【全員最初に作成】基本情報!H49)</f>
        <v/>
      </c>
      <c r="I28" s="273" t="str">
        <f>IF(【全員最初に作成】基本情報!I49="","",【全員最初に作成】基本情報!I49)</f>
        <v/>
      </c>
      <c r="J28" s="273" t="str">
        <f>IF(【全員最初に作成】基本情報!J49="","",【全員最初に作成】基本情報!J49)</f>
        <v/>
      </c>
      <c r="K28" s="273" t="str">
        <f>IF(【全員最初に作成】基本情報!K49="","",【全員最初に作成】基本情報!K49)</f>
        <v/>
      </c>
      <c r="L28" s="274" t="str">
        <f>IF(【全員最初に作成】基本情報!L49="","",【全員最初に作成】基本情報!L49)</f>
        <v/>
      </c>
      <c r="M28" s="275" t="str">
        <f>IF(【全員最初に作成】基本情報!M49="","",【全員最初に作成】基本情報!M49)</f>
        <v/>
      </c>
      <c r="N28" s="275" t="str">
        <f>IF(【全員最初に作成】基本情報!R49="","",【全員最初に作成】基本情報!R49)</f>
        <v/>
      </c>
      <c r="O28" s="275" t="str">
        <f>IF(【全員最初に作成】基本情報!W49="","",【全員最初に作成】基本情報!W49)</f>
        <v/>
      </c>
      <c r="P28" s="270" t="str">
        <f>IF(【全員最初に作成】基本情報!X49="","",【全員最初に作成】基本情報!X49)</f>
        <v/>
      </c>
      <c r="Q28" s="276" t="str">
        <f>IF(【全員最初に作成】基本情報!Y49="","",【全員最初に作成】基本情報!Y49)</f>
        <v/>
      </c>
      <c r="R28" s="277"/>
      <c r="S28" s="476" t="str">
        <f>IF(B28="×","",IF(【全員最初に作成】基本情報!Z49="","",【全員最初に作成】基本情報!Z49))</f>
        <v/>
      </c>
      <c r="T28" s="278" t="str">
        <f>IF(B28="×","",IF(Q28="","",VLOOKUP(Q28,【参考】数式用!$M$2:$O$34,3,FALSE)))</f>
        <v/>
      </c>
      <c r="U28" s="279" t="s">
        <v>537</v>
      </c>
      <c r="V28" s="280">
        <v>4</v>
      </c>
      <c r="W28" s="281" t="s">
        <v>11</v>
      </c>
      <c r="X28" s="312"/>
      <c r="Y28" s="282" t="s">
        <v>538</v>
      </c>
      <c r="Z28" s="283">
        <v>4</v>
      </c>
      <c r="AA28" s="284" t="s">
        <v>11</v>
      </c>
      <c r="AB28" s="312"/>
      <c r="AC28" s="284" t="s">
        <v>12</v>
      </c>
      <c r="AD28" s="285" t="s">
        <v>30</v>
      </c>
      <c r="AE28" s="286" t="str">
        <f t="shared" si="1"/>
        <v/>
      </c>
      <c r="AF28" s="287" t="s">
        <v>539</v>
      </c>
      <c r="AG28" s="288" t="str">
        <f t="shared" si="2"/>
        <v/>
      </c>
      <c r="AH28" s="359"/>
      <c r="AI28" s="359"/>
      <c r="AJ28" s="360"/>
      <c r="AK28" s="360"/>
    </row>
    <row r="29" spans="1:37" ht="36.75" customHeight="1">
      <c r="A29" s="270">
        <f t="shared" si="3"/>
        <v>16</v>
      </c>
      <c r="B29" s="313"/>
      <c r="C29" s="271" t="str">
        <f>IF(【全員最初に作成】基本情報!C50="","",【全員最初に作成】基本情報!C50)</f>
        <v/>
      </c>
      <c r="D29" s="272" t="str">
        <f>IF(【全員最初に作成】基本情報!D50="","",【全員最初に作成】基本情報!D50)</f>
        <v/>
      </c>
      <c r="E29" s="273" t="str">
        <f>IF(【全員最初に作成】基本情報!E50="","",【全員最初に作成】基本情報!E50)</f>
        <v/>
      </c>
      <c r="F29" s="273" t="str">
        <f>IF(【全員最初に作成】基本情報!F50="","",【全員最初に作成】基本情報!F50)</f>
        <v/>
      </c>
      <c r="G29" s="273" t="str">
        <f>IF(【全員最初に作成】基本情報!G50="","",【全員最初に作成】基本情報!G50)</f>
        <v/>
      </c>
      <c r="H29" s="273" t="str">
        <f>IF(【全員最初に作成】基本情報!H50="","",【全員最初に作成】基本情報!H50)</f>
        <v/>
      </c>
      <c r="I29" s="273" t="str">
        <f>IF(【全員最初に作成】基本情報!I50="","",【全員最初に作成】基本情報!I50)</f>
        <v/>
      </c>
      <c r="J29" s="273" t="str">
        <f>IF(【全員最初に作成】基本情報!J50="","",【全員最初に作成】基本情報!J50)</f>
        <v/>
      </c>
      <c r="K29" s="273" t="str">
        <f>IF(【全員最初に作成】基本情報!K50="","",【全員最初に作成】基本情報!K50)</f>
        <v/>
      </c>
      <c r="L29" s="274" t="str">
        <f>IF(【全員最初に作成】基本情報!L50="","",【全員最初に作成】基本情報!L50)</f>
        <v/>
      </c>
      <c r="M29" s="275" t="str">
        <f>IF(【全員最初に作成】基本情報!M50="","",【全員最初に作成】基本情報!M50)</f>
        <v/>
      </c>
      <c r="N29" s="275" t="str">
        <f>IF(【全員最初に作成】基本情報!R50="","",【全員最初に作成】基本情報!R50)</f>
        <v/>
      </c>
      <c r="O29" s="275" t="str">
        <f>IF(【全員最初に作成】基本情報!W50="","",【全員最初に作成】基本情報!W50)</f>
        <v/>
      </c>
      <c r="P29" s="270" t="str">
        <f>IF(【全員最初に作成】基本情報!X50="","",【全員最初に作成】基本情報!X50)</f>
        <v/>
      </c>
      <c r="Q29" s="276" t="str">
        <f>IF(【全員最初に作成】基本情報!Y50="","",【全員最初に作成】基本情報!Y50)</f>
        <v/>
      </c>
      <c r="R29" s="277"/>
      <c r="S29" s="476" t="str">
        <f>IF(B29="×","",IF(【全員最初に作成】基本情報!Z50="","",【全員最初に作成】基本情報!Z50))</f>
        <v/>
      </c>
      <c r="T29" s="278" t="str">
        <f>IF(B29="×","",IF(Q29="","",VLOOKUP(Q29,【参考】数式用!$M$2:$O$34,3,FALSE)))</f>
        <v/>
      </c>
      <c r="U29" s="279" t="s">
        <v>537</v>
      </c>
      <c r="V29" s="280">
        <v>4</v>
      </c>
      <c r="W29" s="281" t="s">
        <v>11</v>
      </c>
      <c r="X29" s="312"/>
      <c r="Y29" s="282" t="s">
        <v>538</v>
      </c>
      <c r="Z29" s="283">
        <v>4</v>
      </c>
      <c r="AA29" s="284" t="s">
        <v>11</v>
      </c>
      <c r="AB29" s="312"/>
      <c r="AC29" s="284" t="s">
        <v>12</v>
      </c>
      <c r="AD29" s="285" t="s">
        <v>30</v>
      </c>
      <c r="AE29" s="286" t="str">
        <f t="shared" si="1"/>
        <v/>
      </c>
      <c r="AF29" s="287" t="s">
        <v>539</v>
      </c>
      <c r="AG29" s="288" t="str">
        <f t="shared" si="2"/>
        <v/>
      </c>
      <c r="AH29" s="359"/>
      <c r="AI29" s="359"/>
      <c r="AJ29" s="360"/>
      <c r="AK29" s="360"/>
    </row>
    <row r="30" spans="1:37" ht="36.75" customHeight="1">
      <c r="A30" s="270">
        <f t="shared" si="3"/>
        <v>17</v>
      </c>
      <c r="B30" s="313"/>
      <c r="C30" s="271" t="str">
        <f>IF(【全員最初に作成】基本情報!C51="","",【全員最初に作成】基本情報!C51)</f>
        <v/>
      </c>
      <c r="D30" s="272" t="str">
        <f>IF(【全員最初に作成】基本情報!D51="","",【全員最初に作成】基本情報!D51)</f>
        <v/>
      </c>
      <c r="E30" s="273" t="str">
        <f>IF(【全員最初に作成】基本情報!E51="","",【全員最初に作成】基本情報!E51)</f>
        <v/>
      </c>
      <c r="F30" s="273" t="str">
        <f>IF(【全員最初に作成】基本情報!F51="","",【全員最初に作成】基本情報!F51)</f>
        <v/>
      </c>
      <c r="G30" s="273" t="str">
        <f>IF(【全員最初に作成】基本情報!G51="","",【全員最初に作成】基本情報!G51)</f>
        <v/>
      </c>
      <c r="H30" s="273" t="str">
        <f>IF(【全員最初に作成】基本情報!H51="","",【全員最初に作成】基本情報!H51)</f>
        <v/>
      </c>
      <c r="I30" s="273" t="str">
        <f>IF(【全員最初に作成】基本情報!I51="","",【全員最初に作成】基本情報!I51)</f>
        <v/>
      </c>
      <c r="J30" s="273" t="str">
        <f>IF(【全員最初に作成】基本情報!J51="","",【全員最初に作成】基本情報!J51)</f>
        <v/>
      </c>
      <c r="K30" s="273" t="str">
        <f>IF(【全員最初に作成】基本情報!K51="","",【全員最初に作成】基本情報!K51)</f>
        <v/>
      </c>
      <c r="L30" s="274" t="str">
        <f>IF(【全員最初に作成】基本情報!L51="","",【全員最初に作成】基本情報!L51)</f>
        <v/>
      </c>
      <c r="M30" s="275" t="str">
        <f>IF(【全員最初に作成】基本情報!M51="","",【全員最初に作成】基本情報!M51)</f>
        <v/>
      </c>
      <c r="N30" s="275" t="str">
        <f>IF(【全員最初に作成】基本情報!R51="","",【全員最初に作成】基本情報!R51)</f>
        <v/>
      </c>
      <c r="O30" s="275" t="str">
        <f>IF(【全員最初に作成】基本情報!W51="","",【全員最初に作成】基本情報!W51)</f>
        <v/>
      </c>
      <c r="P30" s="270" t="str">
        <f>IF(【全員最初に作成】基本情報!X51="","",【全員最初に作成】基本情報!X51)</f>
        <v/>
      </c>
      <c r="Q30" s="276" t="str">
        <f>IF(【全員最初に作成】基本情報!Y51="","",【全員最初に作成】基本情報!Y51)</f>
        <v/>
      </c>
      <c r="R30" s="277"/>
      <c r="S30" s="476" t="str">
        <f>IF(B30="×","",IF(【全員最初に作成】基本情報!Z51="","",【全員最初に作成】基本情報!Z51))</f>
        <v/>
      </c>
      <c r="T30" s="278" t="str">
        <f>IF(B30="×","",IF(Q30="","",VLOOKUP(Q30,【参考】数式用!$M$2:$O$34,3,FALSE)))</f>
        <v/>
      </c>
      <c r="U30" s="279" t="s">
        <v>537</v>
      </c>
      <c r="V30" s="280">
        <v>4</v>
      </c>
      <c r="W30" s="281" t="s">
        <v>11</v>
      </c>
      <c r="X30" s="312"/>
      <c r="Y30" s="282" t="s">
        <v>538</v>
      </c>
      <c r="Z30" s="283">
        <v>4</v>
      </c>
      <c r="AA30" s="284" t="s">
        <v>11</v>
      </c>
      <c r="AB30" s="312"/>
      <c r="AC30" s="284" t="s">
        <v>12</v>
      </c>
      <c r="AD30" s="285" t="s">
        <v>30</v>
      </c>
      <c r="AE30" s="286" t="str">
        <f t="shared" si="1"/>
        <v/>
      </c>
      <c r="AF30" s="287" t="s">
        <v>539</v>
      </c>
      <c r="AG30" s="288" t="str">
        <f t="shared" si="2"/>
        <v/>
      </c>
      <c r="AH30" s="359"/>
      <c r="AI30" s="359"/>
      <c r="AJ30" s="360"/>
      <c r="AK30" s="360"/>
    </row>
    <row r="31" spans="1:37" ht="36.75" customHeight="1">
      <c r="A31" s="270">
        <f t="shared" si="3"/>
        <v>18</v>
      </c>
      <c r="B31" s="313"/>
      <c r="C31" s="271" t="str">
        <f>IF(【全員最初に作成】基本情報!C52="","",【全員最初に作成】基本情報!C52)</f>
        <v/>
      </c>
      <c r="D31" s="272" t="str">
        <f>IF(【全員最初に作成】基本情報!D52="","",【全員最初に作成】基本情報!D52)</f>
        <v/>
      </c>
      <c r="E31" s="273" t="str">
        <f>IF(【全員最初に作成】基本情報!E52="","",【全員最初に作成】基本情報!E52)</f>
        <v/>
      </c>
      <c r="F31" s="273" t="str">
        <f>IF(【全員最初に作成】基本情報!F52="","",【全員最初に作成】基本情報!F52)</f>
        <v/>
      </c>
      <c r="G31" s="273" t="str">
        <f>IF(【全員最初に作成】基本情報!G52="","",【全員最初に作成】基本情報!G52)</f>
        <v/>
      </c>
      <c r="H31" s="273" t="str">
        <f>IF(【全員最初に作成】基本情報!H52="","",【全員最初に作成】基本情報!H52)</f>
        <v/>
      </c>
      <c r="I31" s="273" t="str">
        <f>IF(【全員最初に作成】基本情報!I52="","",【全員最初に作成】基本情報!I52)</f>
        <v/>
      </c>
      <c r="J31" s="273" t="str">
        <f>IF(【全員最初に作成】基本情報!J52="","",【全員最初に作成】基本情報!J52)</f>
        <v/>
      </c>
      <c r="K31" s="273" t="str">
        <f>IF(【全員最初に作成】基本情報!K52="","",【全員最初に作成】基本情報!K52)</f>
        <v/>
      </c>
      <c r="L31" s="274" t="str">
        <f>IF(【全員最初に作成】基本情報!L52="","",【全員最初に作成】基本情報!L52)</f>
        <v/>
      </c>
      <c r="M31" s="275" t="str">
        <f>IF(【全員最初に作成】基本情報!M52="","",【全員最初に作成】基本情報!M52)</f>
        <v/>
      </c>
      <c r="N31" s="275" t="str">
        <f>IF(【全員最初に作成】基本情報!R52="","",【全員最初に作成】基本情報!R52)</f>
        <v/>
      </c>
      <c r="O31" s="275" t="str">
        <f>IF(【全員最初に作成】基本情報!W52="","",【全員最初に作成】基本情報!W52)</f>
        <v/>
      </c>
      <c r="P31" s="270" t="str">
        <f>IF(【全員最初に作成】基本情報!X52="","",【全員最初に作成】基本情報!X52)</f>
        <v/>
      </c>
      <c r="Q31" s="276" t="str">
        <f>IF(【全員最初に作成】基本情報!Y52="","",【全員最初に作成】基本情報!Y52)</f>
        <v/>
      </c>
      <c r="R31" s="277"/>
      <c r="S31" s="476" t="str">
        <f>IF(B31="×","",IF(【全員最初に作成】基本情報!Z52="","",【全員最初に作成】基本情報!Z52))</f>
        <v/>
      </c>
      <c r="T31" s="278" t="str">
        <f>IF(B31="×","",IF(Q31="","",VLOOKUP(Q31,【参考】数式用!$M$2:$O$34,3,FALSE)))</f>
        <v/>
      </c>
      <c r="U31" s="279" t="s">
        <v>537</v>
      </c>
      <c r="V31" s="280">
        <v>4</v>
      </c>
      <c r="W31" s="281" t="s">
        <v>11</v>
      </c>
      <c r="X31" s="312"/>
      <c r="Y31" s="282" t="s">
        <v>538</v>
      </c>
      <c r="Z31" s="283">
        <v>4</v>
      </c>
      <c r="AA31" s="284" t="s">
        <v>11</v>
      </c>
      <c r="AB31" s="312"/>
      <c r="AC31" s="284" t="s">
        <v>12</v>
      </c>
      <c r="AD31" s="285" t="s">
        <v>30</v>
      </c>
      <c r="AE31" s="286" t="str">
        <f t="shared" si="1"/>
        <v/>
      </c>
      <c r="AF31" s="287" t="s">
        <v>539</v>
      </c>
      <c r="AG31" s="288" t="str">
        <f t="shared" si="2"/>
        <v/>
      </c>
      <c r="AH31" s="359"/>
      <c r="AI31" s="359"/>
      <c r="AJ31" s="360"/>
      <c r="AK31" s="360"/>
    </row>
    <row r="32" spans="1:37" ht="36.75" customHeight="1">
      <c r="A32" s="270">
        <f t="shared" si="3"/>
        <v>19</v>
      </c>
      <c r="B32" s="313"/>
      <c r="C32" s="271" t="str">
        <f>IF(【全員最初に作成】基本情報!C53="","",【全員最初に作成】基本情報!C53)</f>
        <v/>
      </c>
      <c r="D32" s="272" t="str">
        <f>IF(【全員最初に作成】基本情報!D53="","",【全員最初に作成】基本情報!D53)</f>
        <v/>
      </c>
      <c r="E32" s="273" t="str">
        <f>IF(【全員最初に作成】基本情報!E53="","",【全員最初に作成】基本情報!E53)</f>
        <v/>
      </c>
      <c r="F32" s="273" t="str">
        <f>IF(【全員最初に作成】基本情報!F53="","",【全員最初に作成】基本情報!F53)</f>
        <v/>
      </c>
      <c r="G32" s="273" t="str">
        <f>IF(【全員最初に作成】基本情報!G53="","",【全員最初に作成】基本情報!G53)</f>
        <v/>
      </c>
      <c r="H32" s="273" t="str">
        <f>IF(【全員最初に作成】基本情報!H53="","",【全員最初に作成】基本情報!H53)</f>
        <v/>
      </c>
      <c r="I32" s="273" t="str">
        <f>IF(【全員最初に作成】基本情報!I53="","",【全員最初に作成】基本情報!I53)</f>
        <v/>
      </c>
      <c r="J32" s="273" t="str">
        <f>IF(【全員最初に作成】基本情報!J53="","",【全員最初に作成】基本情報!J53)</f>
        <v/>
      </c>
      <c r="K32" s="273" t="str">
        <f>IF(【全員最初に作成】基本情報!K53="","",【全員最初に作成】基本情報!K53)</f>
        <v/>
      </c>
      <c r="L32" s="274" t="str">
        <f>IF(【全員最初に作成】基本情報!L53="","",【全員最初に作成】基本情報!L53)</f>
        <v/>
      </c>
      <c r="M32" s="275" t="str">
        <f>IF(【全員最初に作成】基本情報!M53="","",【全員最初に作成】基本情報!M53)</f>
        <v/>
      </c>
      <c r="N32" s="275" t="str">
        <f>IF(【全員最初に作成】基本情報!R53="","",【全員最初に作成】基本情報!R53)</f>
        <v/>
      </c>
      <c r="O32" s="275" t="str">
        <f>IF(【全員最初に作成】基本情報!W53="","",【全員最初に作成】基本情報!W53)</f>
        <v/>
      </c>
      <c r="P32" s="270" t="str">
        <f>IF(【全員最初に作成】基本情報!X53="","",【全員最初に作成】基本情報!X53)</f>
        <v/>
      </c>
      <c r="Q32" s="276" t="str">
        <f>IF(【全員最初に作成】基本情報!Y53="","",【全員最初に作成】基本情報!Y53)</f>
        <v/>
      </c>
      <c r="R32" s="277"/>
      <c r="S32" s="476" t="str">
        <f>IF(B32="×","",IF(【全員最初に作成】基本情報!Z53="","",【全員最初に作成】基本情報!Z53))</f>
        <v/>
      </c>
      <c r="T32" s="278" t="str">
        <f>IF(B32="×","",IF(Q32="","",VLOOKUP(Q32,【参考】数式用!$M$2:$O$34,3,FALSE)))</f>
        <v/>
      </c>
      <c r="U32" s="279" t="s">
        <v>537</v>
      </c>
      <c r="V32" s="280">
        <v>4</v>
      </c>
      <c r="W32" s="281" t="s">
        <v>11</v>
      </c>
      <c r="X32" s="312"/>
      <c r="Y32" s="282" t="s">
        <v>538</v>
      </c>
      <c r="Z32" s="283">
        <v>4</v>
      </c>
      <c r="AA32" s="284" t="s">
        <v>11</v>
      </c>
      <c r="AB32" s="312"/>
      <c r="AC32" s="284" t="s">
        <v>12</v>
      </c>
      <c r="AD32" s="285" t="s">
        <v>30</v>
      </c>
      <c r="AE32" s="286" t="str">
        <f t="shared" si="1"/>
        <v/>
      </c>
      <c r="AF32" s="287" t="s">
        <v>539</v>
      </c>
      <c r="AG32" s="288" t="str">
        <f t="shared" si="2"/>
        <v/>
      </c>
      <c r="AH32" s="359"/>
      <c r="AI32" s="359"/>
      <c r="AJ32" s="360"/>
      <c r="AK32" s="360"/>
    </row>
    <row r="33" spans="1:37" ht="36.75" customHeight="1">
      <c r="A33" s="270">
        <f t="shared" si="3"/>
        <v>20</v>
      </c>
      <c r="B33" s="313"/>
      <c r="C33" s="271" t="str">
        <f>IF(【全員最初に作成】基本情報!C54="","",【全員最初に作成】基本情報!C54)</f>
        <v/>
      </c>
      <c r="D33" s="272" t="str">
        <f>IF(【全員最初に作成】基本情報!D54="","",【全員最初に作成】基本情報!D54)</f>
        <v/>
      </c>
      <c r="E33" s="273" t="str">
        <f>IF(【全員最初に作成】基本情報!E54="","",【全員最初に作成】基本情報!E54)</f>
        <v/>
      </c>
      <c r="F33" s="273" t="str">
        <f>IF(【全員最初に作成】基本情報!F54="","",【全員最初に作成】基本情報!F54)</f>
        <v/>
      </c>
      <c r="G33" s="273" t="str">
        <f>IF(【全員最初に作成】基本情報!G54="","",【全員最初に作成】基本情報!G54)</f>
        <v/>
      </c>
      <c r="H33" s="273" t="str">
        <f>IF(【全員最初に作成】基本情報!H54="","",【全員最初に作成】基本情報!H54)</f>
        <v/>
      </c>
      <c r="I33" s="273" t="str">
        <f>IF(【全員最初に作成】基本情報!I54="","",【全員最初に作成】基本情報!I54)</f>
        <v/>
      </c>
      <c r="J33" s="273" t="str">
        <f>IF(【全員最初に作成】基本情報!J54="","",【全員最初に作成】基本情報!J54)</f>
        <v/>
      </c>
      <c r="K33" s="273" t="str">
        <f>IF(【全員最初に作成】基本情報!K54="","",【全員最初に作成】基本情報!K54)</f>
        <v/>
      </c>
      <c r="L33" s="274" t="str">
        <f>IF(【全員最初に作成】基本情報!L54="","",【全員最初に作成】基本情報!L54)</f>
        <v/>
      </c>
      <c r="M33" s="275" t="str">
        <f>IF(【全員最初に作成】基本情報!M54="","",【全員最初に作成】基本情報!M54)</f>
        <v/>
      </c>
      <c r="N33" s="275" t="str">
        <f>IF(【全員最初に作成】基本情報!R54="","",【全員最初に作成】基本情報!R54)</f>
        <v/>
      </c>
      <c r="O33" s="275" t="str">
        <f>IF(【全員最初に作成】基本情報!W54="","",【全員最初に作成】基本情報!W54)</f>
        <v/>
      </c>
      <c r="P33" s="270" t="str">
        <f>IF(【全員最初に作成】基本情報!X54="","",【全員最初に作成】基本情報!X54)</f>
        <v/>
      </c>
      <c r="Q33" s="276" t="str">
        <f>IF(【全員最初に作成】基本情報!Y54="","",【全員最初に作成】基本情報!Y54)</f>
        <v/>
      </c>
      <c r="R33" s="277"/>
      <c r="S33" s="476" t="str">
        <f>IF(B33="×","",IF(【全員最初に作成】基本情報!Z54="","",【全員最初に作成】基本情報!Z54))</f>
        <v/>
      </c>
      <c r="T33" s="278" t="str">
        <f>IF(B33="×","",IF(Q33="","",VLOOKUP(Q33,【参考】数式用!$M$2:$O$34,3,FALSE)))</f>
        <v/>
      </c>
      <c r="U33" s="279" t="s">
        <v>537</v>
      </c>
      <c r="V33" s="280">
        <v>4</v>
      </c>
      <c r="W33" s="281" t="s">
        <v>11</v>
      </c>
      <c r="X33" s="312"/>
      <c r="Y33" s="282" t="s">
        <v>538</v>
      </c>
      <c r="Z33" s="283">
        <v>4</v>
      </c>
      <c r="AA33" s="284" t="s">
        <v>11</v>
      </c>
      <c r="AB33" s="312"/>
      <c r="AC33" s="284" t="s">
        <v>12</v>
      </c>
      <c r="AD33" s="285" t="s">
        <v>30</v>
      </c>
      <c r="AE33" s="286" t="str">
        <f t="shared" si="1"/>
        <v/>
      </c>
      <c r="AF33" s="287" t="s">
        <v>539</v>
      </c>
      <c r="AG33" s="288" t="str">
        <f t="shared" si="2"/>
        <v/>
      </c>
      <c r="AH33" s="359"/>
      <c r="AI33" s="359"/>
      <c r="AJ33" s="360"/>
      <c r="AK33" s="360"/>
    </row>
    <row r="34" spans="1:37" ht="36.75" customHeight="1">
      <c r="A34" s="270">
        <f t="shared" si="3"/>
        <v>21</v>
      </c>
      <c r="B34" s="313"/>
      <c r="C34" s="271" t="str">
        <f>IF(【全員最初に作成】基本情報!C55="","",【全員最初に作成】基本情報!C55)</f>
        <v/>
      </c>
      <c r="D34" s="272" t="str">
        <f>IF(【全員最初に作成】基本情報!D55="","",【全員最初に作成】基本情報!D55)</f>
        <v/>
      </c>
      <c r="E34" s="273" t="str">
        <f>IF(【全員最初に作成】基本情報!E55="","",【全員最初に作成】基本情報!E55)</f>
        <v/>
      </c>
      <c r="F34" s="273" t="str">
        <f>IF(【全員最初に作成】基本情報!F55="","",【全員最初に作成】基本情報!F55)</f>
        <v/>
      </c>
      <c r="G34" s="273" t="str">
        <f>IF(【全員最初に作成】基本情報!G55="","",【全員最初に作成】基本情報!G55)</f>
        <v/>
      </c>
      <c r="H34" s="273" t="str">
        <f>IF(【全員最初に作成】基本情報!H55="","",【全員最初に作成】基本情報!H55)</f>
        <v/>
      </c>
      <c r="I34" s="273" t="str">
        <f>IF(【全員最初に作成】基本情報!I55="","",【全員最初に作成】基本情報!I55)</f>
        <v/>
      </c>
      <c r="J34" s="273" t="str">
        <f>IF(【全員最初に作成】基本情報!J55="","",【全員最初に作成】基本情報!J55)</f>
        <v/>
      </c>
      <c r="K34" s="273" t="str">
        <f>IF(【全員最初に作成】基本情報!K55="","",【全員最初に作成】基本情報!K55)</f>
        <v/>
      </c>
      <c r="L34" s="274" t="str">
        <f>IF(【全員最初に作成】基本情報!L55="","",【全員最初に作成】基本情報!L55)</f>
        <v/>
      </c>
      <c r="M34" s="275" t="str">
        <f>IF(【全員最初に作成】基本情報!M55="","",【全員最初に作成】基本情報!M55)</f>
        <v/>
      </c>
      <c r="N34" s="275" t="str">
        <f>IF(【全員最初に作成】基本情報!R55="","",【全員最初に作成】基本情報!R55)</f>
        <v/>
      </c>
      <c r="O34" s="275" t="str">
        <f>IF(【全員最初に作成】基本情報!W55="","",【全員最初に作成】基本情報!W55)</f>
        <v/>
      </c>
      <c r="P34" s="270" t="str">
        <f>IF(【全員最初に作成】基本情報!X55="","",【全員最初に作成】基本情報!X55)</f>
        <v/>
      </c>
      <c r="Q34" s="276" t="str">
        <f>IF(【全員最初に作成】基本情報!Y55="","",【全員最初に作成】基本情報!Y55)</f>
        <v/>
      </c>
      <c r="R34" s="277"/>
      <c r="S34" s="476" t="str">
        <f>IF(B34="×","",IF(【全員最初に作成】基本情報!Z55="","",【全員最初に作成】基本情報!Z55))</f>
        <v/>
      </c>
      <c r="T34" s="278" t="str">
        <f>IF(B34="×","",IF(Q34="","",VLOOKUP(Q34,【参考】数式用!$M$2:$O$34,3,FALSE)))</f>
        <v/>
      </c>
      <c r="U34" s="279" t="s">
        <v>537</v>
      </c>
      <c r="V34" s="280">
        <v>4</v>
      </c>
      <c r="W34" s="281" t="s">
        <v>11</v>
      </c>
      <c r="X34" s="312"/>
      <c r="Y34" s="282" t="s">
        <v>538</v>
      </c>
      <c r="Z34" s="283">
        <v>4</v>
      </c>
      <c r="AA34" s="284" t="s">
        <v>11</v>
      </c>
      <c r="AB34" s="312"/>
      <c r="AC34" s="284" t="s">
        <v>12</v>
      </c>
      <c r="AD34" s="285" t="s">
        <v>30</v>
      </c>
      <c r="AE34" s="286" t="str">
        <f t="shared" si="1"/>
        <v/>
      </c>
      <c r="AF34" s="287" t="s">
        <v>539</v>
      </c>
      <c r="AG34" s="288" t="str">
        <f t="shared" si="2"/>
        <v/>
      </c>
      <c r="AH34" s="359"/>
      <c r="AI34" s="359"/>
      <c r="AJ34" s="360"/>
      <c r="AK34" s="360"/>
    </row>
    <row r="35" spans="1:37" ht="36.75" customHeight="1">
      <c r="A35" s="270">
        <f t="shared" si="3"/>
        <v>22</v>
      </c>
      <c r="B35" s="313"/>
      <c r="C35" s="271" t="str">
        <f>IF(【全員最初に作成】基本情報!C56="","",【全員最初に作成】基本情報!C56)</f>
        <v/>
      </c>
      <c r="D35" s="272" t="str">
        <f>IF(【全員最初に作成】基本情報!D56="","",【全員最初に作成】基本情報!D56)</f>
        <v/>
      </c>
      <c r="E35" s="273" t="str">
        <f>IF(【全員最初に作成】基本情報!E56="","",【全員最初に作成】基本情報!E56)</f>
        <v/>
      </c>
      <c r="F35" s="273" t="str">
        <f>IF(【全員最初に作成】基本情報!F56="","",【全員最初に作成】基本情報!F56)</f>
        <v/>
      </c>
      <c r="G35" s="273" t="str">
        <f>IF(【全員最初に作成】基本情報!G56="","",【全員最初に作成】基本情報!G56)</f>
        <v/>
      </c>
      <c r="H35" s="273" t="str">
        <f>IF(【全員最初に作成】基本情報!H56="","",【全員最初に作成】基本情報!H56)</f>
        <v/>
      </c>
      <c r="I35" s="273" t="str">
        <f>IF(【全員最初に作成】基本情報!I56="","",【全員最初に作成】基本情報!I56)</f>
        <v/>
      </c>
      <c r="J35" s="273" t="str">
        <f>IF(【全員最初に作成】基本情報!J56="","",【全員最初に作成】基本情報!J56)</f>
        <v/>
      </c>
      <c r="K35" s="273" t="str">
        <f>IF(【全員最初に作成】基本情報!K56="","",【全員最初に作成】基本情報!K56)</f>
        <v/>
      </c>
      <c r="L35" s="274" t="str">
        <f>IF(【全員最初に作成】基本情報!L56="","",【全員最初に作成】基本情報!L56)</f>
        <v/>
      </c>
      <c r="M35" s="275" t="str">
        <f>IF(【全員最初に作成】基本情報!M56="","",【全員最初に作成】基本情報!M56)</f>
        <v/>
      </c>
      <c r="N35" s="275" t="str">
        <f>IF(【全員最初に作成】基本情報!R56="","",【全員最初に作成】基本情報!R56)</f>
        <v/>
      </c>
      <c r="O35" s="275" t="str">
        <f>IF(【全員最初に作成】基本情報!W56="","",【全員最初に作成】基本情報!W56)</f>
        <v/>
      </c>
      <c r="P35" s="270" t="str">
        <f>IF(【全員最初に作成】基本情報!X56="","",【全員最初に作成】基本情報!X56)</f>
        <v/>
      </c>
      <c r="Q35" s="276" t="str">
        <f>IF(【全員最初に作成】基本情報!Y56="","",【全員最初に作成】基本情報!Y56)</f>
        <v/>
      </c>
      <c r="R35" s="277"/>
      <c r="S35" s="476" t="str">
        <f>IF(B35="×","",IF(【全員最初に作成】基本情報!Z56="","",【全員最初に作成】基本情報!Z56))</f>
        <v/>
      </c>
      <c r="T35" s="278" t="str">
        <f>IF(B35="×","",IF(Q35="","",VLOOKUP(Q35,【参考】数式用!$M$2:$O$34,3,FALSE)))</f>
        <v/>
      </c>
      <c r="U35" s="279" t="s">
        <v>537</v>
      </c>
      <c r="V35" s="280">
        <v>4</v>
      </c>
      <c r="W35" s="281" t="s">
        <v>11</v>
      </c>
      <c r="X35" s="312"/>
      <c r="Y35" s="282" t="s">
        <v>538</v>
      </c>
      <c r="Z35" s="283">
        <v>4</v>
      </c>
      <c r="AA35" s="284" t="s">
        <v>11</v>
      </c>
      <c r="AB35" s="312"/>
      <c r="AC35" s="284" t="s">
        <v>12</v>
      </c>
      <c r="AD35" s="285" t="s">
        <v>30</v>
      </c>
      <c r="AE35" s="286" t="str">
        <f t="shared" si="1"/>
        <v/>
      </c>
      <c r="AF35" s="287" t="s">
        <v>539</v>
      </c>
      <c r="AG35" s="288" t="str">
        <f t="shared" si="2"/>
        <v/>
      </c>
      <c r="AH35" s="359"/>
      <c r="AI35" s="359"/>
      <c r="AJ35" s="360"/>
      <c r="AK35" s="360"/>
    </row>
    <row r="36" spans="1:37" ht="36.75" customHeight="1">
      <c r="A36" s="270">
        <f t="shared" si="3"/>
        <v>23</v>
      </c>
      <c r="B36" s="313"/>
      <c r="C36" s="271" t="str">
        <f>IF(【全員最初に作成】基本情報!C57="","",【全員最初に作成】基本情報!C57)</f>
        <v/>
      </c>
      <c r="D36" s="272" t="str">
        <f>IF(【全員最初に作成】基本情報!D57="","",【全員最初に作成】基本情報!D57)</f>
        <v/>
      </c>
      <c r="E36" s="273" t="str">
        <f>IF(【全員最初に作成】基本情報!E57="","",【全員最初に作成】基本情報!E57)</f>
        <v/>
      </c>
      <c r="F36" s="273" t="str">
        <f>IF(【全員最初に作成】基本情報!F57="","",【全員最初に作成】基本情報!F57)</f>
        <v/>
      </c>
      <c r="G36" s="273" t="str">
        <f>IF(【全員最初に作成】基本情報!G57="","",【全員最初に作成】基本情報!G57)</f>
        <v/>
      </c>
      <c r="H36" s="273" t="str">
        <f>IF(【全員最初に作成】基本情報!H57="","",【全員最初に作成】基本情報!H57)</f>
        <v/>
      </c>
      <c r="I36" s="273" t="str">
        <f>IF(【全員最初に作成】基本情報!I57="","",【全員最初に作成】基本情報!I57)</f>
        <v/>
      </c>
      <c r="J36" s="273" t="str">
        <f>IF(【全員最初に作成】基本情報!J57="","",【全員最初に作成】基本情報!J57)</f>
        <v/>
      </c>
      <c r="K36" s="273" t="str">
        <f>IF(【全員最初に作成】基本情報!K57="","",【全員最初に作成】基本情報!K57)</f>
        <v/>
      </c>
      <c r="L36" s="274" t="str">
        <f>IF(【全員最初に作成】基本情報!L57="","",【全員最初に作成】基本情報!L57)</f>
        <v/>
      </c>
      <c r="M36" s="275" t="str">
        <f>IF(【全員最初に作成】基本情報!M57="","",【全員最初に作成】基本情報!M57)</f>
        <v/>
      </c>
      <c r="N36" s="275" t="str">
        <f>IF(【全員最初に作成】基本情報!R57="","",【全員最初に作成】基本情報!R57)</f>
        <v/>
      </c>
      <c r="O36" s="275" t="str">
        <f>IF(【全員最初に作成】基本情報!W57="","",【全員最初に作成】基本情報!W57)</f>
        <v/>
      </c>
      <c r="P36" s="270" t="str">
        <f>IF(【全員最初に作成】基本情報!X57="","",【全員最初に作成】基本情報!X57)</f>
        <v/>
      </c>
      <c r="Q36" s="276" t="str">
        <f>IF(【全員最初に作成】基本情報!Y57="","",【全員最初に作成】基本情報!Y57)</f>
        <v/>
      </c>
      <c r="R36" s="277"/>
      <c r="S36" s="476" t="str">
        <f>IF(B36="×","",IF(【全員最初に作成】基本情報!Z57="","",【全員最初に作成】基本情報!Z57))</f>
        <v/>
      </c>
      <c r="T36" s="278" t="str">
        <f>IF(B36="×","",IF(Q36="","",VLOOKUP(Q36,【参考】数式用!$M$2:$O$34,3,FALSE)))</f>
        <v/>
      </c>
      <c r="U36" s="279" t="s">
        <v>537</v>
      </c>
      <c r="V36" s="280">
        <v>4</v>
      </c>
      <c r="W36" s="281" t="s">
        <v>11</v>
      </c>
      <c r="X36" s="312"/>
      <c r="Y36" s="282" t="s">
        <v>538</v>
      </c>
      <c r="Z36" s="283">
        <v>4</v>
      </c>
      <c r="AA36" s="284" t="s">
        <v>11</v>
      </c>
      <c r="AB36" s="312"/>
      <c r="AC36" s="284" t="s">
        <v>12</v>
      </c>
      <c r="AD36" s="285" t="s">
        <v>30</v>
      </c>
      <c r="AE36" s="286" t="str">
        <f t="shared" si="1"/>
        <v/>
      </c>
      <c r="AF36" s="287" t="s">
        <v>539</v>
      </c>
      <c r="AG36" s="288" t="str">
        <f t="shared" si="2"/>
        <v/>
      </c>
      <c r="AH36" s="359"/>
      <c r="AI36" s="359"/>
      <c r="AJ36" s="360"/>
      <c r="AK36" s="360"/>
    </row>
    <row r="37" spans="1:37" ht="36.75" customHeight="1">
      <c r="A37" s="270">
        <f t="shared" si="3"/>
        <v>24</v>
      </c>
      <c r="B37" s="313"/>
      <c r="C37" s="271" t="str">
        <f>IF(【全員最初に作成】基本情報!C58="","",【全員最初に作成】基本情報!C58)</f>
        <v/>
      </c>
      <c r="D37" s="272" t="str">
        <f>IF(【全員最初に作成】基本情報!D58="","",【全員最初に作成】基本情報!D58)</f>
        <v/>
      </c>
      <c r="E37" s="273" t="str">
        <f>IF(【全員最初に作成】基本情報!E58="","",【全員最初に作成】基本情報!E58)</f>
        <v/>
      </c>
      <c r="F37" s="273" t="str">
        <f>IF(【全員最初に作成】基本情報!F58="","",【全員最初に作成】基本情報!F58)</f>
        <v/>
      </c>
      <c r="G37" s="273" t="str">
        <f>IF(【全員最初に作成】基本情報!G58="","",【全員最初に作成】基本情報!G58)</f>
        <v/>
      </c>
      <c r="H37" s="273" t="str">
        <f>IF(【全員最初に作成】基本情報!H58="","",【全員最初に作成】基本情報!H58)</f>
        <v/>
      </c>
      <c r="I37" s="273" t="str">
        <f>IF(【全員最初に作成】基本情報!I58="","",【全員最初に作成】基本情報!I58)</f>
        <v/>
      </c>
      <c r="J37" s="273" t="str">
        <f>IF(【全員最初に作成】基本情報!J58="","",【全員最初に作成】基本情報!J58)</f>
        <v/>
      </c>
      <c r="K37" s="273" t="str">
        <f>IF(【全員最初に作成】基本情報!K58="","",【全員最初に作成】基本情報!K58)</f>
        <v/>
      </c>
      <c r="L37" s="274" t="str">
        <f>IF(【全員最初に作成】基本情報!L58="","",【全員最初に作成】基本情報!L58)</f>
        <v/>
      </c>
      <c r="M37" s="275" t="str">
        <f>IF(【全員最初に作成】基本情報!M58="","",【全員最初に作成】基本情報!M58)</f>
        <v/>
      </c>
      <c r="N37" s="275" t="str">
        <f>IF(【全員最初に作成】基本情報!R58="","",【全員最初に作成】基本情報!R58)</f>
        <v/>
      </c>
      <c r="O37" s="275" t="str">
        <f>IF(【全員最初に作成】基本情報!W58="","",【全員最初に作成】基本情報!W58)</f>
        <v/>
      </c>
      <c r="P37" s="270" t="str">
        <f>IF(【全員最初に作成】基本情報!X58="","",【全員最初に作成】基本情報!X58)</f>
        <v/>
      </c>
      <c r="Q37" s="276" t="str">
        <f>IF(【全員最初に作成】基本情報!Y58="","",【全員最初に作成】基本情報!Y58)</f>
        <v/>
      </c>
      <c r="R37" s="277"/>
      <c r="S37" s="476" t="str">
        <f>IF(B37="×","",IF(【全員最初に作成】基本情報!Z58="","",【全員最初に作成】基本情報!Z58))</f>
        <v/>
      </c>
      <c r="T37" s="278" t="str">
        <f>IF(B37="×","",IF(Q37="","",VLOOKUP(Q37,【参考】数式用!$M$2:$O$34,3,FALSE)))</f>
        <v/>
      </c>
      <c r="U37" s="279" t="s">
        <v>537</v>
      </c>
      <c r="V37" s="280">
        <v>4</v>
      </c>
      <c r="W37" s="281" t="s">
        <v>11</v>
      </c>
      <c r="X37" s="312"/>
      <c r="Y37" s="282" t="s">
        <v>538</v>
      </c>
      <c r="Z37" s="283">
        <v>4</v>
      </c>
      <c r="AA37" s="284" t="s">
        <v>11</v>
      </c>
      <c r="AB37" s="312"/>
      <c r="AC37" s="284" t="s">
        <v>12</v>
      </c>
      <c r="AD37" s="285" t="s">
        <v>30</v>
      </c>
      <c r="AE37" s="286" t="str">
        <f t="shared" si="1"/>
        <v/>
      </c>
      <c r="AF37" s="287" t="s">
        <v>539</v>
      </c>
      <c r="AG37" s="288" t="str">
        <f t="shared" si="2"/>
        <v/>
      </c>
      <c r="AH37" s="359"/>
      <c r="AI37" s="359"/>
      <c r="AJ37" s="360"/>
      <c r="AK37" s="360"/>
    </row>
    <row r="38" spans="1:37" ht="36.75" customHeight="1">
      <c r="A38" s="270">
        <f t="shared" si="3"/>
        <v>25</v>
      </c>
      <c r="B38" s="313"/>
      <c r="C38" s="271" t="str">
        <f>IF(【全員最初に作成】基本情報!C59="","",【全員最初に作成】基本情報!C59)</f>
        <v/>
      </c>
      <c r="D38" s="272" t="str">
        <f>IF(【全員最初に作成】基本情報!D59="","",【全員最初に作成】基本情報!D59)</f>
        <v/>
      </c>
      <c r="E38" s="273" t="str">
        <f>IF(【全員最初に作成】基本情報!E59="","",【全員最初に作成】基本情報!E59)</f>
        <v/>
      </c>
      <c r="F38" s="273" t="str">
        <f>IF(【全員最初に作成】基本情報!F59="","",【全員最初に作成】基本情報!F59)</f>
        <v/>
      </c>
      <c r="G38" s="273" t="str">
        <f>IF(【全員最初に作成】基本情報!G59="","",【全員最初に作成】基本情報!G59)</f>
        <v/>
      </c>
      <c r="H38" s="273" t="str">
        <f>IF(【全員最初に作成】基本情報!H59="","",【全員最初に作成】基本情報!H59)</f>
        <v/>
      </c>
      <c r="I38" s="273" t="str">
        <f>IF(【全員最初に作成】基本情報!I59="","",【全員最初に作成】基本情報!I59)</f>
        <v/>
      </c>
      <c r="J38" s="273" t="str">
        <f>IF(【全員最初に作成】基本情報!J59="","",【全員最初に作成】基本情報!J59)</f>
        <v/>
      </c>
      <c r="K38" s="273" t="str">
        <f>IF(【全員最初に作成】基本情報!K59="","",【全員最初に作成】基本情報!K59)</f>
        <v/>
      </c>
      <c r="L38" s="274" t="str">
        <f>IF(【全員最初に作成】基本情報!L59="","",【全員最初に作成】基本情報!L59)</f>
        <v/>
      </c>
      <c r="M38" s="275" t="str">
        <f>IF(【全員最初に作成】基本情報!M59="","",【全員最初に作成】基本情報!M59)</f>
        <v/>
      </c>
      <c r="N38" s="275" t="str">
        <f>IF(【全員最初に作成】基本情報!R59="","",【全員最初に作成】基本情報!R59)</f>
        <v/>
      </c>
      <c r="O38" s="275" t="str">
        <f>IF(【全員最初に作成】基本情報!W59="","",【全員最初に作成】基本情報!W59)</f>
        <v/>
      </c>
      <c r="P38" s="270" t="str">
        <f>IF(【全員最初に作成】基本情報!X59="","",【全員最初に作成】基本情報!X59)</f>
        <v/>
      </c>
      <c r="Q38" s="276" t="str">
        <f>IF(【全員最初に作成】基本情報!Y59="","",【全員最初に作成】基本情報!Y59)</f>
        <v/>
      </c>
      <c r="R38" s="277"/>
      <c r="S38" s="476" t="str">
        <f>IF(B38="×","",IF(【全員最初に作成】基本情報!Z59="","",【全員最初に作成】基本情報!Z59))</f>
        <v/>
      </c>
      <c r="T38" s="278" t="str">
        <f>IF(B38="×","",IF(Q38="","",VLOOKUP(Q38,【参考】数式用!$M$2:$O$34,3,FALSE)))</f>
        <v/>
      </c>
      <c r="U38" s="279" t="s">
        <v>537</v>
      </c>
      <c r="V38" s="280">
        <v>4</v>
      </c>
      <c r="W38" s="281" t="s">
        <v>11</v>
      </c>
      <c r="X38" s="312"/>
      <c r="Y38" s="282" t="s">
        <v>538</v>
      </c>
      <c r="Z38" s="283">
        <v>4</v>
      </c>
      <c r="AA38" s="284" t="s">
        <v>11</v>
      </c>
      <c r="AB38" s="312"/>
      <c r="AC38" s="284" t="s">
        <v>12</v>
      </c>
      <c r="AD38" s="285" t="s">
        <v>30</v>
      </c>
      <c r="AE38" s="286" t="str">
        <f t="shared" si="1"/>
        <v/>
      </c>
      <c r="AF38" s="287" t="s">
        <v>539</v>
      </c>
      <c r="AG38" s="288" t="str">
        <f t="shared" si="2"/>
        <v/>
      </c>
      <c r="AH38" s="359"/>
      <c r="AI38" s="359"/>
      <c r="AJ38" s="360"/>
      <c r="AK38" s="360"/>
    </row>
    <row r="39" spans="1:37" ht="36.75" customHeight="1">
      <c r="A39" s="270">
        <f t="shared" si="3"/>
        <v>26</v>
      </c>
      <c r="B39" s="313"/>
      <c r="C39" s="271" t="str">
        <f>IF(【全員最初に作成】基本情報!C60="","",【全員最初に作成】基本情報!C60)</f>
        <v/>
      </c>
      <c r="D39" s="272" t="str">
        <f>IF(【全員最初に作成】基本情報!D60="","",【全員最初に作成】基本情報!D60)</f>
        <v/>
      </c>
      <c r="E39" s="273" t="str">
        <f>IF(【全員最初に作成】基本情報!E60="","",【全員最初に作成】基本情報!E60)</f>
        <v/>
      </c>
      <c r="F39" s="273" t="str">
        <f>IF(【全員最初に作成】基本情報!F60="","",【全員最初に作成】基本情報!F60)</f>
        <v/>
      </c>
      <c r="G39" s="273" t="str">
        <f>IF(【全員最初に作成】基本情報!G60="","",【全員最初に作成】基本情報!G60)</f>
        <v/>
      </c>
      <c r="H39" s="273" t="str">
        <f>IF(【全員最初に作成】基本情報!H60="","",【全員最初に作成】基本情報!H60)</f>
        <v/>
      </c>
      <c r="I39" s="273" t="str">
        <f>IF(【全員最初に作成】基本情報!I60="","",【全員最初に作成】基本情報!I60)</f>
        <v/>
      </c>
      <c r="J39" s="273" t="str">
        <f>IF(【全員最初に作成】基本情報!J60="","",【全員最初に作成】基本情報!J60)</f>
        <v/>
      </c>
      <c r="K39" s="273" t="str">
        <f>IF(【全員最初に作成】基本情報!K60="","",【全員最初に作成】基本情報!K60)</f>
        <v/>
      </c>
      <c r="L39" s="274" t="str">
        <f>IF(【全員最初に作成】基本情報!L60="","",【全員最初に作成】基本情報!L60)</f>
        <v/>
      </c>
      <c r="M39" s="275" t="str">
        <f>IF(【全員最初に作成】基本情報!M60="","",【全員最初に作成】基本情報!M60)</f>
        <v/>
      </c>
      <c r="N39" s="275" t="str">
        <f>IF(【全員最初に作成】基本情報!R60="","",【全員最初に作成】基本情報!R60)</f>
        <v/>
      </c>
      <c r="O39" s="275" t="str">
        <f>IF(【全員最初に作成】基本情報!W60="","",【全員最初に作成】基本情報!W60)</f>
        <v/>
      </c>
      <c r="P39" s="270" t="str">
        <f>IF(【全員最初に作成】基本情報!X60="","",【全員最初に作成】基本情報!X60)</f>
        <v/>
      </c>
      <c r="Q39" s="276" t="str">
        <f>IF(【全員最初に作成】基本情報!Y60="","",【全員最初に作成】基本情報!Y60)</f>
        <v/>
      </c>
      <c r="R39" s="277"/>
      <c r="S39" s="476" t="str">
        <f>IF(B39="×","",IF(【全員最初に作成】基本情報!Z60="","",【全員最初に作成】基本情報!Z60))</f>
        <v/>
      </c>
      <c r="T39" s="278" t="str">
        <f>IF(B39="×","",IF(Q39="","",VLOOKUP(Q39,【参考】数式用!$M$2:$O$34,3,FALSE)))</f>
        <v/>
      </c>
      <c r="U39" s="279" t="s">
        <v>537</v>
      </c>
      <c r="V39" s="280">
        <v>4</v>
      </c>
      <c r="W39" s="281" t="s">
        <v>11</v>
      </c>
      <c r="X39" s="312"/>
      <c r="Y39" s="282" t="s">
        <v>538</v>
      </c>
      <c r="Z39" s="283">
        <v>4</v>
      </c>
      <c r="AA39" s="284" t="s">
        <v>11</v>
      </c>
      <c r="AB39" s="312"/>
      <c r="AC39" s="284" t="s">
        <v>12</v>
      </c>
      <c r="AD39" s="285" t="s">
        <v>30</v>
      </c>
      <c r="AE39" s="286" t="str">
        <f t="shared" si="1"/>
        <v/>
      </c>
      <c r="AF39" s="287" t="s">
        <v>539</v>
      </c>
      <c r="AG39" s="288" t="str">
        <f t="shared" si="2"/>
        <v/>
      </c>
      <c r="AH39" s="359"/>
      <c r="AI39" s="359"/>
      <c r="AJ39" s="360"/>
      <c r="AK39" s="360"/>
    </row>
    <row r="40" spans="1:37" ht="36.75" customHeight="1">
      <c r="A40" s="270">
        <f t="shared" si="3"/>
        <v>27</v>
      </c>
      <c r="B40" s="313"/>
      <c r="C40" s="271" t="str">
        <f>IF(【全員最初に作成】基本情報!C61="","",【全員最初に作成】基本情報!C61)</f>
        <v/>
      </c>
      <c r="D40" s="272" t="str">
        <f>IF(【全員最初に作成】基本情報!D61="","",【全員最初に作成】基本情報!D61)</f>
        <v/>
      </c>
      <c r="E40" s="273" t="str">
        <f>IF(【全員最初に作成】基本情報!E61="","",【全員最初に作成】基本情報!E61)</f>
        <v/>
      </c>
      <c r="F40" s="273" t="str">
        <f>IF(【全員最初に作成】基本情報!F61="","",【全員最初に作成】基本情報!F61)</f>
        <v/>
      </c>
      <c r="G40" s="273" t="str">
        <f>IF(【全員最初に作成】基本情報!G61="","",【全員最初に作成】基本情報!G61)</f>
        <v/>
      </c>
      <c r="H40" s="273" t="str">
        <f>IF(【全員最初に作成】基本情報!H61="","",【全員最初に作成】基本情報!H61)</f>
        <v/>
      </c>
      <c r="I40" s="273" t="str">
        <f>IF(【全員最初に作成】基本情報!I61="","",【全員最初に作成】基本情報!I61)</f>
        <v/>
      </c>
      <c r="J40" s="273" t="str">
        <f>IF(【全員最初に作成】基本情報!J61="","",【全員最初に作成】基本情報!J61)</f>
        <v/>
      </c>
      <c r="K40" s="273" t="str">
        <f>IF(【全員最初に作成】基本情報!K61="","",【全員最初に作成】基本情報!K61)</f>
        <v/>
      </c>
      <c r="L40" s="274" t="str">
        <f>IF(【全員最初に作成】基本情報!L61="","",【全員最初に作成】基本情報!L61)</f>
        <v/>
      </c>
      <c r="M40" s="275" t="str">
        <f>IF(【全員最初に作成】基本情報!M61="","",【全員最初に作成】基本情報!M61)</f>
        <v/>
      </c>
      <c r="N40" s="275" t="str">
        <f>IF(【全員最初に作成】基本情報!R61="","",【全員最初に作成】基本情報!R61)</f>
        <v/>
      </c>
      <c r="O40" s="275" t="str">
        <f>IF(【全員最初に作成】基本情報!W61="","",【全員最初に作成】基本情報!W61)</f>
        <v/>
      </c>
      <c r="P40" s="270" t="str">
        <f>IF(【全員最初に作成】基本情報!X61="","",【全員最初に作成】基本情報!X61)</f>
        <v/>
      </c>
      <c r="Q40" s="276" t="str">
        <f>IF(【全員最初に作成】基本情報!Y61="","",【全員最初に作成】基本情報!Y61)</f>
        <v/>
      </c>
      <c r="R40" s="277"/>
      <c r="S40" s="476" t="str">
        <f>IF(B40="×","",IF(【全員最初に作成】基本情報!Z61="","",【全員最初に作成】基本情報!Z61))</f>
        <v/>
      </c>
      <c r="T40" s="278" t="str">
        <f>IF(B40="×","",IF(Q40="","",VLOOKUP(Q40,【参考】数式用!$M$2:$O$34,3,FALSE)))</f>
        <v/>
      </c>
      <c r="U40" s="279" t="s">
        <v>537</v>
      </c>
      <c r="V40" s="280">
        <v>4</v>
      </c>
      <c r="W40" s="281" t="s">
        <v>11</v>
      </c>
      <c r="X40" s="312"/>
      <c r="Y40" s="282" t="s">
        <v>538</v>
      </c>
      <c r="Z40" s="283">
        <v>4</v>
      </c>
      <c r="AA40" s="284" t="s">
        <v>11</v>
      </c>
      <c r="AB40" s="312"/>
      <c r="AC40" s="284" t="s">
        <v>12</v>
      </c>
      <c r="AD40" s="285" t="s">
        <v>30</v>
      </c>
      <c r="AE40" s="286" t="str">
        <f t="shared" si="1"/>
        <v/>
      </c>
      <c r="AF40" s="287" t="s">
        <v>539</v>
      </c>
      <c r="AG40" s="288" t="str">
        <f t="shared" si="2"/>
        <v/>
      </c>
      <c r="AH40" s="359"/>
      <c r="AI40" s="359"/>
      <c r="AJ40" s="360"/>
      <c r="AK40" s="360"/>
    </row>
    <row r="41" spans="1:37" ht="36.75" customHeight="1">
      <c r="A41" s="270">
        <f t="shared" si="3"/>
        <v>28</v>
      </c>
      <c r="B41" s="313"/>
      <c r="C41" s="271" t="str">
        <f>IF(【全員最初に作成】基本情報!C62="","",【全員最初に作成】基本情報!C62)</f>
        <v/>
      </c>
      <c r="D41" s="272" t="str">
        <f>IF(【全員最初に作成】基本情報!D62="","",【全員最初に作成】基本情報!D62)</f>
        <v/>
      </c>
      <c r="E41" s="273" t="str">
        <f>IF(【全員最初に作成】基本情報!E62="","",【全員最初に作成】基本情報!E62)</f>
        <v/>
      </c>
      <c r="F41" s="273" t="str">
        <f>IF(【全員最初に作成】基本情報!F62="","",【全員最初に作成】基本情報!F62)</f>
        <v/>
      </c>
      <c r="G41" s="273" t="str">
        <f>IF(【全員最初に作成】基本情報!G62="","",【全員最初に作成】基本情報!G62)</f>
        <v/>
      </c>
      <c r="H41" s="273" t="str">
        <f>IF(【全員最初に作成】基本情報!H62="","",【全員最初に作成】基本情報!H62)</f>
        <v/>
      </c>
      <c r="I41" s="273" t="str">
        <f>IF(【全員最初に作成】基本情報!I62="","",【全員最初に作成】基本情報!I62)</f>
        <v/>
      </c>
      <c r="J41" s="273" t="str">
        <f>IF(【全員最初に作成】基本情報!J62="","",【全員最初に作成】基本情報!J62)</f>
        <v/>
      </c>
      <c r="K41" s="273" t="str">
        <f>IF(【全員最初に作成】基本情報!K62="","",【全員最初に作成】基本情報!K62)</f>
        <v/>
      </c>
      <c r="L41" s="274" t="str">
        <f>IF(【全員最初に作成】基本情報!L62="","",【全員最初に作成】基本情報!L62)</f>
        <v/>
      </c>
      <c r="M41" s="275" t="str">
        <f>IF(【全員最初に作成】基本情報!M62="","",【全員最初に作成】基本情報!M62)</f>
        <v/>
      </c>
      <c r="N41" s="275" t="str">
        <f>IF(【全員最初に作成】基本情報!R62="","",【全員最初に作成】基本情報!R62)</f>
        <v/>
      </c>
      <c r="O41" s="275" t="str">
        <f>IF(【全員最初に作成】基本情報!W62="","",【全員最初に作成】基本情報!W62)</f>
        <v/>
      </c>
      <c r="P41" s="270" t="str">
        <f>IF(【全員最初に作成】基本情報!X62="","",【全員最初に作成】基本情報!X62)</f>
        <v/>
      </c>
      <c r="Q41" s="276" t="str">
        <f>IF(【全員最初に作成】基本情報!Y62="","",【全員最初に作成】基本情報!Y62)</f>
        <v/>
      </c>
      <c r="R41" s="277"/>
      <c r="S41" s="476" t="str">
        <f>IF(B41="×","",IF(【全員最初に作成】基本情報!Z62="","",【全員最初に作成】基本情報!Z62))</f>
        <v/>
      </c>
      <c r="T41" s="278" t="str">
        <f>IF(B41="×","",IF(Q41="","",VLOOKUP(Q41,【参考】数式用!$M$2:$O$34,3,FALSE)))</f>
        <v/>
      </c>
      <c r="U41" s="279" t="s">
        <v>537</v>
      </c>
      <c r="V41" s="280">
        <v>4</v>
      </c>
      <c r="W41" s="281" t="s">
        <v>11</v>
      </c>
      <c r="X41" s="312"/>
      <c r="Y41" s="282" t="s">
        <v>538</v>
      </c>
      <c r="Z41" s="283">
        <v>4</v>
      </c>
      <c r="AA41" s="284" t="s">
        <v>11</v>
      </c>
      <c r="AB41" s="312"/>
      <c r="AC41" s="284" t="s">
        <v>12</v>
      </c>
      <c r="AD41" s="285" t="s">
        <v>30</v>
      </c>
      <c r="AE41" s="286" t="str">
        <f t="shared" si="1"/>
        <v/>
      </c>
      <c r="AF41" s="287" t="s">
        <v>539</v>
      </c>
      <c r="AG41" s="288" t="str">
        <f t="shared" si="2"/>
        <v/>
      </c>
      <c r="AH41" s="359"/>
      <c r="AI41" s="359"/>
      <c r="AJ41" s="360"/>
      <c r="AK41" s="360"/>
    </row>
    <row r="42" spans="1:37" ht="36.75" customHeight="1">
      <c r="A42" s="270">
        <f t="shared" si="3"/>
        <v>29</v>
      </c>
      <c r="B42" s="313"/>
      <c r="C42" s="271" t="str">
        <f>IF(【全員最初に作成】基本情報!C63="","",【全員最初に作成】基本情報!C63)</f>
        <v/>
      </c>
      <c r="D42" s="272" t="str">
        <f>IF(【全員最初に作成】基本情報!D63="","",【全員最初に作成】基本情報!D63)</f>
        <v/>
      </c>
      <c r="E42" s="273" t="str">
        <f>IF(【全員最初に作成】基本情報!E63="","",【全員最初に作成】基本情報!E63)</f>
        <v/>
      </c>
      <c r="F42" s="273" t="str">
        <f>IF(【全員最初に作成】基本情報!F63="","",【全員最初に作成】基本情報!F63)</f>
        <v/>
      </c>
      <c r="G42" s="273" t="str">
        <f>IF(【全員最初に作成】基本情報!G63="","",【全員最初に作成】基本情報!G63)</f>
        <v/>
      </c>
      <c r="H42" s="273" t="str">
        <f>IF(【全員最初に作成】基本情報!H63="","",【全員最初に作成】基本情報!H63)</f>
        <v/>
      </c>
      <c r="I42" s="273" t="str">
        <f>IF(【全員最初に作成】基本情報!I63="","",【全員最初に作成】基本情報!I63)</f>
        <v/>
      </c>
      <c r="J42" s="273" t="str">
        <f>IF(【全員最初に作成】基本情報!J63="","",【全員最初に作成】基本情報!J63)</f>
        <v/>
      </c>
      <c r="K42" s="273" t="str">
        <f>IF(【全員最初に作成】基本情報!K63="","",【全員最初に作成】基本情報!K63)</f>
        <v/>
      </c>
      <c r="L42" s="274" t="str">
        <f>IF(【全員最初に作成】基本情報!L63="","",【全員最初に作成】基本情報!L63)</f>
        <v/>
      </c>
      <c r="M42" s="275" t="str">
        <f>IF(【全員最初に作成】基本情報!M63="","",【全員最初に作成】基本情報!M63)</f>
        <v/>
      </c>
      <c r="N42" s="275" t="str">
        <f>IF(【全員最初に作成】基本情報!R63="","",【全員最初に作成】基本情報!R63)</f>
        <v/>
      </c>
      <c r="O42" s="275" t="str">
        <f>IF(【全員最初に作成】基本情報!W63="","",【全員最初に作成】基本情報!W63)</f>
        <v/>
      </c>
      <c r="P42" s="270" t="str">
        <f>IF(【全員最初に作成】基本情報!X63="","",【全員最初に作成】基本情報!X63)</f>
        <v/>
      </c>
      <c r="Q42" s="276" t="str">
        <f>IF(【全員最初に作成】基本情報!Y63="","",【全員最初に作成】基本情報!Y63)</f>
        <v/>
      </c>
      <c r="R42" s="277"/>
      <c r="S42" s="476" t="str">
        <f>IF(B42="×","",IF(【全員最初に作成】基本情報!Z63="","",【全員最初に作成】基本情報!Z63))</f>
        <v/>
      </c>
      <c r="T42" s="278" t="str">
        <f>IF(B42="×","",IF(Q42="","",VLOOKUP(Q42,【参考】数式用!$M$2:$O$34,3,FALSE)))</f>
        <v/>
      </c>
      <c r="U42" s="279" t="s">
        <v>537</v>
      </c>
      <c r="V42" s="280">
        <v>4</v>
      </c>
      <c r="W42" s="281" t="s">
        <v>11</v>
      </c>
      <c r="X42" s="312"/>
      <c r="Y42" s="282" t="s">
        <v>538</v>
      </c>
      <c r="Z42" s="283">
        <v>4</v>
      </c>
      <c r="AA42" s="284" t="s">
        <v>11</v>
      </c>
      <c r="AB42" s="312"/>
      <c r="AC42" s="284" t="s">
        <v>12</v>
      </c>
      <c r="AD42" s="285" t="s">
        <v>30</v>
      </c>
      <c r="AE42" s="286" t="str">
        <f t="shared" si="1"/>
        <v/>
      </c>
      <c r="AF42" s="287" t="s">
        <v>539</v>
      </c>
      <c r="AG42" s="288" t="str">
        <f t="shared" si="2"/>
        <v/>
      </c>
      <c r="AH42" s="359"/>
      <c r="AI42" s="359"/>
      <c r="AJ42" s="360"/>
      <c r="AK42" s="360"/>
    </row>
    <row r="43" spans="1:37" ht="36.75" customHeight="1">
      <c r="A43" s="270">
        <f t="shared" si="3"/>
        <v>30</v>
      </c>
      <c r="B43" s="313"/>
      <c r="C43" s="271" t="str">
        <f>IF(【全員最初に作成】基本情報!C64="","",【全員最初に作成】基本情報!C64)</f>
        <v/>
      </c>
      <c r="D43" s="272" t="str">
        <f>IF(【全員最初に作成】基本情報!D64="","",【全員最初に作成】基本情報!D64)</f>
        <v/>
      </c>
      <c r="E43" s="273" t="str">
        <f>IF(【全員最初に作成】基本情報!E64="","",【全員最初に作成】基本情報!E64)</f>
        <v/>
      </c>
      <c r="F43" s="273" t="str">
        <f>IF(【全員最初に作成】基本情報!F64="","",【全員最初に作成】基本情報!F64)</f>
        <v/>
      </c>
      <c r="G43" s="273" t="str">
        <f>IF(【全員最初に作成】基本情報!G64="","",【全員最初に作成】基本情報!G64)</f>
        <v/>
      </c>
      <c r="H43" s="273" t="str">
        <f>IF(【全員最初に作成】基本情報!H64="","",【全員最初に作成】基本情報!H64)</f>
        <v/>
      </c>
      <c r="I43" s="273" t="str">
        <f>IF(【全員最初に作成】基本情報!I64="","",【全員最初に作成】基本情報!I64)</f>
        <v/>
      </c>
      <c r="J43" s="273" t="str">
        <f>IF(【全員最初に作成】基本情報!J64="","",【全員最初に作成】基本情報!J64)</f>
        <v/>
      </c>
      <c r="K43" s="273" t="str">
        <f>IF(【全員最初に作成】基本情報!K64="","",【全員最初に作成】基本情報!K64)</f>
        <v/>
      </c>
      <c r="L43" s="274" t="str">
        <f>IF(【全員最初に作成】基本情報!L64="","",【全員最初に作成】基本情報!L64)</f>
        <v/>
      </c>
      <c r="M43" s="275" t="str">
        <f>IF(【全員最初に作成】基本情報!M64="","",【全員最初に作成】基本情報!M64)</f>
        <v/>
      </c>
      <c r="N43" s="275" t="str">
        <f>IF(【全員最初に作成】基本情報!R64="","",【全員最初に作成】基本情報!R64)</f>
        <v/>
      </c>
      <c r="O43" s="275" t="str">
        <f>IF(【全員最初に作成】基本情報!W64="","",【全員最初に作成】基本情報!W64)</f>
        <v/>
      </c>
      <c r="P43" s="270" t="str">
        <f>IF(【全員最初に作成】基本情報!X64="","",【全員最初に作成】基本情報!X64)</f>
        <v/>
      </c>
      <c r="Q43" s="276" t="str">
        <f>IF(【全員最初に作成】基本情報!Y64="","",【全員最初に作成】基本情報!Y64)</f>
        <v/>
      </c>
      <c r="R43" s="277"/>
      <c r="S43" s="476" t="str">
        <f>IF(B43="×","",IF(【全員最初に作成】基本情報!Z64="","",【全員最初に作成】基本情報!Z64))</f>
        <v/>
      </c>
      <c r="T43" s="278" t="str">
        <f>IF(B43="×","",IF(Q43="","",VLOOKUP(Q43,【参考】数式用!$M$2:$O$34,3,FALSE)))</f>
        <v/>
      </c>
      <c r="U43" s="279" t="s">
        <v>537</v>
      </c>
      <c r="V43" s="280">
        <v>4</v>
      </c>
      <c r="W43" s="281" t="s">
        <v>11</v>
      </c>
      <c r="X43" s="312"/>
      <c r="Y43" s="282" t="s">
        <v>538</v>
      </c>
      <c r="Z43" s="283">
        <v>4</v>
      </c>
      <c r="AA43" s="284" t="s">
        <v>11</v>
      </c>
      <c r="AB43" s="312"/>
      <c r="AC43" s="284" t="s">
        <v>12</v>
      </c>
      <c r="AD43" s="285" t="s">
        <v>30</v>
      </c>
      <c r="AE43" s="286" t="str">
        <f t="shared" si="1"/>
        <v/>
      </c>
      <c r="AF43" s="287" t="s">
        <v>539</v>
      </c>
      <c r="AG43" s="288" t="str">
        <f t="shared" si="2"/>
        <v/>
      </c>
      <c r="AH43" s="359"/>
      <c r="AI43" s="359"/>
      <c r="AJ43" s="360"/>
      <c r="AK43" s="360"/>
    </row>
    <row r="44" spans="1:37" ht="36.75" customHeight="1">
      <c r="A44" s="270">
        <f t="shared" si="3"/>
        <v>31</v>
      </c>
      <c r="B44" s="313"/>
      <c r="C44" s="271" t="str">
        <f>IF(【全員最初に作成】基本情報!C65="","",【全員最初に作成】基本情報!C65)</f>
        <v/>
      </c>
      <c r="D44" s="272" t="str">
        <f>IF(【全員最初に作成】基本情報!D65="","",【全員最初に作成】基本情報!D65)</f>
        <v/>
      </c>
      <c r="E44" s="273" t="str">
        <f>IF(【全員最初に作成】基本情報!E65="","",【全員最初に作成】基本情報!E65)</f>
        <v/>
      </c>
      <c r="F44" s="273" t="str">
        <f>IF(【全員最初に作成】基本情報!F65="","",【全員最初に作成】基本情報!F65)</f>
        <v/>
      </c>
      <c r="G44" s="273" t="str">
        <f>IF(【全員最初に作成】基本情報!G65="","",【全員最初に作成】基本情報!G65)</f>
        <v/>
      </c>
      <c r="H44" s="273" t="str">
        <f>IF(【全員最初に作成】基本情報!H65="","",【全員最初に作成】基本情報!H65)</f>
        <v/>
      </c>
      <c r="I44" s="273" t="str">
        <f>IF(【全員最初に作成】基本情報!I65="","",【全員最初に作成】基本情報!I65)</f>
        <v/>
      </c>
      <c r="J44" s="273" t="str">
        <f>IF(【全員最初に作成】基本情報!J65="","",【全員最初に作成】基本情報!J65)</f>
        <v/>
      </c>
      <c r="K44" s="273" t="str">
        <f>IF(【全員最初に作成】基本情報!K65="","",【全員最初に作成】基本情報!K65)</f>
        <v/>
      </c>
      <c r="L44" s="274" t="str">
        <f>IF(【全員最初に作成】基本情報!L65="","",【全員最初に作成】基本情報!L65)</f>
        <v/>
      </c>
      <c r="M44" s="275" t="str">
        <f>IF(【全員最初に作成】基本情報!M65="","",【全員最初に作成】基本情報!M65)</f>
        <v/>
      </c>
      <c r="N44" s="275" t="str">
        <f>IF(【全員最初に作成】基本情報!R65="","",【全員最初に作成】基本情報!R65)</f>
        <v/>
      </c>
      <c r="O44" s="275" t="str">
        <f>IF(【全員最初に作成】基本情報!W65="","",【全員最初に作成】基本情報!W65)</f>
        <v/>
      </c>
      <c r="P44" s="270" t="str">
        <f>IF(【全員最初に作成】基本情報!X65="","",【全員最初に作成】基本情報!X65)</f>
        <v/>
      </c>
      <c r="Q44" s="276" t="str">
        <f>IF(【全員最初に作成】基本情報!Y65="","",【全員最初に作成】基本情報!Y65)</f>
        <v/>
      </c>
      <c r="R44" s="277"/>
      <c r="S44" s="476" t="str">
        <f>IF(B44="×","",IF(【全員最初に作成】基本情報!Z65="","",【全員最初に作成】基本情報!Z65))</f>
        <v/>
      </c>
      <c r="T44" s="278" t="str">
        <f>IF(B44="×","",IF(Q44="","",VLOOKUP(Q44,【参考】数式用!$M$2:$O$34,3,FALSE)))</f>
        <v/>
      </c>
      <c r="U44" s="279" t="s">
        <v>537</v>
      </c>
      <c r="V44" s="280">
        <v>4</v>
      </c>
      <c r="W44" s="281" t="s">
        <v>11</v>
      </c>
      <c r="X44" s="312"/>
      <c r="Y44" s="282" t="s">
        <v>538</v>
      </c>
      <c r="Z44" s="283">
        <v>4</v>
      </c>
      <c r="AA44" s="284" t="s">
        <v>11</v>
      </c>
      <c r="AB44" s="312"/>
      <c r="AC44" s="284" t="s">
        <v>12</v>
      </c>
      <c r="AD44" s="285" t="s">
        <v>30</v>
      </c>
      <c r="AE44" s="286" t="str">
        <f t="shared" si="1"/>
        <v/>
      </c>
      <c r="AF44" s="287" t="s">
        <v>539</v>
      </c>
      <c r="AG44" s="288" t="str">
        <f t="shared" si="2"/>
        <v/>
      </c>
      <c r="AH44" s="359"/>
      <c r="AI44" s="359"/>
      <c r="AJ44" s="360"/>
      <c r="AK44" s="360"/>
    </row>
    <row r="45" spans="1:37" ht="36.75" customHeight="1">
      <c r="A45" s="270">
        <f t="shared" si="3"/>
        <v>32</v>
      </c>
      <c r="B45" s="313"/>
      <c r="C45" s="271" t="str">
        <f>IF(【全員最初に作成】基本情報!C66="","",【全員最初に作成】基本情報!C66)</f>
        <v/>
      </c>
      <c r="D45" s="272" t="str">
        <f>IF(【全員最初に作成】基本情報!D66="","",【全員最初に作成】基本情報!D66)</f>
        <v/>
      </c>
      <c r="E45" s="273" t="str">
        <f>IF(【全員最初に作成】基本情報!E66="","",【全員最初に作成】基本情報!E66)</f>
        <v/>
      </c>
      <c r="F45" s="273" t="str">
        <f>IF(【全員最初に作成】基本情報!F66="","",【全員最初に作成】基本情報!F66)</f>
        <v/>
      </c>
      <c r="G45" s="273" t="str">
        <f>IF(【全員最初に作成】基本情報!G66="","",【全員最初に作成】基本情報!G66)</f>
        <v/>
      </c>
      <c r="H45" s="273" t="str">
        <f>IF(【全員最初に作成】基本情報!H66="","",【全員最初に作成】基本情報!H66)</f>
        <v/>
      </c>
      <c r="I45" s="273" t="str">
        <f>IF(【全員最初に作成】基本情報!I66="","",【全員最初に作成】基本情報!I66)</f>
        <v/>
      </c>
      <c r="J45" s="273" t="str">
        <f>IF(【全員最初に作成】基本情報!J66="","",【全員最初に作成】基本情報!J66)</f>
        <v/>
      </c>
      <c r="K45" s="273" t="str">
        <f>IF(【全員最初に作成】基本情報!K66="","",【全員最初に作成】基本情報!K66)</f>
        <v/>
      </c>
      <c r="L45" s="274" t="str">
        <f>IF(【全員最初に作成】基本情報!L66="","",【全員最初に作成】基本情報!L66)</f>
        <v/>
      </c>
      <c r="M45" s="275" t="str">
        <f>IF(【全員最初に作成】基本情報!M66="","",【全員最初に作成】基本情報!M66)</f>
        <v/>
      </c>
      <c r="N45" s="275" t="str">
        <f>IF(【全員最初に作成】基本情報!R66="","",【全員最初に作成】基本情報!R66)</f>
        <v/>
      </c>
      <c r="O45" s="275" t="str">
        <f>IF(【全員最初に作成】基本情報!W66="","",【全員最初に作成】基本情報!W66)</f>
        <v/>
      </c>
      <c r="P45" s="270" t="str">
        <f>IF(【全員最初に作成】基本情報!X66="","",【全員最初に作成】基本情報!X66)</f>
        <v/>
      </c>
      <c r="Q45" s="276" t="str">
        <f>IF(【全員最初に作成】基本情報!Y66="","",【全員最初に作成】基本情報!Y66)</f>
        <v/>
      </c>
      <c r="R45" s="277"/>
      <c r="S45" s="476" t="str">
        <f>IF(B45="×","",IF(【全員最初に作成】基本情報!Z66="","",【全員最初に作成】基本情報!Z66))</f>
        <v/>
      </c>
      <c r="T45" s="278" t="str">
        <f>IF(B45="×","",IF(Q45="","",VLOOKUP(Q45,【参考】数式用!$M$2:$O$34,3,FALSE)))</f>
        <v/>
      </c>
      <c r="U45" s="279" t="s">
        <v>537</v>
      </c>
      <c r="V45" s="280">
        <v>4</v>
      </c>
      <c r="W45" s="281" t="s">
        <v>11</v>
      </c>
      <c r="X45" s="312"/>
      <c r="Y45" s="282" t="s">
        <v>538</v>
      </c>
      <c r="Z45" s="283">
        <v>4</v>
      </c>
      <c r="AA45" s="284" t="s">
        <v>11</v>
      </c>
      <c r="AB45" s="312"/>
      <c r="AC45" s="284" t="s">
        <v>12</v>
      </c>
      <c r="AD45" s="285" t="s">
        <v>30</v>
      </c>
      <c r="AE45" s="286" t="str">
        <f t="shared" si="1"/>
        <v/>
      </c>
      <c r="AF45" s="287" t="s">
        <v>539</v>
      </c>
      <c r="AG45" s="288" t="str">
        <f t="shared" si="2"/>
        <v/>
      </c>
      <c r="AH45" s="359"/>
      <c r="AI45" s="359"/>
      <c r="AJ45" s="360"/>
      <c r="AK45" s="360"/>
    </row>
    <row r="46" spans="1:37" ht="36.75" customHeight="1">
      <c r="A46" s="270">
        <f t="shared" si="3"/>
        <v>33</v>
      </c>
      <c r="B46" s="313"/>
      <c r="C46" s="271" t="str">
        <f>IF(【全員最初に作成】基本情報!C67="","",【全員最初に作成】基本情報!C67)</f>
        <v/>
      </c>
      <c r="D46" s="272" t="str">
        <f>IF(【全員最初に作成】基本情報!D67="","",【全員最初に作成】基本情報!D67)</f>
        <v/>
      </c>
      <c r="E46" s="273" t="str">
        <f>IF(【全員最初に作成】基本情報!E67="","",【全員最初に作成】基本情報!E67)</f>
        <v/>
      </c>
      <c r="F46" s="273" t="str">
        <f>IF(【全員最初に作成】基本情報!F67="","",【全員最初に作成】基本情報!F67)</f>
        <v/>
      </c>
      <c r="G46" s="273" t="str">
        <f>IF(【全員最初に作成】基本情報!G67="","",【全員最初に作成】基本情報!G67)</f>
        <v/>
      </c>
      <c r="H46" s="273" t="str">
        <f>IF(【全員最初に作成】基本情報!H67="","",【全員最初に作成】基本情報!H67)</f>
        <v/>
      </c>
      <c r="I46" s="273" t="str">
        <f>IF(【全員最初に作成】基本情報!I67="","",【全員最初に作成】基本情報!I67)</f>
        <v/>
      </c>
      <c r="J46" s="273" t="str">
        <f>IF(【全員最初に作成】基本情報!J67="","",【全員最初に作成】基本情報!J67)</f>
        <v/>
      </c>
      <c r="K46" s="273" t="str">
        <f>IF(【全員最初に作成】基本情報!K67="","",【全員最初に作成】基本情報!K67)</f>
        <v/>
      </c>
      <c r="L46" s="274" t="str">
        <f>IF(【全員最初に作成】基本情報!L67="","",【全員最初に作成】基本情報!L67)</f>
        <v/>
      </c>
      <c r="M46" s="275" t="str">
        <f>IF(【全員最初に作成】基本情報!M67="","",【全員最初に作成】基本情報!M67)</f>
        <v/>
      </c>
      <c r="N46" s="275" t="str">
        <f>IF(【全員最初に作成】基本情報!R67="","",【全員最初に作成】基本情報!R67)</f>
        <v/>
      </c>
      <c r="O46" s="275" t="str">
        <f>IF(【全員最初に作成】基本情報!W67="","",【全員最初に作成】基本情報!W67)</f>
        <v/>
      </c>
      <c r="P46" s="270" t="str">
        <f>IF(【全員最初に作成】基本情報!X67="","",【全員最初に作成】基本情報!X67)</f>
        <v/>
      </c>
      <c r="Q46" s="276" t="str">
        <f>IF(【全員最初に作成】基本情報!Y67="","",【全員最初に作成】基本情報!Y67)</f>
        <v/>
      </c>
      <c r="R46" s="277"/>
      <c r="S46" s="476" t="str">
        <f>IF(B46="×","",IF(【全員最初に作成】基本情報!Z67="","",【全員最初に作成】基本情報!Z67))</f>
        <v/>
      </c>
      <c r="T46" s="278" t="str">
        <f>IF(B46="×","",IF(Q46="","",VLOOKUP(Q46,【参考】数式用!$M$2:$O$34,3,FALSE)))</f>
        <v/>
      </c>
      <c r="U46" s="279" t="s">
        <v>537</v>
      </c>
      <c r="V46" s="280">
        <v>4</v>
      </c>
      <c r="W46" s="281" t="s">
        <v>11</v>
      </c>
      <c r="X46" s="312"/>
      <c r="Y46" s="282" t="s">
        <v>538</v>
      </c>
      <c r="Z46" s="283">
        <v>4</v>
      </c>
      <c r="AA46" s="284" t="s">
        <v>11</v>
      </c>
      <c r="AB46" s="312"/>
      <c r="AC46" s="284" t="s">
        <v>12</v>
      </c>
      <c r="AD46" s="285" t="s">
        <v>30</v>
      </c>
      <c r="AE46" s="286" t="str">
        <f t="shared" si="1"/>
        <v/>
      </c>
      <c r="AF46" s="287" t="s">
        <v>539</v>
      </c>
      <c r="AG46" s="288" t="str">
        <f t="shared" si="2"/>
        <v/>
      </c>
      <c r="AH46" s="359"/>
      <c r="AI46" s="359"/>
      <c r="AJ46" s="360"/>
      <c r="AK46" s="360"/>
    </row>
    <row r="47" spans="1:37" ht="36.75" customHeight="1">
      <c r="A47" s="270">
        <f t="shared" si="3"/>
        <v>34</v>
      </c>
      <c r="B47" s="313"/>
      <c r="C47" s="271" t="str">
        <f>IF(【全員最初に作成】基本情報!C68="","",【全員最初に作成】基本情報!C68)</f>
        <v/>
      </c>
      <c r="D47" s="272" t="str">
        <f>IF(【全員最初に作成】基本情報!D68="","",【全員最初に作成】基本情報!D68)</f>
        <v/>
      </c>
      <c r="E47" s="273" t="str">
        <f>IF(【全員最初に作成】基本情報!E68="","",【全員最初に作成】基本情報!E68)</f>
        <v/>
      </c>
      <c r="F47" s="273" t="str">
        <f>IF(【全員最初に作成】基本情報!F68="","",【全員最初に作成】基本情報!F68)</f>
        <v/>
      </c>
      <c r="G47" s="273" t="str">
        <f>IF(【全員最初に作成】基本情報!G68="","",【全員最初に作成】基本情報!G68)</f>
        <v/>
      </c>
      <c r="H47" s="273" t="str">
        <f>IF(【全員最初に作成】基本情報!H68="","",【全員最初に作成】基本情報!H68)</f>
        <v/>
      </c>
      <c r="I47" s="273" t="str">
        <f>IF(【全員最初に作成】基本情報!I68="","",【全員最初に作成】基本情報!I68)</f>
        <v/>
      </c>
      <c r="J47" s="273" t="str">
        <f>IF(【全員最初に作成】基本情報!J68="","",【全員最初に作成】基本情報!J68)</f>
        <v/>
      </c>
      <c r="K47" s="273" t="str">
        <f>IF(【全員最初に作成】基本情報!K68="","",【全員最初に作成】基本情報!K68)</f>
        <v/>
      </c>
      <c r="L47" s="274" t="str">
        <f>IF(【全員最初に作成】基本情報!L68="","",【全員最初に作成】基本情報!L68)</f>
        <v/>
      </c>
      <c r="M47" s="275" t="str">
        <f>IF(【全員最初に作成】基本情報!M68="","",【全員最初に作成】基本情報!M68)</f>
        <v/>
      </c>
      <c r="N47" s="275" t="str">
        <f>IF(【全員最初に作成】基本情報!R68="","",【全員最初に作成】基本情報!R68)</f>
        <v/>
      </c>
      <c r="O47" s="275" t="str">
        <f>IF(【全員最初に作成】基本情報!W68="","",【全員最初に作成】基本情報!W68)</f>
        <v/>
      </c>
      <c r="P47" s="270" t="str">
        <f>IF(【全員最初に作成】基本情報!X68="","",【全員最初に作成】基本情報!X68)</f>
        <v/>
      </c>
      <c r="Q47" s="276" t="str">
        <f>IF(【全員最初に作成】基本情報!Y68="","",【全員最初に作成】基本情報!Y68)</f>
        <v/>
      </c>
      <c r="R47" s="277"/>
      <c r="S47" s="476" t="str">
        <f>IF(B47="×","",IF(【全員最初に作成】基本情報!Z68="","",【全員最初に作成】基本情報!Z68))</f>
        <v/>
      </c>
      <c r="T47" s="278" t="str">
        <f>IF(B47="×","",IF(Q47="","",VLOOKUP(Q47,【参考】数式用!$M$2:$O$34,3,FALSE)))</f>
        <v/>
      </c>
      <c r="U47" s="279" t="s">
        <v>537</v>
      </c>
      <c r="V47" s="280">
        <v>4</v>
      </c>
      <c r="W47" s="281" t="s">
        <v>11</v>
      </c>
      <c r="X47" s="312"/>
      <c r="Y47" s="282" t="s">
        <v>538</v>
      </c>
      <c r="Z47" s="283">
        <v>4</v>
      </c>
      <c r="AA47" s="284" t="s">
        <v>11</v>
      </c>
      <c r="AB47" s="312"/>
      <c r="AC47" s="284" t="s">
        <v>12</v>
      </c>
      <c r="AD47" s="285" t="s">
        <v>30</v>
      </c>
      <c r="AE47" s="286" t="str">
        <f t="shared" si="1"/>
        <v/>
      </c>
      <c r="AF47" s="287" t="s">
        <v>539</v>
      </c>
      <c r="AG47" s="288" t="str">
        <f t="shared" si="2"/>
        <v/>
      </c>
      <c r="AH47" s="359"/>
      <c r="AI47" s="359"/>
      <c r="AJ47" s="360"/>
      <c r="AK47" s="360"/>
    </row>
    <row r="48" spans="1:37" ht="36.75" customHeight="1">
      <c r="A48" s="270">
        <f t="shared" si="3"/>
        <v>35</v>
      </c>
      <c r="B48" s="313"/>
      <c r="C48" s="271" t="str">
        <f>IF(【全員最初に作成】基本情報!C69="","",【全員最初に作成】基本情報!C69)</f>
        <v/>
      </c>
      <c r="D48" s="272" t="str">
        <f>IF(【全員最初に作成】基本情報!D69="","",【全員最初に作成】基本情報!D69)</f>
        <v/>
      </c>
      <c r="E48" s="273" t="str">
        <f>IF(【全員最初に作成】基本情報!E69="","",【全員最初に作成】基本情報!E69)</f>
        <v/>
      </c>
      <c r="F48" s="273" t="str">
        <f>IF(【全員最初に作成】基本情報!F69="","",【全員最初に作成】基本情報!F69)</f>
        <v/>
      </c>
      <c r="G48" s="273" t="str">
        <f>IF(【全員最初に作成】基本情報!G69="","",【全員最初に作成】基本情報!G69)</f>
        <v/>
      </c>
      <c r="H48" s="273" t="str">
        <f>IF(【全員最初に作成】基本情報!H69="","",【全員最初に作成】基本情報!H69)</f>
        <v/>
      </c>
      <c r="I48" s="273" t="str">
        <f>IF(【全員最初に作成】基本情報!I69="","",【全員最初に作成】基本情報!I69)</f>
        <v/>
      </c>
      <c r="J48" s="273" t="str">
        <f>IF(【全員最初に作成】基本情報!J69="","",【全員最初に作成】基本情報!J69)</f>
        <v/>
      </c>
      <c r="K48" s="273" t="str">
        <f>IF(【全員最初に作成】基本情報!K69="","",【全員最初に作成】基本情報!K69)</f>
        <v/>
      </c>
      <c r="L48" s="274" t="str">
        <f>IF(【全員最初に作成】基本情報!L69="","",【全員最初に作成】基本情報!L69)</f>
        <v/>
      </c>
      <c r="M48" s="275" t="str">
        <f>IF(【全員最初に作成】基本情報!M69="","",【全員最初に作成】基本情報!M69)</f>
        <v/>
      </c>
      <c r="N48" s="275" t="str">
        <f>IF(【全員最初に作成】基本情報!R69="","",【全員最初に作成】基本情報!R69)</f>
        <v/>
      </c>
      <c r="O48" s="275" t="str">
        <f>IF(【全員最初に作成】基本情報!W69="","",【全員最初に作成】基本情報!W69)</f>
        <v/>
      </c>
      <c r="P48" s="270" t="str">
        <f>IF(【全員最初に作成】基本情報!X69="","",【全員最初に作成】基本情報!X69)</f>
        <v/>
      </c>
      <c r="Q48" s="276" t="str">
        <f>IF(【全員最初に作成】基本情報!Y69="","",【全員最初に作成】基本情報!Y69)</f>
        <v/>
      </c>
      <c r="R48" s="277"/>
      <c r="S48" s="476" t="str">
        <f>IF(B48="×","",IF(【全員最初に作成】基本情報!Z69="","",【全員最初に作成】基本情報!Z69))</f>
        <v/>
      </c>
      <c r="T48" s="278" t="str">
        <f>IF(B48="×","",IF(Q48="","",VLOOKUP(Q48,【参考】数式用!$M$2:$O$34,3,FALSE)))</f>
        <v/>
      </c>
      <c r="U48" s="279" t="s">
        <v>537</v>
      </c>
      <c r="V48" s="280">
        <v>4</v>
      </c>
      <c r="W48" s="281" t="s">
        <v>11</v>
      </c>
      <c r="X48" s="312"/>
      <c r="Y48" s="282" t="s">
        <v>538</v>
      </c>
      <c r="Z48" s="283">
        <v>4</v>
      </c>
      <c r="AA48" s="284" t="s">
        <v>11</v>
      </c>
      <c r="AB48" s="312"/>
      <c r="AC48" s="284" t="s">
        <v>12</v>
      </c>
      <c r="AD48" s="285" t="s">
        <v>30</v>
      </c>
      <c r="AE48" s="286" t="str">
        <f t="shared" si="1"/>
        <v/>
      </c>
      <c r="AF48" s="287" t="s">
        <v>539</v>
      </c>
      <c r="AG48" s="288" t="str">
        <f t="shared" si="2"/>
        <v/>
      </c>
      <c r="AH48" s="359"/>
      <c r="AI48" s="359"/>
      <c r="AJ48" s="360"/>
      <c r="AK48" s="360"/>
    </row>
    <row r="49" spans="1:37" ht="36.75" customHeight="1">
      <c r="A49" s="270">
        <f t="shared" si="3"/>
        <v>36</v>
      </c>
      <c r="B49" s="313"/>
      <c r="C49" s="271" t="str">
        <f>IF(【全員最初に作成】基本情報!C70="","",【全員最初に作成】基本情報!C70)</f>
        <v/>
      </c>
      <c r="D49" s="272" t="str">
        <f>IF(【全員最初に作成】基本情報!D70="","",【全員最初に作成】基本情報!D70)</f>
        <v/>
      </c>
      <c r="E49" s="273" t="str">
        <f>IF(【全員最初に作成】基本情報!E70="","",【全員最初に作成】基本情報!E70)</f>
        <v/>
      </c>
      <c r="F49" s="273" t="str">
        <f>IF(【全員最初に作成】基本情報!F70="","",【全員最初に作成】基本情報!F70)</f>
        <v/>
      </c>
      <c r="G49" s="273" t="str">
        <f>IF(【全員最初に作成】基本情報!G70="","",【全員最初に作成】基本情報!G70)</f>
        <v/>
      </c>
      <c r="H49" s="273" t="str">
        <f>IF(【全員最初に作成】基本情報!H70="","",【全員最初に作成】基本情報!H70)</f>
        <v/>
      </c>
      <c r="I49" s="273" t="str">
        <f>IF(【全員最初に作成】基本情報!I70="","",【全員最初に作成】基本情報!I70)</f>
        <v/>
      </c>
      <c r="J49" s="273" t="str">
        <f>IF(【全員最初に作成】基本情報!J70="","",【全員最初に作成】基本情報!J70)</f>
        <v/>
      </c>
      <c r="K49" s="273" t="str">
        <f>IF(【全員最初に作成】基本情報!K70="","",【全員最初に作成】基本情報!K70)</f>
        <v/>
      </c>
      <c r="L49" s="274" t="str">
        <f>IF(【全員最初に作成】基本情報!L70="","",【全員最初に作成】基本情報!L70)</f>
        <v/>
      </c>
      <c r="M49" s="275" t="str">
        <f>IF(【全員最初に作成】基本情報!M70="","",【全員最初に作成】基本情報!M70)</f>
        <v/>
      </c>
      <c r="N49" s="275" t="str">
        <f>IF(【全員最初に作成】基本情報!R70="","",【全員最初に作成】基本情報!R70)</f>
        <v/>
      </c>
      <c r="O49" s="275" t="str">
        <f>IF(【全員最初に作成】基本情報!W70="","",【全員最初に作成】基本情報!W70)</f>
        <v/>
      </c>
      <c r="P49" s="270" t="str">
        <f>IF(【全員最初に作成】基本情報!X70="","",【全員最初に作成】基本情報!X70)</f>
        <v/>
      </c>
      <c r="Q49" s="276" t="str">
        <f>IF(【全員最初に作成】基本情報!Y70="","",【全員最初に作成】基本情報!Y70)</f>
        <v/>
      </c>
      <c r="R49" s="277"/>
      <c r="S49" s="476" t="str">
        <f>IF(B49="×","",IF(【全員最初に作成】基本情報!Z70="","",【全員最初に作成】基本情報!Z70))</f>
        <v/>
      </c>
      <c r="T49" s="278" t="str">
        <f>IF(B49="×","",IF(Q49="","",VLOOKUP(Q49,【参考】数式用!$M$2:$O$34,3,FALSE)))</f>
        <v/>
      </c>
      <c r="U49" s="279" t="s">
        <v>537</v>
      </c>
      <c r="V49" s="280">
        <v>4</v>
      </c>
      <c r="W49" s="281" t="s">
        <v>11</v>
      </c>
      <c r="X49" s="312"/>
      <c r="Y49" s="282" t="s">
        <v>538</v>
      </c>
      <c r="Z49" s="283">
        <v>4</v>
      </c>
      <c r="AA49" s="284" t="s">
        <v>11</v>
      </c>
      <c r="AB49" s="312"/>
      <c r="AC49" s="284" t="s">
        <v>12</v>
      </c>
      <c r="AD49" s="285" t="s">
        <v>30</v>
      </c>
      <c r="AE49" s="286" t="str">
        <f t="shared" si="1"/>
        <v/>
      </c>
      <c r="AF49" s="287" t="s">
        <v>539</v>
      </c>
      <c r="AG49" s="288" t="str">
        <f t="shared" si="2"/>
        <v/>
      </c>
      <c r="AH49" s="359"/>
      <c r="AI49" s="359"/>
      <c r="AJ49" s="360"/>
      <c r="AK49" s="360"/>
    </row>
    <row r="50" spans="1:37" ht="36.75" customHeight="1">
      <c r="A50" s="270">
        <f t="shared" si="3"/>
        <v>37</v>
      </c>
      <c r="B50" s="313"/>
      <c r="C50" s="271" t="str">
        <f>IF(【全員最初に作成】基本情報!C71="","",【全員最初に作成】基本情報!C71)</f>
        <v/>
      </c>
      <c r="D50" s="272" t="str">
        <f>IF(【全員最初に作成】基本情報!D71="","",【全員最初に作成】基本情報!D71)</f>
        <v/>
      </c>
      <c r="E50" s="273" t="str">
        <f>IF(【全員最初に作成】基本情報!E71="","",【全員最初に作成】基本情報!E71)</f>
        <v/>
      </c>
      <c r="F50" s="273" t="str">
        <f>IF(【全員最初に作成】基本情報!F71="","",【全員最初に作成】基本情報!F71)</f>
        <v/>
      </c>
      <c r="G50" s="273" t="str">
        <f>IF(【全員最初に作成】基本情報!G71="","",【全員最初に作成】基本情報!G71)</f>
        <v/>
      </c>
      <c r="H50" s="273" t="str">
        <f>IF(【全員最初に作成】基本情報!H71="","",【全員最初に作成】基本情報!H71)</f>
        <v/>
      </c>
      <c r="I50" s="273" t="str">
        <f>IF(【全員最初に作成】基本情報!I71="","",【全員最初に作成】基本情報!I71)</f>
        <v/>
      </c>
      <c r="J50" s="273" t="str">
        <f>IF(【全員最初に作成】基本情報!J71="","",【全員最初に作成】基本情報!J71)</f>
        <v/>
      </c>
      <c r="K50" s="273" t="str">
        <f>IF(【全員最初に作成】基本情報!K71="","",【全員最初に作成】基本情報!K71)</f>
        <v/>
      </c>
      <c r="L50" s="274" t="str">
        <f>IF(【全員最初に作成】基本情報!L71="","",【全員最初に作成】基本情報!L71)</f>
        <v/>
      </c>
      <c r="M50" s="275" t="str">
        <f>IF(【全員最初に作成】基本情報!M71="","",【全員最初に作成】基本情報!M71)</f>
        <v/>
      </c>
      <c r="N50" s="275" t="str">
        <f>IF(【全員最初に作成】基本情報!R71="","",【全員最初に作成】基本情報!R71)</f>
        <v/>
      </c>
      <c r="O50" s="275" t="str">
        <f>IF(【全員最初に作成】基本情報!W71="","",【全員最初に作成】基本情報!W71)</f>
        <v/>
      </c>
      <c r="P50" s="270" t="str">
        <f>IF(【全員最初に作成】基本情報!X71="","",【全員最初に作成】基本情報!X71)</f>
        <v/>
      </c>
      <c r="Q50" s="276" t="str">
        <f>IF(【全員最初に作成】基本情報!Y71="","",【全員最初に作成】基本情報!Y71)</f>
        <v/>
      </c>
      <c r="R50" s="277"/>
      <c r="S50" s="476" t="str">
        <f>IF(B50="×","",IF(【全員最初に作成】基本情報!Z71="","",【全員最初に作成】基本情報!Z71))</f>
        <v/>
      </c>
      <c r="T50" s="278" t="str">
        <f>IF(B50="×","",IF(Q50="","",VLOOKUP(Q50,【参考】数式用!$M$2:$O$34,3,FALSE)))</f>
        <v/>
      </c>
      <c r="U50" s="279" t="s">
        <v>537</v>
      </c>
      <c r="V50" s="280">
        <v>4</v>
      </c>
      <c r="W50" s="281" t="s">
        <v>11</v>
      </c>
      <c r="X50" s="312"/>
      <c r="Y50" s="282" t="s">
        <v>538</v>
      </c>
      <c r="Z50" s="283">
        <v>4</v>
      </c>
      <c r="AA50" s="284" t="s">
        <v>11</v>
      </c>
      <c r="AB50" s="312"/>
      <c r="AC50" s="284" t="s">
        <v>12</v>
      </c>
      <c r="AD50" s="285" t="s">
        <v>30</v>
      </c>
      <c r="AE50" s="286" t="str">
        <f t="shared" si="1"/>
        <v/>
      </c>
      <c r="AF50" s="287" t="s">
        <v>539</v>
      </c>
      <c r="AG50" s="288" t="str">
        <f t="shared" si="2"/>
        <v/>
      </c>
      <c r="AH50" s="359"/>
      <c r="AI50" s="359"/>
      <c r="AJ50" s="360"/>
      <c r="AK50" s="360"/>
    </row>
    <row r="51" spans="1:37" ht="36.75" customHeight="1">
      <c r="A51" s="270">
        <f t="shared" si="3"/>
        <v>38</v>
      </c>
      <c r="B51" s="313"/>
      <c r="C51" s="271" t="str">
        <f>IF(【全員最初に作成】基本情報!C72="","",【全員最初に作成】基本情報!C72)</f>
        <v/>
      </c>
      <c r="D51" s="272" t="str">
        <f>IF(【全員最初に作成】基本情報!D72="","",【全員最初に作成】基本情報!D72)</f>
        <v/>
      </c>
      <c r="E51" s="273" t="str">
        <f>IF(【全員最初に作成】基本情報!E72="","",【全員最初に作成】基本情報!E72)</f>
        <v/>
      </c>
      <c r="F51" s="273" t="str">
        <f>IF(【全員最初に作成】基本情報!F72="","",【全員最初に作成】基本情報!F72)</f>
        <v/>
      </c>
      <c r="G51" s="273" t="str">
        <f>IF(【全員最初に作成】基本情報!G72="","",【全員最初に作成】基本情報!G72)</f>
        <v/>
      </c>
      <c r="H51" s="273" t="str">
        <f>IF(【全員最初に作成】基本情報!H72="","",【全員最初に作成】基本情報!H72)</f>
        <v/>
      </c>
      <c r="I51" s="273" t="str">
        <f>IF(【全員最初に作成】基本情報!I72="","",【全員最初に作成】基本情報!I72)</f>
        <v/>
      </c>
      <c r="J51" s="273" t="str">
        <f>IF(【全員最初に作成】基本情報!J72="","",【全員最初に作成】基本情報!J72)</f>
        <v/>
      </c>
      <c r="K51" s="273" t="str">
        <f>IF(【全員最初に作成】基本情報!K72="","",【全員最初に作成】基本情報!K72)</f>
        <v/>
      </c>
      <c r="L51" s="274" t="str">
        <f>IF(【全員最初に作成】基本情報!L72="","",【全員最初に作成】基本情報!L72)</f>
        <v/>
      </c>
      <c r="M51" s="275" t="str">
        <f>IF(【全員最初に作成】基本情報!M72="","",【全員最初に作成】基本情報!M72)</f>
        <v/>
      </c>
      <c r="N51" s="275" t="str">
        <f>IF(【全員最初に作成】基本情報!R72="","",【全員最初に作成】基本情報!R72)</f>
        <v/>
      </c>
      <c r="O51" s="275" t="str">
        <f>IF(【全員最初に作成】基本情報!W72="","",【全員最初に作成】基本情報!W72)</f>
        <v/>
      </c>
      <c r="P51" s="270" t="str">
        <f>IF(【全員最初に作成】基本情報!X72="","",【全員最初に作成】基本情報!X72)</f>
        <v/>
      </c>
      <c r="Q51" s="276" t="str">
        <f>IF(【全員最初に作成】基本情報!Y72="","",【全員最初に作成】基本情報!Y72)</f>
        <v/>
      </c>
      <c r="R51" s="277"/>
      <c r="S51" s="476" t="str">
        <f>IF(B51="×","",IF(【全員最初に作成】基本情報!Z72="","",【全員最初に作成】基本情報!Z72))</f>
        <v/>
      </c>
      <c r="T51" s="278" t="str">
        <f>IF(B51="×","",IF(Q51="","",VLOOKUP(Q51,【参考】数式用!$M$2:$O$34,3,FALSE)))</f>
        <v/>
      </c>
      <c r="U51" s="279" t="s">
        <v>537</v>
      </c>
      <c r="V51" s="280">
        <v>4</v>
      </c>
      <c r="W51" s="281" t="s">
        <v>11</v>
      </c>
      <c r="X51" s="312"/>
      <c r="Y51" s="282" t="s">
        <v>538</v>
      </c>
      <c r="Z51" s="283">
        <v>4</v>
      </c>
      <c r="AA51" s="284" t="s">
        <v>11</v>
      </c>
      <c r="AB51" s="312"/>
      <c r="AC51" s="284" t="s">
        <v>12</v>
      </c>
      <c r="AD51" s="285" t="s">
        <v>30</v>
      </c>
      <c r="AE51" s="286" t="str">
        <f t="shared" si="1"/>
        <v/>
      </c>
      <c r="AF51" s="287" t="s">
        <v>539</v>
      </c>
      <c r="AG51" s="288" t="str">
        <f t="shared" si="2"/>
        <v/>
      </c>
      <c r="AH51" s="359"/>
      <c r="AI51" s="359"/>
      <c r="AJ51" s="360"/>
      <c r="AK51" s="360"/>
    </row>
    <row r="52" spans="1:37" ht="36.75" customHeight="1">
      <c r="A52" s="270">
        <f t="shared" si="3"/>
        <v>39</v>
      </c>
      <c r="B52" s="313"/>
      <c r="C52" s="271" t="str">
        <f>IF(【全員最初に作成】基本情報!C73="","",【全員最初に作成】基本情報!C73)</f>
        <v/>
      </c>
      <c r="D52" s="272" t="str">
        <f>IF(【全員最初に作成】基本情報!D73="","",【全員最初に作成】基本情報!D73)</f>
        <v/>
      </c>
      <c r="E52" s="273" t="str">
        <f>IF(【全員最初に作成】基本情報!E73="","",【全員最初に作成】基本情報!E73)</f>
        <v/>
      </c>
      <c r="F52" s="273" t="str">
        <f>IF(【全員最初に作成】基本情報!F73="","",【全員最初に作成】基本情報!F73)</f>
        <v/>
      </c>
      <c r="G52" s="273" t="str">
        <f>IF(【全員最初に作成】基本情報!G73="","",【全員最初に作成】基本情報!G73)</f>
        <v/>
      </c>
      <c r="H52" s="273" t="str">
        <f>IF(【全員最初に作成】基本情報!H73="","",【全員最初に作成】基本情報!H73)</f>
        <v/>
      </c>
      <c r="I52" s="273" t="str">
        <f>IF(【全員最初に作成】基本情報!I73="","",【全員最初に作成】基本情報!I73)</f>
        <v/>
      </c>
      <c r="J52" s="273" t="str">
        <f>IF(【全員最初に作成】基本情報!J73="","",【全員最初に作成】基本情報!J73)</f>
        <v/>
      </c>
      <c r="K52" s="273" t="str">
        <f>IF(【全員最初に作成】基本情報!K73="","",【全員最初に作成】基本情報!K73)</f>
        <v/>
      </c>
      <c r="L52" s="274" t="str">
        <f>IF(【全員最初に作成】基本情報!L73="","",【全員最初に作成】基本情報!L73)</f>
        <v/>
      </c>
      <c r="M52" s="275" t="str">
        <f>IF(【全員最初に作成】基本情報!M73="","",【全員最初に作成】基本情報!M73)</f>
        <v/>
      </c>
      <c r="N52" s="275" t="str">
        <f>IF(【全員最初に作成】基本情報!R73="","",【全員最初に作成】基本情報!R73)</f>
        <v/>
      </c>
      <c r="O52" s="275" t="str">
        <f>IF(【全員最初に作成】基本情報!W73="","",【全員最初に作成】基本情報!W73)</f>
        <v/>
      </c>
      <c r="P52" s="270" t="str">
        <f>IF(【全員最初に作成】基本情報!X73="","",【全員最初に作成】基本情報!X73)</f>
        <v/>
      </c>
      <c r="Q52" s="276" t="str">
        <f>IF(【全員最初に作成】基本情報!Y73="","",【全員最初に作成】基本情報!Y73)</f>
        <v/>
      </c>
      <c r="R52" s="277"/>
      <c r="S52" s="476" t="str">
        <f>IF(B52="×","",IF(【全員最初に作成】基本情報!Z73="","",【全員最初に作成】基本情報!Z73))</f>
        <v/>
      </c>
      <c r="T52" s="278" t="str">
        <f>IF(B52="×","",IF(Q52="","",VLOOKUP(Q52,【参考】数式用!$M$2:$O$34,3,FALSE)))</f>
        <v/>
      </c>
      <c r="U52" s="279" t="s">
        <v>537</v>
      </c>
      <c r="V52" s="280">
        <v>4</v>
      </c>
      <c r="W52" s="281" t="s">
        <v>11</v>
      </c>
      <c r="X52" s="312"/>
      <c r="Y52" s="282" t="s">
        <v>538</v>
      </c>
      <c r="Z52" s="283">
        <v>4</v>
      </c>
      <c r="AA52" s="284" t="s">
        <v>11</v>
      </c>
      <c r="AB52" s="312"/>
      <c r="AC52" s="284" t="s">
        <v>12</v>
      </c>
      <c r="AD52" s="285" t="s">
        <v>30</v>
      </c>
      <c r="AE52" s="286" t="str">
        <f t="shared" si="1"/>
        <v/>
      </c>
      <c r="AF52" s="287" t="s">
        <v>539</v>
      </c>
      <c r="AG52" s="288" t="str">
        <f t="shared" si="2"/>
        <v/>
      </c>
      <c r="AH52" s="359"/>
      <c r="AI52" s="359"/>
      <c r="AJ52" s="360"/>
      <c r="AK52" s="360"/>
    </row>
    <row r="53" spans="1:37" ht="36.75" customHeight="1">
      <c r="A53" s="270">
        <f t="shared" si="3"/>
        <v>40</v>
      </c>
      <c r="B53" s="313"/>
      <c r="C53" s="271" t="str">
        <f>IF(【全員最初に作成】基本情報!C74="","",【全員最初に作成】基本情報!C74)</f>
        <v/>
      </c>
      <c r="D53" s="272" t="str">
        <f>IF(【全員最初に作成】基本情報!D74="","",【全員最初に作成】基本情報!D74)</f>
        <v/>
      </c>
      <c r="E53" s="273" t="str">
        <f>IF(【全員最初に作成】基本情報!E74="","",【全員最初に作成】基本情報!E74)</f>
        <v/>
      </c>
      <c r="F53" s="273" t="str">
        <f>IF(【全員最初に作成】基本情報!F74="","",【全員最初に作成】基本情報!F74)</f>
        <v/>
      </c>
      <c r="G53" s="273" t="str">
        <f>IF(【全員最初に作成】基本情報!G74="","",【全員最初に作成】基本情報!G74)</f>
        <v/>
      </c>
      <c r="H53" s="273" t="str">
        <f>IF(【全員最初に作成】基本情報!H74="","",【全員最初に作成】基本情報!H74)</f>
        <v/>
      </c>
      <c r="I53" s="273" t="str">
        <f>IF(【全員最初に作成】基本情報!I74="","",【全員最初に作成】基本情報!I74)</f>
        <v/>
      </c>
      <c r="J53" s="273" t="str">
        <f>IF(【全員最初に作成】基本情報!J74="","",【全員最初に作成】基本情報!J74)</f>
        <v/>
      </c>
      <c r="K53" s="273" t="str">
        <f>IF(【全員最初に作成】基本情報!K74="","",【全員最初に作成】基本情報!K74)</f>
        <v/>
      </c>
      <c r="L53" s="274" t="str">
        <f>IF(【全員最初に作成】基本情報!L74="","",【全員最初に作成】基本情報!L74)</f>
        <v/>
      </c>
      <c r="M53" s="275" t="str">
        <f>IF(【全員最初に作成】基本情報!M74="","",【全員最初に作成】基本情報!M74)</f>
        <v/>
      </c>
      <c r="N53" s="275" t="str">
        <f>IF(【全員最初に作成】基本情報!R74="","",【全員最初に作成】基本情報!R74)</f>
        <v/>
      </c>
      <c r="O53" s="275" t="str">
        <f>IF(【全員最初に作成】基本情報!W74="","",【全員最初に作成】基本情報!W74)</f>
        <v/>
      </c>
      <c r="P53" s="270" t="str">
        <f>IF(【全員最初に作成】基本情報!X74="","",【全員最初に作成】基本情報!X74)</f>
        <v/>
      </c>
      <c r="Q53" s="276" t="str">
        <f>IF(【全員最初に作成】基本情報!Y74="","",【全員最初に作成】基本情報!Y74)</f>
        <v/>
      </c>
      <c r="R53" s="277"/>
      <c r="S53" s="476" t="str">
        <f>IF(B53="×","",IF(【全員最初に作成】基本情報!Z74="","",【全員最初に作成】基本情報!Z74))</f>
        <v/>
      </c>
      <c r="T53" s="278" t="str">
        <f>IF(B53="×","",IF(Q53="","",VLOOKUP(Q53,【参考】数式用!$M$2:$O$34,3,FALSE)))</f>
        <v/>
      </c>
      <c r="U53" s="279" t="s">
        <v>537</v>
      </c>
      <c r="V53" s="280">
        <v>4</v>
      </c>
      <c r="W53" s="281" t="s">
        <v>11</v>
      </c>
      <c r="X53" s="312"/>
      <c r="Y53" s="282" t="s">
        <v>538</v>
      </c>
      <c r="Z53" s="283">
        <v>4</v>
      </c>
      <c r="AA53" s="284" t="s">
        <v>11</v>
      </c>
      <c r="AB53" s="312"/>
      <c r="AC53" s="284" t="s">
        <v>12</v>
      </c>
      <c r="AD53" s="285" t="s">
        <v>30</v>
      </c>
      <c r="AE53" s="286" t="str">
        <f t="shared" si="1"/>
        <v/>
      </c>
      <c r="AF53" s="287" t="s">
        <v>539</v>
      </c>
      <c r="AG53" s="288" t="str">
        <f t="shared" si="2"/>
        <v/>
      </c>
      <c r="AH53" s="359"/>
      <c r="AI53" s="359"/>
      <c r="AJ53" s="360"/>
      <c r="AK53" s="360"/>
    </row>
    <row r="54" spans="1:37" ht="36.75" customHeight="1">
      <c r="A54" s="270">
        <f t="shared" si="3"/>
        <v>41</v>
      </c>
      <c r="B54" s="313"/>
      <c r="C54" s="271" t="str">
        <f>IF(【全員最初に作成】基本情報!C75="","",【全員最初に作成】基本情報!C75)</f>
        <v/>
      </c>
      <c r="D54" s="272" t="str">
        <f>IF(【全員最初に作成】基本情報!D75="","",【全員最初に作成】基本情報!D75)</f>
        <v/>
      </c>
      <c r="E54" s="273" t="str">
        <f>IF(【全員最初に作成】基本情報!E75="","",【全員最初に作成】基本情報!E75)</f>
        <v/>
      </c>
      <c r="F54" s="273" t="str">
        <f>IF(【全員最初に作成】基本情報!F75="","",【全員最初に作成】基本情報!F75)</f>
        <v/>
      </c>
      <c r="G54" s="273" t="str">
        <f>IF(【全員最初に作成】基本情報!G75="","",【全員最初に作成】基本情報!G75)</f>
        <v/>
      </c>
      <c r="H54" s="273" t="str">
        <f>IF(【全員最初に作成】基本情報!H75="","",【全員最初に作成】基本情報!H75)</f>
        <v/>
      </c>
      <c r="I54" s="273" t="str">
        <f>IF(【全員最初に作成】基本情報!I75="","",【全員最初に作成】基本情報!I75)</f>
        <v/>
      </c>
      <c r="J54" s="273" t="str">
        <f>IF(【全員最初に作成】基本情報!J75="","",【全員最初に作成】基本情報!J75)</f>
        <v/>
      </c>
      <c r="K54" s="273" t="str">
        <f>IF(【全員最初に作成】基本情報!K75="","",【全員最初に作成】基本情報!K75)</f>
        <v/>
      </c>
      <c r="L54" s="274" t="str">
        <f>IF(【全員最初に作成】基本情報!L75="","",【全員最初に作成】基本情報!L75)</f>
        <v/>
      </c>
      <c r="M54" s="275" t="str">
        <f>IF(【全員最初に作成】基本情報!M75="","",【全員最初に作成】基本情報!M75)</f>
        <v/>
      </c>
      <c r="N54" s="275" t="str">
        <f>IF(【全員最初に作成】基本情報!R75="","",【全員最初に作成】基本情報!R75)</f>
        <v/>
      </c>
      <c r="O54" s="275" t="str">
        <f>IF(【全員最初に作成】基本情報!W75="","",【全員最初に作成】基本情報!W75)</f>
        <v/>
      </c>
      <c r="P54" s="270" t="str">
        <f>IF(【全員最初に作成】基本情報!X75="","",【全員最初に作成】基本情報!X75)</f>
        <v/>
      </c>
      <c r="Q54" s="276" t="str">
        <f>IF(【全員最初に作成】基本情報!Y75="","",【全員最初に作成】基本情報!Y75)</f>
        <v/>
      </c>
      <c r="R54" s="277"/>
      <c r="S54" s="476" t="str">
        <f>IF(B54="×","",IF(【全員最初に作成】基本情報!Z75="","",【全員最初に作成】基本情報!Z75))</f>
        <v/>
      </c>
      <c r="T54" s="278" t="str">
        <f>IF(B54="×","",IF(Q54="","",VLOOKUP(Q54,【参考】数式用!$M$2:$O$34,3,FALSE)))</f>
        <v/>
      </c>
      <c r="U54" s="279" t="s">
        <v>537</v>
      </c>
      <c r="V54" s="280">
        <v>4</v>
      </c>
      <c r="W54" s="281" t="s">
        <v>11</v>
      </c>
      <c r="X54" s="312"/>
      <c r="Y54" s="282" t="s">
        <v>538</v>
      </c>
      <c r="Z54" s="283">
        <v>4</v>
      </c>
      <c r="AA54" s="284" t="s">
        <v>11</v>
      </c>
      <c r="AB54" s="312"/>
      <c r="AC54" s="284" t="s">
        <v>12</v>
      </c>
      <c r="AD54" s="285" t="s">
        <v>30</v>
      </c>
      <c r="AE54" s="286" t="str">
        <f t="shared" si="1"/>
        <v/>
      </c>
      <c r="AF54" s="287" t="s">
        <v>539</v>
      </c>
      <c r="AG54" s="288" t="str">
        <f t="shared" si="2"/>
        <v/>
      </c>
      <c r="AH54" s="359"/>
      <c r="AI54" s="359"/>
      <c r="AJ54" s="360"/>
      <c r="AK54" s="360"/>
    </row>
    <row r="55" spans="1:37" ht="36.75" customHeight="1">
      <c r="A55" s="270">
        <f t="shared" si="3"/>
        <v>42</v>
      </c>
      <c r="B55" s="313"/>
      <c r="C55" s="271" t="str">
        <f>IF(【全員最初に作成】基本情報!C76="","",【全員最初に作成】基本情報!C76)</f>
        <v/>
      </c>
      <c r="D55" s="272" t="str">
        <f>IF(【全員最初に作成】基本情報!D76="","",【全員最初に作成】基本情報!D76)</f>
        <v/>
      </c>
      <c r="E55" s="273" t="str">
        <f>IF(【全員最初に作成】基本情報!E76="","",【全員最初に作成】基本情報!E76)</f>
        <v/>
      </c>
      <c r="F55" s="273" t="str">
        <f>IF(【全員最初に作成】基本情報!F76="","",【全員最初に作成】基本情報!F76)</f>
        <v/>
      </c>
      <c r="G55" s="273" t="str">
        <f>IF(【全員最初に作成】基本情報!G76="","",【全員最初に作成】基本情報!G76)</f>
        <v/>
      </c>
      <c r="H55" s="273" t="str">
        <f>IF(【全員最初に作成】基本情報!H76="","",【全員最初に作成】基本情報!H76)</f>
        <v/>
      </c>
      <c r="I55" s="273" t="str">
        <f>IF(【全員最初に作成】基本情報!I76="","",【全員最初に作成】基本情報!I76)</f>
        <v/>
      </c>
      <c r="J55" s="273" t="str">
        <f>IF(【全員最初に作成】基本情報!J76="","",【全員最初に作成】基本情報!J76)</f>
        <v/>
      </c>
      <c r="K55" s="273" t="str">
        <f>IF(【全員最初に作成】基本情報!K76="","",【全員最初に作成】基本情報!K76)</f>
        <v/>
      </c>
      <c r="L55" s="274" t="str">
        <f>IF(【全員最初に作成】基本情報!L76="","",【全員最初に作成】基本情報!L76)</f>
        <v/>
      </c>
      <c r="M55" s="275" t="str">
        <f>IF(【全員最初に作成】基本情報!M76="","",【全員最初に作成】基本情報!M76)</f>
        <v/>
      </c>
      <c r="N55" s="275" t="str">
        <f>IF(【全員最初に作成】基本情報!R76="","",【全員最初に作成】基本情報!R76)</f>
        <v/>
      </c>
      <c r="O55" s="275" t="str">
        <f>IF(【全員最初に作成】基本情報!W76="","",【全員最初に作成】基本情報!W76)</f>
        <v/>
      </c>
      <c r="P55" s="270" t="str">
        <f>IF(【全員最初に作成】基本情報!X76="","",【全員最初に作成】基本情報!X76)</f>
        <v/>
      </c>
      <c r="Q55" s="276" t="str">
        <f>IF(【全員最初に作成】基本情報!Y76="","",【全員最初に作成】基本情報!Y76)</f>
        <v/>
      </c>
      <c r="R55" s="277"/>
      <c r="S55" s="476" t="str">
        <f>IF(B55="×","",IF(【全員最初に作成】基本情報!Z76="","",【全員最初に作成】基本情報!Z76))</f>
        <v/>
      </c>
      <c r="T55" s="278" t="str">
        <f>IF(B55="×","",IF(Q55="","",VLOOKUP(Q55,【参考】数式用!$M$2:$O$34,3,FALSE)))</f>
        <v/>
      </c>
      <c r="U55" s="279" t="s">
        <v>537</v>
      </c>
      <c r="V55" s="280">
        <v>4</v>
      </c>
      <c r="W55" s="281" t="s">
        <v>11</v>
      </c>
      <c r="X55" s="312"/>
      <c r="Y55" s="282" t="s">
        <v>538</v>
      </c>
      <c r="Z55" s="283">
        <v>4</v>
      </c>
      <c r="AA55" s="284" t="s">
        <v>11</v>
      </c>
      <c r="AB55" s="312"/>
      <c r="AC55" s="284" t="s">
        <v>12</v>
      </c>
      <c r="AD55" s="285" t="s">
        <v>30</v>
      </c>
      <c r="AE55" s="286" t="str">
        <f t="shared" si="1"/>
        <v/>
      </c>
      <c r="AF55" s="287" t="s">
        <v>539</v>
      </c>
      <c r="AG55" s="288" t="str">
        <f t="shared" si="2"/>
        <v/>
      </c>
      <c r="AH55" s="359"/>
      <c r="AI55" s="359"/>
      <c r="AJ55" s="360"/>
      <c r="AK55" s="360"/>
    </row>
    <row r="56" spans="1:37" ht="36.75" customHeight="1">
      <c r="A56" s="270">
        <f t="shared" si="3"/>
        <v>43</v>
      </c>
      <c r="B56" s="313"/>
      <c r="C56" s="271" t="str">
        <f>IF(【全員最初に作成】基本情報!C77="","",【全員最初に作成】基本情報!C77)</f>
        <v/>
      </c>
      <c r="D56" s="272" t="str">
        <f>IF(【全員最初に作成】基本情報!D77="","",【全員最初に作成】基本情報!D77)</f>
        <v/>
      </c>
      <c r="E56" s="273" t="str">
        <f>IF(【全員最初に作成】基本情報!E77="","",【全員最初に作成】基本情報!E77)</f>
        <v/>
      </c>
      <c r="F56" s="273" t="str">
        <f>IF(【全員最初に作成】基本情報!F77="","",【全員最初に作成】基本情報!F77)</f>
        <v/>
      </c>
      <c r="G56" s="273" t="str">
        <f>IF(【全員最初に作成】基本情報!G77="","",【全員最初に作成】基本情報!G77)</f>
        <v/>
      </c>
      <c r="H56" s="273" t="str">
        <f>IF(【全員最初に作成】基本情報!H77="","",【全員最初に作成】基本情報!H77)</f>
        <v/>
      </c>
      <c r="I56" s="273" t="str">
        <f>IF(【全員最初に作成】基本情報!I77="","",【全員最初に作成】基本情報!I77)</f>
        <v/>
      </c>
      <c r="J56" s="273" t="str">
        <f>IF(【全員最初に作成】基本情報!J77="","",【全員最初に作成】基本情報!J77)</f>
        <v/>
      </c>
      <c r="K56" s="273" t="str">
        <f>IF(【全員最初に作成】基本情報!K77="","",【全員最初に作成】基本情報!K77)</f>
        <v/>
      </c>
      <c r="L56" s="274" t="str">
        <f>IF(【全員最初に作成】基本情報!L77="","",【全員最初に作成】基本情報!L77)</f>
        <v/>
      </c>
      <c r="M56" s="275" t="str">
        <f>IF(【全員最初に作成】基本情報!M77="","",【全員最初に作成】基本情報!M77)</f>
        <v/>
      </c>
      <c r="N56" s="275" t="str">
        <f>IF(【全員最初に作成】基本情報!R77="","",【全員最初に作成】基本情報!R77)</f>
        <v/>
      </c>
      <c r="O56" s="275" t="str">
        <f>IF(【全員最初に作成】基本情報!W77="","",【全員最初に作成】基本情報!W77)</f>
        <v/>
      </c>
      <c r="P56" s="270" t="str">
        <f>IF(【全員最初に作成】基本情報!X77="","",【全員最初に作成】基本情報!X77)</f>
        <v/>
      </c>
      <c r="Q56" s="276" t="str">
        <f>IF(【全員最初に作成】基本情報!Y77="","",【全員最初に作成】基本情報!Y77)</f>
        <v/>
      </c>
      <c r="R56" s="277"/>
      <c r="S56" s="476" t="str">
        <f>IF(B56="×","",IF(【全員最初に作成】基本情報!Z77="","",【全員最初に作成】基本情報!Z77))</f>
        <v/>
      </c>
      <c r="T56" s="278" t="str">
        <f>IF(B56="×","",IF(Q56="","",VLOOKUP(Q56,【参考】数式用!$M$2:$O$34,3,FALSE)))</f>
        <v/>
      </c>
      <c r="U56" s="279" t="s">
        <v>537</v>
      </c>
      <c r="V56" s="280">
        <v>4</v>
      </c>
      <c r="W56" s="281" t="s">
        <v>11</v>
      </c>
      <c r="X56" s="312"/>
      <c r="Y56" s="282" t="s">
        <v>538</v>
      </c>
      <c r="Z56" s="283">
        <v>4</v>
      </c>
      <c r="AA56" s="284" t="s">
        <v>11</v>
      </c>
      <c r="AB56" s="312"/>
      <c r="AC56" s="284" t="s">
        <v>12</v>
      </c>
      <c r="AD56" s="285" t="s">
        <v>30</v>
      </c>
      <c r="AE56" s="286" t="str">
        <f t="shared" si="1"/>
        <v/>
      </c>
      <c r="AF56" s="287" t="s">
        <v>539</v>
      </c>
      <c r="AG56" s="288" t="str">
        <f t="shared" si="2"/>
        <v/>
      </c>
      <c r="AH56" s="359"/>
      <c r="AI56" s="359"/>
      <c r="AJ56" s="360"/>
      <c r="AK56" s="360"/>
    </row>
    <row r="57" spans="1:37" ht="36.75" customHeight="1">
      <c r="A57" s="270">
        <f t="shared" si="3"/>
        <v>44</v>
      </c>
      <c r="B57" s="313"/>
      <c r="C57" s="271" t="str">
        <f>IF(【全員最初に作成】基本情報!C78="","",【全員最初に作成】基本情報!C78)</f>
        <v/>
      </c>
      <c r="D57" s="272" t="str">
        <f>IF(【全員最初に作成】基本情報!D78="","",【全員最初に作成】基本情報!D78)</f>
        <v/>
      </c>
      <c r="E57" s="273" t="str">
        <f>IF(【全員最初に作成】基本情報!E78="","",【全員最初に作成】基本情報!E78)</f>
        <v/>
      </c>
      <c r="F57" s="273" t="str">
        <f>IF(【全員最初に作成】基本情報!F78="","",【全員最初に作成】基本情報!F78)</f>
        <v/>
      </c>
      <c r="G57" s="273" t="str">
        <f>IF(【全員最初に作成】基本情報!G78="","",【全員最初に作成】基本情報!G78)</f>
        <v/>
      </c>
      <c r="H57" s="273" t="str">
        <f>IF(【全員最初に作成】基本情報!H78="","",【全員最初に作成】基本情報!H78)</f>
        <v/>
      </c>
      <c r="I57" s="273" t="str">
        <f>IF(【全員最初に作成】基本情報!I78="","",【全員最初に作成】基本情報!I78)</f>
        <v/>
      </c>
      <c r="J57" s="273" t="str">
        <f>IF(【全員最初に作成】基本情報!J78="","",【全員最初に作成】基本情報!J78)</f>
        <v/>
      </c>
      <c r="K57" s="273" t="str">
        <f>IF(【全員最初に作成】基本情報!K78="","",【全員最初に作成】基本情報!K78)</f>
        <v/>
      </c>
      <c r="L57" s="274" t="str">
        <f>IF(【全員最初に作成】基本情報!L78="","",【全員最初に作成】基本情報!L78)</f>
        <v/>
      </c>
      <c r="M57" s="275" t="str">
        <f>IF(【全員最初に作成】基本情報!M78="","",【全員最初に作成】基本情報!M78)</f>
        <v/>
      </c>
      <c r="N57" s="275" t="str">
        <f>IF(【全員最初に作成】基本情報!R78="","",【全員最初に作成】基本情報!R78)</f>
        <v/>
      </c>
      <c r="O57" s="275" t="str">
        <f>IF(【全員最初に作成】基本情報!W78="","",【全員最初に作成】基本情報!W78)</f>
        <v/>
      </c>
      <c r="P57" s="270" t="str">
        <f>IF(【全員最初に作成】基本情報!X78="","",【全員最初に作成】基本情報!X78)</f>
        <v/>
      </c>
      <c r="Q57" s="276" t="str">
        <f>IF(【全員最初に作成】基本情報!Y78="","",【全員最初に作成】基本情報!Y78)</f>
        <v/>
      </c>
      <c r="R57" s="277"/>
      <c r="S57" s="476" t="str">
        <f>IF(B57="×","",IF(【全員最初に作成】基本情報!Z78="","",【全員最初に作成】基本情報!Z78))</f>
        <v/>
      </c>
      <c r="T57" s="278" t="str">
        <f>IF(B57="×","",IF(Q57="","",VLOOKUP(Q57,【参考】数式用!$M$2:$O$34,3,FALSE)))</f>
        <v/>
      </c>
      <c r="U57" s="279" t="s">
        <v>537</v>
      </c>
      <c r="V57" s="280">
        <v>4</v>
      </c>
      <c r="W57" s="281" t="s">
        <v>11</v>
      </c>
      <c r="X57" s="312"/>
      <c r="Y57" s="282" t="s">
        <v>538</v>
      </c>
      <c r="Z57" s="283">
        <v>4</v>
      </c>
      <c r="AA57" s="284" t="s">
        <v>11</v>
      </c>
      <c r="AB57" s="312"/>
      <c r="AC57" s="284" t="s">
        <v>12</v>
      </c>
      <c r="AD57" s="285" t="s">
        <v>30</v>
      </c>
      <c r="AE57" s="286" t="str">
        <f t="shared" si="1"/>
        <v/>
      </c>
      <c r="AF57" s="287" t="s">
        <v>539</v>
      </c>
      <c r="AG57" s="288" t="str">
        <f t="shared" si="2"/>
        <v/>
      </c>
      <c r="AH57" s="359"/>
      <c r="AI57" s="359"/>
      <c r="AJ57" s="360"/>
      <c r="AK57" s="360"/>
    </row>
    <row r="58" spans="1:37" ht="36.75" customHeight="1">
      <c r="A58" s="270">
        <f t="shared" si="3"/>
        <v>45</v>
      </c>
      <c r="B58" s="313"/>
      <c r="C58" s="271" t="str">
        <f>IF(【全員最初に作成】基本情報!C79="","",【全員最初に作成】基本情報!C79)</f>
        <v/>
      </c>
      <c r="D58" s="272" t="str">
        <f>IF(【全員最初に作成】基本情報!D79="","",【全員最初に作成】基本情報!D79)</f>
        <v/>
      </c>
      <c r="E58" s="273" t="str">
        <f>IF(【全員最初に作成】基本情報!E79="","",【全員最初に作成】基本情報!E79)</f>
        <v/>
      </c>
      <c r="F58" s="273" t="str">
        <f>IF(【全員最初に作成】基本情報!F79="","",【全員最初に作成】基本情報!F79)</f>
        <v/>
      </c>
      <c r="G58" s="273" t="str">
        <f>IF(【全員最初に作成】基本情報!G79="","",【全員最初に作成】基本情報!G79)</f>
        <v/>
      </c>
      <c r="H58" s="273" t="str">
        <f>IF(【全員最初に作成】基本情報!H79="","",【全員最初に作成】基本情報!H79)</f>
        <v/>
      </c>
      <c r="I58" s="273" t="str">
        <f>IF(【全員最初に作成】基本情報!I79="","",【全員最初に作成】基本情報!I79)</f>
        <v/>
      </c>
      <c r="J58" s="273" t="str">
        <f>IF(【全員最初に作成】基本情報!J79="","",【全員最初に作成】基本情報!J79)</f>
        <v/>
      </c>
      <c r="K58" s="273" t="str">
        <f>IF(【全員最初に作成】基本情報!K79="","",【全員最初に作成】基本情報!K79)</f>
        <v/>
      </c>
      <c r="L58" s="274" t="str">
        <f>IF(【全員最初に作成】基本情報!L79="","",【全員最初に作成】基本情報!L79)</f>
        <v/>
      </c>
      <c r="M58" s="275" t="str">
        <f>IF(【全員最初に作成】基本情報!M79="","",【全員最初に作成】基本情報!M79)</f>
        <v/>
      </c>
      <c r="N58" s="275" t="str">
        <f>IF(【全員最初に作成】基本情報!R79="","",【全員最初に作成】基本情報!R79)</f>
        <v/>
      </c>
      <c r="O58" s="275" t="str">
        <f>IF(【全員最初に作成】基本情報!W79="","",【全員最初に作成】基本情報!W79)</f>
        <v/>
      </c>
      <c r="P58" s="270" t="str">
        <f>IF(【全員最初に作成】基本情報!X79="","",【全員最初に作成】基本情報!X79)</f>
        <v/>
      </c>
      <c r="Q58" s="276" t="str">
        <f>IF(【全員最初に作成】基本情報!Y79="","",【全員最初に作成】基本情報!Y79)</f>
        <v/>
      </c>
      <c r="R58" s="277"/>
      <c r="S58" s="476" t="str">
        <f>IF(B58="×","",IF(【全員最初に作成】基本情報!Z79="","",【全員最初に作成】基本情報!Z79))</f>
        <v/>
      </c>
      <c r="T58" s="278" t="str">
        <f>IF(B58="×","",IF(Q58="","",VLOOKUP(Q58,【参考】数式用!$M$2:$O$34,3,FALSE)))</f>
        <v/>
      </c>
      <c r="U58" s="279" t="s">
        <v>537</v>
      </c>
      <c r="V58" s="280">
        <v>4</v>
      </c>
      <c r="W58" s="281" t="s">
        <v>11</v>
      </c>
      <c r="X58" s="312"/>
      <c r="Y58" s="282" t="s">
        <v>538</v>
      </c>
      <c r="Z58" s="283">
        <v>4</v>
      </c>
      <c r="AA58" s="284" t="s">
        <v>11</v>
      </c>
      <c r="AB58" s="312"/>
      <c r="AC58" s="284" t="s">
        <v>12</v>
      </c>
      <c r="AD58" s="285" t="s">
        <v>30</v>
      </c>
      <c r="AE58" s="286" t="str">
        <f t="shared" si="1"/>
        <v/>
      </c>
      <c r="AF58" s="287" t="s">
        <v>539</v>
      </c>
      <c r="AG58" s="288" t="str">
        <f t="shared" si="2"/>
        <v/>
      </c>
      <c r="AH58" s="359"/>
      <c r="AI58" s="359"/>
      <c r="AJ58" s="360"/>
      <c r="AK58" s="360"/>
    </row>
    <row r="59" spans="1:37" ht="36.75" customHeight="1">
      <c r="A59" s="270">
        <f t="shared" si="3"/>
        <v>46</v>
      </c>
      <c r="B59" s="313"/>
      <c r="C59" s="271" t="str">
        <f>IF(【全員最初に作成】基本情報!C80="","",【全員最初に作成】基本情報!C80)</f>
        <v/>
      </c>
      <c r="D59" s="272" t="str">
        <f>IF(【全員最初に作成】基本情報!D80="","",【全員最初に作成】基本情報!D80)</f>
        <v/>
      </c>
      <c r="E59" s="273" t="str">
        <f>IF(【全員最初に作成】基本情報!E80="","",【全員最初に作成】基本情報!E80)</f>
        <v/>
      </c>
      <c r="F59" s="273" t="str">
        <f>IF(【全員最初に作成】基本情報!F80="","",【全員最初に作成】基本情報!F80)</f>
        <v/>
      </c>
      <c r="G59" s="273" t="str">
        <f>IF(【全員最初に作成】基本情報!G80="","",【全員最初に作成】基本情報!G80)</f>
        <v/>
      </c>
      <c r="H59" s="273" t="str">
        <f>IF(【全員最初に作成】基本情報!H80="","",【全員最初に作成】基本情報!H80)</f>
        <v/>
      </c>
      <c r="I59" s="273" t="str">
        <f>IF(【全員最初に作成】基本情報!I80="","",【全員最初に作成】基本情報!I80)</f>
        <v/>
      </c>
      <c r="J59" s="273" t="str">
        <f>IF(【全員最初に作成】基本情報!J80="","",【全員最初に作成】基本情報!J80)</f>
        <v/>
      </c>
      <c r="K59" s="273" t="str">
        <f>IF(【全員最初に作成】基本情報!K80="","",【全員最初に作成】基本情報!K80)</f>
        <v/>
      </c>
      <c r="L59" s="274" t="str">
        <f>IF(【全員最初に作成】基本情報!L80="","",【全員最初に作成】基本情報!L80)</f>
        <v/>
      </c>
      <c r="M59" s="275" t="str">
        <f>IF(【全員最初に作成】基本情報!M80="","",【全員最初に作成】基本情報!M80)</f>
        <v/>
      </c>
      <c r="N59" s="275" t="str">
        <f>IF(【全員最初に作成】基本情報!R80="","",【全員最初に作成】基本情報!R80)</f>
        <v/>
      </c>
      <c r="O59" s="275" t="str">
        <f>IF(【全員最初に作成】基本情報!W80="","",【全員最初に作成】基本情報!W80)</f>
        <v/>
      </c>
      <c r="P59" s="270" t="str">
        <f>IF(【全員最初に作成】基本情報!X80="","",【全員最初に作成】基本情報!X80)</f>
        <v/>
      </c>
      <c r="Q59" s="276" t="str">
        <f>IF(【全員最初に作成】基本情報!Y80="","",【全員最初に作成】基本情報!Y80)</f>
        <v/>
      </c>
      <c r="R59" s="277"/>
      <c r="S59" s="476" t="str">
        <f>IF(B59="×","",IF(【全員最初に作成】基本情報!Z80="","",【全員最初に作成】基本情報!Z80))</f>
        <v/>
      </c>
      <c r="T59" s="278" t="str">
        <f>IF(B59="×","",IF(Q59="","",VLOOKUP(Q59,【参考】数式用!$M$2:$O$34,3,FALSE)))</f>
        <v/>
      </c>
      <c r="U59" s="279" t="s">
        <v>537</v>
      </c>
      <c r="V59" s="280">
        <v>4</v>
      </c>
      <c r="W59" s="281" t="s">
        <v>11</v>
      </c>
      <c r="X59" s="312"/>
      <c r="Y59" s="282" t="s">
        <v>538</v>
      </c>
      <c r="Z59" s="283">
        <v>4</v>
      </c>
      <c r="AA59" s="284" t="s">
        <v>11</v>
      </c>
      <c r="AB59" s="312"/>
      <c r="AC59" s="284" t="s">
        <v>12</v>
      </c>
      <c r="AD59" s="285" t="s">
        <v>30</v>
      </c>
      <c r="AE59" s="286" t="str">
        <f t="shared" si="1"/>
        <v/>
      </c>
      <c r="AF59" s="287" t="s">
        <v>539</v>
      </c>
      <c r="AG59" s="288" t="str">
        <f t="shared" si="2"/>
        <v/>
      </c>
      <c r="AH59" s="359"/>
      <c r="AI59" s="359"/>
      <c r="AJ59" s="360"/>
      <c r="AK59" s="360"/>
    </row>
    <row r="60" spans="1:37" ht="36.75" customHeight="1">
      <c r="A60" s="270">
        <f t="shared" si="3"/>
        <v>47</v>
      </c>
      <c r="B60" s="313"/>
      <c r="C60" s="271" t="str">
        <f>IF(【全員最初に作成】基本情報!C81="","",【全員最初に作成】基本情報!C81)</f>
        <v/>
      </c>
      <c r="D60" s="272" t="str">
        <f>IF(【全員最初に作成】基本情報!D81="","",【全員最初に作成】基本情報!D81)</f>
        <v/>
      </c>
      <c r="E60" s="273" t="str">
        <f>IF(【全員最初に作成】基本情報!E81="","",【全員最初に作成】基本情報!E81)</f>
        <v/>
      </c>
      <c r="F60" s="273" t="str">
        <f>IF(【全員最初に作成】基本情報!F81="","",【全員最初に作成】基本情報!F81)</f>
        <v/>
      </c>
      <c r="G60" s="273" t="str">
        <f>IF(【全員最初に作成】基本情報!G81="","",【全員最初に作成】基本情報!G81)</f>
        <v/>
      </c>
      <c r="H60" s="273" t="str">
        <f>IF(【全員最初に作成】基本情報!H81="","",【全員最初に作成】基本情報!H81)</f>
        <v/>
      </c>
      <c r="I60" s="273" t="str">
        <f>IF(【全員最初に作成】基本情報!I81="","",【全員最初に作成】基本情報!I81)</f>
        <v/>
      </c>
      <c r="J60" s="273" t="str">
        <f>IF(【全員最初に作成】基本情報!J81="","",【全員最初に作成】基本情報!J81)</f>
        <v/>
      </c>
      <c r="K60" s="273" t="str">
        <f>IF(【全員最初に作成】基本情報!K81="","",【全員最初に作成】基本情報!K81)</f>
        <v/>
      </c>
      <c r="L60" s="274" t="str">
        <f>IF(【全員最初に作成】基本情報!L81="","",【全員最初に作成】基本情報!L81)</f>
        <v/>
      </c>
      <c r="M60" s="275" t="str">
        <f>IF(【全員最初に作成】基本情報!M81="","",【全員最初に作成】基本情報!M81)</f>
        <v/>
      </c>
      <c r="N60" s="275" t="str">
        <f>IF(【全員最初に作成】基本情報!R81="","",【全員最初に作成】基本情報!R81)</f>
        <v/>
      </c>
      <c r="O60" s="275" t="str">
        <f>IF(【全員最初に作成】基本情報!W81="","",【全員最初に作成】基本情報!W81)</f>
        <v/>
      </c>
      <c r="P60" s="270" t="str">
        <f>IF(【全員最初に作成】基本情報!X81="","",【全員最初に作成】基本情報!X81)</f>
        <v/>
      </c>
      <c r="Q60" s="276" t="str">
        <f>IF(【全員最初に作成】基本情報!Y81="","",【全員最初に作成】基本情報!Y81)</f>
        <v/>
      </c>
      <c r="R60" s="277"/>
      <c r="S60" s="476" t="str">
        <f>IF(B60="×","",IF(【全員最初に作成】基本情報!Z81="","",【全員最初に作成】基本情報!Z81))</f>
        <v/>
      </c>
      <c r="T60" s="278" t="str">
        <f>IF(B60="×","",IF(Q60="","",VLOOKUP(Q60,【参考】数式用!$M$2:$O$34,3,FALSE)))</f>
        <v/>
      </c>
      <c r="U60" s="279" t="s">
        <v>537</v>
      </c>
      <c r="V60" s="280">
        <v>4</v>
      </c>
      <c r="W60" s="281" t="s">
        <v>11</v>
      </c>
      <c r="X60" s="312"/>
      <c r="Y60" s="282" t="s">
        <v>538</v>
      </c>
      <c r="Z60" s="283">
        <v>4</v>
      </c>
      <c r="AA60" s="284" t="s">
        <v>11</v>
      </c>
      <c r="AB60" s="312"/>
      <c r="AC60" s="284" t="s">
        <v>12</v>
      </c>
      <c r="AD60" s="285" t="s">
        <v>30</v>
      </c>
      <c r="AE60" s="286" t="str">
        <f t="shared" si="1"/>
        <v/>
      </c>
      <c r="AF60" s="287" t="s">
        <v>539</v>
      </c>
      <c r="AG60" s="288" t="str">
        <f t="shared" si="2"/>
        <v/>
      </c>
      <c r="AH60" s="359"/>
      <c r="AI60" s="359"/>
      <c r="AJ60" s="360"/>
      <c r="AK60" s="360"/>
    </row>
    <row r="61" spans="1:37" ht="36.75" customHeight="1">
      <c r="A61" s="270">
        <f t="shared" si="3"/>
        <v>48</v>
      </c>
      <c r="B61" s="313"/>
      <c r="C61" s="271" t="str">
        <f>IF(【全員最初に作成】基本情報!C82="","",【全員最初に作成】基本情報!C82)</f>
        <v/>
      </c>
      <c r="D61" s="272" t="str">
        <f>IF(【全員最初に作成】基本情報!D82="","",【全員最初に作成】基本情報!D82)</f>
        <v/>
      </c>
      <c r="E61" s="273" t="str">
        <f>IF(【全員最初に作成】基本情報!E82="","",【全員最初に作成】基本情報!E82)</f>
        <v/>
      </c>
      <c r="F61" s="273" t="str">
        <f>IF(【全員最初に作成】基本情報!F82="","",【全員最初に作成】基本情報!F82)</f>
        <v/>
      </c>
      <c r="G61" s="273" t="str">
        <f>IF(【全員最初に作成】基本情報!G82="","",【全員最初に作成】基本情報!G82)</f>
        <v/>
      </c>
      <c r="H61" s="273" t="str">
        <f>IF(【全員最初に作成】基本情報!H82="","",【全員最初に作成】基本情報!H82)</f>
        <v/>
      </c>
      <c r="I61" s="273" t="str">
        <f>IF(【全員最初に作成】基本情報!I82="","",【全員最初に作成】基本情報!I82)</f>
        <v/>
      </c>
      <c r="J61" s="273" t="str">
        <f>IF(【全員最初に作成】基本情報!J82="","",【全員最初に作成】基本情報!J82)</f>
        <v/>
      </c>
      <c r="K61" s="273" t="str">
        <f>IF(【全員最初に作成】基本情報!K82="","",【全員最初に作成】基本情報!K82)</f>
        <v/>
      </c>
      <c r="L61" s="274" t="str">
        <f>IF(【全員最初に作成】基本情報!L82="","",【全員最初に作成】基本情報!L82)</f>
        <v/>
      </c>
      <c r="M61" s="275" t="str">
        <f>IF(【全員最初に作成】基本情報!M82="","",【全員最初に作成】基本情報!M82)</f>
        <v/>
      </c>
      <c r="N61" s="275" t="str">
        <f>IF(【全員最初に作成】基本情報!R82="","",【全員最初に作成】基本情報!R82)</f>
        <v/>
      </c>
      <c r="O61" s="275" t="str">
        <f>IF(【全員最初に作成】基本情報!W82="","",【全員最初に作成】基本情報!W82)</f>
        <v/>
      </c>
      <c r="P61" s="270" t="str">
        <f>IF(【全員最初に作成】基本情報!X82="","",【全員最初に作成】基本情報!X82)</f>
        <v/>
      </c>
      <c r="Q61" s="276" t="str">
        <f>IF(【全員最初に作成】基本情報!Y82="","",【全員最初に作成】基本情報!Y82)</f>
        <v/>
      </c>
      <c r="R61" s="277"/>
      <c r="S61" s="476" t="str">
        <f>IF(B61="×","",IF(【全員最初に作成】基本情報!Z82="","",【全員最初に作成】基本情報!Z82))</f>
        <v/>
      </c>
      <c r="T61" s="278" t="str">
        <f>IF(B61="×","",IF(Q61="","",VLOOKUP(Q61,【参考】数式用!$M$2:$O$34,3,FALSE)))</f>
        <v/>
      </c>
      <c r="U61" s="279" t="s">
        <v>537</v>
      </c>
      <c r="V61" s="280">
        <v>4</v>
      </c>
      <c r="W61" s="281" t="s">
        <v>11</v>
      </c>
      <c r="X61" s="312"/>
      <c r="Y61" s="282" t="s">
        <v>538</v>
      </c>
      <c r="Z61" s="283">
        <v>4</v>
      </c>
      <c r="AA61" s="284" t="s">
        <v>11</v>
      </c>
      <c r="AB61" s="312"/>
      <c r="AC61" s="284" t="s">
        <v>12</v>
      </c>
      <c r="AD61" s="285" t="s">
        <v>30</v>
      </c>
      <c r="AE61" s="286" t="str">
        <f t="shared" si="1"/>
        <v/>
      </c>
      <c r="AF61" s="287" t="s">
        <v>539</v>
      </c>
      <c r="AG61" s="288" t="str">
        <f t="shared" si="2"/>
        <v/>
      </c>
      <c r="AH61" s="359"/>
      <c r="AI61" s="359"/>
      <c r="AJ61" s="360"/>
      <c r="AK61" s="360"/>
    </row>
    <row r="62" spans="1:37" ht="36.75" customHeight="1">
      <c r="A62" s="270">
        <f t="shared" si="3"/>
        <v>49</v>
      </c>
      <c r="B62" s="313"/>
      <c r="C62" s="271" t="str">
        <f>IF(【全員最初に作成】基本情報!C83="","",【全員最初に作成】基本情報!C83)</f>
        <v/>
      </c>
      <c r="D62" s="272" t="str">
        <f>IF(【全員最初に作成】基本情報!D83="","",【全員最初に作成】基本情報!D83)</f>
        <v/>
      </c>
      <c r="E62" s="273" t="str">
        <f>IF(【全員最初に作成】基本情報!E83="","",【全員最初に作成】基本情報!E83)</f>
        <v/>
      </c>
      <c r="F62" s="273" t="str">
        <f>IF(【全員最初に作成】基本情報!F83="","",【全員最初に作成】基本情報!F83)</f>
        <v/>
      </c>
      <c r="G62" s="273" t="str">
        <f>IF(【全員最初に作成】基本情報!G83="","",【全員最初に作成】基本情報!G83)</f>
        <v/>
      </c>
      <c r="H62" s="273" t="str">
        <f>IF(【全員最初に作成】基本情報!H83="","",【全員最初に作成】基本情報!H83)</f>
        <v/>
      </c>
      <c r="I62" s="273" t="str">
        <f>IF(【全員最初に作成】基本情報!I83="","",【全員最初に作成】基本情報!I83)</f>
        <v/>
      </c>
      <c r="J62" s="273" t="str">
        <f>IF(【全員最初に作成】基本情報!J83="","",【全員最初に作成】基本情報!J83)</f>
        <v/>
      </c>
      <c r="K62" s="273" t="str">
        <f>IF(【全員最初に作成】基本情報!K83="","",【全員最初に作成】基本情報!K83)</f>
        <v/>
      </c>
      <c r="L62" s="274" t="str">
        <f>IF(【全員最初に作成】基本情報!L83="","",【全員最初に作成】基本情報!L83)</f>
        <v/>
      </c>
      <c r="M62" s="275" t="str">
        <f>IF(【全員最初に作成】基本情報!M83="","",【全員最初に作成】基本情報!M83)</f>
        <v/>
      </c>
      <c r="N62" s="275" t="str">
        <f>IF(【全員最初に作成】基本情報!R83="","",【全員最初に作成】基本情報!R83)</f>
        <v/>
      </c>
      <c r="O62" s="275" t="str">
        <f>IF(【全員最初に作成】基本情報!W83="","",【全員最初に作成】基本情報!W83)</f>
        <v/>
      </c>
      <c r="P62" s="270" t="str">
        <f>IF(【全員最初に作成】基本情報!X83="","",【全員最初に作成】基本情報!X83)</f>
        <v/>
      </c>
      <c r="Q62" s="276" t="str">
        <f>IF(【全員最初に作成】基本情報!Y83="","",【全員最初に作成】基本情報!Y83)</f>
        <v/>
      </c>
      <c r="R62" s="277"/>
      <c r="S62" s="476" t="str">
        <f>IF(B62="×","",IF(【全員最初に作成】基本情報!Z83="","",【全員最初に作成】基本情報!Z83))</f>
        <v/>
      </c>
      <c r="T62" s="278" t="str">
        <f>IF(B62="×","",IF(Q62="","",VLOOKUP(Q62,【参考】数式用!$M$2:$O$34,3,FALSE)))</f>
        <v/>
      </c>
      <c r="U62" s="279" t="s">
        <v>537</v>
      </c>
      <c r="V62" s="280">
        <v>4</v>
      </c>
      <c r="W62" s="281" t="s">
        <v>11</v>
      </c>
      <c r="X62" s="312"/>
      <c r="Y62" s="282" t="s">
        <v>538</v>
      </c>
      <c r="Z62" s="283">
        <v>4</v>
      </c>
      <c r="AA62" s="284" t="s">
        <v>11</v>
      </c>
      <c r="AB62" s="312"/>
      <c r="AC62" s="284" t="s">
        <v>12</v>
      </c>
      <c r="AD62" s="285" t="s">
        <v>30</v>
      </c>
      <c r="AE62" s="286" t="str">
        <f t="shared" si="1"/>
        <v/>
      </c>
      <c r="AF62" s="287" t="s">
        <v>539</v>
      </c>
      <c r="AG62" s="288" t="str">
        <f t="shared" si="2"/>
        <v/>
      </c>
      <c r="AH62" s="359"/>
      <c r="AI62" s="359"/>
      <c r="AJ62" s="360"/>
      <c r="AK62" s="360"/>
    </row>
    <row r="63" spans="1:37" ht="36.75" customHeight="1">
      <c r="A63" s="270">
        <f t="shared" si="3"/>
        <v>50</v>
      </c>
      <c r="B63" s="313"/>
      <c r="C63" s="271" t="str">
        <f>IF(【全員最初に作成】基本情報!C84="","",【全員最初に作成】基本情報!C84)</f>
        <v/>
      </c>
      <c r="D63" s="272" t="str">
        <f>IF(【全員最初に作成】基本情報!D84="","",【全員最初に作成】基本情報!D84)</f>
        <v/>
      </c>
      <c r="E63" s="273" t="str">
        <f>IF(【全員最初に作成】基本情報!E84="","",【全員最初に作成】基本情報!E84)</f>
        <v/>
      </c>
      <c r="F63" s="273" t="str">
        <f>IF(【全員最初に作成】基本情報!F84="","",【全員最初に作成】基本情報!F84)</f>
        <v/>
      </c>
      <c r="G63" s="273" t="str">
        <f>IF(【全員最初に作成】基本情報!G84="","",【全員最初に作成】基本情報!G84)</f>
        <v/>
      </c>
      <c r="H63" s="273" t="str">
        <f>IF(【全員最初に作成】基本情報!H84="","",【全員最初に作成】基本情報!H84)</f>
        <v/>
      </c>
      <c r="I63" s="273" t="str">
        <f>IF(【全員最初に作成】基本情報!I84="","",【全員最初に作成】基本情報!I84)</f>
        <v/>
      </c>
      <c r="J63" s="273" t="str">
        <f>IF(【全員最初に作成】基本情報!J84="","",【全員最初に作成】基本情報!J84)</f>
        <v/>
      </c>
      <c r="K63" s="273" t="str">
        <f>IF(【全員最初に作成】基本情報!K84="","",【全員最初に作成】基本情報!K84)</f>
        <v/>
      </c>
      <c r="L63" s="274" t="str">
        <f>IF(【全員最初に作成】基本情報!L84="","",【全員最初に作成】基本情報!L84)</f>
        <v/>
      </c>
      <c r="M63" s="275" t="str">
        <f>IF(【全員最初に作成】基本情報!M84="","",【全員最初に作成】基本情報!M84)</f>
        <v/>
      </c>
      <c r="N63" s="275" t="str">
        <f>IF(【全員最初に作成】基本情報!R84="","",【全員最初に作成】基本情報!R84)</f>
        <v/>
      </c>
      <c r="O63" s="275" t="str">
        <f>IF(【全員最初に作成】基本情報!W84="","",【全員最初に作成】基本情報!W84)</f>
        <v/>
      </c>
      <c r="P63" s="270" t="str">
        <f>IF(【全員最初に作成】基本情報!X84="","",【全員最初に作成】基本情報!X84)</f>
        <v/>
      </c>
      <c r="Q63" s="276" t="str">
        <f>IF(【全員最初に作成】基本情報!Y84="","",【全員最初に作成】基本情報!Y84)</f>
        <v/>
      </c>
      <c r="R63" s="277"/>
      <c r="S63" s="476" t="str">
        <f>IF(B63="×","",IF(【全員最初に作成】基本情報!Z84="","",【全員最初に作成】基本情報!Z84))</f>
        <v/>
      </c>
      <c r="T63" s="278" t="str">
        <f>IF(B63="×","",IF(Q63="","",VLOOKUP(Q63,【参考】数式用!$M$2:$O$34,3,FALSE)))</f>
        <v/>
      </c>
      <c r="U63" s="279" t="s">
        <v>537</v>
      </c>
      <c r="V63" s="280">
        <v>4</v>
      </c>
      <c r="W63" s="281" t="s">
        <v>11</v>
      </c>
      <c r="X63" s="312"/>
      <c r="Y63" s="282" t="s">
        <v>538</v>
      </c>
      <c r="Z63" s="283">
        <v>4</v>
      </c>
      <c r="AA63" s="284" t="s">
        <v>11</v>
      </c>
      <c r="AB63" s="312"/>
      <c r="AC63" s="284" t="s">
        <v>12</v>
      </c>
      <c r="AD63" s="285" t="s">
        <v>30</v>
      </c>
      <c r="AE63" s="286" t="str">
        <f t="shared" si="1"/>
        <v/>
      </c>
      <c r="AF63" s="287" t="s">
        <v>539</v>
      </c>
      <c r="AG63" s="288" t="str">
        <f t="shared" si="2"/>
        <v/>
      </c>
      <c r="AH63" s="359"/>
      <c r="AI63" s="359"/>
      <c r="AJ63" s="360"/>
      <c r="AK63" s="360"/>
    </row>
    <row r="64" spans="1:37" ht="36.75" customHeight="1">
      <c r="A64" s="270">
        <f t="shared" si="3"/>
        <v>51</v>
      </c>
      <c r="B64" s="313"/>
      <c r="C64" s="271" t="str">
        <f>IF(【全員最初に作成】基本情報!C85="","",【全員最初に作成】基本情報!C85)</f>
        <v/>
      </c>
      <c r="D64" s="272" t="str">
        <f>IF(【全員最初に作成】基本情報!D85="","",【全員最初に作成】基本情報!D85)</f>
        <v/>
      </c>
      <c r="E64" s="273" t="str">
        <f>IF(【全員最初に作成】基本情報!E85="","",【全員最初に作成】基本情報!E85)</f>
        <v/>
      </c>
      <c r="F64" s="273" t="str">
        <f>IF(【全員最初に作成】基本情報!F85="","",【全員最初に作成】基本情報!F85)</f>
        <v/>
      </c>
      <c r="G64" s="273" t="str">
        <f>IF(【全員最初に作成】基本情報!G85="","",【全員最初に作成】基本情報!G85)</f>
        <v/>
      </c>
      <c r="H64" s="273" t="str">
        <f>IF(【全員最初に作成】基本情報!H85="","",【全員最初に作成】基本情報!H85)</f>
        <v/>
      </c>
      <c r="I64" s="273" t="str">
        <f>IF(【全員最初に作成】基本情報!I85="","",【全員最初に作成】基本情報!I85)</f>
        <v/>
      </c>
      <c r="J64" s="273" t="str">
        <f>IF(【全員最初に作成】基本情報!J85="","",【全員最初に作成】基本情報!J85)</f>
        <v/>
      </c>
      <c r="K64" s="273" t="str">
        <f>IF(【全員最初に作成】基本情報!K85="","",【全員最初に作成】基本情報!K85)</f>
        <v/>
      </c>
      <c r="L64" s="274" t="str">
        <f>IF(【全員最初に作成】基本情報!L85="","",【全員最初に作成】基本情報!L85)</f>
        <v/>
      </c>
      <c r="M64" s="275" t="str">
        <f>IF(【全員最初に作成】基本情報!M85="","",【全員最初に作成】基本情報!M85)</f>
        <v/>
      </c>
      <c r="N64" s="275" t="str">
        <f>IF(【全員最初に作成】基本情報!R85="","",【全員最初に作成】基本情報!R85)</f>
        <v/>
      </c>
      <c r="O64" s="275" t="str">
        <f>IF(【全員最初に作成】基本情報!W85="","",【全員最初に作成】基本情報!W85)</f>
        <v/>
      </c>
      <c r="P64" s="270" t="str">
        <f>IF(【全員最初に作成】基本情報!X85="","",【全員最初に作成】基本情報!X85)</f>
        <v/>
      </c>
      <c r="Q64" s="276" t="str">
        <f>IF(【全員最初に作成】基本情報!Y85="","",【全員最初に作成】基本情報!Y85)</f>
        <v/>
      </c>
      <c r="R64" s="277"/>
      <c r="S64" s="476" t="str">
        <f>IF(B64="×","",IF(【全員最初に作成】基本情報!Z85="","",【全員最初に作成】基本情報!Z85))</f>
        <v/>
      </c>
      <c r="T64" s="278" t="str">
        <f>IF(B64="×","",IF(Q64="","",VLOOKUP(Q64,【参考】数式用!$M$2:$O$34,3,FALSE)))</f>
        <v/>
      </c>
      <c r="U64" s="279" t="s">
        <v>537</v>
      </c>
      <c r="V64" s="280">
        <v>4</v>
      </c>
      <c r="W64" s="281" t="s">
        <v>11</v>
      </c>
      <c r="X64" s="312"/>
      <c r="Y64" s="282" t="s">
        <v>538</v>
      </c>
      <c r="Z64" s="283">
        <v>4</v>
      </c>
      <c r="AA64" s="284" t="s">
        <v>11</v>
      </c>
      <c r="AB64" s="312"/>
      <c r="AC64" s="284" t="s">
        <v>12</v>
      </c>
      <c r="AD64" s="285" t="s">
        <v>30</v>
      </c>
      <c r="AE64" s="286" t="str">
        <f t="shared" si="1"/>
        <v/>
      </c>
      <c r="AF64" s="287" t="s">
        <v>539</v>
      </c>
      <c r="AG64" s="288" t="str">
        <f t="shared" si="2"/>
        <v/>
      </c>
      <c r="AH64" s="359"/>
      <c r="AI64" s="359"/>
      <c r="AJ64" s="360"/>
      <c r="AK64" s="360"/>
    </row>
    <row r="65" spans="1:37" ht="36.75" customHeight="1">
      <c r="A65" s="270">
        <f t="shared" si="3"/>
        <v>52</v>
      </c>
      <c r="B65" s="313"/>
      <c r="C65" s="271" t="str">
        <f>IF(【全員最初に作成】基本情報!C86="","",【全員最初に作成】基本情報!C86)</f>
        <v/>
      </c>
      <c r="D65" s="272" t="str">
        <f>IF(【全員最初に作成】基本情報!D86="","",【全員最初に作成】基本情報!D86)</f>
        <v/>
      </c>
      <c r="E65" s="273" t="str">
        <f>IF(【全員最初に作成】基本情報!E86="","",【全員最初に作成】基本情報!E86)</f>
        <v/>
      </c>
      <c r="F65" s="273" t="str">
        <f>IF(【全員最初に作成】基本情報!F86="","",【全員最初に作成】基本情報!F86)</f>
        <v/>
      </c>
      <c r="G65" s="273" t="str">
        <f>IF(【全員最初に作成】基本情報!G86="","",【全員最初に作成】基本情報!G86)</f>
        <v/>
      </c>
      <c r="H65" s="273" t="str">
        <f>IF(【全員最初に作成】基本情報!H86="","",【全員最初に作成】基本情報!H86)</f>
        <v/>
      </c>
      <c r="I65" s="273" t="str">
        <f>IF(【全員最初に作成】基本情報!I86="","",【全員最初に作成】基本情報!I86)</f>
        <v/>
      </c>
      <c r="J65" s="273" t="str">
        <f>IF(【全員最初に作成】基本情報!J86="","",【全員最初に作成】基本情報!J86)</f>
        <v/>
      </c>
      <c r="K65" s="273" t="str">
        <f>IF(【全員最初に作成】基本情報!K86="","",【全員最初に作成】基本情報!K86)</f>
        <v/>
      </c>
      <c r="L65" s="274" t="str">
        <f>IF(【全員最初に作成】基本情報!L86="","",【全員最初に作成】基本情報!L86)</f>
        <v/>
      </c>
      <c r="M65" s="275" t="str">
        <f>IF(【全員最初に作成】基本情報!M86="","",【全員最初に作成】基本情報!M86)</f>
        <v/>
      </c>
      <c r="N65" s="275" t="str">
        <f>IF(【全員最初に作成】基本情報!R86="","",【全員最初に作成】基本情報!R86)</f>
        <v/>
      </c>
      <c r="O65" s="275" t="str">
        <f>IF(【全員最初に作成】基本情報!W86="","",【全員最初に作成】基本情報!W86)</f>
        <v/>
      </c>
      <c r="P65" s="270" t="str">
        <f>IF(【全員最初に作成】基本情報!X86="","",【全員最初に作成】基本情報!X86)</f>
        <v/>
      </c>
      <c r="Q65" s="276" t="str">
        <f>IF(【全員最初に作成】基本情報!Y86="","",【全員最初に作成】基本情報!Y86)</f>
        <v/>
      </c>
      <c r="R65" s="277"/>
      <c r="S65" s="476" t="str">
        <f>IF(B65="×","",IF(【全員最初に作成】基本情報!Z86="","",【全員最初に作成】基本情報!Z86))</f>
        <v/>
      </c>
      <c r="T65" s="278" t="str">
        <f>IF(B65="×","",IF(Q65="","",VLOOKUP(Q65,【参考】数式用!$M$2:$O$34,3,FALSE)))</f>
        <v/>
      </c>
      <c r="U65" s="279" t="s">
        <v>537</v>
      </c>
      <c r="V65" s="280">
        <v>4</v>
      </c>
      <c r="W65" s="281" t="s">
        <v>11</v>
      </c>
      <c r="X65" s="312"/>
      <c r="Y65" s="282" t="s">
        <v>538</v>
      </c>
      <c r="Z65" s="283">
        <v>4</v>
      </c>
      <c r="AA65" s="284" t="s">
        <v>11</v>
      </c>
      <c r="AB65" s="312"/>
      <c r="AC65" s="284" t="s">
        <v>12</v>
      </c>
      <c r="AD65" s="285" t="s">
        <v>30</v>
      </c>
      <c r="AE65" s="286" t="str">
        <f t="shared" si="1"/>
        <v/>
      </c>
      <c r="AF65" s="287" t="s">
        <v>539</v>
      </c>
      <c r="AG65" s="288" t="str">
        <f t="shared" si="2"/>
        <v/>
      </c>
      <c r="AH65" s="359"/>
      <c r="AI65" s="359"/>
      <c r="AJ65" s="360"/>
      <c r="AK65" s="360"/>
    </row>
    <row r="66" spans="1:37" ht="36.75" customHeight="1">
      <c r="A66" s="270">
        <f t="shared" si="3"/>
        <v>53</v>
      </c>
      <c r="B66" s="313"/>
      <c r="C66" s="271" t="str">
        <f>IF(【全員最初に作成】基本情報!C87="","",【全員最初に作成】基本情報!C87)</f>
        <v/>
      </c>
      <c r="D66" s="272" t="str">
        <f>IF(【全員最初に作成】基本情報!D87="","",【全員最初に作成】基本情報!D87)</f>
        <v/>
      </c>
      <c r="E66" s="273" t="str">
        <f>IF(【全員最初に作成】基本情報!E87="","",【全員最初に作成】基本情報!E87)</f>
        <v/>
      </c>
      <c r="F66" s="273" t="str">
        <f>IF(【全員最初に作成】基本情報!F87="","",【全員最初に作成】基本情報!F87)</f>
        <v/>
      </c>
      <c r="G66" s="273" t="str">
        <f>IF(【全員最初に作成】基本情報!G87="","",【全員最初に作成】基本情報!G87)</f>
        <v/>
      </c>
      <c r="H66" s="273" t="str">
        <f>IF(【全員最初に作成】基本情報!H87="","",【全員最初に作成】基本情報!H87)</f>
        <v/>
      </c>
      <c r="I66" s="273" t="str">
        <f>IF(【全員最初に作成】基本情報!I87="","",【全員最初に作成】基本情報!I87)</f>
        <v/>
      </c>
      <c r="J66" s="273" t="str">
        <f>IF(【全員最初に作成】基本情報!J87="","",【全員最初に作成】基本情報!J87)</f>
        <v/>
      </c>
      <c r="K66" s="273" t="str">
        <f>IF(【全員最初に作成】基本情報!K87="","",【全員最初に作成】基本情報!K87)</f>
        <v/>
      </c>
      <c r="L66" s="274" t="str">
        <f>IF(【全員最初に作成】基本情報!L87="","",【全員最初に作成】基本情報!L87)</f>
        <v/>
      </c>
      <c r="M66" s="275" t="str">
        <f>IF(【全員最初に作成】基本情報!M87="","",【全員最初に作成】基本情報!M87)</f>
        <v/>
      </c>
      <c r="N66" s="275" t="str">
        <f>IF(【全員最初に作成】基本情報!R87="","",【全員最初に作成】基本情報!R87)</f>
        <v/>
      </c>
      <c r="O66" s="275" t="str">
        <f>IF(【全員最初に作成】基本情報!W87="","",【全員最初に作成】基本情報!W87)</f>
        <v/>
      </c>
      <c r="P66" s="270" t="str">
        <f>IF(【全員最初に作成】基本情報!X87="","",【全員最初に作成】基本情報!X87)</f>
        <v/>
      </c>
      <c r="Q66" s="276" t="str">
        <f>IF(【全員最初に作成】基本情報!Y87="","",【全員最初に作成】基本情報!Y87)</f>
        <v/>
      </c>
      <c r="R66" s="277"/>
      <c r="S66" s="476" t="str">
        <f>IF(B66="×","",IF(【全員最初に作成】基本情報!Z87="","",【全員最初に作成】基本情報!Z87))</f>
        <v/>
      </c>
      <c r="T66" s="278" t="str">
        <f>IF(B66="×","",IF(Q66="","",VLOOKUP(Q66,【参考】数式用!$M$2:$O$34,3,FALSE)))</f>
        <v/>
      </c>
      <c r="U66" s="279" t="s">
        <v>537</v>
      </c>
      <c r="V66" s="280">
        <v>4</v>
      </c>
      <c r="W66" s="281" t="s">
        <v>11</v>
      </c>
      <c r="X66" s="312"/>
      <c r="Y66" s="282" t="s">
        <v>538</v>
      </c>
      <c r="Z66" s="283">
        <v>4</v>
      </c>
      <c r="AA66" s="284" t="s">
        <v>11</v>
      </c>
      <c r="AB66" s="312"/>
      <c r="AC66" s="284" t="s">
        <v>12</v>
      </c>
      <c r="AD66" s="285" t="s">
        <v>30</v>
      </c>
      <c r="AE66" s="286" t="str">
        <f t="shared" si="1"/>
        <v/>
      </c>
      <c r="AF66" s="287" t="s">
        <v>539</v>
      </c>
      <c r="AG66" s="288" t="str">
        <f t="shared" si="2"/>
        <v/>
      </c>
      <c r="AH66" s="359"/>
      <c r="AI66" s="359"/>
      <c r="AJ66" s="360"/>
      <c r="AK66" s="360"/>
    </row>
    <row r="67" spans="1:37" ht="36.75" customHeight="1">
      <c r="A67" s="270">
        <f t="shared" si="3"/>
        <v>54</v>
      </c>
      <c r="B67" s="313"/>
      <c r="C67" s="271" t="str">
        <f>IF(【全員最初に作成】基本情報!C88="","",【全員最初に作成】基本情報!C88)</f>
        <v/>
      </c>
      <c r="D67" s="272" t="str">
        <f>IF(【全員最初に作成】基本情報!D88="","",【全員最初に作成】基本情報!D88)</f>
        <v/>
      </c>
      <c r="E67" s="273" t="str">
        <f>IF(【全員最初に作成】基本情報!E88="","",【全員最初に作成】基本情報!E88)</f>
        <v/>
      </c>
      <c r="F67" s="273" t="str">
        <f>IF(【全員最初に作成】基本情報!F88="","",【全員最初に作成】基本情報!F88)</f>
        <v/>
      </c>
      <c r="G67" s="273" t="str">
        <f>IF(【全員最初に作成】基本情報!G88="","",【全員最初に作成】基本情報!G88)</f>
        <v/>
      </c>
      <c r="H67" s="273" t="str">
        <f>IF(【全員最初に作成】基本情報!H88="","",【全員最初に作成】基本情報!H88)</f>
        <v/>
      </c>
      <c r="I67" s="273" t="str">
        <f>IF(【全員最初に作成】基本情報!I88="","",【全員最初に作成】基本情報!I88)</f>
        <v/>
      </c>
      <c r="J67" s="273" t="str">
        <f>IF(【全員最初に作成】基本情報!J88="","",【全員最初に作成】基本情報!J88)</f>
        <v/>
      </c>
      <c r="K67" s="273" t="str">
        <f>IF(【全員最初に作成】基本情報!K88="","",【全員最初に作成】基本情報!K88)</f>
        <v/>
      </c>
      <c r="L67" s="274" t="str">
        <f>IF(【全員最初に作成】基本情報!L88="","",【全員最初に作成】基本情報!L88)</f>
        <v/>
      </c>
      <c r="M67" s="275" t="str">
        <f>IF(【全員最初に作成】基本情報!M88="","",【全員最初に作成】基本情報!M88)</f>
        <v/>
      </c>
      <c r="N67" s="275" t="str">
        <f>IF(【全員最初に作成】基本情報!R88="","",【全員最初に作成】基本情報!R88)</f>
        <v/>
      </c>
      <c r="O67" s="275" t="str">
        <f>IF(【全員最初に作成】基本情報!W88="","",【全員最初に作成】基本情報!W88)</f>
        <v/>
      </c>
      <c r="P67" s="270" t="str">
        <f>IF(【全員最初に作成】基本情報!X88="","",【全員最初に作成】基本情報!X88)</f>
        <v/>
      </c>
      <c r="Q67" s="276" t="str">
        <f>IF(【全員最初に作成】基本情報!Y88="","",【全員最初に作成】基本情報!Y88)</f>
        <v/>
      </c>
      <c r="R67" s="277"/>
      <c r="S67" s="476" t="str">
        <f>IF(B67="×","",IF(【全員最初に作成】基本情報!Z88="","",【全員最初に作成】基本情報!Z88))</f>
        <v/>
      </c>
      <c r="T67" s="278" t="str">
        <f>IF(B67="×","",IF(Q67="","",VLOOKUP(Q67,【参考】数式用!$M$2:$O$34,3,FALSE)))</f>
        <v/>
      </c>
      <c r="U67" s="279" t="s">
        <v>537</v>
      </c>
      <c r="V67" s="280">
        <v>4</v>
      </c>
      <c r="W67" s="281" t="s">
        <v>11</v>
      </c>
      <c r="X67" s="312"/>
      <c r="Y67" s="282" t="s">
        <v>538</v>
      </c>
      <c r="Z67" s="283">
        <v>4</v>
      </c>
      <c r="AA67" s="284" t="s">
        <v>11</v>
      </c>
      <c r="AB67" s="312"/>
      <c r="AC67" s="284" t="s">
        <v>12</v>
      </c>
      <c r="AD67" s="285" t="s">
        <v>30</v>
      </c>
      <c r="AE67" s="286" t="str">
        <f t="shared" si="1"/>
        <v/>
      </c>
      <c r="AF67" s="287" t="s">
        <v>539</v>
      </c>
      <c r="AG67" s="288" t="str">
        <f t="shared" si="2"/>
        <v/>
      </c>
      <c r="AH67" s="359"/>
      <c r="AI67" s="359"/>
      <c r="AJ67" s="360"/>
      <c r="AK67" s="360"/>
    </row>
    <row r="68" spans="1:37" ht="36.75" customHeight="1">
      <c r="A68" s="270">
        <f t="shared" si="3"/>
        <v>55</v>
      </c>
      <c r="B68" s="313"/>
      <c r="C68" s="271" t="str">
        <f>IF(【全員最初に作成】基本情報!C89="","",【全員最初に作成】基本情報!C89)</f>
        <v/>
      </c>
      <c r="D68" s="272" t="str">
        <f>IF(【全員最初に作成】基本情報!D89="","",【全員最初に作成】基本情報!D89)</f>
        <v/>
      </c>
      <c r="E68" s="273" t="str">
        <f>IF(【全員最初に作成】基本情報!E89="","",【全員最初に作成】基本情報!E89)</f>
        <v/>
      </c>
      <c r="F68" s="273" t="str">
        <f>IF(【全員最初に作成】基本情報!F89="","",【全員最初に作成】基本情報!F89)</f>
        <v/>
      </c>
      <c r="G68" s="273" t="str">
        <f>IF(【全員最初に作成】基本情報!G89="","",【全員最初に作成】基本情報!G89)</f>
        <v/>
      </c>
      <c r="H68" s="273" t="str">
        <f>IF(【全員最初に作成】基本情報!H89="","",【全員最初に作成】基本情報!H89)</f>
        <v/>
      </c>
      <c r="I68" s="273" t="str">
        <f>IF(【全員最初に作成】基本情報!I89="","",【全員最初に作成】基本情報!I89)</f>
        <v/>
      </c>
      <c r="J68" s="273" t="str">
        <f>IF(【全員最初に作成】基本情報!J89="","",【全員最初に作成】基本情報!J89)</f>
        <v/>
      </c>
      <c r="K68" s="273" t="str">
        <f>IF(【全員最初に作成】基本情報!K89="","",【全員最初に作成】基本情報!K89)</f>
        <v/>
      </c>
      <c r="L68" s="274" t="str">
        <f>IF(【全員最初に作成】基本情報!L89="","",【全員最初に作成】基本情報!L89)</f>
        <v/>
      </c>
      <c r="M68" s="275" t="str">
        <f>IF(【全員最初に作成】基本情報!M89="","",【全員最初に作成】基本情報!M89)</f>
        <v/>
      </c>
      <c r="N68" s="275" t="str">
        <f>IF(【全員最初に作成】基本情報!R89="","",【全員最初に作成】基本情報!R89)</f>
        <v/>
      </c>
      <c r="O68" s="275" t="str">
        <f>IF(【全員最初に作成】基本情報!W89="","",【全員最初に作成】基本情報!W89)</f>
        <v/>
      </c>
      <c r="P68" s="270" t="str">
        <f>IF(【全員最初に作成】基本情報!X89="","",【全員最初に作成】基本情報!X89)</f>
        <v/>
      </c>
      <c r="Q68" s="276" t="str">
        <f>IF(【全員最初に作成】基本情報!Y89="","",【全員最初に作成】基本情報!Y89)</f>
        <v/>
      </c>
      <c r="R68" s="277"/>
      <c r="S68" s="476" t="str">
        <f>IF(B68="×","",IF(【全員最初に作成】基本情報!Z89="","",【全員最初に作成】基本情報!Z89))</f>
        <v/>
      </c>
      <c r="T68" s="278" t="str">
        <f>IF(B68="×","",IF(Q68="","",VLOOKUP(Q68,【参考】数式用!$M$2:$O$34,3,FALSE)))</f>
        <v/>
      </c>
      <c r="U68" s="279" t="s">
        <v>537</v>
      </c>
      <c r="V68" s="280">
        <v>4</v>
      </c>
      <c r="W68" s="281" t="s">
        <v>11</v>
      </c>
      <c r="X68" s="312"/>
      <c r="Y68" s="282" t="s">
        <v>538</v>
      </c>
      <c r="Z68" s="283">
        <v>4</v>
      </c>
      <c r="AA68" s="284" t="s">
        <v>11</v>
      </c>
      <c r="AB68" s="312"/>
      <c r="AC68" s="284" t="s">
        <v>12</v>
      </c>
      <c r="AD68" s="285" t="s">
        <v>30</v>
      </c>
      <c r="AE68" s="286" t="str">
        <f t="shared" si="1"/>
        <v/>
      </c>
      <c r="AF68" s="287" t="s">
        <v>539</v>
      </c>
      <c r="AG68" s="288" t="str">
        <f t="shared" si="2"/>
        <v/>
      </c>
      <c r="AH68" s="359"/>
      <c r="AI68" s="359"/>
      <c r="AJ68" s="360"/>
      <c r="AK68" s="360"/>
    </row>
    <row r="69" spans="1:37" ht="36.75" customHeight="1">
      <c r="A69" s="270">
        <f t="shared" si="3"/>
        <v>56</v>
      </c>
      <c r="B69" s="313"/>
      <c r="C69" s="271" t="str">
        <f>IF(【全員最初に作成】基本情報!C90="","",【全員最初に作成】基本情報!C90)</f>
        <v/>
      </c>
      <c r="D69" s="272" t="str">
        <f>IF(【全員最初に作成】基本情報!D90="","",【全員最初に作成】基本情報!D90)</f>
        <v/>
      </c>
      <c r="E69" s="273" t="str">
        <f>IF(【全員最初に作成】基本情報!E90="","",【全員最初に作成】基本情報!E90)</f>
        <v/>
      </c>
      <c r="F69" s="273" t="str">
        <f>IF(【全員最初に作成】基本情報!F90="","",【全員最初に作成】基本情報!F90)</f>
        <v/>
      </c>
      <c r="G69" s="273" t="str">
        <f>IF(【全員最初に作成】基本情報!G90="","",【全員最初に作成】基本情報!G90)</f>
        <v/>
      </c>
      <c r="H69" s="273" t="str">
        <f>IF(【全員最初に作成】基本情報!H90="","",【全員最初に作成】基本情報!H90)</f>
        <v/>
      </c>
      <c r="I69" s="273" t="str">
        <f>IF(【全員最初に作成】基本情報!I90="","",【全員最初に作成】基本情報!I90)</f>
        <v/>
      </c>
      <c r="J69" s="273" t="str">
        <f>IF(【全員最初に作成】基本情報!J90="","",【全員最初に作成】基本情報!J90)</f>
        <v/>
      </c>
      <c r="K69" s="273" t="str">
        <f>IF(【全員最初に作成】基本情報!K90="","",【全員最初に作成】基本情報!K90)</f>
        <v/>
      </c>
      <c r="L69" s="274" t="str">
        <f>IF(【全員最初に作成】基本情報!L90="","",【全員最初に作成】基本情報!L90)</f>
        <v/>
      </c>
      <c r="M69" s="275" t="str">
        <f>IF(【全員最初に作成】基本情報!M90="","",【全員最初に作成】基本情報!M90)</f>
        <v/>
      </c>
      <c r="N69" s="275" t="str">
        <f>IF(【全員最初に作成】基本情報!R90="","",【全員最初に作成】基本情報!R90)</f>
        <v/>
      </c>
      <c r="O69" s="275" t="str">
        <f>IF(【全員最初に作成】基本情報!W90="","",【全員最初に作成】基本情報!W90)</f>
        <v/>
      </c>
      <c r="P69" s="270" t="str">
        <f>IF(【全員最初に作成】基本情報!X90="","",【全員最初に作成】基本情報!X90)</f>
        <v/>
      </c>
      <c r="Q69" s="276" t="str">
        <f>IF(【全員最初に作成】基本情報!Y90="","",【全員最初に作成】基本情報!Y90)</f>
        <v/>
      </c>
      <c r="R69" s="277"/>
      <c r="S69" s="476" t="str">
        <f>IF(B69="×","",IF(【全員最初に作成】基本情報!Z90="","",【全員最初に作成】基本情報!Z90))</f>
        <v/>
      </c>
      <c r="T69" s="278" t="str">
        <f>IF(B69="×","",IF(Q69="","",VLOOKUP(Q69,【参考】数式用!$M$2:$O$34,3,FALSE)))</f>
        <v/>
      </c>
      <c r="U69" s="279" t="s">
        <v>537</v>
      </c>
      <c r="V69" s="280">
        <v>4</v>
      </c>
      <c r="W69" s="281" t="s">
        <v>11</v>
      </c>
      <c r="X69" s="312"/>
      <c r="Y69" s="282" t="s">
        <v>538</v>
      </c>
      <c r="Z69" s="283">
        <v>4</v>
      </c>
      <c r="AA69" s="284" t="s">
        <v>11</v>
      </c>
      <c r="AB69" s="312"/>
      <c r="AC69" s="284" t="s">
        <v>12</v>
      </c>
      <c r="AD69" s="285" t="s">
        <v>30</v>
      </c>
      <c r="AE69" s="286" t="str">
        <f t="shared" si="1"/>
        <v/>
      </c>
      <c r="AF69" s="287" t="s">
        <v>539</v>
      </c>
      <c r="AG69" s="288" t="str">
        <f t="shared" si="2"/>
        <v/>
      </c>
      <c r="AH69" s="359"/>
      <c r="AI69" s="359"/>
      <c r="AJ69" s="360"/>
      <c r="AK69" s="360"/>
    </row>
    <row r="70" spans="1:37" ht="36.75" customHeight="1">
      <c r="A70" s="270">
        <f t="shared" si="3"/>
        <v>57</v>
      </c>
      <c r="B70" s="313"/>
      <c r="C70" s="271" t="str">
        <f>IF(【全員最初に作成】基本情報!C91="","",【全員最初に作成】基本情報!C91)</f>
        <v/>
      </c>
      <c r="D70" s="272" t="str">
        <f>IF(【全員最初に作成】基本情報!D91="","",【全員最初に作成】基本情報!D91)</f>
        <v/>
      </c>
      <c r="E70" s="273" t="str">
        <f>IF(【全員最初に作成】基本情報!E91="","",【全員最初に作成】基本情報!E91)</f>
        <v/>
      </c>
      <c r="F70" s="273" t="str">
        <f>IF(【全員最初に作成】基本情報!F91="","",【全員最初に作成】基本情報!F91)</f>
        <v/>
      </c>
      <c r="G70" s="273" t="str">
        <f>IF(【全員最初に作成】基本情報!G91="","",【全員最初に作成】基本情報!G91)</f>
        <v/>
      </c>
      <c r="H70" s="273" t="str">
        <f>IF(【全員最初に作成】基本情報!H91="","",【全員最初に作成】基本情報!H91)</f>
        <v/>
      </c>
      <c r="I70" s="273" t="str">
        <f>IF(【全員最初に作成】基本情報!I91="","",【全員最初に作成】基本情報!I91)</f>
        <v/>
      </c>
      <c r="J70" s="273" t="str">
        <f>IF(【全員最初に作成】基本情報!J91="","",【全員最初に作成】基本情報!J91)</f>
        <v/>
      </c>
      <c r="K70" s="273" t="str">
        <f>IF(【全員最初に作成】基本情報!K91="","",【全員最初に作成】基本情報!K91)</f>
        <v/>
      </c>
      <c r="L70" s="274" t="str">
        <f>IF(【全員最初に作成】基本情報!L91="","",【全員最初に作成】基本情報!L91)</f>
        <v/>
      </c>
      <c r="M70" s="275" t="str">
        <f>IF(【全員最初に作成】基本情報!M91="","",【全員最初に作成】基本情報!M91)</f>
        <v/>
      </c>
      <c r="N70" s="275" t="str">
        <f>IF(【全員最初に作成】基本情報!R91="","",【全員最初に作成】基本情報!R91)</f>
        <v/>
      </c>
      <c r="O70" s="275" t="str">
        <f>IF(【全員最初に作成】基本情報!W91="","",【全員最初に作成】基本情報!W91)</f>
        <v/>
      </c>
      <c r="P70" s="270" t="str">
        <f>IF(【全員最初に作成】基本情報!X91="","",【全員最初に作成】基本情報!X91)</f>
        <v/>
      </c>
      <c r="Q70" s="276" t="str">
        <f>IF(【全員最初に作成】基本情報!Y91="","",【全員最初に作成】基本情報!Y91)</f>
        <v/>
      </c>
      <c r="R70" s="277"/>
      <c r="S70" s="476" t="str">
        <f>IF(B70="×","",IF(【全員最初に作成】基本情報!Z91="","",【全員最初に作成】基本情報!Z91))</f>
        <v/>
      </c>
      <c r="T70" s="278" t="str">
        <f>IF(B70="×","",IF(Q70="","",VLOOKUP(Q70,【参考】数式用!$M$2:$O$34,3,FALSE)))</f>
        <v/>
      </c>
      <c r="U70" s="279" t="s">
        <v>537</v>
      </c>
      <c r="V70" s="280">
        <v>4</v>
      </c>
      <c r="W70" s="281" t="s">
        <v>11</v>
      </c>
      <c r="X70" s="312"/>
      <c r="Y70" s="282" t="s">
        <v>538</v>
      </c>
      <c r="Z70" s="283">
        <v>4</v>
      </c>
      <c r="AA70" s="284" t="s">
        <v>11</v>
      </c>
      <c r="AB70" s="312"/>
      <c r="AC70" s="284" t="s">
        <v>12</v>
      </c>
      <c r="AD70" s="285" t="s">
        <v>30</v>
      </c>
      <c r="AE70" s="286" t="str">
        <f t="shared" si="1"/>
        <v/>
      </c>
      <c r="AF70" s="287" t="s">
        <v>539</v>
      </c>
      <c r="AG70" s="288" t="str">
        <f t="shared" si="2"/>
        <v/>
      </c>
      <c r="AH70" s="359"/>
      <c r="AI70" s="359"/>
      <c r="AJ70" s="360"/>
      <c r="AK70" s="360"/>
    </row>
    <row r="71" spans="1:37" ht="36.75" customHeight="1">
      <c r="A71" s="270">
        <f t="shared" si="3"/>
        <v>58</v>
      </c>
      <c r="B71" s="313"/>
      <c r="C71" s="271" t="str">
        <f>IF(【全員最初に作成】基本情報!C92="","",【全員最初に作成】基本情報!C92)</f>
        <v/>
      </c>
      <c r="D71" s="272" t="str">
        <f>IF(【全員最初に作成】基本情報!D92="","",【全員最初に作成】基本情報!D92)</f>
        <v/>
      </c>
      <c r="E71" s="273" t="str">
        <f>IF(【全員最初に作成】基本情報!E92="","",【全員最初に作成】基本情報!E92)</f>
        <v/>
      </c>
      <c r="F71" s="273" t="str">
        <f>IF(【全員最初に作成】基本情報!F92="","",【全員最初に作成】基本情報!F92)</f>
        <v/>
      </c>
      <c r="G71" s="273" t="str">
        <f>IF(【全員最初に作成】基本情報!G92="","",【全員最初に作成】基本情報!G92)</f>
        <v/>
      </c>
      <c r="H71" s="273" t="str">
        <f>IF(【全員最初に作成】基本情報!H92="","",【全員最初に作成】基本情報!H92)</f>
        <v/>
      </c>
      <c r="I71" s="273" t="str">
        <f>IF(【全員最初に作成】基本情報!I92="","",【全員最初に作成】基本情報!I92)</f>
        <v/>
      </c>
      <c r="J71" s="273" t="str">
        <f>IF(【全員最初に作成】基本情報!J92="","",【全員最初に作成】基本情報!J92)</f>
        <v/>
      </c>
      <c r="K71" s="273" t="str">
        <f>IF(【全員最初に作成】基本情報!K92="","",【全員最初に作成】基本情報!K92)</f>
        <v/>
      </c>
      <c r="L71" s="274" t="str">
        <f>IF(【全員最初に作成】基本情報!L92="","",【全員最初に作成】基本情報!L92)</f>
        <v/>
      </c>
      <c r="M71" s="275" t="str">
        <f>IF(【全員最初に作成】基本情報!M92="","",【全員最初に作成】基本情報!M92)</f>
        <v/>
      </c>
      <c r="N71" s="275" t="str">
        <f>IF(【全員最初に作成】基本情報!R92="","",【全員最初に作成】基本情報!R92)</f>
        <v/>
      </c>
      <c r="O71" s="275" t="str">
        <f>IF(【全員最初に作成】基本情報!W92="","",【全員最初に作成】基本情報!W92)</f>
        <v/>
      </c>
      <c r="P71" s="270" t="str">
        <f>IF(【全員最初に作成】基本情報!X92="","",【全員最初に作成】基本情報!X92)</f>
        <v/>
      </c>
      <c r="Q71" s="276" t="str">
        <f>IF(【全員最初に作成】基本情報!Y92="","",【全員最初に作成】基本情報!Y92)</f>
        <v/>
      </c>
      <c r="R71" s="277"/>
      <c r="S71" s="476" t="str">
        <f>IF(B71="×","",IF(【全員最初に作成】基本情報!Z92="","",【全員最初に作成】基本情報!Z92))</f>
        <v/>
      </c>
      <c r="T71" s="278" t="str">
        <f>IF(B71="×","",IF(Q71="","",VLOOKUP(Q71,【参考】数式用!$M$2:$O$34,3,FALSE)))</f>
        <v/>
      </c>
      <c r="U71" s="279" t="s">
        <v>537</v>
      </c>
      <c r="V71" s="280">
        <v>4</v>
      </c>
      <c r="W71" s="281" t="s">
        <v>11</v>
      </c>
      <c r="X71" s="312"/>
      <c r="Y71" s="282" t="s">
        <v>538</v>
      </c>
      <c r="Z71" s="283">
        <v>4</v>
      </c>
      <c r="AA71" s="284" t="s">
        <v>11</v>
      </c>
      <c r="AB71" s="312"/>
      <c r="AC71" s="284" t="s">
        <v>12</v>
      </c>
      <c r="AD71" s="285" t="s">
        <v>30</v>
      </c>
      <c r="AE71" s="286" t="str">
        <f t="shared" si="1"/>
        <v/>
      </c>
      <c r="AF71" s="287" t="s">
        <v>539</v>
      </c>
      <c r="AG71" s="288" t="str">
        <f t="shared" si="2"/>
        <v/>
      </c>
      <c r="AH71" s="359"/>
      <c r="AI71" s="359"/>
      <c r="AJ71" s="360"/>
      <c r="AK71" s="360"/>
    </row>
    <row r="72" spans="1:37" ht="36.75" customHeight="1">
      <c r="A72" s="270">
        <f t="shared" si="3"/>
        <v>59</v>
      </c>
      <c r="B72" s="313"/>
      <c r="C72" s="271" t="str">
        <f>IF(【全員最初に作成】基本情報!C93="","",【全員最初に作成】基本情報!C93)</f>
        <v/>
      </c>
      <c r="D72" s="272" t="str">
        <f>IF(【全員最初に作成】基本情報!D93="","",【全員最初に作成】基本情報!D93)</f>
        <v/>
      </c>
      <c r="E72" s="273" t="str">
        <f>IF(【全員最初に作成】基本情報!E93="","",【全員最初に作成】基本情報!E93)</f>
        <v/>
      </c>
      <c r="F72" s="273" t="str">
        <f>IF(【全員最初に作成】基本情報!F93="","",【全員最初に作成】基本情報!F93)</f>
        <v/>
      </c>
      <c r="G72" s="273" t="str">
        <f>IF(【全員最初に作成】基本情報!G93="","",【全員最初に作成】基本情報!G93)</f>
        <v/>
      </c>
      <c r="H72" s="273" t="str">
        <f>IF(【全員最初に作成】基本情報!H93="","",【全員最初に作成】基本情報!H93)</f>
        <v/>
      </c>
      <c r="I72" s="273" t="str">
        <f>IF(【全員最初に作成】基本情報!I93="","",【全員最初に作成】基本情報!I93)</f>
        <v/>
      </c>
      <c r="J72" s="273" t="str">
        <f>IF(【全員最初に作成】基本情報!J93="","",【全員最初に作成】基本情報!J93)</f>
        <v/>
      </c>
      <c r="K72" s="273" t="str">
        <f>IF(【全員最初に作成】基本情報!K93="","",【全員最初に作成】基本情報!K93)</f>
        <v/>
      </c>
      <c r="L72" s="274" t="str">
        <f>IF(【全員最初に作成】基本情報!L93="","",【全員最初に作成】基本情報!L93)</f>
        <v/>
      </c>
      <c r="M72" s="275" t="str">
        <f>IF(【全員最初に作成】基本情報!M93="","",【全員最初に作成】基本情報!M93)</f>
        <v/>
      </c>
      <c r="N72" s="275" t="str">
        <f>IF(【全員最初に作成】基本情報!R93="","",【全員最初に作成】基本情報!R93)</f>
        <v/>
      </c>
      <c r="O72" s="275" t="str">
        <f>IF(【全員最初に作成】基本情報!W93="","",【全員最初に作成】基本情報!W93)</f>
        <v/>
      </c>
      <c r="P72" s="270" t="str">
        <f>IF(【全員最初に作成】基本情報!X93="","",【全員最初に作成】基本情報!X93)</f>
        <v/>
      </c>
      <c r="Q72" s="276" t="str">
        <f>IF(【全員最初に作成】基本情報!Y93="","",【全員最初に作成】基本情報!Y93)</f>
        <v/>
      </c>
      <c r="R72" s="277"/>
      <c r="S72" s="476" t="str">
        <f>IF(B72="×","",IF(【全員最初に作成】基本情報!Z93="","",【全員最初に作成】基本情報!Z93))</f>
        <v/>
      </c>
      <c r="T72" s="278" t="str">
        <f>IF(B72="×","",IF(Q72="","",VLOOKUP(Q72,【参考】数式用!$M$2:$O$34,3,FALSE)))</f>
        <v/>
      </c>
      <c r="U72" s="279" t="s">
        <v>537</v>
      </c>
      <c r="V72" s="280">
        <v>4</v>
      </c>
      <c r="W72" s="281" t="s">
        <v>11</v>
      </c>
      <c r="X72" s="312"/>
      <c r="Y72" s="282" t="s">
        <v>538</v>
      </c>
      <c r="Z72" s="283">
        <v>4</v>
      </c>
      <c r="AA72" s="284" t="s">
        <v>11</v>
      </c>
      <c r="AB72" s="312"/>
      <c r="AC72" s="284" t="s">
        <v>12</v>
      </c>
      <c r="AD72" s="285" t="s">
        <v>30</v>
      </c>
      <c r="AE72" s="286" t="str">
        <f t="shared" si="1"/>
        <v/>
      </c>
      <c r="AF72" s="287" t="s">
        <v>539</v>
      </c>
      <c r="AG72" s="288" t="str">
        <f t="shared" si="2"/>
        <v/>
      </c>
      <c r="AH72" s="359"/>
      <c r="AI72" s="359"/>
      <c r="AJ72" s="360"/>
      <c r="AK72" s="360"/>
    </row>
    <row r="73" spans="1:37" ht="36.75" customHeight="1">
      <c r="A73" s="270">
        <f t="shared" si="3"/>
        <v>60</v>
      </c>
      <c r="B73" s="313"/>
      <c r="C73" s="271" t="str">
        <f>IF(【全員最初に作成】基本情報!C94="","",【全員最初に作成】基本情報!C94)</f>
        <v/>
      </c>
      <c r="D73" s="272" t="str">
        <f>IF(【全員最初に作成】基本情報!D94="","",【全員最初に作成】基本情報!D94)</f>
        <v/>
      </c>
      <c r="E73" s="273" t="str">
        <f>IF(【全員最初に作成】基本情報!E94="","",【全員最初に作成】基本情報!E94)</f>
        <v/>
      </c>
      <c r="F73" s="273" t="str">
        <f>IF(【全員最初に作成】基本情報!F94="","",【全員最初に作成】基本情報!F94)</f>
        <v/>
      </c>
      <c r="G73" s="273" t="str">
        <f>IF(【全員最初に作成】基本情報!G94="","",【全員最初に作成】基本情報!G94)</f>
        <v/>
      </c>
      <c r="H73" s="273" t="str">
        <f>IF(【全員最初に作成】基本情報!H94="","",【全員最初に作成】基本情報!H94)</f>
        <v/>
      </c>
      <c r="I73" s="273" t="str">
        <f>IF(【全員最初に作成】基本情報!I94="","",【全員最初に作成】基本情報!I94)</f>
        <v/>
      </c>
      <c r="J73" s="273" t="str">
        <f>IF(【全員最初に作成】基本情報!J94="","",【全員最初に作成】基本情報!J94)</f>
        <v/>
      </c>
      <c r="K73" s="273" t="str">
        <f>IF(【全員最初に作成】基本情報!K94="","",【全員最初に作成】基本情報!K94)</f>
        <v/>
      </c>
      <c r="L73" s="274" t="str">
        <f>IF(【全員最初に作成】基本情報!L94="","",【全員最初に作成】基本情報!L94)</f>
        <v/>
      </c>
      <c r="M73" s="275" t="str">
        <f>IF(【全員最初に作成】基本情報!M94="","",【全員最初に作成】基本情報!M94)</f>
        <v/>
      </c>
      <c r="N73" s="275" t="str">
        <f>IF(【全員最初に作成】基本情報!R94="","",【全員最初に作成】基本情報!R94)</f>
        <v/>
      </c>
      <c r="O73" s="275" t="str">
        <f>IF(【全員最初に作成】基本情報!W94="","",【全員最初に作成】基本情報!W94)</f>
        <v/>
      </c>
      <c r="P73" s="270" t="str">
        <f>IF(【全員最初に作成】基本情報!X94="","",【全員最初に作成】基本情報!X94)</f>
        <v/>
      </c>
      <c r="Q73" s="276" t="str">
        <f>IF(【全員最初に作成】基本情報!Y94="","",【全員最初に作成】基本情報!Y94)</f>
        <v/>
      </c>
      <c r="R73" s="277"/>
      <c r="S73" s="476" t="str">
        <f>IF(B73="×","",IF(【全員最初に作成】基本情報!Z94="","",【全員最初に作成】基本情報!Z94))</f>
        <v/>
      </c>
      <c r="T73" s="278" t="str">
        <f>IF(B73="×","",IF(Q73="","",VLOOKUP(Q73,【参考】数式用!$M$2:$O$34,3,FALSE)))</f>
        <v/>
      </c>
      <c r="U73" s="279" t="s">
        <v>537</v>
      </c>
      <c r="V73" s="280">
        <v>4</v>
      </c>
      <c r="W73" s="281" t="s">
        <v>11</v>
      </c>
      <c r="X73" s="312"/>
      <c r="Y73" s="282" t="s">
        <v>538</v>
      </c>
      <c r="Z73" s="283">
        <v>4</v>
      </c>
      <c r="AA73" s="284" t="s">
        <v>11</v>
      </c>
      <c r="AB73" s="312"/>
      <c r="AC73" s="284" t="s">
        <v>12</v>
      </c>
      <c r="AD73" s="285" t="s">
        <v>30</v>
      </c>
      <c r="AE73" s="286" t="str">
        <f t="shared" si="1"/>
        <v/>
      </c>
      <c r="AF73" s="287" t="s">
        <v>539</v>
      </c>
      <c r="AG73" s="288" t="str">
        <f t="shared" si="2"/>
        <v/>
      </c>
      <c r="AH73" s="359"/>
      <c r="AI73" s="359"/>
      <c r="AJ73" s="360"/>
      <c r="AK73" s="360"/>
    </row>
    <row r="74" spans="1:37" ht="36.75" customHeight="1">
      <c r="A74" s="270">
        <f t="shared" si="3"/>
        <v>61</v>
      </c>
      <c r="B74" s="313"/>
      <c r="C74" s="271" t="str">
        <f>IF(【全員最初に作成】基本情報!C95="","",【全員最初に作成】基本情報!C95)</f>
        <v/>
      </c>
      <c r="D74" s="272" t="str">
        <f>IF(【全員最初に作成】基本情報!D95="","",【全員最初に作成】基本情報!D95)</f>
        <v/>
      </c>
      <c r="E74" s="273" t="str">
        <f>IF(【全員最初に作成】基本情報!E95="","",【全員最初に作成】基本情報!E95)</f>
        <v/>
      </c>
      <c r="F74" s="273" t="str">
        <f>IF(【全員最初に作成】基本情報!F95="","",【全員最初に作成】基本情報!F95)</f>
        <v/>
      </c>
      <c r="G74" s="273" t="str">
        <f>IF(【全員最初に作成】基本情報!G95="","",【全員最初に作成】基本情報!G95)</f>
        <v/>
      </c>
      <c r="H74" s="273" t="str">
        <f>IF(【全員最初に作成】基本情報!H95="","",【全員最初に作成】基本情報!H95)</f>
        <v/>
      </c>
      <c r="I74" s="273" t="str">
        <f>IF(【全員最初に作成】基本情報!I95="","",【全員最初に作成】基本情報!I95)</f>
        <v/>
      </c>
      <c r="J74" s="273" t="str">
        <f>IF(【全員最初に作成】基本情報!J95="","",【全員最初に作成】基本情報!J95)</f>
        <v/>
      </c>
      <c r="K74" s="273" t="str">
        <f>IF(【全員最初に作成】基本情報!K95="","",【全員最初に作成】基本情報!K95)</f>
        <v/>
      </c>
      <c r="L74" s="274" t="str">
        <f>IF(【全員最初に作成】基本情報!L95="","",【全員最初に作成】基本情報!L95)</f>
        <v/>
      </c>
      <c r="M74" s="275" t="str">
        <f>IF(【全員最初に作成】基本情報!M95="","",【全員最初に作成】基本情報!M95)</f>
        <v/>
      </c>
      <c r="N74" s="275" t="str">
        <f>IF(【全員最初に作成】基本情報!R95="","",【全員最初に作成】基本情報!R95)</f>
        <v/>
      </c>
      <c r="O74" s="275" t="str">
        <f>IF(【全員最初に作成】基本情報!W95="","",【全員最初に作成】基本情報!W95)</f>
        <v/>
      </c>
      <c r="P74" s="270" t="str">
        <f>IF(【全員最初に作成】基本情報!X95="","",【全員最初に作成】基本情報!X95)</f>
        <v/>
      </c>
      <c r="Q74" s="276" t="str">
        <f>IF(【全員最初に作成】基本情報!Y95="","",【全員最初に作成】基本情報!Y95)</f>
        <v/>
      </c>
      <c r="R74" s="277"/>
      <c r="S74" s="476" t="str">
        <f>IF(B74="×","",IF(【全員最初に作成】基本情報!Z95="","",【全員最初に作成】基本情報!Z95))</f>
        <v/>
      </c>
      <c r="T74" s="278" t="str">
        <f>IF(B74="×","",IF(Q74="","",VLOOKUP(Q74,【参考】数式用!$M$2:$O$34,3,FALSE)))</f>
        <v/>
      </c>
      <c r="U74" s="279" t="s">
        <v>537</v>
      </c>
      <c r="V74" s="280">
        <v>4</v>
      </c>
      <c r="W74" s="281" t="s">
        <v>11</v>
      </c>
      <c r="X74" s="312"/>
      <c r="Y74" s="282" t="s">
        <v>538</v>
      </c>
      <c r="Z74" s="283">
        <v>4</v>
      </c>
      <c r="AA74" s="284" t="s">
        <v>11</v>
      </c>
      <c r="AB74" s="312"/>
      <c r="AC74" s="284" t="s">
        <v>12</v>
      </c>
      <c r="AD74" s="285" t="s">
        <v>30</v>
      </c>
      <c r="AE74" s="286" t="str">
        <f t="shared" si="1"/>
        <v/>
      </c>
      <c r="AF74" s="287" t="s">
        <v>539</v>
      </c>
      <c r="AG74" s="288" t="str">
        <f t="shared" si="2"/>
        <v/>
      </c>
      <c r="AH74" s="359"/>
      <c r="AI74" s="359"/>
      <c r="AJ74" s="360"/>
      <c r="AK74" s="360"/>
    </row>
    <row r="75" spans="1:37" ht="36.75" customHeight="1">
      <c r="A75" s="270">
        <f t="shared" si="3"/>
        <v>62</v>
      </c>
      <c r="B75" s="313"/>
      <c r="C75" s="271" t="str">
        <f>IF(【全員最初に作成】基本情報!C96="","",【全員最初に作成】基本情報!C96)</f>
        <v/>
      </c>
      <c r="D75" s="272" t="str">
        <f>IF(【全員最初に作成】基本情報!D96="","",【全員最初に作成】基本情報!D96)</f>
        <v/>
      </c>
      <c r="E75" s="273" t="str">
        <f>IF(【全員最初に作成】基本情報!E96="","",【全員最初に作成】基本情報!E96)</f>
        <v/>
      </c>
      <c r="F75" s="273" t="str">
        <f>IF(【全員最初に作成】基本情報!F96="","",【全員最初に作成】基本情報!F96)</f>
        <v/>
      </c>
      <c r="G75" s="273" t="str">
        <f>IF(【全員最初に作成】基本情報!G96="","",【全員最初に作成】基本情報!G96)</f>
        <v/>
      </c>
      <c r="H75" s="273" t="str">
        <f>IF(【全員最初に作成】基本情報!H96="","",【全員最初に作成】基本情報!H96)</f>
        <v/>
      </c>
      <c r="I75" s="273" t="str">
        <f>IF(【全員最初に作成】基本情報!I96="","",【全員最初に作成】基本情報!I96)</f>
        <v/>
      </c>
      <c r="J75" s="273" t="str">
        <f>IF(【全員最初に作成】基本情報!J96="","",【全員最初に作成】基本情報!J96)</f>
        <v/>
      </c>
      <c r="K75" s="273" t="str">
        <f>IF(【全員最初に作成】基本情報!K96="","",【全員最初に作成】基本情報!K96)</f>
        <v/>
      </c>
      <c r="L75" s="274" t="str">
        <f>IF(【全員最初に作成】基本情報!L96="","",【全員最初に作成】基本情報!L96)</f>
        <v/>
      </c>
      <c r="M75" s="275" t="str">
        <f>IF(【全員最初に作成】基本情報!M96="","",【全員最初に作成】基本情報!M96)</f>
        <v/>
      </c>
      <c r="N75" s="275" t="str">
        <f>IF(【全員最初に作成】基本情報!R96="","",【全員最初に作成】基本情報!R96)</f>
        <v/>
      </c>
      <c r="O75" s="275" t="str">
        <f>IF(【全員最初に作成】基本情報!W96="","",【全員最初に作成】基本情報!W96)</f>
        <v/>
      </c>
      <c r="P75" s="270" t="str">
        <f>IF(【全員最初に作成】基本情報!X96="","",【全員最初に作成】基本情報!X96)</f>
        <v/>
      </c>
      <c r="Q75" s="276" t="str">
        <f>IF(【全員最初に作成】基本情報!Y96="","",【全員最初に作成】基本情報!Y96)</f>
        <v/>
      </c>
      <c r="R75" s="277"/>
      <c r="S75" s="476" t="str">
        <f>IF(B75="×","",IF(【全員最初に作成】基本情報!Z96="","",【全員最初に作成】基本情報!Z96))</f>
        <v/>
      </c>
      <c r="T75" s="278" t="str">
        <f>IF(B75="×","",IF(Q75="","",VLOOKUP(Q75,【参考】数式用!$M$2:$O$34,3,FALSE)))</f>
        <v/>
      </c>
      <c r="U75" s="279" t="s">
        <v>537</v>
      </c>
      <c r="V75" s="280">
        <v>4</v>
      </c>
      <c r="W75" s="281" t="s">
        <v>11</v>
      </c>
      <c r="X75" s="312"/>
      <c r="Y75" s="282" t="s">
        <v>538</v>
      </c>
      <c r="Z75" s="283">
        <v>4</v>
      </c>
      <c r="AA75" s="284" t="s">
        <v>11</v>
      </c>
      <c r="AB75" s="312"/>
      <c r="AC75" s="284" t="s">
        <v>12</v>
      </c>
      <c r="AD75" s="285" t="s">
        <v>30</v>
      </c>
      <c r="AE75" s="286" t="str">
        <f t="shared" si="1"/>
        <v/>
      </c>
      <c r="AF75" s="287" t="s">
        <v>539</v>
      </c>
      <c r="AG75" s="288" t="str">
        <f t="shared" si="2"/>
        <v/>
      </c>
      <c r="AH75" s="359"/>
      <c r="AI75" s="359"/>
      <c r="AJ75" s="360"/>
      <c r="AK75" s="360"/>
    </row>
    <row r="76" spans="1:37" ht="36.75" customHeight="1">
      <c r="A76" s="270">
        <f t="shared" si="3"/>
        <v>63</v>
      </c>
      <c r="B76" s="313"/>
      <c r="C76" s="271" t="str">
        <f>IF(【全員最初に作成】基本情報!C97="","",【全員最初に作成】基本情報!C97)</f>
        <v/>
      </c>
      <c r="D76" s="272" t="str">
        <f>IF(【全員最初に作成】基本情報!D97="","",【全員最初に作成】基本情報!D97)</f>
        <v/>
      </c>
      <c r="E76" s="273" t="str">
        <f>IF(【全員最初に作成】基本情報!E97="","",【全員最初に作成】基本情報!E97)</f>
        <v/>
      </c>
      <c r="F76" s="273" t="str">
        <f>IF(【全員最初に作成】基本情報!F97="","",【全員最初に作成】基本情報!F97)</f>
        <v/>
      </c>
      <c r="G76" s="273" t="str">
        <f>IF(【全員最初に作成】基本情報!G97="","",【全員最初に作成】基本情報!G97)</f>
        <v/>
      </c>
      <c r="H76" s="273" t="str">
        <f>IF(【全員最初に作成】基本情報!H97="","",【全員最初に作成】基本情報!H97)</f>
        <v/>
      </c>
      <c r="I76" s="273" t="str">
        <f>IF(【全員最初に作成】基本情報!I97="","",【全員最初に作成】基本情報!I97)</f>
        <v/>
      </c>
      <c r="J76" s="273" t="str">
        <f>IF(【全員最初に作成】基本情報!J97="","",【全員最初に作成】基本情報!J97)</f>
        <v/>
      </c>
      <c r="K76" s="273" t="str">
        <f>IF(【全員最初に作成】基本情報!K97="","",【全員最初に作成】基本情報!K97)</f>
        <v/>
      </c>
      <c r="L76" s="274" t="str">
        <f>IF(【全員最初に作成】基本情報!L97="","",【全員最初に作成】基本情報!L97)</f>
        <v/>
      </c>
      <c r="M76" s="275" t="str">
        <f>IF(【全員最初に作成】基本情報!M97="","",【全員最初に作成】基本情報!M97)</f>
        <v/>
      </c>
      <c r="N76" s="275" t="str">
        <f>IF(【全員最初に作成】基本情報!R97="","",【全員最初に作成】基本情報!R97)</f>
        <v/>
      </c>
      <c r="O76" s="275" t="str">
        <f>IF(【全員最初に作成】基本情報!W97="","",【全員最初に作成】基本情報!W97)</f>
        <v/>
      </c>
      <c r="P76" s="270" t="str">
        <f>IF(【全員最初に作成】基本情報!X97="","",【全員最初に作成】基本情報!X97)</f>
        <v/>
      </c>
      <c r="Q76" s="276" t="str">
        <f>IF(【全員最初に作成】基本情報!Y97="","",【全員最初に作成】基本情報!Y97)</f>
        <v/>
      </c>
      <c r="R76" s="277"/>
      <c r="S76" s="476" t="str">
        <f>IF(B76="×","",IF(【全員最初に作成】基本情報!Z97="","",【全員最初に作成】基本情報!Z97))</f>
        <v/>
      </c>
      <c r="T76" s="278" t="str">
        <f>IF(B76="×","",IF(Q76="","",VLOOKUP(Q76,【参考】数式用!$M$2:$O$34,3,FALSE)))</f>
        <v/>
      </c>
      <c r="U76" s="279" t="s">
        <v>537</v>
      </c>
      <c r="V76" s="280">
        <v>4</v>
      </c>
      <c r="W76" s="281" t="s">
        <v>11</v>
      </c>
      <c r="X76" s="312"/>
      <c r="Y76" s="282" t="s">
        <v>538</v>
      </c>
      <c r="Z76" s="283">
        <v>4</v>
      </c>
      <c r="AA76" s="284" t="s">
        <v>11</v>
      </c>
      <c r="AB76" s="312"/>
      <c r="AC76" s="284" t="s">
        <v>12</v>
      </c>
      <c r="AD76" s="285" t="s">
        <v>30</v>
      </c>
      <c r="AE76" s="286" t="str">
        <f t="shared" si="1"/>
        <v/>
      </c>
      <c r="AF76" s="287" t="s">
        <v>539</v>
      </c>
      <c r="AG76" s="288" t="str">
        <f t="shared" si="2"/>
        <v/>
      </c>
      <c r="AH76" s="359"/>
      <c r="AI76" s="359"/>
      <c r="AJ76" s="360"/>
      <c r="AK76" s="360"/>
    </row>
    <row r="77" spans="1:37" ht="36.75" customHeight="1">
      <c r="A77" s="270">
        <f t="shared" si="3"/>
        <v>64</v>
      </c>
      <c r="B77" s="313"/>
      <c r="C77" s="271" t="str">
        <f>IF(【全員最初に作成】基本情報!C98="","",【全員最初に作成】基本情報!C98)</f>
        <v/>
      </c>
      <c r="D77" s="272" t="str">
        <f>IF(【全員最初に作成】基本情報!D98="","",【全員最初に作成】基本情報!D98)</f>
        <v/>
      </c>
      <c r="E77" s="273" t="str">
        <f>IF(【全員最初に作成】基本情報!E98="","",【全員最初に作成】基本情報!E98)</f>
        <v/>
      </c>
      <c r="F77" s="273" t="str">
        <f>IF(【全員最初に作成】基本情報!F98="","",【全員最初に作成】基本情報!F98)</f>
        <v/>
      </c>
      <c r="G77" s="273" t="str">
        <f>IF(【全員最初に作成】基本情報!G98="","",【全員最初に作成】基本情報!G98)</f>
        <v/>
      </c>
      <c r="H77" s="273" t="str">
        <f>IF(【全員最初に作成】基本情報!H98="","",【全員最初に作成】基本情報!H98)</f>
        <v/>
      </c>
      <c r="I77" s="273" t="str">
        <f>IF(【全員最初に作成】基本情報!I98="","",【全員最初に作成】基本情報!I98)</f>
        <v/>
      </c>
      <c r="J77" s="273" t="str">
        <f>IF(【全員最初に作成】基本情報!J98="","",【全員最初に作成】基本情報!J98)</f>
        <v/>
      </c>
      <c r="K77" s="273" t="str">
        <f>IF(【全員最初に作成】基本情報!K98="","",【全員最初に作成】基本情報!K98)</f>
        <v/>
      </c>
      <c r="L77" s="274" t="str">
        <f>IF(【全員最初に作成】基本情報!L98="","",【全員最初に作成】基本情報!L98)</f>
        <v/>
      </c>
      <c r="M77" s="275" t="str">
        <f>IF(【全員最初に作成】基本情報!M98="","",【全員最初に作成】基本情報!M98)</f>
        <v/>
      </c>
      <c r="N77" s="275" t="str">
        <f>IF(【全員最初に作成】基本情報!R98="","",【全員最初に作成】基本情報!R98)</f>
        <v/>
      </c>
      <c r="O77" s="275" t="str">
        <f>IF(【全員最初に作成】基本情報!W98="","",【全員最初に作成】基本情報!W98)</f>
        <v/>
      </c>
      <c r="P77" s="270" t="str">
        <f>IF(【全員最初に作成】基本情報!X98="","",【全員最初に作成】基本情報!X98)</f>
        <v/>
      </c>
      <c r="Q77" s="276" t="str">
        <f>IF(【全員最初に作成】基本情報!Y98="","",【全員最初に作成】基本情報!Y98)</f>
        <v/>
      </c>
      <c r="R77" s="277"/>
      <c r="S77" s="476" t="str">
        <f>IF(B77="×","",IF(【全員最初に作成】基本情報!Z98="","",【全員最初に作成】基本情報!Z98))</f>
        <v/>
      </c>
      <c r="T77" s="278" t="str">
        <f>IF(B77="×","",IF(Q77="","",VLOOKUP(Q77,【参考】数式用!$M$2:$O$34,3,FALSE)))</f>
        <v/>
      </c>
      <c r="U77" s="279" t="s">
        <v>537</v>
      </c>
      <c r="V77" s="280">
        <v>4</v>
      </c>
      <c r="W77" s="281" t="s">
        <v>11</v>
      </c>
      <c r="X77" s="312"/>
      <c r="Y77" s="282" t="s">
        <v>538</v>
      </c>
      <c r="Z77" s="283">
        <v>4</v>
      </c>
      <c r="AA77" s="284" t="s">
        <v>11</v>
      </c>
      <c r="AB77" s="312"/>
      <c r="AC77" s="284" t="s">
        <v>12</v>
      </c>
      <c r="AD77" s="285" t="s">
        <v>30</v>
      </c>
      <c r="AE77" s="286" t="str">
        <f t="shared" si="1"/>
        <v/>
      </c>
      <c r="AF77" s="287" t="s">
        <v>539</v>
      </c>
      <c r="AG77" s="288" t="str">
        <f t="shared" si="2"/>
        <v/>
      </c>
      <c r="AH77" s="359"/>
      <c r="AI77" s="359"/>
      <c r="AJ77" s="360"/>
      <c r="AK77" s="360"/>
    </row>
    <row r="78" spans="1:37" ht="36.75" customHeight="1">
      <c r="A78" s="270">
        <f t="shared" si="3"/>
        <v>65</v>
      </c>
      <c r="B78" s="313"/>
      <c r="C78" s="271" t="str">
        <f>IF(【全員最初に作成】基本情報!C99="","",【全員最初に作成】基本情報!C99)</f>
        <v/>
      </c>
      <c r="D78" s="272" t="str">
        <f>IF(【全員最初に作成】基本情報!D99="","",【全員最初に作成】基本情報!D99)</f>
        <v/>
      </c>
      <c r="E78" s="273" t="str">
        <f>IF(【全員最初に作成】基本情報!E99="","",【全員最初に作成】基本情報!E99)</f>
        <v/>
      </c>
      <c r="F78" s="273" t="str">
        <f>IF(【全員最初に作成】基本情報!F99="","",【全員最初に作成】基本情報!F99)</f>
        <v/>
      </c>
      <c r="G78" s="273" t="str">
        <f>IF(【全員最初に作成】基本情報!G99="","",【全員最初に作成】基本情報!G99)</f>
        <v/>
      </c>
      <c r="H78" s="273" t="str">
        <f>IF(【全員最初に作成】基本情報!H99="","",【全員最初に作成】基本情報!H99)</f>
        <v/>
      </c>
      <c r="I78" s="273" t="str">
        <f>IF(【全員最初に作成】基本情報!I99="","",【全員最初に作成】基本情報!I99)</f>
        <v/>
      </c>
      <c r="J78" s="273" t="str">
        <f>IF(【全員最初に作成】基本情報!J99="","",【全員最初に作成】基本情報!J99)</f>
        <v/>
      </c>
      <c r="K78" s="273" t="str">
        <f>IF(【全員最初に作成】基本情報!K99="","",【全員最初に作成】基本情報!K99)</f>
        <v/>
      </c>
      <c r="L78" s="274" t="str">
        <f>IF(【全員最初に作成】基本情報!L99="","",【全員最初に作成】基本情報!L99)</f>
        <v/>
      </c>
      <c r="M78" s="275" t="str">
        <f>IF(【全員最初に作成】基本情報!M99="","",【全員最初に作成】基本情報!M99)</f>
        <v/>
      </c>
      <c r="N78" s="275" t="str">
        <f>IF(【全員最初に作成】基本情報!R99="","",【全員最初に作成】基本情報!R99)</f>
        <v/>
      </c>
      <c r="O78" s="275" t="str">
        <f>IF(【全員最初に作成】基本情報!W99="","",【全員最初に作成】基本情報!W99)</f>
        <v/>
      </c>
      <c r="P78" s="270" t="str">
        <f>IF(【全員最初に作成】基本情報!X99="","",【全員最初に作成】基本情報!X99)</f>
        <v/>
      </c>
      <c r="Q78" s="276" t="str">
        <f>IF(【全員最初に作成】基本情報!Y99="","",【全員最初に作成】基本情報!Y99)</f>
        <v/>
      </c>
      <c r="R78" s="277"/>
      <c r="S78" s="476" t="str">
        <f>IF(B78="×","",IF(【全員最初に作成】基本情報!Z99="","",【全員最初に作成】基本情報!Z99))</f>
        <v/>
      </c>
      <c r="T78" s="278" t="str">
        <f>IF(B78="×","",IF(Q78="","",VLOOKUP(Q78,【参考】数式用!$M$2:$O$34,3,FALSE)))</f>
        <v/>
      </c>
      <c r="U78" s="279" t="s">
        <v>537</v>
      </c>
      <c r="V78" s="280">
        <v>4</v>
      </c>
      <c r="W78" s="281" t="s">
        <v>11</v>
      </c>
      <c r="X78" s="312"/>
      <c r="Y78" s="282" t="s">
        <v>538</v>
      </c>
      <c r="Z78" s="283">
        <v>4</v>
      </c>
      <c r="AA78" s="284" t="s">
        <v>11</v>
      </c>
      <c r="AB78" s="312"/>
      <c r="AC78" s="284" t="s">
        <v>12</v>
      </c>
      <c r="AD78" s="285" t="s">
        <v>30</v>
      </c>
      <c r="AE78" s="286" t="str">
        <f t="shared" si="1"/>
        <v/>
      </c>
      <c r="AF78" s="287" t="s">
        <v>539</v>
      </c>
      <c r="AG78" s="288" t="str">
        <f t="shared" si="2"/>
        <v/>
      </c>
      <c r="AH78" s="359"/>
      <c r="AI78" s="359"/>
      <c r="AJ78" s="360"/>
      <c r="AK78" s="360"/>
    </row>
    <row r="79" spans="1:37" ht="36.75" customHeight="1">
      <c r="A79" s="270">
        <f t="shared" si="3"/>
        <v>66</v>
      </c>
      <c r="B79" s="313"/>
      <c r="C79" s="271" t="str">
        <f>IF(【全員最初に作成】基本情報!C100="","",【全員最初に作成】基本情報!C100)</f>
        <v/>
      </c>
      <c r="D79" s="272" t="str">
        <f>IF(【全員最初に作成】基本情報!D100="","",【全員最初に作成】基本情報!D100)</f>
        <v/>
      </c>
      <c r="E79" s="273" t="str">
        <f>IF(【全員最初に作成】基本情報!E100="","",【全員最初に作成】基本情報!E100)</f>
        <v/>
      </c>
      <c r="F79" s="273" t="str">
        <f>IF(【全員最初に作成】基本情報!F100="","",【全員最初に作成】基本情報!F100)</f>
        <v/>
      </c>
      <c r="G79" s="273" t="str">
        <f>IF(【全員最初に作成】基本情報!G100="","",【全員最初に作成】基本情報!G100)</f>
        <v/>
      </c>
      <c r="H79" s="273" t="str">
        <f>IF(【全員最初に作成】基本情報!H100="","",【全員最初に作成】基本情報!H100)</f>
        <v/>
      </c>
      <c r="I79" s="273" t="str">
        <f>IF(【全員最初に作成】基本情報!I100="","",【全員最初に作成】基本情報!I100)</f>
        <v/>
      </c>
      <c r="J79" s="273" t="str">
        <f>IF(【全員最初に作成】基本情報!J100="","",【全員最初に作成】基本情報!J100)</f>
        <v/>
      </c>
      <c r="K79" s="273" t="str">
        <f>IF(【全員最初に作成】基本情報!K100="","",【全員最初に作成】基本情報!K100)</f>
        <v/>
      </c>
      <c r="L79" s="274" t="str">
        <f>IF(【全員最初に作成】基本情報!L100="","",【全員最初に作成】基本情報!L100)</f>
        <v/>
      </c>
      <c r="M79" s="275" t="str">
        <f>IF(【全員最初に作成】基本情報!M100="","",【全員最初に作成】基本情報!M100)</f>
        <v/>
      </c>
      <c r="N79" s="275" t="str">
        <f>IF(【全員最初に作成】基本情報!R100="","",【全員最初に作成】基本情報!R100)</f>
        <v/>
      </c>
      <c r="O79" s="275" t="str">
        <f>IF(【全員最初に作成】基本情報!W100="","",【全員最初に作成】基本情報!W100)</f>
        <v/>
      </c>
      <c r="P79" s="270" t="str">
        <f>IF(【全員最初に作成】基本情報!X100="","",【全員最初に作成】基本情報!X100)</f>
        <v/>
      </c>
      <c r="Q79" s="276" t="str">
        <f>IF(【全員最初に作成】基本情報!Y100="","",【全員最初に作成】基本情報!Y100)</f>
        <v/>
      </c>
      <c r="R79" s="277"/>
      <c r="S79" s="476" t="str">
        <f>IF(B79="×","",IF(【全員最初に作成】基本情報!Z100="","",【全員最初に作成】基本情報!Z100))</f>
        <v/>
      </c>
      <c r="T79" s="278" t="str">
        <f>IF(B79="×","",IF(Q79="","",VLOOKUP(Q79,【参考】数式用!$M$2:$O$34,3,FALSE)))</f>
        <v/>
      </c>
      <c r="U79" s="279" t="s">
        <v>537</v>
      </c>
      <c r="V79" s="280">
        <v>4</v>
      </c>
      <c r="W79" s="281" t="s">
        <v>11</v>
      </c>
      <c r="X79" s="312"/>
      <c r="Y79" s="282" t="s">
        <v>538</v>
      </c>
      <c r="Z79" s="283">
        <v>4</v>
      </c>
      <c r="AA79" s="284" t="s">
        <v>11</v>
      </c>
      <c r="AB79" s="312"/>
      <c r="AC79" s="284" t="s">
        <v>12</v>
      </c>
      <c r="AD79" s="285" t="s">
        <v>30</v>
      </c>
      <c r="AE79" s="286" t="str">
        <f t="shared" ref="AE79:AE142" si="5">IF(AB79="","",AB79-X79+1)</f>
        <v/>
      </c>
      <c r="AF79" s="287" t="s">
        <v>539</v>
      </c>
      <c r="AG79" s="288" t="str">
        <f t="shared" ref="AG79:AG142" si="6">IFERROR(ROUNDDOWN(ROUND(S79*T79,0),0)*AE79,"")</f>
        <v/>
      </c>
      <c r="AH79" s="359"/>
      <c r="AI79" s="359"/>
      <c r="AJ79" s="360"/>
      <c r="AK79" s="360"/>
    </row>
    <row r="80" spans="1:37" ht="36.75" customHeight="1">
      <c r="A80" s="270">
        <f t="shared" ref="A80:A143" si="7">A79+1</f>
        <v>67</v>
      </c>
      <c r="B80" s="313"/>
      <c r="C80" s="271" t="str">
        <f>IF(【全員最初に作成】基本情報!C101="","",【全員最初に作成】基本情報!C101)</f>
        <v/>
      </c>
      <c r="D80" s="272" t="str">
        <f>IF(【全員最初に作成】基本情報!D101="","",【全員最初に作成】基本情報!D101)</f>
        <v/>
      </c>
      <c r="E80" s="273" t="str">
        <f>IF(【全員最初に作成】基本情報!E101="","",【全員最初に作成】基本情報!E101)</f>
        <v/>
      </c>
      <c r="F80" s="273" t="str">
        <f>IF(【全員最初に作成】基本情報!F101="","",【全員最初に作成】基本情報!F101)</f>
        <v/>
      </c>
      <c r="G80" s="273" t="str">
        <f>IF(【全員最初に作成】基本情報!G101="","",【全員最初に作成】基本情報!G101)</f>
        <v/>
      </c>
      <c r="H80" s="273" t="str">
        <f>IF(【全員最初に作成】基本情報!H101="","",【全員最初に作成】基本情報!H101)</f>
        <v/>
      </c>
      <c r="I80" s="273" t="str">
        <f>IF(【全員最初に作成】基本情報!I101="","",【全員最初に作成】基本情報!I101)</f>
        <v/>
      </c>
      <c r="J80" s="273" t="str">
        <f>IF(【全員最初に作成】基本情報!J101="","",【全員最初に作成】基本情報!J101)</f>
        <v/>
      </c>
      <c r="K80" s="273" t="str">
        <f>IF(【全員最初に作成】基本情報!K101="","",【全員最初に作成】基本情報!K101)</f>
        <v/>
      </c>
      <c r="L80" s="274" t="str">
        <f>IF(【全員最初に作成】基本情報!L101="","",【全員最初に作成】基本情報!L101)</f>
        <v/>
      </c>
      <c r="M80" s="275" t="str">
        <f>IF(【全員最初に作成】基本情報!M101="","",【全員最初に作成】基本情報!M101)</f>
        <v/>
      </c>
      <c r="N80" s="275" t="str">
        <f>IF(【全員最初に作成】基本情報!R101="","",【全員最初に作成】基本情報!R101)</f>
        <v/>
      </c>
      <c r="O80" s="275" t="str">
        <f>IF(【全員最初に作成】基本情報!W101="","",【全員最初に作成】基本情報!W101)</f>
        <v/>
      </c>
      <c r="P80" s="270" t="str">
        <f>IF(【全員最初に作成】基本情報!X101="","",【全員最初に作成】基本情報!X101)</f>
        <v/>
      </c>
      <c r="Q80" s="276" t="str">
        <f>IF(【全員最初に作成】基本情報!Y101="","",【全員最初に作成】基本情報!Y101)</f>
        <v/>
      </c>
      <c r="R80" s="277"/>
      <c r="S80" s="476" t="str">
        <f>IF(B80="×","",IF(【全員最初に作成】基本情報!Z101="","",【全員最初に作成】基本情報!Z101))</f>
        <v/>
      </c>
      <c r="T80" s="278" t="str">
        <f>IF(B80="×","",IF(Q80="","",VLOOKUP(Q80,【参考】数式用!$M$2:$O$34,3,FALSE)))</f>
        <v/>
      </c>
      <c r="U80" s="279" t="s">
        <v>537</v>
      </c>
      <c r="V80" s="280">
        <v>4</v>
      </c>
      <c r="W80" s="281" t="s">
        <v>11</v>
      </c>
      <c r="X80" s="312"/>
      <c r="Y80" s="282" t="s">
        <v>538</v>
      </c>
      <c r="Z80" s="283">
        <v>4</v>
      </c>
      <c r="AA80" s="284" t="s">
        <v>11</v>
      </c>
      <c r="AB80" s="312"/>
      <c r="AC80" s="284" t="s">
        <v>12</v>
      </c>
      <c r="AD80" s="285" t="s">
        <v>30</v>
      </c>
      <c r="AE80" s="286" t="str">
        <f t="shared" si="5"/>
        <v/>
      </c>
      <c r="AF80" s="287" t="s">
        <v>539</v>
      </c>
      <c r="AG80" s="288" t="str">
        <f t="shared" si="6"/>
        <v/>
      </c>
      <c r="AH80" s="359"/>
      <c r="AI80" s="359"/>
      <c r="AJ80" s="360"/>
      <c r="AK80" s="360"/>
    </row>
    <row r="81" spans="1:37" ht="36.75" customHeight="1">
      <c r="A81" s="270">
        <f t="shared" si="7"/>
        <v>68</v>
      </c>
      <c r="B81" s="313"/>
      <c r="C81" s="271" t="str">
        <f>IF(【全員最初に作成】基本情報!C102="","",【全員最初に作成】基本情報!C102)</f>
        <v/>
      </c>
      <c r="D81" s="272" t="str">
        <f>IF(【全員最初に作成】基本情報!D102="","",【全員最初に作成】基本情報!D102)</f>
        <v/>
      </c>
      <c r="E81" s="273" t="str">
        <f>IF(【全員最初に作成】基本情報!E102="","",【全員最初に作成】基本情報!E102)</f>
        <v/>
      </c>
      <c r="F81" s="273" t="str">
        <f>IF(【全員最初に作成】基本情報!F102="","",【全員最初に作成】基本情報!F102)</f>
        <v/>
      </c>
      <c r="G81" s="273" t="str">
        <f>IF(【全員最初に作成】基本情報!G102="","",【全員最初に作成】基本情報!G102)</f>
        <v/>
      </c>
      <c r="H81" s="273" t="str">
        <f>IF(【全員最初に作成】基本情報!H102="","",【全員最初に作成】基本情報!H102)</f>
        <v/>
      </c>
      <c r="I81" s="273" t="str">
        <f>IF(【全員最初に作成】基本情報!I102="","",【全員最初に作成】基本情報!I102)</f>
        <v/>
      </c>
      <c r="J81" s="273" t="str">
        <f>IF(【全員最初に作成】基本情報!J102="","",【全員最初に作成】基本情報!J102)</f>
        <v/>
      </c>
      <c r="K81" s="273" t="str">
        <f>IF(【全員最初に作成】基本情報!K102="","",【全員最初に作成】基本情報!K102)</f>
        <v/>
      </c>
      <c r="L81" s="274" t="str">
        <f>IF(【全員最初に作成】基本情報!L102="","",【全員最初に作成】基本情報!L102)</f>
        <v/>
      </c>
      <c r="M81" s="275" t="str">
        <f>IF(【全員最初に作成】基本情報!M102="","",【全員最初に作成】基本情報!M102)</f>
        <v/>
      </c>
      <c r="N81" s="275" t="str">
        <f>IF(【全員最初に作成】基本情報!R102="","",【全員最初に作成】基本情報!R102)</f>
        <v/>
      </c>
      <c r="O81" s="275" t="str">
        <f>IF(【全員最初に作成】基本情報!W102="","",【全員最初に作成】基本情報!W102)</f>
        <v/>
      </c>
      <c r="P81" s="270" t="str">
        <f>IF(【全員最初に作成】基本情報!X102="","",【全員最初に作成】基本情報!X102)</f>
        <v/>
      </c>
      <c r="Q81" s="276" t="str">
        <f>IF(【全員最初に作成】基本情報!Y102="","",【全員最初に作成】基本情報!Y102)</f>
        <v/>
      </c>
      <c r="R81" s="277"/>
      <c r="S81" s="476" t="str">
        <f>IF(B81="×","",IF(【全員最初に作成】基本情報!Z102="","",【全員最初に作成】基本情報!Z102))</f>
        <v/>
      </c>
      <c r="T81" s="278" t="str">
        <f>IF(B81="×","",IF(Q81="","",VLOOKUP(Q81,【参考】数式用!$M$2:$O$34,3,FALSE)))</f>
        <v/>
      </c>
      <c r="U81" s="279" t="s">
        <v>537</v>
      </c>
      <c r="V81" s="280">
        <v>4</v>
      </c>
      <c r="W81" s="281" t="s">
        <v>11</v>
      </c>
      <c r="X81" s="312"/>
      <c r="Y81" s="282" t="s">
        <v>538</v>
      </c>
      <c r="Z81" s="283">
        <v>4</v>
      </c>
      <c r="AA81" s="284" t="s">
        <v>11</v>
      </c>
      <c r="AB81" s="312"/>
      <c r="AC81" s="284" t="s">
        <v>12</v>
      </c>
      <c r="AD81" s="285" t="s">
        <v>30</v>
      </c>
      <c r="AE81" s="286" t="str">
        <f t="shared" si="5"/>
        <v/>
      </c>
      <c r="AF81" s="287" t="s">
        <v>539</v>
      </c>
      <c r="AG81" s="288" t="str">
        <f t="shared" si="6"/>
        <v/>
      </c>
      <c r="AH81" s="359"/>
      <c r="AI81" s="359"/>
      <c r="AJ81" s="360"/>
      <c r="AK81" s="360"/>
    </row>
    <row r="82" spans="1:37" ht="36.75" customHeight="1">
      <c r="A82" s="270">
        <f t="shared" si="7"/>
        <v>69</v>
      </c>
      <c r="B82" s="313"/>
      <c r="C82" s="271" t="str">
        <f>IF(【全員最初に作成】基本情報!C103="","",【全員最初に作成】基本情報!C103)</f>
        <v/>
      </c>
      <c r="D82" s="272" t="str">
        <f>IF(【全員最初に作成】基本情報!D103="","",【全員最初に作成】基本情報!D103)</f>
        <v/>
      </c>
      <c r="E82" s="273" t="str">
        <f>IF(【全員最初に作成】基本情報!E103="","",【全員最初に作成】基本情報!E103)</f>
        <v/>
      </c>
      <c r="F82" s="273" t="str">
        <f>IF(【全員最初に作成】基本情報!F103="","",【全員最初に作成】基本情報!F103)</f>
        <v/>
      </c>
      <c r="G82" s="273" t="str">
        <f>IF(【全員最初に作成】基本情報!G103="","",【全員最初に作成】基本情報!G103)</f>
        <v/>
      </c>
      <c r="H82" s="273" t="str">
        <f>IF(【全員最初に作成】基本情報!H103="","",【全員最初に作成】基本情報!H103)</f>
        <v/>
      </c>
      <c r="I82" s="273" t="str">
        <f>IF(【全員最初に作成】基本情報!I103="","",【全員最初に作成】基本情報!I103)</f>
        <v/>
      </c>
      <c r="J82" s="273" t="str">
        <f>IF(【全員最初に作成】基本情報!J103="","",【全員最初に作成】基本情報!J103)</f>
        <v/>
      </c>
      <c r="K82" s="273" t="str">
        <f>IF(【全員最初に作成】基本情報!K103="","",【全員最初に作成】基本情報!K103)</f>
        <v/>
      </c>
      <c r="L82" s="274" t="str">
        <f>IF(【全員最初に作成】基本情報!L103="","",【全員最初に作成】基本情報!L103)</f>
        <v/>
      </c>
      <c r="M82" s="275" t="str">
        <f>IF(【全員最初に作成】基本情報!M103="","",【全員最初に作成】基本情報!M103)</f>
        <v/>
      </c>
      <c r="N82" s="275" t="str">
        <f>IF(【全員最初に作成】基本情報!R103="","",【全員最初に作成】基本情報!R103)</f>
        <v/>
      </c>
      <c r="O82" s="275" t="str">
        <f>IF(【全員最初に作成】基本情報!W103="","",【全員最初に作成】基本情報!W103)</f>
        <v/>
      </c>
      <c r="P82" s="270" t="str">
        <f>IF(【全員最初に作成】基本情報!X103="","",【全員最初に作成】基本情報!X103)</f>
        <v/>
      </c>
      <c r="Q82" s="276" t="str">
        <f>IF(【全員最初に作成】基本情報!Y103="","",【全員最初に作成】基本情報!Y103)</f>
        <v/>
      </c>
      <c r="R82" s="277"/>
      <c r="S82" s="476" t="str">
        <f>IF(B82="×","",IF(【全員最初に作成】基本情報!Z103="","",【全員最初に作成】基本情報!Z103))</f>
        <v/>
      </c>
      <c r="T82" s="278" t="str">
        <f>IF(B82="×","",IF(Q82="","",VLOOKUP(Q82,【参考】数式用!$M$2:$O$34,3,FALSE)))</f>
        <v/>
      </c>
      <c r="U82" s="279" t="s">
        <v>537</v>
      </c>
      <c r="V82" s="280">
        <v>4</v>
      </c>
      <c r="W82" s="281" t="s">
        <v>11</v>
      </c>
      <c r="X82" s="312"/>
      <c r="Y82" s="282" t="s">
        <v>538</v>
      </c>
      <c r="Z82" s="283">
        <v>4</v>
      </c>
      <c r="AA82" s="284" t="s">
        <v>11</v>
      </c>
      <c r="AB82" s="312"/>
      <c r="AC82" s="284" t="s">
        <v>12</v>
      </c>
      <c r="AD82" s="285" t="s">
        <v>30</v>
      </c>
      <c r="AE82" s="286" t="str">
        <f t="shared" si="5"/>
        <v/>
      </c>
      <c r="AF82" s="287" t="s">
        <v>539</v>
      </c>
      <c r="AG82" s="288" t="str">
        <f t="shared" si="6"/>
        <v/>
      </c>
      <c r="AH82" s="359"/>
      <c r="AI82" s="359"/>
      <c r="AJ82" s="360"/>
      <c r="AK82" s="360"/>
    </row>
    <row r="83" spans="1:37" ht="36.75" customHeight="1">
      <c r="A83" s="270">
        <f t="shared" si="7"/>
        <v>70</v>
      </c>
      <c r="B83" s="313"/>
      <c r="C83" s="271" t="str">
        <f>IF(【全員最初に作成】基本情報!C104="","",【全員最初に作成】基本情報!C104)</f>
        <v/>
      </c>
      <c r="D83" s="272" t="str">
        <f>IF(【全員最初に作成】基本情報!D104="","",【全員最初に作成】基本情報!D104)</f>
        <v/>
      </c>
      <c r="E83" s="273" t="str">
        <f>IF(【全員最初に作成】基本情報!E104="","",【全員最初に作成】基本情報!E104)</f>
        <v/>
      </c>
      <c r="F83" s="273" t="str">
        <f>IF(【全員最初に作成】基本情報!F104="","",【全員最初に作成】基本情報!F104)</f>
        <v/>
      </c>
      <c r="G83" s="273" t="str">
        <f>IF(【全員最初に作成】基本情報!G104="","",【全員最初に作成】基本情報!G104)</f>
        <v/>
      </c>
      <c r="H83" s="273" t="str">
        <f>IF(【全員最初に作成】基本情報!H104="","",【全員最初に作成】基本情報!H104)</f>
        <v/>
      </c>
      <c r="I83" s="273" t="str">
        <f>IF(【全員最初に作成】基本情報!I104="","",【全員最初に作成】基本情報!I104)</f>
        <v/>
      </c>
      <c r="J83" s="273" t="str">
        <f>IF(【全員最初に作成】基本情報!J104="","",【全員最初に作成】基本情報!J104)</f>
        <v/>
      </c>
      <c r="K83" s="273" t="str">
        <f>IF(【全員最初に作成】基本情報!K104="","",【全員最初に作成】基本情報!K104)</f>
        <v/>
      </c>
      <c r="L83" s="274" t="str">
        <f>IF(【全員最初に作成】基本情報!L104="","",【全員最初に作成】基本情報!L104)</f>
        <v/>
      </c>
      <c r="M83" s="275" t="str">
        <f>IF(【全員最初に作成】基本情報!M104="","",【全員最初に作成】基本情報!M104)</f>
        <v/>
      </c>
      <c r="N83" s="275" t="str">
        <f>IF(【全員最初に作成】基本情報!R104="","",【全員最初に作成】基本情報!R104)</f>
        <v/>
      </c>
      <c r="O83" s="275" t="str">
        <f>IF(【全員最初に作成】基本情報!W104="","",【全員最初に作成】基本情報!W104)</f>
        <v/>
      </c>
      <c r="P83" s="270" t="str">
        <f>IF(【全員最初に作成】基本情報!X104="","",【全員最初に作成】基本情報!X104)</f>
        <v/>
      </c>
      <c r="Q83" s="276" t="str">
        <f>IF(【全員最初に作成】基本情報!Y104="","",【全員最初に作成】基本情報!Y104)</f>
        <v/>
      </c>
      <c r="R83" s="277"/>
      <c r="S83" s="476" t="str">
        <f>IF(B83="×","",IF(【全員最初に作成】基本情報!Z104="","",【全員最初に作成】基本情報!Z104))</f>
        <v/>
      </c>
      <c r="T83" s="278" t="str">
        <f>IF(B83="×","",IF(Q83="","",VLOOKUP(Q83,【参考】数式用!$M$2:$O$34,3,FALSE)))</f>
        <v/>
      </c>
      <c r="U83" s="279" t="s">
        <v>537</v>
      </c>
      <c r="V83" s="280">
        <v>4</v>
      </c>
      <c r="W83" s="281" t="s">
        <v>11</v>
      </c>
      <c r="X83" s="312"/>
      <c r="Y83" s="282" t="s">
        <v>538</v>
      </c>
      <c r="Z83" s="283">
        <v>4</v>
      </c>
      <c r="AA83" s="284" t="s">
        <v>11</v>
      </c>
      <c r="AB83" s="312"/>
      <c r="AC83" s="284" t="s">
        <v>12</v>
      </c>
      <c r="AD83" s="285" t="s">
        <v>30</v>
      </c>
      <c r="AE83" s="286" t="str">
        <f t="shared" si="5"/>
        <v/>
      </c>
      <c r="AF83" s="287" t="s">
        <v>539</v>
      </c>
      <c r="AG83" s="288" t="str">
        <f t="shared" si="6"/>
        <v/>
      </c>
      <c r="AH83" s="359"/>
      <c r="AI83" s="359"/>
      <c r="AJ83" s="360"/>
      <c r="AK83" s="360"/>
    </row>
    <row r="84" spans="1:37" ht="36.75" customHeight="1">
      <c r="A84" s="270">
        <f t="shared" si="7"/>
        <v>71</v>
      </c>
      <c r="B84" s="313"/>
      <c r="C84" s="271" t="str">
        <f>IF(【全員最初に作成】基本情報!C105="","",【全員最初に作成】基本情報!C105)</f>
        <v/>
      </c>
      <c r="D84" s="272" t="str">
        <f>IF(【全員最初に作成】基本情報!D105="","",【全員最初に作成】基本情報!D105)</f>
        <v/>
      </c>
      <c r="E84" s="273" t="str">
        <f>IF(【全員最初に作成】基本情報!E105="","",【全員最初に作成】基本情報!E105)</f>
        <v/>
      </c>
      <c r="F84" s="273" t="str">
        <f>IF(【全員最初に作成】基本情報!F105="","",【全員最初に作成】基本情報!F105)</f>
        <v/>
      </c>
      <c r="G84" s="273" t="str">
        <f>IF(【全員最初に作成】基本情報!G105="","",【全員最初に作成】基本情報!G105)</f>
        <v/>
      </c>
      <c r="H84" s="273" t="str">
        <f>IF(【全員最初に作成】基本情報!H105="","",【全員最初に作成】基本情報!H105)</f>
        <v/>
      </c>
      <c r="I84" s="273" t="str">
        <f>IF(【全員最初に作成】基本情報!I105="","",【全員最初に作成】基本情報!I105)</f>
        <v/>
      </c>
      <c r="J84" s="273" t="str">
        <f>IF(【全員最初に作成】基本情報!J105="","",【全員最初に作成】基本情報!J105)</f>
        <v/>
      </c>
      <c r="K84" s="273" t="str">
        <f>IF(【全員最初に作成】基本情報!K105="","",【全員最初に作成】基本情報!K105)</f>
        <v/>
      </c>
      <c r="L84" s="274" t="str">
        <f>IF(【全員最初に作成】基本情報!L105="","",【全員最初に作成】基本情報!L105)</f>
        <v/>
      </c>
      <c r="M84" s="275" t="str">
        <f>IF(【全員最初に作成】基本情報!M105="","",【全員最初に作成】基本情報!M105)</f>
        <v/>
      </c>
      <c r="N84" s="275" t="str">
        <f>IF(【全員最初に作成】基本情報!R105="","",【全員最初に作成】基本情報!R105)</f>
        <v/>
      </c>
      <c r="O84" s="275" t="str">
        <f>IF(【全員最初に作成】基本情報!W105="","",【全員最初に作成】基本情報!W105)</f>
        <v/>
      </c>
      <c r="P84" s="270" t="str">
        <f>IF(【全員最初に作成】基本情報!X105="","",【全員最初に作成】基本情報!X105)</f>
        <v/>
      </c>
      <c r="Q84" s="276" t="str">
        <f>IF(【全員最初に作成】基本情報!Y105="","",【全員最初に作成】基本情報!Y105)</f>
        <v/>
      </c>
      <c r="R84" s="277"/>
      <c r="S84" s="476" t="str">
        <f>IF(B84="×","",IF(【全員最初に作成】基本情報!Z105="","",【全員最初に作成】基本情報!Z105))</f>
        <v/>
      </c>
      <c r="T84" s="278" t="str">
        <f>IF(B84="×","",IF(Q84="","",VLOOKUP(Q84,【参考】数式用!$M$2:$O$34,3,FALSE)))</f>
        <v/>
      </c>
      <c r="U84" s="279" t="s">
        <v>537</v>
      </c>
      <c r="V84" s="280">
        <v>4</v>
      </c>
      <c r="W84" s="281" t="s">
        <v>11</v>
      </c>
      <c r="X84" s="312"/>
      <c r="Y84" s="282" t="s">
        <v>538</v>
      </c>
      <c r="Z84" s="283">
        <v>4</v>
      </c>
      <c r="AA84" s="284" t="s">
        <v>11</v>
      </c>
      <c r="AB84" s="312"/>
      <c r="AC84" s="284" t="s">
        <v>12</v>
      </c>
      <c r="AD84" s="285" t="s">
        <v>30</v>
      </c>
      <c r="AE84" s="286" t="str">
        <f t="shared" si="5"/>
        <v/>
      </c>
      <c r="AF84" s="287" t="s">
        <v>539</v>
      </c>
      <c r="AG84" s="288" t="str">
        <f t="shared" si="6"/>
        <v/>
      </c>
      <c r="AH84" s="359"/>
      <c r="AI84" s="359"/>
      <c r="AJ84" s="360"/>
      <c r="AK84" s="360"/>
    </row>
    <row r="85" spans="1:37" ht="36.75" customHeight="1">
      <c r="A85" s="270">
        <f t="shared" si="7"/>
        <v>72</v>
      </c>
      <c r="B85" s="313"/>
      <c r="C85" s="271" t="str">
        <f>IF(【全員最初に作成】基本情報!C106="","",【全員最初に作成】基本情報!C106)</f>
        <v/>
      </c>
      <c r="D85" s="272" t="str">
        <f>IF(【全員最初に作成】基本情報!D106="","",【全員最初に作成】基本情報!D106)</f>
        <v/>
      </c>
      <c r="E85" s="273" t="str">
        <f>IF(【全員最初に作成】基本情報!E106="","",【全員最初に作成】基本情報!E106)</f>
        <v/>
      </c>
      <c r="F85" s="273" t="str">
        <f>IF(【全員最初に作成】基本情報!F106="","",【全員最初に作成】基本情報!F106)</f>
        <v/>
      </c>
      <c r="G85" s="273" t="str">
        <f>IF(【全員最初に作成】基本情報!G106="","",【全員最初に作成】基本情報!G106)</f>
        <v/>
      </c>
      <c r="H85" s="273" t="str">
        <f>IF(【全員最初に作成】基本情報!H106="","",【全員最初に作成】基本情報!H106)</f>
        <v/>
      </c>
      <c r="I85" s="273" t="str">
        <f>IF(【全員最初に作成】基本情報!I106="","",【全員最初に作成】基本情報!I106)</f>
        <v/>
      </c>
      <c r="J85" s="273" t="str">
        <f>IF(【全員最初に作成】基本情報!J106="","",【全員最初に作成】基本情報!J106)</f>
        <v/>
      </c>
      <c r="K85" s="273" t="str">
        <f>IF(【全員最初に作成】基本情報!K106="","",【全員最初に作成】基本情報!K106)</f>
        <v/>
      </c>
      <c r="L85" s="274" t="str">
        <f>IF(【全員最初に作成】基本情報!L106="","",【全員最初に作成】基本情報!L106)</f>
        <v/>
      </c>
      <c r="M85" s="275" t="str">
        <f>IF(【全員最初に作成】基本情報!M106="","",【全員最初に作成】基本情報!M106)</f>
        <v/>
      </c>
      <c r="N85" s="275" t="str">
        <f>IF(【全員最初に作成】基本情報!R106="","",【全員最初に作成】基本情報!R106)</f>
        <v/>
      </c>
      <c r="O85" s="275" t="str">
        <f>IF(【全員最初に作成】基本情報!W106="","",【全員最初に作成】基本情報!W106)</f>
        <v/>
      </c>
      <c r="P85" s="270" t="str">
        <f>IF(【全員最初に作成】基本情報!X106="","",【全員最初に作成】基本情報!X106)</f>
        <v/>
      </c>
      <c r="Q85" s="276" t="str">
        <f>IF(【全員最初に作成】基本情報!Y106="","",【全員最初に作成】基本情報!Y106)</f>
        <v/>
      </c>
      <c r="R85" s="277"/>
      <c r="S85" s="476" t="str">
        <f>IF(B85="×","",IF(【全員最初に作成】基本情報!Z106="","",【全員最初に作成】基本情報!Z106))</f>
        <v/>
      </c>
      <c r="T85" s="278" t="str">
        <f>IF(B85="×","",IF(Q85="","",VLOOKUP(Q85,【参考】数式用!$M$2:$O$34,3,FALSE)))</f>
        <v/>
      </c>
      <c r="U85" s="279" t="s">
        <v>537</v>
      </c>
      <c r="V85" s="280">
        <v>4</v>
      </c>
      <c r="W85" s="281" t="s">
        <v>11</v>
      </c>
      <c r="X85" s="312"/>
      <c r="Y85" s="282" t="s">
        <v>538</v>
      </c>
      <c r="Z85" s="283">
        <v>4</v>
      </c>
      <c r="AA85" s="284" t="s">
        <v>11</v>
      </c>
      <c r="AB85" s="312"/>
      <c r="AC85" s="284" t="s">
        <v>12</v>
      </c>
      <c r="AD85" s="285" t="s">
        <v>30</v>
      </c>
      <c r="AE85" s="286" t="str">
        <f t="shared" si="5"/>
        <v/>
      </c>
      <c r="AF85" s="287" t="s">
        <v>539</v>
      </c>
      <c r="AG85" s="288" t="str">
        <f t="shared" si="6"/>
        <v/>
      </c>
      <c r="AH85" s="359"/>
      <c r="AI85" s="359"/>
      <c r="AJ85" s="360"/>
      <c r="AK85" s="360"/>
    </row>
    <row r="86" spans="1:37" ht="36.75" customHeight="1">
      <c r="A86" s="270">
        <f t="shared" si="7"/>
        <v>73</v>
      </c>
      <c r="B86" s="313"/>
      <c r="C86" s="271" t="str">
        <f>IF(【全員最初に作成】基本情報!C107="","",【全員最初に作成】基本情報!C107)</f>
        <v/>
      </c>
      <c r="D86" s="272" t="str">
        <f>IF(【全員最初に作成】基本情報!D107="","",【全員最初に作成】基本情報!D107)</f>
        <v/>
      </c>
      <c r="E86" s="273" t="str">
        <f>IF(【全員最初に作成】基本情報!E107="","",【全員最初に作成】基本情報!E107)</f>
        <v/>
      </c>
      <c r="F86" s="273" t="str">
        <f>IF(【全員最初に作成】基本情報!F107="","",【全員最初に作成】基本情報!F107)</f>
        <v/>
      </c>
      <c r="G86" s="273" t="str">
        <f>IF(【全員最初に作成】基本情報!G107="","",【全員最初に作成】基本情報!G107)</f>
        <v/>
      </c>
      <c r="H86" s="273" t="str">
        <f>IF(【全員最初に作成】基本情報!H107="","",【全員最初に作成】基本情報!H107)</f>
        <v/>
      </c>
      <c r="I86" s="273" t="str">
        <f>IF(【全員最初に作成】基本情報!I107="","",【全員最初に作成】基本情報!I107)</f>
        <v/>
      </c>
      <c r="J86" s="273" t="str">
        <f>IF(【全員最初に作成】基本情報!J107="","",【全員最初に作成】基本情報!J107)</f>
        <v/>
      </c>
      <c r="K86" s="273" t="str">
        <f>IF(【全員最初に作成】基本情報!K107="","",【全員最初に作成】基本情報!K107)</f>
        <v/>
      </c>
      <c r="L86" s="274" t="str">
        <f>IF(【全員最初に作成】基本情報!L107="","",【全員最初に作成】基本情報!L107)</f>
        <v/>
      </c>
      <c r="M86" s="275" t="str">
        <f>IF(【全員最初に作成】基本情報!M107="","",【全員最初に作成】基本情報!M107)</f>
        <v/>
      </c>
      <c r="N86" s="275" t="str">
        <f>IF(【全員最初に作成】基本情報!R107="","",【全員最初に作成】基本情報!R107)</f>
        <v/>
      </c>
      <c r="O86" s="275" t="str">
        <f>IF(【全員最初に作成】基本情報!W107="","",【全員最初に作成】基本情報!W107)</f>
        <v/>
      </c>
      <c r="P86" s="270" t="str">
        <f>IF(【全員最初に作成】基本情報!X107="","",【全員最初に作成】基本情報!X107)</f>
        <v/>
      </c>
      <c r="Q86" s="276" t="str">
        <f>IF(【全員最初に作成】基本情報!Y107="","",【全員最初に作成】基本情報!Y107)</f>
        <v/>
      </c>
      <c r="R86" s="277"/>
      <c r="S86" s="476" t="str">
        <f>IF(B86="×","",IF(【全員最初に作成】基本情報!Z107="","",【全員最初に作成】基本情報!Z107))</f>
        <v/>
      </c>
      <c r="T86" s="278" t="str">
        <f>IF(B86="×","",IF(Q86="","",VLOOKUP(Q86,【参考】数式用!$M$2:$O$34,3,FALSE)))</f>
        <v/>
      </c>
      <c r="U86" s="279" t="s">
        <v>537</v>
      </c>
      <c r="V86" s="280">
        <v>4</v>
      </c>
      <c r="W86" s="281" t="s">
        <v>11</v>
      </c>
      <c r="X86" s="312"/>
      <c r="Y86" s="282" t="s">
        <v>538</v>
      </c>
      <c r="Z86" s="283">
        <v>4</v>
      </c>
      <c r="AA86" s="284" t="s">
        <v>11</v>
      </c>
      <c r="AB86" s="312"/>
      <c r="AC86" s="284" t="s">
        <v>12</v>
      </c>
      <c r="AD86" s="285" t="s">
        <v>30</v>
      </c>
      <c r="AE86" s="286" t="str">
        <f t="shared" si="5"/>
        <v/>
      </c>
      <c r="AF86" s="287" t="s">
        <v>539</v>
      </c>
      <c r="AG86" s="288" t="str">
        <f t="shared" si="6"/>
        <v/>
      </c>
      <c r="AH86" s="359"/>
      <c r="AI86" s="359"/>
      <c r="AJ86" s="360"/>
      <c r="AK86" s="360"/>
    </row>
    <row r="87" spans="1:37" ht="36.75" customHeight="1">
      <c r="A87" s="270">
        <f t="shared" si="7"/>
        <v>74</v>
      </c>
      <c r="B87" s="313"/>
      <c r="C87" s="271" t="str">
        <f>IF(【全員最初に作成】基本情報!C108="","",【全員最初に作成】基本情報!C108)</f>
        <v/>
      </c>
      <c r="D87" s="272" t="str">
        <f>IF(【全員最初に作成】基本情報!D108="","",【全員最初に作成】基本情報!D108)</f>
        <v/>
      </c>
      <c r="E87" s="273" t="str">
        <f>IF(【全員最初に作成】基本情報!E108="","",【全員最初に作成】基本情報!E108)</f>
        <v/>
      </c>
      <c r="F87" s="273" t="str">
        <f>IF(【全員最初に作成】基本情報!F108="","",【全員最初に作成】基本情報!F108)</f>
        <v/>
      </c>
      <c r="G87" s="273" t="str">
        <f>IF(【全員最初に作成】基本情報!G108="","",【全員最初に作成】基本情報!G108)</f>
        <v/>
      </c>
      <c r="H87" s="273" t="str">
        <f>IF(【全員最初に作成】基本情報!H108="","",【全員最初に作成】基本情報!H108)</f>
        <v/>
      </c>
      <c r="I87" s="273" t="str">
        <f>IF(【全員最初に作成】基本情報!I108="","",【全員最初に作成】基本情報!I108)</f>
        <v/>
      </c>
      <c r="J87" s="273" t="str">
        <f>IF(【全員最初に作成】基本情報!J108="","",【全員最初に作成】基本情報!J108)</f>
        <v/>
      </c>
      <c r="K87" s="273" t="str">
        <f>IF(【全員最初に作成】基本情報!K108="","",【全員最初に作成】基本情報!K108)</f>
        <v/>
      </c>
      <c r="L87" s="274" t="str">
        <f>IF(【全員最初に作成】基本情報!L108="","",【全員最初に作成】基本情報!L108)</f>
        <v/>
      </c>
      <c r="M87" s="275" t="str">
        <f>IF(【全員最初に作成】基本情報!M108="","",【全員最初に作成】基本情報!M108)</f>
        <v/>
      </c>
      <c r="N87" s="275" t="str">
        <f>IF(【全員最初に作成】基本情報!R108="","",【全員最初に作成】基本情報!R108)</f>
        <v/>
      </c>
      <c r="O87" s="275" t="str">
        <f>IF(【全員最初に作成】基本情報!W108="","",【全員最初に作成】基本情報!W108)</f>
        <v/>
      </c>
      <c r="P87" s="270" t="str">
        <f>IF(【全員最初に作成】基本情報!X108="","",【全員最初に作成】基本情報!X108)</f>
        <v/>
      </c>
      <c r="Q87" s="276" t="str">
        <f>IF(【全員最初に作成】基本情報!Y108="","",【全員最初に作成】基本情報!Y108)</f>
        <v/>
      </c>
      <c r="R87" s="277"/>
      <c r="S87" s="476" t="str">
        <f>IF(B87="×","",IF(【全員最初に作成】基本情報!Z108="","",【全員最初に作成】基本情報!Z108))</f>
        <v/>
      </c>
      <c r="T87" s="278" t="str">
        <f>IF(B87="×","",IF(Q87="","",VLOOKUP(Q87,【参考】数式用!$M$2:$O$34,3,FALSE)))</f>
        <v/>
      </c>
      <c r="U87" s="279" t="s">
        <v>537</v>
      </c>
      <c r="V87" s="280">
        <v>4</v>
      </c>
      <c r="W87" s="281" t="s">
        <v>11</v>
      </c>
      <c r="X87" s="312"/>
      <c r="Y87" s="282" t="s">
        <v>538</v>
      </c>
      <c r="Z87" s="283">
        <v>4</v>
      </c>
      <c r="AA87" s="284" t="s">
        <v>11</v>
      </c>
      <c r="AB87" s="312"/>
      <c r="AC87" s="284" t="s">
        <v>12</v>
      </c>
      <c r="AD87" s="285" t="s">
        <v>30</v>
      </c>
      <c r="AE87" s="286" t="str">
        <f t="shared" si="5"/>
        <v/>
      </c>
      <c r="AF87" s="287" t="s">
        <v>539</v>
      </c>
      <c r="AG87" s="288" t="str">
        <f t="shared" si="6"/>
        <v/>
      </c>
      <c r="AH87" s="359"/>
      <c r="AI87" s="359"/>
      <c r="AJ87" s="360"/>
      <c r="AK87" s="360"/>
    </row>
    <row r="88" spans="1:37" ht="36.75" customHeight="1">
      <c r="A88" s="270">
        <f t="shared" si="7"/>
        <v>75</v>
      </c>
      <c r="B88" s="313"/>
      <c r="C88" s="271" t="str">
        <f>IF(【全員最初に作成】基本情報!C109="","",【全員最初に作成】基本情報!C109)</f>
        <v/>
      </c>
      <c r="D88" s="272" t="str">
        <f>IF(【全員最初に作成】基本情報!D109="","",【全員最初に作成】基本情報!D109)</f>
        <v/>
      </c>
      <c r="E88" s="273" t="str">
        <f>IF(【全員最初に作成】基本情報!E109="","",【全員最初に作成】基本情報!E109)</f>
        <v/>
      </c>
      <c r="F88" s="273" t="str">
        <f>IF(【全員最初に作成】基本情報!F109="","",【全員最初に作成】基本情報!F109)</f>
        <v/>
      </c>
      <c r="G88" s="273" t="str">
        <f>IF(【全員最初に作成】基本情報!G109="","",【全員最初に作成】基本情報!G109)</f>
        <v/>
      </c>
      <c r="H88" s="273" t="str">
        <f>IF(【全員最初に作成】基本情報!H109="","",【全員最初に作成】基本情報!H109)</f>
        <v/>
      </c>
      <c r="I88" s="273" t="str">
        <f>IF(【全員最初に作成】基本情報!I109="","",【全員最初に作成】基本情報!I109)</f>
        <v/>
      </c>
      <c r="J88" s="273" t="str">
        <f>IF(【全員最初に作成】基本情報!J109="","",【全員最初に作成】基本情報!J109)</f>
        <v/>
      </c>
      <c r="K88" s="273" t="str">
        <f>IF(【全員最初に作成】基本情報!K109="","",【全員最初に作成】基本情報!K109)</f>
        <v/>
      </c>
      <c r="L88" s="274" t="str">
        <f>IF(【全員最初に作成】基本情報!L109="","",【全員最初に作成】基本情報!L109)</f>
        <v/>
      </c>
      <c r="M88" s="275" t="str">
        <f>IF(【全員最初に作成】基本情報!M109="","",【全員最初に作成】基本情報!M109)</f>
        <v/>
      </c>
      <c r="N88" s="275" t="str">
        <f>IF(【全員最初に作成】基本情報!R109="","",【全員最初に作成】基本情報!R109)</f>
        <v/>
      </c>
      <c r="O88" s="275" t="str">
        <f>IF(【全員最初に作成】基本情報!W109="","",【全員最初に作成】基本情報!W109)</f>
        <v/>
      </c>
      <c r="P88" s="270" t="str">
        <f>IF(【全員最初に作成】基本情報!X109="","",【全員最初に作成】基本情報!X109)</f>
        <v/>
      </c>
      <c r="Q88" s="276" t="str">
        <f>IF(【全員最初に作成】基本情報!Y109="","",【全員最初に作成】基本情報!Y109)</f>
        <v/>
      </c>
      <c r="R88" s="277"/>
      <c r="S88" s="476" t="str">
        <f>IF(B88="×","",IF(【全員最初に作成】基本情報!Z109="","",【全員最初に作成】基本情報!Z109))</f>
        <v/>
      </c>
      <c r="T88" s="278" t="str">
        <f>IF(B88="×","",IF(Q88="","",VLOOKUP(Q88,【参考】数式用!$M$2:$O$34,3,FALSE)))</f>
        <v/>
      </c>
      <c r="U88" s="279" t="s">
        <v>537</v>
      </c>
      <c r="V88" s="280">
        <v>4</v>
      </c>
      <c r="W88" s="281" t="s">
        <v>11</v>
      </c>
      <c r="X88" s="312"/>
      <c r="Y88" s="282" t="s">
        <v>538</v>
      </c>
      <c r="Z88" s="283">
        <v>4</v>
      </c>
      <c r="AA88" s="284" t="s">
        <v>11</v>
      </c>
      <c r="AB88" s="312"/>
      <c r="AC88" s="284" t="s">
        <v>12</v>
      </c>
      <c r="AD88" s="285" t="s">
        <v>30</v>
      </c>
      <c r="AE88" s="286" t="str">
        <f t="shared" si="5"/>
        <v/>
      </c>
      <c r="AF88" s="287" t="s">
        <v>539</v>
      </c>
      <c r="AG88" s="288" t="str">
        <f t="shared" si="6"/>
        <v/>
      </c>
      <c r="AH88" s="359"/>
      <c r="AI88" s="359"/>
      <c r="AJ88" s="360"/>
      <c r="AK88" s="360"/>
    </row>
    <row r="89" spans="1:37" ht="36.75" customHeight="1">
      <c r="A89" s="270">
        <f t="shared" si="7"/>
        <v>76</v>
      </c>
      <c r="B89" s="313"/>
      <c r="C89" s="271" t="str">
        <f>IF(【全員最初に作成】基本情報!C110="","",【全員最初に作成】基本情報!C110)</f>
        <v/>
      </c>
      <c r="D89" s="272" t="str">
        <f>IF(【全員最初に作成】基本情報!D110="","",【全員最初に作成】基本情報!D110)</f>
        <v/>
      </c>
      <c r="E89" s="273" t="str">
        <f>IF(【全員最初に作成】基本情報!E110="","",【全員最初に作成】基本情報!E110)</f>
        <v/>
      </c>
      <c r="F89" s="273" t="str">
        <f>IF(【全員最初に作成】基本情報!F110="","",【全員最初に作成】基本情報!F110)</f>
        <v/>
      </c>
      <c r="G89" s="273" t="str">
        <f>IF(【全員最初に作成】基本情報!G110="","",【全員最初に作成】基本情報!G110)</f>
        <v/>
      </c>
      <c r="H89" s="273" t="str">
        <f>IF(【全員最初に作成】基本情報!H110="","",【全員最初に作成】基本情報!H110)</f>
        <v/>
      </c>
      <c r="I89" s="273" t="str">
        <f>IF(【全員最初に作成】基本情報!I110="","",【全員最初に作成】基本情報!I110)</f>
        <v/>
      </c>
      <c r="J89" s="273" t="str">
        <f>IF(【全員最初に作成】基本情報!J110="","",【全員最初に作成】基本情報!J110)</f>
        <v/>
      </c>
      <c r="K89" s="273" t="str">
        <f>IF(【全員最初に作成】基本情報!K110="","",【全員最初に作成】基本情報!K110)</f>
        <v/>
      </c>
      <c r="L89" s="274" t="str">
        <f>IF(【全員最初に作成】基本情報!L110="","",【全員最初に作成】基本情報!L110)</f>
        <v/>
      </c>
      <c r="M89" s="275" t="str">
        <f>IF(【全員最初に作成】基本情報!M110="","",【全員最初に作成】基本情報!M110)</f>
        <v/>
      </c>
      <c r="N89" s="275" t="str">
        <f>IF(【全員最初に作成】基本情報!R110="","",【全員最初に作成】基本情報!R110)</f>
        <v/>
      </c>
      <c r="O89" s="275" t="str">
        <f>IF(【全員最初に作成】基本情報!W110="","",【全員最初に作成】基本情報!W110)</f>
        <v/>
      </c>
      <c r="P89" s="270" t="str">
        <f>IF(【全員最初に作成】基本情報!X110="","",【全員最初に作成】基本情報!X110)</f>
        <v/>
      </c>
      <c r="Q89" s="276" t="str">
        <f>IF(【全員最初に作成】基本情報!Y110="","",【全員最初に作成】基本情報!Y110)</f>
        <v/>
      </c>
      <c r="R89" s="277"/>
      <c r="S89" s="476" t="str">
        <f>IF(B89="×","",IF(【全員最初に作成】基本情報!Z110="","",【全員最初に作成】基本情報!Z110))</f>
        <v/>
      </c>
      <c r="T89" s="278" t="str">
        <f>IF(B89="×","",IF(Q89="","",VLOOKUP(Q89,【参考】数式用!$M$2:$O$34,3,FALSE)))</f>
        <v/>
      </c>
      <c r="U89" s="279" t="s">
        <v>537</v>
      </c>
      <c r="V89" s="280">
        <v>4</v>
      </c>
      <c r="W89" s="281" t="s">
        <v>11</v>
      </c>
      <c r="X89" s="312"/>
      <c r="Y89" s="282" t="s">
        <v>538</v>
      </c>
      <c r="Z89" s="283">
        <v>4</v>
      </c>
      <c r="AA89" s="284" t="s">
        <v>11</v>
      </c>
      <c r="AB89" s="312"/>
      <c r="AC89" s="284" t="s">
        <v>12</v>
      </c>
      <c r="AD89" s="285" t="s">
        <v>30</v>
      </c>
      <c r="AE89" s="286" t="str">
        <f t="shared" si="5"/>
        <v/>
      </c>
      <c r="AF89" s="287" t="s">
        <v>539</v>
      </c>
      <c r="AG89" s="288" t="str">
        <f t="shared" si="6"/>
        <v/>
      </c>
      <c r="AH89" s="359"/>
      <c r="AI89" s="359"/>
      <c r="AJ89" s="360"/>
      <c r="AK89" s="360"/>
    </row>
    <row r="90" spans="1:37" ht="36.75" customHeight="1">
      <c r="A90" s="270">
        <f t="shared" si="7"/>
        <v>77</v>
      </c>
      <c r="B90" s="313"/>
      <c r="C90" s="271" t="str">
        <f>IF(【全員最初に作成】基本情報!C111="","",【全員最初に作成】基本情報!C111)</f>
        <v/>
      </c>
      <c r="D90" s="272" t="str">
        <f>IF(【全員最初に作成】基本情報!D111="","",【全員最初に作成】基本情報!D111)</f>
        <v/>
      </c>
      <c r="E90" s="273" t="str">
        <f>IF(【全員最初に作成】基本情報!E111="","",【全員最初に作成】基本情報!E111)</f>
        <v/>
      </c>
      <c r="F90" s="273" t="str">
        <f>IF(【全員最初に作成】基本情報!F111="","",【全員最初に作成】基本情報!F111)</f>
        <v/>
      </c>
      <c r="G90" s="273" t="str">
        <f>IF(【全員最初に作成】基本情報!G111="","",【全員最初に作成】基本情報!G111)</f>
        <v/>
      </c>
      <c r="H90" s="273" t="str">
        <f>IF(【全員最初に作成】基本情報!H111="","",【全員最初に作成】基本情報!H111)</f>
        <v/>
      </c>
      <c r="I90" s="273" t="str">
        <f>IF(【全員最初に作成】基本情報!I111="","",【全員最初に作成】基本情報!I111)</f>
        <v/>
      </c>
      <c r="J90" s="273" t="str">
        <f>IF(【全員最初に作成】基本情報!J111="","",【全員最初に作成】基本情報!J111)</f>
        <v/>
      </c>
      <c r="K90" s="273" t="str">
        <f>IF(【全員最初に作成】基本情報!K111="","",【全員最初に作成】基本情報!K111)</f>
        <v/>
      </c>
      <c r="L90" s="274" t="str">
        <f>IF(【全員最初に作成】基本情報!L111="","",【全員最初に作成】基本情報!L111)</f>
        <v/>
      </c>
      <c r="M90" s="275" t="str">
        <f>IF(【全員最初に作成】基本情報!M111="","",【全員最初に作成】基本情報!M111)</f>
        <v/>
      </c>
      <c r="N90" s="275" t="str">
        <f>IF(【全員最初に作成】基本情報!R111="","",【全員最初に作成】基本情報!R111)</f>
        <v/>
      </c>
      <c r="O90" s="275" t="str">
        <f>IF(【全員最初に作成】基本情報!W111="","",【全員最初に作成】基本情報!W111)</f>
        <v/>
      </c>
      <c r="P90" s="270" t="str">
        <f>IF(【全員最初に作成】基本情報!X111="","",【全員最初に作成】基本情報!X111)</f>
        <v/>
      </c>
      <c r="Q90" s="276" t="str">
        <f>IF(【全員最初に作成】基本情報!Y111="","",【全員最初に作成】基本情報!Y111)</f>
        <v/>
      </c>
      <c r="R90" s="277"/>
      <c r="S90" s="476" t="str">
        <f>IF(B90="×","",IF(【全員最初に作成】基本情報!Z111="","",【全員最初に作成】基本情報!Z111))</f>
        <v/>
      </c>
      <c r="T90" s="278" t="str">
        <f>IF(B90="×","",IF(Q90="","",VLOOKUP(Q90,【参考】数式用!$M$2:$O$34,3,FALSE)))</f>
        <v/>
      </c>
      <c r="U90" s="279" t="s">
        <v>537</v>
      </c>
      <c r="V90" s="280">
        <v>4</v>
      </c>
      <c r="W90" s="281" t="s">
        <v>11</v>
      </c>
      <c r="X90" s="312"/>
      <c r="Y90" s="282" t="s">
        <v>538</v>
      </c>
      <c r="Z90" s="283">
        <v>4</v>
      </c>
      <c r="AA90" s="284" t="s">
        <v>11</v>
      </c>
      <c r="AB90" s="312"/>
      <c r="AC90" s="284" t="s">
        <v>12</v>
      </c>
      <c r="AD90" s="285" t="s">
        <v>30</v>
      </c>
      <c r="AE90" s="286" t="str">
        <f t="shared" si="5"/>
        <v/>
      </c>
      <c r="AF90" s="287" t="s">
        <v>539</v>
      </c>
      <c r="AG90" s="288" t="str">
        <f t="shared" si="6"/>
        <v/>
      </c>
      <c r="AH90" s="359"/>
      <c r="AI90" s="359"/>
      <c r="AJ90" s="360"/>
      <c r="AK90" s="360"/>
    </row>
    <row r="91" spans="1:37" ht="36.75" customHeight="1">
      <c r="A91" s="270">
        <f t="shared" si="7"/>
        <v>78</v>
      </c>
      <c r="B91" s="313"/>
      <c r="C91" s="271" t="str">
        <f>IF(【全員最初に作成】基本情報!C112="","",【全員最初に作成】基本情報!C112)</f>
        <v/>
      </c>
      <c r="D91" s="272" t="str">
        <f>IF(【全員最初に作成】基本情報!D112="","",【全員最初に作成】基本情報!D112)</f>
        <v/>
      </c>
      <c r="E91" s="273" t="str">
        <f>IF(【全員最初に作成】基本情報!E112="","",【全員最初に作成】基本情報!E112)</f>
        <v/>
      </c>
      <c r="F91" s="273" t="str">
        <f>IF(【全員最初に作成】基本情報!F112="","",【全員最初に作成】基本情報!F112)</f>
        <v/>
      </c>
      <c r="G91" s="273" t="str">
        <f>IF(【全員最初に作成】基本情報!G112="","",【全員最初に作成】基本情報!G112)</f>
        <v/>
      </c>
      <c r="H91" s="273" t="str">
        <f>IF(【全員最初に作成】基本情報!H112="","",【全員最初に作成】基本情報!H112)</f>
        <v/>
      </c>
      <c r="I91" s="273" t="str">
        <f>IF(【全員最初に作成】基本情報!I112="","",【全員最初に作成】基本情報!I112)</f>
        <v/>
      </c>
      <c r="J91" s="273" t="str">
        <f>IF(【全員最初に作成】基本情報!J112="","",【全員最初に作成】基本情報!J112)</f>
        <v/>
      </c>
      <c r="K91" s="273" t="str">
        <f>IF(【全員最初に作成】基本情報!K112="","",【全員最初に作成】基本情報!K112)</f>
        <v/>
      </c>
      <c r="L91" s="274" t="str">
        <f>IF(【全員最初に作成】基本情報!L112="","",【全員最初に作成】基本情報!L112)</f>
        <v/>
      </c>
      <c r="M91" s="275" t="str">
        <f>IF(【全員最初に作成】基本情報!M112="","",【全員最初に作成】基本情報!M112)</f>
        <v/>
      </c>
      <c r="N91" s="275" t="str">
        <f>IF(【全員最初に作成】基本情報!R112="","",【全員最初に作成】基本情報!R112)</f>
        <v/>
      </c>
      <c r="O91" s="275" t="str">
        <f>IF(【全員最初に作成】基本情報!W112="","",【全員最初に作成】基本情報!W112)</f>
        <v/>
      </c>
      <c r="P91" s="270" t="str">
        <f>IF(【全員最初に作成】基本情報!X112="","",【全員最初に作成】基本情報!X112)</f>
        <v/>
      </c>
      <c r="Q91" s="276" t="str">
        <f>IF(【全員最初に作成】基本情報!Y112="","",【全員最初に作成】基本情報!Y112)</f>
        <v/>
      </c>
      <c r="R91" s="277"/>
      <c r="S91" s="476" t="str">
        <f>IF(B91="×","",IF(【全員最初に作成】基本情報!Z112="","",【全員最初に作成】基本情報!Z112))</f>
        <v/>
      </c>
      <c r="T91" s="278" t="str">
        <f>IF(B91="×","",IF(Q91="","",VLOOKUP(Q91,【参考】数式用!$M$2:$O$34,3,FALSE)))</f>
        <v/>
      </c>
      <c r="U91" s="279" t="s">
        <v>537</v>
      </c>
      <c r="V91" s="280">
        <v>4</v>
      </c>
      <c r="W91" s="281" t="s">
        <v>11</v>
      </c>
      <c r="X91" s="312"/>
      <c r="Y91" s="282" t="s">
        <v>538</v>
      </c>
      <c r="Z91" s="283">
        <v>4</v>
      </c>
      <c r="AA91" s="284" t="s">
        <v>11</v>
      </c>
      <c r="AB91" s="312"/>
      <c r="AC91" s="284" t="s">
        <v>12</v>
      </c>
      <c r="AD91" s="285" t="s">
        <v>30</v>
      </c>
      <c r="AE91" s="286" t="str">
        <f t="shared" si="5"/>
        <v/>
      </c>
      <c r="AF91" s="287" t="s">
        <v>539</v>
      </c>
      <c r="AG91" s="288" t="str">
        <f t="shared" si="6"/>
        <v/>
      </c>
      <c r="AH91" s="359"/>
      <c r="AI91" s="359"/>
      <c r="AJ91" s="360"/>
      <c r="AK91" s="360"/>
    </row>
    <row r="92" spans="1:37" ht="36.75" customHeight="1">
      <c r="A92" s="270">
        <f t="shared" si="7"/>
        <v>79</v>
      </c>
      <c r="B92" s="313"/>
      <c r="C92" s="271" t="str">
        <f>IF(【全員最初に作成】基本情報!C113="","",【全員最初に作成】基本情報!C113)</f>
        <v/>
      </c>
      <c r="D92" s="272" t="str">
        <f>IF(【全員最初に作成】基本情報!D113="","",【全員最初に作成】基本情報!D113)</f>
        <v/>
      </c>
      <c r="E92" s="273" t="str">
        <f>IF(【全員最初に作成】基本情報!E113="","",【全員最初に作成】基本情報!E113)</f>
        <v/>
      </c>
      <c r="F92" s="273" t="str">
        <f>IF(【全員最初に作成】基本情報!F113="","",【全員最初に作成】基本情報!F113)</f>
        <v/>
      </c>
      <c r="G92" s="273" t="str">
        <f>IF(【全員最初に作成】基本情報!G113="","",【全員最初に作成】基本情報!G113)</f>
        <v/>
      </c>
      <c r="H92" s="273" t="str">
        <f>IF(【全員最初に作成】基本情報!H113="","",【全員最初に作成】基本情報!H113)</f>
        <v/>
      </c>
      <c r="I92" s="273" t="str">
        <f>IF(【全員最初に作成】基本情報!I113="","",【全員最初に作成】基本情報!I113)</f>
        <v/>
      </c>
      <c r="J92" s="273" t="str">
        <f>IF(【全員最初に作成】基本情報!J113="","",【全員最初に作成】基本情報!J113)</f>
        <v/>
      </c>
      <c r="K92" s="273" t="str">
        <f>IF(【全員最初に作成】基本情報!K113="","",【全員最初に作成】基本情報!K113)</f>
        <v/>
      </c>
      <c r="L92" s="274" t="str">
        <f>IF(【全員最初に作成】基本情報!L113="","",【全員最初に作成】基本情報!L113)</f>
        <v/>
      </c>
      <c r="M92" s="275" t="str">
        <f>IF(【全員最初に作成】基本情報!M113="","",【全員最初に作成】基本情報!M113)</f>
        <v/>
      </c>
      <c r="N92" s="275" t="str">
        <f>IF(【全員最初に作成】基本情報!R113="","",【全員最初に作成】基本情報!R113)</f>
        <v/>
      </c>
      <c r="O92" s="275" t="str">
        <f>IF(【全員最初に作成】基本情報!W113="","",【全員最初に作成】基本情報!W113)</f>
        <v/>
      </c>
      <c r="P92" s="270" t="str">
        <f>IF(【全員最初に作成】基本情報!X113="","",【全員最初に作成】基本情報!X113)</f>
        <v/>
      </c>
      <c r="Q92" s="276" t="str">
        <f>IF(【全員最初に作成】基本情報!Y113="","",【全員最初に作成】基本情報!Y113)</f>
        <v/>
      </c>
      <c r="R92" s="277"/>
      <c r="S92" s="476" t="str">
        <f>IF(B92="×","",IF(【全員最初に作成】基本情報!Z113="","",【全員最初に作成】基本情報!Z113))</f>
        <v/>
      </c>
      <c r="T92" s="278" t="str">
        <f>IF(B92="×","",IF(Q92="","",VLOOKUP(Q92,【参考】数式用!$M$2:$O$34,3,FALSE)))</f>
        <v/>
      </c>
      <c r="U92" s="279" t="s">
        <v>537</v>
      </c>
      <c r="V92" s="280">
        <v>4</v>
      </c>
      <c r="W92" s="281" t="s">
        <v>11</v>
      </c>
      <c r="X92" s="312"/>
      <c r="Y92" s="282" t="s">
        <v>538</v>
      </c>
      <c r="Z92" s="283">
        <v>4</v>
      </c>
      <c r="AA92" s="284" t="s">
        <v>11</v>
      </c>
      <c r="AB92" s="312"/>
      <c r="AC92" s="284" t="s">
        <v>12</v>
      </c>
      <c r="AD92" s="285" t="s">
        <v>30</v>
      </c>
      <c r="AE92" s="286" t="str">
        <f t="shared" si="5"/>
        <v/>
      </c>
      <c r="AF92" s="287" t="s">
        <v>539</v>
      </c>
      <c r="AG92" s="288" t="str">
        <f t="shared" si="6"/>
        <v/>
      </c>
      <c r="AH92" s="359"/>
      <c r="AI92" s="359"/>
      <c r="AJ92" s="360"/>
      <c r="AK92" s="360"/>
    </row>
    <row r="93" spans="1:37" ht="36.75" customHeight="1">
      <c r="A93" s="270">
        <f t="shared" si="7"/>
        <v>80</v>
      </c>
      <c r="B93" s="313"/>
      <c r="C93" s="271" t="str">
        <f>IF(【全員最初に作成】基本情報!C114="","",【全員最初に作成】基本情報!C114)</f>
        <v/>
      </c>
      <c r="D93" s="272" t="str">
        <f>IF(【全員最初に作成】基本情報!D114="","",【全員最初に作成】基本情報!D114)</f>
        <v/>
      </c>
      <c r="E93" s="273" t="str">
        <f>IF(【全員最初に作成】基本情報!E114="","",【全員最初に作成】基本情報!E114)</f>
        <v/>
      </c>
      <c r="F93" s="273" t="str">
        <f>IF(【全員最初に作成】基本情報!F114="","",【全員最初に作成】基本情報!F114)</f>
        <v/>
      </c>
      <c r="G93" s="273" t="str">
        <f>IF(【全員最初に作成】基本情報!G114="","",【全員最初に作成】基本情報!G114)</f>
        <v/>
      </c>
      <c r="H93" s="273" t="str">
        <f>IF(【全員最初に作成】基本情報!H114="","",【全員最初に作成】基本情報!H114)</f>
        <v/>
      </c>
      <c r="I93" s="273" t="str">
        <f>IF(【全員最初に作成】基本情報!I114="","",【全員最初に作成】基本情報!I114)</f>
        <v/>
      </c>
      <c r="J93" s="273" t="str">
        <f>IF(【全員最初に作成】基本情報!J114="","",【全員最初に作成】基本情報!J114)</f>
        <v/>
      </c>
      <c r="K93" s="273" t="str">
        <f>IF(【全員最初に作成】基本情報!K114="","",【全員最初に作成】基本情報!K114)</f>
        <v/>
      </c>
      <c r="L93" s="274" t="str">
        <f>IF(【全員最初に作成】基本情報!L114="","",【全員最初に作成】基本情報!L114)</f>
        <v/>
      </c>
      <c r="M93" s="275" t="str">
        <f>IF(【全員最初に作成】基本情報!M114="","",【全員最初に作成】基本情報!M114)</f>
        <v/>
      </c>
      <c r="N93" s="275" t="str">
        <f>IF(【全員最初に作成】基本情報!R114="","",【全員最初に作成】基本情報!R114)</f>
        <v/>
      </c>
      <c r="O93" s="275" t="str">
        <f>IF(【全員最初に作成】基本情報!W114="","",【全員最初に作成】基本情報!W114)</f>
        <v/>
      </c>
      <c r="P93" s="270" t="str">
        <f>IF(【全員最初に作成】基本情報!X114="","",【全員最初に作成】基本情報!X114)</f>
        <v/>
      </c>
      <c r="Q93" s="276" t="str">
        <f>IF(【全員最初に作成】基本情報!Y114="","",【全員最初に作成】基本情報!Y114)</f>
        <v/>
      </c>
      <c r="R93" s="277"/>
      <c r="S93" s="476" t="str">
        <f>IF(B93="×","",IF(【全員最初に作成】基本情報!Z114="","",【全員最初に作成】基本情報!Z114))</f>
        <v/>
      </c>
      <c r="T93" s="278" t="str">
        <f>IF(B93="×","",IF(Q93="","",VLOOKUP(Q93,【参考】数式用!$M$2:$O$34,3,FALSE)))</f>
        <v/>
      </c>
      <c r="U93" s="279" t="s">
        <v>537</v>
      </c>
      <c r="V93" s="280">
        <v>4</v>
      </c>
      <c r="W93" s="281" t="s">
        <v>11</v>
      </c>
      <c r="X93" s="312"/>
      <c r="Y93" s="282" t="s">
        <v>538</v>
      </c>
      <c r="Z93" s="283">
        <v>4</v>
      </c>
      <c r="AA93" s="284" t="s">
        <v>11</v>
      </c>
      <c r="AB93" s="312"/>
      <c r="AC93" s="284" t="s">
        <v>12</v>
      </c>
      <c r="AD93" s="285" t="s">
        <v>30</v>
      </c>
      <c r="AE93" s="286" t="str">
        <f t="shared" si="5"/>
        <v/>
      </c>
      <c r="AF93" s="287" t="s">
        <v>539</v>
      </c>
      <c r="AG93" s="288" t="str">
        <f t="shared" si="6"/>
        <v/>
      </c>
      <c r="AH93" s="359"/>
      <c r="AI93" s="359"/>
      <c r="AJ93" s="360"/>
      <c r="AK93" s="360"/>
    </row>
    <row r="94" spans="1:37" ht="36.75" customHeight="1">
      <c r="A94" s="270">
        <f t="shared" si="7"/>
        <v>81</v>
      </c>
      <c r="B94" s="313"/>
      <c r="C94" s="271" t="str">
        <f>IF(【全員最初に作成】基本情報!C115="","",【全員最初に作成】基本情報!C115)</f>
        <v/>
      </c>
      <c r="D94" s="272" t="str">
        <f>IF(【全員最初に作成】基本情報!D115="","",【全員最初に作成】基本情報!D115)</f>
        <v/>
      </c>
      <c r="E94" s="273" t="str">
        <f>IF(【全員最初に作成】基本情報!E115="","",【全員最初に作成】基本情報!E115)</f>
        <v/>
      </c>
      <c r="F94" s="273" t="str">
        <f>IF(【全員最初に作成】基本情報!F115="","",【全員最初に作成】基本情報!F115)</f>
        <v/>
      </c>
      <c r="G94" s="273" t="str">
        <f>IF(【全員最初に作成】基本情報!G115="","",【全員最初に作成】基本情報!G115)</f>
        <v/>
      </c>
      <c r="H94" s="273" t="str">
        <f>IF(【全員最初に作成】基本情報!H115="","",【全員最初に作成】基本情報!H115)</f>
        <v/>
      </c>
      <c r="I94" s="273" t="str">
        <f>IF(【全員最初に作成】基本情報!I115="","",【全員最初に作成】基本情報!I115)</f>
        <v/>
      </c>
      <c r="J94" s="273" t="str">
        <f>IF(【全員最初に作成】基本情報!J115="","",【全員最初に作成】基本情報!J115)</f>
        <v/>
      </c>
      <c r="K94" s="273" t="str">
        <f>IF(【全員最初に作成】基本情報!K115="","",【全員最初に作成】基本情報!K115)</f>
        <v/>
      </c>
      <c r="L94" s="274" t="str">
        <f>IF(【全員最初に作成】基本情報!L115="","",【全員最初に作成】基本情報!L115)</f>
        <v/>
      </c>
      <c r="M94" s="275" t="str">
        <f>IF(【全員最初に作成】基本情報!M115="","",【全員最初に作成】基本情報!M115)</f>
        <v/>
      </c>
      <c r="N94" s="275" t="str">
        <f>IF(【全員最初に作成】基本情報!R115="","",【全員最初に作成】基本情報!R115)</f>
        <v/>
      </c>
      <c r="O94" s="275" t="str">
        <f>IF(【全員最初に作成】基本情報!W115="","",【全員最初に作成】基本情報!W115)</f>
        <v/>
      </c>
      <c r="P94" s="270" t="str">
        <f>IF(【全員最初に作成】基本情報!X115="","",【全員最初に作成】基本情報!X115)</f>
        <v/>
      </c>
      <c r="Q94" s="276" t="str">
        <f>IF(【全員最初に作成】基本情報!Y115="","",【全員最初に作成】基本情報!Y115)</f>
        <v/>
      </c>
      <c r="R94" s="277"/>
      <c r="S94" s="476" t="str">
        <f>IF(B94="×","",IF(【全員最初に作成】基本情報!Z115="","",【全員最初に作成】基本情報!Z115))</f>
        <v/>
      </c>
      <c r="T94" s="278" t="str">
        <f>IF(B94="×","",IF(Q94="","",VLOOKUP(Q94,【参考】数式用!$M$2:$O$34,3,FALSE)))</f>
        <v/>
      </c>
      <c r="U94" s="279" t="s">
        <v>537</v>
      </c>
      <c r="V94" s="280">
        <v>4</v>
      </c>
      <c r="W94" s="281" t="s">
        <v>11</v>
      </c>
      <c r="X94" s="312"/>
      <c r="Y94" s="282" t="s">
        <v>538</v>
      </c>
      <c r="Z94" s="283">
        <v>4</v>
      </c>
      <c r="AA94" s="284" t="s">
        <v>11</v>
      </c>
      <c r="AB94" s="312"/>
      <c r="AC94" s="284" t="s">
        <v>12</v>
      </c>
      <c r="AD94" s="285" t="s">
        <v>30</v>
      </c>
      <c r="AE94" s="286" t="str">
        <f t="shared" si="5"/>
        <v/>
      </c>
      <c r="AF94" s="287" t="s">
        <v>539</v>
      </c>
      <c r="AG94" s="288" t="str">
        <f t="shared" si="6"/>
        <v/>
      </c>
      <c r="AH94" s="359"/>
      <c r="AI94" s="359"/>
      <c r="AJ94" s="360"/>
      <c r="AK94" s="360"/>
    </row>
    <row r="95" spans="1:37" ht="36.75" customHeight="1">
      <c r="A95" s="270">
        <f t="shared" si="7"/>
        <v>82</v>
      </c>
      <c r="B95" s="313"/>
      <c r="C95" s="271" t="str">
        <f>IF(【全員最初に作成】基本情報!C116="","",【全員最初に作成】基本情報!C116)</f>
        <v/>
      </c>
      <c r="D95" s="272" t="str">
        <f>IF(【全員最初に作成】基本情報!D116="","",【全員最初に作成】基本情報!D116)</f>
        <v/>
      </c>
      <c r="E95" s="273" t="str">
        <f>IF(【全員最初に作成】基本情報!E116="","",【全員最初に作成】基本情報!E116)</f>
        <v/>
      </c>
      <c r="F95" s="273" t="str">
        <f>IF(【全員最初に作成】基本情報!F116="","",【全員最初に作成】基本情報!F116)</f>
        <v/>
      </c>
      <c r="G95" s="273" t="str">
        <f>IF(【全員最初に作成】基本情報!G116="","",【全員最初に作成】基本情報!G116)</f>
        <v/>
      </c>
      <c r="H95" s="273" t="str">
        <f>IF(【全員最初に作成】基本情報!H116="","",【全員最初に作成】基本情報!H116)</f>
        <v/>
      </c>
      <c r="I95" s="273" t="str">
        <f>IF(【全員最初に作成】基本情報!I116="","",【全員最初に作成】基本情報!I116)</f>
        <v/>
      </c>
      <c r="J95" s="273" t="str">
        <f>IF(【全員最初に作成】基本情報!J116="","",【全員最初に作成】基本情報!J116)</f>
        <v/>
      </c>
      <c r="K95" s="273" t="str">
        <f>IF(【全員最初に作成】基本情報!K116="","",【全員最初に作成】基本情報!K116)</f>
        <v/>
      </c>
      <c r="L95" s="274" t="str">
        <f>IF(【全員最初に作成】基本情報!L116="","",【全員最初に作成】基本情報!L116)</f>
        <v/>
      </c>
      <c r="M95" s="275" t="str">
        <f>IF(【全員最初に作成】基本情報!M116="","",【全員最初に作成】基本情報!M116)</f>
        <v/>
      </c>
      <c r="N95" s="275" t="str">
        <f>IF(【全員最初に作成】基本情報!R116="","",【全員最初に作成】基本情報!R116)</f>
        <v/>
      </c>
      <c r="O95" s="275" t="str">
        <f>IF(【全員最初に作成】基本情報!W116="","",【全員最初に作成】基本情報!W116)</f>
        <v/>
      </c>
      <c r="P95" s="270" t="str">
        <f>IF(【全員最初に作成】基本情報!X116="","",【全員最初に作成】基本情報!X116)</f>
        <v/>
      </c>
      <c r="Q95" s="276" t="str">
        <f>IF(【全員最初に作成】基本情報!Y116="","",【全員最初に作成】基本情報!Y116)</f>
        <v/>
      </c>
      <c r="R95" s="277"/>
      <c r="S95" s="476" t="str">
        <f>IF(B95="×","",IF(【全員最初に作成】基本情報!Z116="","",【全員最初に作成】基本情報!Z116))</f>
        <v/>
      </c>
      <c r="T95" s="278" t="str">
        <f>IF(B95="×","",IF(Q95="","",VLOOKUP(Q95,【参考】数式用!$M$2:$O$34,3,FALSE)))</f>
        <v/>
      </c>
      <c r="U95" s="279" t="s">
        <v>537</v>
      </c>
      <c r="V95" s="280">
        <v>4</v>
      </c>
      <c r="W95" s="281" t="s">
        <v>11</v>
      </c>
      <c r="X95" s="312"/>
      <c r="Y95" s="282" t="s">
        <v>538</v>
      </c>
      <c r="Z95" s="283">
        <v>4</v>
      </c>
      <c r="AA95" s="284" t="s">
        <v>11</v>
      </c>
      <c r="AB95" s="312"/>
      <c r="AC95" s="284" t="s">
        <v>12</v>
      </c>
      <c r="AD95" s="285" t="s">
        <v>30</v>
      </c>
      <c r="AE95" s="286" t="str">
        <f t="shared" si="5"/>
        <v/>
      </c>
      <c r="AF95" s="287" t="s">
        <v>539</v>
      </c>
      <c r="AG95" s="288" t="str">
        <f t="shared" si="6"/>
        <v/>
      </c>
      <c r="AH95" s="359"/>
      <c r="AI95" s="359"/>
      <c r="AJ95" s="360"/>
      <c r="AK95" s="360"/>
    </row>
    <row r="96" spans="1:37" ht="36.75" customHeight="1">
      <c r="A96" s="270">
        <f t="shared" si="7"/>
        <v>83</v>
      </c>
      <c r="B96" s="313"/>
      <c r="C96" s="271" t="str">
        <f>IF(【全員最初に作成】基本情報!C117="","",【全員最初に作成】基本情報!C117)</f>
        <v/>
      </c>
      <c r="D96" s="272" t="str">
        <f>IF(【全員最初に作成】基本情報!D117="","",【全員最初に作成】基本情報!D117)</f>
        <v/>
      </c>
      <c r="E96" s="273" t="str">
        <f>IF(【全員最初に作成】基本情報!E117="","",【全員最初に作成】基本情報!E117)</f>
        <v/>
      </c>
      <c r="F96" s="273" t="str">
        <f>IF(【全員最初に作成】基本情報!F117="","",【全員最初に作成】基本情報!F117)</f>
        <v/>
      </c>
      <c r="G96" s="273" t="str">
        <f>IF(【全員最初に作成】基本情報!G117="","",【全員最初に作成】基本情報!G117)</f>
        <v/>
      </c>
      <c r="H96" s="273" t="str">
        <f>IF(【全員最初に作成】基本情報!H117="","",【全員最初に作成】基本情報!H117)</f>
        <v/>
      </c>
      <c r="I96" s="273" t="str">
        <f>IF(【全員最初に作成】基本情報!I117="","",【全員最初に作成】基本情報!I117)</f>
        <v/>
      </c>
      <c r="J96" s="273" t="str">
        <f>IF(【全員最初に作成】基本情報!J117="","",【全員最初に作成】基本情報!J117)</f>
        <v/>
      </c>
      <c r="K96" s="273" t="str">
        <f>IF(【全員最初に作成】基本情報!K117="","",【全員最初に作成】基本情報!K117)</f>
        <v/>
      </c>
      <c r="L96" s="274" t="str">
        <f>IF(【全員最初に作成】基本情報!L117="","",【全員最初に作成】基本情報!L117)</f>
        <v/>
      </c>
      <c r="M96" s="275" t="str">
        <f>IF(【全員最初に作成】基本情報!M117="","",【全員最初に作成】基本情報!M117)</f>
        <v/>
      </c>
      <c r="N96" s="275" t="str">
        <f>IF(【全員最初に作成】基本情報!R117="","",【全員最初に作成】基本情報!R117)</f>
        <v/>
      </c>
      <c r="O96" s="275" t="str">
        <f>IF(【全員最初に作成】基本情報!W117="","",【全員最初に作成】基本情報!W117)</f>
        <v/>
      </c>
      <c r="P96" s="270" t="str">
        <f>IF(【全員最初に作成】基本情報!X117="","",【全員最初に作成】基本情報!X117)</f>
        <v/>
      </c>
      <c r="Q96" s="276" t="str">
        <f>IF(【全員最初に作成】基本情報!Y117="","",【全員最初に作成】基本情報!Y117)</f>
        <v/>
      </c>
      <c r="R96" s="277"/>
      <c r="S96" s="476" t="str">
        <f>IF(B96="×","",IF(【全員最初に作成】基本情報!Z117="","",【全員最初に作成】基本情報!Z117))</f>
        <v/>
      </c>
      <c r="T96" s="278" t="str">
        <f>IF(B96="×","",IF(Q96="","",VLOOKUP(Q96,【参考】数式用!$M$2:$O$34,3,FALSE)))</f>
        <v/>
      </c>
      <c r="U96" s="279" t="s">
        <v>537</v>
      </c>
      <c r="V96" s="280">
        <v>4</v>
      </c>
      <c r="W96" s="281" t="s">
        <v>11</v>
      </c>
      <c r="X96" s="312"/>
      <c r="Y96" s="282" t="s">
        <v>538</v>
      </c>
      <c r="Z96" s="283">
        <v>4</v>
      </c>
      <c r="AA96" s="284" t="s">
        <v>11</v>
      </c>
      <c r="AB96" s="312"/>
      <c r="AC96" s="284" t="s">
        <v>12</v>
      </c>
      <c r="AD96" s="285" t="s">
        <v>30</v>
      </c>
      <c r="AE96" s="286" t="str">
        <f t="shared" si="5"/>
        <v/>
      </c>
      <c r="AF96" s="287" t="s">
        <v>539</v>
      </c>
      <c r="AG96" s="288" t="str">
        <f t="shared" si="6"/>
        <v/>
      </c>
      <c r="AH96" s="359"/>
      <c r="AI96" s="359"/>
      <c r="AJ96" s="360"/>
      <c r="AK96" s="360"/>
    </row>
    <row r="97" spans="1:37" ht="36.75" customHeight="1">
      <c r="A97" s="270">
        <f t="shared" si="7"/>
        <v>84</v>
      </c>
      <c r="B97" s="313"/>
      <c r="C97" s="271" t="str">
        <f>IF(【全員最初に作成】基本情報!C118="","",【全員最初に作成】基本情報!C118)</f>
        <v/>
      </c>
      <c r="D97" s="272" t="str">
        <f>IF(【全員最初に作成】基本情報!D118="","",【全員最初に作成】基本情報!D118)</f>
        <v/>
      </c>
      <c r="E97" s="273" t="str">
        <f>IF(【全員最初に作成】基本情報!E118="","",【全員最初に作成】基本情報!E118)</f>
        <v/>
      </c>
      <c r="F97" s="273" t="str">
        <f>IF(【全員最初に作成】基本情報!F118="","",【全員最初に作成】基本情報!F118)</f>
        <v/>
      </c>
      <c r="G97" s="273" t="str">
        <f>IF(【全員最初に作成】基本情報!G118="","",【全員最初に作成】基本情報!G118)</f>
        <v/>
      </c>
      <c r="H97" s="273" t="str">
        <f>IF(【全員最初に作成】基本情報!H118="","",【全員最初に作成】基本情報!H118)</f>
        <v/>
      </c>
      <c r="I97" s="273" t="str">
        <f>IF(【全員最初に作成】基本情報!I118="","",【全員最初に作成】基本情報!I118)</f>
        <v/>
      </c>
      <c r="J97" s="273" t="str">
        <f>IF(【全員最初に作成】基本情報!J118="","",【全員最初に作成】基本情報!J118)</f>
        <v/>
      </c>
      <c r="K97" s="273" t="str">
        <f>IF(【全員最初に作成】基本情報!K118="","",【全員最初に作成】基本情報!K118)</f>
        <v/>
      </c>
      <c r="L97" s="274" t="str">
        <f>IF(【全員最初に作成】基本情報!L118="","",【全員最初に作成】基本情報!L118)</f>
        <v/>
      </c>
      <c r="M97" s="275" t="str">
        <f>IF(【全員最初に作成】基本情報!M118="","",【全員最初に作成】基本情報!M118)</f>
        <v/>
      </c>
      <c r="N97" s="275" t="str">
        <f>IF(【全員最初に作成】基本情報!R118="","",【全員最初に作成】基本情報!R118)</f>
        <v/>
      </c>
      <c r="O97" s="275" t="str">
        <f>IF(【全員最初に作成】基本情報!W118="","",【全員最初に作成】基本情報!W118)</f>
        <v/>
      </c>
      <c r="P97" s="270" t="str">
        <f>IF(【全員最初に作成】基本情報!X118="","",【全員最初に作成】基本情報!X118)</f>
        <v/>
      </c>
      <c r="Q97" s="276" t="str">
        <f>IF(【全員最初に作成】基本情報!Y118="","",【全員最初に作成】基本情報!Y118)</f>
        <v/>
      </c>
      <c r="R97" s="277"/>
      <c r="S97" s="476" t="str">
        <f>IF(B97="×","",IF(【全員最初に作成】基本情報!Z118="","",【全員最初に作成】基本情報!Z118))</f>
        <v/>
      </c>
      <c r="T97" s="278" t="str">
        <f>IF(B97="×","",IF(Q97="","",VLOOKUP(Q97,【参考】数式用!$M$2:$O$34,3,FALSE)))</f>
        <v/>
      </c>
      <c r="U97" s="279" t="s">
        <v>537</v>
      </c>
      <c r="V97" s="280">
        <v>4</v>
      </c>
      <c r="W97" s="281" t="s">
        <v>11</v>
      </c>
      <c r="X97" s="312"/>
      <c r="Y97" s="282" t="s">
        <v>538</v>
      </c>
      <c r="Z97" s="283">
        <v>4</v>
      </c>
      <c r="AA97" s="284" t="s">
        <v>11</v>
      </c>
      <c r="AB97" s="312"/>
      <c r="AC97" s="284" t="s">
        <v>12</v>
      </c>
      <c r="AD97" s="285" t="s">
        <v>30</v>
      </c>
      <c r="AE97" s="286" t="str">
        <f t="shared" si="5"/>
        <v/>
      </c>
      <c r="AF97" s="287" t="s">
        <v>539</v>
      </c>
      <c r="AG97" s="288" t="str">
        <f t="shared" si="6"/>
        <v/>
      </c>
      <c r="AH97" s="359"/>
      <c r="AI97" s="359"/>
      <c r="AJ97" s="360"/>
      <c r="AK97" s="360"/>
    </row>
    <row r="98" spans="1:37" ht="36.75" customHeight="1">
      <c r="A98" s="270">
        <f t="shared" si="7"/>
        <v>85</v>
      </c>
      <c r="B98" s="313"/>
      <c r="C98" s="271" t="str">
        <f>IF(【全員最初に作成】基本情報!C119="","",【全員最初に作成】基本情報!C119)</f>
        <v/>
      </c>
      <c r="D98" s="272" t="str">
        <f>IF(【全員最初に作成】基本情報!D119="","",【全員最初に作成】基本情報!D119)</f>
        <v/>
      </c>
      <c r="E98" s="273" t="str">
        <f>IF(【全員最初に作成】基本情報!E119="","",【全員最初に作成】基本情報!E119)</f>
        <v/>
      </c>
      <c r="F98" s="273" t="str">
        <f>IF(【全員最初に作成】基本情報!F119="","",【全員最初に作成】基本情報!F119)</f>
        <v/>
      </c>
      <c r="G98" s="273" t="str">
        <f>IF(【全員最初に作成】基本情報!G119="","",【全員最初に作成】基本情報!G119)</f>
        <v/>
      </c>
      <c r="H98" s="273" t="str">
        <f>IF(【全員最初に作成】基本情報!H119="","",【全員最初に作成】基本情報!H119)</f>
        <v/>
      </c>
      <c r="I98" s="273" t="str">
        <f>IF(【全員最初に作成】基本情報!I119="","",【全員最初に作成】基本情報!I119)</f>
        <v/>
      </c>
      <c r="J98" s="273" t="str">
        <f>IF(【全員最初に作成】基本情報!J119="","",【全員最初に作成】基本情報!J119)</f>
        <v/>
      </c>
      <c r="K98" s="273" t="str">
        <f>IF(【全員最初に作成】基本情報!K119="","",【全員最初に作成】基本情報!K119)</f>
        <v/>
      </c>
      <c r="L98" s="274" t="str">
        <f>IF(【全員最初に作成】基本情報!L119="","",【全員最初に作成】基本情報!L119)</f>
        <v/>
      </c>
      <c r="M98" s="275" t="str">
        <f>IF(【全員最初に作成】基本情報!M119="","",【全員最初に作成】基本情報!M119)</f>
        <v/>
      </c>
      <c r="N98" s="275" t="str">
        <f>IF(【全員最初に作成】基本情報!R119="","",【全員最初に作成】基本情報!R119)</f>
        <v/>
      </c>
      <c r="O98" s="275" t="str">
        <f>IF(【全員最初に作成】基本情報!W119="","",【全員最初に作成】基本情報!W119)</f>
        <v/>
      </c>
      <c r="P98" s="270" t="str">
        <f>IF(【全員最初に作成】基本情報!X119="","",【全員最初に作成】基本情報!X119)</f>
        <v/>
      </c>
      <c r="Q98" s="276" t="str">
        <f>IF(【全員最初に作成】基本情報!Y119="","",【全員最初に作成】基本情報!Y119)</f>
        <v/>
      </c>
      <c r="R98" s="277"/>
      <c r="S98" s="476" t="str">
        <f>IF(B98="×","",IF(【全員最初に作成】基本情報!Z119="","",【全員最初に作成】基本情報!Z119))</f>
        <v/>
      </c>
      <c r="T98" s="278" t="str">
        <f>IF(B98="×","",IF(Q98="","",VLOOKUP(Q98,【参考】数式用!$M$2:$O$34,3,FALSE)))</f>
        <v/>
      </c>
      <c r="U98" s="279" t="s">
        <v>537</v>
      </c>
      <c r="V98" s="280">
        <v>4</v>
      </c>
      <c r="W98" s="281" t="s">
        <v>11</v>
      </c>
      <c r="X98" s="312"/>
      <c r="Y98" s="282" t="s">
        <v>538</v>
      </c>
      <c r="Z98" s="283">
        <v>4</v>
      </c>
      <c r="AA98" s="284" t="s">
        <v>11</v>
      </c>
      <c r="AB98" s="312"/>
      <c r="AC98" s="284" t="s">
        <v>12</v>
      </c>
      <c r="AD98" s="285" t="s">
        <v>30</v>
      </c>
      <c r="AE98" s="286" t="str">
        <f t="shared" si="5"/>
        <v/>
      </c>
      <c r="AF98" s="287" t="s">
        <v>539</v>
      </c>
      <c r="AG98" s="288" t="str">
        <f t="shared" si="6"/>
        <v/>
      </c>
      <c r="AH98" s="359"/>
      <c r="AI98" s="359"/>
      <c r="AJ98" s="360"/>
      <c r="AK98" s="360"/>
    </row>
    <row r="99" spans="1:37" ht="36.75" customHeight="1">
      <c r="A99" s="270">
        <f t="shared" si="7"/>
        <v>86</v>
      </c>
      <c r="B99" s="313"/>
      <c r="C99" s="271" t="str">
        <f>IF(【全員最初に作成】基本情報!C120="","",【全員最初に作成】基本情報!C120)</f>
        <v/>
      </c>
      <c r="D99" s="272" t="str">
        <f>IF(【全員最初に作成】基本情報!D120="","",【全員最初に作成】基本情報!D120)</f>
        <v/>
      </c>
      <c r="E99" s="273" t="str">
        <f>IF(【全員最初に作成】基本情報!E120="","",【全員最初に作成】基本情報!E120)</f>
        <v/>
      </c>
      <c r="F99" s="273" t="str">
        <f>IF(【全員最初に作成】基本情報!F120="","",【全員最初に作成】基本情報!F120)</f>
        <v/>
      </c>
      <c r="G99" s="273" t="str">
        <f>IF(【全員最初に作成】基本情報!G120="","",【全員最初に作成】基本情報!G120)</f>
        <v/>
      </c>
      <c r="H99" s="273" t="str">
        <f>IF(【全員最初に作成】基本情報!H120="","",【全員最初に作成】基本情報!H120)</f>
        <v/>
      </c>
      <c r="I99" s="273" t="str">
        <f>IF(【全員最初に作成】基本情報!I120="","",【全員最初に作成】基本情報!I120)</f>
        <v/>
      </c>
      <c r="J99" s="273" t="str">
        <f>IF(【全員最初に作成】基本情報!J120="","",【全員最初に作成】基本情報!J120)</f>
        <v/>
      </c>
      <c r="K99" s="273" t="str">
        <f>IF(【全員最初に作成】基本情報!K120="","",【全員最初に作成】基本情報!K120)</f>
        <v/>
      </c>
      <c r="L99" s="274" t="str">
        <f>IF(【全員最初に作成】基本情報!L120="","",【全員最初に作成】基本情報!L120)</f>
        <v/>
      </c>
      <c r="M99" s="275" t="str">
        <f>IF(【全員最初に作成】基本情報!M120="","",【全員最初に作成】基本情報!M120)</f>
        <v/>
      </c>
      <c r="N99" s="275" t="str">
        <f>IF(【全員最初に作成】基本情報!R120="","",【全員最初に作成】基本情報!R120)</f>
        <v/>
      </c>
      <c r="O99" s="275" t="str">
        <f>IF(【全員最初に作成】基本情報!W120="","",【全員最初に作成】基本情報!W120)</f>
        <v/>
      </c>
      <c r="P99" s="270" t="str">
        <f>IF(【全員最初に作成】基本情報!X120="","",【全員最初に作成】基本情報!X120)</f>
        <v/>
      </c>
      <c r="Q99" s="276" t="str">
        <f>IF(【全員最初に作成】基本情報!Y120="","",【全員最初に作成】基本情報!Y120)</f>
        <v/>
      </c>
      <c r="R99" s="277"/>
      <c r="S99" s="476" t="str">
        <f>IF(B99="×","",IF(【全員最初に作成】基本情報!Z120="","",【全員最初に作成】基本情報!Z120))</f>
        <v/>
      </c>
      <c r="T99" s="278" t="str">
        <f>IF(B99="×","",IF(Q99="","",VLOOKUP(Q99,【参考】数式用!$M$2:$O$34,3,FALSE)))</f>
        <v/>
      </c>
      <c r="U99" s="279" t="s">
        <v>537</v>
      </c>
      <c r="V99" s="280">
        <v>4</v>
      </c>
      <c r="W99" s="281" t="s">
        <v>11</v>
      </c>
      <c r="X99" s="312"/>
      <c r="Y99" s="282" t="s">
        <v>538</v>
      </c>
      <c r="Z99" s="283">
        <v>4</v>
      </c>
      <c r="AA99" s="284" t="s">
        <v>11</v>
      </c>
      <c r="AB99" s="312"/>
      <c r="AC99" s="284" t="s">
        <v>12</v>
      </c>
      <c r="AD99" s="285" t="s">
        <v>30</v>
      </c>
      <c r="AE99" s="286" t="str">
        <f t="shared" si="5"/>
        <v/>
      </c>
      <c r="AF99" s="287" t="s">
        <v>539</v>
      </c>
      <c r="AG99" s="288" t="str">
        <f t="shared" si="6"/>
        <v/>
      </c>
      <c r="AH99" s="359"/>
      <c r="AI99" s="359"/>
      <c r="AJ99" s="360"/>
      <c r="AK99" s="360"/>
    </row>
    <row r="100" spans="1:37" ht="36.75" customHeight="1">
      <c r="A100" s="270">
        <f t="shared" si="7"/>
        <v>87</v>
      </c>
      <c r="B100" s="313"/>
      <c r="C100" s="271" t="str">
        <f>IF(【全員最初に作成】基本情報!C121="","",【全員最初に作成】基本情報!C121)</f>
        <v/>
      </c>
      <c r="D100" s="272" t="str">
        <f>IF(【全員最初に作成】基本情報!D121="","",【全員最初に作成】基本情報!D121)</f>
        <v/>
      </c>
      <c r="E100" s="273" t="str">
        <f>IF(【全員最初に作成】基本情報!E121="","",【全員最初に作成】基本情報!E121)</f>
        <v/>
      </c>
      <c r="F100" s="273" t="str">
        <f>IF(【全員最初に作成】基本情報!F121="","",【全員最初に作成】基本情報!F121)</f>
        <v/>
      </c>
      <c r="G100" s="273" t="str">
        <f>IF(【全員最初に作成】基本情報!G121="","",【全員最初に作成】基本情報!G121)</f>
        <v/>
      </c>
      <c r="H100" s="273" t="str">
        <f>IF(【全員最初に作成】基本情報!H121="","",【全員最初に作成】基本情報!H121)</f>
        <v/>
      </c>
      <c r="I100" s="273" t="str">
        <f>IF(【全員最初に作成】基本情報!I121="","",【全員最初に作成】基本情報!I121)</f>
        <v/>
      </c>
      <c r="J100" s="273" t="str">
        <f>IF(【全員最初に作成】基本情報!J121="","",【全員最初に作成】基本情報!J121)</f>
        <v/>
      </c>
      <c r="K100" s="273" t="str">
        <f>IF(【全員最初に作成】基本情報!K121="","",【全員最初に作成】基本情報!K121)</f>
        <v/>
      </c>
      <c r="L100" s="274" t="str">
        <f>IF(【全員最初に作成】基本情報!L121="","",【全員最初に作成】基本情報!L121)</f>
        <v/>
      </c>
      <c r="M100" s="275" t="str">
        <f>IF(【全員最初に作成】基本情報!M121="","",【全員最初に作成】基本情報!M121)</f>
        <v/>
      </c>
      <c r="N100" s="275" t="str">
        <f>IF(【全員最初に作成】基本情報!R121="","",【全員最初に作成】基本情報!R121)</f>
        <v/>
      </c>
      <c r="O100" s="275" t="str">
        <f>IF(【全員最初に作成】基本情報!W121="","",【全員最初に作成】基本情報!W121)</f>
        <v/>
      </c>
      <c r="P100" s="270" t="str">
        <f>IF(【全員最初に作成】基本情報!X121="","",【全員最初に作成】基本情報!X121)</f>
        <v/>
      </c>
      <c r="Q100" s="276" t="str">
        <f>IF(【全員最初に作成】基本情報!Y121="","",【全員最初に作成】基本情報!Y121)</f>
        <v/>
      </c>
      <c r="R100" s="277"/>
      <c r="S100" s="476" t="str">
        <f>IF(B100="×","",IF(【全員最初に作成】基本情報!Z121="","",【全員最初に作成】基本情報!Z121))</f>
        <v/>
      </c>
      <c r="T100" s="278" t="str">
        <f>IF(B100="×","",IF(Q100="","",VLOOKUP(Q100,【参考】数式用!$M$2:$O$34,3,FALSE)))</f>
        <v/>
      </c>
      <c r="U100" s="279" t="s">
        <v>537</v>
      </c>
      <c r="V100" s="280">
        <v>4</v>
      </c>
      <c r="W100" s="281" t="s">
        <v>11</v>
      </c>
      <c r="X100" s="312"/>
      <c r="Y100" s="282" t="s">
        <v>538</v>
      </c>
      <c r="Z100" s="283">
        <v>4</v>
      </c>
      <c r="AA100" s="284" t="s">
        <v>11</v>
      </c>
      <c r="AB100" s="312"/>
      <c r="AC100" s="284" t="s">
        <v>12</v>
      </c>
      <c r="AD100" s="285" t="s">
        <v>30</v>
      </c>
      <c r="AE100" s="286" t="str">
        <f t="shared" si="5"/>
        <v/>
      </c>
      <c r="AF100" s="287" t="s">
        <v>539</v>
      </c>
      <c r="AG100" s="288" t="str">
        <f t="shared" si="6"/>
        <v/>
      </c>
      <c r="AH100" s="359"/>
      <c r="AI100" s="359"/>
      <c r="AJ100" s="360"/>
      <c r="AK100" s="360"/>
    </row>
    <row r="101" spans="1:37" ht="36.75" customHeight="1">
      <c r="A101" s="270">
        <f t="shared" si="7"/>
        <v>88</v>
      </c>
      <c r="B101" s="313"/>
      <c r="C101" s="271" t="str">
        <f>IF(【全員最初に作成】基本情報!C122="","",【全員最初に作成】基本情報!C122)</f>
        <v/>
      </c>
      <c r="D101" s="272" t="str">
        <f>IF(【全員最初に作成】基本情報!D122="","",【全員最初に作成】基本情報!D122)</f>
        <v/>
      </c>
      <c r="E101" s="273" t="str">
        <f>IF(【全員最初に作成】基本情報!E122="","",【全員最初に作成】基本情報!E122)</f>
        <v/>
      </c>
      <c r="F101" s="273" t="str">
        <f>IF(【全員最初に作成】基本情報!F122="","",【全員最初に作成】基本情報!F122)</f>
        <v/>
      </c>
      <c r="G101" s="273" t="str">
        <f>IF(【全員最初に作成】基本情報!G122="","",【全員最初に作成】基本情報!G122)</f>
        <v/>
      </c>
      <c r="H101" s="273" t="str">
        <f>IF(【全員最初に作成】基本情報!H122="","",【全員最初に作成】基本情報!H122)</f>
        <v/>
      </c>
      <c r="I101" s="273" t="str">
        <f>IF(【全員最初に作成】基本情報!I122="","",【全員最初に作成】基本情報!I122)</f>
        <v/>
      </c>
      <c r="J101" s="273" t="str">
        <f>IF(【全員最初に作成】基本情報!J122="","",【全員最初に作成】基本情報!J122)</f>
        <v/>
      </c>
      <c r="K101" s="273" t="str">
        <f>IF(【全員最初に作成】基本情報!K122="","",【全員最初に作成】基本情報!K122)</f>
        <v/>
      </c>
      <c r="L101" s="274" t="str">
        <f>IF(【全員最初に作成】基本情報!L122="","",【全員最初に作成】基本情報!L122)</f>
        <v/>
      </c>
      <c r="M101" s="275" t="str">
        <f>IF(【全員最初に作成】基本情報!M122="","",【全員最初に作成】基本情報!M122)</f>
        <v/>
      </c>
      <c r="N101" s="275" t="str">
        <f>IF(【全員最初に作成】基本情報!R122="","",【全員最初に作成】基本情報!R122)</f>
        <v/>
      </c>
      <c r="O101" s="275" t="str">
        <f>IF(【全員最初に作成】基本情報!W122="","",【全員最初に作成】基本情報!W122)</f>
        <v/>
      </c>
      <c r="P101" s="270" t="str">
        <f>IF(【全員最初に作成】基本情報!X122="","",【全員最初に作成】基本情報!X122)</f>
        <v/>
      </c>
      <c r="Q101" s="276" t="str">
        <f>IF(【全員最初に作成】基本情報!Y122="","",【全員最初に作成】基本情報!Y122)</f>
        <v/>
      </c>
      <c r="R101" s="277"/>
      <c r="S101" s="476" t="str">
        <f>IF(B101="×","",IF(【全員最初に作成】基本情報!Z122="","",【全員最初に作成】基本情報!Z122))</f>
        <v/>
      </c>
      <c r="T101" s="278" t="str">
        <f>IF(B101="×","",IF(Q101="","",VLOOKUP(Q101,【参考】数式用!$M$2:$O$34,3,FALSE)))</f>
        <v/>
      </c>
      <c r="U101" s="279" t="s">
        <v>537</v>
      </c>
      <c r="V101" s="280">
        <v>4</v>
      </c>
      <c r="W101" s="281" t="s">
        <v>11</v>
      </c>
      <c r="X101" s="312"/>
      <c r="Y101" s="282" t="s">
        <v>538</v>
      </c>
      <c r="Z101" s="283">
        <v>4</v>
      </c>
      <c r="AA101" s="284" t="s">
        <v>11</v>
      </c>
      <c r="AB101" s="312"/>
      <c r="AC101" s="284" t="s">
        <v>12</v>
      </c>
      <c r="AD101" s="285" t="s">
        <v>30</v>
      </c>
      <c r="AE101" s="286" t="str">
        <f t="shared" si="5"/>
        <v/>
      </c>
      <c r="AF101" s="287" t="s">
        <v>539</v>
      </c>
      <c r="AG101" s="288" t="str">
        <f t="shared" si="6"/>
        <v/>
      </c>
      <c r="AH101" s="359"/>
      <c r="AI101" s="359"/>
      <c r="AJ101" s="360"/>
      <c r="AK101" s="360"/>
    </row>
    <row r="102" spans="1:37" ht="36.75" customHeight="1">
      <c r="A102" s="270">
        <f t="shared" si="7"/>
        <v>89</v>
      </c>
      <c r="B102" s="313"/>
      <c r="C102" s="271" t="str">
        <f>IF(【全員最初に作成】基本情報!C123="","",【全員最初に作成】基本情報!C123)</f>
        <v/>
      </c>
      <c r="D102" s="272" t="str">
        <f>IF(【全員最初に作成】基本情報!D123="","",【全員最初に作成】基本情報!D123)</f>
        <v/>
      </c>
      <c r="E102" s="273" t="str">
        <f>IF(【全員最初に作成】基本情報!E123="","",【全員最初に作成】基本情報!E123)</f>
        <v/>
      </c>
      <c r="F102" s="273" t="str">
        <f>IF(【全員最初に作成】基本情報!F123="","",【全員最初に作成】基本情報!F123)</f>
        <v/>
      </c>
      <c r="G102" s="273" t="str">
        <f>IF(【全員最初に作成】基本情報!G123="","",【全員最初に作成】基本情報!G123)</f>
        <v/>
      </c>
      <c r="H102" s="273" t="str">
        <f>IF(【全員最初に作成】基本情報!H123="","",【全員最初に作成】基本情報!H123)</f>
        <v/>
      </c>
      <c r="I102" s="273" t="str">
        <f>IF(【全員最初に作成】基本情報!I123="","",【全員最初に作成】基本情報!I123)</f>
        <v/>
      </c>
      <c r="J102" s="273" t="str">
        <f>IF(【全員最初に作成】基本情報!J123="","",【全員最初に作成】基本情報!J123)</f>
        <v/>
      </c>
      <c r="K102" s="273" t="str">
        <f>IF(【全員最初に作成】基本情報!K123="","",【全員最初に作成】基本情報!K123)</f>
        <v/>
      </c>
      <c r="L102" s="274" t="str">
        <f>IF(【全員最初に作成】基本情報!L123="","",【全員最初に作成】基本情報!L123)</f>
        <v/>
      </c>
      <c r="M102" s="275" t="str">
        <f>IF(【全員最初に作成】基本情報!M123="","",【全員最初に作成】基本情報!M123)</f>
        <v/>
      </c>
      <c r="N102" s="275" t="str">
        <f>IF(【全員最初に作成】基本情報!R123="","",【全員最初に作成】基本情報!R123)</f>
        <v/>
      </c>
      <c r="O102" s="275" t="str">
        <f>IF(【全員最初に作成】基本情報!W123="","",【全員最初に作成】基本情報!W123)</f>
        <v/>
      </c>
      <c r="P102" s="270" t="str">
        <f>IF(【全員最初に作成】基本情報!X123="","",【全員最初に作成】基本情報!X123)</f>
        <v/>
      </c>
      <c r="Q102" s="276" t="str">
        <f>IF(【全員最初に作成】基本情報!Y123="","",【全員最初に作成】基本情報!Y123)</f>
        <v/>
      </c>
      <c r="R102" s="277"/>
      <c r="S102" s="476" t="str">
        <f>IF(B102="×","",IF(【全員最初に作成】基本情報!Z123="","",【全員最初に作成】基本情報!Z123))</f>
        <v/>
      </c>
      <c r="T102" s="278" t="str">
        <f>IF(B102="×","",IF(Q102="","",VLOOKUP(Q102,【参考】数式用!$M$2:$O$34,3,FALSE)))</f>
        <v/>
      </c>
      <c r="U102" s="279" t="s">
        <v>537</v>
      </c>
      <c r="V102" s="280">
        <v>4</v>
      </c>
      <c r="W102" s="281" t="s">
        <v>11</v>
      </c>
      <c r="X102" s="312"/>
      <c r="Y102" s="282" t="s">
        <v>538</v>
      </c>
      <c r="Z102" s="283">
        <v>4</v>
      </c>
      <c r="AA102" s="284" t="s">
        <v>11</v>
      </c>
      <c r="AB102" s="312"/>
      <c r="AC102" s="284" t="s">
        <v>12</v>
      </c>
      <c r="AD102" s="285" t="s">
        <v>30</v>
      </c>
      <c r="AE102" s="286" t="str">
        <f t="shared" si="5"/>
        <v/>
      </c>
      <c r="AF102" s="287" t="s">
        <v>539</v>
      </c>
      <c r="AG102" s="288" t="str">
        <f t="shared" si="6"/>
        <v/>
      </c>
      <c r="AH102" s="359"/>
      <c r="AI102" s="359"/>
      <c r="AJ102" s="360"/>
      <c r="AK102" s="360"/>
    </row>
    <row r="103" spans="1:37" ht="36.75" customHeight="1">
      <c r="A103" s="270">
        <f t="shared" si="7"/>
        <v>90</v>
      </c>
      <c r="B103" s="313"/>
      <c r="C103" s="271" t="str">
        <f>IF(【全員最初に作成】基本情報!C124="","",【全員最初に作成】基本情報!C124)</f>
        <v/>
      </c>
      <c r="D103" s="272" t="str">
        <f>IF(【全員最初に作成】基本情報!D124="","",【全員最初に作成】基本情報!D124)</f>
        <v/>
      </c>
      <c r="E103" s="273" t="str">
        <f>IF(【全員最初に作成】基本情報!E124="","",【全員最初に作成】基本情報!E124)</f>
        <v/>
      </c>
      <c r="F103" s="273" t="str">
        <f>IF(【全員最初に作成】基本情報!F124="","",【全員最初に作成】基本情報!F124)</f>
        <v/>
      </c>
      <c r="G103" s="273" t="str">
        <f>IF(【全員最初に作成】基本情報!G124="","",【全員最初に作成】基本情報!G124)</f>
        <v/>
      </c>
      <c r="H103" s="273" t="str">
        <f>IF(【全員最初に作成】基本情報!H124="","",【全員最初に作成】基本情報!H124)</f>
        <v/>
      </c>
      <c r="I103" s="273" t="str">
        <f>IF(【全員最初に作成】基本情報!I124="","",【全員最初に作成】基本情報!I124)</f>
        <v/>
      </c>
      <c r="J103" s="273" t="str">
        <f>IF(【全員最初に作成】基本情報!J124="","",【全員最初に作成】基本情報!J124)</f>
        <v/>
      </c>
      <c r="K103" s="273" t="str">
        <f>IF(【全員最初に作成】基本情報!K124="","",【全員最初に作成】基本情報!K124)</f>
        <v/>
      </c>
      <c r="L103" s="274" t="str">
        <f>IF(【全員最初に作成】基本情報!L124="","",【全員最初に作成】基本情報!L124)</f>
        <v/>
      </c>
      <c r="M103" s="275" t="str">
        <f>IF(【全員最初に作成】基本情報!M124="","",【全員最初に作成】基本情報!M124)</f>
        <v/>
      </c>
      <c r="N103" s="275" t="str">
        <f>IF(【全員最初に作成】基本情報!R124="","",【全員最初に作成】基本情報!R124)</f>
        <v/>
      </c>
      <c r="O103" s="275" t="str">
        <f>IF(【全員最初に作成】基本情報!W124="","",【全員最初に作成】基本情報!W124)</f>
        <v/>
      </c>
      <c r="P103" s="270" t="str">
        <f>IF(【全員最初に作成】基本情報!X124="","",【全員最初に作成】基本情報!X124)</f>
        <v/>
      </c>
      <c r="Q103" s="276" t="str">
        <f>IF(【全員最初に作成】基本情報!Y124="","",【全員最初に作成】基本情報!Y124)</f>
        <v/>
      </c>
      <c r="R103" s="277"/>
      <c r="S103" s="476" t="str">
        <f>IF(B103="×","",IF(【全員最初に作成】基本情報!Z124="","",【全員最初に作成】基本情報!Z124))</f>
        <v/>
      </c>
      <c r="T103" s="278" t="str">
        <f>IF(B103="×","",IF(Q103="","",VLOOKUP(Q103,【参考】数式用!$M$2:$O$34,3,FALSE)))</f>
        <v/>
      </c>
      <c r="U103" s="279" t="s">
        <v>537</v>
      </c>
      <c r="V103" s="280">
        <v>4</v>
      </c>
      <c r="W103" s="281" t="s">
        <v>11</v>
      </c>
      <c r="X103" s="312"/>
      <c r="Y103" s="282" t="s">
        <v>538</v>
      </c>
      <c r="Z103" s="283">
        <v>4</v>
      </c>
      <c r="AA103" s="284" t="s">
        <v>11</v>
      </c>
      <c r="AB103" s="312"/>
      <c r="AC103" s="284" t="s">
        <v>12</v>
      </c>
      <c r="AD103" s="285" t="s">
        <v>30</v>
      </c>
      <c r="AE103" s="286" t="str">
        <f t="shared" si="5"/>
        <v/>
      </c>
      <c r="AF103" s="287" t="s">
        <v>539</v>
      </c>
      <c r="AG103" s="288" t="str">
        <f t="shared" si="6"/>
        <v/>
      </c>
      <c r="AH103" s="359"/>
      <c r="AI103" s="359"/>
      <c r="AJ103" s="360"/>
      <c r="AK103" s="360"/>
    </row>
    <row r="104" spans="1:37" ht="36.75" customHeight="1">
      <c r="A104" s="270">
        <f t="shared" si="7"/>
        <v>91</v>
      </c>
      <c r="B104" s="313"/>
      <c r="C104" s="271" t="str">
        <f>IF(【全員最初に作成】基本情報!C125="","",【全員最初に作成】基本情報!C125)</f>
        <v/>
      </c>
      <c r="D104" s="272" t="str">
        <f>IF(【全員最初に作成】基本情報!D125="","",【全員最初に作成】基本情報!D125)</f>
        <v/>
      </c>
      <c r="E104" s="273" t="str">
        <f>IF(【全員最初に作成】基本情報!E125="","",【全員最初に作成】基本情報!E125)</f>
        <v/>
      </c>
      <c r="F104" s="273" t="str">
        <f>IF(【全員最初に作成】基本情報!F125="","",【全員最初に作成】基本情報!F125)</f>
        <v/>
      </c>
      <c r="G104" s="273" t="str">
        <f>IF(【全員最初に作成】基本情報!G125="","",【全員最初に作成】基本情報!G125)</f>
        <v/>
      </c>
      <c r="H104" s="273" t="str">
        <f>IF(【全員最初に作成】基本情報!H125="","",【全員最初に作成】基本情報!H125)</f>
        <v/>
      </c>
      <c r="I104" s="273" t="str">
        <f>IF(【全員最初に作成】基本情報!I125="","",【全員最初に作成】基本情報!I125)</f>
        <v/>
      </c>
      <c r="J104" s="273" t="str">
        <f>IF(【全員最初に作成】基本情報!J125="","",【全員最初に作成】基本情報!J125)</f>
        <v/>
      </c>
      <c r="K104" s="273" t="str">
        <f>IF(【全員最初に作成】基本情報!K125="","",【全員最初に作成】基本情報!K125)</f>
        <v/>
      </c>
      <c r="L104" s="274" t="str">
        <f>IF(【全員最初に作成】基本情報!L125="","",【全員最初に作成】基本情報!L125)</f>
        <v/>
      </c>
      <c r="M104" s="275" t="str">
        <f>IF(【全員最初に作成】基本情報!M125="","",【全員最初に作成】基本情報!M125)</f>
        <v/>
      </c>
      <c r="N104" s="275" t="str">
        <f>IF(【全員最初に作成】基本情報!R125="","",【全員最初に作成】基本情報!R125)</f>
        <v/>
      </c>
      <c r="O104" s="275" t="str">
        <f>IF(【全員最初に作成】基本情報!W125="","",【全員最初に作成】基本情報!W125)</f>
        <v/>
      </c>
      <c r="P104" s="270" t="str">
        <f>IF(【全員最初に作成】基本情報!X125="","",【全員最初に作成】基本情報!X125)</f>
        <v/>
      </c>
      <c r="Q104" s="276" t="str">
        <f>IF(【全員最初に作成】基本情報!Y125="","",【全員最初に作成】基本情報!Y125)</f>
        <v/>
      </c>
      <c r="R104" s="277"/>
      <c r="S104" s="476" t="str">
        <f>IF(B104="×","",IF(【全員最初に作成】基本情報!Z125="","",【全員最初に作成】基本情報!Z125))</f>
        <v/>
      </c>
      <c r="T104" s="278" t="str">
        <f>IF(B104="×","",IF(Q104="","",VLOOKUP(Q104,【参考】数式用!$M$2:$O$34,3,FALSE)))</f>
        <v/>
      </c>
      <c r="U104" s="279" t="s">
        <v>537</v>
      </c>
      <c r="V104" s="280">
        <v>4</v>
      </c>
      <c r="W104" s="281" t="s">
        <v>11</v>
      </c>
      <c r="X104" s="312"/>
      <c r="Y104" s="282" t="s">
        <v>538</v>
      </c>
      <c r="Z104" s="283">
        <v>4</v>
      </c>
      <c r="AA104" s="284" t="s">
        <v>11</v>
      </c>
      <c r="AB104" s="312"/>
      <c r="AC104" s="284" t="s">
        <v>12</v>
      </c>
      <c r="AD104" s="285" t="s">
        <v>30</v>
      </c>
      <c r="AE104" s="286" t="str">
        <f t="shared" si="5"/>
        <v/>
      </c>
      <c r="AF104" s="287" t="s">
        <v>539</v>
      </c>
      <c r="AG104" s="288" t="str">
        <f t="shared" si="6"/>
        <v/>
      </c>
      <c r="AH104" s="359"/>
      <c r="AI104" s="359"/>
      <c r="AJ104" s="360"/>
      <c r="AK104" s="360"/>
    </row>
    <row r="105" spans="1:37" ht="36.75" customHeight="1">
      <c r="A105" s="270">
        <f t="shared" si="7"/>
        <v>92</v>
      </c>
      <c r="B105" s="313"/>
      <c r="C105" s="271" t="str">
        <f>IF(【全員最初に作成】基本情報!C126="","",【全員最初に作成】基本情報!C126)</f>
        <v/>
      </c>
      <c r="D105" s="272" t="str">
        <f>IF(【全員最初に作成】基本情報!D126="","",【全員最初に作成】基本情報!D126)</f>
        <v/>
      </c>
      <c r="E105" s="273" t="str">
        <f>IF(【全員最初に作成】基本情報!E126="","",【全員最初に作成】基本情報!E126)</f>
        <v/>
      </c>
      <c r="F105" s="273" t="str">
        <f>IF(【全員最初に作成】基本情報!F126="","",【全員最初に作成】基本情報!F126)</f>
        <v/>
      </c>
      <c r="G105" s="273" t="str">
        <f>IF(【全員最初に作成】基本情報!G126="","",【全員最初に作成】基本情報!G126)</f>
        <v/>
      </c>
      <c r="H105" s="273" t="str">
        <f>IF(【全員最初に作成】基本情報!H126="","",【全員最初に作成】基本情報!H126)</f>
        <v/>
      </c>
      <c r="I105" s="273" t="str">
        <f>IF(【全員最初に作成】基本情報!I126="","",【全員最初に作成】基本情報!I126)</f>
        <v/>
      </c>
      <c r="J105" s="273" t="str">
        <f>IF(【全員最初に作成】基本情報!J126="","",【全員最初に作成】基本情報!J126)</f>
        <v/>
      </c>
      <c r="K105" s="273" t="str">
        <f>IF(【全員最初に作成】基本情報!K126="","",【全員最初に作成】基本情報!K126)</f>
        <v/>
      </c>
      <c r="L105" s="274" t="str">
        <f>IF(【全員最初に作成】基本情報!L126="","",【全員最初に作成】基本情報!L126)</f>
        <v/>
      </c>
      <c r="M105" s="275" t="str">
        <f>IF(【全員最初に作成】基本情報!M126="","",【全員最初に作成】基本情報!M126)</f>
        <v/>
      </c>
      <c r="N105" s="275" t="str">
        <f>IF(【全員最初に作成】基本情報!R126="","",【全員最初に作成】基本情報!R126)</f>
        <v/>
      </c>
      <c r="O105" s="275" t="str">
        <f>IF(【全員最初に作成】基本情報!W126="","",【全員最初に作成】基本情報!W126)</f>
        <v/>
      </c>
      <c r="P105" s="270" t="str">
        <f>IF(【全員最初に作成】基本情報!X126="","",【全員最初に作成】基本情報!X126)</f>
        <v/>
      </c>
      <c r="Q105" s="276" t="str">
        <f>IF(【全員最初に作成】基本情報!Y126="","",【全員最初に作成】基本情報!Y126)</f>
        <v/>
      </c>
      <c r="R105" s="277"/>
      <c r="S105" s="476" t="str">
        <f>IF(B105="×","",IF(【全員最初に作成】基本情報!Z126="","",【全員最初に作成】基本情報!Z126))</f>
        <v/>
      </c>
      <c r="T105" s="278" t="str">
        <f>IF(B105="×","",IF(Q105="","",VLOOKUP(Q105,【参考】数式用!$M$2:$O$34,3,FALSE)))</f>
        <v/>
      </c>
      <c r="U105" s="279" t="s">
        <v>537</v>
      </c>
      <c r="V105" s="280">
        <v>4</v>
      </c>
      <c r="W105" s="281" t="s">
        <v>11</v>
      </c>
      <c r="X105" s="312"/>
      <c r="Y105" s="282" t="s">
        <v>538</v>
      </c>
      <c r="Z105" s="283">
        <v>4</v>
      </c>
      <c r="AA105" s="284" t="s">
        <v>11</v>
      </c>
      <c r="AB105" s="312"/>
      <c r="AC105" s="284" t="s">
        <v>12</v>
      </c>
      <c r="AD105" s="285" t="s">
        <v>30</v>
      </c>
      <c r="AE105" s="286" t="str">
        <f t="shared" si="5"/>
        <v/>
      </c>
      <c r="AF105" s="287" t="s">
        <v>539</v>
      </c>
      <c r="AG105" s="288" t="str">
        <f t="shared" si="6"/>
        <v/>
      </c>
      <c r="AH105" s="359"/>
      <c r="AI105" s="359"/>
      <c r="AJ105" s="360"/>
      <c r="AK105" s="360"/>
    </row>
    <row r="106" spans="1:37" ht="36.75" customHeight="1">
      <c r="A106" s="270">
        <f t="shared" si="7"/>
        <v>93</v>
      </c>
      <c r="B106" s="313"/>
      <c r="C106" s="271" t="str">
        <f>IF(【全員最初に作成】基本情報!C127="","",【全員最初に作成】基本情報!C127)</f>
        <v/>
      </c>
      <c r="D106" s="272" t="str">
        <f>IF(【全員最初に作成】基本情報!D127="","",【全員最初に作成】基本情報!D127)</f>
        <v/>
      </c>
      <c r="E106" s="273" t="str">
        <f>IF(【全員最初に作成】基本情報!E127="","",【全員最初に作成】基本情報!E127)</f>
        <v/>
      </c>
      <c r="F106" s="273" t="str">
        <f>IF(【全員最初に作成】基本情報!F127="","",【全員最初に作成】基本情報!F127)</f>
        <v/>
      </c>
      <c r="G106" s="273" t="str">
        <f>IF(【全員最初に作成】基本情報!G127="","",【全員最初に作成】基本情報!G127)</f>
        <v/>
      </c>
      <c r="H106" s="273" t="str">
        <f>IF(【全員最初に作成】基本情報!H127="","",【全員最初に作成】基本情報!H127)</f>
        <v/>
      </c>
      <c r="I106" s="273" t="str">
        <f>IF(【全員最初に作成】基本情報!I127="","",【全員最初に作成】基本情報!I127)</f>
        <v/>
      </c>
      <c r="J106" s="273" t="str">
        <f>IF(【全員最初に作成】基本情報!J127="","",【全員最初に作成】基本情報!J127)</f>
        <v/>
      </c>
      <c r="K106" s="273" t="str">
        <f>IF(【全員最初に作成】基本情報!K127="","",【全員最初に作成】基本情報!K127)</f>
        <v/>
      </c>
      <c r="L106" s="274" t="str">
        <f>IF(【全員最初に作成】基本情報!L127="","",【全員最初に作成】基本情報!L127)</f>
        <v/>
      </c>
      <c r="M106" s="275" t="str">
        <f>IF(【全員最初に作成】基本情報!M127="","",【全員最初に作成】基本情報!M127)</f>
        <v/>
      </c>
      <c r="N106" s="275" t="str">
        <f>IF(【全員最初に作成】基本情報!R127="","",【全員最初に作成】基本情報!R127)</f>
        <v/>
      </c>
      <c r="O106" s="275" t="str">
        <f>IF(【全員最初に作成】基本情報!W127="","",【全員最初に作成】基本情報!W127)</f>
        <v/>
      </c>
      <c r="P106" s="270" t="str">
        <f>IF(【全員最初に作成】基本情報!X127="","",【全員最初に作成】基本情報!X127)</f>
        <v/>
      </c>
      <c r="Q106" s="276" t="str">
        <f>IF(【全員最初に作成】基本情報!Y127="","",【全員最初に作成】基本情報!Y127)</f>
        <v/>
      </c>
      <c r="R106" s="277"/>
      <c r="S106" s="476" t="str">
        <f>IF(B106="×","",IF(【全員最初に作成】基本情報!Z127="","",【全員最初に作成】基本情報!Z127))</f>
        <v/>
      </c>
      <c r="T106" s="278" t="str">
        <f>IF(B106="×","",IF(Q106="","",VLOOKUP(Q106,【参考】数式用!$M$2:$O$34,3,FALSE)))</f>
        <v/>
      </c>
      <c r="U106" s="279" t="s">
        <v>537</v>
      </c>
      <c r="V106" s="280">
        <v>4</v>
      </c>
      <c r="W106" s="281" t="s">
        <v>11</v>
      </c>
      <c r="X106" s="312"/>
      <c r="Y106" s="282" t="s">
        <v>538</v>
      </c>
      <c r="Z106" s="283">
        <v>4</v>
      </c>
      <c r="AA106" s="284" t="s">
        <v>11</v>
      </c>
      <c r="AB106" s="312"/>
      <c r="AC106" s="284" t="s">
        <v>12</v>
      </c>
      <c r="AD106" s="285" t="s">
        <v>30</v>
      </c>
      <c r="AE106" s="286" t="str">
        <f t="shared" si="5"/>
        <v/>
      </c>
      <c r="AF106" s="287" t="s">
        <v>539</v>
      </c>
      <c r="AG106" s="288" t="str">
        <f t="shared" si="6"/>
        <v/>
      </c>
      <c r="AH106" s="359"/>
      <c r="AI106" s="359"/>
      <c r="AJ106" s="360"/>
      <c r="AK106" s="360"/>
    </row>
    <row r="107" spans="1:37" ht="36.75" customHeight="1">
      <c r="A107" s="270">
        <f t="shared" si="7"/>
        <v>94</v>
      </c>
      <c r="B107" s="313"/>
      <c r="C107" s="271" t="str">
        <f>IF(【全員最初に作成】基本情報!C128="","",【全員最初に作成】基本情報!C128)</f>
        <v/>
      </c>
      <c r="D107" s="272" t="str">
        <f>IF(【全員最初に作成】基本情報!D128="","",【全員最初に作成】基本情報!D128)</f>
        <v/>
      </c>
      <c r="E107" s="273" t="str">
        <f>IF(【全員最初に作成】基本情報!E128="","",【全員最初に作成】基本情報!E128)</f>
        <v/>
      </c>
      <c r="F107" s="273" t="str">
        <f>IF(【全員最初に作成】基本情報!F128="","",【全員最初に作成】基本情報!F128)</f>
        <v/>
      </c>
      <c r="G107" s="273" t="str">
        <f>IF(【全員最初に作成】基本情報!G128="","",【全員最初に作成】基本情報!G128)</f>
        <v/>
      </c>
      <c r="H107" s="273" t="str">
        <f>IF(【全員最初に作成】基本情報!H128="","",【全員最初に作成】基本情報!H128)</f>
        <v/>
      </c>
      <c r="I107" s="273" t="str">
        <f>IF(【全員最初に作成】基本情報!I128="","",【全員最初に作成】基本情報!I128)</f>
        <v/>
      </c>
      <c r="J107" s="273" t="str">
        <f>IF(【全員最初に作成】基本情報!J128="","",【全員最初に作成】基本情報!J128)</f>
        <v/>
      </c>
      <c r="K107" s="273" t="str">
        <f>IF(【全員最初に作成】基本情報!K128="","",【全員最初に作成】基本情報!K128)</f>
        <v/>
      </c>
      <c r="L107" s="274" t="str">
        <f>IF(【全員最初に作成】基本情報!L128="","",【全員最初に作成】基本情報!L128)</f>
        <v/>
      </c>
      <c r="M107" s="275" t="str">
        <f>IF(【全員最初に作成】基本情報!M128="","",【全員最初に作成】基本情報!M128)</f>
        <v/>
      </c>
      <c r="N107" s="275" t="str">
        <f>IF(【全員最初に作成】基本情報!R128="","",【全員最初に作成】基本情報!R128)</f>
        <v/>
      </c>
      <c r="O107" s="275" t="str">
        <f>IF(【全員最初に作成】基本情報!W128="","",【全員最初に作成】基本情報!W128)</f>
        <v/>
      </c>
      <c r="P107" s="270" t="str">
        <f>IF(【全員最初に作成】基本情報!X128="","",【全員最初に作成】基本情報!X128)</f>
        <v/>
      </c>
      <c r="Q107" s="276" t="str">
        <f>IF(【全員最初に作成】基本情報!Y128="","",【全員最初に作成】基本情報!Y128)</f>
        <v/>
      </c>
      <c r="R107" s="277"/>
      <c r="S107" s="476" t="str">
        <f>IF(B107="×","",IF(【全員最初に作成】基本情報!Z128="","",【全員最初に作成】基本情報!Z128))</f>
        <v/>
      </c>
      <c r="T107" s="278" t="str">
        <f>IF(B107="×","",IF(Q107="","",VLOOKUP(Q107,【参考】数式用!$M$2:$O$34,3,FALSE)))</f>
        <v/>
      </c>
      <c r="U107" s="279" t="s">
        <v>537</v>
      </c>
      <c r="V107" s="280">
        <v>4</v>
      </c>
      <c r="W107" s="281" t="s">
        <v>11</v>
      </c>
      <c r="X107" s="312"/>
      <c r="Y107" s="282" t="s">
        <v>538</v>
      </c>
      <c r="Z107" s="283">
        <v>4</v>
      </c>
      <c r="AA107" s="284" t="s">
        <v>11</v>
      </c>
      <c r="AB107" s="312"/>
      <c r="AC107" s="284" t="s">
        <v>12</v>
      </c>
      <c r="AD107" s="285" t="s">
        <v>30</v>
      </c>
      <c r="AE107" s="286" t="str">
        <f t="shared" si="5"/>
        <v/>
      </c>
      <c r="AF107" s="287" t="s">
        <v>539</v>
      </c>
      <c r="AG107" s="288" t="str">
        <f t="shared" si="6"/>
        <v/>
      </c>
      <c r="AH107" s="359"/>
      <c r="AI107" s="359"/>
      <c r="AJ107" s="360"/>
      <c r="AK107" s="360"/>
    </row>
    <row r="108" spans="1:37" ht="36.75" customHeight="1">
      <c r="A108" s="270">
        <f t="shared" si="7"/>
        <v>95</v>
      </c>
      <c r="B108" s="313"/>
      <c r="C108" s="271" t="str">
        <f>IF(【全員最初に作成】基本情報!C129="","",【全員最初に作成】基本情報!C129)</f>
        <v/>
      </c>
      <c r="D108" s="272" t="str">
        <f>IF(【全員最初に作成】基本情報!D129="","",【全員最初に作成】基本情報!D129)</f>
        <v/>
      </c>
      <c r="E108" s="273" t="str">
        <f>IF(【全員最初に作成】基本情報!E129="","",【全員最初に作成】基本情報!E129)</f>
        <v/>
      </c>
      <c r="F108" s="273" t="str">
        <f>IF(【全員最初に作成】基本情報!F129="","",【全員最初に作成】基本情報!F129)</f>
        <v/>
      </c>
      <c r="G108" s="273" t="str">
        <f>IF(【全員最初に作成】基本情報!G129="","",【全員最初に作成】基本情報!G129)</f>
        <v/>
      </c>
      <c r="H108" s="273" t="str">
        <f>IF(【全員最初に作成】基本情報!H129="","",【全員最初に作成】基本情報!H129)</f>
        <v/>
      </c>
      <c r="I108" s="273" t="str">
        <f>IF(【全員最初に作成】基本情報!I129="","",【全員最初に作成】基本情報!I129)</f>
        <v/>
      </c>
      <c r="J108" s="273" t="str">
        <f>IF(【全員最初に作成】基本情報!J129="","",【全員最初に作成】基本情報!J129)</f>
        <v/>
      </c>
      <c r="K108" s="273" t="str">
        <f>IF(【全員最初に作成】基本情報!K129="","",【全員最初に作成】基本情報!K129)</f>
        <v/>
      </c>
      <c r="L108" s="274" t="str">
        <f>IF(【全員最初に作成】基本情報!L129="","",【全員最初に作成】基本情報!L129)</f>
        <v/>
      </c>
      <c r="M108" s="275" t="str">
        <f>IF(【全員最初に作成】基本情報!M129="","",【全員最初に作成】基本情報!M129)</f>
        <v/>
      </c>
      <c r="N108" s="275" t="str">
        <f>IF(【全員最初に作成】基本情報!R129="","",【全員最初に作成】基本情報!R129)</f>
        <v/>
      </c>
      <c r="O108" s="275" t="str">
        <f>IF(【全員最初に作成】基本情報!W129="","",【全員最初に作成】基本情報!W129)</f>
        <v/>
      </c>
      <c r="P108" s="270" t="str">
        <f>IF(【全員最初に作成】基本情報!X129="","",【全員最初に作成】基本情報!X129)</f>
        <v/>
      </c>
      <c r="Q108" s="276" t="str">
        <f>IF(【全員最初に作成】基本情報!Y129="","",【全員最初に作成】基本情報!Y129)</f>
        <v/>
      </c>
      <c r="R108" s="277"/>
      <c r="S108" s="476" t="str">
        <f>IF(B108="×","",IF(【全員最初に作成】基本情報!Z129="","",【全員最初に作成】基本情報!Z129))</f>
        <v/>
      </c>
      <c r="T108" s="278" t="str">
        <f>IF(B108="×","",IF(Q108="","",VLOOKUP(Q108,【参考】数式用!$M$2:$O$34,3,FALSE)))</f>
        <v/>
      </c>
      <c r="U108" s="279" t="s">
        <v>537</v>
      </c>
      <c r="V108" s="280">
        <v>4</v>
      </c>
      <c r="W108" s="281" t="s">
        <v>11</v>
      </c>
      <c r="X108" s="312"/>
      <c r="Y108" s="282" t="s">
        <v>538</v>
      </c>
      <c r="Z108" s="283">
        <v>4</v>
      </c>
      <c r="AA108" s="284" t="s">
        <v>11</v>
      </c>
      <c r="AB108" s="312"/>
      <c r="AC108" s="284" t="s">
        <v>12</v>
      </c>
      <c r="AD108" s="285" t="s">
        <v>30</v>
      </c>
      <c r="AE108" s="286" t="str">
        <f t="shared" si="5"/>
        <v/>
      </c>
      <c r="AF108" s="287" t="s">
        <v>539</v>
      </c>
      <c r="AG108" s="288" t="str">
        <f t="shared" si="6"/>
        <v/>
      </c>
      <c r="AH108" s="359"/>
      <c r="AI108" s="359"/>
      <c r="AJ108" s="360"/>
      <c r="AK108" s="360"/>
    </row>
    <row r="109" spans="1:37" ht="36.75" customHeight="1">
      <c r="A109" s="270">
        <f t="shared" si="7"/>
        <v>96</v>
      </c>
      <c r="B109" s="313"/>
      <c r="C109" s="271" t="str">
        <f>IF(【全員最初に作成】基本情報!C130="","",【全員最初に作成】基本情報!C130)</f>
        <v/>
      </c>
      <c r="D109" s="272" t="str">
        <f>IF(【全員最初に作成】基本情報!D130="","",【全員最初に作成】基本情報!D130)</f>
        <v/>
      </c>
      <c r="E109" s="273" t="str">
        <f>IF(【全員最初に作成】基本情報!E130="","",【全員最初に作成】基本情報!E130)</f>
        <v/>
      </c>
      <c r="F109" s="273" t="str">
        <f>IF(【全員最初に作成】基本情報!F130="","",【全員最初に作成】基本情報!F130)</f>
        <v/>
      </c>
      <c r="G109" s="273" t="str">
        <f>IF(【全員最初に作成】基本情報!G130="","",【全員最初に作成】基本情報!G130)</f>
        <v/>
      </c>
      <c r="H109" s="273" t="str">
        <f>IF(【全員最初に作成】基本情報!H130="","",【全員最初に作成】基本情報!H130)</f>
        <v/>
      </c>
      <c r="I109" s="273" t="str">
        <f>IF(【全員最初に作成】基本情報!I130="","",【全員最初に作成】基本情報!I130)</f>
        <v/>
      </c>
      <c r="J109" s="273" t="str">
        <f>IF(【全員最初に作成】基本情報!J130="","",【全員最初に作成】基本情報!J130)</f>
        <v/>
      </c>
      <c r="K109" s="273" t="str">
        <f>IF(【全員最初に作成】基本情報!K130="","",【全員最初に作成】基本情報!K130)</f>
        <v/>
      </c>
      <c r="L109" s="274" t="str">
        <f>IF(【全員最初に作成】基本情報!L130="","",【全員最初に作成】基本情報!L130)</f>
        <v/>
      </c>
      <c r="M109" s="275" t="str">
        <f>IF(【全員最初に作成】基本情報!M130="","",【全員最初に作成】基本情報!M130)</f>
        <v/>
      </c>
      <c r="N109" s="275" t="str">
        <f>IF(【全員最初に作成】基本情報!R130="","",【全員最初に作成】基本情報!R130)</f>
        <v/>
      </c>
      <c r="O109" s="275" t="str">
        <f>IF(【全員最初に作成】基本情報!W130="","",【全員最初に作成】基本情報!W130)</f>
        <v/>
      </c>
      <c r="P109" s="270" t="str">
        <f>IF(【全員最初に作成】基本情報!X130="","",【全員最初に作成】基本情報!X130)</f>
        <v/>
      </c>
      <c r="Q109" s="276" t="str">
        <f>IF(【全員最初に作成】基本情報!Y130="","",【全員最初に作成】基本情報!Y130)</f>
        <v/>
      </c>
      <c r="R109" s="277"/>
      <c r="S109" s="476" t="str">
        <f>IF(B109="×","",IF(【全員最初に作成】基本情報!Z130="","",【全員最初に作成】基本情報!Z130))</f>
        <v/>
      </c>
      <c r="T109" s="278" t="str">
        <f>IF(B109="×","",IF(Q109="","",VLOOKUP(Q109,【参考】数式用!$M$2:$O$34,3,FALSE)))</f>
        <v/>
      </c>
      <c r="U109" s="279" t="s">
        <v>537</v>
      </c>
      <c r="V109" s="280">
        <v>4</v>
      </c>
      <c r="W109" s="281" t="s">
        <v>11</v>
      </c>
      <c r="X109" s="312"/>
      <c r="Y109" s="282" t="s">
        <v>538</v>
      </c>
      <c r="Z109" s="283">
        <v>4</v>
      </c>
      <c r="AA109" s="284" t="s">
        <v>11</v>
      </c>
      <c r="AB109" s="312"/>
      <c r="AC109" s="284" t="s">
        <v>12</v>
      </c>
      <c r="AD109" s="285" t="s">
        <v>30</v>
      </c>
      <c r="AE109" s="286" t="str">
        <f t="shared" si="5"/>
        <v/>
      </c>
      <c r="AF109" s="287" t="s">
        <v>539</v>
      </c>
      <c r="AG109" s="288" t="str">
        <f t="shared" si="6"/>
        <v/>
      </c>
      <c r="AH109" s="359"/>
      <c r="AI109" s="359"/>
      <c r="AJ109" s="360"/>
      <c r="AK109" s="360"/>
    </row>
    <row r="110" spans="1:37" ht="36.75" customHeight="1">
      <c r="A110" s="270">
        <f t="shared" si="7"/>
        <v>97</v>
      </c>
      <c r="B110" s="313"/>
      <c r="C110" s="271" t="str">
        <f>IF(【全員最初に作成】基本情報!C131="","",【全員最初に作成】基本情報!C131)</f>
        <v/>
      </c>
      <c r="D110" s="272" t="str">
        <f>IF(【全員最初に作成】基本情報!D131="","",【全員最初に作成】基本情報!D131)</f>
        <v/>
      </c>
      <c r="E110" s="273" t="str">
        <f>IF(【全員最初に作成】基本情報!E131="","",【全員最初に作成】基本情報!E131)</f>
        <v/>
      </c>
      <c r="F110" s="273" t="str">
        <f>IF(【全員最初に作成】基本情報!F131="","",【全員最初に作成】基本情報!F131)</f>
        <v/>
      </c>
      <c r="G110" s="273" t="str">
        <f>IF(【全員最初に作成】基本情報!G131="","",【全員最初に作成】基本情報!G131)</f>
        <v/>
      </c>
      <c r="H110" s="273" t="str">
        <f>IF(【全員最初に作成】基本情報!H131="","",【全員最初に作成】基本情報!H131)</f>
        <v/>
      </c>
      <c r="I110" s="273" t="str">
        <f>IF(【全員最初に作成】基本情報!I131="","",【全員最初に作成】基本情報!I131)</f>
        <v/>
      </c>
      <c r="J110" s="273" t="str">
        <f>IF(【全員最初に作成】基本情報!J131="","",【全員最初に作成】基本情報!J131)</f>
        <v/>
      </c>
      <c r="K110" s="273" t="str">
        <f>IF(【全員最初に作成】基本情報!K131="","",【全員最初に作成】基本情報!K131)</f>
        <v/>
      </c>
      <c r="L110" s="274" t="str">
        <f>IF(【全員最初に作成】基本情報!L131="","",【全員最初に作成】基本情報!L131)</f>
        <v/>
      </c>
      <c r="M110" s="275" t="str">
        <f>IF(【全員最初に作成】基本情報!M131="","",【全員最初に作成】基本情報!M131)</f>
        <v/>
      </c>
      <c r="N110" s="275" t="str">
        <f>IF(【全員最初に作成】基本情報!R131="","",【全員最初に作成】基本情報!R131)</f>
        <v/>
      </c>
      <c r="O110" s="275" t="str">
        <f>IF(【全員最初に作成】基本情報!W131="","",【全員最初に作成】基本情報!W131)</f>
        <v/>
      </c>
      <c r="P110" s="270" t="str">
        <f>IF(【全員最初に作成】基本情報!X131="","",【全員最初に作成】基本情報!X131)</f>
        <v/>
      </c>
      <c r="Q110" s="276" t="str">
        <f>IF(【全員最初に作成】基本情報!Y131="","",【全員最初に作成】基本情報!Y131)</f>
        <v/>
      </c>
      <c r="R110" s="277"/>
      <c r="S110" s="476" t="str">
        <f>IF(B110="×","",IF(【全員最初に作成】基本情報!Z131="","",【全員最初に作成】基本情報!Z131))</f>
        <v/>
      </c>
      <c r="T110" s="278" t="str">
        <f>IF(B110="×","",IF(Q110="","",VLOOKUP(Q110,【参考】数式用!$M$2:$O$34,3,FALSE)))</f>
        <v/>
      </c>
      <c r="U110" s="279" t="s">
        <v>537</v>
      </c>
      <c r="V110" s="280">
        <v>4</v>
      </c>
      <c r="W110" s="281" t="s">
        <v>11</v>
      </c>
      <c r="X110" s="312"/>
      <c r="Y110" s="282" t="s">
        <v>538</v>
      </c>
      <c r="Z110" s="283">
        <v>4</v>
      </c>
      <c r="AA110" s="284" t="s">
        <v>11</v>
      </c>
      <c r="AB110" s="312"/>
      <c r="AC110" s="284" t="s">
        <v>12</v>
      </c>
      <c r="AD110" s="285" t="s">
        <v>30</v>
      </c>
      <c r="AE110" s="286" t="str">
        <f t="shared" si="5"/>
        <v/>
      </c>
      <c r="AF110" s="287" t="s">
        <v>539</v>
      </c>
      <c r="AG110" s="288" t="str">
        <f t="shared" si="6"/>
        <v/>
      </c>
      <c r="AH110" s="359"/>
      <c r="AI110" s="359"/>
      <c r="AJ110" s="360"/>
      <c r="AK110" s="360"/>
    </row>
    <row r="111" spans="1:37" ht="36.75" customHeight="1">
      <c r="A111" s="270">
        <f t="shared" si="7"/>
        <v>98</v>
      </c>
      <c r="B111" s="313"/>
      <c r="C111" s="271" t="str">
        <f>IF(【全員最初に作成】基本情報!C132="","",【全員最初に作成】基本情報!C132)</f>
        <v/>
      </c>
      <c r="D111" s="272" t="str">
        <f>IF(【全員最初に作成】基本情報!D132="","",【全員最初に作成】基本情報!D132)</f>
        <v/>
      </c>
      <c r="E111" s="273" t="str">
        <f>IF(【全員最初に作成】基本情報!E132="","",【全員最初に作成】基本情報!E132)</f>
        <v/>
      </c>
      <c r="F111" s="273" t="str">
        <f>IF(【全員最初に作成】基本情報!F132="","",【全員最初に作成】基本情報!F132)</f>
        <v/>
      </c>
      <c r="G111" s="273" t="str">
        <f>IF(【全員最初に作成】基本情報!G132="","",【全員最初に作成】基本情報!G132)</f>
        <v/>
      </c>
      <c r="H111" s="273" t="str">
        <f>IF(【全員最初に作成】基本情報!H132="","",【全員最初に作成】基本情報!H132)</f>
        <v/>
      </c>
      <c r="I111" s="273" t="str">
        <f>IF(【全員最初に作成】基本情報!I132="","",【全員最初に作成】基本情報!I132)</f>
        <v/>
      </c>
      <c r="J111" s="273" t="str">
        <f>IF(【全員最初に作成】基本情報!J132="","",【全員最初に作成】基本情報!J132)</f>
        <v/>
      </c>
      <c r="K111" s="273" t="str">
        <f>IF(【全員最初に作成】基本情報!K132="","",【全員最初に作成】基本情報!K132)</f>
        <v/>
      </c>
      <c r="L111" s="274" t="str">
        <f>IF(【全員最初に作成】基本情報!L132="","",【全員最初に作成】基本情報!L132)</f>
        <v/>
      </c>
      <c r="M111" s="275" t="str">
        <f>IF(【全員最初に作成】基本情報!M132="","",【全員最初に作成】基本情報!M132)</f>
        <v/>
      </c>
      <c r="N111" s="275" t="str">
        <f>IF(【全員最初に作成】基本情報!R132="","",【全員最初に作成】基本情報!R132)</f>
        <v/>
      </c>
      <c r="O111" s="275" t="str">
        <f>IF(【全員最初に作成】基本情報!W132="","",【全員最初に作成】基本情報!W132)</f>
        <v/>
      </c>
      <c r="P111" s="270" t="str">
        <f>IF(【全員最初に作成】基本情報!X132="","",【全員最初に作成】基本情報!X132)</f>
        <v/>
      </c>
      <c r="Q111" s="276" t="str">
        <f>IF(【全員最初に作成】基本情報!Y132="","",【全員最初に作成】基本情報!Y132)</f>
        <v/>
      </c>
      <c r="R111" s="277"/>
      <c r="S111" s="476" t="str">
        <f>IF(B111="×","",IF(【全員最初に作成】基本情報!Z132="","",【全員最初に作成】基本情報!Z132))</f>
        <v/>
      </c>
      <c r="T111" s="278" t="str">
        <f>IF(B111="×","",IF(Q111="","",VLOOKUP(Q111,【参考】数式用!$M$2:$O$34,3,FALSE)))</f>
        <v/>
      </c>
      <c r="U111" s="279" t="s">
        <v>537</v>
      </c>
      <c r="V111" s="280">
        <v>4</v>
      </c>
      <c r="W111" s="281" t="s">
        <v>11</v>
      </c>
      <c r="X111" s="312"/>
      <c r="Y111" s="282" t="s">
        <v>538</v>
      </c>
      <c r="Z111" s="283">
        <v>4</v>
      </c>
      <c r="AA111" s="284" t="s">
        <v>11</v>
      </c>
      <c r="AB111" s="312"/>
      <c r="AC111" s="284" t="s">
        <v>12</v>
      </c>
      <c r="AD111" s="285" t="s">
        <v>30</v>
      </c>
      <c r="AE111" s="286" t="str">
        <f t="shared" si="5"/>
        <v/>
      </c>
      <c r="AF111" s="287" t="s">
        <v>539</v>
      </c>
      <c r="AG111" s="288" t="str">
        <f t="shared" si="6"/>
        <v/>
      </c>
      <c r="AH111" s="359"/>
      <c r="AI111" s="359"/>
      <c r="AJ111" s="360"/>
      <c r="AK111" s="360"/>
    </row>
    <row r="112" spans="1:37" ht="36.75" customHeight="1">
      <c r="A112" s="270">
        <f t="shared" si="7"/>
        <v>99</v>
      </c>
      <c r="B112" s="313"/>
      <c r="C112" s="271" t="str">
        <f>IF(【全員最初に作成】基本情報!C133="","",【全員最初に作成】基本情報!C133)</f>
        <v/>
      </c>
      <c r="D112" s="272" t="str">
        <f>IF(【全員最初に作成】基本情報!D133="","",【全員最初に作成】基本情報!D133)</f>
        <v/>
      </c>
      <c r="E112" s="273" t="str">
        <f>IF(【全員最初に作成】基本情報!E133="","",【全員最初に作成】基本情報!E133)</f>
        <v/>
      </c>
      <c r="F112" s="273" t="str">
        <f>IF(【全員最初に作成】基本情報!F133="","",【全員最初に作成】基本情報!F133)</f>
        <v/>
      </c>
      <c r="G112" s="273" t="str">
        <f>IF(【全員最初に作成】基本情報!G133="","",【全員最初に作成】基本情報!G133)</f>
        <v/>
      </c>
      <c r="H112" s="273" t="str">
        <f>IF(【全員最初に作成】基本情報!H133="","",【全員最初に作成】基本情報!H133)</f>
        <v/>
      </c>
      <c r="I112" s="273" t="str">
        <f>IF(【全員最初に作成】基本情報!I133="","",【全員最初に作成】基本情報!I133)</f>
        <v/>
      </c>
      <c r="J112" s="273" t="str">
        <f>IF(【全員最初に作成】基本情報!J133="","",【全員最初に作成】基本情報!J133)</f>
        <v/>
      </c>
      <c r="K112" s="273" t="str">
        <f>IF(【全員最初に作成】基本情報!K133="","",【全員最初に作成】基本情報!K133)</f>
        <v/>
      </c>
      <c r="L112" s="274" t="str">
        <f>IF(【全員最初に作成】基本情報!L133="","",【全員最初に作成】基本情報!L133)</f>
        <v/>
      </c>
      <c r="M112" s="275" t="str">
        <f>IF(【全員最初に作成】基本情報!M133="","",【全員最初に作成】基本情報!M133)</f>
        <v/>
      </c>
      <c r="N112" s="275" t="str">
        <f>IF(【全員最初に作成】基本情報!R133="","",【全員最初に作成】基本情報!R133)</f>
        <v/>
      </c>
      <c r="O112" s="275" t="str">
        <f>IF(【全員最初に作成】基本情報!W133="","",【全員最初に作成】基本情報!W133)</f>
        <v/>
      </c>
      <c r="P112" s="270" t="str">
        <f>IF(【全員最初に作成】基本情報!X133="","",【全員最初に作成】基本情報!X133)</f>
        <v/>
      </c>
      <c r="Q112" s="276" t="str">
        <f>IF(【全員最初に作成】基本情報!Y133="","",【全員最初に作成】基本情報!Y133)</f>
        <v/>
      </c>
      <c r="R112" s="277"/>
      <c r="S112" s="476" t="str">
        <f>IF(B112="×","",IF(【全員最初に作成】基本情報!Z133="","",【全員最初に作成】基本情報!Z133))</f>
        <v/>
      </c>
      <c r="T112" s="278" t="str">
        <f>IF(B112="×","",IF(Q112="","",VLOOKUP(Q112,【参考】数式用!$M$2:$O$34,3,FALSE)))</f>
        <v/>
      </c>
      <c r="U112" s="279" t="s">
        <v>537</v>
      </c>
      <c r="V112" s="280">
        <v>4</v>
      </c>
      <c r="W112" s="281" t="s">
        <v>11</v>
      </c>
      <c r="X112" s="312"/>
      <c r="Y112" s="282" t="s">
        <v>538</v>
      </c>
      <c r="Z112" s="283">
        <v>4</v>
      </c>
      <c r="AA112" s="284" t="s">
        <v>11</v>
      </c>
      <c r="AB112" s="312"/>
      <c r="AC112" s="284" t="s">
        <v>12</v>
      </c>
      <c r="AD112" s="285" t="s">
        <v>30</v>
      </c>
      <c r="AE112" s="286" t="str">
        <f t="shared" si="5"/>
        <v/>
      </c>
      <c r="AF112" s="287" t="s">
        <v>539</v>
      </c>
      <c r="AG112" s="288" t="str">
        <f t="shared" si="6"/>
        <v/>
      </c>
      <c r="AH112" s="359"/>
      <c r="AI112" s="359"/>
      <c r="AJ112" s="360"/>
      <c r="AK112" s="360"/>
    </row>
    <row r="113" spans="1:37" ht="36.75" customHeight="1">
      <c r="A113" s="270">
        <f t="shared" si="7"/>
        <v>100</v>
      </c>
      <c r="B113" s="313"/>
      <c r="C113" s="271" t="str">
        <f>IF(【全員最初に作成】基本情報!C134="","",【全員最初に作成】基本情報!C134)</f>
        <v/>
      </c>
      <c r="D113" s="272" t="str">
        <f>IF(【全員最初に作成】基本情報!D134="","",【全員最初に作成】基本情報!D134)</f>
        <v/>
      </c>
      <c r="E113" s="273" t="str">
        <f>IF(【全員最初に作成】基本情報!E134="","",【全員最初に作成】基本情報!E134)</f>
        <v/>
      </c>
      <c r="F113" s="273" t="str">
        <f>IF(【全員最初に作成】基本情報!F134="","",【全員最初に作成】基本情報!F134)</f>
        <v/>
      </c>
      <c r="G113" s="273" t="str">
        <f>IF(【全員最初に作成】基本情報!G134="","",【全員最初に作成】基本情報!G134)</f>
        <v/>
      </c>
      <c r="H113" s="273" t="str">
        <f>IF(【全員最初に作成】基本情報!H134="","",【全員最初に作成】基本情報!H134)</f>
        <v/>
      </c>
      <c r="I113" s="273" t="str">
        <f>IF(【全員最初に作成】基本情報!I134="","",【全員最初に作成】基本情報!I134)</f>
        <v/>
      </c>
      <c r="J113" s="273" t="str">
        <f>IF(【全員最初に作成】基本情報!J134="","",【全員最初に作成】基本情報!J134)</f>
        <v/>
      </c>
      <c r="K113" s="273" t="str">
        <f>IF(【全員最初に作成】基本情報!K134="","",【全員最初に作成】基本情報!K134)</f>
        <v/>
      </c>
      <c r="L113" s="274" t="str">
        <f>IF(【全員最初に作成】基本情報!L134="","",【全員最初に作成】基本情報!L134)</f>
        <v/>
      </c>
      <c r="M113" s="275" t="str">
        <f>IF(【全員最初に作成】基本情報!M134="","",【全員最初に作成】基本情報!M134)</f>
        <v/>
      </c>
      <c r="N113" s="275" t="str">
        <f>IF(【全員最初に作成】基本情報!R134="","",【全員最初に作成】基本情報!R134)</f>
        <v/>
      </c>
      <c r="O113" s="275" t="str">
        <f>IF(【全員最初に作成】基本情報!W134="","",【全員最初に作成】基本情報!W134)</f>
        <v/>
      </c>
      <c r="P113" s="270" t="str">
        <f>IF(【全員最初に作成】基本情報!X134="","",【全員最初に作成】基本情報!X134)</f>
        <v/>
      </c>
      <c r="Q113" s="276" t="str">
        <f>IF(【全員最初に作成】基本情報!Y134="","",【全員最初に作成】基本情報!Y134)</f>
        <v/>
      </c>
      <c r="R113" s="277"/>
      <c r="S113" s="476" t="str">
        <f>IF(B113="×","",IF(【全員最初に作成】基本情報!Z134="","",【全員最初に作成】基本情報!Z134))</f>
        <v/>
      </c>
      <c r="T113" s="278" t="str">
        <f>IF(B113="×","",IF(Q113="","",VLOOKUP(Q113,【参考】数式用!$M$2:$O$34,3,FALSE)))</f>
        <v/>
      </c>
      <c r="U113" s="279" t="s">
        <v>537</v>
      </c>
      <c r="V113" s="280">
        <v>4</v>
      </c>
      <c r="W113" s="281" t="s">
        <v>11</v>
      </c>
      <c r="X113" s="312"/>
      <c r="Y113" s="282" t="s">
        <v>538</v>
      </c>
      <c r="Z113" s="283">
        <v>4</v>
      </c>
      <c r="AA113" s="284" t="s">
        <v>11</v>
      </c>
      <c r="AB113" s="312"/>
      <c r="AC113" s="284" t="s">
        <v>12</v>
      </c>
      <c r="AD113" s="285" t="s">
        <v>30</v>
      </c>
      <c r="AE113" s="286" t="str">
        <f t="shared" si="5"/>
        <v/>
      </c>
      <c r="AF113" s="287" t="s">
        <v>539</v>
      </c>
      <c r="AG113" s="288" t="str">
        <f t="shared" si="6"/>
        <v/>
      </c>
      <c r="AH113" s="359"/>
      <c r="AI113" s="359"/>
      <c r="AJ113" s="360"/>
      <c r="AK113" s="360"/>
    </row>
    <row r="114" spans="1:37" ht="36.75" customHeight="1">
      <c r="A114" s="270">
        <f t="shared" si="7"/>
        <v>101</v>
      </c>
      <c r="B114" s="313"/>
      <c r="C114" s="271" t="str">
        <f>IF(【全員最初に作成】基本情報!C135="","",【全員最初に作成】基本情報!C135)</f>
        <v/>
      </c>
      <c r="D114" s="272" t="str">
        <f>IF(【全員最初に作成】基本情報!D135="","",【全員最初に作成】基本情報!D135)</f>
        <v/>
      </c>
      <c r="E114" s="273" t="str">
        <f>IF(【全員最初に作成】基本情報!E135="","",【全員最初に作成】基本情報!E135)</f>
        <v/>
      </c>
      <c r="F114" s="273" t="str">
        <f>IF(【全員最初に作成】基本情報!F135="","",【全員最初に作成】基本情報!F135)</f>
        <v/>
      </c>
      <c r="G114" s="273" t="str">
        <f>IF(【全員最初に作成】基本情報!G135="","",【全員最初に作成】基本情報!G135)</f>
        <v/>
      </c>
      <c r="H114" s="273" t="str">
        <f>IF(【全員最初に作成】基本情報!H135="","",【全員最初に作成】基本情報!H135)</f>
        <v/>
      </c>
      <c r="I114" s="273" t="str">
        <f>IF(【全員最初に作成】基本情報!I135="","",【全員最初に作成】基本情報!I135)</f>
        <v/>
      </c>
      <c r="J114" s="273" t="str">
        <f>IF(【全員最初に作成】基本情報!J135="","",【全員最初に作成】基本情報!J135)</f>
        <v/>
      </c>
      <c r="K114" s="273" t="str">
        <f>IF(【全員最初に作成】基本情報!K135="","",【全員最初に作成】基本情報!K135)</f>
        <v/>
      </c>
      <c r="L114" s="274" t="str">
        <f>IF(【全員最初に作成】基本情報!L135="","",【全員最初に作成】基本情報!L135)</f>
        <v/>
      </c>
      <c r="M114" s="275" t="str">
        <f>IF(【全員最初に作成】基本情報!M135="","",【全員最初に作成】基本情報!M135)</f>
        <v/>
      </c>
      <c r="N114" s="275" t="str">
        <f>IF(【全員最初に作成】基本情報!R135="","",【全員最初に作成】基本情報!R135)</f>
        <v/>
      </c>
      <c r="O114" s="275" t="str">
        <f>IF(【全員最初に作成】基本情報!W135="","",【全員最初に作成】基本情報!W135)</f>
        <v/>
      </c>
      <c r="P114" s="270" t="str">
        <f>IF(【全員最初に作成】基本情報!X135="","",【全員最初に作成】基本情報!X135)</f>
        <v/>
      </c>
      <c r="Q114" s="276" t="str">
        <f>IF(【全員最初に作成】基本情報!Y135="","",【全員最初に作成】基本情報!Y135)</f>
        <v/>
      </c>
      <c r="R114" s="277"/>
      <c r="S114" s="476" t="str">
        <f>IF(B114="×","",IF(【全員最初に作成】基本情報!Z135="","",【全員最初に作成】基本情報!Z135))</f>
        <v/>
      </c>
      <c r="T114" s="278" t="str">
        <f>IF(B114="×","",IF(Q114="","",VLOOKUP(Q114,【参考】数式用!$M$2:$O$34,3,FALSE)))</f>
        <v/>
      </c>
      <c r="U114" s="279" t="s">
        <v>537</v>
      </c>
      <c r="V114" s="280">
        <v>4</v>
      </c>
      <c r="W114" s="281" t="s">
        <v>11</v>
      </c>
      <c r="X114" s="312"/>
      <c r="Y114" s="282" t="s">
        <v>538</v>
      </c>
      <c r="Z114" s="283">
        <v>4</v>
      </c>
      <c r="AA114" s="284" t="s">
        <v>11</v>
      </c>
      <c r="AB114" s="312"/>
      <c r="AC114" s="284" t="s">
        <v>12</v>
      </c>
      <c r="AD114" s="285" t="s">
        <v>30</v>
      </c>
      <c r="AE114" s="286" t="str">
        <f t="shared" si="5"/>
        <v/>
      </c>
      <c r="AF114" s="287" t="s">
        <v>539</v>
      </c>
      <c r="AG114" s="288" t="str">
        <f t="shared" si="6"/>
        <v/>
      </c>
      <c r="AH114" s="359"/>
      <c r="AI114" s="359"/>
      <c r="AJ114" s="360"/>
      <c r="AK114" s="360"/>
    </row>
    <row r="115" spans="1:37" ht="36.75" customHeight="1">
      <c r="A115" s="270">
        <f t="shared" si="7"/>
        <v>102</v>
      </c>
      <c r="B115" s="313"/>
      <c r="C115" s="271" t="str">
        <f>IF(【全員最初に作成】基本情報!C136="","",【全員最初に作成】基本情報!C136)</f>
        <v/>
      </c>
      <c r="D115" s="272" t="str">
        <f>IF(【全員最初に作成】基本情報!D136="","",【全員最初に作成】基本情報!D136)</f>
        <v/>
      </c>
      <c r="E115" s="273" t="str">
        <f>IF(【全員最初に作成】基本情報!E136="","",【全員最初に作成】基本情報!E136)</f>
        <v/>
      </c>
      <c r="F115" s="273" t="str">
        <f>IF(【全員最初に作成】基本情報!F136="","",【全員最初に作成】基本情報!F136)</f>
        <v/>
      </c>
      <c r="G115" s="273" t="str">
        <f>IF(【全員最初に作成】基本情報!G136="","",【全員最初に作成】基本情報!G136)</f>
        <v/>
      </c>
      <c r="H115" s="273" t="str">
        <f>IF(【全員最初に作成】基本情報!H136="","",【全員最初に作成】基本情報!H136)</f>
        <v/>
      </c>
      <c r="I115" s="273" t="str">
        <f>IF(【全員最初に作成】基本情報!I136="","",【全員最初に作成】基本情報!I136)</f>
        <v/>
      </c>
      <c r="J115" s="273" t="str">
        <f>IF(【全員最初に作成】基本情報!J136="","",【全員最初に作成】基本情報!J136)</f>
        <v/>
      </c>
      <c r="K115" s="273" t="str">
        <f>IF(【全員最初に作成】基本情報!K136="","",【全員最初に作成】基本情報!K136)</f>
        <v/>
      </c>
      <c r="L115" s="274" t="str">
        <f>IF(【全員最初に作成】基本情報!L136="","",【全員最初に作成】基本情報!L136)</f>
        <v/>
      </c>
      <c r="M115" s="275" t="str">
        <f>IF(【全員最初に作成】基本情報!M136="","",【全員最初に作成】基本情報!M136)</f>
        <v/>
      </c>
      <c r="N115" s="275" t="str">
        <f>IF(【全員最初に作成】基本情報!R136="","",【全員最初に作成】基本情報!R136)</f>
        <v/>
      </c>
      <c r="O115" s="275" t="str">
        <f>IF(【全員最初に作成】基本情報!W136="","",【全員最初に作成】基本情報!W136)</f>
        <v/>
      </c>
      <c r="P115" s="270" t="str">
        <f>IF(【全員最初に作成】基本情報!X136="","",【全員最初に作成】基本情報!X136)</f>
        <v/>
      </c>
      <c r="Q115" s="276" t="str">
        <f>IF(【全員最初に作成】基本情報!Y136="","",【全員最初に作成】基本情報!Y136)</f>
        <v/>
      </c>
      <c r="R115" s="277"/>
      <c r="S115" s="476" t="str">
        <f>IF(B115="×","",IF(【全員最初に作成】基本情報!Z136="","",【全員最初に作成】基本情報!Z136))</f>
        <v/>
      </c>
      <c r="T115" s="278" t="str">
        <f>IF(B115="×","",IF(Q115="","",VLOOKUP(Q115,【参考】数式用!$M$2:$O$34,3,FALSE)))</f>
        <v/>
      </c>
      <c r="U115" s="279" t="s">
        <v>537</v>
      </c>
      <c r="V115" s="280">
        <v>4</v>
      </c>
      <c r="W115" s="281" t="s">
        <v>11</v>
      </c>
      <c r="X115" s="312"/>
      <c r="Y115" s="282" t="s">
        <v>538</v>
      </c>
      <c r="Z115" s="283">
        <v>4</v>
      </c>
      <c r="AA115" s="284" t="s">
        <v>11</v>
      </c>
      <c r="AB115" s="312"/>
      <c r="AC115" s="284" t="s">
        <v>12</v>
      </c>
      <c r="AD115" s="285" t="s">
        <v>30</v>
      </c>
      <c r="AE115" s="286" t="str">
        <f t="shared" si="5"/>
        <v/>
      </c>
      <c r="AF115" s="287" t="s">
        <v>539</v>
      </c>
      <c r="AG115" s="288" t="str">
        <f t="shared" si="6"/>
        <v/>
      </c>
      <c r="AH115" s="359"/>
      <c r="AI115" s="359"/>
      <c r="AJ115" s="360"/>
      <c r="AK115" s="360"/>
    </row>
    <row r="116" spans="1:37" ht="36.75" customHeight="1">
      <c r="A116" s="270">
        <f t="shared" si="7"/>
        <v>103</v>
      </c>
      <c r="B116" s="313"/>
      <c r="C116" s="271" t="str">
        <f>IF(【全員最初に作成】基本情報!C137="","",【全員最初に作成】基本情報!C137)</f>
        <v/>
      </c>
      <c r="D116" s="272" t="str">
        <f>IF(【全員最初に作成】基本情報!D137="","",【全員最初に作成】基本情報!D137)</f>
        <v/>
      </c>
      <c r="E116" s="273" t="str">
        <f>IF(【全員最初に作成】基本情報!E137="","",【全員最初に作成】基本情報!E137)</f>
        <v/>
      </c>
      <c r="F116" s="273" t="str">
        <f>IF(【全員最初に作成】基本情報!F137="","",【全員最初に作成】基本情報!F137)</f>
        <v/>
      </c>
      <c r="G116" s="273" t="str">
        <f>IF(【全員最初に作成】基本情報!G137="","",【全員最初に作成】基本情報!G137)</f>
        <v/>
      </c>
      <c r="H116" s="273" t="str">
        <f>IF(【全員最初に作成】基本情報!H137="","",【全員最初に作成】基本情報!H137)</f>
        <v/>
      </c>
      <c r="I116" s="273" t="str">
        <f>IF(【全員最初に作成】基本情報!I137="","",【全員最初に作成】基本情報!I137)</f>
        <v/>
      </c>
      <c r="J116" s="273" t="str">
        <f>IF(【全員最初に作成】基本情報!J137="","",【全員最初に作成】基本情報!J137)</f>
        <v/>
      </c>
      <c r="K116" s="273" t="str">
        <f>IF(【全員最初に作成】基本情報!K137="","",【全員最初に作成】基本情報!K137)</f>
        <v/>
      </c>
      <c r="L116" s="274" t="str">
        <f>IF(【全員最初に作成】基本情報!L137="","",【全員最初に作成】基本情報!L137)</f>
        <v/>
      </c>
      <c r="M116" s="275" t="str">
        <f>IF(【全員最初に作成】基本情報!M137="","",【全員最初に作成】基本情報!M137)</f>
        <v/>
      </c>
      <c r="N116" s="275" t="str">
        <f>IF(【全員最初に作成】基本情報!R137="","",【全員最初に作成】基本情報!R137)</f>
        <v/>
      </c>
      <c r="O116" s="275" t="str">
        <f>IF(【全員最初に作成】基本情報!W137="","",【全員最初に作成】基本情報!W137)</f>
        <v/>
      </c>
      <c r="P116" s="270" t="str">
        <f>IF(【全員最初に作成】基本情報!X137="","",【全員最初に作成】基本情報!X137)</f>
        <v/>
      </c>
      <c r="Q116" s="276" t="str">
        <f>IF(【全員最初に作成】基本情報!Y137="","",【全員最初に作成】基本情報!Y137)</f>
        <v/>
      </c>
      <c r="R116" s="277"/>
      <c r="S116" s="476" t="str">
        <f>IF(B116="×","",IF(【全員最初に作成】基本情報!Z137="","",【全員最初に作成】基本情報!Z137))</f>
        <v/>
      </c>
      <c r="T116" s="278" t="str">
        <f>IF(B116="×","",IF(Q116="","",VLOOKUP(Q116,【参考】数式用!$M$2:$O$34,3,FALSE)))</f>
        <v/>
      </c>
      <c r="U116" s="279" t="s">
        <v>537</v>
      </c>
      <c r="V116" s="280">
        <v>4</v>
      </c>
      <c r="W116" s="281" t="s">
        <v>11</v>
      </c>
      <c r="X116" s="312"/>
      <c r="Y116" s="282" t="s">
        <v>538</v>
      </c>
      <c r="Z116" s="283">
        <v>4</v>
      </c>
      <c r="AA116" s="284" t="s">
        <v>11</v>
      </c>
      <c r="AB116" s="312"/>
      <c r="AC116" s="284" t="s">
        <v>12</v>
      </c>
      <c r="AD116" s="285" t="s">
        <v>30</v>
      </c>
      <c r="AE116" s="286" t="str">
        <f t="shared" si="5"/>
        <v/>
      </c>
      <c r="AF116" s="287" t="s">
        <v>539</v>
      </c>
      <c r="AG116" s="288" t="str">
        <f t="shared" si="6"/>
        <v/>
      </c>
      <c r="AH116" s="359"/>
      <c r="AI116" s="359"/>
      <c r="AJ116" s="360"/>
      <c r="AK116" s="360"/>
    </row>
    <row r="117" spans="1:37" ht="36.75" customHeight="1">
      <c r="A117" s="270">
        <f t="shared" si="7"/>
        <v>104</v>
      </c>
      <c r="B117" s="313"/>
      <c r="C117" s="271" t="str">
        <f>IF(【全員最初に作成】基本情報!C138="","",【全員最初に作成】基本情報!C138)</f>
        <v/>
      </c>
      <c r="D117" s="272" t="str">
        <f>IF(【全員最初に作成】基本情報!D138="","",【全員最初に作成】基本情報!D138)</f>
        <v/>
      </c>
      <c r="E117" s="273" t="str">
        <f>IF(【全員最初に作成】基本情報!E138="","",【全員最初に作成】基本情報!E138)</f>
        <v/>
      </c>
      <c r="F117" s="273" t="str">
        <f>IF(【全員最初に作成】基本情報!F138="","",【全員最初に作成】基本情報!F138)</f>
        <v/>
      </c>
      <c r="G117" s="273" t="str">
        <f>IF(【全員最初に作成】基本情報!G138="","",【全員最初に作成】基本情報!G138)</f>
        <v/>
      </c>
      <c r="H117" s="273" t="str">
        <f>IF(【全員最初に作成】基本情報!H138="","",【全員最初に作成】基本情報!H138)</f>
        <v/>
      </c>
      <c r="I117" s="273" t="str">
        <f>IF(【全員最初に作成】基本情報!I138="","",【全員最初に作成】基本情報!I138)</f>
        <v/>
      </c>
      <c r="J117" s="273" t="str">
        <f>IF(【全員最初に作成】基本情報!J138="","",【全員最初に作成】基本情報!J138)</f>
        <v/>
      </c>
      <c r="K117" s="273" t="str">
        <f>IF(【全員最初に作成】基本情報!K138="","",【全員最初に作成】基本情報!K138)</f>
        <v/>
      </c>
      <c r="L117" s="274" t="str">
        <f>IF(【全員最初に作成】基本情報!L138="","",【全員最初に作成】基本情報!L138)</f>
        <v/>
      </c>
      <c r="M117" s="275" t="str">
        <f>IF(【全員最初に作成】基本情報!M138="","",【全員最初に作成】基本情報!M138)</f>
        <v/>
      </c>
      <c r="N117" s="275" t="str">
        <f>IF(【全員最初に作成】基本情報!R138="","",【全員最初に作成】基本情報!R138)</f>
        <v/>
      </c>
      <c r="O117" s="275" t="str">
        <f>IF(【全員最初に作成】基本情報!W138="","",【全員最初に作成】基本情報!W138)</f>
        <v/>
      </c>
      <c r="P117" s="270" t="str">
        <f>IF(【全員最初に作成】基本情報!X138="","",【全員最初に作成】基本情報!X138)</f>
        <v/>
      </c>
      <c r="Q117" s="276" t="str">
        <f>IF(【全員最初に作成】基本情報!Y138="","",【全員最初に作成】基本情報!Y138)</f>
        <v/>
      </c>
      <c r="R117" s="277"/>
      <c r="S117" s="476" t="str">
        <f>IF(B117="×","",IF(【全員最初に作成】基本情報!Z138="","",【全員最初に作成】基本情報!Z138))</f>
        <v/>
      </c>
      <c r="T117" s="278" t="str">
        <f>IF(B117="×","",IF(Q117="","",VLOOKUP(Q117,【参考】数式用!$M$2:$O$34,3,FALSE)))</f>
        <v/>
      </c>
      <c r="U117" s="279" t="s">
        <v>537</v>
      </c>
      <c r="V117" s="280">
        <v>4</v>
      </c>
      <c r="W117" s="281" t="s">
        <v>11</v>
      </c>
      <c r="X117" s="312"/>
      <c r="Y117" s="282" t="s">
        <v>538</v>
      </c>
      <c r="Z117" s="283">
        <v>4</v>
      </c>
      <c r="AA117" s="284" t="s">
        <v>11</v>
      </c>
      <c r="AB117" s="312"/>
      <c r="AC117" s="284" t="s">
        <v>12</v>
      </c>
      <c r="AD117" s="285" t="s">
        <v>30</v>
      </c>
      <c r="AE117" s="286" t="str">
        <f t="shared" si="5"/>
        <v/>
      </c>
      <c r="AF117" s="287" t="s">
        <v>539</v>
      </c>
      <c r="AG117" s="288" t="str">
        <f t="shared" si="6"/>
        <v/>
      </c>
      <c r="AH117" s="359"/>
      <c r="AI117" s="359"/>
      <c r="AJ117" s="360"/>
      <c r="AK117" s="360"/>
    </row>
    <row r="118" spans="1:37" ht="36.75" customHeight="1">
      <c r="A118" s="270">
        <f t="shared" si="7"/>
        <v>105</v>
      </c>
      <c r="B118" s="313"/>
      <c r="C118" s="271" t="str">
        <f>IF(【全員最初に作成】基本情報!C139="","",【全員最初に作成】基本情報!C139)</f>
        <v/>
      </c>
      <c r="D118" s="272" t="str">
        <f>IF(【全員最初に作成】基本情報!D139="","",【全員最初に作成】基本情報!D139)</f>
        <v/>
      </c>
      <c r="E118" s="273" t="str">
        <f>IF(【全員最初に作成】基本情報!E139="","",【全員最初に作成】基本情報!E139)</f>
        <v/>
      </c>
      <c r="F118" s="273" t="str">
        <f>IF(【全員最初に作成】基本情報!F139="","",【全員最初に作成】基本情報!F139)</f>
        <v/>
      </c>
      <c r="G118" s="273" t="str">
        <f>IF(【全員最初に作成】基本情報!G139="","",【全員最初に作成】基本情報!G139)</f>
        <v/>
      </c>
      <c r="H118" s="273" t="str">
        <f>IF(【全員最初に作成】基本情報!H139="","",【全員最初に作成】基本情報!H139)</f>
        <v/>
      </c>
      <c r="I118" s="273" t="str">
        <f>IF(【全員最初に作成】基本情報!I139="","",【全員最初に作成】基本情報!I139)</f>
        <v/>
      </c>
      <c r="J118" s="273" t="str">
        <f>IF(【全員最初に作成】基本情報!J139="","",【全員最初に作成】基本情報!J139)</f>
        <v/>
      </c>
      <c r="K118" s="273" t="str">
        <f>IF(【全員最初に作成】基本情報!K139="","",【全員最初に作成】基本情報!K139)</f>
        <v/>
      </c>
      <c r="L118" s="274" t="str">
        <f>IF(【全員最初に作成】基本情報!L139="","",【全員最初に作成】基本情報!L139)</f>
        <v/>
      </c>
      <c r="M118" s="275" t="str">
        <f>IF(【全員最初に作成】基本情報!M139="","",【全員最初に作成】基本情報!M139)</f>
        <v/>
      </c>
      <c r="N118" s="275" t="str">
        <f>IF(【全員最初に作成】基本情報!R139="","",【全員最初に作成】基本情報!R139)</f>
        <v/>
      </c>
      <c r="O118" s="275" t="str">
        <f>IF(【全員最初に作成】基本情報!W139="","",【全員最初に作成】基本情報!W139)</f>
        <v/>
      </c>
      <c r="P118" s="270" t="str">
        <f>IF(【全員最初に作成】基本情報!X139="","",【全員最初に作成】基本情報!X139)</f>
        <v/>
      </c>
      <c r="Q118" s="276" t="str">
        <f>IF(【全員最初に作成】基本情報!Y139="","",【全員最初に作成】基本情報!Y139)</f>
        <v/>
      </c>
      <c r="R118" s="277"/>
      <c r="S118" s="476" t="str">
        <f>IF(B118="×","",IF(【全員最初に作成】基本情報!Z139="","",【全員最初に作成】基本情報!Z139))</f>
        <v/>
      </c>
      <c r="T118" s="278" t="str">
        <f>IF(B118="×","",IF(Q118="","",VLOOKUP(Q118,【参考】数式用!$M$2:$O$34,3,FALSE)))</f>
        <v/>
      </c>
      <c r="U118" s="279" t="s">
        <v>537</v>
      </c>
      <c r="V118" s="280">
        <v>4</v>
      </c>
      <c r="W118" s="281" t="s">
        <v>11</v>
      </c>
      <c r="X118" s="312"/>
      <c r="Y118" s="282" t="s">
        <v>538</v>
      </c>
      <c r="Z118" s="283">
        <v>4</v>
      </c>
      <c r="AA118" s="284" t="s">
        <v>11</v>
      </c>
      <c r="AB118" s="312"/>
      <c r="AC118" s="284" t="s">
        <v>12</v>
      </c>
      <c r="AD118" s="285" t="s">
        <v>30</v>
      </c>
      <c r="AE118" s="286" t="str">
        <f t="shared" si="5"/>
        <v/>
      </c>
      <c r="AF118" s="287" t="s">
        <v>539</v>
      </c>
      <c r="AG118" s="288" t="str">
        <f t="shared" si="6"/>
        <v/>
      </c>
      <c r="AH118" s="359"/>
      <c r="AI118" s="359"/>
      <c r="AJ118" s="360"/>
      <c r="AK118" s="360"/>
    </row>
    <row r="119" spans="1:37" ht="36.75" customHeight="1">
      <c r="A119" s="270">
        <f t="shared" si="7"/>
        <v>106</v>
      </c>
      <c r="B119" s="313"/>
      <c r="C119" s="271" t="str">
        <f>IF(【全員最初に作成】基本情報!C140="","",【全員最初に作成】基本情報!C140)</f>
        <v/>
      </c>
      <c r="D119" s="272" t="str">
        <f>IF(【全員最初に作成】基本情報!D140="","",【全員最初に作成】基本情報!D140)</f>
        <v/>
      </c>
      <c r="E119" s="273" t="str">
        <f>IF(【全員最初に作成】基本情報!E140="","",【全員最初に作成】基本情報!E140)</f>
        <v/>
      </c>
      <c r="F119" s="273" t="str">
        <f>IF(【全員最初に作成】基本情報!F140="","",【全員最初に作成】基本情報!F140)</f>
        <v/>
      </c>
      <c r="G119" s="273" t="str">
        <f>IF(【全員最初に作成】基本情報!G140="","",【全員最初に作成】基本情報!G140)</f>
        <v/>
      </c>
      <c r="H119" s="273" t="str">
        <f>IF(【全員最初に作成】基本情報!H140="","",【全員最初に作成】基本情報!H140)</f>
        <v/>
      </c>
      <c r="I119" s="273" t="str">
        <f>IF(【全員最初に作成】基本情報!I140="","",【全員最初に作成】基本情報!I140)</f>
        <v/>
      </c>
      <c r="J119" s="273" t="str">
        <f>IF(【全員最初に作成】基本情報!J140="","",【全員最初に作成】基本情報!J140)</f>
        <v/>
      </c>
      <c r="K119" s="273" t="str">
        <f>IF(【全員最初に作成】基本情報!K140="","",【全員最初に作成】基本情報!K140)</f>
        <v/>
      </c>
      <c r="L119" s="274" t="str">
        <f>IF(【全員最初に作成】基本情報!L140="","",【全員最初に作成】基本情報!L140)</f>
        <v/>
      </c>
      <c r="M119" s="275" t="str">
        <f>IF(【全員最初に作成】基本情報!M140="","",【全員最初に作成】基本情報!M140)</f>
        <v/>
      </c>
      <c r="N119" s="275" t="str">
        <f>IF(【全員最初に作成】基本情報!R140="","",【全員最初に作成】基本情報!R140)</f>
        <v/>
      </c>
      <c r="O119" s="275" t="str">
        <f>IF(【全員最初に作成】基本情報!W140="","",【全員最初に作成】基本情報!W140)</f>
        <v/>
      </c>
      <c r="P119" s="270" t="str">
        <f>IF(【全員最初に作成】基本情報!X140="","",【全員最初に作成】基本情報!X140)</f>
        <v/>
      </c>
      <c r="Q119" s="276" t="str">
        <f>IF(【全員最初に作成】基本情報!Y140="","",【全員最初に作成】基本情報!Y140)</f>
        <v/>
      </c>
      <c r="R119" s="277"/>
      <c r="S119" s="476" t="str">
        <f>IF(B119="×","",IF(【全員最初に作成】基本情報!Z140="","",【全員最初に作成】基本情報!Z140))</f>
        <v/>
      </c>
      <c r="T119" s="278" t="str">
        <f>IF(B119="×","",IF(Q119="","",VLOOKUP(Q119,【参考】数式用!$M$2:$O$34,3,FALSE)))</f>
        <v/>
      </c>
      <c r="U119" s="279" t="s">
        <v>537</v>
      </c>
      <c r="V119" s="280">
        <v>4</v>
      </c>
      <c r="W119" s="281" t="s">
        <v>11</v>
      </c>
      <c r="X119" s="312"/>
      <c r="Y119" s="282" t="s">
        <v>538</v>
      </c>
      <c r="Z119" s="283">
        <v>4</v>
      </c>
      <c r="AA119" s="284" t="s">
        <v>11</v>
      </c>
      <c r="AB119" s="312"/>
      <c r="AC119" s="284" t="s">
        <v>12</v>
      </c>
      <c r="AD119" s="285" t="s">
        <v>30</v>
      </c>
      <c r="AE119" s="286" t="str">
        <f t="shared" si="5"/>
        <v/>
      </c>
      <c r="AF119" s="287" t="s">
        <v>539</v>
      </c>
      <c r="AG119" s="288" t="str">
        <f t="shared" si="6"/>
        <v/>
      </c>
      <c r="AH119" s="359"/>
      <c r="AI119" s="359"/>
      <c r="AJ119" s="360"/>
      <c r="AK119" s="360"/>
    </row>
    <row r="120" spans="1:37" ht="36.75" customHeight="1">
      <c r="A120" s="270">
        <f t="shared" si="7"/>
        <v>107</v>
      </c>
      <c r="B120" s="313"/>
      <c r="C120" s="271" t="str">
        <f>IF(【全員最初に作成】基本情報!C141="","",【全員最初に作成】基本情報!C141)</f>
        <v/>
      </c>
      <c r="D120" s="272" t="str">
        <f>IF(【全員最初に作成】基本情報!D141="","",【全員最初に作成】基本情報!D141)</f>
        <v/>
      </c>
      <c r="E120" s="273" t="str">
        <f>IF(【全員最初に作成】基本情報!E141="","",【全員最初に作成】基本情報!E141)</f>
        <v/>
      </c>
      <c r="F120" s="273" t="str">
        <f>IF(【全員最初に作成】基本情報!F141="","",【全員最初に作成】基本情報!F141)</f>
        <v/>
      </c>
      <c r="G120" s="273" t="str">
        <f>IF(【全員最初に作成】基本情報!G141="","",【全員最初に作成】基本情報!G141)</f>
        <v/>
      </c>
      <c r="H120" s="273" t="str">
        <f>IF(【全員最初に作成】基本情報!H141="","",【全員最初に作成】基本情報!H141)</f>
        <v/>
      </c>
      <c r="I120" s="273" t="str">
        <f>IF(【全員最初に作成】基本情報!I141="","",【全員最初に作成】基本情報!I141)</f>
        <v/>
      </c>
      <c r="J120" s="273" t="str">
        <f>IF(【全員最初に作成】基本情報!J141="","",【全員最初に作成】基本情報!J141)</f>
        <v/>
      </c>
      <c r="K120" s="273" t="str">
        <f>IF(【全員最初に作成】基本情報!K141="","",【全員最初に作成】基本情報!K141)</f>
        <v/>
      </c>
      <c r="L120" s="274" t="str">
        <f>IF(【全員最初に作成】基本情報!L141="","",【全員最初に作成】基本情報!L141)</f>
        <v/>
      </c>
      <c r="M120" s="275" t="str">
        <f>IF(【全員最初に作成】基本情報!M141="","",【全員最初に作成】基本情報!M141)</f>
        <v/>
      </c>
      <c r="N120" s="275" t="str">
        <f>IF(【全員最初に作成】基本情報!R141="","",【全員最初に作成】基本情報!R141)</f>
        <v/>
      </c>
      <c r="O120" s="275" t="str">
        <f>IF(【全員最初に作成】基本情報!W141="","",【全員最初に作成】基本情報!W141)</f>
        <v/>
      </c>
      <c r="P120" s="270" t="str">
        <f>IF(【全員最初に作成】基本情報!X141="","",【全員最初に作成】基本情報!X141)</f>
        <v/>
      </c>
      <c r="Q120" s="276" t="str">
        <f>IF(【全員最初に作成】基本情報!Y141="","",【全員最初に作成】基本情報!Y141)</f>
        <v/>
      </c>
      <c r="R120" s="277"/>
      <c r="S120" s="476" t="str">
        <f>IF(B120="×","",IF(【全員最初に作成】基本情報!Z141="","",【全員最初に作成】基本情報!Z141))</f>
        <v/>
      </c>
      <c r="T120" s="278" t="str">
        <f>IF(B120="×","",IF(Q120="","",VLOOKUP(Q120,【参考】数式用!$M$2:$O$34,3,FALSE)))</f>
        <v/>
      </c>
      <c r="U120" s="279" t="s">
        <v>537</v>
      </c>
      <c r="V120" s="280">
        <v>4</v>
      </c>
      <c r="W120" s="281" t="s">
        <v>11</v>
      </c>
      <c r="X120" s="312"/>
      <c r="Y120" s="282" t="s">
        <v>538</v>
      </c>
      <c r="Z120" s="283">
        <v>4</v>
      </c>
      <c r="AA120" s="284" t="s">
        <v>11</v>
      </c>
      <c r="AB120" s="312"/>
      <c r="AC120" s="284" t="s">
        <v>12</v>
      </c>
      <c r="AD120" s="285" t="s">
        <v>30</v>
      </c>
      <c r="AE120" s="286" t="str">
        <f t="shared" si="5"/>
        <v/>
      </c>
      <c r="AF120" s="287" t="s">
        <v>539</v>
      </c>
      <c r="AG120" s="288" t="str">
        <f t="shared" si="6"/>
        <v/>
      </c>
      <c r="AH120" s="359"/>
      <c r="AI120" s="359"/>
      <c r="AJ120" s="360"/>
      <c r="AK120" s="360"/>
    </row>
    <row r="121" spans="1:37" ht="36.75" customHeight="1">
      <c r="A121" s="270">
        <f t="shared" si="7"/>
        <v>108</v>
      </c>
      <c r="B121" s="313"/>
      <c r="C121" s="271" t="str">
        <f>IF(【全員最初に作成】基本情報!C142="","",【全員最初に作成】基本情報!C142)</f>
        <v/>
      </c>
      <c r="D121" s="272" t="str">
        <f>IF(【全員最初に作成】基本情報!D142="","",【全員最初に作成】基本情報!D142)</f>
        <v/>
      </c>
      <c r="E121" s="273" t="str">
        <f>IF(【全員最初に作成】基本情報!E142="","",【全員最初に作成】基本情報!E142)</f>
        <v/>
      </c>
      <c r="F121" s="273" t="str">
        <f>IF(【全員最初に作成】基本情報!F142="","",【全員最初に作成】基本情報!F142)</f>
        <v/>
      </c>
      <c r="G121" s="273" t="str">
        <f>IF(【全員最初に作成】基本情報!G142="","",【全員最初に作成】基本情報!G142)</f>
        <v/>
      </c>
      <c r="H121" s="273" t="str">
        <f>IF(【全員最初に作成】基本情報!H142="","",【全員最初に作成】基本情報!H142)</f>
        <v/>
      </c>
      <c r="I121" s="273" t="str">
        <f>IF(【全員最初に作成】基本情報!I142="","",【全員最初に作成】基本情報!I142)</f>
        <v/>
      </c>
      <c r="J121" s="273" t="str">
        <f>IF(【全員最初に作成】基本情報!J142="","",【全員最初に作成】基本情報!J142)</f>
        <v/>
      </c>
      <c r="K121" s="273" t="str">
        <f>IF(【全員最初に作成】基本情報!K142="","",【全員最初に作成】基本情報!K142)</f>
        <v/>
      </c>
      <c r="L121" s="274" t="str">
        <f>IF(【全員最初に作成】基本情報!L142="","",【全員最初に作成】基本情報!L142)</f>
        <v/>
      </c>
      <c r="M121" s="275" t="str">
        <f>IF(【全員最初に作成】基本情報!M142="","",【全員最初に作成】基本情報!M142)</f>
        <v/>
      </c>
      <c r="N121" s="275" t="str">
        <f>IF(【全員最初に作成】基本情報!R142="","",【全員最初に作成】基本情報!R142)</f>
        <v/>
      </c>
      <c r="O121" s="275" t="str">
        <f>IF(【全員最初に作成】基本情報!W142="","",【全員最初に作成】基本情報!W142)</f>
        <v/>
      </c>
      <c r="P121" s="270" t="str">
        <f>IF(【全員最初に作成】基本情報!X142="","",【全員最初に作成】基本情報!X142)</f>
        <v/>
      </c>
      <c r="Q121" s="276" t="str">
        <f>IF(【全員最初に作成】基本情報!Y142="","",【全員最初に作成】基本情報!Y142)</f>
        <v/>
      </c>
      <c r="R121" s="277"/>
      <c r="S121" s="476" t="str">
        <f>IF(B121="×","",IF(【全員最初に作成】基本情報!Z142="","",【全員最初に作成】基本情報!Z142))</f>
        <v/>
      </c>
      <c r="T121" s="278" t="str">
        <f>IF(B121="×","",IF(Q121="","",VLOOKUP(Q121,【参考】数式用!$M$2:$O$34,3,FALSE)))</f>
        <v/>
      </c>
      <c r="U121" s="279" t="s">
        <v>537</v>
      </c>
      <c r="V121" s="280">
        <v>4</v>
      </c>
      <c r="W121" s="281" t="s">
        <v>11</v>
      </c>
      <c r="X121" s="312"/>
      <c r="Y121" s="282" t="s">
        <v>538</v>
      </c>
      <c r="Z121" s="283">
        <v>4</v>
      </c>
      <c r="AA121" s="284" t="s">
        <v>11</v>
      </c>
      <c r="AB121" s="312"/>
      <c r="AC121" s="284" t="s">
        <v>12</v>
      </c>
      <c r="AD121" s="285" t="s">
        <v>30</v>
      </c>
      <c r="AE121" s="286" t="str">
        <f t="shared" si="5"/>
        <v/>
      </c>
      <c r="AF121" s="287" t="s">
        <v>539</v>
      </c>
      <c r="AG121" s="288" t="str">
        <f t="shared" si="6"/>
        <v/>
      </c>
      <c r="AH121" s="359"/>
      <c r="AI121" s="359"/>
      <c r="AJ121" s="360"/>
      <c r="AK121" s="360"/>
    </row>
    <row r="122" spans="1:37" ht="36.75" customHeight="1">
      <c r="A122" s="270">
        <f t="shared" si="7"/>
        <v>109</v>
      </c>
      <c r="B122" s="313"/>
      <c r="C122" s="271" t="str">
        <f>IF(【全員最初に作成】基本情報!C143="","",【全員最初に作成】基本情報!C143)</f>
        <v/>
      </c>
      <c r="D122" s="272" t="str">
        <f>IF(【全員最初に作成】基本情報!D143="","",【全員最初に作成】基本情報!D143)</f>
        <v/>
      </c>
      <c r="E122" s="273" t="str">
        <f>IF(【全員最初に作成】基本情報!E143="","",【全員最初に作成】基本情報!E143)</f>
        <v/>
      </c>
      <c r="F122" s="273" t="str">
        <f>IF(【全員最初に作成】基本情報!F143="","",【全員最初に作成】基本情報!F143)</f>
        <v/>
      </c>
      <c r="G122" s="273" t="str">
        <f>IF(【全員最初に作成】基本情報!G143="","",【全員最初に作成】基本情報!G143)</f>
        <v/>
      </c>
      <c r="H122" s="273" t="str">
        <f>IF(【全員最初に作成】基本情報!H143="","",【全員最初に作成】基本情報!H143)</f>
        <v/>
      </c>
      <c r="I122" s="273" t="str">
        <f>IF(【全員最初に作成】基本情報!I143="","",【全員最初に作成】基本情報!I143)</f>
        <v/>
      </c>
      <c r="J122" s="273" t="str">
        <f>IF(【全員最初に作成】基本情報!J143="","",【全員最初に作成】基本情報!J143)</f>
        <v/>
      </c>
      <c r="K122" s="273" t="str">
        <f>IF(【全員最初に作成】基本情報!K143="","",【全員最初に作成】基本情報!K143)</f>
        <v/>
      </c>
      <c r="L122" s="274" t="str">
        <f>IF(【全員最初に作成】基本情報!L143="","",【全員最初に作成】基本情報!L143)</f>
        <v/>
      </c>
      <c r="M122" s="275" t="str">
        <f>IF(【全員最初に作成】基本情報!M143="","",【全員最初に作成】基本情報!M143)</f>
        <v/>
      </c>
      <c r="N122" s="275" t="str">
        <f>IF(【全員最初に作成】基本情報!R143="","",【全員最初に作成】基本情報!R143)</f>
        <v/>
      </c>
      <c r="O122" s="275" t="str">
        <f>IF(【全員最初に作成】基本情報!W143="","",【全員最初に作成】基本情報!W143)</f>
        <v/>
      </c>
      <c r="P122" s="270" t="str">
        <f>IF(【全員最初に作成】基本情報!X143="","",【全員最初に作成】基本情報!X143)</f>
        <v/>
      </c>
      <c r="Q122" s="276" t="str">
        <f>IF(【全員最初に作成】基本情報!Y143="","",【全員最初に作成】基本情報!Y143)</f>
        <v/>
      </c>
      <c r="R122" s="277"/>
      <c r="S122" s="476" t="str">
        <f>IF(B122="×","",IF(【全員最初に作成】基本情報!Z143="","",【全員最初に作成】基本情報!Z143))</f>
        <v/>
      </c>
      <c r="T122" s="278" t="str">
        <f>IF(B122="×","",IF(Q122="","",VLOOKUP(Q122,【参考】数式用!$M$2:$O$34,3,FALSE)))</f>
        <v/>
      </c>
      <c r="U122" s="279" t="s">
        <v>537</v>
      </c>
      <c r="V122" s="280">
        <v>4</v>
      </c>
      <c r="W122" s="281" t="s">
        <v>11</v>
      </c>
      <c r="X122" s="312"/>
      <c r="Y122" s="282" t="s">
        <v>538</v>
      </c>
      <c r="Z122" s="283">
        <v>4</v>
      </c>
      <c r="AA122" s="284" t="s">
        <v>11</v>
      </c>
      <c r="AB122" s="312"/>
      <c r="AC122" s="284" t="s">
        <v>12</v>
      </c>
      <c r="AD122" s="285" t="s">
        <v>30</v>
      </c>
      <c r="AE122" s="286" t="str">
        <f t="shared" si="5"/>
        <v/>
      </c>
      <c r="AF122" s="287" t="s">
        <v>539</v>
      </c>
      <c r="AG122" s="288" t="str">
        <f t="shared" si="6"/>
        <v/>
      </c>
      <c r="AH122" s="359"/>
      <c r="AI122" s="359"/>
      <c r="AJ122" s="360"/>
      <c r="AK122" s="360"/>
    </row>
    <row r="123" spans="1:37" ht="36.75" customHeight="1">
      <c r="A123" s="270">
        <f t="shared" si="7"/>
        <v>110</v>
      </c>
      <c r="B123" s="313"/>
      <c r="C123" s="271" t="str">
        <f>IF(【全員最初に作成】基本情報!C144="","",【全員最初に作成】基本情報!C144)</f>
        <v/>
      </c>
      <c r="D123" s="272" t="str">
        <f>IF(【全員最初に作成】基本情報!D144="","",【全員最初に作成】基本情報!D144)</f>
        <v/>
      </c>
      <c r="E123" s="273" t="str">
        <f>IF(【全員最初に作成】基本情報!E144="","",【全員最初に作成】基本情報!E144)</f>
        <v/>
      </c>
      <c r="F123" s="273" t="str">
        <f>IF(【全員最初に作成】基本情報!F144="","",【全員最初に作成】基本情報!F144)</f>
        <v/>
      </c>
      <c r="G123" s="273" t="str">
        <f>IF(【全員最初に作成】基本情報!G144="","",【全員最初に作成】基本情報!G144)</f>
        <v/>
      </c>
      <c r="H123" s="273" t="str">
        <f>IF(【全員最初に作成】基本情報!H144="","",【全員最初に作成】基本情報!H144)</f>
        <v/>
      </c>
      <c r="I123" s="273" t="str">
        <f>IF(【全員最初に作成】基本情報!I144="","",【全員最初に作成】基本情報!I144)</f>
        <v/>
      </c>
      <c r="J123" s="273" t="str">
        <f>IF(【全員最初に作成】基本情報!J144="","",【全員最初に作成】基本情報!J144)</f>
        <v/>
      </c>
      <c r="K123" s="273" t="str">
        <f>IF(【全員最初に作成】基本情報!K144="","",【全員最初に作成】基本情報!K144)</f>
        <v/>
      </c>
      <c r="L123" s="274" t="str">
        <f>IF(【全員最初に作成】基本情報!L144="","",【全員最初に作成】基本情報!L144)</f>
        <v/>
      </c>
      <c r="M123" s="275" t="str">
        <f>IF(【全員最初に作成】基本情報!M144="","",【全員最初に作成】基本情報!M144)</f>
        <v/>
      </c>
      <c r="N123" s="275" t="str">
        <f>IF(【全員最初に作成】基本情報!R144="","",【全員最初に作成】基本情報!R144)</f>
        <v/>
      </c>
      <c r="O123" s="275" t="str">
        <f>IF(【全員最初に作成】基本情報!W144="","",【全員最初に作成】基本情報!W144)</f>
        <v/>
      </c>
      <c r="P123" s="270" t="str">
        <f>IF(【全員最初に作成】基本情報!X144="","",【全員最初に作成】基本情報!X144)</f>
        <v/>
      </c>
      <c r="Q123" s="276" t="str">
        <f>IF(【全員最初に作成】基本情報!Y144="","",【全員最初に作成】基本情報!Y144)</f>
        <v/>
      </c>
      <c r="R123" s="277"/>
      <c r="S123" s="476" t="str">
        <f>IF(B123="×","",IF(【全員最初に作成】基本情報!Z144="","",【全員最初に作成】基本情報!Z144))</f>
        <v/>
      </c>
      <c r="T123" s="278" t="str">
        <f>IF(B123="×","",IF(Q123="","",VLOOKUP(Q123,【参考】数式用!$M$2:$O$34,3,FALSE)))</f>
        <v/>
      </c>
      <c r="U123" s="279" t="s">
        <v>537</v>
      </c>
      <c r="V123" s="280">
        <v>4</v>
      </c>
      <c r="W123" s="281" t="s">
        <v>11</v>
      </c>
      <c r="X123" s="312"/>
      <c r="Y123" s="282" t="s">
        <v>538</v>
      </c>
      <c r="Z123" s="283">
        <v>4</v>
      </c>
      <c r="AA123" s="284" t="s">
        <v>11</v>
      </c>
      <c r="AB123" s="312"/>
      <c r="AC123" s="284" t="s">
        <v>12</v>
      </c>
      <c r="AD123" s="285" t="s">
        <v>30</v>
      </c>
      <c r="AE123" s="286" t="str">
        <f t="shared" si="5"/>
        <v/>
      </c>
      <c r="AF123" s="287" t="s">
        <v>539</v>
      </c>
      <c r="AG123" s="288" t="str">
        <f t="shared" si="6"/>
        <v/>
      </c>
      <c r="AH123" s="359"/>
      <c r="AI123" s="359"/>
      <c r="AJ123" s="360"/>
      <c r="AK123" s="360"/>
    </row>
    <row r="124" spans="1:37" ht="36.75" customHeight="1">
      <c r="A124" s="270">
        <f t="shared" si="7"/>
        <v>111</v>
      </c>
      <c r="B124" s="313"/>
      <c r="C124" s="271" t="str">
        <f>IF(【全員最初に作成】基本情報!C145="","",【全員最初に作成】基本情報!C145)</f>
        <v/>
      </c>
      <c r="D124" s="272" t="str">
        <f>IF(【全員最初に作成】基本情報!D145="","",【全員最初に作成】基本情報!D145)</f>
        <v/>
      </c>
      <c r="E124" s="273" t="str">
        <f>IF(【全員最初に作成】基本情報!E145="","",【全員最初に作成】基本情報!E145)</f>
        <v/>
      </c>
      <c r="F124" s="273" t="str">
        <f>IF(【全員最初に作成】基本情報!F145="","",【全員最初に作成】基本情報!F145)</f>
        <v/>
      </c>
      <c r="G124" s="273" t="str">
        <f>IF(【全員最初に作成】基本情報!G145="","",【全員最初に作成】基本情報!G145)</f>
        <v/>
      </c>
      <c r="H124" s="273" t="str">
        <f>IF(【全員最初に作成】基本情報!H145="","",【全員最初に作成】基本情報!H145)</f>
        <v/>
      </c>
      <c r="I124" s="273" t="str">
        <f>IF(【全員最初に作成】基本情報!I145="","",【全員最初に作成】基本情報!I145)</f>
        <v/>
      </c>
      <c r="J124" s="273" t="str">
        <f>IF(【全員最初に作成】基本情報!J145="","",【全員最初に作成】基本情報!J145)</f>
        <v/>
      </c>
      <c r="K124" s="273" t="str">
        <f>IF(【全員最初に作成】基本情報!K145="","",【全員最初に作成】基本情報!K145)</f>
        <v/>
      </c>
      <c r="L124" s="274" t="str">
        <f>IF(【全員最初に作成】基本情報!L145="","",【全員最初に作成】基本情報!L145)</f>
        <v/>
      </c>
      <c r="M124" s="275" t="str">
        <f>IF(【全員最初に作成】基本情報!M145="","",【全員最初に作成】基本情報!M145)</f>
        <v/>
      </c>
      <c r="N124" s="275" t="str">
        <f>IF(【全員最初に作成】基本情報!R145="","",【全員最初に作成】基本情報!R145)</f>
        <v/>
      </c>
      <c r="O124" s="275" t="str">
        <f>IF(【全員最初に作成】基本情報!W145="","",【全員最初に作成】基本情報!W145)</f>
        <v/>
      </c>
      <c r="P124" s="270" t="str">
        <f>IF(【全員最初に作成】基本情報!X145="","",【全員最初に作成】基本情報!X145)</f>
        <v/>
      </c>
      <c r="Q124" s="276" t="str">
        <f>IF(【全員最初に作成】基本情報!Y145="","",【全員最初に作成】基本情報!Y145)</f>
        <v/>
      </c>
      <c r="R124" s="277"/>
      <c r="S124" s="476" t="str">
        <f>IF(B124="×","",IF(【全員最初に作成】基本情報!Z145="","",【全員最初に作成】基本情報!Z145))</f>
        <v/>
      </c>
      <c r="T124" s="278" t="str">
        <f>IF(B124="×","",IF(Q124="","",VLOOKUP(Q124,【参考】数式用!$M$2:$O$34,3,FALSE)))</f>
        <v/>
      </c>
      <c r="U124" s="279" t="s">
        <v>537</v>
      </c>
      <c r="V124" s="280">
        <v>4</v>
      </c>
      <c r="W124" s="281" t="s">
        <v>11</v>
      </c>
      <c r="X124" s="312"/>
      <c r="Y124" s="282" t="s">
        <v>538</v>
      </c>
      <c r="Z124" s="283">
        <v>4</v>
      </c>
      <c r="AA124" s="284" t="s">
        <v>11</v>
      </c>
      <c r="AB124" s="312"/>
      <c r="AC124" s="284" t="s">
        <v>12</v>
      </c>
      <c r="AD124" s="285" t="s">
        <v>30</v>
      </c>
      <c r="AE124" s="286" t="str">
        <f t="shared" si="5"/>
        <v/>
      </c>
      <c r="AF124" s="287" t="s">
        <v>539</v>
      </c>
      <c r="AG124" s="288" t="str">
        <f t="shared" si="6"/>
        <v/>
      </c>
      <c r="AH124" s="359"/>
      <c r="AI124" s="359"/>
      <c r="AJ124" s="360"/>
      <c r="AK124" s="360"/>
    </row>
    <row r="125" spans="1:37" ht="36.75" customHeight="1">
      <c r="A125" s="270">
        <f t="shared" si="7"/>
        <v>112</v>
      </c>
      <c r="B125" s="313"/>
      <c r="C125" s="271" t="str">
        <f>IF(【全員最初に作成】基本情報!C146="","",【全員最初に作成】基本情報!C146)</f>
        <v/>
      </c>
      <c r="D125" s="272" t="str">
        <f>IF(【全員最初に作成】基本情報!D146="","",【全員最初に作成】基本情報!D146)</f>
        <v/>
      </c>
      <c r="E125" s="273" t="str">
        <f>IF(【全員最初に作成】基本情報!E146="","",【全員最初に作成】基本情報!E146)</f>
        <v/>
      </c>
      <c r="F125" s="273" t="str">
        <f>IF(【全員最初に作成】基本情報!F146="","",【全員最初に作成】基本情報!F146)</f>
        <v/>
      </c>
      <c r="G125" s="273" t="str">
        <f>IF(【全員最初に作成】基本情報!G146="","",【全員最初に作成】基本情報!G146)</f>
        <v/>
      </c>
      <c r="H125" s="273" t="str">
        <f>IF(【全員最初に作成】基本情報!H146="","",【全員最初に作成】基本情報!H146)</f>
        <v/>
      </c>
      <c r="I125" s="273" t="str">
        <f>IF(【全員最初に作成】基本情報!I146="","",【全員最初に作成】基本情報!I146)</f>
        <v/>
      </c>
      <c r="J125" s="273" t="str">
        <f>IF(【全員最初に作成】基本情報!J146="","",【全員最初に作成】基本情報!J146)</f>
        <v/>
      </c>
      <c r="K125" s="273" t="str">
        <f>IF(【全員最初に作成】基本情報!K146="","",【全員最初に作成】基本情報!K146)</f>
        <v/>
      </c>
      <c r="L125" s="274" t="str">
        <f>IF(【全員最初に作成】基本情報!L146="","",【全員最初に作成】基本情報!L146)</f>
        <v/>
      </c>
      <c r="M125" s="275" t="str">
        <f>IF(【全員最初に作成】基本情報!M146="","",【全員最初に作成】基本情報!M146)</f>
        <v/>
      </c>
      <c r="N125" s="275" t="str">
        <f>IF(【全員最初に作成】基本情報!R146="","",【全員最初に作成】基本情報!R146)</f>
        <v/>
      </c>
      <c r="O125" s="275" t="str">
        <f>IF(【全員最初に作成】基本情報!W146="","",【全員最初に作成】基本情報!W146)</f>
        <v/>
      </c>
      <c r="P125" s="270" t="str">
        <f>IF(【全員最初に作成】基本情報!X146="","",【全員最初に作成】基本情報!X146)</f>
        <v/>
      </c>
      <c r="Q125" s="276" t="str">
        <f>IF(【全員最初に作成】基本情報!Y146="","",【全員最初に作成】基本情報!Y146)</f>
        <v/>
      </c>
      <c r="R125" s="277"/>
      <c r="S125" s="476" t="str">
        <f>IF(B125="×","",IF(【全員最初に作成】基本情報!Z146="","",【全員最初に作成】基本情報!Z146))</f>
        <v/>
      </c>
      <c r="T125" s="278" t="str">
        <f>IF(B125="×","",IF(Q125="","",VLOOKUP(Q125,【参考】数式用!$M$2:$O$34,3,FALSE)))</f>
        <v/>
      </c>
      <c r="U125" s="279" t="s">
        <v>537</v>
      </c>
      <c r="V125" s="280">
        <v>4</v>
      </c>
      <c r="W125" s="281" t="s">
        <v>11</v>
      </c>
      <c r="X125" s="312"/>
      <c r="Y125" s="282" t="s">
        <v>538</v>
      </c>
      <c r="Z125" s="283">
        <v>4</v>
      </c>
      <c r="AA125" s="284" t="s">
        <v>11</v>
      </c>
      <c r="AB125" s="312"/>
      <c r="AC125" s="284" t="s">
        <v>12</v>
      </c>
      <c r="AD125" s="285" t="s">
        <v>30</v>
      </c>
      <c r="AE125" s="286" t="str">
        <f t="shared" si="5"/>
        <v/>
      </c>
      <c r="AF125" s="287" t="s">
        <v>539</v>
      </c>
      <c r="AG125" s="288" t="str">
        <f t="shared" si="6"/>
        <v/>
      </c>
      <c r="AH125" s="359"/>
      <c r="AI125" s="359"/>
      <c r="AJ125" s="360"/>
      <c r="AK125" s="360"/>
    </row>
    <row r="126" spans="1:37" ht="36.75" customHeight="1">
      <c r="A126" s="270">
        <f t="shared" si="7"/>
        <v>113</v>
      </c>
      <c r="B126" s="313"/>
      <c r="C126" s="271" t="str">
        <f>IF(【全員最初に作成】基本情報!C147="","",【全員最初に作成】基本情報!C147)</f>
        <v/>
      </c>
      <c r="D126" s="272" t="str">
        <f>IF(【全員最初に作成】基本情報!D147="","",【全員最初に作成】基本情報!D147)</f>
        <v/>
      </c>
      <c r="E126" s="273" t="str">
        <f>IF(【全員最初に作成】基本情報!E147="","",【全員最初に作成】基本情報!E147)</f>
        <v/>
      </c>
      <c r="F126" s="273" t="str">
        <f>IF(【全員最初に作成】基本情報!F147="","",【全員最初に作成】基本情報!F147)</f>
        <v/>
      </c>
      <c r="G126" s="273" t="str">
        <f>IF(【全員最初に作成】基本情報!G147="","",【全員最初に作成】基本情報!G147)</f>
        <v/>
      </c>
      <c r="H126" s="273" t="str">
        <f>IF(【全員最初に作成】基本情報!H147="","",【全員最初に作成】基本情報!H147)</f>
        <v/>
      </c>
      <c r="I126" s="273" t="str">
        <f>IF(【全員最初に作成】基本情報!I147="","",【全員最初に作成】基本情報!I147)</f>
        <v/>
      </c>
      <c r="J126" s="273" t="str">
        <f>IF(【全員最初に作成】基本情報!J147="","",【全員最初に作成】基本情報!J147)</f>
        <v/>
      </c>
      <c r="K126" s="273" t="str">
        <f>IF(【全員最初に作成】基本情報!K147="","",【全員最初に作成】基本情報!K147)</f>
        <v/>
      </c>
      <c r="L126" s="274" t="str">
        <f>IF(【全員最初に作成】基本情報!L147="","",【全員最初に作成】基本情報!L147)</f>
        <v/>
      </c>
      <c r="M126" s="275" t="str">
        <f>IF(【全員最初に作成】基本情報!M147="","",【全員最初に作成】基本情報!M147)</f>
        <v/>
      </c>
      <c r="N126" s="275" t="str">
        <f>IF(【全員最初に作成】基本情報!R147="","",【全員最初に作成】基本情報!R147)</f>
        <v/>
      </c>
      <c r="O126" s="275" t="str">
        <f>IF(【全員最初に作成】基本情報!W147="","",【全員最初に作成】基本情報!W147)</f>
        <v/>
      </c>
      <c r="P126" s="270" t="str">
        <f>IF(【全員最初に作成】基本情報!X147="","",【全員最初に作成】基本情報!X147)</f>
        <v/>
      </c>
      <c r="Q126" s="276" t="str">
        <f>IF(【全員最初に作成】基本情報!Y147="","",【全員最初に作成】基本情報!Y147)</f>
        <v/>
      </c>
      <c r="R126" s="277"/>
      <c r="S126" s="476" t="str">
        <f>IF(B126="×","",IF(【全員最初に作成】基本情報!Z147="","",【全員最初に作成】基本情報!Z147))</f>
        <v/>
      </c>
      <c r="T126" s="278" t="str">
        <f>IF(B126="×","",IF(Q126="","",VLOOKUP(Q126,【参考】数式用!$M$2:$O$34,3,FALSE)))</f>
        <v/>
      </c>
      <c r="U126" s="279" t="s">
        <v>537</v>
      </c>
      <c r="V126" s="280">
        <v>4</v>
      </c>
      <c r="W126" s="281" t="s">
        <v>11</v>
      </c>
      <c r="X126" s="312"/>
      <c r="Y126" s="282" t="s">
        <v>538</v>
      </c>
      <c r="Z126" s="283">
        <v>4</v>
      </c>
      <c r="AA126" s="284" t="s">
        <v>11</v>
      </c>
      <c r="AB126" s="312"/>
      <c r="AC126" s="284" t="s">
        <v>12</v>
      </c>
      <c r="AD126" s="285" t="s">
        <v>30</v>
      </c>
      <c r="AE126" s="286" t="str">
        <f t="shared" si="5"/>
        <v/>
      </c>
      <c r="AF126" s="287" t="s">
        <v>539</v>
      </c>
      <c r="AG126" s="288" t="str">
        <f t="shared" si="6"/>
        <v/>
      </c>
      <c r="AH126" s="359"/>
      <c r="AI126" s="359"/>
      <c r="AJ126" s="360"/>
      <c r="AK126" s="360"/>
    </row>
    <row r="127" spans="1:37" ht="36.75" customHeight="1">
      <c r="A127" s="270">
        <f t="shared" si="7"/>
        <v>114</v>
      </c>
      <c r="B127" s="313"/>
      <c r="C127" s="271" t="str">
        <f>IF(【全員最初に作成】基本情報!C148="","",【全員最初に作成】基本情報!C148)</f>
        <v/>
      </c>
      <c r="D127" s="272" t="str">
        <f>IF(【全員最初に作成】基本情報!D148="","",【全員最初に作成】基本情報!D148)</f>
        <v/>
      </c>
      <c r="E127" s="273" t="str">
        <f>IF(【全員最初に作成】基本情報!E148="","",【全員最初に作成】基本情報!E148)</f>
        <v/>
      </c>
      <c r="F127" s="273" t="str">
        <f>IF(【全員最初に作成】基本情報!F148="","",【全員最初に作成】基本情報!F148)</f>
        <v/>
      </c>
      <c r="G127" s="273" t="str">
        <f>IF(【全員最初に作成】基本情報!G148="","",【全員最初に作成】基本情報!G148)</f>
        <v/>
      </c>
      <c r="H127" s="273" t="str">
        <f>IF(【全員最初に作成】基本情報!H148="","",【全員最初に作成】基本情報!H148)</f>
        <v/>
      </c>
      <c r="I127" s="273" t="str">
        <f>IF(【全員最初に作成】基本情報!I148="","",【全員最初に作成】基本情報!I148)</f>
        <v/>
      </c>
      <c r="J127" s="273" t="str">
        <f>IF(【全員最初に作成】基本情報!J148="","",【全員最初に作成】基本情報!J148)</f>
        <v/>
      </c>
      <c r="K127" s="273" t="str">
        <f>IF(【全員最初に作成】基本情報!K148="","",【全員最初に作成】基本情報!K148)</f>
        <v/>
      </c>
      <c r="L127" s="274" t="str">
        <f>IF(【全員最初に作成】基本情報!L148="","",【全員最初に作成】基本情報!L148)</f>
        <v/>
      </c>
      <c r="M127" s="275" t="str">
        <f>IF(【全員最初に作成】基本情報!M148="","",【全員最初に作成】基本情報!M148)</f>
        <v/>
      </c>
      <c r="N127" s="275" t="str">
        <f>IF(【全員最初に作成】基本情報!R148="","",【全員最初に作成】基本情報!R148)</f>
        <v/>
      </c>
      <c r="O127" s="275" t="str">
        <f>IF(【全員最初に作成】基本情報!W148="","",【全員最初に作成】基本情報!W148)</f>
        <v/>
      </c>
      <c r="P127" s="270" t="str">
        <f>IF(【全員最初に作成】基本情報!X148="","",【全員最初に作成】基本情報!X148)</f>
        <v/>
      </c>
      <c r="Q127" s="276" t="str">
        <f>IF(【全員最初に作成】基本情報!Y148="","",【全員最初に作成】基本情報!Y148)</f>
        <v/>
      </c>
      <c r="R127" s="277"/>
      <c r="S127" s="476" t="str">
        <f>IF(B127="×","",IF(【全員最初に作成】基本情報!Z148="","",【全員最初に作成】基本情報!Z148))</f>
        <v/>
      </c>
      <c r="T127" s="278" t="str">
        <f>IF(B127="×","",IF(Q127="","",VLOOKUP(Q127,【参考】数式用!$M$2:$O$34,3,FALSE)))</f>
        <v/>
      </c>
      <c r="U127" s="279" t="s">
        <v>537</v>
      </c>
      <c r="V127" s="280">
        <v>4</v>
      </c>
      <c r="W127" s="281" t="s">
        <v>11</v>
      </c>
      <c r="X127" s="312"/>
      <c r="Y127" s="282" t="s">
        <v>538</v>
      </c>
      <c r="Z127" s="283">
        <v>4</v>
      </c>
      <c r="AA127" s="284" t="s">
        <v>11</v>
      </c>
      <c r="AB127" s="312"/>
      <c r="AC127" s="284" t="s">
        <v>12</v>
      </c>
      <c r="AD127" s="285" t="s">
        <v>30</v>
      </c>
      <c r="AE127" s="286" t="str">
        <f t="shared" si="5"/>
        <v/>
      </c>
      <c r="AF127" s="287" t="s">
        <v>539</v>
      </c>
      <c r="AG127" s="288" t="str">
        <f t="shared" si="6"/>
        <v/>
      </c>
      <c r="AH127" s="359"/>
      <c r="AI127" s="359"/>
      <c r="AJ127" s="360"/>
      <c r="AK127" s="360"/>
    </row>
    <row r="128" spans="1:37" ht="36.75" customHeight="1">
      <c r="A128" s="270">
        <f t="shared" si="7"/>
        <v>115</v>
      </c>
      <c r="B128" s="313"/>
      <c r="C128" s="271" t="str">
        <f>IF(【全員最初に作成】基本情報!C149="","",【全員最初に作成】基本情報!C149)</f>
        <v/>
      </c>
      <c r="D128" s="272" t="str">
        <f>IF(【全員最初に作成】基本情報!D149="","",【全員最初に作成】基本情報!D149)</f>
        <v/>
      </c>
      <c r="E128" s="273" t="str">
        <f>IF(【全員最初に作成】基本情報!E149="","",【全員最初に作成】基本情報!E149)</f>
        <v/>
      </c>
      <c r="F128" s="273" t="str">
        <f>IF(【全員最初に作成】基本情報!F149="","",【全員最初に作成】基本情報!F149)</f>
        <v/>
      </c>
      <c r="G128" s="273" t="str">
        <f>IF(【全員最初に作成】基本情報!G149="","",【全員最初に作成】基本情報!G149)</f>
        <v/>
      </c>
      <c r="H128" s="273" t="str">
        <f>IF(【全員最初に作成】基本情報!H149="","",【全員最初に作成】基本情報!H149)</f>
        <v/>
      </c>
      <c r="I128" s="273" t="str">
        <f>IF(【全員最初に作成】基本情報!I149="","",【全員最初に作成】基本情報!I149)</f>
        <v/>
      </c>
      <c r="J128" s="273" t="str">
        <f>IF(【全員最初に作成】基本情報!J149="","",【全員最初に作成】基本情報!J149)</f>
        <v/>
      </c>
      <c r="K128" s="273" t="str">
        <f>IF(【全員最初に作成】基本情報!K149="","",【全員最初に作成】基本情報!K149)</f>
        <v/>
      </c>
      <c r="L128" s="274" t="str">
        <f>IF(【全員最初に作成】基本情報!L149="","",【全員最初に作成】基本情報!L149)</f>
        <v/>
      </c>
      <c r="M128" s="275" t="str">
        <f>IF(【全員最初に作成】基本情報!M149="","",【全員最初に作成】基本情報!M149)</f>
        <v/>
      </c>
      <c r="N128" s="275" t="str">
        <f>IF(【全員最初に作成】基本情報!R149="","",【全員最初に作成】基本情報!R149)</f>
        <v/>
      </c>
      <c r="O128" s="275" t="str">
        <f>IF(【全員最初に作成】基本情報!W149="","",【全員最初に作成】基本情報!W149)</f>
        <v/>
      </c>
      <c r="P128" s="270" t="str">
        <f>IF(【全員最初に作成】基本情報!X149="","",【全員最初に作成】基本情報!X149)</f>
        <v/>
      </c>
      <c r="Q128" s="276" t="str">
        <f>IF(【全員最初に作成】基本情報!Y149="","",【全員最初に作成】基本情報!Y149)</f>
        <v/>
      </c>
      <c r="R128" s="277"/>
      <c r="S128" s="476" t="str">
        <f>IF(B128="×","",IF(【全員最初に作成】基本情報!Z149="","",【全員最初に作成】基本情報!Z149))</f>
        <v/>
      </c>
      <c r="T128" s="278" t="str">
        <f>IF(B128="×","",IF(Q128="","",VLOOKUP(Q128,【参考】数式用!$M$2:$O$34,3,FALSE)))</f>
        <v/>
      </c>
      <c r="U128" s="279" t="s">
        <v>537</v>
      </c>
      <c r="V128" s="280">
        <v>4</v>
      </c>
      <c r="W128" s="281" t="s">
        <v>11</v>
      </c>
      <c r="X128" s="312"/>
      <c r="Y128" s="282" t="s">
        <v>538</v>
      </c>
      <c r="Z128" s="283">
        <v>4</v>
      </c>
      <c r="AA128" s="284" t="s">
        <v>11</v>
      </c>
      <c r="AB128" s="312"/>
      <c r="AC128" s="284" t="s">
        <v>12</v>
      </c>
      <c r="AD128" s="285" t="s">
        <v>30</v>
      </c>
      <c r="AE128" s="286" t="str">
        <f t="shared" si="5"/>
        <v/>
      </c>
      <c r="AF128" s="287" t="s">
        <v>539</v>
      </c>
      <c r="AG128" s="288" t="str">
        <f t="shared" si="6"/>
        <v/>
      </c>
      <c r="AH128" s="359"/>
      <c r="AI128" s="359"/>
      <c r="AJ128" s="360"/>
      <c r="AK128" s="360"/>
    </row>
    <row r="129" spans="1:37" ht="36.75" customHeight="1">
      <c r="A129" s="270">
        <f t="shared" si="7"/>
        <v>116</v>
      </c>
      <c r="B129" s="313"/>
      <c r="C129" s="271" t="str">
        <f>IF(【全員最初に作成】基本情報!C150="","",【全員最初に作成】基本情報!C150)</f>
        <v/>
      </c>
      <c r="D129" s="272" t="str">
        <f>IF(【全員最初に作成】基本情報!D150="","",【全員最初に作成】基本情報!D150)</f>
        <v/>
      </c>
      <c r="E129" s="273" t="str">
        <f>IF(【全員最初に作成】基本情報!E150="","",【全員最初に作成】基本情報!E150)</f>
        <v/>
      </c>
      <c r="F129" s="273" t="str">
        <f>IF(【全員最初に作成】基本情報!F150="","",【全員最初に作成】基本情報!F150)</f>
        <v/>
      </c>
      <c r="G129" s="273" t="str">
        <f>IF(【全員最初に作成】基本情報!G150="","",【全員最初に作成】基本情報!G150)</f>
        <v/>
      </c>
      <c r="H129" s="273" t="str">
        <f>IF(【全員最初に作成】基本情報!H150="","",【全員最初に作成】基本情報!H150)</f>
        <v/>
      </c>
      <c r="I129" s="273" t="str">
        <f>IF(【全員最初に作成】基本情報!I150="","",【全員最初に作成】基本情報!I150)</f>
        <v/>
      </c>
      <c r="J129" s="273" t="str">
        <f>IF(【全員最初に作成】基本情報!J150="","",【全員最初に作成】基本情報!J150)</f>
        <v/>
      </c>
      <c r="K129" s="273" t="str">
        <f>IF(【全員最初に作成】基本情報!K150="","",【全員最初に作成】基本情報!K150)</f>
        <v/>
      </c>
      <c r="L129" s="274" t="str">
        <f>IF(【全員最初に作成】基本情報!L150="","",【全員最初に作成】基本情報!L150)</f>
        <v/>
      </c>
      <c r="M129" s="275" t="str">
        <f>IF(【全員最初に作成】基本情報!M150="","",【全員最初に作成】基本情報!M150)</f>
        <v/>
      </c>
      <c r="N129" s="275" t="str">
        <f>IF(【全員最初に作成】基本情報!R150="","",【全員最初に作成】基本情報!R150)</f>
        <v/>
      </c>
      <c r="O129" s="275" t="str">
        <f>IF(【全員最初に作成】基本情報!W150="","",【全員最初に作成】基本情報!W150)</f>
        <v/>
      </c>
      <c r="P129" s="270" t="str">
        <f>IF(【全員最初に作成】基本情報!X150="","",【全員最初に作成】基本情報!X150)</f>
        <v/>
      </c>
      <c r="Q129" s="276" t="str">
        <f>IF(【全員最初に作成】基本情報!Y150="","",【全員最初に作成】基本情報!Y150)</f>
        <v/>
      </c>
      <c r="R129" s="277"/>
      <c r="S129" s="476" t="str">
        <f>IF(B129="×","",IF(【全員最初に作成】基本情報!Z150="","",【全員最初に作成】基本情報!Z150))</f>
        <v/>
      </c>
      <c r="T129" s="278" t="str">
        <f>IF(B129="×","",IF(Q129="","",VLOOKUP(Q129,【参考】数式用!$M$2:$O$34,3,FALSE)))</f>
        <v/>
      </c>
      <c r="U129" s="279" t="s">
        <v>537</v>
      </c>
      <c r="V129" s="280">
        <v>4</v>
      </c>
      <c r="W129" s="281" t="s">
        <v>11</v>
      </c>
      <c r="X129" s="312"/>
      <c r="Y129" s="282" t="s">
        <v>538</v>
      </c>
      <c r="Z129" s="283">
        <v>4</v>
      </c>
      <c r="AA129" s="284" t="s">
        <v>11</v>
      </c>
      <c r="AB129" s="312"/>
      <c r="AC129" s="284" t="s">
        <v>12</v>
      </c>
      <c r="AD129" s="285" t="s">
        <v>30</v>
      </c>
      <c r="AE129" s="286" t="str">
        <f t="shared" si="5"/>
        <v/>
      </c>
      <c r="AF129" s="287" t="s">
        <v>539</v>
      </c>
      <c r="AG129" s="288" t="str">
        <f t="shared" si="6"/>
        <v/>
      </c>
      <c r="AH129" s="359"/>
      <c r="AI129" s="359"/>
      <c r="AJ129" s="360"/>
      <c r="AK129" s="360"/>
    </row>
    <row r="130" spans="1:37" ht="36.75" customHeight="1">
      <c r="A130" s="270">
        <f t="shared" si="7"/>
        <v>117</v>
      </c>
      <c r="B130" s="313"/>
      <c r="C130" s="271" t="str">
        <f>IF(【全員最初に作成】基本情報!C151="","",【全員最初に作成】基本情報!C151)</f>
        <v/>
      </c>
      <c r="D130" s="272" t="str">
        <f>IF(【全員最初に作成】基本情報!D151="","",【全員最初に作成】基本情報!D151)</f>
        <v/>
      </c>
      <c r="E130" s="273" t="str">
        <f>IF(【全員最初に作成】基本情報!E151="","",【全員最初に作成】基本情報!E151)</f>
        <v/>
      </c>
      <c r="F130" s="273" t="str">
        <f>IF(【全員最初に作成】基本情報!F151="","",【全員最初に作成】基本情報!F151)</f>
        <v/>
      </c>
      <c r="G130" s="273" t="str">
        <f>IF(【全員最初に作成】基本情報!G151="","",【全員最初に作成】基本情報!G151)</f>
        <v/>
      </c>
      <c r="H130" s="273" t="str">
        <f>IF(【全員最初に作成】基本情報!H151="","",【全員最初に作成】基本情報!H151)</f>
        <v/>
      </c>
      <c r="I130" s="273" t="str">
        <f>IF(【全員最初に作成】基本情報!I151="","",【全員最初に作成】基本情報!I151)</f>
        <v/>
      </c>
      <c r="J130" s="273" t="str">
        <f>IF(【全員最初に作成】基本情報!J151="","",【全員最初に作成】基本情報!J151)</f>
        <v/>
      </c>
      <c r="K130" s="273" t="str">
        <f>IF(【全員最初に作成】基本情報!K151="","",【全員最初に作成】基本情報!K151)</f>
        <v/>
      </c>
      <c r="L130" s="274" t="str">
        <f>IF(【全員最初に作成】基本情報!L151="","",【全員最初に作成】基本情報!L151)</f>
        <v/>
      </c>
      <c r="M130" s="275" t="str">
        <f>IF(【全員最初に作成】基本情報!M151="","",【全員最初に作成】基本情報!M151)</f>
        <v/>
      </c>
      <c r="N130" s="275" t="str">
        <f>IF(【全員最初に作成】基本情報!R151="","",【全員最初に作成】基本情報!R151)</f>
        <v/>
      </c>
      <c r="O130" s="275" t="str">
        <f>IF(【全員最初に作成】基本情報!W151="","",【全員最初に作成】基本情報!W151)</f>
        <v/>
      </c>
      <c r="P130" s="270" t="str">
        <f>IF(【全員最初に作成】基本情報!X151="","",【全員最初に作成】基本情報!X151)</f>
        <v/>
      </c>
      <c r="Q130" s="276" t="str">
        <f>IF(【全員最初に作成】基本情報!Y151="","",【全員最初に作成】基本情報!Y151)</f>
        <v/>
      </c>
      <c r="R130" s="277"/>
      <c r="S130" s="476" t="str">
        <f>IF(B130="×","",IF(【全員最初に作成】基本情報!Z151="","",【全員最初に作成】基本情報!Z151))</f>
        <v/>
      </c>
      <c r="T130" s="278" t="str">
        <f>IF(B130="×","",IF(Q130="","",VLOOKUP(Q130,【参考】数式用!$M$2:$O$34,3,FALSE)))</f>
        <v/>
      </c>
      <c r="U130" s="279" t="s">
        <v>537</v>
      </c>
      <c r="V130" s="280">
        <v>4</v>
      </c>
      <c r="W130" s="281" t="s">
        <v>11</v>
      </c>
      <c r="X130" s="312"/>
      <c r="Y130" s="282" t="s">
        <v>538</v>
      </c>
      <c r="Z130" s="283">
        <v>4</v>
      </c>
      <c r="AA130" s="284" t="s">
        <v>11</v>
      </c>
      <c r="AB130" s="312"/>
      <c r="AC130" s="284" t="s">
        <v>12</v>
      </c>
      <c r="AD130" s="285" t="s">
        <v>30</v>
      </c>
      <c r="AE130" s="286" t="str">
        <f t="shared" si="5"/>
        <v/>
      </c>
      <c r="AF130" s="287" t="s">
        <v>539</v>
      </c>
      <c r="AG130" s="288" t="str">
        <f t="shared" si="6"/>
        <v/>
      </c>
      <c r="AH130" s="359"/>
      <c r="AI130" s="359"/>
      <c r="AJ130" s="360"/>
      <c r="AK130" s="360"/>
    </row>
    <row r="131" spans="1:37" ht="36.75" customHeight="1">
      <c r="A131" s="270">
        <f t="shared" si="7"/>
        <v>118</v>
      </c>
      <c r="B131" s="313"/>
      <c r="C131" s="271" t="str">
        <f>IF(【全員最初に作成】基本情報!C152="","",【全員最初に作成】基本情報!C152)</f>
        <v/>
      </c>
      <c r="D131" s="272" t="str">
        <f>IF(【全員最初に作成】基本情報!D152="","",【全員最初に作成】基本情報!D152)</f>
        <v/>
      </c>
      <c r="E131" s="273" t="str">
        <f>IF(【全員最初に作成】基本情報!E152="","",【全員最初に作成】基本情報!E152)</f>
        <v/>
      </c>
      <c r="F131" s="273" t="str">
        <f>IF(【全員最初に作成】基本情報!F152="","",【全員最初に作成】基本情報!F152)</f>
        <v/>
      </c>
      <c r="G131" s="273" t="str">
        <f>IF(【全員最初に作成】基本情報!G152="","",【全員最初に作成】基本情報!G152)</f>
        <v/>
      </c>
      <c r="H131" s="273" t="str">
        <f>IF(【全員最初に作成】基本情報!H152="","",【全員最初に作成】基本情報!H152)</f>
        <v/>
      </c>
      <c r="I131" s="273" t="str">
        <f>IF(【全員最初に作成】基本情報!I152="","",【全員最初に作成】基本情報!I152)</f>
        <v/>
      </c>
      <c r="J131" s="273" t="str">
        <f>IF(【全員最初に作成】基本情報!J152="","",【全員最初に作成】基本情報!J152)</f>
        <v/>
      </c>
      <c r="K131" s="273" t="str">
        <f>IF(【全員最初に作成】基本情報!K152="","",【全員最初に作成】基本情報!K152)</f>
        <v/>
      </c>
      <c r="L131" s="274" t="str">
        <f>IF(【全員最初に作成】基本情報!L152="","",【全員最初に作成】基本情報!L152)</f>
        <v/>
      </c>
      <c r="M131" s="275" t="str">
        <f>IF(【全員最初に作成】基本情報!M152="","",【全員最初に作成】基本情報!M152)</f>
        <v/>
      </c>
      <c r="N131" s="275" t="str">
        <f>IF(【全員最初に作成】基本情報!R152="","",【全員最初に作成】基本情報!R152)</f>
        <v/>
      </c>
      <c r="O131" s="275" t="str">
        <f>IF(【全員最初に作成】基本情報!W152="","",【全員最初に作成】基本情報!W152)</f>
        <v/>
      </c>
      <c r="P131" s="270" t="str">
        <f>IF(【全員最初に作成】基本情報!X152="","",【全員最初に作成】基本情報!X152)</f>
        <v/>
      </c>
      <c r="Q131" s="276" t="str">
        <f>IF(【全員最初に作成】基本情報!Y152="","",【全員最初に作成】基本情報!Y152)</f>
        <v/>
      </c>
      <c r="R131" s="277"/>
      <c r="S131" s="476" t="str">
        <f>IF(B131="×","",IF(【全員最初に作成】基本情報!Z152="","",【全員最初に作成】基本情報!Z152))</f>
        <v/>
      </c>
      <c r="T131" s="278" t="str">
        <f>IF(B131="×","",IF(Q131="","",VLOOKUP(Q131,【参考】数式用!$M$2:$O$34,3,FALSE)))</f>
        <v/>
      </c>
      <c r="U131" s="279" t="s">
        <v>537</v>
      </c>
      <c r="V131" s="280">
        <v>4</v>
      </c>
      <c r="W131" s="281" t="s">
        <v>11</v>
      </c>
      <c r="X131" s="312"/>
      <c r="Y131" s="282" t="s">
        <v>538</v>
      </c>
      <c r="Z131" s="283">
        <v>4</v>
      </c>
      <c r="AA131" s="284" t="s">
        <v>11</v>
      </c>
      <c r="AB131" s="312"/>
      <c r="AC131" s="284" t="s">
        <v>12</v>
      </c>
      <c r="AD131" s="285" t="s">
        <v>30</v>
      </c>
      <c r="AE131" s="286" t="str">
        <f t="shared" si="5"/>
        <v/>
      </c>
      <c r="AF131" s="287" t="s">
        <v>539</v>
      </c>
      <c r="AG131" s="288" t="str">
        <f t="shared" si="6"/>
        <v/>
      </c>
      <c r="AH131" s="359"/>
      <c r="AI131" s="359"/>
      <c r="AJ131" s="360"/>
      <c r="AK131" s="360"/>
    </row>
    <row r="132" spans="1:37" ht="36.75" customHeight="1">
      <c r="A132" s="270">
        <f t="shared" si="7"/>
        <v>119</v>
      </c>
      <c r="B132" s="313"/>
      <c r="C132" s="271" t="str">
        <f>IF(【全員最初に作成】基本情報!C153="","",【全員最初に作成】基本情報!C153)</f>
        <v/>
      </c>
      <c r="D132" s="272" t="str">
        <f>IF(【全員最初に作成】基本情報!D153="","",【全員最初に作成】基本情報!D153)</f>
        <v/>
      </c>
      <c r="E132" s="273" t="str">
        <f>IF(【全員最初に作成】基本情報!E153="","",【全員最初に作成】基本情報!E153)</f>
        <v/>
      </c>
      <c r="F132" s="273" t="str">
        <f>IF(【全員最初に作成】基本情報!F153="","",【全員最初に作成】基本情報!F153)</f>
        <v/>
      </c>
      <c r="G132" s="273" t="str">
        <f>IF(【全員最初に作成】基本情報!G153="","",【全員最初に作成】基本情報!G153)</f>
        <v/>
      </c>
      <c r="H132" s="273" t="str">
        <f>IF(【全員最初に作成】基本情報!H153="","",【全員最初に作成】基本情報!H153)</f>
        <v/>
      </c>
      <c r="I132" s="273" t="str">
        <f>IF(【全員最初に作成】基本情報!I153="","",【全員最初に作成】基本情報!I153)</f>
        <v/>
      </c>
      <c r="J132" s="273" t="str">
        <f>IF(【全員最初に作成】基本情報!J153="","",【全員最初に作成】基本情報!J153)</f>
        <v/>
      </c>
      <c r="K132" s="273" t="str">
        <f>IF(【全員最初に作成】基本情報!K153="","",【全員最初に作成】基本情報!K153)</f>
        <v/>
      </c>
      <c r="L132" s="274" t="str">
        <f>IF(【全員最初に作成】基本情報!L153="","",【全員最初に作成】基本情報!L153)</f>
        <v/>
      </c>
      <c r="M132" s="275" t="str">
        <f>IF(【全員最初に作成】基本情報!M153="","",【全員最初に作成】基本情報!M153)</f>
        <v/>
      </c>
      <c r="N132" s="275" t="str">
        <f>IF(【全員最初に作成】基本情報!R153="","",【全員最初に作成】基本情報!R153)</f>
        <v/>
      </c>
      <c r="O132" s="275" t="str">
        <f>IF(【全員最初に作成】基本情報!W153="","",【全員最初に作成】基本情報!W153)</f>
        <v/>
      </c>
      <c r="P132" s="270" t="str">
        <f>IF(【全員最初に作成】基本情報!X153="","",【全員最初に作成】基本情報!X153)</f>
        <v/>
      </c>
      <c r="Q132" s="276" t="str">
        <f>IF(【全員最初に作成】基本情報!Y153="","",【全員最初に作成】基本情報!Y153)</f>
        <v/>
      </c>
      <c r="R132" s="277"/>
      <c r="S132" s="476" t="str">
        <f>IF(B132="×","",IF(【全員最初に作成】基本情報!Z153="","",【全員最初に作成】基本情報!Z153))</f>
        <v/>
      </c>
      <c r="T132" s="278" t="str">
        <f>IF(B132="×","",IF(Q132="","",VLOOKUP(Q132,【参考】数式用!$M$2:$O$34,3,FALSE)))</f>
        <v/>
      </c>
      <c r="U132" s="279" t="s">
        <v>537</v>
      </c>
      <c r="V132" s="280">
        <v>4</v>
      </c>
      <c r="W132" s="281" t="s">
        <v>11</v>
      </c>
      <c r="X132" s="312"/>
      <c r="Y132" s="282" t="s">
        <v>538</v>
      </c>
      <c r="Z132" s="283">
        <v>4</v>
      </c>
      <c r="AA132" s="284" t="s">
        <v>11</v>
      </c>
      <c r="AB132" s="312"/>
      <c r="AC132" s="284" t="s">
        <v>12</v>
      </c>
      <c r="AD132" s="285" t="s">
        <v>30</v>
      </c>
      <c r="AE132" s="286" t="str">
        <f t="shared" si="5"/>
        <v/>
      </c>
      <c r="AF132" s="287" t="s">
        <v>539</v>
      </c>
      <c r="AG132" s="288" t="str">
        <f t="shared" si="6"/>
        <v/>
      </c>
      <c r="AH132" s="359"/>
      <c r="AI132" s="359"/>
      <c r="AJ132" s="360"/>
      <c r="AK132" s="360"/>
    </row>
    <row r="133" spans="1:37" ht="36.75" customHeight="1">
      <c r="A133" s="270">
        <f t="shared" si="7"/>
        <v>120</v>
      </c>
      <c r="B133" s="313"/>
      <c r="C133" s="271" t="str">
        <f>IF(【全員最初に作成】基本情報!C154="","",【全員最初に作成】基本情報!C154)</f>
        <v/>
      </c>
      <c r="D133" s="272" t="str">
        <f>IF(【全員最初に作成】基本情報!D154="","",【全員最初に作成】基本情報!D154)</f>
        <v/>
      </c>
      <c r="E133" s="273" t="str">
        <f>IF(【全員最初に作成】基本情報!E154="","",【全員最初に作成】基本情報!E154)</f>
        <v/>
      </c>
      <c r="F133" s="273" t="str">
        <f>IF(【全員最初に作成】基本情報!F154="","",【全員最初に作成】基本情報!F154)</f>
        <v/>
      </c>
      <c r="G133" s="273" t="str">
        <f>IF(【全員最初に作成】基本情報!G154="","",【全員最初に作成】基本情報!G154)</f>
        <v/>
      </c>
      <c r="H133" s="273" t="str">
        <f>IF(【全員最初に作成】基本情報!H154="","",【全員最初に作成】基本情報!H154)</f>
        <v/>
      </c>
      <c r="I133" s="273" t="str">
        <f>IF(【全員最初に作成】基本情報!I154="","",【全員最初に作成】基本情報!I154)</f>
        <v/>
      </c>
      <c r="J133" s="273" t="str">
        <f>IF(【全員最初に作成】基本情報!J154="","",【全員最初に作成】基本情報!J154)</f>
        <v/>
      </c>
      <c r="K133" s="273" t="str">
        <f>IF(【全員最初に作成】基本情報!K154="","",【全員最初に作成】基本情報!K154)</f>
        <v/>
      </c>
      <c r="L133" s="274" t="str">
        <f>IF(【全員最初に作成】基本情報!L154="","",【全員最初に作成】基本情報!L154)</f>
        <v/>
      </c>
      <c r="M133" s="275" t="str">
        <f>IF(【全員最初に作成】基本情報!M154="","",【全員最初に作成】基本情報!M154)</f>
        <v/>
      </c>
      <c r="N133" s="275" t="str">
        <f>IF(【全員最初に作成】基本情報!R154="","",【全員最初に作成】基本情報!R154)</f>
        <v/>
      </c>
      <c r="O133" s="275" t="str">
        <f>IF(【全員最初に作成】基本情報!W154="","",【全員最初に作成】基本情報!W154)</f>
        <v/>
      </c>
      <c r="P133" s="270" t="str">
        <f>IF(【全員最初に作成】基本情報!X154="","",【全員最初に作成】基本情報!X154)</f>
        <v/>
      </c>
      <c r="Q133" s="276" t="str">
        <f>IF(【全員最初に作成】基本情報!Y154="","",【全員最初に作成】基本情報!Y154)</f>
        <v/>
      </c>
      <c r="R133" s="277"/>
      <c r="S133" s="476" t="str">
        <f>IF(B133="×","",IF(【全員最初に作成】基本情報!Z154="","",【全員最初に作成】基本情報!Z154))</f>
        <v/>
      </c>
      <c r="T133" s="278" t="str">
        <f>IF(B133="×","",IF(Q133="","",VLOOKUP(Q133,【参考】数式用!$M$2:$O$34,3,FALSE)))</f>
        <v/>
      </c>
      <c r="U133" s="279" t="s">
        <v>537</v>
      </c>
      <c r="V133" s="280">
        <v>4</v>
      </c>
      <c r="W133" s="281" t="s">
        <v>11</v>
      </c>
      <c r="X133" s="312"/>
      <c r="Y133" s="282" t="s">
        <v>538</v>
      </c>
      <c r="Z133" s="283">
        <v>4</v>
      </c>
      <c r="AA133" s="284" t="s">
        <v>11</v>
      </c>
      <c r="AB133" s="312"/>
      <c r="AC133" s="284" t="s">
        <v>12</v>
      </c>
      <c r="AD133" s="285" t="s">
        <v>30</v>
      </c>
      <c r="AE133" s="286" t="str">
        <f t="shared" si="5"/>
        <v/>
      </c>
      <c r="AF133" s="287" t="s">
        <v>539</v>
      </c>
      <c r="AG133" s="288" t="str">
        <f t="shared" si="6"/>
        <v/>
      </c>
      <c r="AH133" s="359"/>
      <c r="AI133" s="359"/>
      <c r="AJ133" s="360"/>
      <c r="AK133" s="360"/>
    </row>
    <row r="134" spans="1:37" ht="36.75" customHeight="1">
      <c r="A134" s="270">
        <f t="shared" si="7"/>
        <v>121</v>
      </c>
      <c r="B134" s="313"/>
      <c r="C134" s="271" t="str">
        <f>IF(【全員最初に作成】基本情報!C155="","",【全員最初に作成】基本情報!C155)</f>
        <v/>
      </c>
      <c r="D134" s="272" t="str">
        <f>IF(【全員最初に作成】基本情報!D155="","",【全員最初に作成】基本情報!D155)</f>
        <v/>
      </c>
      <c r="E134" s="273" t="str">
        <f>IF(【全員最初に作成】基本情報!E155="","",【全員最初に作成】基本情報!E155)</f>
        <v/>
      </c>
      <c r="F134" s="273" t="str">
        <f>IF(【全員最初に作成】基本情報!F155="","",【全員最初に作成】基本情報!F155)</f>
        <v/>
      </c>
      <c r="G134" s="273" t="str">
        <f>IF(【全員最初に作成】基本情報!G155="","",【全員最初に作成】基本情報!G155)</f>
        <v/>
      </c>
      <c r="H134" s="273" t="str">
        <f>IF(【全員最初に作成】基本情報!H155="","",【全員最初に作成】基本情報!H155)</f>
        <v/>
      </c>
      <c r="I134" s="273" t="str">
        <f>IF(【全員最初に作成】基本情報!I155="","",【全員最初に作成】基本情報!I155)</f>
        <v/>
      </c>
      <c r="J134" s="273" t="str">
        <f>IF(【全員最初に作成】基本情報!J155="","",【全員最初に作成】基本情報!J155)</f>
        <v/>
      </c>
      <c r="K134" s="273" t="str">
        <f>IF(【全員最初に作成】基本情報!K155="","",【全員最初に作成】基本情報!K155)</f>
        <v/>
      </c>
      <c r="L134" s="274" t="str">
        <f>IF(【全員最初に作成】基本情報!L155="","",【全員最初に作成】基本情報!L155)</f>
        <v/>
      </c>
      <c r="M134" s="275" t="str">
        <f>IF(【全員最初に作成】基本情報!M155="","",【全員最初に作成】基本情報!M155)</f>
        <v/>
      </c>
      <c r="N134" s="275" t="str">
        <f>IF(【全員最初に作成】基本情報!R155="","",【全員最初に作成】基本情報!R155)</f>
        <v/>
      </c>
      <c r="O134" s="275" t="str">
        <f>IF(【全員最初に作成】基本情報!W155="","",【全員最初に作成】基本情報!W155)</f>
        <v/>
      </c>
      <c r="P134" s="270" t="str">
        <f>IF(【全員最初に作成】基本情報!X155="","",【全員最初に作成】基本情報!X155)</f>
        <v/>
      </c>
      <c r="Q134" s="276" t="str">
        <f>IF(【全員最初に作成】基本情報!Y155="","",【全員最初に作成】基本情報!Y155)</f>
        <v/>
      </c>
      <c r="R134" s="277"/>
      <c r="S134" s="476" t="str">
        <f>IF(B134="×","",IF(【全員最初に作成】基本情報!Z155="","",【全員最初に作成】基本情報!Z155))</f>
        <v/>
      </c>
      <c r="T134" s="278" t="str">
        <f>IF(B134="×","",IF(Q134="","",VLOOKUP(Q134,【参考】数式用!$M$2:$O$34,3,FALSE)))</f>
        <v/>
      </c>
      <c r="U134" s="279" t="s">
        <v>537</v>
      </c>
      <c r="V134" s="280">
        <v>4</v>
      </c>
      <c r="W134" s="281" t="s">
        <v>11</v>
      </c>
      <c r="X134" s="312"/>
      <c r="Y134" s="282" t="s">
        <v>538</v>
      </c>
      <c r="Z134" s="283">
        <v>4</v>
      </c>
      <c r="AA134" s="284" t="s">
        <v>11</v>
      </c>
      <c r="AB134" s="312"/>
      <c r="AC134" s="284" t="s">
        <v>12</v>
      </c>
      <c r="AD134" s="285" t="s">
        <v>30</v>
      </c>
      <c r="AE134" s="286" t="str">
        <f t="shared" si="5"/>
        <v/>
      </c>
      <c r="AF134" s="287" t="s">
        <v>539</v>
      </c>
      <c r="AG134" s="288" t="str">
        <f t="shared" si="6"/>
        <v/>
      </c>
      <c r="AH134" s="359"/>
      <c r="AI134" s="359"/>
      <c r="AJ134" s="360"/>
      <c r="AK134" s="360"/>
    </row>
    <row r="135" spans="1:37" ht="36.75" customHeight="1">
      <c r="A135" s="270">
        <f t="shared" si="7"/>
        <v>122</v>
      </c>
      <c r="B135" s="313"/>
      <c r="C135" s="271" t="str">
        <f>IF(【全員最初に作成】基本情報!C156="","",【全員最初に作成】基本情報!C156)</f>
        <v/>
      </c>
      <c r="D135" s="272" t="str">
        <f>IF(【全員最初に作成】基本情報!D156="","",【全員最初に作成】基本情報!D156)</f>
        <v/>
      </c>
      <c r="E135" s="273" t="str">
        <f>IF(【全員最初に作成】基本情報!E156="","",【全員最初に作成】基本情報!E156)</f>
        <v/>
      </c>
      <c r="F135" s="273" t="str">
        <f>IF(【全員最初に作成】基本情報!F156="","",【全員最初に作成】基本情報!F156)</f>
        <v/>
      </c>
      <c r="G135" s="273" t="str">
        <f>IF(【全員最初に作成】基本情報!G156="","",【全員最初に作成】基本情報!G156)</f>
        <v/>
      </c>
      <c r="H135" s="273" t="str">
        <f>IF(【全員最初に作成】基本情報!H156="","",【全員最初に作成】基本情報!H156)</f>
        <v/>
      </c>
      <c r="I135" s="273" t="str">
        <f>IF(【全員最初に作成】基本情報!I156="","",【全員最初に作成】基本情報!I156)</f>
        <v/>
      </c>
      <c r="J135" s="273" t="str">
        <f>IF(【全員最初に作成】基本情報!J156="","",【全員最初に作成】基本情報!J156)</f>
        <v/>
      </c>
      <c r="K135" s="273" t="str">
        <f>IF(【全員最初に作成】基本情報!K156="","",【全員最初に作成】基本情報!K156)</f>
        <v/>
      </c>
      <c r="L135" s="274" t="str">
        <f>IF(【全員最初に作成】基本情報!L156="","",【全員最初に作成】基本情報!L156)</f>
        <v/>
      </c>
      <c r="M135" s="275" t="str">
        <f>IF(【全員最初に作成】基本情報!M156="","",【全員最初に作成】基本情報!M156)</f>
        <v/>
      </c>
      <c r="N135" s="275" t="str">
        <f>IF(【全員最初に作成】基本情報!R156="","",【全員最初に作成】基本情報!R156)</f>
        <v/>
      </c>
      <c r="O135" s="275" t="str">
        <f>IF(【全員最初に作成】基本情報!W156="","",【全員最初に作成】基本情報!W156)</f>
        <v/>
      </c>
      <c r="P135" s="270" t="str">
        <f>IF(【全員最初に作成】基本情報!X156="","",【全員最初に作成】基本情報!X156)</f>
        <v/>
      </c>
      <c r="Q135" s="276" t="str">
        <f>IF(【全員最初に作成】基本情報!Y156="","",【全員最初に作成】基本情報!Y156)</f>
        <v/>
      </c>
      <c r="R135" s="277"/>
      <c r="S135" s="476" t="str">
        <f>IF(B135="×","",IF(【全員最初に作成】基本情報!Z156="","",【全員最初に作成】基本情報!Z156))</f>
        <v/>
      </c>
      <c r="T135" s="278" t="str">
        <f>IF(B135="×","",IF(Q135="","",VLOOKUP(Q135,【参考】数式用!$M$2:$O$34,3,FALSE)))</f>
        <v/>
      </c>
      <c r="U135" s="279" t="s">
        <v>537</v>
      </c>
      <c r="V135" s="280">
        <v>4</v>
      </c>
      <c r="W135" s="281" t="s">
        <v>11</v>
      </c>
      <c r="X135" s="312"/>
      <c r="Y135" s="282" t="s">
        <v>538</v>
      </c>
      <c r="Z135" s="283">
        <v>4</v>
      </c>
      <c r="AA135" s="284" t="s">
        <v>11</v>
      </c>
      <c r="AB135" s="312"/>
      <c r="AC135" s="284" t="s">
        <v>12</v>
      </c>
      <c r="AD135" s="285" t="s">
        <v>30</v>
      </c>
      <c r="AE135" s="286" t="str">
        <f t="shared" si="5"/>
        <v/>
      </c>
      <c r="AF135" s="287" t="s">
        <v>539</v>
      </c>
      <c r="AG135" s="288" t="str">
        <f t="shared" si="6"/>
        <v/>
      </c>
      <c r="AH135" s="359"/>
      <c r="AI135" s="359"/>
      <c r="AJ135" s="360"/>
      <c r="AK135" s="360"/>
    </row>
    <row r="136" spans="1:37" ht="36.75" customHeight="1">
      <c r="A136" s="270">
        <f t="shared" si="7"/>
        <v>123</v>
      </c>
      <c r="B136" s="313"/>
      <c r="C136" s="271" t="str">
        <f>IF(【全員最初に作成】基本情報!C157="","",【全員最初に作成】基本情報!C157)</f>
        <v/>
      </c>
      <c r="D136" s="272" t="str">
        <f>IF(【全員最初に作成】基本情報!D157="","",【全員最初に作成】基本情報!D157)</f>
        <v/>
      </c>
      <c r="E136" s="273" t="str">
        <f>IF(【全員最初に作成】基本情報!E157="","",【全員最初に作成】基本情報!E157)</f>
        <v/>
      </c>
      <c r="F136" s="273" t="str">
        <f>IF(【全員最初に作成】基本情報!F157="","",【全員最初に作成】基本情報!F157)</f>
        <v/>
      </c>
      <c r="G136" s="273" t="str">
        <f>IF(【全員最初に作成】基本情報!G157="","",【全員最初に作成】基本情報!G157)</f>
        <v/>
      </c>
      <c r="H136" s="273" t="str">
        <f>IF(【全員最初に作成】基本情報!H157="","",【全員最初に作成】基本情報!H157)</f>
        <v/>
      </c>
      <c r="I136" s="273" t="str">
        <f>IF(【全員最初に作成】基本情報!I157="","",【全員最初に作成】基本情報!I157)</f>
        <v/>
      </c>
      <c r="J136" s="273" t="str">
        <f>IF(【全員最初に作成】基本情報!J157="","",【全員最初に作成】基本情報!J157)</f>
        <v/>
      </c>
      <c r="K136" s="273" t="str">
        <f>IF(【全員最初に作成】基本情報!K157="","",【全員最初に作成】基本情報!K157)</f>
        <v/>
      </c>
      <c r="L136" s="274" t="str">
        <f>IF(【全員最初に作成】基本情報!L157="","",【全員最初に作成】基本情報!L157)</f>
        <v/>
      </c>
      <c r="M136" s="275" t="str">
        <f>IF(【全員最初に作成】基本情報!M157="","",【全員最初に作成】基本情報!M157)</f>
        <v/>
      </c>
      <c r="N136" s="275" t="str">
        <f>IF(【全員最初に作成】基本情報!R157="","",【全員最初に作成】基本情報!R157)</f>
        <v/>
      </c>
      <c r="O136" s="275" t="str">
        <f>IF(【全員最初に作成】基本情報!W157="","",【全員最初に作成】基本情報!W157)</f>
        <v/>
      </c>
      <c r="P136" s="270" t="str">
        <f>IF(【全員最初に作成】基本情報!X157="","",【全員最初に作成】基本情報!X157)</f>
        <v/>
      </c>
      <c r="Q136" s="276" t="str">
        <f>IF(【全員最初に作成】基本情報!Y157="","",【全員最初に作成】基本情報!Y157)</f>
        <v/>
      </c>
      <c r="R136" s="277"/>
      <c r="S136" s="476" t="str">
        <f>IF(B136="×","",IF(【全員最初に作成】基本情報!Z157="","",【全員最初に作成】基本情報!Z157))</f>
        <v/>
      </c>
      <c r="T136" s="278" t="str">
        <f>IF(B136="×","",IF(Q136="","",VLOOKUP(Q136,【参考】数式用!$M$2:$O$34,3,FALSE)))</f>
        <v/>
      </c>
      <c r="U136" s="279" t="s">
        <v>537</v>
      </c>
      <c r="V136" s="280">
        <v>4</v>
      </c>
      <c r="W136" s="281" t="s">
        <v>11</v>
      </c>
      <c r="X136" s="312"/>
      <c r="Y136" s="282" t="s">
        <v>538</v>
      </c>
      <c r="Z136" s="283">
        <v>4</v>
      </c>
      <c r="AA136" s="284" t="s">
        <v>11</v>
      </c>
      <c r="AB136" s="312"/>
      <c r="AC136" s="284" t="s">
        <v>12</v>
      </c>
      <c r="AD136" s="285" t="s">
        <v>30</v>
      </c>
      <c r="AE136" s="286" t="str">
        <f t="shared" si="5"/>
        <v/>
      </c>
      <c r="AF136" s="287" t="s">
        <v>539</v>
      </c>
      <c r="AG136" s="288" t="str">
        <f t="shared" si="6"/>
        <v/>
      </c>
      <c r="AH136" s="359"/>
      <c r="AI136" s="359"/>
      <c r="AJ136" s="360"/>
      <c r="AK136" s="360"/>
    </row>
    <row r="137" spans="1:37" ht="36.75" customHeight="1">
      <c r="A137" s="270">
        <f t="shared" si="7"/>
        <v>124</v>
      </c>
      <c r="B137" s="313"/>
      <c r="C137" s="271" t="str">
        <f>IF(【全員最初に作成】基本情報!C158="","",【全員最初に作成】基本情報!C158)</f>
        <v/>
      </c>
      <c r="D137" s="272" t="str">
        <f>IF(【全員最初に作成】基本情報!D158="","",【全員最初に作成】基本情報!D158)</f>
        <v/>
      </c>
      <c r="E137" s="273" t="str">
        <f>IF(【全員最初に作成】基本情報!E158="","",【全員最初に作成】基本情報!E158)</f>
        <v/>
      </c>
      <c r="F137" s="273" t="str">
        <f>IF(【全員最初に作成】基本情報!F158="","",【全員最初に作成】基本情報!F158)</f>
        <v/>
      </c>
      <c r="G137" s="273" t="str">
        <f>IF(【全員最初に作成】基本情報!G158="","",【全員最初に作成】基本情報!G158)</f>
        <v/>
      </c>
      <c r="H137" s="273" t="str">
        <f>IF(【全員最初に作成】基本情報!H158="","",【全員最初に作成】基本情報!H158)</f>
        <v/>
      </c>
      <c r="I137" s="273" t="str">
        <f>IF(【全員最初に作成】基本情報!I158="","",【全員最初に作成】基本情報!I158)</f>
        <v/>
      </c>
      <c r="J137" s="273" t="str">
        <f>IF(【全員最初に作成】基本情報!J158="","",【全員最初に作成】基本情報!J158)</f>
        <v/>
      </c>
      <c r="K137" s="273" t="str">
        <f>IF(【全員最初に作成】基本情報!K158="","",【全員最初に作成】基本情報!K158)</f>
        <v/>
      </c>
      <c r="L137" s="274" t="str">
        <f>IF(【全員最初に作成】基本情報!L158="","",【全員最初に作成】基本情報!L158)</f>
        <v/>
      </c>
      <c r="M137" s="275" t="str">
        <f>IF(【全員最初に作成】基本情報!M158="","",【全員最初に作成】基本情報!M158)</f>
        <v/>
      </c>
      <c r="N137" s="275" t="str">
        <f>IF(【全員最初に作成】基本情報!R158="","",【全員最初に作成】基本情報!R158)</f>
        <v/>
      </c>
      <c r="O137" s="275" t="str">
        <f>IF(【全員最初に作成】基本情報!W158="","",【全員最初に作成】基本情報!W158)</f>
        <v/>
      </c>
      <c r="P137" s="270" t="str">
        <f>IF(【全員最初に作成】基本情報!X158="","",【全員最初に作成】基本情報!X158)</f>
        <v/>
      </c>
      <c r="Q137" s="276" t="str">
        <f>IF(【全員最初に作成】基本情報!Y158="","",【全員最初に作成】基本情報!Y158)</f>
        <v/>
      </c>
      <c r="R137" s="277"/>
      <c r="S137" s="476" t="str">
        <f>IF(B137="×","",IF(【全員最初に作成】基本情報!Z158="","",【全員最初に作成】基本情報!Z158))</f>
        <v/>
      </c>
      <c r="T137" s="278" t="str">
        <f>IF(B137="×","",IF(Q137="","",VLOOKUP(Q137,【参考】数式用!$M$2:$O$34,3,FALSE)))</f>
        <v/>
      </c>
      <c r="U137" s="279" t="s">
        <v>537</v>
      </c>
      <c r="V137" s="280">
        <v>4</v>
      </c>
      <c r="W137" s="281" t="s">
        <v>11</v>
      </c>
      <c r="X137" s="312"/>
      <c r="Y137" s="282" t="s">
        <v>538</v>
      </c>
      <c r="Z137" s="283">
        <v>4</v>
      </c>
      <c r="AA137" s="284" t="s">
        <v>11</v>
      </c>
      <c r="AB137" s="312"/>
      <c r="AC137" s="284" t="s">
        <v>12</v>
      </c>
      <c r="AD137" s="285" t="s">
        <v>30</v>
      </c>
      <c r="AE137" s="286" t="str">
        <f t="shared" si="5"/>
        <v/>
      </c>
      <c r="AF137" s="287" t="s">
        <v>539</v>
      </c>
      <c r="AG137" s="288" t="str">
        <f t="shared" si="6"/>
        <v/>
      </c>
      <c r="AH137" s="359"/>
      <c r="AI137" s="359"/>
      <c r="AJ137" s="360"/>
      <c r="AK137" s="360"/>
    </row>
    <row r="138" spans="1:37" ht="36.75" customHeight="1">
      <c r="A138" s="270">
        <f t="shared" si="7"/>
        <v>125</v>
      </c>
      <c r="B138" s="313"/>
      <c r="C138" s="271" t="str">
        <f>IF(【全員最初に作成】基本情報!C159="","",【全員最初に作成】基本情報!C159)</f>
        <v/>
      </c>
      <c r="D138" s="272" t="str">
        <f>IF(【全員最初に作成】基本情報!D159="","",【全員最初に作成】基本情報!D159)</f>
        <v/>
      </c>
      <c r="E138" s="273" t="str">
        <f>IF(【全員最初に作成】基本情報!E159="","",【全員最初に作成】基本情報!E159)</f>
        <v/>
      </c>
      <c r="F138" s="273" t="str">
        <f>IF(【全員最初に作成】基本情報!F159="","",【全員最初に作成】基本情報!F159)</f>
        <v/>
      </c>
      <c r="G138" s="273" t="str">
        <f>IF(【全員最初に作成】基本情報!G159="","",【全員最初に作成】基本情報!G159)</f>
        <v/>
      </c>
      <c r="H138" s="273" t="str">
        <f>IF(【全員最初に作成】基本情報!H159="","",【全員最初に作成】基本情報!H159)</f>
        <v/>
      </c>
      <c r="I138" s="273" t="str">
        <f>IF(【全員最初に作成】基本情報!I159="","",【全員最初に作成】基本情報!I159)</f>
        <v/>
      </c>
      <c r="J138" s="273" t="str">
        <f>IF(【全員最初に作成】基本情報!J159="","",【全員最初に作成】基本情報!J159)</f>
        <v/>
      </c>
      <c r="K138" s="273" t="str">
        <f>IF(【全員最初に作成】基本情報!K159="","",【全員最初に作成】基本情報!K159)</f>
        <v/>
      </c>
      <c r="L138" s="274" t="str">
        <f>IF(【全員最初に作成】基本情報!L159="","",【全員最初に作成】基本情報!L159)</f>
        <v/>
      </c>
      <c r="M138" s="275" t="str">
        <f>IF(【全員最初に作成】基本情報!M159="","",【全員最初に作成】基本情報!M159)</f>
        <v/>
      </c>
      <c r="N138" s="275" t="str">
        <f>IF(【全員最初に作成】基本情報!R159="","",【全員最初に作成】基本情報!R159)</f>
        <v/>
      </c>
      <c r="O138" s="275" t="str">
        <f>IF(【全員最初に作成】基本情報!W159="","",【全員最初に作成】基本情報!W159)</f>
        <v/>
      </c>
      <c r="P138" s="270" t="str">
        <f>IF(【全員最初に作成】基本情報!X159="","",【全員最初に作成】基本情報!X159)</f>
        <v/>
      </c>
      <c r="Q138" s="276" t="str">
        <f>IF(【全員最初に作成】基本情報!Y159="","",【全員最初に作成】基本情報!Y159)</f>
        <v/>
      </c>
      <c r="R138" s="277"/>
      <c r="S138" s="476" t="str">
        <f>IF(B138="×","",IF(【全員最初に作成】基本情報!Z159="","",【全員最初に作成】基本情報!Z159))</f>
        <v/>
      </c>
      <c r="T138" s="278" t="str">
        <f>IF(B138="×","",IF(Q138="","",VLOOKUP(Q138,【参考】数式用!$M$2:$O$34,3,FALSE)))</f>
        <v/>
      </c>
      <c r="U138" s="279" t="s">
        <v>537</v>
      </c>
      <c r="V138" s="280">
        <v>4</v>
      </c>
      <c r="W138" s="281" t="s">
        <v>11</v>
      </c>
      <c r="X138" s="312"/>
      <c r="Y138" s="282" t="s">
        <v>538</v>
      </c>
      <c r="Z138" s="283">
        <v>4</v>
      </c>
      <c r="AA138" s="284" t="s">
        <v>11</v>
      </c>
      <c r="AB138" s="312"/>
      <c r="AC138" s="284" t="s">
        <v>12</v>
      </c>
      <c r="AD138" s="285" t="s">
        <v>30</v>
      </c>
      <c r="AE138" s="286" t="str">
        <f t="shared" si="5"/>
        <v/>
      </c>
      <c r="AF138" s="287" t="s">
        <v>539</v>
      </c>
      <c r="AG138" s="288" t="str">
        <f t="shared" si="6"/>
        <v/>
      </c>
      <c r="AH138" s="359"/>
      <c r="AI138" s="359"/>
      <c r="AJ138" s="360"/>
      <c r="AK138" s="360"/>
    </row>
    <row r="139" spans="1:37" ht="36.75" customHeight="1">
      <c r="A139" s="270">
        <f t="shared" si="7"/>
        <v>126</v>
      </c>
      <c r="B139" s="313"/>
      <c r="C139" s="271" t="str">
        <f>IF(【全員最初に作成】基本情報!C160="","",【全員最初に作成】基本情報!C160)</f>
        <v/>
      </c>
      <c r="D139" s="272" t="str">
        <f>IF(【全員最初に作成】基本情報!D160="","",【全員最初に作成】基本情報!D160)</f>
        <v/>
      </c>
      <c r="E139" s="273" t="str">
        <f>IF(【全員最初に作成】基本情報!E160="","",【全員最初に作成】基本情報!E160)</f>
        <v/>
      </c>
      <c r="F139" s="273" t="str">
        <f>IF(【全員最初に作成】基本情報!F160="","",【全員最初に作成】基本情報!F160)</f>
        <v/>
      </c>
      <c r="G139" s="273" t="str">
        <f>IF(【全員最初に作成】基本情報!G160="","",【全員最初に作成】基本情報!G160)</f>
        <v/>
      </c>
      <c r="H139" s="273" t="str">
        <f>IF(【全員最初に作成】基本情報!H160="","",【全員最初に作成】基本情報!H160)</f>
        <v/>
      </c>
      <c r="I139" s="273" t="str">
        <f>IF(【全員最初に作成】基本情報!I160="","",【全員最初に作成】基本情報!I160)</f>
        <v/>
      </c>
      <c r="J139" s="273" t="str">
        <f>IF(【全員最初に作成】基本情報!J160="","",【全員最初に作成】基本情報!J160)</f>
        <v/>
      </c>
      <c r="K139" s="273" t="str">
        <f>IF(【全員最初に作成】基本情報!K160="","",【全員最初に作成】基本情報!K160)</f>
        <v/>
      </c>
      <c r="L139" s="274" t="str">
        <f>IF(【全員最初に作成】基本情報!L160="","",【全員最初に作成】基本情報!L160)</f>
        <v/>
      </c>
      <c r="M139" s="275" t="str">
        <f>IF(【全員最初に作成】基本情報!M160="","",【全員最初に作成】基本情報!M160)</f>
        <v/>
      </c>
      <c r="N139" s="275" t="str">
        <f>IF(【全員最初に作成】基本情報!R160="","",【全員最初に作成】基本情報!R160)</f>
        <v/>
      </c>
      <c r="O139" s="275" t="str">
        <f>IF(【全員最初に作成】基本情報!W160="","",【全員最初に作成】基本情報!W160)</f>
        <v/>
      </c>
      <c r="P139" s="270" t="str">
        <f>IF(【全員最初に作成】基本情報!X160="","",【全員最初に作成】基本情報!X160)</f>
        <v/>
      </c>
      <c r="Q139" s="276" t="str">
        <f>IF(【全員最初に作成】基本情報!Y160="","",【全員最初に作成】基本情報!Y160)</f>
        <v/>
      </c>
      <c r="R139" s="277"/>
      <c r="S139" s="476" t="str">
        <f>IF(B139="×","",IF(【全員最初に作成】基本情報!Z160="","",【全員最初に作成】基本情報!Z160))</f>
        <v/>
      </c>
      <c r="T139" s="278" t="str">
        <f>IF(B139="×","",IF(Q139="","",VLOOKUP(Q139,【参考】数式用!$M$2:$O$34,3,FALSE)))</f>
        <v/>
      </c>
      <c r="U139" s="279" t="s">
        <v>537</v>
      </c>
      <c r="V139" s="280">
        <v>4</v>
      </c>
      <c r="W139" s="281" t="s">
        <v>11</v>
      </c>
      <c r="X139" s="312"/>
      <c r="Y139" s="282" t="s">
        <v>538</v>
      </c>
      <c r="Z139" s="283">
        <v>4</v>
      </c>
      <c r="AA139" s="284" t="s">
        <v>11</v>
      </c>
      <c r="AB139" s="312"/>
      <c r="AC139" s="284" t="s">
        <v>12</v>
      </c>
      <c r="AD139" s="285" t="s">
        <v>30</v>
      </c>
      <c r="AE139" s="286" t="str">
        <f t="shared" si="5"/>
        <v/>
      </c>
      <c r="AF139" s="287" t="s">
        <v>539</v>
      </c>
      <c r="AG139" s="288" t="str">
        <f t="shared" si="6"/>
        <v/>
      </c>
      <c r="AH139" s="359"/>
      <c r="AI139" s="359"/>
      <c r="AJ139" s="360"/>
      <c r="AK139" s="360"/>
    </row>
    <row r="140" spans="1:37" ht="36.75" customHeight="1">
      <c r="A140" s="270">
        <f t="shared" si="7"/>
        <v>127</v>
      </c>
      <c r="B140" s="313"/>
      <c r="C140" s="271" t="str">
        <f>IF(【全員最初に作成】基本情報!C161="","",【全員最初に作成】基本情報!C161)</f>
        <v/>
      </c>
      <c r="D140" s="272" t="str">
        <f>IF(【全員最初に作成】基本情報!D161="","",【全員最初に作成】基本情報!D161)</f>
        <v/>
      </c>
      <c r="E140" s="273" t="str">
        <f>IF(【全員最初に作成】基本情報!E161="","",【全員最初に作成】基本情報!E161)</f>
        <v/>
      </c>
      <c r="F140" s="273" t="str">
        <f>IF(【全員最初に作成】基本情報!F161="","",【全員最初に作成】基本情報!F161)</f>
        <v/>
      </c>
      <c r="G140" s="273" t="str">
        <f>IF(【全員最初に作成】基本情報!G161="","",【全員最初に作成】基本情報!G161)</f>
        <v/>
      </c>
      <c r="H140" s="273" t="str">
        <f>IF(【全員最初に作成】基本情報!H161="","",【全員最初に作成】基本情報!H161)</f>
        <v/>
      </c>
      <c r="I140" s="273" t="str">
        <f>IF(【全員最初に作成】基本情報!I161="","",【全員最初に作成】基本情報!I161)</f>
        <v/>
      </c>
      <c r="J140" s="273" t="str">
        <f>IF(【全員最初に作成】基本情報!J161="","",【全員最初に作成】基本情報!J161)</f>
        <v/>
      </c>
      <c r="K140" s="273" t="str">
        <f>IF(【全員最初に作成】基本情報!K161="","",【全員最初に作成】基本情報!K161)</f>
        <v/>
      </c>
      <c r="L140" s="274" t="str">
        <f>IF(【全員最初に作成】基本情報!L161="","",【全員最初に作成】基本情報!L161)</f>
        <v/>
      </c>
      <c r="M140" s="275" t="str">
        <f>IF(【全員最初に作成】基本情報!M161="","",【全員最初に作成】基本情報!M161)</f>
        <v/>
      </c>
      <c r="N140" s="275" t="str">
        <f>IF(【全員最初に作成】基本情報!R161="","",【全員最初に作成】基本情報!R161)</f>
        <v/>
      </c>
      <c r="O140" s="275" t="str">
        <f>IF(【全員最初に作成】基本情報!W161="","",【全員最初に作成】基本情報!W161)</f>
        <v/>
      </c>
      <c r="P140" s="270" t="str">
        <f>IF(【全員最初に作成】基本情報!X161="","",【全員最初に作成】基本情報!X161)</f>
        <v/>
      </c>
      <c r="Q140" s="276" t="str">
        <f>IF(【全員最初に作成】基本情報!Y161="","",【全員最初に作成】基本情報!Y161)</f>
        <v/>
      </c>
      <c r="R140" s="277"/>
      <c r="S140" s="476" t="str">
        <f>IF(B140="×","",IF(【全員最初に作成】基本情報!Z161="","",【全員最初に作成】基本情報!Z161))</f>
        <v/>
      </c>
      <c r="T140" s="278" t="str">
        <f>IF(B140="×","",IF(Q140="","",VLOOKUP(Q140,【参考】数式用!$M$2:$O$34,3,FALSE)))</f>
        <v/>
      </c>
      <c r="U140" s="279" t="s">
        <v>537</v>
      </c>
      <c r="V140" s="280">
        <v>4</v>
      </c>
      <c r="W140" s="281" t="s">
        <v>11</v>
      </c>
      <c r="X140" s="312"/>
      <c r="Y140" s="282" t="s">
        <v>538</v>
      </c>
      <c r="Z140" s="283">
        <v>4</v>
      </c>
      <c r="AA140" s="284" t="s">
        <v>11</v>
      </c>
      <c r="AB140" s="312"/>
      <c r="AC140" s="284" t="s">
        <v>12</v>
      </c>
      <c r="AD140" s="285" t="s">
        <v>30</v>
      </c>
      <c r="AE140" s="286" t="str">
        <f t="shared" si="5"/>
        <v/>
      </c>
      <c r="AF140" s="287" t="s">
        <v>539</v>
      </c>
      <c r="AG140" s="288" t="str">
        <f t="shared" si="6"/>
        <v/>
      </c>
      <c r="AH140" s="359"/>
      <c r="AI140" s="359"/>
      <c r="AJ140" s="360"/>
      <c r="AK140" s="360"/>
    </row>
    <row r="141" spans="1:37" ht="36.75" customHeight="1">
      <c r="A141" s="270">
        <f t="shared" si="7"/>
        <v>128</v>
      </c>
      <c r="B141" s="313"/>
      <c r="C141" s="271" t="str">
        <f>IF(【全員最初に作成】基本情報!C162="","",【全員最初に作成】基本情報!C162)</f>
        <v/>
      </c>
      <c r="D141" s="272" t="str">
        <f>IF(【全員最初に作成】基本情報!D162="","",【全員最初に作成】基本情報!D162)</f>
        <v/>
      </c>
      <c r="E141" s="273" t="str">
        <f>IF(【全員最初に作成】基本情報!E162="","",【全員最初に作成】基本情報!E162)</f>
        <v/>
      </c>
      <c r="F141" s="273" t="str">
        <f>IF(【全員最初に作成】基本情報!F162="","",【全員最初に作成】基本情報!F162)</f>
        <v/>
      </c>
      <c r="G141" s="273" t="str">
        <f>IF(【全員最初に作成】基本情報!G162="","",【全員最初に作成】基本情報!G162)</f>
        <v/>
      </c>
      <c r="H141" s="273" t="str">
        <f>IF(【全員最初に作成】基本情報!H162="","",【全員最初に作成】基本情報!H162)</f>
        <v/>
      </c>
      <c r="I141" s="273" t="str">
        <f>IF(【全員最初に作成】基本情報!I162="","",【全員最初に作成】基本情報!I162)</f>
        <v/>
      </c>
      <c r="J141" s="273" t="str">
        <f>IF(【全員最初に作成】基本情報!J162="","",【全員最初に作成】基本情報!J162)</f>
        <v/>
      </c>
      <c r="K141" s="273" t="str">
        <f>IF(【全員最初に作成】基本情報!K162="","",【全員最初に作成】基本情報!K162)</f>
        <v/>
      </c>
      <c r="L141" s="274" t="str">
        <f>IF(【全員最初に作成】基本情報!L162="","",【全員最初に作成】基本情報!L162)</f>
        <v/>
      </c>
      <c r="M141" s="275" t="str">
        <f>IF(【全員最初に作成】基本情報!M162="","",【全員最初に作成】基本情報!M162)</f>
        <v/>
      </c>
      <c r="N141" s="275" t="str">
        <f>IF(【全員最初に作成】基本情報!R162="","",【全員最初に作成】基本情報!R162)</f>
        <v/>
      </c>
      <c r="O141" s="275" t="str">
        <f>IF(【全員最初に作成】基本情報!W162="","",【全員最初に作成】基本情報!W162)</f>
        <v/>
      </c>
      <c r="P141" s="270" t="str">
        <f>IF(【全員最初に作成】基本情報!X162="","",【全員最初に作成】基本情報!X162)</f>
        <v/>
      </c>
      <c r="Q141" s="276" t="str">
        <f>IF(【全員最初に作成】基本情報!Y162="","",【全員最初に作成】基本情報!Y162)</f>
        <v/>
      </c>
      <c r="R141" s="277"/>
      <c r="S141" s="476" t="str">
        <f>IF(B141="×","",IF(【全員最初に作成】基本情報!Z162="","",【全員最初に作成】基本情報!Z162))</f>
        <v/>
      </c>
      <c r="T141" s="278" t="str">
        <f>IF(B141="×","",IF(Q141="","",VLOOKUP(Q141,【参考】数式用!$M$2:$O$34,3,FALSE)))</f>
        <v/>
      </c>
      <c r="U141" s="279" t="s">
        <v>537</v>
      </c>
      <c r="V141" s="280">
        <v>4</v>
      </c>
      <c r="W141" s="281" t="s">
        <v>11</v>
      </c>
      <c r="X141" s="312"/>
      <c r="Y141" s="282" t="s">
        <v>538</v>
      </c>
      <c r="Z141" s="283">
        <v>4</v>
      </c>
      <c r="AA141" s="284" t="s">
        <v>11</v>
      </c>
      <c r="AB141" s="312"/>
      <c r="AC141" s="284" t="s">
        <v>12</v>
      </c>
      <c r="AD141" s="285" t="s">
        <v>30</v>
      </c>
      <c r="AE141" s="286" t="str">
        <f t="shared" si="5"/>
        <v/>
      </c>
      <c r="AF141" s="287" t="s">
        <v>539</v>
      </c>
      <c r="AG141" s="288" t="str">
        <f t="shared" si="6"/>
        <v/>
      </c>
      <c r="AH141" s="359"/>
      <c r="AI141" s="359"/>
      <c r="AJ141" s="360"/>
      <c r="AK141" s="360"/>
    </row>
    <row r="142" spans="1:37" ht="36.75" customHeight="1">
      <c r="A142" s="270">
        <f t="shared" si="7"/>
        <v>129</v>
      </c>
      <c r="B142" s="313"/>
      <c r="C142" s="271" t="str">
        <f>IF(【全員最初に作成】基本情報!C163="","",【全員最初に作成】基本情報!C163)</f>
        <v/>
      </c>
      <c r="D142" s="272" t="str">
        <f>IF(【全員最初に作成】基本情報!D163="","",【全員最初に作成】基本情報!D163)</f>
        <v/>
      </c>
      <c r="E142" s="273" t="str">
        <f>IF(【全員最初に作成】基本情報!E163="","",【全員最初に作成】基本情報!E163)</f>
        <v/>
      </c>
      <c r="F142" s="273" t="str">
        <f>IF(【全員最初に作成】基本情報!F163="","",【全員最初に作成】基本情報!F163)</f>
        <v/>
      </c>
      <c r="G142" s="273" t="str">
        <f>IF(【全員最初に作成】基本情報!G163="","",【全員最初に作成】基本情報!G163)</f>
        <v/>
      </c>
      <c r="H142" s="273" t="str">
        <f>IF(【全員最初に作成】基本情報!H163="","",【全員最初に作成】基本情報!H163)</f>
        <v/>
      </c>
      <c r="I142" s="273" t="str">
        <f>IF(【全員最初に作成】基本情報!I163="","",【全員最初に作成】基本情報!I163)</f>
        <v/>
      </c>
      <c r="J142" s="273" t="str">
        <f>IF(【全員最初に作成】基本情報!J163="","",【全員最初に作成】基本情報!J163)</f>
        <v/>
      </c>
      <c r="K142" s="273" t="str">
        <f>IF(【全員最初に作成】基本情報!K163="","",【全員最初に作成】基本情報!K163)</f>
        <v/>
      </c>
      <c r="L142" s="274" t="str">
        <f>IF(【全員最初に作成】基本情報!L163="","",【全員最初に作成】基本情報!L163)</f>
        <v/>
      </c>
      <c r="M142" s="275" t="str">
        <f>IF(【全員最初に作成】基本情報!M163="","",【全員最初に作成】基本情報!M163)</f>
        <v/>
      </c>
      <c r="N142" s="275" t="str">
        <f>IF(【全員最初に作成】基本情報!R163="","",【全員最初に作成】基本情報!R163)</f>
        <v/>
      </c>
      <c r="O142" s="275" t="str">
        <f>IF(【全員最初に作成】基本情報!W163="","",【全員最初に作成】基本情報!W163)</f>
        <v/>
      </c>
      <c r="P142" s="270" t="str">
        <f>IF(【全員最初に作成】基本情報!X163="","",【全員最初に作成】基本情報!X163)</f>
        <v/>
      </c>
      <c r="Q142" s="276" t="str">
        <f>IF(【全員最初に作成】基本情報!Y163="","",【全員最初に作成】基本情報!Y163)</f>
        <v/>
      </c>
      <c r="R142" s="277"/>
      <c r="S142" s="476" t="str">
        <f>IF(B142="×","",IF(【全員最初に作成】基本情報!Z163="","",【全員最初に作成】基本情報!Z163))</f>
        <v/>
      </c>
      <c r="T142" s="278" t="str">
        <f>IF(B142="×","",IF(Q142="","",VLOOKUP(Q142,【参考】数式用!$M$2:$O$34,3,FALSE)))</f>
        <v/>
      </c>
      <c r="U142" s="279" t="s">
        <v>537</v>
      </c>
      <c r="V142" s="280">
        <v>4</v>
      </c>
      <c r="W142" s="281" t="s">
        <v>11</v>
      </c>
      <c r="X142" s="312"/>
      <c r="Y142" s="282" t="s">
        <v>538</v>
      </c>
      <c r="Z142" s="283">
        <v>4</v>
      </c>
      <c r="AA142" s="284" t="s">
        <v>11</v>
      </c>
      <c r="AB142" s="312"/>
      <c r="AC142" s="284" t="s">
        <v>12</v>
      </c>
      <c r="AD142" s="285" t="s">
        <v>30</v>
      </c>
      <c r="AE142" s="286" t="str">
        <f t="shared" si="5"/>
        <v/>
      </c>
      <c r="AF142" s="287" t="s">
        <v>539</v>
      </c>
      <c r="AG142" s="288" t="str">
        <f t="shared" si="6"/>
        <v/>
      </c>
      <c r="AH142" s="359"/>
      <c r="AI142" s="359"/>
      <c r="AJ142" s="360"/>
      <c r="AK142" s="360"/>
    </row>
    <row r="143" spans="1:37" ht="36.75" customHeight="1">
      <c r="A143" s="270">
        <f t="shared" si="7"/>
        <v>130</v>
      </c>
      <c r="B143" s="313"/>
      <c r="C143" s="271" t="str">
        <f>IF(【全員最初に作成】基本情報!C164="","",【全員最初に作成】基本情報!C164)</f>
        <v/>
      </c>
      <c r="D143" s="272" t="str">
        <f>IF(【全員最初に作成】基本情報!D164="","",【全員最初に作成】基本情報!D164)</f>
        <v/>
      </c>
      <c r="E143" s="273" t="str">
        <f>IF(【全員最初に作成】基本情報!E164="","",【全員最初に作成】基本情報!E164)</f>
        <v/>
      </c>
      <c r="F143" s="273" t="str">
        <f>IF(【全員最初に作成】基本情報!F164="","",【全員最初に作成】基本情報!F164)</f>
        <v/>
      </c>
      <c r="G143" s="273" t="str">
        <f>IF(【全員最初に作成】基本情報!G164="","",【全員最初に作成】基本情報!G164)</f>
        <v/>
      </c>
      <c r="H143" s="273" t="str">
        <f>IF(【全員最初に作成】基本情報!H164="","",【全員最初に作成】基本情報!H164)</f>
        <v/>
      </c>
      <c r="I143" s="273" t="str">
        <f>IF(【全員最初に作成】基本情報!I164="","",【全員最初に作成】基本情報!I164)</f>
        <v/>
      </c>
      <c r="J143" s="273" t="str">
        <f>IF(【全員最初に作成】基本情報!J164="","",【全員最初に作成】基本情報!J164)</f>
        <v/>
      </c>
      <c r="K143" s="273" t="str">
        <f>IF(【全員最初に作成】基本情報!K164="","",【全員最初に作成】基本情報!K164)</f>
        <v/>
      </c>
      <c r="L143" s="274" t="str">
        <f>IF(【全員最初に作成】基本情報!L164="","",【全員最初に作成】基本情報!L164)</f>
        <v/>
      </c>
      <c r="M143" s="275" t="str">
        <f>IF(【全員最初に作成】基本情報!M164="","",【全員最初に作成】基本情報!M164)</f>
        <v/>
      </c>
      <c r="N143" s="275" t="str">
        <f>IF(【全員最初に作成】基本情報!R164="","",【全員最初に作成】基本情報!R164)</f>
        <v/>
      </c>
      <c r="O143" s="275" t="str">
        <f>IF(【全員最初に作成】基本情報!W164="","",【全員最初に作成】基本情報!W164)</f>
        <v/>
      </c>
      <c r="P143" s="270" t="str">
        <f>IF(【全員最初に作成】基本情報!X164="","",【全員最初に作成】基本情報!X164)</f>
        <v/>
      </c>
      <c r="Q143" s="276" t="str">
        <f>IF(【全員最初に作成】基本情報!Y164="","",【全員最初に作成】基本情報!Y164)</f>
        <v/>
      </c>
      <c r="R143" s="277"/>
      <c r="S143" s="476" t="str">
        <f>IF(B143="×","",IF(【全員最初に作成】基本情報!Z164="","",【全員最初に作成】基本情報!Z164))</f>
        <v/>
      </c>
      <c r="T143" s="278" t="str">
        <f>IF(B143="×","",IF(Q143="","",VLOOKUP(Q143,【参考】数式用!$M$2:$O$34,3,FALSE)))</f>
        <v/>
      </c>
      <c r="U143" s="279" t="s">
        <v>537</v>
      </c>
      <c r="V143" s="280">
        <v>4</v>
      </c>
      <c r="W143" s="281" t="s">
        <v>11</v>
      </c>
      <c r="X143" s="312"/>
      <c r="Y143" s="282" t="s">
        <v>538</v>
      </c>
      <c r="Z143" s="283">
        <v>4</v>
      </c>
      <c r="AA143" s="284" t="s">
        <v>11</v>
      </c>
      <c r="AB143" s="312"/>
      <c r="AC143" s="284" t="s">
        <v>12</v>
      </c>
      <c r="AD143" s="285" t="s">
        <v>30</v>
      </c>
      <c r="AE143" s="286" t="str">
        <f t="shared" ref="AE143:AE206" si="8">IF(AB143="","",AB143-X143+1)</f>
        <v/>
      </c>
      <c r="AF143" s="287" t="s">
        <v>539</v>
      </c>
      <c r="AG143" s="288" t="str">
        <f t="shared" ref="AG143:AG206" si="9">IFERROR(ROUNDDOWN(ROUND(S143*T143,0),0)*AE143,"")</f>
        <v/>
      </c>
      <c r="AH143" s="359"/>
      <c r="AI143" s="359"/>
      <c r="AJ143" s="360"/>
      <c r="AK143" s="360"/>
    </row>
    <row r="144" spans="1:37" ht="36.75" customHeight="1">
      <c r="A144" s="270">
        <f t="shared" ref="A144:A207" si="10">A143+1</f>
        <v>131</v>
      </c>
      <c r="B144" s="313"/>
      <c r="C144" s="271" t="str">
        <f>IF(【全員最初に作成】基本情報!C165="","",【全員最初に作成】基本情報!C165)</f>
        <v/>
      </c>
      <c r="D144" s="272" t="str">
        <f>IF(【全員最初に作成】基本情報!D165="","",【全員最初に作成】基本情報!D165)</f>
        <v/>
      </c>
      <c r="E144" s="273" t="str">
        <f>IF(【全員最初に作成】基本情報!E165="","",【全員最初に作成】基本情報!E165)</f>
        <v/>
      </c>
      <c r="F144" s="273" t="str">
        <f>IF(【全員最初に作成】基本情報!F165="","",【全員最初に作成】基本情報!F165)</f>
        <v/>
      </c>
      <c r="G144" s="273" t="str">
        <f>IF(【全員最初に作成】基本情報!G165="","",【全員最初に作成】基本情報!G165)</f>
        <v/>
      </c>
      <c r="H144" s="273" t="str">
        <f>IF(【全員最初に作成】基本情報!H165="","",【全員最初に作成】基本情報!H165)</f>
        <v/>
      </c>
      <c r="I144" s="273" t="str">
        <f>IF(【全員最初に作成】基本情報!I165="","",【全員最初に作成】基本情報!I165)</f>
        <v/>
      </c>
      <c r="J144" s="273" t="str">
        <f>IF(【全員最初に作成】基本情報!J165="","",【全員最初に作成】基本情報!J165)</f>
        <v/>
      </c>
      <c r="K144" s="273" t="str">
        <f>IF(【全員最初に作成】基本情報!K165="","",【全員最初に作成】基本情報!K165)</f>
        <v/>
      </c>
      <c r="L144" s="274" t="str">
        <f>IF(【全員最初に作成】基本情報!L165="","",【全員最初に作成】基本情報!L165)</f>
        <v/>
      </c>
      <c r="M144" s="275" t="str">
        <f>IF(【全員最初に作成】基本情報!M165="","",【全員最初に作成】基本情報!M165)</f>
        <v/>
      </c>
      <c r="N144" s="275" t="str">
        <f>IF(【全員最初に作成】基本情報!R165="","",【全員最初に作成】基本情報!R165)</f>
        <v/>
      </c>
      <c r="O144" s="275" t="str">
        <f>IF(【全員最初に作成】基本情報!W165="","",【全員最初に作成】基本情報!W165)</f>
        <v/>
      </c>
      <c r="P144" s="270" t="str">
        <f>IF(【全員最初に作成】基本情報!X165="","",【全員最初に作成】基本情報!X165)</f>
        <v/>
      </c>
      <c r="Q144" s="276" t="str">
        <f>IF(【全員最初に作成】基本情報!Y165="","",【全員最初に作成】基本情報!Y165)</f>
        <v/>
      </c>
      <c r="R144" s="277"/>
      <c r="S144" s="476" t="str">
        <f>IF(B144="×","",IF(【全員最初に作成】基本情報!Z165="","",【全員最初に作成】基本情報!Z165))</f>
        <v/>
      </c>
      <c r="T144" s="278" t="str">
        <f>IF(B144="×","",IF(Q144="","",VLOOKUP(Q144,【参考】数式用!$M$2:$O$34,3,FALSE)))</f>
        <v/>
      </c>
      <c r="U144" s="279" t="s">
        <v>537</v>
      </c>
      <c r="V144" s="280">
        <v>4</v>
      </c>
      <c r="W144" s="281" t="s">
        <v>11</v>
      </c>
      <c r="X144" s="312"/>
      <c r="Y144" s="282" t="s">
        <v>538</v>
      </c>
      <c r="Z144" s="283">
        <v>4</v>
      </c>
      <c r="AA144" s="284" t="s">
        <v>11</v>
      </c>
      <c r="AB144" s="312"/>
      <c r="AC144" s="284" t="s">
        <v>12</v>
      </c>
      <c r="AD144" s="285" t="s">
        <v>30</v>
      </c>
      <c r="AE144" s="286" t="str">
        <f t="shared" si="8"/>
        <v/>
      </c>
      <c r="AF144" s="287" t="s">
        <v>539</v>
      </c>
      <c r="AG144" s="288" t="str">
        <f t="shared" si="9"/>
        <v/>
      </c>
      <c r="AH144" s="359"/>
      <c r="AI144" s="359"/>
      <c r="AJ144" s="360"/>
      <c r="AK144" s="360"/>
    </row>
    <row r="145" spans="1:37" ht="36.75" customHeight="1">
      <c r="A145" s="270">
        <f t="shared" si="10"/>
        <v>132</v>
      </c>
      <c r="B145" s="313"/>
      <c r="C145" s="271" t="str">
        <f>IF(【全員最初に作成】基本情報!C166="","",【全員最初に作成】基本情報!C166)</f>
        <v/>
      </c>
      <c r="D145" s="272" t="str">
        <f>IF(【全員最初に作成】基本情報!D166="","",【全員最初に作成】基本情報!D166)</f>
        <v/>
      </c>
      <c r="E145" s="273" t="str">
        <f>IF(【全員最初に作成】基本情報!E166="","",【全員最初に作成】基本情報!E166)</f>
        <v/>
      </c>
      <c r="F145" s="273" t="str">
        <f>IF(【全員最初に作成】基本情報!F166="","",【全員最初に作成】基本情報!F166)</f>
        <v/>
      </c>
      <c r="G145" s="273" t="str">
        <f>IF(【全員最初に作成】基本情報!G166="","",【全員最初に作成】基本情報!G166)</f>
        <v/>
      </c>
      <c r="H145" s="273" t="str">
        <f>IF(【全員最初に作成】基本情報!H166="","",【全員最初に作成】基本情報!H166)</f>
        <v/>
      </c>
      <c r="I145" s="273" t="str">
        <f>IF(【全員最初に作成】基本情報!I166="","",【全員最初に作成】基本情報!I166)</f>
        <v/>
      </c>
      <c r="J145" s="273" t="str">
        <f>IF(【全員最初に作成】基本情報!J166="","",【全員最初に作成】基本情報!J166)</f>
        <v/>
      </c>
      <c r="K145" s="273" t="str">
        <f>IF(【全員最初に作成】基本情報!K166="","",【全員最初に作成】基本情報!K166)</f>
        <v/>
      </c>
      <c r="L145" s="274" t="str">
        <f>IF(【全員最初に作成】基本情報!L166="","",【全員最初に作成】基本情報!L166)</f>
        <v/>
      </c>
      <c r="M145" s="275" t="str">
        <f>IF(【全員最初に作成】基本情報!M166="","",【全員最初に作成】基本情報!M166)</f>
        <v/>
      </c>
      <c r="N145" s="275" t="str">
        <f>IF(【全員最初に作成】基本情報!R166="","",【全員最初に作成】基本情報!R166)</f>
        <v/>
      </c>
      <c r="O145" s="275" t="str">
        <f>IF(【全員最初に作成】基本情報!W166="","",【全員最初に作成】基本情報!W166)</f>
        <v/>
      </c>
      <c r="P145" s="270" t="str">
        <f>IF(【全員最初に作成】基本情報!X166="","",【全員最初に作成】基本情報!X166)</f>
        <v/>
      </c>
      <c r="Q145" s="276" t="str">
        <f>IF(【全員最初に作成】基本情報!Y166="","",【全員最初に作成】基本情報!Y166)</f>
        <v/>
      </c>
      <c r="R145" s="277"/>
      <c r="S145" s="476" t="str">
        <f>IF(B145="×","",IF(【全員最初に作成】基本情報!Z166="","",【全員最初に作成】基本情報!Z166))</f>
        <v/>
      </c>
      <c r="T145" s="278" t="str">
        <f>IF(B145="×","",IF(Q145="","",VLOOKUP(Q145,【参考】数式用!$M$2:$O$34,3,FALSE)))</f>
        <v/>
      </c>
      <c r="U145" s="279" t="s">
        <v>537</v>
      </c>
      <c r="V145" s="280">
        <v>4</v>
      </c>
      <c r="W145" s="281" t="s">
        <v>11</v>
      </c>
      <c r="X145" s="312"/>
      <c r="Y145" s="282" t="s">
        <v>538</v>
      </c>
      <c r="Z145" s="283">
        <v>4</v>
      </c>
      <c r="AA145" s="284" t="s">
        <v>11</v>
      </c>
      <c r="AB145" s="312"/>
      <c r="AC145" s="284" t="s">
        <v>12</v>
      </c>
      <c r="AD145" s="285" t="s">
        <v>30</v>
      </c>
      <c r="AE145" s="286" t="str">
        <f t="shared" si="8"/>
        <v/>
      </c>
      <c r="AF145" s="287" t="s">
        <v>539</v>
      </c>
      <c r="AG145" s="288" t="str">
        <f t="shared" si="9"/>
        <v/>
      </c>
      <c r="AH145" s="359"/>
      <c r="AI145" s="359"/>
      <c r="AJ145" s="360"/>
      <c r="AK145" s="360"/>
    </row>
    <row r="146" spans="1:37" ht="36.75" customHeight="1">
      <c r="A146" s="270">
        <f t="shared" si="10"/>
        <v>133</v>
      </c>
      <c r="B146" s="313"/>
      <c r="C146" s="271" t="str">
        <f>IF(【全員最初に作成】基本情報!C167="","",【全員最初に作成】基本情報!C167)</f>
        <v/>
      </c>
      <c r="D146" s="272" t="str">
        <f>IF(【全員最初に作成】基本情報!D167="","",【全員最初に作成】基本情報!D167)</f>
        <v/>
      </c>
      <c r="E146" s="273" t="str">
        <f>IF(【全員最初に作成】基本情報!E167="","",【全員最初に作成】基本情報!E167)</f>
        <v/>
      </c>
      <c r="F146" s="273" t="str">
        <f>IF(【全員最初に作成】基本情報!F167="","",【全員最初に作成】基本情報!F167)</f>
        <v/>
      </c>
      <c r="G146" s="273" t="str">
        <f>IF(【全員最初に作成】基本情報!G167="","",【全員最初に作成】基本情報!G167)</f>
        <v/>
      </c>
      <c r="H146" s="273" t="str">
        <f>IF(【全員最初に作成】基本情報!H167="","",【全員最初に作成】基本情報!H167)</f>
        <v/>
      </c>
      <c r="I146" s="273" t="str">
        <f>IF(【全員最初に作成】基本情報!I167="","",【全員最初に作成】基本情報!I167)</f>
        <v/>
      </c>
      <c r="J146" s="273" t="str">
        <f>IF(【全員最初に作成】基本情報!J167="","",【全員最初に作成】基本情報!J167)</f>
        <v/>
      </c>
      <c r="K146" s="273" t="str">
        <f>IF(【全員最初に作成】基本情報!K167="","",【全員最初に作成】基本情報!K167)</f>
        <v/>
      </c>
      <c r="L146" s="274" t="str">
        <f>IF(【全員最初に作成】基本情報!L167="","",【全員最初に作成】基本情報!L167)</f>
        <v/>
      </c>
      <c r="M146" s="275" t="str">
        <f>IF(【全員最初に作成】基本情報!M167="","",【全員最初に作成】基本情報!M167)</f>
        <v/>
      </c>
      <c r="N146" s="275" t="str">
        <f>IF(【全員最初に作成】基本情報!R167="","",【全員最初に作成】基本情報!R167)</f>
        <v/>
      </c>
      <c r="O146" s="275" t="str">
        <f>IF(【全員最初に作成】基本情報!W167="","",【全員最初に作成】基本情報!W167)</f>
        <v/>
      </c>
      <c r="P146" s="270" t="str">
        <f>IF(【全員最初に作成】基本情報!X167="","",【全員最初に作成】基本情報!X167)</f>
        <v/>
      </c>
      <c r="Q146" s="276" t="str">
        <f>IF(【全員最初に作成】基本情報!Y167="","",【全員最初に作成】基本情報!Y167)</f>
        <v/>
      </c>
      <c r="R146" s="277"/>
      <c r="S146" s="476" t="str">
        <f>IF(B146="×","",IF(【全員最初に作成】基本情報!Z167="","",【全員最初に作成】基本情報!Z167))</f>
        <v/>
      </c>
      <c r="T146" s="278" t="str">
        <f>IF(B146="×","",IF(Q146="","",VLOOKUP(Q146,【参考】数式用!$M$2:$O$34,3,FALSE)))</f>
        <v/>
      </c>
      <c r="U146" s="279" t="s">
        <v>537</v>
      </c>
      <c r="V146" s="280">
        <v>4</v>
      </c>
      <c r="W146" s="281" t="s">
        <v>11</v>
      </c>
      <c r="X146" s="312"/>
      <c r="Y146" s="282" t="s">
        <v>538</v>
      </c>
      <c r="Z146" s="283">
        <v>4</v>
      </c>
      <c r="AA146" s="284" t="s">
        <v>11</v>
      </c>
      <c r="AB146" s="312"/>
      <c r="AC146" s="284" t="s">
        <v>12</v>
      </c>
      <c r="AD146" s="285" t="s">
        <v>30</v>
      </c>
      <c r="AE146" s="286" t="str">
        <f t="shared" si="8"/>
        <v/>
      </c>
      <c r="AF146" s="287" t="s">
        <v>539</v>
      </c>
      <c r="AG146" s="288" t="str">
        <f t="shared" si="9"/>
        <v/>
      </c>
      <c r="AH146" s="359"/>
      <c r="AI146" s="359"/>
      <c r="AJ146" s="360"/>
      <c r="AK146" s="360"/>
    </row>
    <row r="147" spans="1:37" ht="36.75" customHeight="1">
      <c r="A147" s="270">
        <f t="shared" si="10"/>
        <v>134</v>
      </c>
      <c r="B147" s="313"/>
      <c r="C147" s="271" t="str">
        <f>IF(【全員最初に作成】基本情報!C168="","",【全員最初に作成】基本情報!C168)</f>
        <v/>
      </c>
      <c r="D147" s="272" t="str">
        <f>IF(【全員最初に作成】基本情報!D168="","",【全員最初に作成】基本情報!D168)</f>
        <v/>
      </c>
      <c r="E147" s="273" t="str">
        <f>IF(【全員最初に作成】基本情報!E168="","",【全員最初に作成】基本情報!E168)</f>
        <v/>
      </c>
      <c r="F147" s="273" t="str">
        <f>IF(【全員最初に作成】基本情報!F168="","",【全員最初に作成】基本情報!F168)</f>
        <v/>
      </c>
      <c r="G147" s="273" t="str">
        <f>IF(【全員最初に作成】基本情報!G168="","",【全員最初に作成】基本情報!G168)</f>
        <v/>
      </c>
      <c r="H147" s="273" t="str">
        <f>IF(【全員最初に作成】基本情報!H168="","",【全員最初に作成】基本情報!H168)</f>
        <v/>
      </c>
      <c r="I147" s="273" t="str">
        <f>IF(【全員最初に作成】基本情報!I168="","",【全員最初に作成】基本情報!I168)</f>
        <v/>
      </c>
      <c r="J147" s="273" t="str">
        <f>IF(【全員最初に作成】基本情報!J168="","",【全員最初に作成】基本情報!J168)</f>
        <v/>
      </c>
      <c r="K147" s="273" t="str">
        <f>IF(【全員最初に作成】基本情報!K168="","",【全員最初に作成】基本情報!K168)</f>
        <v/>
      </c>
      <c r="L147" s="274" t="str">
        <f>IF(【全員最初に作成】基本情報!L168="","",【全員最初に作成】基本情報!L168)</f>
        <v/>
      </c>
      <c r="M147" s="275" t="str">
        <f>IF(【全員最初に作成】基本情報!M168="","",【全員最初に作成】基本情報!M168)</f>
        <v/>
      </c>
      <c r="N147" s="275" t="str">
        <f>IF(【全員最初に作成】基本情報!R168="","",【全員最初に作成】基本情報!R168)</f>
        <v/>
      </c>
      <c r="O147" s="275" t="str">
        <f>IF(【全員最初に作成】基本情報!W168="","",【全員最初に作成】基本情報!W168)</f>
        <v/>
      </c>
      <c r="P147" s="270" t="str">
        <f>IF(【全員最初に作成】基本情報!X168="","",【全員最初に作成】基本情報!X168)</f>
        <v/>
      </c>
      <c r="Q147" s="276" t="str">
        <f>IF(【全員最初に作成】基本情報!Y168="","",【全員最初に作成】基本情報!Y168)</f>
        <v/>
      </c>
      <c r="R147" s="277"/>
      <c r="S147" s="476" t="str">
        <f>IF(B147="×","",IF(【全員最初に作成】基本情報!Z168="","",【全員最初に作成】基本情報!Z168))</f>
        <v/>
      </c>
      <c r="T147" s="278" t="str">
        <f>IF(B147="×","",IF(Q147="","",VLOOKUP(Q147,【参考】数式用!$M$2:$O$34,3,FALSE)))</f>
        <v/>
      </c>
      <c r="U147" s="279" t="s">
        <v>537</v>
      </c>
      <c r="V147" s="280">
        <v>4</v>
      </c>
      <c r="W147" s="281" t="s">
        <v>11</v>
      </c>
      <c r="X147" s="312"/>
      <c r="Y147" s="282" t="s">
        <v>538</v>
      </c>
      <c r="Z147" s="283">
        <v>4</v>
      </c>
      <c r="AA147" s="284" t="s">
        <v>11</v>
      </c>
      <c r="AB147" s="312"/>
      <c r="AC147" s="284" t="s">
        <v>12</v>
      </c>
      <c r="AD147" s="285" t="s">
        <v>30</v>
      </c>
      <c r="AE147" s="286" t="str">
        <f t="shared" si="8"/>
        <v/>
      </c>
      <c r="AF147" s="287" t="s">
        <v>539</v>
      </c>
      <c r="AG147" s="288" t="str">
        <f t="shared" si="9"/>
        <v/>
      </c>
      <c r="AH147" s="359"/>
      <c r="AI147" s="359"/>
      <c r="AJ147" s="360"/>
      <c r="AK147" s="360"/>
    </row>
    <row r="148" spans="1:37" ht="36.75" customHeight="1">
      <c r="A148" s="270">
        <f t="shared" si="10"/>
        <v>135</v>
      </c>
      <c r="B148" s="313"/>
      <c r="C148" s="271" t="str">
        <f>IF(【全員最初に作成】基本情報!C169="","",【全員最初に作成】基本情報!C169)</f>
        <v/>
      </c>
      <c r="D148" s="272" t="str">
        <f>IF(【全員最初に作成】基本情報!D169="","",【全員最初に作成】基本情報!D169)</f>
        <v/>
      </c>
      <c r="E148" s="273" t="str">
        <f>IF(【全員最初に作成】基本情報!E169="","",【全員最初に作成】基本情報!E169)</f>
        <v/>
      </c>
      <c r="F148" s="273" t="str">
        <f>IF(【全員最初に作成】基本情報!F169="","",【全員最初に作成】基本情報!F169)</f>
        <v/>
      </c>
      <c r="G148" s="273" t="str">
        <f>IF(【全員最初に作成】基本情報!G169="","",【全員最初に作成】基本情報!G169)</f>
        <v/>
      </c>
      <c r="H148" s="273" t="str">
        <f>IF(【全員最初に作成】基本情報!H169="","",【全員最初に作成】基本情報!H169)</f>
        <v/>
      </c>
      <c r="I148" s="273" t="str">
        <f>IF(【全員最初に作成】基本情報!I169="","",【全員最初に作成】基本情報!I169)</f>
        <v/>
      </c>
      <c r="J148" s="273" t="str">
        <f>IF(【全員最初に作成】基本情報!J169="","",【全員最初に作成】基本情報!J169)</f>
        <v/>
      </c>
      <c r="K148" s="273" t="str">
        <f>IF(【全員最初に作成】基本情報!K169="","",【全員最初に作成】基本情報!K169)</f>
        <v/>
      </c>
      <c r="L148" s="274" t="str">
        <f>IF(【全員最初に作成】基本情報!L169="","",【全員最初に作成】基本情報!L169)</f>
        <v/>
      </c>
      <c r="M148" s="275" t="str">
        <f>IF(【全員最初に作成】基本情報!M169="","",【全員最初に作成】基本情報!M169)</f>
        <v/>
      </c>
      <c r="N148" s="275" t="str">
        <f>IF(【全員最初に作成】基本情報!R169="","",【全員最初に作成】基本情報!R169)</f>
        <v/>
      </c>
      <c r="O148" s="275" t="str">
        <f>IF(【全員最初に作成】基本情報!W169="","",【全員最初に作成】基本情報!W169)</f>
        <v/>
      </c>
      <c r="P148" s="270" t="str">
        <f>IF(【全員最初に作成】基本情報!X169="","",【全員最初に作成】基本情報!X169)</f>
        <v/>
      </c>
      <c r="Q148" s="276" t="str">
        <f>IF(【全員最初に作成】基本情報!Y169="","",【全員最初に作成】基本情報!Y169)</f>
        <v/>
      </c>
      <c r="R148" s="277"/>
      <c r="S148" s="476" t="str">
        <f>IF(B148="×","",IF(【全員最初に作成】基本情報!Z169="","",【全員最初に作成】基本情報!Z169))</f>
        <v/>
      </c>
      <c r="T148" s="278" t="str">
        <f>IF(B148="×","",IF(Q148="","",VLOOKUP(Q148,【参考】数式用!$M$2:$O$34,3,FALSE)))</f>
        <v/>
      </c>
      <c r="U148" s="279" t="s">
        <v>537</v>
      </c>
      <c r="V148" s="280">
        <v>4</v>
      </c>
      <c r="W148" s="281" t="s">
        <v>11</v>
      </c>
      <c r="X148" s="312"/>
      <c r="Y148" s="282" t="s">
        <v>538</v>
      </c>
      <c r="Z148" s="283">
        <v>4</v>
      </c>
      <c r="AA148" s="284" t="s">
        <v>11</v>
      </c>
      <c r="AB148" s="312"/>
      <c r="AC148" s="284" t="s">
        <v>12</v>
      </c>
      <c r="AD148" s="285" t="s">
        <v>30</v>
      </c>
      <c r="AE148" s="286" t="str">
        <f t="shared" si="8"/>
        <v/>
      </c>
      <c r="AF148" s="287" t="s">
        <v>539</v>
      </c>
      <c r="AG148" s="288" t="str">
        <f t="shared" si="9"/>
        <v/>
      </c>
      <c r="AH148" s="359"/>
      <c r="AI148" s="359"/>
      <c r="AJ148" s="360"/>
      <c r="AK148" s="360"/>
    </row>
    <row r="149" spans="1:37" ht="36.75" customHeight="1">
      <c r="A149" s="270">
        <f t="shared" si="10"/>
        <v>136</v>
      </c>
      <c r="B149" s="313"/>
      <c r="C149" s="271" t="str">
        <f>IF(【全員最初に作成】基本情報!C170="","",【全員最初に作成】基本情報!C170)</f>
        <v/>
      </c>
      <c r="D149" s="272" t="str">
        <f>IF(【全員最初に作成】基本情報!D170="","",【全員最初に作成】基本情報!D170)</f>
        <v/>
      </c>
      <c r="E149" s="273" t="str">
        <f>IF(【全員最初に作成】基本情報!E170="","",【全員最初に作成】基本情報!E170)</f>
        <v/>
      </c>
      <c r="F149" s="273" t="str">
        <f>IF(【全員最初に作成】基本情報!F170="","",【全員最初に作成】基本情報!F170)</f>
        <v/>
      </c>
      <c r="G149" s="273" t="str">
        <f>IF(【全員最初に作成】基本情報!G170="","",【全員最初に作成】基本情報!G170)</f>
        <v/>
      </c>
      <c r="H149" s="273" t="str">
        <f>IF(【全員最初に作成】基本情報!H170="","",【全員最初に作成】基本情報!H170)</f>
        <v/>
      </c>
      <c r="I149" s="273" t="str">
        <f>IF(【全員最初に作成】基本情報!I170="","",【全員最初に作成】基本情報!I170)</f>
        <v/>
      </c>
      <c r="J149" s="273" t="str">
        <f>IF(【全員最初に作成】基本情報!J170="","",【全員最初に作成】基本情報!J170)</f>
        <v/>
      </c>
      <c r="K149" s="273" t="str">
        <f>IF(【全員最初に作成】基本情報!K170="","",【全員最初に作成】基本情報!K170)</f>
        <v/>
      </c>
      <c r="L149" s="274" t="str">
        <f>IF(【全員最初に作成】基本情報!L170="","",【全員最初に作成】基本情報!L170)</f>
        <v/>
      </c>
      <c r="M149" s="275" t="str">
        <f>IF(【全員最初に作成】基本情報!M170="","",【全員最初に作成】基本情報!M170)</f>
        <v/>
      </c>
      <c r="N149" s="275" t="str">
        <f>IF(【全員最初に作成】基本情報!R170="","",【全員最初に作成】基本情報!R170)</f>
        <v/>
      </c>
      <c r="O149" s="275" t="str">
        <f>IF(【全員最初に作成】基本情報!W170="","",【全員最初に作成】基本情報!W170)</f>
        <v/>
      </c>
      <c r="P149" s="270" t="str">
        <f>IF(【全員最初に作成】基本情報!X170="","",【全員最初に作成】基本情報!X170)</f>
        <v/>
      </c>
      <c r="Q149" s="276" t="str">
        <f>IF(【全員最初に作成】基本情報!Y170="","",【全員最初に作成】基本情報!Y170)</f>
        <v/>
      </c>
      <c r="R149" s="277"/>
      <c r="S149" s="476" t="str">
        <f>IF(B149="×","",IF(【全員最初に作成】基本情報!Z170="","",【全員最初に作成】基本情報!Z170))</f>
        <v/>
      </c>
      <c r="T149" s="278" t="str">
        <f>IF(B149="×","",IF(Q149="","",VLOOKUP(Q149,【参考】数式用!$M$2:$O$34,3,FALSE)))</f>
        <v/>
      </c>
      <c r="U149" s="279" t="s">
        <v>537</v>
      </c>
      <c r="V149" s="280">
        <v>4</v>
      </c>
      <c r="W149" s="281" t="s">
        <v>11</v>
      </c>
      <c r="X149" s="312"/>
      <c r="Y149" s="282" t="s">
        <v>538</v>
      </c>
      <c r="Z149" s="283">
        <v>4</v>
      </c>
      <c r="AA149" s="284" t="s">
        <v>11</v>
      </c>
      <c r="AB149" s="312"/>
      <c r="AC149" s="284" t="s">
        <v>12</v>
      </c>
      <c r="AD149" s="285" t="s">
        <v>30</v>
      </c>
      <c r="AE149" s="286" t="str">
        <f t="shared" si="8"/>
        <v/>
      </c>
      <c r="AF149" s="287" t="s">
        <v>539</v>
      </c>
      <c r="AG149" s="288" t="str">
        <f t="shared" si="9"/>
        <v/>
      </c>
      <c r="AH149" s="359"/>
      <c r="AI149" s="359"/>
      <c r="AJ149" s="360"/>
      <c r="AK149" s="360"/>
    </row>
    <row r="150" spans="1:37" ht="36.75" customHeight="1">
      <c r="A150" s="270">
        <f t="shared" si="10"/>
        <v>137</v>
      </c>
      <c r="B150" s="313"/>
      <c r="C150" s="271" t="str">
        <f>IF(【全員最初に作成】基本情報!C171="","",【全員最初に作成】基本情報!C171)</f>
        <v/>
      </c>
      <c r="D150" s="272" t="str">
        <f>IF(【全員最初に作成】基本情報!D171="","",【全員最初に作成】基本情報!D171)</f>
        <v/>
      </c>
      <c r="E150" s="273" t="str">
        <f>IF(【全員最初に作成】基本情報!E171="","",【全員最初に作成】基本情報!E171)</f>
        <v/>
      </c>
      <c r="F150" s="273" t="str">
        <f>IF(【全員最初に作成】基本情報!F171="","",【全員最初に作成】基本情報!F171)</f>
        <v/>
      </c>
      <c r="G150" s="273" t="str">
        <f>IF(【全員最初に作成】基本情報!G171="","",【全員最初に作成】基本情報!G171)</f>
        <v/>
      </c>
      <c r="H150" s="273" t="str">
        <f>IF(【全員最初に作成】基本情報!H171="","",【全員最初に作成】基本情報!H171)</f>
        <v/>
      </c>
      <c r="I150" s="273" t="str">
        <f>IF(【全員最初に作成】基本情報!I171="","",【全員最初に作成】基本情報!I171)</f>
        <v/>
      </c>
      <c r="J150" s="273" t="str">
        <f>IF(【全員最初に作成】基本情報!J171="","",【全員最初に作成】基本情報!J171)</f>
        <v/>
      </c>
      <c r="K150" s="273" t="str">
        <f>IF(【全員最初に作成】基本情報!K171="","",【全員最初に作成】基本情報!K171)</f>
        <v/>
      </c>
      <c r="L150" s="274" t="str">
        <f>IF(【全員最初に作成】基本情報!L171="","",【全員最初に作成】基本情報!L171)</f>
        <v/>
      </c>
      <c r="M150" s="275" t="str">
        <f>IF(【全員最初に作成】基本情報!M171="","",【全員最初に作成】基本情報!M171)</f>
        <v/>
      </c>
      <c r="N150" s="275" t="str">
        <f>IF(【全員最初に作成】基本情報!R171="","",【全員最初に作成】基本情報!R171)</f>
        <v/>
      </c>
      <c r="O150" s="275" t="str">
        <f>IF(【全員最初に作成】基本情報!W171="","",【全員最初に作成】基本情報!W171)</f>
        <v/>
      </c>
      <c r="P150" s="270" t="str">
        <f>IF(【全員最初に作成】基本情報!X171="","",【全員最初に作成】基本情報!X171)</f>
        <v/>
      </c>
      <c r="Q150" s="276" t="str">
        <f>IF(【全員最初に作成】基本情報!Y171="","",【全員最初に作成】基本情報!Y171)</f>
        <v/>
      </c>
      <c r="R150" s="277"/>
      <c r="S150" s="476" t="str">
        <f>IF(B150="×","",IF(【全員最初に作成】基本情報!Z171="","",【全員最初に作成】基本情報!Z171))</f>
        <v/>
      </c>
      <c r="T150" s="278" t="str">
        <f>IF(B150="×","",IF(Q150="","",VLOOKUP(Q150,【参考】数式用!$M$2:$O$34,3,FALSE)))</f>
        <v/>
      </c>
      <c r="U150" s="279" t="s">
        <v>537</v>
      </c>
      <c r="V150" s="280">
        <v>4</v>
      </c>
      <c r="W150" s="281" t="s">
        <v>11</v>
      </c>
      <c r="X150" s="312"/>
      <c r="Y150" s="282" t="s">
        <v>538</v>
      </c>
      <c r="Z150" s="283">
        <v>4</v>
      </c>
      <c r="AA150" s="284" t="s">
        <v>11</v>
      </c>
      <c r="AB150" s="312"/>
      <c r="AC150" s="284" t="s">
        <v>12</v>
      </c>
      <c r="AD150" s="285" t="s">
        <v>30</v>
      </c>
      <c r="AE150" s="286" t="str">
        <f t="shared" si="8"/>
        <v/>
      </c>
      <c r="AF150" s="287" t="s">
        <v>539</v>
      </c>
      <c r="AG150" s="288" t="str">
        <f t="shared" si="9"/>
        <v/>
      </c>
      <c r="AH150" s="359"/>
      <c r="AI150" s="359"/>
      <c r="AJ150" s="360"/>
      <c r="AK150" s="360"/>
    </row>
    <row r="151" spans="1:37" ht="36.75" customHeight="1">
      <c r="A151" s="270">
        <f t="shared" si="10"/>
        <v>138</v>
      </c>
      <c r="B151" s="313"/>
      <c r="C151" s="271" t="str">
        <f>IF(【全員最初に作成】基本情報!C172="","",【全員最初に作成】基本情報!C172)</f>
        <v/>
      </c>
      <c r="D151" s="272" t="str">
        <f>IF(【全員最初に作成】基本情報!D172="","",【全員最初に作成】基本情報!D172)</f>
        <v/>
      </c>
      <c r="E151" s="273" t="str">
        <f>IF(【全員最初に作成】基本情報!E172="","",【全員最初に作成】基本情報!E172)</f>
        <v/>
      </c>
      <c r="F151" s="273" t="str">
        <f>IF(【全員最初に作成】基本情報!F172="","",【全員最初に作成】基本情報!F172)</f>
        <v/>
      </c>
      <c r="G151" s="273" t="str">
        <f>IF(【全員最初に作成】基本情報!G172="","",【全員最初に作成】基本情報!G172)</f>
        <v/>
      </c>
      <c r="H151" s="273" t="str">
        <f>IF(【全員最初に作成】基本情報!H172="","",【全員最初に作成】基本情報!H172)</f>
        <v/>
      </c>
      <c r="I151" s="273" t="str">
        <f>IF(【全員最初に作成】基本情報!I172="","",【全員最初に作成】基本情報!I172)</f>
        <v/>
      </c>
      <c r="J151" s="273" t="str">
        <f>IF(【全員最初に作成】基本情報!J172="","",【全員最初に作成】基本情報!J172)</f>
        <v/>
      </c>
      <c r="K151" s="273" t="str">
        <f>IF(【全員最初に作成】基本情報!K172="","",【全員最初に作成】基本情報!K172)</f>
        <v/>
      </c>
      <c r="L151" s="274" t="str">
        <f>IF(【全員最初に作成】基本情報!L172="","",【全員最初に作成】基本情報!L172)</f>
        <v/>
      </c>
      <c r="M151" s="275" t="str">
        <f>IF(【全員最初に作成】基本情報!M172="","",【全員最初に作成】基本情報!M172)</f>
        <v/>
      </c>
      <c r="N151" s="275" t="str">
        <f>IF(【全員最初に作成】基本情報!R172="","",【全員最初に作成】基本情報!R172)</f>
        <v/>
      </c>
      <c r="O151" s="275" t="str">
        <f>IF(【全員最初に作成】基本情報!W172="","",【全員最初に作成】基本情報!W172)</f>
        <v/>
      </c>
      <c r="P151" s="270" t="str">
        <f>IF(【全員最初に作成】基本情報!X172="","",【全員最初に作成】基本情報!X172)</f>
        <v/>
      </c>
      <c r="Q151" s="276" t="str">
        <f>IF(【全員最初に作成】基本情報!Y172="","",【全員最初に作成】基本情報!Y172)</f>
        <v/>
      </c>
      <c r="R151" s="277"/>
      <c r="S151" s="476" t="str">
        <f>IF(B151="×","",IF(【全員最初に作成】基本情報!Z172="","",【全員最初に作成】基本情報!Z172))</f>
        <v/>
      </c>
      <c r="T151" s="278" t="str">
        <f>IF(B151="×","",IF(Q151="","",VLOOKUP(Q151,【参考】数式用!$M$2:$O$34,3,FALSE)))</f>
        <v/>
      </c>
      <c r="U151" s="279" t="s">
        <v>537</v>
      </c>
      <c r="V151" s="280">
        <v>4</v>
      </c>
      <c r="W151" s="281" t="s">
        <v>11</v>
      </c>
      <c r="X151" s="312"/>
      <c r="Y151" s="282" t="s">
        <v>538</v>
      </c>
      <c r="Z151" s="283">
        <v>4</v>
      </c>
      <c r="AA151" s="284" t="s">
        <v>11</v>
      </c>
      <c r="AB151" s="312"/>
      <c r="AC151" s="284" t="s">
        <v>12</v>
      </c>
      <c r="AD151" s="285" t="s">
        <v>30</v>
      </c>
      <c r="AE151" s="286" t="str">
        <f t="shared" si="8"/>
        <v/>
      </c>
      <c r="AF151" s="287" t="s">
        <v>539</v>
      </c>
      <c r="AG151" s="288" t="str">
        <f t="shared" si="9"/>
        <v/>
      </c>
      <c r="AH151" s="359"/>
      <c r="AI151" s="359"/>
      <c r="AJ151" s="360"/>
      <c r="AK151" s="360"/>
    </row>
    <row r="152" spans="1:37" ht="36.75" customHeight="1">
      <c r="A152" s="270">
        <f t="shared" si="10"/>
        <v>139</v>
      </c>
      <c r="B152" s="313"/>
      <c r="C152" s="271" t="str">
        <f>IF(【全員最初に作成】基本情報!C173="","",【全員最初に作成】基本情報!C173)</f>
        <v/>
      </c>
      <c r="D152" s="272" t="str">
        <f>IF(【全員最初に作成】基本情報!D173="","",【全員最初に作成】基本情報!D173)</f>
        <v/>
      </c>
      <c r="E152" s="273" t="str">
        <f>IF(【全員最初に作成】基本情報!E173="","",【全員最初に作成】基本情報!E173)</f>
        <v/>
      </c>
      <c r="F152" s="273" t="str">
        <f>IF(【全員最初に作成】基本情報!F173="","",【全員最初に作成】基本情報!F173)</f>
        <v/>
      </c>
      <c r="G152" s="273" t="str">
        <f>IF(【全員最初に作成】基本情報!G173="","",【全員最初に作成】基本情報!G173)</f>
        <v/>
      </c>
      <c r="H152" s="273" t="str">
        <f>IF(【全員最初に作成】基本情報!H173="","",【全員最初に作成】基本情報!H173)</f>
        <v/>
      </c>
      <c r="I152" s="273" t="str">
        <f>IF(【全員最初に作成】基本情報!I173="","",【全員最初に作成】基本情報!I173)</f>
        <v/>
      </c>
      <c r="J152" s="273" t="str">
        <f>IF(【全員最初に作成】基本情報!J173="","",【全員最初に作成】基本情報!J173)</f>
        <v/>
      </c>
      <c r="K152" s="273" t="str">
        <f>IF(【全員最初に作成】基本情報!K173="","",【全員最初に作成】基本情報!K173)</f>
        <v/>
      </c>
      <c r="L152" s="274" t="str">
        <f>IF(【全員最初に作成】基本情報!L173="","",【全員最初に作成】基本情報!L173)</f>
        <v/>
      </c>
      <c r="M152" s="275" t="str">
        <f>IF(【全員最初に作成】基本情報!M173="","",【全員最初に作成】基本情報!M173)</f>
        <v/>
      </c>
      <c r="N152" s="275" t="str">
        <f>IF(【全員最初に作成】基本情報!R173="","",【全員最初に作成】基本情報!R173)</f>
        <v/>
      </c>
      <c r="O152" s="275" t="str">
        <f>IF(【全員最初に作成】基本情報!W173="","",【全員最初に作成】基本情報!W173)</f>
        <v/>
      </c>
      <c r="P152" s="270" t="str">
        <f>IF(【全員最初に作成】基本情報!X173="","",【全員最初に作成】基本情報!X173)</f>
        <v/>
      </c>
      <c r="Q152" s="276" t="str">
        <f>IF(【全員最初に作成】基本情報!Y173="","",【全員最初に作成】基本情報!Y173)</f>
        <v/>
      </c>
      <c r="R152" s="277"/>
      <c r="S152" s="476" t="str">
        <f>IF(B152="×","",IF(【全員最初に作成】基本情報!Z173="","",【全員最初に作成】基本情報!Z173))</f>
        <v/>
      </c>
      <c r="T152" s="278" t="str">
        <f>IF(B152="×","",IF(Q152="","",VLOOKUP(Q152,【参考】数式用!$M$2:$O$34,3,FALSE)))</f>
        <v/>
      </c>
      <c r="U152" s="279" t="s">
        <v>537</v>
      </c>
      <c r="V152" s="280">
        <v>4</v>
      </c>
      <c r="W152" s="281" t="s">
        <v>11</v>
      </c>
      <c r="X152" s="312"/>
      <c r="Y152" s="282" t="s">
        <v>538</v>
      </c>
      <c r="Z152" s="283">
        <v>4</v>
      </c>
      <c r="AA152" s="284" t="s">
        <v>11</v>
      </c>
      <c r="AB152" s="312"/>
      <c r="AC152" s="284" t="s">
        <v>12</v>
      </c>
      <c r="AD152" s="285" t="s">
        <v>30</v>
      </c>
      <c r="AE152" s="286" t="str">
        <f t="shared" si="8"/>
        <v/>
      </c>
      <c r="AF152" s="287" t="s">
        <v>539</v>
      </c>
      <c r="AG152" s="288" t="str">
        <f t="shared" si="9"/>
        <v/>
      </c>
      <c r="AH152" s="359"/>
      <c r="AI152" s="359"/>
      <c r="AJ152" s="360"/>
      <c r="AK152" s="360"/>
    </row>
    <row r="153" spans="1:37" ht="36.75" customHeight="1">
      <c r="A153" s="270">
        <f t="shared" si="10"/>
        <v>140</v>
      </c>
      <c r="B153" s="313"/>
      <c r="C153" s="271" t="str">
        <f>IF(【全員最初に作成】基本情報!C174="","",【全員最初に作成】基本情報!C174)</f>
        <v/>
      </c>
      <c r="D153" s="272" t="str">
        <f>IF(【全員最初に作成】基本情報!D174="","",【全員最初に作成】基本情報!D174)</f>
        <v/>
      </c>
      <c r="E153" s="273" t="str">
        <f>IF(【全員最初に作成】基本情報!E174="","",【全員最初に作成】基本情報!E174)</f>
        <v/>
      </c>
      <c r="F153" s="273" t="str">
        <f>IF(【全員最初に作成】基本情報!F174="","",【全員最初に作成】基本情報!F174)</f>
        <v/>
      </c>
      <c r="G153" s="273" t="str">
        <f>IF(【全員最初に作成】基本情報!G174="","",【全員最初に作成】基本情報!G174)</f>
        <v/>
      </c>
      <c r="H153" s="273" t="str">
        <f>IF(【全員最初に作成】基本情報!H174="","",【全員最初に作成】基本情報!H174)</f>
        <v/>
      </c>
      <c r="I153" s="273" t="str">
        <f>IF(【全員最初に作成】基本情報!I174="","",【全員最初に作成】基本情報!I174)</f>
        <v/>
      </c>
      <c r="J153" s="273" t="str">
        <f>IF(【全員最初に作成】基本情報!J174="","",【全員最初に作成】基本情報!J174)</f>
        <v/>
      </c>
      <c r="K153" s="273" t="str">
        <f>IF(【全員最初に作成】基本情報!K174="","",【全員最初に作成】基本情報!K174)</f>
        <v/>
      </c>
      <c r="L153" s="274" t="str">
        <f>IF(【全員最初に作成】基本情報!L174="","",【全員最初に作成】基本情報!L174)</f>
        <v/>
      </c>
      <c r="M153" s="275" t="str">
        <f>IF(【全員最初に作成】基本情報!M174="","",【全員最初に作成】基本情報!M174)</f>
        <v/>
      </c>
      <c r="N153" s="275" t="str">
        <f>IF(【全員最初に作成】基本情報!R174="","",【全員最初に作成】基本情報!R174)</f>
        <v/>
      </c>
      <c r="O153" s="275" t="str">
        <f>IF(【全員最初に作成】基本情報!W174="","",【全員最初に作成】基本情報!W174)</f>
        <v/>
      </c>
      <c r="P153" s="270" t="str">
        <f>IF(【全員最初に作成】基本情報!X174="","",【全員最初に作成】基本情報!X174)</f>
        <v/>
      </c>
      <c r="Q153" s="276" t="str">
        <f>IF(【全員最初に作成】基本情報!Y174="","",【全員最初に作成】基本情報!Y174)</f>
        <v/>
      </c>
      <c r="R153" s="277"/>
      <c r="S153" s="476" t="str">
        <f>IF(B153="×","",IF(【全員最初に作成】基本情報!Z174="","",【全員最初に作成】基本情報!Z174))</f>
        <v/>
      </c>
      <c r="T153" s="278" t="str">
        <f>IF(B153="×","",IF(Q153="","",VLOOKUP(Q153,【参考】数式用!$M$2:$O$34,3,FALSE)))</f>
        <v/>
      </c>
      <c r="U153" s="279" t="s">
        <v>537</v>
      </c>
      <c r="V153" s="280">
        <v>4</v>
      </c>
      <c r="W153" s="281" t="s">
        <v>11</v>
      </c>
      <c r="X153" s="312"/>
      <c r="Y153" s="282" t="s">
        <v>538</v>
      </c>
      <c r="Z153" s="283">
        <v>4</v>
      </c>
      <c r="AA153" s="284" t="s">
        <v>11</v>
      </c>
      <c r="AB153" s="312"/>
      <c r="AC153" s="284" t="s">
        <v>12</v>
      </c>
      <c r="AD153" s="285" t="s">
        <v>30</v>
      </c>
      <c r="AE153" s="286" t="str">
        <f t="shared" si="8"/>
        <v/>
      </c>
      <c r="AF153" s="287" t="s">
        <v>539</v>
      </c>
      <c r="AG153" s="288" t="str">
        <f t="shared" si="9"/>
        <v/>
      </c>
      <c r="AH153" s="359"/>
      <c r="AI153" s="359"/>
      <c r="AJ153" s="360"/>
      <c r="AK153" s="360"/>
    </row>
    <row r="154" spans="1:37" ht="36.75" customHeight="1">
      <c r="A154" s="270">
        <f t="shared" si="10"/>
        <v>141</v>
      </c>
      <c r="B154" s="313"/>
      <c r="C154" s="271" t="str">
        <f>IF(【全員最初に作成】基本情報!C175="","",【全員最初に作成】基本情報!C175)</f>
        <v/>
      </c>
      <c r="D154" s="272" t="str">
        <f>IF(【全員最初に作成】基本情報!D175="","",【全員最初に作成】基本情報!D175)</f>
        <v/>
      </c>
      <c r="E154" s="273" t="str">
        <f>IF(【全員最初に作成】基本情報!E175="","",【全員最初に作成】基本情報!E175)</f>
        <v/>
      </c>
      <c r="F154" s="273" t="str">
        <f>IF(【全員最初に作成】基本情報!F175="","",【全員最初に作成】基本情報!F175)</f>
        <v/>
      </c>
      <c r="G154" s="273" t="str">
        <f>IF(【全員最初に作成】基本情報!G175="","",【全員最初に作成】基本情報!G175)</f>
        <v/>
      </c>
      <c r="H154" s="273" t="str">
        <f>IF(【全員最初に作成】基本情報!H175="","",【全員最初に作成】基本情報!H175)</f>
        <v/>
      </c>
      <c r="I154" s="273" t="str">
        <f>IF(【全員最初に作成】基本情報!I175="","",【全員最初に作成】基本情報!I175)</f>
        <v/>
      </c>
      <c r="J154" s="273" t="str">
        <f>IF(【全員最初に作成】基本情報!J175="","",【全員最初に作成】基本情報!J175)</f>
        <v/>
      </c>
      <c r="K154" s="273" t="str">
        <f>IF(【全員最初に作成】基本情報!K175="","",【全員最初に作成】基本情報!K175)</f>
        <v/>
      </c>
      <c r="L154" s="274" t="str">
        <f>IF(【全員最初に作成】基本情報!L175="","",【全員最初に作成】基本情報!L175)</f>
        <v/>
      </c>
      <c r="M154" s="275" t="str">
        <f>IF(【全員最初に作成】基本情報!M175="","",【全員最初に作成】基本情報!M175)</f>
        <v/>
      </c>
      <c r="N154" s="275" t="str">
        <f>IF(【全員最初に作成】基本情報!R175="","",【全員最初に作成】基本情報!R175)</f>
        <v/>
      </c>
      <c r="O154" s="275" t="str">
        <f>IF(【全員最初に作成】基本情報!W175="","",【全員最初に作成】基本情報!W175)</f>
        <v/>
      </c>
      <c r="P154" s="270" t="str">
        <f>IF(【全員最初に作成】基本情報!X175="","",【全員最初に作成】基本情報!X175)</f>
        <v/>
      </c>
      <c r="Q154" s="276" t="str">
        <f>IF(【全員最初に作成】基本情報!Y175="","",【全員最初に作成】基本情報!Y175)</f>
        <v/>
      </c>
      <c r="R154" s="277"/>
      <c r="S154" s="476" t="str">
        <f>IF(B154="×","",IF(【全員最初に作成】基本情報!Z175="","",【全員最初に作成】基本情報!Z175))</f>
        <v/>
      </c>
      <c r="T154" s="278" t="str">
        <f>IF(B154="×","",IF(Q154="","",VLOOKUP(Q154,【参考】数式用!$M$2:$O$34,3,FALSE)))</f>
        <v/>
      </c>
      <c r="U154" s="279" t="s">
        <v>537</v>
      </c>
      <c r="V154" s="280">
        <v>4</v>
      </c>
      <c r="W154" s="281" t="s">
        <v>11</v>
      </c>
      <c r="X154" s="312"/>
      <c r="Y154" s="282" t="s">
        <v>538</v>
      </c>
      <c r="Z154" s="283">
        <v>4</v>
      </c>
      <c r="AA154" s="284" t="s">
        <v>11</v>
      </c>
      <c r="AB154" s="312"/>
      <c r="AC154" s="284" t="s">
        <v>12</v>
      </c>
      <c r="AD154" s="285" t="s">
        <v>30</v>
      </c>
      <c r="AE154" s="286" t="str">
        <f t="shared" si="8"/>
        <v/>
      </c>
      <c r="AF154" s="287" t="s">
        <v>539</v>
      </c>
      <c r="AG154" s="288" t="str">
        <f t="shared" si="9"/>
        <v/>
      </c>
      <c r="AH154" s="359"/>
      <c r="AI154" s="359"/>
      <c r="AJ154" s="360"/>
      <c r="AK154" s="360"/>
    </row>
    <row r="155" spans="1:37" ht="36.75" customHeight="1">
      <c r="A155" s="270">
        <f t="shared" si="10"/>
        <v>142</v>
      </c>
      <c r="B155" s="313"/>
      <c r="C155" s="271" t="str">
        <f>IF(【全員最初に作成】基本情報!C176="","",【全員最初に作成】基本情報!C176)</f>
        <v/>
      </c>
      <c r="D155" s="272" t="str">
        <f>IF(【全員最初に作成】基本情報!D176="","",【全員最初に作成】基本情報!D176)</f>
        <v/>
      </c>
      <c r="E155" s="273" t="str">
        <f>IF(【全員最初に作成】基本情報!E176="","",【全員最初に作成】基本情報!E176)</f>
        <v/>
      </c>
      <c r="F155" s="273" t="str">
        <f>IF(【全員最初に作成】基本情報!F176="","",【全員最初に作成】基本情報!F176)</f>
        <v/>
      </c>
      <c r="G155" s="273" t="str">
        <f>IF(【全員最初に作成】基本情報!G176="","",【全員最初に作成】基本情報!G176)</f>
        <v/>
      </c>
      <c r="H155" s="273" t="str">
        <f>IF(【全員最初に作成】基本情報!H176="","",【全員最初に作成】基本情報!H176)</f>
        <v/>
      </c>
      <c r="I155" s="273" t="str">
        <f>IF(【全員最初に作成】基本情報!I176="","",【全員最初に作成】基本情報!I176)</f>
        <v/>
      </c>
      <c r="J155" s="273" t="str">
        <f>IF(【全員最初に作成】基本情報!J176="","",【全員最初に作成】基本情報!J176)</f>
        <v/>
      </c>
      <c r="K155" s="273" t="str">
        <f>IF(【全員最初に作成】基本情報!K176="","",【全員最初に作成】基本情報!K176)</f>
        <v/>
      </c>
      <c r="L155" s="274" t="str">
        <f>IF(【全員最初に作成】基本情報!L176="","",【全員最初に作成】基本情報!L176)</f>
        <v/>
      </c>
      <c r="M155" s="275" t="str">
        <f>IF(【全員最初に作成】基本情報!M176="","",【全員最初に作成】基本情報!M176)</f>
        <v/>
      </c>
      <c r="N155" s="275" t="str">
        <f>IF(【全員最初に作成】基本情報!R176="","",【全員最初に作成】基本情報!R176)</f>
        <v/>
      </c>
      <c r="O155" s="275" t="str">
        <f>IF(【全員最初に作成】基本情報!W176="","",【全員最初に作成】基本情報!W176)</f>
        <v/>
      </c>
      <c r="P155" s="270" t="str">
        <f>IF(【全員最初に作成】基本情報!X176="","",【全員最初に作成】基本情報!X176)</f>
        <v/>
      </c>
      <c r="Q155" s="276" t="str">
        <f>IF(【全員最初に作成】基本情報!Y176="","",【全員最初に作成】基本情報!Y176)</f>
        <v/>
      </c>
      <c r="R155" s="277"/>
      <c r="S155" s="476" t="str">
        <f>IF(B155="×","",IF(【全員最初に作成】基本情報!Z176="","",【全員最初に作成】基本情報!Z176))</f>
        <v/>
      </c>
      <c r="T155" s="278" t="str">
        <f>IF(B155="×","",IF(Q155="","",VLOOKUP(Q155,【参考】数式用!$M$2:$O$34,3,FALSE)))</f>
        <v/>
      </c>
      <c r="U155" s="279" t="s">
        <v>537</v>
      </c>
      <c r="V155" s="280">
        <v>4</v>
      </c>
      <c r="W155" s="281" t="s">
        <v>11</v>
      </c>
      <c r="X155" s="312"/>
      <c r="Y155" s="282" t="s">
        <v>538</v>
      </c>
      <c r="Z155" s="283">
        <v>4</v>
      </c>
      <c r="AA155" s="284" t="s">
        <v>11</v>
      </c>
      <c r="AB155" s="312"/>
      <c r="AC155" s="284" t="s">
        <v>12</v>
      </c>
      <c r="AD155" s="285" t="s">
        <v>30</v>
      </c>
      <c r="AE155" s="286" t="str">
        <f t="shared" si="8"/>
        <v/>
      </c>
      <c r="AF155" s="287" t="s">
        <v>539</v>
      </c>
      <c r="AG155" s="288" t="str">
        <f t="shared" si="9"/>
        <v/>
      </c>
      <c r="AH155" s="359"/>
      <c r="AI155" s="359"/>
      <c r="AJ155" s="360"/>
      <c r="AK155" s="360"/>
    </row>
    <row r="156" spans="1:37" ht="36.75" customHeight="1">
      <c r="A156" s="270">
        <f t="shared" si="10"/>
        <v>143</v>
      </c>
      <c r="B156" s="313"/>
      <c r="C156" s="271" t="str">
        <f>IF(【全員最初に作成】基本情報!C177="","",【全員最初に作成】基本情報!C177)</f>
        <v/>
      </c>
      <c r="D156" s="272" t="str">
        <f>IF(【全員最初に作成】基本情報!D177="","",【全員最初に作成】基本情報!D177)</f>
        <v/>
      </c>
      <c r="E156" s="273" t="str">
        <f>IF(【全員最初に作成】基本情報!E177="","",【全員最初に作成】基本情報!E177)</f>
        <v/>
      </c>
      <c r="F156" s="273" t="str">
        <f>IF(【全員最初に作成】基本情報!F177="","",【全員最初に作成】基本情報!F177)</f>
        <v/>
      </c>
      <c r="G156" s="273" t="str">
        <f>IF(【全員最初に作成】基本情報!G177="","",【全員最初に作成】基本情報!G177)</f>
        <v/>
      </c>
      <c r="H156" s="273" t="str">
        <f>IF(【全員最初に作成】基本情報!H177="","",【全員最初に作成】基本情報!H177)</f>
        <v/>
      </c>
      <c r="I156" s="273" t="str">
        <f>IF(【全員最初に作成】基本情報!I177="","",【全員最初に作成】基本情報!I177)</f>
        <v/>
      </c>
      <c r="J156" s="273" t="str">
        <f>IF(【全員最初に作成】基本情報!J177="","",【全員最初に作成】基本情報!J177)</f>
        <v/>
      </c>
      <c r="K156" s="273" t="str">
        <f>IF(【全員最初に作成】基本情報!K177="","",【全員最初に作成】基本情報!K177)</f>
        <v/>
      </c>
      <c r="L156" s="274" t="str">
        <f>IF(【全員最初に作成】基本情報!L177="","",【全員最初に作成】基本情報!L177)</f>
        <v/>
      </c>
      <c r="M156" s="275" t="str">
        <f>IF(【全員最初に作成】基本情報!M177="","",【全員最初に作成】基本情報!M177)</f>
        <v/>
      </c>
      <c r="N156" s="275" t="str">
        <f>IF(【全員最初に作成】基本情報!R177="","",【全員最初に作成】基本情報!R177)</f>
        <v/>
      </c>
      <c r="O156" s="275" t="str">
        <f>IF(【全員最初に作成】基本情報!W177="","",【全員最初に作成】基本情報!W177)</f>
        <v/>
      </c>
      <c r="P156" s="270" t="str">
        <f>IF(【全員最初に作成】基本情報!X177="","",【全員最初に作成】基本情報!X177)</f>
        <v/>
      </c>
      <c r="Q156" s="276" t="str">
        <f>IF(【全員最初に作成】基本情報!Y177="","",【全員最初に作成】基本情報!Y177)</f>
        <v/>
      </c>
      <c r="R156" s="277"/>
      <c r="S156" s="476" t="str">
        <f>IF(B156="×","",IF(【全員最初に作成】基本情報!Z177="","",【全員最初に作成】基本情報!Z177))</f>
        <v/>
      </c>
      <c r="T156" s="278" t="str">
        <f>IF(B156="×","",IF(Q156="","",VLOOKUP(Q156,【参考】数式用!$M$2:$O$34,3,FALSE)))</f>
        <v/>
      </c>
      <c r="U156" s="279" t="s">
        <v>537</v>
      </c>
      <c r="V156" s="280">
        <v>4</v>
      </c>
      <c r="W156" s="281" t="s">
        <v>11</v>
      </c>
      <c r="X156" s="312"/>
      <c r="Y156" s="282" t="s">
        <v>538</v>
      </c>
      <c r="Z156" s="283">
        <v>4</v>
      </c>
      <c r="AA156" s="284" t="s">
        <v>11</v>
      </c>
      <c r="AB156" s="312"/>
      <c r="AC156" s="284" t="s">
        <v>12</v>
      </c>
      <c r="AD156" s="285" t="s">
        <v>30</v>
      </c>
      <c r="AE156" s="286" t="str">
        <f t="shared" si="8"/>
        <v/>
      </c>
      <c r="AF156" s="287" t="s">
        <v>539</v>
      </c>
      <c r="AG156" s="288" t="str">
        <f t="shared" si="9"/>
        <v/>
      </c>
      <c r="AH156" s="359"/>
      <c r="AI156" s="359"/>
      <c r="AJ156" s="360"/>
      <c r="AK156" s="360"/>
    </row>
    <row r="157" spans="1:37" ht="36.75" customHeight="1">
      <c r="A157" s="270">
        <f t="shared" si="10"/>
        <v>144</v>
      </c>
      <c r="B157" s="313"/>
      <c r="C157" s="271" t="str">
        <f>IF(【全員最初に作成】基本情報!C178="","",【全員最初に作成】基本情報!C178)</f>
        <v/>
      </c>
      <c r="D157" s="272" t="str">
        <f>IF(【全員最初に作成】基本情報!D178="","",【全員最初に作成】基本情報!D178)</f>
        <v/>
      </c>
      <c r="E157" s="273" t="str">
        <f>IF(【全員最初に作成】基本情報!E178="","",【全員最初に作成】基本情報!E178)</f>
        <v/>
      </c>
      <c r="F157" s="273" t="str">
        <f>IF(【全員最初に作成】基本情報!F178="","",【全員最初に作成】基本情報!F178)</f>
        <v/>
      </c>
      <c r="G157" s="273" t="str">
        <f>IF(【全員最初に作成】基本情報!G178="","",【全員最初に作成】基本情報!G178)</f>
        <v/>
      </c>
      <c r="H157" s="273" t="str">
        <f>IF(【全員最初に作成】基本情報!H178="","",【全員最初に作成】基本情報!H178)</f>
        <v/>
      </c>
      <c r="I157" s="273" t="str">
        <f>IF(【全員最初に作成】基本情報!I178="","",【全員最初に作成】基本情報!I178)</f>
        <v/>
      </c>
      <c r="J157" s="273" t="str">
        <f>IF(【全員最初に作成】基本情報!J178="","",【全員最初に作成】基本情報!J178)</f>
        <v/>
      </c>
      <c r="K157" s="273" t="str">
        <f>IF(【全員最初に作成】基本情報!K178="","",【全員最初に作成】基本情報!K178)</f>
        <v/>
      </c>
      <c r="L157" s="274" t="str">
        <f>IF(【全員最初に作成】基本情報!L178="","",【全員最初に作成】基本情報!L178)</f>
        <v/>
      </c>
      <c r="M157" s="275" t="str">
        <f>IF(【全員最初に作成】基本情報!M178="","",【全員最初に作成】基本情報!M178)</f>
        <v/>
      </c>
      <c r="N157" s="275" t="str">
        <f>IF(【全員最初に作成】基本情報!R178="","",【全員最初に作成】基本情報!R178)</f>
        <v/>
      </c>
      <c r="O157" s="275" t="str">
        <f>IF(【全員最初に作成】基本情報!W178="","",【全員最初に作成】基本情報!W178)</f>
        <v/>
      </c>
      <c r="P157" s="270" t="str">
        <f>IF(【全員最初に作成】基本情報!X178="","",【全員最初に作成】基本情報!X178)</f>
        <v/>
      </c>
      <c r="Q157" s="276" t="str">
        <f>IF(【全員最初に作成】基本情報!Y178="","",【全員最初に作成】基本情報!Y178)</f>
        <v/>
      </c>
      <c r="R157" s="277"/>
      <c r="S157" s="476" t="str">
        <f>IF(B157="×","",IF(【全員最初に作成】基本情報!Z178="","",【全員最初に作成】基本情報!Z178))</f>
        <v/>
      </c>
      <c r="T157" s="278" t="str">
        <f>IF(B157="×","",IF(Q157="","",VLOOKUP(Q157,【参考】数式用!$M$2:$O$34,3,FALSE)))</f>
        <v/>
      </c>
      <c r="U157" s="279" t="s">
        <v>537</v>
      </c>
      <c r="V157" s="280">
        <v>4</v>
      </c>
      <c r="W157" s="281" t="s">
        <v>11</v>
      </c>
      <c r="X157" s="312"/>
      <c r="Y157" s="282" t="s">
        <v>538</v>
      </c>
      <c r="Z157" s="283">
        <v>4</v>
      </c>
      <c r="AA157" s="284" t="s">
        <v>11</v>
      </c>
      <c r="AB157" s="312"/>
      <c r="AC157" s="284" t="s">
        <v>12</v>
      </c>
      <c r="AD157" s="285" t="s">
        <v>30</v>
      </c>
      <c r="AE157" s="286" t="str">
        <f t="shared" si="8"/>
        <v/>
      </c>
      <c r="AF157" s="287" t="s">
        <v>539</v>
      </c>
      <c r="AG157" s="288" t="str">
        <f t="shared" si="9"/>
        <v/>
      </c>
      <c r="AH157" s="359"/>
      <c r="AI157" s="359"/>
      <c r="AJ157" s="360"/>
      <c r="AK157" s="360"/>
    </row>
    <row r="158" spans="1:37" ht="36.75" customHeight="1">
      <c r="A158" s="270">
        <f t="shared" si="10"/>
        <v>145</v>
      </c>
      <c r="B158" s="313"/>
      <c r="C158" s="271" t="str">
        <f>IF(【全員最初に作成】基本情報!C179="","",【全員最初に作成】基本情報!C179)</f>
        <v/>
      </c>
      <c r="D158" s="272" t="str">
        <f>IF(【全員最初に作成】基本情報!D179="","",【全員最初に作成】基本情報!D179)</f>
        <v/>
      </c>
      <c r="E158" s="273" t="str">
        <f>IF(【全員最初に作成】基本情報!E179="","",【全員最初に作成】基本情報!E179)</f>
        <v/>
      </c>
      <c r="F158" s="273" t="str">
        <f>IF(【全員最初に作成】基本情報!F179="","",【全員最初に作成】基本情報!F179)</f>
        <v/>
      </c>
      <c r="G158" s="273" t="str">
        <f>IF(【全員最初に作成】基本情報!G179="","",【全員最初に作成】基本情報!G179)</f>
        <v/>
      </c>
      <c r="H158" s="273" t="str">
        <f>IF(【全員最初に作成】基本情報!H179="","",【全員最初に作成】基本情報!H179)</f>
        <v/>
      </c>
      <c r="I158" s="273" t="str">
        <f>IF(【全員最初に作成】基本情報!I179="","",【全員最初に作成】基本情報!I179)</f>
        <v/>
      </c>
      <c r="J158" s="273" t="str">
        <f>IF(【全員最初に作成】基本情報!J179="","",【全員最初に作成】基本情報!J179)</f>
        <v/>
      </c>
      <c r="K158" s="273" t="str">
        <f>IF(【全員最初に作成】基本情報!K179="","",【全員最初に作成】基本情報!K179)</f>
        <v/>
      </c>
      <c r="L158" s="274" t="str">
        <f>IF(【全員最初に作成】基本情報!L179="","",【全員最初に作成】基本情報!L179)</f>
        <v/>
      </c>
      <c r="M158" s="275" t="str">
        <f>IF(【全員最初に作成】基本情報!M179="","",【全員最初に作成】基本情報!M179)</f>
        <v/>
      </c>
      <c r="N158" s="275" t="str">
        <f>IF(【全員最初に作成】基本情報!R179="","",【全員最初に作成】基本情報!R179)</f>
        <v/>
      </c>
      <c r="O158" s="275" t="str">
        <f>IF(【全員最初に作成】基本情報!W179="","",【全員最初に作成】基本情報!W179)</f>
        <v/>
      </c>
      <c r="P158" s="270" t="str">
        <f>IF(【全員最初に作成】基本情報!X179="","",【全員最初に作成】基本情報!X179)</f>
        <v/>
      </c>
      <c r="Q158" s="276" t="str">
        <f>IF(【全員最初に作成】基本情報!Y179="","",【全員最初に作成】基本情報!Y179)</f>
        <v/>
      </c>
      <c r="R158" s="277"/>
      <c r="S158" s="476" t="str">
        <f>IF(B158="×","",IF(【全員最初に作成】基本情報!Z179="","",【全員最初に作成】基本情報!Z179))</f>
        <v/>
      </c>
      <c r="T158" s="278" t="str">
        <f>IF(B158="×","",IF(Q158="","",VLOOKUP(Q158,【参考】数式用!$M$2:$O$34,3,FALSE)))</f>
        <v/>
      </c>
      <c r="U158" s="279" t="s">
        <v>537</v>
      </c>
      <c r="V158" s="280">
        <v>4</v>
      </c>
      <c r="W158" s="281" t="s">
        <v>11</v>
      </c>
      <c r="X158" s="312"/>
      <c r="Y158" s="282" t="s">
        <v>538</v>
      </c>
      <c r="Z158" s="283">
        <v>4</v>
      </c>
      <c r="AA158" s="284" t="s">
        <v>11</v>
      </c>
      <c r="AB158" s="312"/>
      <c r="AC158" s="284" t="s">
        <v>12</v>
      </c>
      <c r="AD158" s="285" t="s">
        <v>30</v>
      </c>
      <c r="AE158" s="286" t="str">
        <f t="shared" si="8"/>
        <v/>
      </c>
      <c r="AF158" s="287" t="s">
        <v>539</v>
      </c>
      <c r="AG158" s="288" t="str">
        <f t="shared" si="9"/>
        <v/>
      </c>
      <c r="AH158" s="359"/>
      <c r="AI158" s="359"/>
      <c r="AJ158" s="360"/>
      <c r="AK158" s="360"/>
    </row>
    <row r="159" spans="1:37" ht="36.75" customHeight="1">
      <c r="A159" s="270">
        <f t="shared" si="10"/>
        <v>146</v>
      </c>
      <c r="B159" s="313"/>
      <c r="C159" s="271" t="str">
        <f>IF(【全員最初に作成】基本情報!C180="","",【全員最初に作成】基本情報!C180)</f>
        <v/>
      </c>
      <c r="D159" s="272" t="str">
        <f>IF(【全員最初に作成】基本情報!D180="","",【全員最初に作成】基本情報!D180)</f>
        <v/>
      </c>
      <c r="E159" s="273" t="str">
        <f>IF(【全員最初に作成】基本情報!E180="","",【全員最初に作成】基本情報!E180)</f>
        <v/>
      </c>
      <c r="F159" s="273" t="str">
        <f>IF(【全員最初に作成】基本情報!F180="","",【全員最初に作成】基本情報!F180)</f>
        <v/>
      </c>
      <c r="G159" s="273" t="str">
        <f>IF(【全員最初に作成】基本情報!G180="","",【全員最初に作成】基本情報!G180)</f>
        <v/>
      </c>
      <c r="H159" s="273" t="str">
        <f>IF(【全員最初に作成】基本情報!H180="","",【全員最初に作成】基本情報!H180)</f>
        <v/>
      </c>
      <c r="I159" s="273" t="str">
        <f>IF(【全員最初に作成】基本情報!I180="","",【全員最初に作成】基本情報!I180)</f>
        <v/>
      </c>
      <c r="J159" s="273" t="str">
        <f>IF(【全員最初に作成】基本情報!J180="","",【全員最初に作成】基本情報!J180)</f>
        <v/>
      </c>
      <c r="K159" s="273" t="str">
        <f>IF(【全員最初に作成】基本情報!K180="","",【全員最初に作成】基本情報!K180)</f>
        <v/>
      </c>
      <c r="L159" s="274" t="str">
        <f>IF(【全員最初に作成】基本情報!L180="","",【全員最初に作成】基本情報!L180)</f>
        <v/>
      </c>
      <c r="M159" s="275" t="str">
        <f>IF(【全員最初に作成】基本情報!M180="","",【全員最初に作成】基本情報!M180)</f>
        <v/>
      </c>
      <c r="N159" s="275" t="str">
        <f>IF(【全員最初に作成】基本情報!R180="","",【全員最初に作成】基本情報!R180)</f>
        <v/>
      </c>
      <c r="O159" s="275" t="str">
        <f>IF(【全員最初に作成】基本情報!W180="","",【全員最初に作成】基本情報!W180)</f>
        <v/>
      </c>
      <c r="P159" s="270" t="str">
        <f>IF(【全員最初に作成】基本情報!X180="","",【全員最初に作成】基本情報!X180)</f>
        <v/>
      </c>
      <c r="Q159" s="276" t="str">
        <f>IF(【全員最初に作成】基本情報!Y180="","",【全員最初に作成】基本情報!Y180)</f>
        <v/>
      </c>
      <c r="R159" s="277"/>
      <c r="S159" s="476" t="str">
        <f>IF(B159="×","",IF(【全員最初に作成】基本情報!Z180="","",【全員最初に作成】基本情報!Z180))</f>
        <v/>
      </c>
      <c r="T159" s="278" t="str">
        <f>IF(B159="×","",IF(Q159="","",VLOOKUP(Q159,【参考】数式用!$M$2:$O$34,3,FALSE)))</f>
        <v/>
      </c>
      <c r="U159" s="279" t="s">
        <v>537</v>
      </c>
      <c r="V159" s="280">
        <v>4</v>
      </c>
      <c r="W159" s="281" t="s">
        <v>11</v>
      </c>
      <c r="X159" s="312"/>
      <c r="Y159" s="282" t="s">
        <v>538</v>
      </c>
      <c r="Z159" s="283">
        <v>4</v>
      </c>
      <c r="AA159" s="284" t="s">
        <v>11</v>
      </c>
      <c r="AB159" s="312"/>
      <c r="AC159" s="284" t="s">
        <v>12</v>
      </c>
      <c r="AD159" s="285" t="s">
        <v>30</v>
      </c>
      <c r="AE159" s="286" t="str">
        <f t="shared" si="8"/>
        <v/>
      </c>
      <c r="AF159" s="287" t="s">
        <v>539</v>
      </c>
      <c r="AG159" s="288" t="str">
        <f t="shared" si="9"/>
        <v/>
      </c>
      <c r="AH159" s="359"/>
      <c r="AI159" s="359"/>
      <c r="AJ159" s="360"/>
      <c r="AK159" s="360"/>
    </row>
    <row r="160" spans="1:37" ht="36.75" customHeight="1">
      <c r="A160" s="270">
        <f t="shared" si="10"/>
        <v>147</v>
      </c>
      <c r="B160" s="313"/>
      <c r="C160" s="271" t="str">
        <f>IF(【全員最初に作成】基本情報!C181="","",【全員最初に作成】基本情報!C181)</f>
        <v/>
      </c>
      <c r="D160" s="272" t="str">
        <f>IF(【全員最初に作成】基本情報!D181="","",【全員最初に作成】基本情報!D181)</f>
        <v/>
      </c>
      <c r="E160" s="273" t="str">
        <f>IF(【全員最初に作成】基本情報!E181="","",【全員最初に作成】基本情報!E181)</f>
        <v/>
      </c>
      <c r="F160" s="273" t="str">
        <f>IF(【全員最初に作成】基本情報!F181="","",【全員最初に作成】基本情報!F181)</f>
        <v/>
      </c>
      <c r="G160" s="273" t="str">
        <f>IF(【全員最初に作成】基本情報!G181="","",【全員最初に作成】基本情報!G181)</f>
        <v/>
      </c>
      <c r="H160" s="273" t="str">
        <f>IF(【全員最初に作成】基本情報!H181="","",【全員最初に作成】基本情報!H181)</f>
        <v/>
      </c>
      <c r="I160" s="273" t="str">
        <f>IF(【全員最初に作成】基本情報!I181="","",【全員最初に作成】基本情報!I181)</f>
        <v/>
      </c>
      <c r="J160" s="273" t="str">
        <f>IF(【全員最初に作成】基本情報!J181="","",【全員最初に作成】基本情報!J181)</f>
        <v/>
      </c>
      <c r="K160" s="273" t="str">
        <f>IF(【全員最初に作成】基本情報!K181="","",【全員最初に作成】基本情報!K181)</f>
        <v/>
      </c>
      <c r="L160" s="274" t="str">
        <f>IF(【全員最初に作成】基本情報!L181="","",【全員最初に作成】基本情報!L181)</f>
        <v/>
      </c>
      <c r="M160" s="275" t="str">
        <f>IF(【全員最初に作成】基本情報!M181="","",【全員最初に作成】基本情報!M181)</f>
        <v/>
      </c>
      <c r="N160" s="275" t="str">
        <f>IF(【全員最初に作成】基本情報!R181="","",【全員最初に作成】基本情報!R181)</f>
        <v/>
      </c>
      <c r="O160" s="275" t="str">
        <f>IF(【全員最初に作成】基本情報!W181="","",【全員最初に作成】基本情報!W181)</f>
        <v/>
      </c>
      <c r="P160" s="270" t="str">
        <f>IF(【全員最初に作成】基本情報!X181="","",【全員最初に作成】基本情報!X181)</f>
        <v/>
      </c>
      <c r="Q160" s="276" t="str">
        <f>IF(【全員最初に作成】基本情報!Y181="","",【全員最初に作成】基本情報!Y181)</f>
        <v/>
      </c>
      <c r="R160" s="277"/>
      <c r="S160" s="476" t="str">
        <f>IF(B160="×","",IF(【全員最初に作成】基本情報!Z181="","",【全員最初に作成】基本情報!Z181))</f>
        <v/>
      </c>
      <c r="T160" s="278" t="str">
        <f>IF(B160="×","",IF(Q160="","",VLOOKUP(Q160,【参考】数式用!$M$2:$O$34,3,FALSE)))</f>
        <v/>
      </c>
      <c r="U160" s="279" t="s">
        <v>537</v>
      </c>
      <c r="V160" s="280">
        <v>4</v>
      </c>
      <c r="W160" s="281" t="s">
        <v>11</v>
      </c>
      <c r="X160" s="312"/>
      <c r="Y160" s="282" t="s">
        <v>538</v>
      </c>
      <c r="Z160" s="283">
        <v>4</v>
      </c>
      <c r="AA160" s="284" t="s">
        <v>11</v>
      </c>
      <c r="AB160" s="312"/>
      <c r="AC160" s="284" t="s">
        <v>12</v>
      </c>
      <c r="AD160" s="285" t="s">
        <v>30</v>
      </c>
      <c r="AE160" s="286" t="str">
        <f t="shared" si="8"/>
        <v/>
      </c>
      <c r="AF160" s="287" t="s">
        <v>539</v>
      </c>
      <c r="AG160" s="288" t="str">
        <f t="shared" si="9"/>
        <v/>
      </c>
      <c r="AH160" s="359"/>
      <c r="AI160" s="359"/>
      <c r="AJ160" s="360"/>
      <c r="AK160" s="360"/>
    </row>
    <row r="161" spans="1:37" ht="36.75" customHeight="1">
      <c r="A161" s="270">
        <f t="shared" si="10"/>
        <v>148</v>
      </c>
      <c r="B161" s="313"/>
      <c r="C161" s="271" t="str">
        <f>IF(【全員最初に作成】基本情報!C182="","",【全員最初に作成】基本情報!C182)</f>
        <v/>
      </c>
      <c r="D161" s="272" t="str">
        <f>IF(【全員最初に作成】基本情報!D182="","",【全員最初に作成】基本情報!D182)</f>
        <v/>
      </c>
      <c r="E161" s="273" t="str">
        <f>IF(【全員最初に作成】基本情報!E182="","",【全員最初に作成】基本情報!E182)</f>
        <v/>
      </c>
      <c r="F161" s="273" t="str">
        <f>IF(【全員最初に作成】基本情報!F182="","",【全員最初に作成】基本情報!F182)</f>
        <v/>
      </c>
      <c r="G161" s="273" t="str">
        <f>IF(【全員最初に作成】基本情報!G182="","",【全員最初に作成】基本情報!G182)</f>
        <v/>
      </c>
      <c r="H161" s="273" t="str">
        <f>IF(【全員最初に作成】基本情報!H182="","",【全員最初に作成】基本情報!H182)</f>
        <v/>
      </c>
      <c r="I161" s="273" t="str">
        <f>IF(【全員最初に作成】基本情報!I182="","",【全員最初に作成】基本情報!I182)</f>
        <v/>
      </c>
      <c r="J161" s="273" t="str">
        <f>IF(【全員最初に作成】基本情報!J182="","",【全員最初に作成】基本情報!J182)</f>
        <v/>
      </c>
      <c r="K161" s="273" t="str">
        <f>IF(【全員最初に作成】基本情報!K182="","",【全員最初に作成】基本情報!K182)</f>
        <v/>
      </c>
      <c r="L161" s="274" t="str">
        <f>IF(【全員最初に作成】基本情報!L182="","",【全員最初に作成】基本情報!L182)</f>
        <v/>
      </c>
      <c r="M161" s="275" t="str">
        <f>IF(【全員最初に作成】基本情報!M182="","",【全員最初に作成】基本情報!M182)</f>
        <v/>
      </c>
      <c r="N161" s="275" t="str">
        <f>IF(【全員最初に作成】基本情報!R182="","",【全員最初に作成】基本情報!R182)</f>
        <v/>
      </c>
      <c r="O161" s="275" t="str">
        <f>IF(【全員最初に作成】基本情報!W182="","",【全員最初に作成】基本情報!W182)</f>
        <v/>
      </c>
      <c r="P161" s="270" t="str">
        <f>IF(【全員最初に作成】基本情報!X182="","",【全員最初に作成】基本情報!X182)</f>
        <v/>
      </c>
      <c r="Q161" s="276" t="str">
        <f>IF(【全員最初に作成】基本情報!Y182="","",【全員最初に作成】基本情報!Y182)</f>
        <v/>
      </c>
      <c r="R161" s="277"/>
      <c r="S161" s="476" t="str">
        <f>IF(B161="×","",IF(【全員最初に作成】基本情報!Z182="","",【全員最初に作成】基本情報!Z182))</f>
        <v/>
      </c>
      <c r="T161" s="278" t="str">
        <f>IF(B161="×","",IF(Q161="","",VLOOKUP(Q161,【参考】数式用!$M$2:$O$34,3,FALSE)))</f>
        <v/>
      </c>
      <c r="U161" s="279" t="s">
        <v>537</v>
      </c>
      <c r="V161" s="280">
        <v>4</v>
      </c>
      <c r="W161" s="281" t="s">
        <v>11</v>
      </c>
      <c r="X161" s="312"/>
      <c r="Y161" s="282" t="s">
        <v>538</v>
      </c>
      <c r="Z161" s="283">
        <v>4</v>
      </c>
      <c r="AA161" s="284" t="s">
        <v>11</v>
      </c>
      <c r="AB161" s="312"/>
      <c r="AC161" s="284" t="s">
        <v>12</v>
      </c>
      <c r="AD161" s="285" t="s">
        <v>30</v>
      </c>
      <c r="AE161" s="286" t="str">
        <f t="shared" si="8"/>
        <v/>
      </c>
      <c r="AF161" s="287" t="s">
        <v>539</v>
      </c>
      <c r="AG161" s="288" t="str">
        <f t="shared" si="9"/>
        <v/>
      </c>
      <c r="AH161" s="359"/>
      <c r="AI161" s="359"/>
      <c r="AJ161" s="360"/>
      <c r="AK161" s="360"/>
    </row>
    <row r="162" spans="1:37" ht="36.75" customHeight="1">
      <c r="A162" s="270">
        <f t="shared" si="10"/>
        <v>149</v>
      </c>
      <c r="B162" s="313"/>
      <c r="C162" s="271" t="str">
        <f>IF(【全員最初に作成】基本情報!C183="","",【全員最初に作成】基本情報!C183)</f>
        <v/>
      </c>
      <c r="D162" s="272" t="str">
        <f>IF(【全員最初に作成】基本情報!D183="","",【全員最初に作成】基本情報!D183)</f>
        <v/>
      </c>
      <c r="E162" s="273" t="str">
        <f>IF(【全員最初に作成】基本情報!E183="","",【全員最初に作成】基本情報!E183)</f>
        <v/>
      </c>
      <c r="F162" s="273" t="str">
        <f>IF(【全員最初に作成】基本情報!F183="","",【全員最初に作成】基本情報!F183)</f>
        <v/>
      </c>
      <c r="G162" s="273" t="str">
        <f>IF(【全員最初に作成】基本情報!G183="","",【全員最初に作成】基本情報!G183)</f>
        <v/>
      </c>
      <c r="H162" s="273" t="str">
        <f>IF(【全員最初に作成】基本情報!H183="","",【全員最初に作成】基本情報!H183)</f>
        <v/>
      </c>
      <c r="I162" s="273" t="str">
        <f>IF(【全員最初に作成】基本情報!I183="","",【全員最初に作成】基本情報!I183)</f>
        <v/>
      </c>
      <c r="J162" s="273" t="str">
        <f>IF(【全員最初に作成】基本情報!J183="","",【全員最初に作成】基本情報!J183)</f>
        <v/>
      </c>
      <c r="K162" s="273" t="str">
        <f>IF(【全員最初に作成】基本情報!K183="","",【全員最初に作成】基本情報!K183)</f>
        <v/>
      </c>
      <c r="L162" s="274" t="str">
        <f>IF(【全員最初に作成】基本情報!L183="","",【全員最初に作成】基本情報!L183)</f>
        <v/>
      </c>
      <c r="M162" s="275" t="str">
        <f>IF(【全員最初に作成】基本情報!M183="","",【全員最初に作成】基本情報!M183)</f>
        <v/>
      </c>
      <c r="N162" s="275" t="str">
        <f>IF(【全員最初に作成】基本情報!R183="","",【全員最初に作成】基本情報!R183)</f>
        <v/>
      </c>
      <c r="O162" s="275" t="str">
        <f>IF(【全員最初に作成】基本情報!W183="","",【全員最初に作成】基本情報!W183)</f>
        <v/>
      </c>
      <c r="P162" s="270" t="str">
        <f>IF(【全員最初に作成】基本情報!X183="","",【全員最初に作成】基本情報!X183)</f>
        <v/>
      </c>
      <c r="Q162" s="276" t="str">
        <f>IF(【全員最初に作成】基本情報!Y183="","",【全員最初に作成】基本情報!Y183)</f>
        <v/>
      </c>
      <c r="R162" s="277"/>
      <c r="S162" s="476" t="str">
        <f>IF(B162="×","",IF(【全員最初に作成】基本情報!Z183="","",【全員最初に作成】基本情報!Z183))</f>
        <v/>
      </c>
      <c r="T162" s="278" t="str">
        <f>IF(B162="×","",IF(Q162="","",VLOOKUP(Q162,【参考】数式用!$M$2:$O$34,3,FALSE)))</f>
        <v/>
      </c>
      <c r="U162" s="279" t="s">
        <v>537</v>
      </c>
      <c r="V162" s="280">
        <v>4</v>
      </c>
      <c r="W162" s="281" t="s">
        <v>11</v>
      </c>
      <c r="X162" s="312"/>
      <c r="Y162" s="282" t="s">
        <v>538</v>
      </c>
      <c r="Z162" s="283">
        <v>4</v>
      </c>
      <c r="AA162" s="284" t="s">
        <v>11</v>
      </c>
      <c r="AB162" s="312"/>
      <c r="AC162" s="284" t="s">
        <v>12</v>
      </c>
      <c r="AD162" s="285" t="s">
        <v>30</v>
      </c>
      <c r="AE162" s="286" t="str">
        <f t="shared" si="8"/>
        <v/>
      </c>
      <c r="AF162" s="287" t="s">
        <v>539</v>
      </c>
      <c r="AG162" s="288" t="str">
        <f t="shared" si="9"/>
        <v/>
      </c>
      <c r="AH162" s="359"/>
      <c r="AI162" s="359"/>
      <c r="AJ162" s="360"/>
      <c r="AK162" s="360"/>
    </row>
    <row r="163" spans="1:37" ht="36.75" customHeight="1">
      <c r="A163" s="270">
        <f t="shared" si="10"/>
        <v>150</v>
      </c>
      <c r="B163" s="313"/>
      <c r="C163" s="271" t="str">
        <f>IF(【全員最初に作成】基本情報!C184="","",【全員最初に作成】基本情報!C184)</f>
        <v/>
      </c>
      <c r="D163" s="272" t="str">
        <f>IF(【全員最初に作成】基本情報!D184="","",【全員最初に作成】基本情報!D184)</f>
        <v/>
      </c>
      <c r="E163" s="273" t="str">
        <f>IF(【全員最初に作成】基本情報!E184="","",【全員最初に作成】基本情報!E184)</f>
        <v/>
      </c>
      <c r="F163" s="273" t="str">
        <f>IF(【全員最初に作成】基本情報!F184="","",【全員最初に作成】基本情報!F184)</f>
        <v/>
      </c>
      <c r="G163" s="273" t="str">
        <f>IF(【全員最初に作成】基本情報!G184="","",【全員最初に作成】基本情報!G184)</f>
        <v/>
      </c>
      <c r="H163" s="273" t="str">
        <f>IF(【全員最初に作成】基本情報!H184="","",【全員最初に作成】基本情報!H184)</f>
        <v/>
      </c>
      <c r="I163" s="273" t="str">
        <f>IF(【全員最初に作成】基本情報!I184="","",【全員最初に作成】基本情報!I184)</f>
        <v/>
      </c>
      <c r="J163" s="273" t="str">
        <f>IF(【全員最初に作成】基本情報!J184="","",【全員最初に作成】基本情報!J184)</f>
        <v/>
      </c>
      <c r="K163" s="273" t="str">
        <f>IF(【全員最初に作成】基本情報!K184="","",【全員最初に作成】基本情報!K184)</f>
        <v/>
      </c>
      <c r="L163" s="274" t="str">
        <f>IF(【全員最初に作成】基本情報!L184="","",【全員最初に作成】基本情報!L184)</f>
        <v/>
      </c>
      <c r="M163" s="275" t="str">
        <f>IF(【全員最初に作成】基本情報!M184="","",【全員最初に作成】基本情報!M184)</f>
        <v/>
      </c>
      <c r="N163" s="275" t="str">
        <f>IF(【全員最初に作成】基本情報!R184="","",【全員最初に作成】基本情報!R184)</f>
        <v/>
      </c>
      <c r="O163" s="275" t="str">
        <f>IF(【全員最初に作成】基本情報!W184="","",【全員最初に作成】基本情報!W184)</f>
        <v/>
      </c>
      <c r="P163" s="270" t="str">
        <f>IF(【全員最初に作成】基本情報!X184="","",【全員最初に作成】基本情報!X184)</f>
        <v/>
      </c>
      <c r="Q163" s="276" t="str">
        <f>IF(【全員最初に作成】基本情報!Y184="","",【全員最初に作成】基本情報!Y184)</f>
        <v/>
      </c>
      <c r="R163" s="277"/>
      <c r="S163" s="476" t="str">
        <f>IF(B163="×","",IF(【全員最初に作成】基本情報!Z184="","",【全員最初に作成】基本情報!Z184))</f>
        <v/>
      </c>
      <c r="T163" s="278" t="str">
        <f>IF(B163="×","",IF(Q163="","",VLOOKUP(Q163,【参考】数式用!$M$2:$O$34,3,FALSE)))</f>
        <v/>
      </c>
      <c r="U163" s="279" t="s">
        <v>537</v>
      </c>
      <c r="V163" s="280">
        <v>4</v>
      </c>
      <c r="W163" s="281" t="s">
        <v>11</v>
      </c>
      <c r="X163" s="312"/>
      <c r="Y163" s="282" t="s">
        <v>538</v>
      </c>
      <c r="Z163" s="283">
        <v>4</v>
      </c>
      <c r="AA163" s="284" t="s">
        <v>11</v>
      </c>
      <c r="AB163" s="312"/>
      <c r="AC163" s="284" t="s">
        <v>12</v>
      </c>
      <c r="AD163" s="285" t="s">
        <v>30</v>
      </c>
      <c r="AE163" s="286" t="str">
        <f t="shared" si="8"/>
        <v/>
      </c>
      <c r="AF163" s="287" t="s">
        <v>539</v>
      </c>
      <c r="AG163" s="288" t="str">
        <f t="shared" si="9"/>
        <v/>
      </c>
      <c r="AH163" s="359"/>
      <c r="AI163" s="359"/>
      <c r="AJ163" s="360"/>
      <c r="AK163" s="360"/>
    </row>
    <row r="164" spans="1:37" ht="36.75" customHeight="1">
      <c r="A164" s="270">
        <f t="shared" si="10"/>
        <v>151</v>
      </c>
      <c r="B164" s="313"/>
      <c r="C164" s="271" t="str">
        <f>IF(【全員最初に作成】基本情報!C185="","",【全員最初に作成】基本情報!C185)</f>
        <v/>
      </c>
      <c r="D164" s="272" t="str">
        <f>IF(【全員最初に作成】基本情報!D185="","",【全員最初に作成】基本情報!D185)</f>
        <v/>
      </c>
      <c r="E164" s="273" t="str">
        <f>IF(【全員最初に作成】基本情報!E185="","",【全員最初に作成】基本情報!E185)</f>
        <v/>
      </c>
      <c r="F164" s="273" t="str">
        <f>IF(【全員最初に作成】基本情報!F185="","",【全員最初に作成】基本情報!F185)</f>
        <v/>
      </c>
      <c r="G164" s="273" t="str">
        <f>IF(【全員最初に作成】基本情報!G185="","",【全員最初に作成】基本情報!G185)</f>
        <v/>
      </c>
      <c r="H164" s="273" t="str">
        <f>IF(【全員最初に作成】基本情報!H185="","",【全員最初に作成】基本情報!H185)</f>
        <v/>
      </c>
      <c r="I164" s="273" t="str">
        <f>IF(【全員最初に作成】基本情報!I185="","",【全員最初に作成】基本情報!I185)</f>
        <v/>
      </c>
      <c r="J164" s="273" t="str">
        <f>IF(【全員最初に作成】基本情報!J185="","",【全員最初に作成】基本情報!J185)</f>
        <v/>
      </c>
      <c r="K164" s="273" t="str">
        <f>IF(【全員最初に作成】基本情報!K185="","",【全員最初に作成】基本情報!K185)</f>
        <v/>
      </c>
      <c r="L164" s="274" t="str">
        <f>IF(【全員最初に作成】基本情報!L185="","",【全員最初に作成】基本情報!L185)</f>
        <v/>
      </c>
      <c r="M164" s="275" t="str">
        <f>IF(【全員最初に作成】基本情報!M185="","",【全員最初に作成】基本情報!M185)</f>
        <v/>
      </c>
      <c r="N164" s="275" t="str">
        <f>IF(【全員最初に作成】基本情報!R185="","",【全員最初に作成】基本情報!R185)</f>
        <v/>
      </c>
      <c r="O164" s="275" t="str">
        <f>IF(【全員最初に作成】基本情報!W185="","",【全員最初に作成】基本情報!W185)</f>
        <v/>
      </c>
      <c r="P164" s="270" t="str">
        <f>IF(【全員最初に作成】基本情報!X185="","",【全員最初に作成】基本情報!X185)</f>
        <v/>
      </c>
      <c r="Q164" s="276" t="str">
        <f>IF(【全員最初に作成】基本情報!Y185="","",【全員最初に作成】基本情報!Y185)</f>
        <v/>
      </c>
      <c r="R164" s="277"/>
      <c r="S164" s="476" t="str">
        <f>IF(B164="×","",IF(【全員最初に作成】基本情報!Z185="","",【全員最初に作成】基本情報!Z185))</f>
        <v/>
      </c>
      <c r="T164" s="278" t="str">
        <f>IF(B164="×","",IF(Q164="","",VLOOKUP(Q164,【参考】数式用!$M$2:$O$34,3,FALSE)))</f>
        <v/>
      </c>
      <c r="U164" s="279" t="s">
        <v>537</v>
      </c>
      <c r="V164" s="280">
        <v>4</v>
      </c>
      <c r="W164" s="281" t="s">
        <v>11</v>
      </c>
      <c r="X164" s="312"/>
      <c r="Y164" s="282" t="s">
        <v>538</v>
      </c>
      <c r="Z164" s="283">
        <v>4</v>
      </c>
      <c r="AA164" s="284" t="s">
        <v>11</v>
      </c>
      <c r="AB164" s="312"/>
      <c r="AC164" s="284" t="s">
        <v>12</v>
      </c>
      <c r="AD164" s="285" t="s">
        <v>30</v>
      </c>
      <c r="AE164" s="286" t="str">
        <f t="shared" si="8"/>
        <v/>
      </c>
      <c r="AF164" s="287" t="s">
        <v>539</v>
      </c>
      <c r="AG164" s="288" t="str">
        <f t="shared" si="9"/>
        <v/>
      </c>
      <c r="AH164" s="359"/>
      <c r="AI164" s="359"/>
      <c r="AJ164" s="360"/>
      <c r="AK164" s="360"/>
    </row>
    <row r="165" spans="1:37" ht="36.75" customHeight="1">
      <c r="A165" s="270">
        <f t="shared" si="10"/>
        <v>152</v>
      </c>
      <c r="B165" s="313"/>
      <c r="C165" s="271" t="str">
        <f>IF(【全員最初に作成】基本情報!C186="","",【全員最初に作成】基本情報!C186)</f>
        <v/>
      </c>
      <c r="D165" s="272" t="str">
        <f>IF(【全員最初に作成】基本情報!D186="","",【全員最初に作成】基本情報!D186)</f>
        <v/>
      </c>
      <c r="E165" s="273" t="str">
        <f>IF(【全員最初に作成】基本情報!E186="","",【全員最初に作成】基本情報!E186)</f>
        <v/>
      </c>
      <c r="F165" s="273" t="str">
        <f>IF(【全員最初に作成】基本情報!F186="","",【全員最初に作成】基本情報!F186)</f>
        <v/>
      </c>
      <c r="G165" s="273" t="str">
        <f>IF(【全員最初に作成】基本情報!G186="","",【全員最初に作成】基本情報!G186)</f>
        <v/>
      </c>
      <c r="H165" s="273" t="str">
        <f>IF(【全員最初に作成】基本情報!H186="","",【全員最初に作成】基本情報!H186)</f>
        <v/>
      </c>
      <c r="I165" s="273" t="str">
        <f>IF(【全員最初に作成】基本情報!I186="","",【全員最初に作成】基本情報!I186)</f>
        <v/>
      </c>
      <c r="J165" s="273" t="str">
        <f>IF(【全員最初に作成】基本情報!J186="","",【全員最初に作成】基本情報!J186)</f>
        <v/>
      </c>
      <c r="K165" s="273" t="str">
        <f>IF(【全員最初に作成】基本情報!K186="","",【全員最初に作成】基本情報!K186)</f>
        <v/>
      </c>
      <c r="L165" s="274" t="str">
        <f>IF(【全員最初に作成】基本情報!L186="","",【全員最初に作成】基本情報!L186)</f>
        <v/>
      </c>
      <c r="M165" s="275" t="str">
        <f>IF(【全員最初に作成】基本情報!M186="","",【全員最初に作成】基本情報!M186)</f>
        <v/>
      </c>
      <c r="N165" s="275" t="str">
        <f>IF(【全員最初に作成】基本情報!R186="","",【全員最初に作成】基本情報!R186)</f>
        <v/>
      </c>
      <c r="O165" s="275" t="str">
        <f>IF(【全員最初に作成】基本情報!W186="","",【全員最初に作成】基本情報!W186)</f>
        <v/>
      </c>
      <c r="P165" s="270" t="str">
        <f>IF(【全員最初に作成】基本情報!X186="","",【全員最初に作成】基本情報!X186)</f>
        <v/>
      </c>
      <c r="Q165" s="276" t="str">
        <f>IF(【全員最初に作成】基本情報!Y186="","",【全員最初に作成】基本情報!Y186)</f>
        <v/>
      </c>
      <c r="R165" s="277"/>
      <c r="S165" s="476" t="str">
        <f>IF(B165="×","",IF(【全員最初に作成】基本情報!Z186="","",【全員最初に作成】基本情報!Z186))</f>
        <v/>
      </c>
      <c r="T165" s="278" t="str">
        <f>IF(B165="×","",IF(Q165="","",VLOOKUP(Q165,【参考】数式用!$M$2:$O$34,3,FALSE)))</f>
        <v/>
      </c>
      <c r="U165" s="279" t="s">
        <v>537</v>
      </c>
      <c r="V165" s="280">
        <v>4</v>
      </c>
      <c r="W165" s="281" t="s">
        <v>11</v>
      </c>
      <c r="X165" s="312"/>
      <c r="Y165" s="282" t="s">
        <v>538</v>
      </c>
      <c r="Z165" s="283">
        <v>4</v>
      </c>
      <c r="AA165" s="284" t="s">
        <v>11</v>
      </c>
      <c r="AB165" s="312"/>
      <c r="AC165" s="284" t="s">
        <v>12</v>
      </c>
      <c r="AD165" s="285" t="s">
        <v>30</v>
      </c>
      <c r="AE165" s="286" t="str">
        <f t="shared" si="8"/>
        <v/>
      </c>
      <c r="AF165" s="287" t="s">
        <v>539</v>
      </c>
      <c r="AG165" s="288" t="str">
        <f t="shared" si="9"/>
        <v/>
      </c>
      <c r="AH165" s="359"/>
      <c r="AI165" s="359"/>
      <c r="AJ165" s="360"/>
      <c r="AK165" s="360"/>
    </row>
    <row r="166" spans="1:37" ht="36.75" customHeight="1">
      <c r="A166" s="270">
        <f t="shared" si="10"/>
        <v>153</v>
      </c>
      <c r="B166" s="313"/>
      <c r="C166" s="271" t="str">
        <f>IF(【全員最初に作成】基本情報!C187="","",【全員最初に作成】基本情報!C187)</f>
        <v/>
      </c>
      <c r="D166" s="272" t="str">
        <f>IF(【全員最初に作成】基本情報!D187="","",【全員最初に作成】基本情報!D187)</f>
        <v/>
      </c>
      <c r="E166" s="273" t="str">
        <f>IF(【全員最初に作成】基本情報!E187="","",【全員最初に作成】基本情報!E187)</f>
        <v/>
      </c>
      <c r="F166" s="273" t="str">
        <f>IF(【全員最初に作成】基本情報!F187="","",【全員最初に作成】基本情報!F187)</f>
        <v/>
      </c>
      <c r="G166" s="273" t="str">
        <f>IF(【全員最初に作成】基本情報!G187="","",【全員最初に作成】基本情報!G187)</f>
        <v/>
      </c>
      <c r="H166" s="273" t="str">
        <f>IF(【全員最初に作成】基本情報!H187="","",【全員最初に作成】基本情報!H187)</f>
        <v/>
      </c>
      <c r="I166" s="273" t="str">
        <f>IF(【全員最初に作成】基本情報!I187="","",【全員最初に作成】基本情報!I187)</f>
        <v/>
      </c>
      <c r="J166" s="273" t="str">
        <f>IF(【全員最初に作成】基本情報!J187="","",【全員最初に作成】基本情報!J187)</f>
        <v/>
      </c>
      <c r="K166" s="273" t="str">
        <f>IF(【全員最初に作成】基本情報!K187="","",【全員最初に作成】基本情報!K187)</f>
        <v/>
      </c>
      <c r="L166" s="274" t="str">
        <f>IF(【全員最初に作成】基本情報!L187="","",【全員最初に作成】基本情報!L187)</f>
        <v/>
      </c>
      <c r="M166" s="275" t="str">
        <f>IF(【全員最初に作成】基本情報!M187="","",【全員最初に作成】基本情報!M187)</f>
        <v/>
      </c>
      <c r="N166" s="275" t="str">
        <f>IF(【全員最初に作成】基本情報!R187="","",【全員最初に作成】基本情報!R187)</f>
        <v/>
      </c>
      <c r="O166" s="275" t="str">
        <f>IF(【全員最初に作成】基本情報!W187="","",【全員最初に作成】基本情報!W187)</f>
        <v/>
      </c>
      <c r="P166" s="270" t="str">
        <f>IF(【全員最初に作成】基本情報!X187="","",【全員最初に作成】基本情報!X187)</f>
        <v/>
      </c>
      <c r="Q166" s="276" t="str">
        <f>IF(【全員最初に作成】基本情報!Y187="","",【全員最初に作成】基本情報!Y187)</f>
        <v/>
      </c>
      <c r="R166" s="277"/>
      <c r="S166" s="476" t="str">
        <f>IF(B166="×","",IF(【全員最初に作成】基本情報!Z187="","",【全員最初に作成】基本情報!Z187))</f>
        <v/>
      </c>
      <c r="T166" s="278" t="str">
        <f>IF(B166="×","",IF(Q166="","",VLOOKUP(Q166,【参考】数式用!$M$2:$O$34,3,FALSE)))</f>
        <v/>
      </c>
      <c r="U166" s="279" t="s">
        <v>537</v>
      </c>
      <c r="V166" s="280">
        <v>4</v>
      </c>
      <c r="W166" s="281" t="s">
        <v>11</v>
      </c>
      <c r="X166" s="312"/>
      <c r="Y166" s="282" t="s">
        <v>538</v>
      </c>
      <c r="Z166" s="283">
        <v>4</v>
      </c>
      <c r="AA166" s="284" t="s">
        <v>11</v>
      </c>
      <c r="AB166" s="312"/>
      <c r="AC166" s="284" t="s">
        <v>12</v>
      </c>
      <c r="AD166" s="285" t="s">
        <v>30</v>
      </c>
      <c r="AE166" s="286" t="str">
        <f t="shared" si="8"/>
        <v/>
      </c>
      <c r="AF166" s="287" t="s">
        <v>539</v>
      </c>
      <c r="AG166" s="288" t="str">
        <f t="shared" si="9"/>
        <v/>
      </c>
      <c r="AH166" s="359"/>
      <c r="AI166" s="359"/>
      <c r="AJ166" s="360"/>
      <c r="AK166" s="360"/>
    </row>
    <row r="167" spans="1:37" ht="36.75" customHeight="1">
      <c r="A167" s="270">
        <f t="shared" si="10"/>
        <v>154</v>
      </c>
      <c r="B167" s="313"/>
      <c r="C167" s="271" t="str">
        <f>IF(【全員最初に作成】基本情報!C188="","",【全員最初に作成】基本情報!C188)</f>
        <v/>
      </c>
      <c r="D167" s="272" t="str">
        <f>IF(【全員最初に作成】基本情報!D188="","",【全員最初に作成】基本情報!D188)</f>
        <v/>
      </c>
      <c r="E167" s="273" t="str">
        <f>IF(【全員最初に作成】基本情報!E188="","",【全員最初に作成】基本情報!E188)</f>
        <v/>
      </c>
      <c r="F167" s="273" t="str">
        <f>IF(【全員最初に作成】基本情報!F188="","",【全員最初に作成】基本情報!F188)</f>
        <v/>
      </c>
      <c r="G167" s="273" t="str">
        <f>IF(【全員最初に作成】基本情報!G188="","",【全員最初に作成】基本情報!G188)</f>
        <v/>
      </c>
      <c r="H167" s="273" t="str">
        <f>IF(【全員最初に作成】基本情報!H188="","",【全員最初に作成】基本情報!H188)</f>
        <v/>
      </c>
      <c r="I167" s="273" t="str">
        <f>IF(【全員最初に作成】基本情報!I188="","",【全員最初に作成】基本情報!I188)</f>
        <v/>
      </c>
      <c r="J167" s="273" t="str">
        <f>IF(【全員最初に作成】基本情報!J188="","",【全員最初に作成】基本情報!J188)</f>
        <v/>
      </c>
      <c r="K167" s="273" t="str">
        <f>IF(【全員最初に作成】基本情報!K188="","",【全員最初に作成】基本情報!K188)</f>
        <v/>
      </c>
      <c r="L167" s="274" t="str">
        <f>IF(【全員最初に作成】基本情報!L188="","",【全員最初に作成】基本情報!L188)</f>
        <v/>
      </c>
      <c r="M167" s="275" t="str">
        <f>IF(【全員最初に作成】基本情報!M188="","",【全員最初に作成】基本情報!M188)</f>
        <v/>
      </c>
      <c r="N167" s="275" t="str">
        <f>IF(【全員最初に作成】基本情報!R188="","",【全員最初に作成】基本情報!R188)</f>
        <v/>
      </c>
      <c r="O167" s="275" t="str">
        <f>IF(【全員最初に作成】基本情報!W188="","",【全員最初に作成】基本情報!W188)</f>
        <v/>
      </c>
      <c r="P167" s="270" t="str">
        <f>IF(【全員最初に作成】基本情報!X188="","",【全員最初に作成】基本情報!X188)</f>
        <v/>
      </c>
      <c r="Q167" s="276" t="str">
        <f>IF(【全員最初に作成】基本情報!Y188="","",【全員最初に作成】基本情報!Y188)</f>
        <v/>
      </c>
      <c r="R167" s="277"/>
      <c r="S167" s="476" t="str">
        <f>IF(B167="×","",IF(【全員最初に作成】基本情報!Z188="","",【全員最初に作成】基本情報!Z188))</f>
        <v/>
      </c>
      <c r="T167" s="278" t="str">
        <f>IF(B167="×","",IF(Q167="","",VLOOKUP(Q167,【参考】数式用!$M$2:$O$34,3,FALSE)))</f>
        <v/>
      </c>
      <c r="U167" s="279" t="s">
        <v>537</v>
      </c>
      <c r="V167" s="280">
        <v>4</v>
      </c>
      <c r="W167" s="281" t="s">
        <v>11</v>
      </c>
      <c r="X167" s="312"/>
      <c r="Y167" s="282" t="s">
        <v>538</v>
      </c>
      <c r="Z167" s="283">
        <v>4</v>
      </c>
      <c r="AA167" s="284" t="s">
        <v>11</v>
      </c>
      <c r="AB167" s="312"/>
      <c r="AC167" s="284" t="s">
        <v>12</v>
      </c>
      <c r="AD167" s="285" t="s">
        <v>30</v>
      </c>
      <c r="AE167" s="286" t="str">
        <f t="shared" si="8"/>
        <v/>
      </c>
      <c r="AF167" s="287" t="s">
        <v>539</v>
      </c>
      <c r="AG167" s="288" t="str">
        <f t="shared" si="9"/>
        <v/>
      </c>
      <c r="AH167" s="359"/>
      <c r="AI167" s="359"/>
      <c r="AJ167" s="360"/>
      <c r="AK167" s="360"/>
    </row>
    <row r="168" spans="1:37" ht="36.75" customHeight="1">
      <c r="A168" s="270">
        <f t="shared" si="10"/>
        <v>155</v>
      </c>
      <c r="B168" s="313"/>
      <c r="C168" s="271" t="str">
        <f>IF(【全員最初に作成】基本情報!C189="","",【全員最初に作成】基本情報!C189)</f>
        <v/>
      </c>
      <c r="D168" s="272" t="str">
        <f>IF(【全員最初に作成】基本情報!D189="","",【全員最初に作成】基本情報!D189)</f>
        <v/>
      </c>
      <c r="E168" s="273" t="str">
        <f>IF(【全員最初に作成】基本情報!E189="","",【全員最初に作成】基本情報!E189)</f>
        <v/>
      </c>
      <c r="F168" s="273" t="str">
        <f>IF(【全員最初に作成】基本情報!F189="","",【全員最初に作成】基本情報!F189)</f>
        <v/>
      </c>
      <c r="G168" s="273" t="str">
        <f>IF(【全員最初に作成】基本情報!G189="","",【全員最初に作成】基本情報!G189)</f>
        <v/>
      </c>
      <c r="H168" s="273" t="str">
        <f>IF(【全員最初に作成】基本情報!H189="","",【全員最初に作成】基本情報!H189)</f>
        <v/>
      </c>
      <c r="I168" s="273" t="str">
        <f>IF(【全員最初に作成】基本情報!I189="","",【全員最初に作成】基本情報!I189)</f>
        <v/>
      </c>
      <c r="J168" s="273" t="str">
        <f>IF(【全員最初に作成】基本情報!J189="","",【全員最初に作成】基本情報!J189)</f>
        <v/>
      </c>
      <c r="K168" s="273" t="str">
        <f>IF(【全員最初に作成】基本情報!K189="","",【全員最初に作成】基本情報!K189)</f>
        <v/>
      </c>
      <c r="L168" s="274" t="str">
        <f>IF(【全員最初に作成】基本情報!L189="","",【全員最初に作成】基本情報!L189)</f>
        <v/>
      </c>
      <c r="M168" s="275" t="str">
        <f>IF(【全員最初に作成】基本情報!M189="","",【全員最初に作成】基本情報!M189)</f>
        <v/>
      </c>
      <c r="N168" s="275" t="str">
        <f>IF(【全員最初に作成】基本情報!R189="","",【全員最初に作成】基本情報!R189)</f>
        <v/>
      </c>
      <c r="O168" s="275" t="str">
        <f>IF(【全員最初に作成】基本情報!W189="","",【全員最初に作成】基本情報!W189)</f>
        <v/>
      </c>
      <c r="P168" s="270" t="str">
        <f>IF(【全員最初に作成】基本情報!X189="","",【全員最初に作成】基本情報!X189)</f>
        <v/>
      </c>
      <c r="Q168" s="276" t="str">
        <f>IF(【全員最初に作成】基本情報!Y189="","",【全員最初に作成】基本情報!Y189)</f>
        <v/>
      </c>
      <c r="R168" s="277"/>
      <c r="S168" s="476" t="str">
        <f>IF(B168="×","",IF(【全員最初に作成】基本情報!Z189="","",【全員最初に作成】基本情報!Z189))</f>
        <v/>
      </c>
      <c r="T168" s="278" t="str">
        <f>IF(B168="×","",IF(Q168="","",VLOOKUP(Q168,【参考】数式用!$M$2:$O$34,3,FALSE)))</f>
        <v/>
      </c>
      <c r="U168" s="279" t="s">
        <v>537</v>
      </c>
      <c r="V168" s="280">
        <v>4</v>
      </c>
      <c r="W168" s="281" t="s">
        <v>11</v>
      </c>
      <c r="X168" s="312"/>
      <c r="Y168" s="282" t="s">
        <v>538</v>
      </c>
      <c r="Z168" s="283">
        <v>4</v>
      </c>
      <c r="AA168" s="284" t="s">
        <v>11</v>
      </c>
      <c r="AB168" s="312"/>
      <c r="AC168" s="284" t="s">
        <v>12</v>
      </c>
      <c r="AD168" s="285" t="s">
        <v>30</v>
      </c>
      <c r="AE168" s="286" t="str">
        <f t="shared" si="8"/>
        <v/>
      </c>
      <c r="AF168" s="287" t="s">
        <v>539</v>
      </c>
      <c r="AG168" s="288" t="str">
        <f t="shared" si="9"/>
        <v/>
      </c>
      <c r="AH168" s="359"/>
      <c r="AI168" s="359"/>
      <c r="AJ168" s="360"/>
      <c r="AK168" s="360"/>
    </row>
    <row r="169" spans="1:37" ht="36.75" customHeight="1">
      <c r="A169" s="270">
        <f t="shared" si="10"/>
        <v>156</v>
      </c>
      <c r="B169" s="313"/>
      <c r="C169" s="271" t="str">
        <f>IF(【全員最初に作成】基本情報!C190="","",【全員最初に作成】基本情報!C190)</f>
        <v/>
      </c>
      <c r="D169" s="272" t="str">
        <f>IF(【全員最初に作成】基本情報!D190="","",【全員最初に作成】基本情報!D190)</f>
        <v/>
      </c>
      <c r="E169" s="273" t="str">
        <f>IF(【全員最初に作成】基本情報!E190="","",【全員最初に作成】基本情報!E190)</f>
        <v/>
      </c>
      <c r="F169" s="273" t="str">
        <f>IF(【全員最初に作成】基本情報!F190="","",【全員最初に作成】基本情報!F190)</f>
        <v/>
      </c>
      <c r="G169" s="273" t="str">
        <f>IF(【全員最初に作成】基本情報!G190="","",【全員最初に作成】基本情報!G190)</f>
        <v/>
      </c>
      <c r="H169" s="273" t="str">
        <f>IF(【全員最初に作成】基本情報!H190="","",【全員最初に作成】基本情報!H190)</f>
        <v/>
      </c>
      <c r="I169" s="273" t="str">
        <f>IF(【全員最初に作成】基本情報!I190="","",【全員最初に作成】基本情報!I190)</f>
        <v/>
      </c>
      <c r="J169" s="273" t="str">
        <f>IF(【全員最初に作成】基本情報!J190="","",【全員最初に作成】基本情報!J190)</f>
        <v/>
      </c>
      <c r="K169" s="273" t="str">
        <f>IF(【全員最初に作成】基本情報!K190="","",【全員最初に作成】基本情報!K190)</f>
        <v/>
      </c>
      <c r="L169" s="274" t="str">
        <f>IF(【全員最初に作成】基本情報!L190="","",【全員最初に作成】基本情報!L190)</f>
        <v/>
      </c>
      <c r="M169" s="275" t="str">
        <f>IF(【全員最初に作成】基本情報!M190="","",【全員最初に作成】基本情報!M190)</f>
        <v/>
      </c>
      <c r="N169" s="275" t="str">
        <f>IF(【全員最初に作成】基本情報!R190="","",【全員最初に作成】基本情報!R190)</f>
        <v/>
      </c>
      <c r="O169" s="275" t="str">
        <f>IF(【全員最初に作成】基本情報!W190="","",【全員最初に作成】基本情報!W190)</f>
        <v/>
      </c>
      <c r="P169" s="270" t="str">
        <f>IF(【全員最初に作成】基本情報!X190="","",【全員最初に作成】基本情報!X190)</f>
        <v/>
      </c>
      <c r="Q169" s="276" t="str">
        <f>IF(【全員最初に作成】基本情報!Y190="","",【全員最初に作成】基本情報!Y190)</f>
        <v/>
      </c>
      <c r="R169" s="277"/>
      <c r="S169" s="476" t="str">
        <f>IF(B169="×","",IF(【全員最初に作成】基本情報!Z190="","",【全員最初に作成】基本情報!Z190))</f>
        <v/>
      </c>
      <c r="T169" s="278" t="str">
        <f>IF(B169="×","",IF(Q169="","",VLOOKUP(Q169,【参考】数式用!$M$2:$O$34,3,FALSE)))</f>
        <v/>
      </c>
      <c r="U169" s="279" t="s">
        <v>537</v>
      </c>
      <c r="V169" s="280">
        <v>4</v>
      </c>
      <c r="W169" s="281" t="s">
        <v>11</v>
      </c>
      <c r="X169" s="312"/>
      <c r="Y169" s="282" t="s">
        <v>538</v>
      </c>
      <c r="Z169" s="283">
        <v>4</v>
      </c>
      <c r="AA169" s="284" t="s">
        <v>11</v>
      </c>
      <c r="AB169" s="312"/>
      <c r="AC169" s="284" t="s">
        <v>12</v>
      </c>
      <c r="AD169" s="285" t="s">
        <v>30</v>
      </c>
      <c r="AE169" s="286" t="str">
        <f t="shared" si="8"/>
        <v/>
      </c>
      <c r="AF169" s="287" t="s">
        <v>539</v>
      </c>
      <c r="AG169" s="288" t="str">
        <f t="shared" si="9"/>
        <v/>
      </c>
      <c r="AH169" s="359"/>
      <c r="AI169" s="359"/>
      <c r="AJ169" s="360"/>
      <c r="AK169" s="360"/>
    </row>
    <row r="170" spans="1:37" ht="36.75" customHeight="1">
      <c r="A170" s="270">
        <f t="shared" si="10"/>
        <v>157</v>
      </c>
      <c r="B170" s="313"/>
      <c r="C170" s="271" t="str">
        <f>IF(【全員最初に作成】基本情報!C191="","",【全員最初に作成】基本情報!C191)</f>
        <v/>
      </c>
      <c r="D170" s="272" t="str">
        <f>IF(【全員最初に作成】基本情報!D191="","",【全員最初に作成】基本情報!D191)</f>
        <v/>
      </c>
      <c r="E170" s="273" t="str">
        <f>IF(【全員最初に作成】基本情報!E191="","",【全員最初に作成】基本情報!E191)</f>
        <v/>
      </c>
      <c r="F170" s="273" t="str">
        <f>IF(【全員最初に作成】基本情報!F191="","",【全員最初に作成】基本情報!F191)</f>
        <v/>
      </c>
      <c r="G170" s="273" t="str">
        <f>IF(【全員最初に作成】基本情報!G191="","",【全員最初に作成】基本情報!G191)</f>
        <v/>
      </c>
      <c r="H170" s="273" t="str">
        <f>IF(【全員最初に作成】基本情報!H191="","",【全員最初に作成】基本情報!H191)</f>
        <v/>
      </c>
      <c r="I170" s="273" t="str">
        <f>IF(【全員最初に作成】基本情報!I191="","",【全員最初に作成】基本情報!I191)</f>
        <v/>
      </c>
      <c r="J170" s="273" t="str">
        <f>IF(【全員最初に作成】基本情報!J191="","",【全員最初に作成】基本情報!J191)</f>
        <v/>
      </c>
      <c r="K170" s="273" t="str">
        <f>IF(【全員最初に作成】基本情報!K191="","",【全員最初に作成】基本情報!K191)</f>
        <v/>
      </c>
      <c r="L170" s="274" t="str">
        <f>IF(【全員最初に作成】基本情報!L191="","",【全員最初に作成】基本情報!L191)</f>
        <v/>
      </c>
      <c r="M170" s="275" t="str">
        <f>IF(【全員最初に作成】基本情報!M191="","",【全員最初に作成】基本情報!M191)</f>
        <v/>
      </c>
      <c r="N170" s="275" t="str">
        <f>IF(【全員最初に作成】基本情報!R191="","",【全員最初に作成】基本情報!R191)</f>
        <v/>
      </c>
      <c r="O170" s="275" t="str">
        <f>IF(【全員最初に作成】基本情報!W191="","",【全員最初に作成】基本情報!W191)</f>
        <v/>
      </c>
      <c r="P170" s="270" t="str">
        <f>IF(【全員最初に作成】基本情報!X191="","",【全員最初に作成】基本情報!X191)</f>
        <v/>
      </c>
      <c r="Q170" s="276" t="str">
        <f>IF(【全員最初に作成】基本情報!Y191="","",【全員最初に作成】基本情報!Y191)</f>
        <v/>
      </c>
      <c r="R170" s="277"/>
      <c r="S170" s="476" t="str">
        <f>IF(B170="×","",IF(【全員最初に作成】基本情報!Z191="","",【全員最初に作成】基本情報!Z191))</f>
        <v/>
      </c>
      <c r="T170" s="278" t="str">
        <f>IF(B170="×","",IF(Q170="","",VLOOKUP(Q170,【参考】数式用!$M$2:$O$34,3,FALSE)))</f>
        <v/>
      </c>
      <c r="U170" s="279" t="s">
        <v>537</v>
      </c>
      <c r="V170" s="280">
        <v>4</v>
      </c>
      <c r="W170" s="281" t="s">
        <v>11</v>
      </c>
      <c r="X170" s="312"/>
      <c r="Y170" s="282" t="s">
        <v>538</v>
      </c>
      <c r="Z170" s="283">
        <v>4</v>
      </c>
      <c r="AA170" s="284" t="s">
        <v>11</v>
      </c>
      <c r="AB170" s="312"/>
      <c r="AC170" s="284" t="s">
        <v>12</v>
      </c>
      <c r="AD170" s="285" t="s">
        <v>30</v>
      </c>
      <c r="AE170" s="286" t="str">
        <f t="shared" si="8"/>
        <v/>
      </c>
      <c r="AF170" s="287" t="s">
        <v>539</v>
      </c>
      <c r="AG170" s="288" t="str">
        <f t="shared" si="9"/>
        <v/>
      </c>
      <c r="AH170" s="359"/>
      <c r="AI170" s="359"/>
      <c r="AJ170" s="360"/>
      <c r="AK170" s="360"/>
    </row>
    <row r="171" spans="1:37" ht="36.75" customHeight="1">
      <c r="A171" s="270">
        <f t="shared" si="10"/>
        <v>158</v>
      </c>
      <c r="B171" s="313"/>
      <c r="C171" s="271" t="str">
        <f>IF(【全員最初に作成】基本情報!C192="","",【全員最初に作成】基本情報!C192)</f>
        <v/>
      </c>
      <c r="D171" s="272" t="str">
        <f>IF(【全員最初に作成】基本情報!D192="","",【全員最初に作成】基本情報!D192)</f>
        <v/>
      </c>
      <c r="E171" s="273" t="str">
        <f>IF(【全員最初に作成】基本情報!E192="","",【全員最初に作成】基本情報!E192)</f>
        <v/>
      </c>
      <c r="F171" s="273" t="str">
        <f>IF(【全員最初に作成】基本情報!F192="","",【全員最初に作成】基本情報!F192)</f>
        <v/>
      </c>
      <c r="G171" s="273" t="str">
        <f>IF(【全員最初に作成】基本情報!G192="","",【全員最初に作成】基本情報!G192)</f>
        <v/>
      </c>
      <c r="H171" s="273" t="str">
        <f>IF(【全員最初に作成】基本情報!H192="","",【全員最初に作成】基本情報!H192)</f>
        <v/>
      </c>
      <c r="I171" s="273" t="str">
        <f>IF(【全員最初に作成】基本情報!I192="","",【全員最初に作成】基本情報!I192)</f>
        <v/>
      </c>
      <c r="J171" s="273" t="str">
        <f>IF(【全員最初に作成】基本情報!J192="","",【全員最初に作成】基本情報!J192)</f>
        <v/>
      </c>
      <c r="K171" s="273" t="str">
        <f>IF(【全員最初に作成】基本情報!K192="","",【全員最初に作成】基本情報!K192)</f>
        <v/>
      </c>
      <c r="L171" s="274" t="str">
        <f>IF(【全員最初に作成】基本情報!L192="","",【全員最初に作成】基本情報!L192)</f>
        <v/>
      </c>
      <c r="M171" s="275" t="str">
        <f>IF(【全員最初に作成】基本情報!M192="","",【全員最初に作成】基本情報!M192)</f>
        <v/>
      </c>
      <c r="N171" s="275" t="str">
        <f>IF(【全員最初に作成】基本情報!R192="","",【全員最初に作成】基本情報!R192)</f>
        <v/>
      </c>
      <c r="O171" s="275" t="str">
        <f>IF(【全員最初に作成】基本情報!W192="","",【全員最初に作成】基本情報!W192)</f>
        <v/>
      </c>
      <c r="P171" s="270" t="str">
        <f>IF(【全員最初に作成】基本情報!X192="","",【全員最初に作成】基本情報!X192)</f>
        <v/>
      </c>
      <c r="Q171" s="276" t="str">
        <f>IF(【全員最初に作成】基本情報!Y192="","",【全員最初に作成】基本情報!Y192)</f>
        <v/>
      </c>
      <c r="R171" s="277"/>
      <c r="S171" s="476" t="str">
        <f>IF(B171="×","",IF(【全員最初に作成】基本情報!Z192="","",【全員最初に作成】基本情報!Z192))</f>
        <v/>
      </c>
      <c r="T171" s="278" t="str">
        <f>IF(B171="×","",IF(Q171="","",VLOOKUP(Q171,【参考】数式用!$M$2:$O$34,3,FALSE)))</f>
        <v/>
      </c>
      <c r="U171" s="279" t="s">
        <v>537</v>
      </c>
      <c r="V171" s="280">
        <v>4</v>
      </c>
      <c r="W171" s="281" t="s">
        <v>11</v>
      </c>
      <c r="X171" s="312"/>
      <c r="Y171" s="282" t="s">
        <v>538</v>
      </c>
      <c r="Z171" s="283">
        <v>4</v>
      </c>
      <c r="AA171" s="284" t="s">
        <v>11</v>
      </c>
      <c r="AB171" s="312"/>
      <c r="AC171" s="284" t="s">
        <v>12</v>
      </c>
      <c r="AD171" s="285" t="s">
        <v>30</v>
      </c>
      <c r="AE171" s="286" t="str">
        <f t="shared" si="8"/>
        <v/>
      </c>
      <c r="AF171" s="287" t="s">
        <v>539</v>
      </c>
      <c r="AG171" s="288" t="str">
        <f t="shared" si="9"/>
        <v/>
      </c>
      <c r="AH171" s="359"/>
      <c r="AI171" s="359"/>
      <c r="AJ171" s="360"/>
      <c r="AK171" s="360"/>
    </row>
    <row r="172" spans="1:37" ht="36.75" customHeight="1">
      <c r="A172" s="270">
        <f t="shared" si="10"/>
        <v>159</v>
      </c>
      <c r="B172" s="313"/>
      <c r="C172" s="271" t="str">
        <f>IF(【全員最初に作成】基本情報!C193="","",【全員最初に作成】基本情報!C193)</f>
        <v/>
      </c>
      <c r="D172" s="272" t="str">
        <f>IF(【全員最初に作成】基本情報!D193="","",【全員最初に作成】基本情報!D193)</f>
        <v/>
      </c>
      <c r="E172" s="273" t="str">
        <f>IF(【全員最初に作成】基本情報!E193="","",【全員最初に作成】基本情報!E193)</f>
        <v/>
      </c>
      <c r="F172" s="273" t="str">
        <f>IF(【全員最初に作成】基本情報!F193="","",【全員最初に作成】基本情報!F193)</f>
        <v/>
      </c>
      <c r="G172" s="273" t="str">
        <f>IF(【全員最初に作成】基本情報!G193="","",【全員最初に作成】基本情報!G193)</f>
        <v/>
      </c>
      <c r="H172" s="273" t="str">
        <f>IF(【全員最初に作成】基本情報!H193="","",【全員最初に作成】基本情報!H193)</f>
        <v/>
      </c>
      <c r="I172" s="273" t="str">
        <f>IF(【全員最初に作成】基本情報!I193="","",【全員最初に作成】基本情報!I193)</f>
        <v/>
      </c>
      <c r="J172" s="273" t="str">
        <f>IF(【全員最初に作成】基本情報!J193="","",【全員最初に作成】基本情報!J193)</f>
        <v/>
      </c>
      <c r="K172" s="273" t="str">
        <f>IF(【全員最初に作成】基本情報!K193="","",【全員最初に作成】基本情報!K193)</f>
        <v/>
      </c>
      <c r="L172" s="274" t="str">
        <f>IF(【全員最初に作成】基本情報!L193="","",【全員最初に作成】基本情報!L193)</f>
        <v/>
      </c>
      <c r="M172" s="275" t="str">
        <f>IF(【全員最初に作成】基本情報!M193="","",【全員最初に作成】基本情報!M193)</f>
        <v/>
      </c>
      <c r="N172" s="275" t="str">
        <f>IF(【全員最初に作成】基本情報!R193="","",【全員最初に作成】基本情報!R193)</f>
        <v/>
      </c>
      <c r="O172" s="275" t="str">
        <f>IF(【全員最初に作成】基本情報!W193="","",【全員最初に作成】基本情報!W193)</f>
        <v/>
      </c>
      <c r="P172" s="270" t="str">
        <f>IF(【全員最初に作成】基本情報!X193="","",【全員最初に作成】基本情報!X193)</f>
        <v/>
      </c>
      <c r="Q172" s="276" t="str">
        <f>IF(【全員最初に作成】基本情報!Y193="","",【全員最初に作成】基本情報!Y193)</f>
        <v/>
      </c>
      <c r="R172" s="277"/>
      <c r="S172" s="476" t="str">
        <f>IF(B172="×","",IF(【全員最初に作成】基本情報!Z193="","",【全員最初に作成】基本情報!Z193))</f>
        <v/>
      </c>
      <c r="T172" s="278" t="str">
        <f>IF(B172="×","",IF(Q172="","",VLOOKUP(Q172,【参考】数式用!$M$2:$O$34,3,FALSE)))</f>
        <v/>
      </c>
      <c r="U172" s="279" t="s">
        <v>537</v>
      </c>
      <c r="V172" s="280">
        <v>4</v>
      </c>
      <c r="W172" s="281" t="s">
        <v>11</v>
      </c>
      <c r="X172" s="312"/>
      <c r="Y172" s="282" t="s">
        <v>538</v>
      </c>
      <c r="Z172" s="283">
        <v>4</v>
      </c>
      <c r="AA172" s="284" t="s">
        <v>11</v>
      </c>
      <c r="AB172" s="312"/>
      <c r="AC172" s="284" t="s">
        <v>12</v>
      </c>
      <c r="AD172" s="285" t="s">
        <v>30</v>
      </c>
      <c r="AE172" s="286" t="str">
        <f t="shared" si="8"/>
        <v/>
      </c>
      <c r="AF172" s="287" t="s">
        <v>539</v>
      </c>
      <c r="AG172" s="288" t="str">
        <f t="shared" si="9"/>
        <v/>
      </c>
      <c r="AH172" s="359"/>
      <c r="AI172" s="359"/>
      <c r="AJ172" s="360"/>
      <c r="AK172" s="360"/>
    </row>
    <row r="173" spans="1:37" ht="36.75" customHeight="1">
      <c r="A173" s="270">
        <f t="shared" si="10"/>
        <v>160</v>
      </c>
      <c r="B173" s="313"/>
      <c r="C173" s="271" t="str">
        <f>IF(【全員最初に作成】基本情報!C194="","",【全員最初に作成】基本情報!C194)</f>
        <v/>
      </c>
      <c r="D173" s="272" t="str">
        <f>IF(【全員最初に作成】基本情報!D194="","",【全員最初に作成】基本情報!D194)</f>
        <v/>
      </c>
      <c r="E173" s="273" t="str">
        <f>IF(【全員最初に作成】基本情報!E194="","",【全員最初に作成】基本情報!E194)</f>
        <v/>
      </c>
      <c r="F173" s="273" t="str">
        <f>IF(【全員最初に作成】基本情報!F194="","",【全員最初に作成】基本情報!F194)</f>
        <v/>
      </c>
      <c r="G173" s="273" t="str">
        <f>IF(【全員最初に作成】基本情報!G194="","",【全員最初に作成】基本情報!G194)</f>
        <v/>
      </c>
      <c r="H173" s="273" t="str">
        <f>IF(【全員最初に作成】基本情報!H194="","",【全員最初に作成】基本情報!H194)</f>
        <v/>
      </c>
      <c r="I173" s="273" t="str">
        <f>IF(【全員最初に作成】基本情報!I194="","",【全員最初に作成】基本情報!I194)</f>
        <v/>
      </c>
      <c r="J173" s="273" t="str">
        <f>IF(【全員最初に作成】基本情報!J194="","",【全員最初に作成】基本情報!J194)</f>
        <v/>
      </c>
      <c r="K173" s="273" t="str">
        <f>IF(【全員最初に作成】基本情報!K194="","",【全員最初に作成】基本情報!K194)</f>
        <v/>
      </c>
      <c r="L173" s="274" t="str">
        <f>IF(【全員最初に作成】基本情報!L194="","",【全員最初に作成】基本情報!L194)</f>
        <v/>
      </c>
      <c r="M173" s="275" t="str">
        <f>IF(【全員最初に作成】基本情報!M194="","",【全員最初に作成】基本情報!M194)</f>
        <v/>
      </c>
      <c r="N173" s="275" t="str">
        <f>IF(【全員最初に作成】基本情報!R194="","",【全員最初に作成】基本情報!R194)</f>
        <v/>
      </c>
      <c r="O173" s="275" t="str">
        <f>IF(【全員最初に作成】基本情報!W194="","",【全員最初に作成】基本情報!W194)</f>
        <v/>
      </c>
      <c r="P173" s="270" t="str">
        <f>IF(【全員最初に作成】基本情報!X194="","",【全員最初に作成】基本情報!X194)</f>
        <v/>
      </c>
      <c r="Q173" s="276" t="str">
        <f>IF(【全員最初に作成】基本情報!Y194="","",【全員最初に作成】基本情報!Y194)</f>
        <v/>
      </c>
      <c r="R173" s="277"/>
      <c r="S173" s="476" t="str">
        <f>IF(B173="×","",IF(【全員最初に作成】基本情報!Z194="","",【全員最初に作成】基本情報!Z194))</f>
        <v/>
      </c>
      <c r="T173" s="278" t="str">
        <f>IF(B173="×","",IF(Q173="","",VLOOKUP(Q173,【参考】数式用!$M$2:$O$34,3,FALSE)))</f>
        <v/>
      </c>
      <c r="U173" s="279" t="s">
        <v>537</v>
      </c>
      <c r="V173" s="280">
        <v>4</v>
      </c>
      <c r="W173" s="281" t="s">
        <v>11</v>
      </c>
      <c r="X173" s="312"/>
      <c r="Y173" s="282" t="s">
        <v>538</v>
      </c>
      <c r="Z173" s="283">
        <v>4</v>
      </c>
      <c r="AA173" s="284" t="s">
        <v>11</v>
      </c>
      <c r="AB173" s="312"/>
      <c r="AC173" s="284" t="s">
        <v>12</v>
      </c>
      <c r="AD173" s="285" t="s">
        <v>30</v>
      </c>
      <c r="AE173" s="286" t="str">
        <f t="shared" si="8"/>
        <v/>
      </c>
      <c r="AF173" s="287" t="s">
        <v>539</v>
      </c>
      <c r="AG173" s="288" t="str">
        <f t="shared" si="9"/>
        <v/>
      </c>
      <c r="AH173" s="359"/>
      <c r="AI173" s="359"/>
      <c r="AJ173" s="360"/>
      <c r="AK173" s="360"/>
    </row>
    <row r="174" spans="1:37" ht="36.75" customHeight="1">
      <c r="A174" s="270">
        <f t="shared" si="10"/>
        <v>161</v>
      </c>
      <c r="B174" s="313"/>
      <c r="C174" s="271" t="str">
        <f>IF(【全員最初に作成】基本情報!C195="","",【全員最初に作成】基本情報!C195)</f>
        <v/>
      </c>
      <c r="D174" s="272" t="str">
        <f>IF(【全員最初に作成】基本情報!D195="","",【全員最初に作成】基本情報!D195)</f>
        <v/>
      </c>
      <c r="E174" s="273" t="str">
        <f>IF(【全員最初に作成】基本情報!E195="","",【全員最初に作成】基本情報!E195)</f>
        <v/>
      </c>
      <c r="F174" s="273" t="str">
        <f>IF(【全員最初に作成】基本情報!F195="","",【全員最初に作成】基本情報!F195)</f>
        <v/>
      </c>
      <c r="G174" s="273" t="str">
        <f>IF(【全員最初に作成】基本情報!G195="","",【全員最初に作成】基本情報!G195)</f>
        <v/>
      </c>
      <c r="H174" s="273" t="str">
        <f>IF(【全員最初に作成】基本情報!H195="","",【全員最初に作成】基本情報!H195)</f>
        <v/>
      </c>
      <c r="I174" s="273" t="str">
        <f>IF(【全員最初に作成】基本情報!I195="","",【全員最初に作成】基本情報!I195)</f>
        <v/>
      </c>
      <c r="J174" s="273" t="str">
        <f>IF(【全員最初に作成】基本情報!J195="","",【全員最初に作成】基本情報!J195)</f>
        <v/>
      </c>
      <c r="K174" s="273" t="str">
        <f>IF(【全員最初に作成】基本情報!K195="","",【全員最初に作成】基本情報!K195)</f>
        <v/>
      </c>
      <c r="L174" s="274" t="str">
        <f>IF(【全員最初に作成】基本情報!L195="","",【全員最初に作成】基本情報!L195)</f>
        <v/>
      </c>
      <c r="M174" s="275" t="str">
        <f>IF(【全員最初に作成】基本情報!M195="","",【全員最初に作成】基本情報!M195)</f>
        <v/>
      </c>
      <c r="N174" s="275" t="str">
        <f>IF(【全員最初に作成】基本情報!R195="","",【全員最初に作成】基本情報!R195)</f>
        <v/>
      </c>
      <c r="O174" s="275" t="str">
        <f>IF(【全員最初に作成】基本情報!W195="","",【全員最初に作成】基本情報!W195)</f>
        <v/>
      </c>
      <c r="P174" s="270" t="str">
        <f>IF(【全員最初に作成】基本情報!X195="","",【全員最初に作成】基本情報!X195)</f>
        <v/>
      </c>
      <c r="Q174" s="276" t="str">
        <f>IF(【全員最初に作成】基本情報!Y195="","",【全員最初に作成】基本情報!Y195)</f>
        <v/>
      </c>
      <c r="R174" s="277"/>
      <c r="S174" s="476" t="str">
        <f>IF(B174="×","",IF(【全員最初に作成】基本情報!Z195="","",【全員最初に作成】基本情報!Z195))</f>
        <v/>
      </c>
      <c r="T174" s="278" t="str">
        <f>IF(B174="×","",IF(Q174="","",VLOOKUP(Q174,【参考】数式用!$M$2:$O$34,3,FALSE)))</f>
        <v/>
      </c>
      <c r="U174" s="279" t="s">
        <v>537</v>
      </c>
      <c r="V174" s="280">
        <v>4</v>
      </c>
      <c r="W174" s="281" t="s">
        <v>11</v>
      </c>
      <c r="X174" s="312"/>
      <c r="Y174" s="282" t="s">
        <v>538</v>
      </c>
      <c r="Z174" s="283">
        <v>4</v>
      </c>
      <c r="AA174" s="284" t="s">
        <v>11</v>
      </c>
      <c r="AB174" s="312"/>
      <c r="AC174" s="284" t="s">
        <v>12</v>
      </c>
      <c r="AD174" s="285" t="s">
        <v>30</v>
      </c>
      <c r="AE174" s="286" t="str">
        <f t="shared" si="8"/>
        <v/>
      </c>
      <c r="AF174" s="287" t="s">
        <v>539</v>
      </c>
      <c r="AG174" s="288" t="str">
        <f t="shared" si="9"/>
        <v/>
      </c>
      <c r="AH174" s="359"/>
      <c r="AI174" s="359"/>
      <c r="AJ174" s="360"/>
      <c r="AK174" s="360"/>
    </row>
    <row r="175" spans="1:37" ht="36.75" customHeight="1">
      <c r="A175" s="270">
        <f t="shared" si="10"/>
        <v>162</v>
      </c>
      <c r="B175" s="313"/>
      <c r="C175" s="271" t="str">
        <f>IF(【全員最初に作成】基本情報!C196="","",【全員最初に作成】基本情報!C196)</f>
        <v/>
      </c>
      <c r="D175" s="272" t="str">
        <f>IF(【全員最初に作成】基本情報!D196="","",【全員最初に作成】基本情報!D196)</f>
        <v/>
      </c>
      <c r="E175" s="273" t="str">
        <f>IF(【全員最初に作成】基本情報!E196="","",【全員最初に作成】基本情報!E196)</f>
        <v/>
      </c>
      <c r="F175" s="273" t="str">
        <f>IF(【全員最初に作成】基本情報!F196="","",【全員最初に作成】基本情報!F196)</f>
        <v/>
      </c>
      <c r="G175" s="273" t="str">
        <f>IF(【全員最初に作成】基本情報!G196="","",【全員最初に作成】基本情報!G196)</f>
        <v/>
      </c>
      <c r="H175" s="273" t="str">
        <f>IF(【全員最初に作成】基本情報!H196="","",【全員最初に作成】基本情報!H196)</f>
        <v/>
      </c>
      <c r="I175" s="273" t="str">
        <f>IF(【全員最初に作成】基本情報!I196="","",【全員最初に作成】基本情報!I196)</f>
        <v/>
      </c>
      <c r="J175" s="273" t="str">
        <f>IF(【全員最初に作成】基本情報!J196="","",【全員最初に作成】基本情報!J196)</f>
        <v/>
      </c>
      <c r="K175" s="273" t="str">
        <f>IF(【全員最初に作成】基本情報!K196="","",【全員最初に作成】基本情報!K196)</f>
        <v/>
      </c>
      <c r="L175" s="274" t="str">
        <f>IF(【全員最初に作成】基本情報!L196="","",【全員最初に作成】基本情報!L196)</f>
        <v/>
      </c>
      <c r="M175" s="275" t="str">
        <f>IF(【全員最初に作成】基本情報!M196="","",【全員最初に作成】基本情報!M196)</f>
        <v/>
      </c>
      <c r="N175" s="275" t="str">
        <f>IF(【全員最初に作成】基本情報!R196="","",【全員最初に作成】基本情報!R196)</f>
        <v/>
      </c>
      <c r="O175" s="275" t="str">
        <f>IF(【全員最初に作成】基本情報!W196="","",【全員最初に作成】基本情報!W196)</f>
        <v/>
      </c>
      <c r="P175" s="270" t="str">
        <f>IF(【全員最初に作成】基本情報!X196="","",【全員最初に作成】基本情報!X196)</f>
        <v/>
      </c>
      <c r="Q175" s="276" t="str">
        <f>IF(【全員最初に作成】基本情報!Y196="","",【全員最初に作成】基本情報!Y196)</f>
        <v/>
      </c>
      <c r="R175" s="277"/>
      <c r="S175" s="476" t="str">
        <f>IF(B175="×","",IF(【全員最初に作成】基本情報!Z196="","",【全員最初に作成】基本情報!Z196))</f>
        <v/>
      </c>
      <c r="T175" s="278" t="str">
        <f>IF(B175="×","",IF(Q175="","",VLOOKUP(Q175,【参考】数式用!$M$2:$O$34,3,FALSE)))</f>
        <v/>
      </c>
      <c r="U175" s="279" t="s">
        <v>537</v>
      </c>
      <c r="V175" s="280">
        <v>4</v>
      </c>
      <c r="W175" s="281" t="s">
        <v>11</v>
      </c>
      <c r="X175" s="312"/>
      <c r="Y175" s="282" t="s">
        <v>538</v>
      </c>
      <c r="Z175" s="283">
        <v>4</v>
      </c>
      <c r="AA175" s="284" t="s">
        <v>11</v>
      </c>
      <c r="AB175" s="312"/>
      <c r="AC175" s="284" t="s">
        <v>12</v>
      </c>
      <c r="AD175" s="285" t="s">
        <v>30</v>
      </c>
      <c r="AE175" s="286" t="str">
        <f t="shared" si="8"/>
        <v/>
      </c>
      <c r="AF175" s="287" t="s">
        <v>539</v>
      </c>
      <c r="AG175" s="288" t="str">
        <f t="shared" si="9"/>
        <v/>
      </c>
      <c r="AH175" s="359"/>
      <c r="AI175" s="359"/>
      <c r="AJ175" s="360"/>
      <c r="AK175" s="360"/>
    </row>
    <row r="176" spans="1:37" ht="36.75" customHeight="1">
      <c r="A176" s="270">
        <f t="shared" si="10"/>
        <v>163</v>
      </c>
      <c r="B176" s="313"/>
      <c r="C176" s="271" t="str">
        <f>IF(【全員最初に作成】基本情報!C197="","",【全員最初に作成】基本情報!C197)</f>
        <v/>
      </c>
      <c r="D176" s="272" t="str">
        <f>IF(【全員最初に作成】基本情報!D197="","",【全員最初に作成】基本情報!D197)</f>
        <v/>
      </c>
      <c r="E176" s="273" t="str">
        <f>IF(【全員最初に作成】基本情報!E197="","",【全員最初に作成】基本情報!E197)</f>
        <v/>
      </c>
      <c r="F176" s="273" t="str">
        <f>IF(【全員最初に作成】基本情報!F197="","",【全員最初に作成】基本情報!F197)</f>
        <v/>
      </c>
      <c r="G176" s="273" t="str">
        <f>IF(【全員最初に作成】基本情報!G197="","",【全員最初に作成】基本情報!G197)</f>
        <v/>
      </c>
      <c r="H176" s="273" t="str">
        <f>IF(【全員最初に作成】基本情報!H197="","",【全員最初に作成】基本情報!H197)</f>
        <v/>
      </c>
      <c r="I176" s="273" t="str">
        <f>IF(【全員最初に作成】基本情報!I197="","",【全員最初に作成】基本情報!I197)</f>
        <v/>
      </c>
      <c r="J176" s="273" t="str">
        <f>IF(【全員最初に作成】基本情報!J197="","",【全員最初に作成】基本情報!J197)</f>
        <v/>
      </c>
      <c r="K176" s="273" t="str">
        <f>IF(【全員最初に作成】基本情報!K197="","",【全員最初に作成】基本情報!K197)</f>
        <v/>
      </c>
      <c r="L176" s="274" t="str">
        <f>IF(【全員最初に作成】基本情報!L197="","",【全員最初に作成】基本情報!L197)</f>
        <v/>
      </c>
      <c r="M176" s="275" t="str">
        <f>IF(【全員最初に作成】基本情報!M197="","",【全員最初に作成】基本情報!M197)</f>
        <v/>
      </c>
      <c r="N176" s="275" t="str">
        <f>IF(【全員最初に作成】基本情報!R197="","",【全員最初に作成】基本情報!R197)</f>
        <v/>
      </c>
      <c r="O176" s="275" t="str">
        <f>IF(【全員最初に作成】基本情報!W197="","",【全員最初に作成】基本情報!W197)</f>
        <v/>
      </c>
      <c r="P176" s="270" t="str">
        <f>IF(【全員最初に作成】基本情報!X197="","",【全員最初に作成】基本情報!X197)</f>
        <v/>
      </c>
      <c r="Q176" s="276" t="str">
        <f>IF(【全員最初に作成】基本情報!Y197="","",【全員最初に作成】基本情報!Y197)</f>
        <v/>
      </c>
      <c r="R176" s="277"/>
      <c r="S176" s="476" t="str">
        <f>IF(B176="×","",IF(【全員最初に作成】基本情報!Z197="","",【全員最初に作成】基本情報!Z197))</f>
        <v/>
      </c>
      <c r="T176" s="278" t="str">
        <f>IF(B176="×","",IF(Q176="","",VLOOKUP(Q176,【参考】数式用!$M$2:$O$34,3,FALSE)))</f>
        <v/>
      </c>
      <c r="U176" s="279" t="s">
        <v>537</v>
      </c>
      <c r="V176" s="280">
        <v>4</v>
      </c>
      <c r="W176" s="281" t="s">
        <v>11</v>
      </c>
      <c r="X176" s="312"/>
      <c r="Y176" s="282" t="s">
        <v>538</v>
      </c>
      <c r="Z176" s="283">
        <v>4</v>
      </c>
      <c r="AA176" s="284" t="s">
        <v>11</v>
      </c>
      <c r="AB176" s="312"/>
      <c r="AC176" s="284" t="s">
        <v>12</v>
      </c>
      <c r="AD176" s="285" t="s">
        <v>30</v>
      </c>
      <c r="AE176" s="286" t="str">
        <f t="shared" si="8"/>
        <v/>
      </c>
      <c r="AF176" s="287" t="s">
        <v>539</v>
      </c>
      <c r="AG176" s="288" t="str">
        <f t="shared" si="9"/>
        <v/>
      </c>
      <c r="AH176" s="359"/>
      <c r="AI176" s="359"/>
      <c r="AJ176" s="360"/>
      <c r="AK176" s="360"/>
    </row>
    <row r="177" spans="1:37" ht="36.75" customHeight="1">
      <c r="A177" s="270">
        <f t="shared" si="10"/>
        <v>164</v>
      </c>
      <c r="B177" s="313"/>
      <c r="C177" s="271" t="str">
        <f>IF(【全員最初に作成】基本情報!C198="","",【全員最初に作成】基本情報!C198)</f>
        <v/>
      </c>
      <c r="D177" s="272" t="str">
        <f>IF(【全員最初に作成】基本情報!D198="","",【全員最初に作成】基本情報!D198)</f>
        <v/>
      </c>
      <c r="E177" s="273" t="str">
        <f>IF(【全員最初に作成】基本情報!E198="","",【全員最初に作成】基本情報!E198)</f>
        <v/>
      </c>
      <c r="F177" s="273" t="str">
        <f>IF(【全員最初に作成】基本情報!F198="","",【全員最初に作成】基本情報!F198)</f>
        <v/>
      </c>
      <c r="G177" s="273" t="str">
        <f>IF(【全員最初に作成】基本情報!G198="","",【全員最初に作成】基本情報!G198)</f>
        <v/>
      </c>
      <c r="H177" s="273" t="str">
        <f>IF(【全員最初に作成】基本情報!H198="","",【全員最初に作成】基本情報!H198)</f>
        <v/>
      </c>
      <c r="I177" s="273" t="str">
        <f>IF(【全員最初に作成】基本情報!I198="","",【全員最初に作成】基本情報!I198)</f>
        <v/>
      </c>
      <c r="J177" s="273" t="str">
        <f>IF(【全員最初に作成】基本情報!J198="","",【全員最初に作成】基本情報!J198)</f>
        <v/>
      </c>
      <c r="K177" s="273" t="str">
        <f>IF(【全員最初に作成】基本情報!K198="","",【全員最初に作成】基本情報!K198)</f>
        <v/>
      </c>
      <c r="L177" s="274" t="str">
        <f>IF(【全員最初に作成】基本情報!L198="","",【全員最初に作成】基本情報!L198)</f>
        <v/>
      </c>
      <c r="M177" s="275" t="str">
        <f>IF(【全員最初に作成】基本情報!M198="","",【全員最初に作成】基本情報!M198)</f>
        <v/>
      </c>
      <c r="N177" s="275" t="str">
        <f>IF(【全員最初に作成】基本情報!R198="","",【全員最初に作成】基本情報!R198)</f>
        <v/>
      </c>
      <c r="O177" s="275" t="str">
        <f>IF(【全員最初に作成】基本情報!W198="","",【全員最初に作成】基本情報!W198)</f>
        <v/>
      </c>
      <c r="P177" s="270" t="str">
        <f>IF(【全員最初に作成】基本情報!X198="","",【全員最初に作成】基本情報!X198)</f>
        <v/>
      </c>
      <c r="Q177" s="276" t="str">
        <f>IF(【全員最初に作成】基本情報!Y198="","",【全員最初に作成】基本情報!Y198)</f>
        <v/>
      </c>
      <c r="R177" s="277"/>
      <c r="S177" s="476" t="str">
        <f>IF(B177="×","",IF(【全員最初に作成】基本情報!Z198="","",【全員最初に作成】基本情報!Z198))</f>
        <v/>
      </c>
      <c r="T177" s="278" t="str">
        <f>IF(B177="×","",IF(Q177="","",VLOOKUP(Q177,【参考】数式用!$M$2:$O$34,3,FALSE)))</f>
        <v/>
      </c>
      <c r="U177" s="279" t="s">
        <v>537</v>
      </c>
      <c r="V177" s="280">
        <v>4</v>
      </c>
      <c r="W177" s="281" t="s">
        <v>11</v>
      </c>
      <c r="X177" s="312"/>
      <c r="Y177" s="282" t="s">
        <v>538</v>
      </c>
      <c r="Z177" s="283">
        <v>4</v>
      </c>
      <c r="AA177" s="284" t="s">
        <v>11</v>
      </c>
      <c r="AB177" s="312"/>
      <c r="AC177" s="284" t="s">
        <v>12</v>
      </c>
      <c r="AD177" s="285" t="s">
        <v>30</v>
      </c>
      <c r="AE177" s="286" t="str">
        <f t="shared" si="8"/>
        <v/>
      </c>
      <c r="AF177" s="287" t="s">
        <v>539</v>
      </c>
      <c r="AG177" s="288" t="str">
        <f t="shared" si="9"/>
        <v/>
      </c>
      <c r="AH177" s="359"/>
      <c r="AI177" s="359"/>
      <c r="AJ177" s="360"/>
      <c r="AK177" s="360"/>
    </row>
    <row r="178" spans="1:37" ht="36.75" customHeight="1">
      <c r="A178" s="270">
        <f t="shared" si="10"/>
        <v>165</v>
      </c>
      <c r="B178" s="313"/>
      <c r="C178" s="271" t="str">
        <f>IF(【全員最初に作成】基本情報!C199="","",【全員最初に作成】基本情報!C199)</f>
        <v/>
      </c>
      <c r="D178" s="272" t="str">
        <f>IF(【全員最初に作成】基本情報!D199="","",【全員最初に作成】基本情報!D199)</f>
        <v/>
      </c>
      <c r="E178" s="273" t="str">
        <f>IF(【全員最初に作成】基本情報!E199="","",【全員最初に作成】基本情報!E199)</f>
        <v/>
      </c>
      <c r="F178" s="273" t="str">
        <f>IF(【全員最初に作成】基本情報!F199="","",【全員最初に作成】基本情報!F199)</f>
        <v/>
      </c>
      <c r="G178" s="273" t="str">
        <f>IF(【全員最初に作成】基本情報!G199="","",【全員最初に作成】基本情報!G199)</f>
        <v/>
      </c>
      <c r="H178" s="273" t="str">
        <f>IF(【全員最初に作成】基本情報!H199="","",【全員最初に作成】基本情報!H199)</f>
        <v/>
      </c>
      <c r="I178" s="273" t="str">
        <f>IF(【全員最初に作成】基本情報!I199="","",【全員最初に作成】基本情報!I199)</f>
        <v/>
      </c>
      <c r="J178" s="273" t="str">
        <f>IF(【全員最初に作成】基本情報!J199="","",【全員最初に作成】基本情報!J199)</f>
        <v/>
      </c>
      <c r="K178" s="273" t="str">
        <f>IF(【全員最初に作成】基本情報!K199="","",【全員最初に作成】基本情報!K199)</f>
        <v/>
      </c>
      <c r="L178" s="274" t="str">
        <f>IF(【全員最初に作成】基本情報!L199="","",【全員最初に作成】基本情報!L199)</f>
        <v/>
      </c>
      <c r="M178" s="275" t="str">
        <f>IF(【全員最初に作成】基本情報!M199="","",【全員最初に作成】基本情報!M199)</f>
        <v/>
      </c>
      <c r="N178" s="275" t="str">
        <f>IF(【全員最初に作成】基本情報!R199="","",【全員最初に作成】基本情報!R199)</f>
        <v/>
      </c>
      <c r="O178" s="275" t="str">
        <f>IF(【全員最初に作成】基本情報!W199="","",【全員最初に作成】基本情報!W199)</f>
        <v/>
      </c>
      <c r="P178" s="270" t="str">
        <f>IF(【全員最初に作成】基本情報!X199="","",【全員最初に作成】基本情報!X199)</f>
        <v/>
      </c>
      <c r="Q178" s="276" t="str">
        <f>IF(【全員最初に作成】基本情報!Y199="","",【全員最初に作成】基本情報!Y199)</f>
        <v/>
      </c>
      <c r="R178" s="277"/>
      <c r="S178" s="476" t="str">
        <f>IF(B178="×","",IF(【全員最初に作成】基本情報!Z199="","",【全員最初に作成】基本情報!Z199))</f>
        <v/>
      </c>
      <c r="T178" s="278" t="str">
        <f>IF(B178="×","",IF(Q178="","",VLOOKUP(Q178,【参考】数式用!$M$2:$O$34,3,FALSE)))</f>
        <v/>
      </c>
      <c r="U178" s="279" t="s">
        <v>537</v>
      </c>
      <c r="V178" s="280">
        <v>4</v>
      </c>
      <c r="W178" s="281" t="s">
        <v>11</v>
      </c>
      <c r="X178" s="312"/>
      <c r="Y178" s="282" t="s">
        <v>538</v>
      </c>
      <c r="Z178" s="283">
        <v>4</v>
      </c>
      <c r="AA178" s="284" t="s">
        <v>11</v>
      </c>
      <c r="AB178" s="312"/>
      <c r="AC178" s="284" t="s">
        <v>12</v>
      </c>
      <c r="AD178" s="285" t="s">
        <v>30</v>
      </c>
      <c r="AE178" s="286" t="str">
        <f t="shared" si="8"/>
        <v/>
      </c>
      <c r="AF178" s="287" t="s">
        <v>539</v>
      </c>
      <c r="AG178" s="288" t="str">
        <f t="shared" si="9"/>
        <v/>
      </c>
      <c r="AH178" s="359"/>
      <c r="AI178" s="359"/>
      <c r="AJ178" s="360"/>
      <c r="AK178" s="360"/>
    </row>
    <row r="179" spans="1:37" ht="36.75" customHeight="1">
      <c r="A179" s="270">
        <f t="shared" si="10"/>
        <v>166</v>
      </c>
      <c r="B179" s="313"/>
      <c r="C179" s="271" t="str">
        <f>IF(【全員最初に作成】基本情報!C200="","",【全員最初に作成】基本情報!C200)</f>
        <v/>
      </c>
      <c r="D179" s="272" t="str">
        <f>IF(【全員最初に作成】基本情報!D200="","",【全員最初に作成】基本情報!D200)</f>
        <v/>
      </c>
      <c r="E179" s="273" t="str">
        <f>IF(【全員最初に作成】基本情報!E200="","",【全員最初に作成】基本情報!E200)</f>
        <v/>
      </c>
      <c r="F179" s="273" t="str">
        <f>IF(【全員最初に作成】基本情報!F200="","",【全員最初に作成】基本情報!F200)</f>
        <v/>
      </c>
      <c r="G179" s="273" t="str">
        <f>IF(【全員最初に作成】基本情報!G200="","",【全員最初に作成】基本情報!G200)</f>
        <v/>
      </c>
      <c r="H179" s="273" t="str">
        <f>IF(【全員最初に作成】基本情報!H200="","",【全員最初に作成】基本情報!H200)</f>
        <v/>
      </c>
      <c r="I179" s="273" t="str">
        <f>IF(【全員最初に作成】基本情報!I200="","",【全員最初に作成】基本情報!I200)</f>
        <v/>
      </c>
      <c r="J179" s="273" t="str">
        <f>IF(【全員最初に作成】基本情報!J200="","",【全員最初に作成】基本情報!J200)</f>
        <v/>
      </c>
      <c r="K179" s="273" t="str">
        <f>IF(【全員最初に作成】基本情報!K200="","",【全員最初に作成】基本情報!K200)</f>
        <v/>
      </c>
      <c r="L179" s="274" t="str">
        <f>IF(【全員最初に作成】基本情報!L200="","",【全員最初に作成】基本情報!L200)</f>
        <v/>
      </c>
      <c r="M179" s="275" t="str">
        <f>IF(【全員最初に作成】基本情報!M200="","",【全員最初に作成】基本情報!M200)</f>
        <v/>
      </c>
      <c r="N179" s="275" t="str">
        <f>IF(【全員最初に作成】基本情報!R200="","",【全員最初に作成】基本情報!R200)</f>
        <v/>
      </c>
      <c r="O179" s="275" t="str">
        <f>IF(【全員最初に作成】基本情報!W200="","",【全員最初に作成】基本情報!W200)</f>
        <v/>
      </c>
      <c r="P179" s="270" t="str">
        <f>IF(【全員最初に作成】基本情報!X200="","",【全員最初に作成】基本情報!X200)</f>
        <v/>
      </c>
      <c r="Q179" s="276" t="str">
        <f>IF(【全員最初に作成】基本情報!Y200="","",【全員最初に作成】基本情報!Y200)</f>
        <v/>
      </c>
      <c r="R179" s="277"/>
      <c r="S179" s="476" t="str">
        <f>IF(B179="×","",IF(【全員最初に作成】基本情報!Z200="","",【全員最初に作成】基本情報!Z200))</f>
        <v/>
      </c>
      <c r="T179" s="278" t="str">
        <f>IF(B179="×","",IF(Q179="","",VLOOKUP(Q179,【参考】数式用!$M$2:$O$34,3,FALSE)))</f>
        <v/>
      </c>
      <c r="U179" s="279" t="s">
        <v>537</v>
      </c>
      <c r="V179" s="280">
        <v>4</v>
      </c>
      <c r="W179" s="281" t="s">
        <v>11</v>
      </c>
      <c r="X179" s="312"/>
      <c r="Y179" s="282" t="s">
        <v>538</v>
      </c>
      <c r="Z179" s="283">
        <v>4</v>
      </c>
      <c r="AA179" s="284" t="s">
        <v>11</v>
      </c>
      <c r="AB179" s="312"/>
      <c r="AC179" s="284" t="s">
        <v>12</v>
      </c>
      <c r="AD179" s="285" t="s">
        <v>30</v>
      </c>
      <c r="AE179" s="286" t="str">
        <f t="shared" si="8"/>
        <v/>
      </c>
      <c r="AF179" s="287" t="s">
        <v>539</v>
      </c>
      <c r="AG179" s="288" t="str">
        <f t="shared" si="9"/>
        <v/>
      </c>
      <c r="AH179" s="359"/>
      <c r="AI179" s="359"/>
      <c r="AJ179" s="360"/>
      <c r="AK179" s="360"/>
    </row>
    <row r="180" spans="1:37" ht="36.75" customHeight="1">
      <c r="A180" s="270">
        <f t="shared" si="10"/>
        <v>167</v>
      </c>
      <c r="B180" s="313"/>
      <c r="C180" s="271" t="str">
        <f>IF(【全員最初に作成】基本情報!C201="","",【全員最初に作成】基本情報!C201)</f>
        <v/>
      </c>
      <c r="D180" s="272" t="str">
        <f>IF(【全員最初に作成】基本情報!D201="","",【全員最初に作成】基本情報!D201)</f>
        <v/>
      </c>
      <c r="E180" s="273" t="str">
        <f>IF(【全員最初に作成】基本情報!E201="","",【全員最初に作成】基本情報!E201)</f>
        <v/>
      </c>
      <c r="F180" s="273" t="str">
        <f>IF(【全員最初に作成】基本情報!F201="","",【全員最初に作成】基本情報!F201)</f>
        <v/>
      </c>
      <c r="G180" s="273" t="str">
        <f>IF(【全員最初に作成】基本情報!G201="","",【全員最初に作成】基本情報!G201)</f>
        <v/>
      </c>
      <c r="H180" s="273" t="str">
        <f>IF(【全員最初に作成】基本情報!H201="","",【全員最初に作成】基本情報!H201)</f>
        <v/>
      </c>
      <c r="I180" s="273" t="str">
        <f>IF(【全員最初に作成】基本情報!I201="","",【全員最初に作成】基本情報!I201)</f>
        <v/>
      </c>
      <c r="J180" s="273" t="str">
        <f>IF(【全員最初に作成】基本情報!J201="","",【全員最初に作成】基本情報!J201)</f>
        <v/>
      </c>
      <c r="K180" s="273" t="str">
        <f>IF(【全員最初に作成】基本情報!K201="","",【全員最初に作成】基本情報!K201)</f>
        <v/>
      </c>
      <c r="L180" s="274" t="str">
        <f>IF(【全員最初に作成】基本情報!L201="","",【全員最初に作成】基本情報!L201)</f>
        <v/>
      </c>
      <c r="M180" s="275" t="str">
        <f>IF(【全員最初に作成】基本情報!M201="","",【全員最初に作成】基本情報!M201)</f>
        <v/>
      </c>
      <c r="N180" s="275" t="str">
        <f>IF(【全員最初に作成】基本情報!R201="","",【全員最初に作成】基本情報!R201)</f>
        <v/>
      </c>
      <c r="O180" s="275" t="str">
        <f>IF(【全員最初に作成】基本情報!W201="","",【全員最初に作成】基本情報!W201)</f>
        <v/>
      </c>
      <c r="P180" s="270" t="str">
        <f>IF(【全員最初に作成】基本情報!X201="","",【全員最初に作成】基本情報!X201)</f>
        <v/>
      </c>
      <c r="Q180" s="276" t="str">
        <f>IF(【全員最初に作成】基本情報!Y201="","",【全員最初に作成】基本情報!Y201)</f>
        <v/>
      </c>
      <c r="R180" s="277"/>
      <c r="S180" s="476" t="str">
        <f>IF(B180="×","",IF(【全員最初に作成】基本情報!Z201="","",【全員最初に作成】基本情報!Z201))</f>
        <v/>
      </c>
      <c r="T180" s="278" t="str">
        <f>IF(B180="×","",IF(Q180="","",VLOOKUP(Q180,【参考】数式用!$M$2:$O$34,3,FALSE)))</f>
        <v/>
      </c>
      <c r="U180" s="279" t="s">
        <v>537</v>
      </c>
      <c r="V180" s="280">
        <v>4</v>
      </c>
      <c r="W180" s="281" t="s">
        <v>11</v>
      </c>
      <c r="X180" s="312"/>
      <c r="Y180" s="282" t="s">
        <v>538</v>
      </c>
      <c r="Z180" s="283">
        <v>4</v>
      </c>
      <c r="AA180" s="284" t="s">
        <v>11</v>
      </c>
      <c r="AB180" s="312"/>
      <c r="AC180" s="284" t="s">
        <v>12</v>
      </c>
      <c r="AD180" s="285" t="s">
        <v>30</v>
      </c>
      <c r="AE180" s="286" t="str">
        <f t="shared" si="8"/>
        <v/>
      </c>
      <c r="AF180" s="287" t="s">
        <v>539</v>
      </c>
      <c r="AG180" s="288" t="str">
        <f t="shared" si="9"/>
        <v/>
      </c>
      <c r="AH180" s="359"/>
      <c r="AI180" s="359"/>
      <c r="AJ180" s="360"/>
      <c r="AK180" s="360"/>
    </row>
    <row r="181" spans="1:37" ht="36.75" customHeight="1">
      <c r="A181" s="270">
        <f t="shared" si="10"/>
        <v>168</v>
      </c>
      <c r="B181" s="313"/>
      <c r="C181" s="271" t="str">
        <f>IF(【全員最初に作成】基本情報!C202="","",【全員最初に作成】基本情報!C202)</f>
        <v/>
      </c>
      <c r="D181" s="272" t="str">
        <f>IF(【全員最初に作成】基本情報!D202="","",【全員最初に作成】基本情報!D202)</f>
        <v/>
      </c>
      <c r="E181" s="273" t="str">
        <f>IF(【全員最初に作成】基本情報!E202="","",【全員最初に作成】基本情報!E202)</f>
        <v/>
      </c>
      <c r="F181" s="273" t="str">
        <f>IF(【全員最初に作成】基本情報!F202="","",【全員最初に作成】基本情報!F202)</f>
        <v/>
      </c>
      <c r="G181" s="273" t="str">
        <f>IF(【全員最初に作成】基本情報!G202="","",【全員最初に作成】基本情報!G202)</f>
        <v/>
      </c>
      <c r="H181" s="273" t="str">
        <f>IF(【全員最初に作成】基本情報!H202="","",【全員最初に作成】基本情報!H202)</f>
        <v/>
      </c>
      <c r="I181" s="273" t="str">
        <f>IF(【全員最初に作成】基本情報!I202="","",【全員最初に作成】基本情報!I202)</f>
        <v/>
      </c>
      <c r="J181" s="273" t="str">
        <f>IF(【全員最初に作成】基本情報!J202="","",【全員最初に作成】基本情報!J202)</f>
        <v/>
      </c>
      <c r="K181" s="273" t="str">
        <f>IF(【全員最初に作成】基本情報!K202="","",【全員最初に作成】基本情報!K202)</f>
        <v/>
      </c>
      <c r="L181" s="274" t="str">
        <f>IF(【全員最初に作成】基本情報!L202="","",【全員最初に作成】基本情報!L202)</f>
        <v/>
      </c>
      <c r="M181" s="275" t="str">
        <f>IF(【全員最初に作成】基本情報!M202="","",【全員最初に作成】基本情報!M202)</f>
        <v/>
      </c>
      <c r="N181" s="275" t="str">
        <f>IF(【全員最初に作成】基本情報!R202="","",【全員最初に作成】基本情報!R202)</f>
        <v/>
      </c>
      <c r="O181" s="275" t="str">
        <f>IF(【全員最初に作成】基本情報!W202="","",【全員最初に作成】基本情報!W202)</f>
        <v/>
      </c>
      <c r="P181" s="270" t="str">
        <f>IF(【全員最初に作成】基本情報!X202="","",【全員最初に作成】基本情報!X202)</f>
        <v/>
      </c>
      <c r="Q181" s="276" t="str">
        <f>IF(【全員最初に作成】基本情報!Y202="","",【全員最初に作成】基本情報!Y202)</f>
        <v/>
      </c>
      <c r="R181" s="277"/>
      <c r="S181" s="476" t="str">
        <f>IF(B181="×","",IF(【全員最初に作成】基本情報!Z202="","",【全員最初に作成】基本情報!Z202))</f>
        <v/>
      </c>
      <c r="T181" s="278" t="str">
        <f>IF(B181="×","",IF(Q181="","",VLOOKUP(Q181,【参考】数式用!$M$2:$O$34,3,FALSE)))</f>
        <v/>
      </c>
      <c r="U181" s="279" t="s">
        <v>537</v>
      </c>
      <c r="V181" s="280">
        <v>4</v>
      </c>
      <c r="W181" s="281" t="s">
        <v>11</v>
      </c>
      <c r="X181" s="312"/>
      <c r="Y181" s="282" t="s">
        <v>538</v>
      </c>
      <c r="Z181" s="283">
        <v>4</v>
      </c>
      <c r="AA181" s="284" t="s">
        <v>11</v>
      </c>
      <c r="AB181" s="312"/>
      <c r="AC181" s="284" t="s">
        <v>12</v>
      </c>
      <c r="AD181" s="285" t="s">
        <v>30</v>
      </c>
      <c r="AE181" s="286" t="str">
        <f t="shared" si="8"/>
        <v/>
      </c>
      <c r="AF181" s="287" t="s">
        <v>539</v>
      </c>
      <c r="AG181" s="288" t="str">
        <f t="shared" si="9"/>
        <v/>
      </c>
      <c r="AH181" s="359"/>
      <c r="AI181" s="359"/>
      <c r="AJ181" s="360"/>
      <c r="AK181" s="360"/>
    </row>
    <row r="182" spans="1:37" ht="36.75" customHeight="1">
      <c r="A182" s="270">
        <f t="shared" si="10"/>
        <v>169</v>
      </c>
      <c r="B182" s="313"/>
      <c r="C182" s="271" t="str">
        <f>IF(【全員最初に作成】基本情報!C203="","",【全員最初に作成】基本情報!C203)</f>
        <v/>
      </c>
      <c r="D182" s="272" t="str">
        <f>IF(【全員最初に作成】基本情報!D203="","",【全員最初に作成】基本情報!D203)</f>
        <v/>
      </c>
      <c r="E182" s="273" t="str">
        <f>IF(【全員最初に作成】基本情報!E203="","",【全員最初に作成】基本情報!E203)</f>
        <v/>
      </c>
      <c r="F182" s="273" t="str">
        <f>IF(【全員最初に作成】基本情報!F203="","",【全員最初に作成】基本情報!F203)</f>
        <v/>
      </c>
      <c r="G182" s="273" t="str">
        <f>IF(【全員最初に作成】基本情報!G203="","",【全員最初に作成】基本情報!G203)</f>
        <v/>
      </c>
      <c r="H182" s="273" t="str">
        <f>IF(【全員最初に作成】基本情報!H203="","",【全員最初に作成】基本情報!H203)</f>
        <v/>
      </c>
      <c r="I182" s="273" t="str">
        <f>IF(【全員最初に作成】基本情報!I203="","",【全員最初に作成】基本情報!I203)</f>
        <v/>
      </c>
      <c r="J182" s="273" t="str">
        <f>IF(【全員最初に作成】基本情報!J203="","",【全員最初に作成】基本情報!J203)</f>
        <v/>
      </c>
      <c r="K182" s="273" t="str">
        <f>IF(【全員最初に作成】基本情報!K203="","",【全員最初に作成】基本情報!K203)</f>
        <v/>
      </c>
      <c r="L182" s="274" t="str">
        <f>IF(【全員最初に作成】基本情報!L203="","",【全員最初に作成】基本情報!L203)</f>
        <v/>
      </c>
      <c r="M182" s="275" t="str">
        <f>IF(【全員最初に作成】基本情報!M203="","",【全員最初に作成】基本情報!M203)</f>
        <v/>
      </c>
      <c r="N182" s="275" t="str">
        <f>IF(【全員最初に作成】基本情報!R203="","",【全員最初に作成】基本情報!R203)</f>
        <v/>
      </c>
      <c r="O182" s="275" t="str">
        <f>IF(【全員最初に作成】基本情報!W203="","",【全員最初に作成】基本情報!W203)</f>
        <v/>
      </c>
      <c r="P182" s="270" t="str">
        <f>IF(【全員最初に作成】基本情報!X203="","",【全員最初に作成】基本情報!X203)</f>
        <v/>
      </c>
      <c r="Q182" s="276" t="str">
        <f>IF(【全員最初に作成】基本情報!Y203="","",【全員最初に作成】基本情報!Y203)</f>
        <v/>
      </c>
      <c r="R182" s="277"/>
      <c r="S182" s="476" t="str">
        <f>IF(B182="×","",IF(【全員最初に作成】基本情報!Z203="","",【全員最初に作成】基本情報!Z203))</f>
        <v/>
      </c>
      <c r="T182" s="278" t="str">
        <f>IF(B182="×","",IF(Q182="","",VLOOKUP(Q182,【参考】数式用!$M$2:$O$34,3,FALSE)))</f>
        <v/>
      </c>
      <c r="U182" s="279" t="s">
        <v>537</v>
      </c>
      <c r="V182" s="280">
        <v>4</v>
      </c>
      <c r="W182" s="281" t="s">
        <v>11</v>
      </c>
      <c r="X182" s="312"/>
      <c r="Y182" s="282" t="s">
        <v>538</v>
      </c>
      <c r="Z182" s="283">
        <v>4</v>
      </c>
      <c r="AA182" s="284" t="s">
        <v>11</v>
      </c>
      <c r="AB182" s="312"/>
      <c r="AC182" s="284" t="s">
        <v>12</v>
      </c>
      <c r="AD182" s="285" t="s">
        <v>30</v>
      </c>
      <c r="AE182" s="286" t="str">
        <f t="shared" si="8"/>
        <v/>
      </c>
      <c r="AF182" s="287" t="s">
        <v>539</v>
      </c>
      <c r="AG182" s="288" t="str">
        <f t="shared" si="9"/>
        <v/>
      </c>
      <c r="AH182" s="359"/>
      <c r="AI182" s="359"/>
      <c r="AJ182" s="360"/>
      <c r="AK182" s="360"/>
    </row>
    <row r="183" spans="1:37" ht="36.75" customHeight="1">
      <c r="A183" s="270">
        <f t="shared" si="10"/>
        <v>170</v>
      </c>
      <c r="B183" s="313"/>
      <c r="C183" s="271" t="str">
        <f>IF(【全員最初に作成】基本情報!C204="","",【全員最初に作成】基本情報!C204)</f>
        <v/>
      </c>
      <c r="D183" s="272" t="str">
        <f>IF(【全員最初に作成】基本情報!D204="","",【全員最初に作成】基本情報!D204)</f>
        <v/>
      </c>
      <c r="E183" s="273" t="str">
        <f>IF(【全員最初に作成】基本情報!E204="","",【全員最初に作成】基本情報!E204)</f>
        <v/>
      </c>
      <c r="F183" s="273" t="str">
        <f>IF(【全員最初に作成】基本情報!F204="","",【全員最初に作成】基本情報!F204)</f>
        <v/>
      </c>
      <c r="G183" s="273" t="str">
        <f>IF(【全員最初に作成】基本情報!G204="","",【全員最初に作成】基本情報!G204)</f>
        <v/>
      </c>
      <c r="H183" s="273" t="str">
        <f>IF(【全員最初に作成】基本情報!H204="","",【全員最初に作成】基本情報!H204)</f>
        <v/>
      </c>
      <c r="I183" s="273" t="str">
        <f>IF(【全員最初に作成】基本情報!I204="","",【全員最初に作成】基本情報!I204)</f>
        <v/>
      </c>
      <c r="J183" s="273" t="str">
        <f>IF(【全員最初に作成】基本情報!J204="","",【全員最初に作成】基本情報!J204)</f>
        <v/>
      </c>
      <c r="K183" s="273" t="str">
        <f>IF(【全員最初に作成】基本情報!K204="","",【全員最初に作成】基本情報!K204)</f>
        <v/>
      </c>
      <c r="L183" s="274" t="str">
        <f>IF(【全員最初に作成】基本情報!L204="","",【全員最初に作成】基本情報!L204)</f>
        <v/>
      </c>
      <c r="M183" s="275" t="str">
        <f>IF(【全員最初に作成】基本情報!M204="","",【全員最初に作成】基本情報!M204)</f>
        <v/>
      </c>
      <c r="N183" s="275" t="str">
        <f>IF(【全員最初に作成】基本情報!R204="","",【全員最初に作成】基本情報!R204)</f>
        <v/>
      </c>
      <c r="O183" s="275" t="str">
        <f>IF(【全員最初に作成】基本情報!W204="","",【全員最初に作成】基本情報!W204)</f>
        <v/>
      </c>
      <c r="P183" s="270" t="str">
        <f>IF(【全員最初に作成】基本情報!X204="","",【全員最初に作成】基本情報!X204)</f>
        <v/>
      </c>
      <c r="Q183" s="276" t="str">
        <f>IF(【全員最初に作成】基本情報!Y204="","",【全員最初に作成】基本情報!Y204)</f>
        <v/>
      </c>
      <c r="R183" s="277"/>
      <c r="S183" s="476" t="str">
        <f>IF(B183="×","",IF(【全員最初に作成】基本情報!Z204="","",【全員最初に作成】基本情報!Z204))</f>
        <v/>
      </c>
      <c r="T183" s="278" t="str">
        <f>IF(B183="×","",IF(Q183="","",VLOOKUP(Q183,【参考】数式用!$M$2:$O$34,3,FALSE)))</f>
        <v/>
      </c>
      <c r="U183" s="279" t="s">
        <v>537</v>
      </c>
      <c r="V183" s="280">
        <v>4</v>
      </c>
      <c r="W183" s="281" t="s">
        <v>11</v>
      </c>
      <c r="X183" s="312"/>
      <c r="Y183" s="282" t="s">
        <v>538</v>
      </c>
      <c r="Z183" s="283">
        <v>4</v>
      </c>
      <c r="AA183" s="284" t="s">
        <v>11</v>
      </c>
      <c r="AB183" s="312"/>
      <c r="AC183" s="284" t="s">
        <v>12</v>
      </c>
      <c r="AD183" s="285" t="s">
        <v>30</v>
      </c>
      <c r="AE183" s="286" t="str">
        <f t="shared" si="8"/>
        <v/>
      </c>
      <c r="AF183" s="287" t="s">
        <v>539</v>
      </c>
      <c r="AG183" s="288" t="str">
        <f t="shared" si="9"/>
        <v/>
      </c>
      <c r="AH183" s="359"/>
      <c r="AI183" s="359"/>
      <c r="AJ183" s="360"/>
      <c r="AK183" s="360"/>
    </row>
    <row r="184" spans="1:37" ht="36.75" customHeight="1">
      <c r="A184" s="270">
        <f t="shared" si="10"/>
        <v>171</v>
      </c>
      <c r="B184" s="313"/>
      <c r="C184" s="271" t="str">
        <f>IF(【全員最初に作成】基本情報!C205="","",【全員最初に作成】基本情報!C205)</f>
        <v/>
      </c>
      <c r="D184" s="272" t="str">
        <f>IF(【全員最初に作成】基本情報!D205="","",【全員最初に作成】基本情報!D205)</f>
        <v/>
      </c>
      <c r="E184" s="273" t="str">
        <f>IF(【全員最初に作成】基本情報!E205="","",【全員最初に作成】基本情報!E205)</f>
        <v/>
      </c>
      <c r="F184" s="273" t="str">
        <f>IF(【全員最初に作成】基本情報!F205="","",【全員最初に作成】基本情報!F205)</f>
        <v/>
      </c>
      <c r="G184" s="273" t="str">
        <f>IF(【全員最初に作成】基本情報!G205="","",【全員最初に作成】基本情報!G205)</f>
        <v/>
      </c>
      <c r="H184" s="273" t="str">
        <f>IF(【全員最初に作成】基本情報!H205="","",【全員最初に作成】基本情報!H205)</f>
        <v/>
      </c>
      <c r="I184" s="273" t="str">
        <f>IF(【全員最初に作成】基本情報!I205="","",【全員最初に作成】基本情報!I205)</f>
        <v/>
      </c>
      <c r="J184" s="273" t="str">
        <f>IF(【全員最初に作成】基本情報!J205="","",【全員最初に作成】基本情報!J205)</f>
        <v/>
      </c>
      <c r="K184" s="273" t="str">
        <f>IF(【全員最初に作成】基本情報!K205="","",【全員最初に作成】基本情報!K205)</f>
        <v/>
      </c>
      <c r="L184" s="274" t="str">
        <f>IF(【全員最初に作成】基本情報!L205="","",【全員最初に作成】基本情報!L205)</f>
        <v/>
      </c>
      <c r="M184" s="275" t="str">
        <f>IF(【全員最初に作成】基本情報!M205="","",【全員最初に作成】基本情報!M205)</f>
        <v/>
      </c>
      <c r="N184" s="275" t="str">
        <f>IF(【全員最初に作成】基本情報!R205="","",【全員最初に作成】基本情報!R205)</f>
        <v/>
      </c>
      <c r="O184" s="275" t="str">
        <f>IF(【全員最初に作成】基本情報!W205="","",【全員最初に作成】基本情報!W205)</f>
        <v/>
      </c>
      <c r="P184" s="270" t="str">
        <f>IF(【全員最初に作成】基本情報!X205="","",【全員最初に作成】基本情報!X205)</f>
        <v/>
      </c>
      <c r="Q184" s="276" t="str">
        <f>IF(【全員最初に作成】基本情報!Y205="","",【全員最初に作成】基本情報!Y205)</f>
        <v/>
      </c>
      <c r="R184" s="277"/>
      <c r="S184" s="476" t="str">
        <f>IF(B184="×","",IF(【全員最初に作成】基本情報!Z205="","",【全員最初に作成】基本情報!Z205))</f>
        <v/>
      </c>
      <c r="T184" s="278" t="str">
        <f>IF(B184="×","",IF(Q184="","",VLOOKUP(Q184,【参考】数式用!$M$2:$O$34,3,FALSE)))</f>
        <v/>
      </c>
      <c r="U184" s="279" t="s">
        <v>537</v>
      </c>
      <c r="V184" s="280">
        <v>4</v>
      </c>
      <c r="W184" s="281" t="s">
        <v>11</v>
      </c>
      <c r="X184" s="312"/>
      <c r="Y184" s="282" t="s">
        <v>538</v>
      </c>
      <c r="Z184" s="283">
        <v>4</v>
      </c>
      <c r="AA184" s="284" t="s">
        <v>11</v>
      </c>
      <c r="AB184" s="312"/>
      <c r="AC184" s="284" t="s">
        <v>12</v>
      </c>
      <c r="AD184" s="285" t="s">
        <v>30</v>
      </c>
      <c r="AE184" s="286" t="str">
        <f t="shared" si="8"/>
        <v/>
      </c>
      <c r="AF184" s="287" t="s">
        <v>539</v>
      </c>
      <c r="AG184" s="288" t="str">
        <f t="shared" si="9"/>
        <v/>
      </c>
      <c r="AH184" s="359"/>
      <c r="AI184" s="359"/>
      <c r="AJ184" s="360"/>
      <c r="AK184" s="360"/>
    </row>
    <row r="185" spans="1:37" ht="36.75" customHeight="1">
      <c r="A185" s="270">
        <f t="shared" si="10"/>
        <v>172</v>
      </c>
      <c r="B185" s="313"/>
      <c r="C185" s="271" t="str">
        <f>IF(【全員最初に作成】基本情報!C206="","",【全員最初に作成】基本情報!C206)</f>
        <v/>
      </c>
      <c r="D185" s="272" t="str">
        <f>IF(【全員最初に作成】基本情報!D206="","",【全員最初に作成】基本情報!D206)</f>
        <v/>
      </c>
      <c r="E185" s="273" t="str">
        <f>IF(【全員最初に作成】基本情報!E206="","",【全員最初に作成】基本情報!E206)</f>
        <v/>
      </c>
      <c r="F185" s="273" t="str">
        <f>IF(【全員最初に作成】基本情報!F206="","",【全員最初に作成】基本情報!F206)</f>
        <v/>
      </c>
      <c r="G185" s="273" t="str">
        <f>IF(【全員最初に作成】基本情報!G206="","",【全員最初に作成】基本情報!G206)</f>
        <v/>
      </c>
      <c r="H185" s="273" t="str">
        <f>IF(【全員最初に作成】基本情報!H206="","",【全員最初に作成】基本情報!H206)</f>
        <v/>
      </c>
      <c r="I185" s="273" t="str">
        <f>IF(【全員最初に作成】基本情報!I206="","",【全員最初に作成】基本情報!I206)</f>
        <v/>
      </c>
      <c r="J185" s="273" t="str">
        <f>IF(【全員最初に作成】基本情報!J206="","",【全員最初に作成】基本情報!J206)</f>
        <v/>
      </c>
      <c r="K185" s="273" t="str">
        <f>IF(【全員最初に作成】基本情報!K206="","",【全員最初に作成】基本情報!K206)</f>
        <v/>
      </c>
      <c r="L185" s="274" t="str">
        <f>IF(【全員最初に作成】基本情報!L206="","",【全員最初に作成】基本情報!L206)</f>
        <v/>
      </c>
      <c r="M185" s="275" t="str">
        <f>IF(【全員最初に作成】基本情報!M206="","",【全員最初に作成】基本情報!M206)</f>
        <v/>
      </c>
      <c r="N185" s="275" t="str">
        <f>IF(【全員最初に作成】基本情報!R206="","",【全員最初に作成】基本情報!R206)</f>
        <v/>
      </c>
      <c r="O185" s="275" t="str">
        <f>IF(【全員最初に作成】基本情報!W206="","",【全員最初に作成】基本情報!W206)</f>
        <v/>
      </c>
      <c r="P185" s="270" t="str">
        <f>IF(【全員最初に作成】基本情報!X206="","",【全員最初に作成】基本情報!X206)</f>
        <v/>
      </c>
      <c r="Q185" s="276" t="str">
        <f>IF(【全員最初に作成】基本情報!Y206="","",【全員最初に作成】基本情報!Y206)</f>
        <v/>
      </c>
      <c r="R185" s="277"/>
      <c r="S185" s="476" t="str">
        <f>IF(B185="×","",IF(【全員最初に作成】基本情報!Z206="","",【全員最初に作成】基本情報!Z206))</f>
        <v/>
      </c>
      <c r="T185" s="278" t="str">
        <f>IF(B185="×","",IF(Q185="","",VLOOKUP(Q185,【参考】数式用!$M$2:$O$34,3,FALSE)))</f>
        <v/>
      </c>
      <c r="U185" s="279" t="s">
        <v>537</v>
      </c>
      <c r="V185" s="280">
        <v>4</v>
      </c>
      <c r="W185" s="281" t="s">
        <v>11</v>
      </c>
      <c r="X185" s="312"/>
      <c r="Y185" s="282" t="s">
        <v>538</v>
      </c>
      <c r="Z185" s="283">
        <v>4</v>
      </c>
      <c r="AA185" s="284" t="s">
        <v>11</v>
      </c>
      <c r="AB185" s="312"/>
      <c r="AC185" s="284" t="s">
        <v>12</v>
      </c>
      <c r="AD185" s="285" t="s">
        <v>30</v>
      </c>
      <c r="AE185" s="286" t="str">
        <f t="shared" si="8"/>
        <v/>
      </c>
      <c r="AF185" s="287" t="s">
        <v>539</v>
      </c>
      <c r="AG185" s="288" t="str">
        <f t="shared" si="9"/>
        <v/>
      </c>
      <c r="AH185" s="359"/>
      <c r="AI185" s="359"/>
      <c r="AJ185" s="360"/>
      <c r="AK185" s="360"/>
    </row>
    <row r="186" spans="1:37" ht="36.75" customHeight="1">
      <c r="A186" s="270">
        <f t="shared" si="10"/>
        <v>173</v>
      </c>
      <c r="B186" s="313"/>
      <c r="C186" s="271" t="str">
        <f>IF(【全員最初に作成】基本情報!C207="","",【全員最初に作成】基本情報!C207)</f>
        <v/>
      </c>
      <c r="D186" s="272" t="str">
        <f>IF(【全員最初に作成】基本情報!D207="","",【全員最初に作成】基本情報!D207)</f>
        <v/>
      </c>
      <c r="E186" s="273" t="str">
        <f>IF(【全員最初に作成】基本情報!E207="","",【全員最初に作成】基本情報!E207)</f>
        <v/>
      </c>
      <c r="F186" s="273" t="str">
        <f>IF(【全員最初に作成】基本情報!F207="","",【全員最初に作成】基本情報!F207)</f>
        <v/>
      </c>
      <c r="G186" s="273" t="str">
        <f>IF(【全員最初に作成】基本情報!G207="","",【全員最初に作成】基本情報!G207)</f>
        <v/>
      </c>
      <c r="H186" s="273" t="str">
        <f>IF(【全員最初に作成】基本情報!H207="","",【全員最初に作成】基本情報!H207)</f>
        <v/>
      </c>
      <c r="I186" s="273" t="str">
        <f>IF(【全員最初に作成】基本情報!I207="","",【全員最初に作成】基本情報!I207)</f>
        <v/>
      </c>
      <c r="J186" s="273" t="str">
        <f>IF(【全員最初に作成】基本情報!J207="","",【全員最初に作成】基本情報!J207)</f>
        <v/>
      </c>
      <c r="K186" s="273" t="str">
        <f>IF(【全員最初に作成】基本情報!K207="","",【全員最初に作成】基本情報!K207)</f>
        <v/>
      </c>
      <c r="L186" s="274" t="str">
        <f>IF(【全員最初に作成】基本情報!L207="","",【全員最初に作成】基本情報!L207)</f>
        <v/>
      </c>
      <c r="M186" s="275" t="str">
        <f>IF(【全員最初に作成】基本情報!M207="","",【全員最初に作成】基本情報!M207)</f>
        <v/>
      </c>
      <c r="N186" s="275" t="str">
        <f>IF(【全員最初に作成】基本情報!R207="","",【全員最初に作成】基本情報!R207)</f>
        <v/>
      </c>
      <c r="O186" s="275" t="str">
        <f>IF(【全員最初に作成】基本情報!W207="","",【全員最初に作成】基本情報!W207)</f>
        <v/>
      </c>
      <c r="P186" s="270" t="str">
        <f>IF(【全員最初に作成】基本情報!X207="","",【全員最初に作成】基本情報!X207)</f>
        <v/>
      </c>
      <c r="Q186" s="276" t="str">
        <f>IF(【全員最初に作成】基本情報!Y207="","",【全員最初に作成】基本情報!Y207)</f>
        <v/>
      </c>
      <c r="R186" s="277"/>
      <c r="S186" s="476" t="str">
        <f>IF(B186="×","",IF(【全員最初に作成】基本情報!Z207="","",【全員最初に作成】基本情報!Z207))</f>
        <v/>
      </c>
      <c r="T186" s="278" t="str">
        <f>IF(B186="×","",IF(Q186="","",VLOOKUP(Q186,【参考】数式用!$M$2:$O$34,3,FALSE)))</f>
        <v/>
      </c>
      <c r="U186" s="279" t="s">
        <v>537</v>
      </c>
      <c r="V186" s="280">
        <v>4</v>
      </c>
      <c r="W186" s="281" t="s">
        <v>11</v>
      </c>
      <c r="X186" s="312"/>
      <c r="Y186" s="282" t="s">
        <v>538</v>
      </c>
      <c r="Z186" s="283">
        <v>4</v>
      </c>
      <c r="AA186" s="284" t="s">
        <v>11</v>
      </c>
      <c r="AB186" s="312"/>
      <c r="AC186" s="284" t="s">
        <v>12</v>
      </c>
      <c r="AD186" s="285" t="s">
        <v>30</v>
      </c>
      <c r="AE186" s="286" t="str">
        <f t="shared" si="8"/>
        <v/>
      </c>
      <c r="AF186" s="287" t="s">
        <v>539</v>
      </c>
      <c r="AG186" s="288" t="str">
        <f t="shared" si="9"/>
        <v/>
      </c>
      <c r="AH186" s="359"/>
      <c r="AI186" s="359"/>
      <c r="AJ186" s="360"/>
      <c r="AK186" s="360"/>
    </row>
    <row r="187" spans="1:37" ht="36.75" customHeight="1">
      <c r="A187" s="270">
        <f t="shared" si="10"/>
        <v>174</v>
      </c>
      <c r="B187" s="313"/>
      <c r="C187" s="271" t="str">
        <f>IF(【全員最初に作成】基本情報!C208="","",【全員最初に作成】基本情報!C208)</f>
        <v/>
      </c>
      <c r="D187" s="272" t="str">
        <f>IF(【全員最初に作成】基本情報!D208="","",【全員最初に作成】基本情報!D208)</f>
        <v/>
      </c>
      <c r="E187" s="273" t="str">
        <f>IF(【全員最初に作成】基本情報!E208="","",【全員最初に作成】基本情報!E208)</f>
        <v/>
      </c>
      <c r="F187" s="273" t="str">
        <f>IF(【全員最初に作成】基本情報!F208="","",【全員最初に作成】基本情報!F208)</f>
        <v/>
      </c>
      <c r="G187" s="273" t="str">
        <f>IF(【全員最初に作成】基本情報!G208="","",【全員最初に作成】基本情報!G208)</f>
        <v/>
      </c>
      <c r="H187" s="273" t="str">
        <f>IF(【全員最初に作成】基本情報!H208="","",【全員最初に作成】基本情報!H208)</f>
        <v/>
      </c>
      <c r="I187" s="273" t="str">
        <f>IF(【全員最初に作成】基本情報!I208="","",【全員最初に作成】基本情報!I208)</f>
        <v/>
      </c>
      <c r="J187" s="273" t="str">
        <f>IF(【全員最初に作成】基本情報!J208="","",【全員最初に作成】基本情報!J208)</f>
        <v/>
      </c>
      <c r="K187" s="273" t="str">
        <f>IF(【全員最初に作成】基本情報!K208="","",【全員最初に作成】基本情報!K208)</f>
        <v/>
      </c>
      <c r="L187" s="274" t="str">
        <f>IF(【全員最初に作成】基本情報!L208="","",【全員最初に作成】基本情報!L208)</f>
        <v/>
      </c>
      <c r="M187" s="275" t="str">
        <f>IF(【全員最初に作成】基本情報!M208="","",【全員最初に作成】基本情報!M208)</f>
        <v/>
      </c>
      <c r="N187" s="275" t="str">
        <f>IF(【全員最初に作成】基本情報!R208="","",【全員最初に作成】基本情報!R208)</f>
        <v/>
      </c>
      <c r="O187" s="275" t="str">
        <f>IF(【全員最初に作成】基本情報!W208="","",【全員最初に作成】基本情報!W208)</f>
        <v/>
      </c>
      <c r="P187" s="270" t="str">
        <f>IF(【全員最初に作成】基本情報!X208="","",【全員最初に作成】基本情報!X208)</f>
        <v/>
      </c>
      <c r="Q187" s="276" t="str">
        <f>IF(【全員最初に作成】基本情報!Y208="","",【全員最初に作成】基本情報!Y208)</f>
        <v/>
      </c>
      <c r="R187" s="277"/>
      <c r="S187" s="476" t="str">
        <f>IF(B187="×","",IF(【全員最初に作成】基本情報!Z208="","",【全員最初に作成】基本情報!Z208))</f>
        <v/>
      </c>
      <c r="T187" s="278" t="str">
        <f>IF(B187="×","",IF(Q187="","",VLOOKUP(Q187,【参考】数式用!$M$2:$O$34,3,FALSE)))</f>
        <v/>
      </c>
      <c r="U187" s="279" t="s">
        <v>537</v>
      </c>
      <c r="V187" s="280">
        <v>4</v>
      </c>
      <c r="W187" s="281" t="s">
        <v>11</v>
      </c>
      <c r="X187" s="312"/>
      <c r="Y187" s="282" t="s">
        <v>538</v>
      </c>
      <c r="Z187" s="283">
        <v>4</v>
      </c>
      <c r="AA187" s="284" t="s">
        <v>11</v>
      </c>
      <c r="AB187" s="312"/>
      <c r="AC187" s="284" t="s">
        <v>12</v>
      </c>
      <c r="AD187" s="285" t="s">
        <v>30</v>
      </c>
      <c r="AE187" s="286" t="str">
        <f t="shared" si="8"/>
        <v/>
      </c>
      <c r="AF187" s="287" t="s">
        <v>539</v>
      </c>
      <c r="AG187" s="288" t="str">
        <f t="shared" si="9"/>
        <v/>
      </c>
      <c r="AH187" s="359"/>
      <c r="AI187" s="359"/>
      <c r="AJ187" s="360"/>
      <c r="AK187" s="360"/>
    </row>
    <row r="188" spans="1:37" ht="36.75" customHeight="1">
      <c r="A188" s="270">
        <f t="shared" si="10"/>
        <v>175</v>
      </c>
      <c r="B188" s="313"/>
      <c r="C188" s="271" t="str">
        <f>IF(【全員最初に作成】基本情報!C209="","",【全員最初に作成】基本情報!C209)</f>
        <v/>
      </c>
      <c r="D188" s="272" t="str">
        <f>IF(【全員最初に作成】基本情報!D209="","",【全員最初に作成】基本情報!D209)</f>
        <v/>
      </c>
      <c r="E188" s="273" t="str">
        <f>IF(【全員最初に作成】基本情報!E209="","",【全員最初に作成】基本情報!E209)</f>
        <v/>
      </c>
      <c r="F188" s="273" t="str">
        <f>IF(【全員最初に作成】基本情報!F209="","",【全員最初に作成】基本情報!F209)</f>
        <v/>
      </c>
      <c r="G188" s="273" t="str">
        <f>IF(【全員最初に作成】基本情報!G209="","",【全員最初に作成】基本情報!G209)</f>
        <v/>
      </c>
      <c r="H188" s="273" t="str">
        <f>IF(【全員最初に作成】基本情報!H209="","",【全員最初に作成】基本情報!H209)</f>
        <v/>
      </c>
      <c r="I188" s="273" t="str">
        <f>IF(【全員最初に作成】基本情報!I209="","",【全員最初に作成】基本情報!I209)</f>
        <v/>
      </c>
      <c r="J188" s="273" t="str">
        <f>IF(【全員最初に作成】基本情報!J209="","",【全員最初に作成】基本情報!J209)</f>
        <v/>
      </c>
      <c r="K188" s="273" t="str">
        <f>IF(【全員最初に作成】基本情報!K209="","",【全員最初に作成】基本情報!K209)</f>
        <v/>
      </c>
      <c r="L188" s="274" t="str">
        <f>IF(【全員最初に作成】基本情報!L209="","",【全員最初に作成】基本情報!L209)</f>
        <v/>
      </c>
      <c r="M188" s="275" t="str">
        <f>IF(【全員最初に作成】基本情報!M209="","",【全員最初に作成】基本情報!M209)</f>
        <v/>
      </c>
      <c r="N188" s="275" t="str">
        <f>IF(【全員最初に作成】基本情報!R209="","",【全員最初に作成】基本情報!R209)</f>
        <v/>
      </c>
      <c r="O188" s="275" t="str">
        <f>IF(【全員最初に作成】基本情報!W209="","",【全員最初に作成】基本情報!W209)</f>
        <v/>
      </c>
      <c r="P188" s="270" t="str">
        <f>IF(【全員最初に作成】基本情報!X209="","",【全員最初に作成】基本情報!X209)</f>
        <v/>
      </c>
      <c r="Q188" s="276" t="str">
        <f>IF(【全員最初に作成】基本情報!Y209="","",【全員最初に作成】基本情報!Y209)</f>
        <v/>
      </c>
      <c r="R188" s="277"/>
      <c r="S188" s="476" t="str">
        <f>IF(B188="×","",IF(【全員最初に作成】基本情報!Z209="","",【全員最初に作成】基本情報!Z209))</f>
        <v/>
      </c>
      <c r="T188" s="278" t="str">
        <f>IF(B188="×","",IF(Q188="","",VLOOKUP(Q188,【参考】数式用!$M$2:$O$34,3,FALSE)))</f>
        <v/>
      </c>
      <c r="U188" s="279" t="s">
        <v>537</v>
      </c>
      <c r="V188" s="280">
        <v>4</v>
      </c>
      <c r="W188" s="281" t="s">
        <v>11</v>
      </c>
      <c r="X188" s="312"/>
      <c r="Y188" s="282" t="s">
        <v>538</v>
      </c>
      <c r="Z188" s="283">
        <v>4</v>
      </c>
      <c r="AA188" s="284" t="s">
        <v>11</v>
      </c>
      <c r="AB188" s="312"/>
      <c r="AC188" s="284" t="s">
        <v>12</v>
      </c>
      <c r="AD188" s="285" t="s">
        <v>30</v>
      </c>
      <c r="AE188" s="286" t="str">
        <f t="shared" si="8"/>
        <v/>
      </c>
      <c r="AF188" s="287" t="s">
        <v>539</v>
      </c>
      <c r="AG188" s="288" t="str">
        <f t="shared" si="9"/>
        <v/>
      </c>
      <c r="AH188" s="359"/>
      <c r="AI188" s="359"/>
      <c r="AJ188" s="360"/>
      <c r="AK188" s="360"/>
    </row>
    <row r="189" spans="1:37" ht="36.75" customHeight="1">
      <c r="A189" s="270">
        <f t="shared" si="10"/>
        <v>176</v>
      </c>
      <c r="B189" s="313"/>
      <c r="C189" s="271" t="str">
        <f>IF(【全員最初に作成】基本情報!C210="","",【全員最初に作成】基本情報!C210)</f>
        <v/>
      </c>
      <c r="D189" s="272" t="str">
        <f>IF(【全員最初に作成】基本情報!D210="","",【全員最初に作成】基本情報!D210)</f>
        <v/>
      </c>
      <c r="E189" s="273" t="str">
        <f>IF(【全員最初に作成】基本情報!E210="","",【全員最初に作成】基本情報!E210)</f>
        <v/>
      </c>
      <c r="F189" s="273" t="str">
        <f>IF(【全員最初に作成】基本情報!F210="","",【全員最初に作成】基本情報!F210)</f>
        <v/>
      </c>
      <c r="G189" s="273" t="str">
        <f>IF(【全員最初に作成】基本情報!G210="","",【全員最初に作成】基本情報!G210)</f>
        <v/>
      </c>
      <c r="H189" s="273" t="str">
        <f>IF(【全員最初に作成】基本情報!H210="","",【全員最初に作成】基本情報!H210)</f>
        <v/>
      </c>
      <c r="I189" s="273" t="str">
        <f>IF(【全員最初に作成】基本情報!I210="","",【全員最初に作成】基本情報!I210)</f>
        <v/>
      </c>
      <c r="J189" s="273" t="str">
        <f>IF(【全員最初に作成】基本情報!J210="","",【全員最初に作成】基本情報!J210)</f>
        <v/>
      </c>
      <c r="K189" s="273" t="str">
        <f>IF(【全員最初に作成】基本情報!K210="","",【全員最初に作成】基本情報!K210)</f>
        <v/>
      </c>
      <c r="L189" s="274" t="str">
        <f>IF(【全員最初に作成】基本情報!L210="","",【全員最初に作成】基本情報!L210)</f>
        <v/>
      </c>
      <c r="M189" s="275" t="str">
        <f>IF(【全員最初に作成】基本情報!M210="","",【全員最初に作成】基本情報!M210)</f>
        <v/>
      </c>
      <c r="N189" s="275" t="str">
        <f>IF(【全員最初に作成】基本情報!R210="","",【全員最初に作成】基本情報!R210)</f>
        <v/>
      </c>
      <c r="O189" s="275" t="str">
        <f>IF(【全員最初に作成】基本情報!W210="","",【全員最初に作成】基本情報!W210)</f>
        <v/>
      </c>
      <c r="P189" s="270" t="str">
        <f>IF(【全員最初に作成】基本情報!X210="","",【全員最初に作成】基本情報!X210)</f>
        <v/>
      </c>
      <c r="Q189" s="276" t="str">
        <f>IF(【全員最初に作成】基本情報!Y210="","",【全員最初に作成】基本情報!Y210)</f>
        <v/>
      </c>
      <c r="R189" s="277"/>
      <c r="S189" s="476" t="str">
        <f>IF(B189="×","",IF(【全員最初に作成】基本情報!Z210="","",【全員最初に作成】基本情報!Z210))</f>
        <v/>
      </c>
      <c r="T189" s="278" t="str">
        <f>IF(B189="×","",IF(Q189="","",VLOOKUP(Q189,【参考】数式用!$M$2:$O$34,3,FALSE)))</f>
        <v/>
      </c>
      <c r="U189" s="279" t="s">
        <v>537</v>
      </c>
      <c r="V189" s="280">
        <v>4</v>
      </c>
      <c r="W189" s="281" t="s">
        <v>11</v>
      </c>
      <c r="X189" s="312"/>
      <c r="Y189" s="282" t="s">
        <v>538</v>
      </c>
      <c r="Z189" s="283">
        <v>4</v>
      </c>
      <c r="AA189" s="284" t="s">
        <v>11</v>
      </c>
      <c r="AB189" s="312"/>
      <c r="AC189" s="284" t="s">
        <v>12</v>
      </c>
      <c r="AD189" s="285" t="s">
        <v>30</v>
      </c>
      <c r="AE189" s="286" t="str">
        <f t="shared" si="8"/>
        <v/>
      </c>
      <c r="AF189" s="287" t="s">
        <v>539</v>
      </c>
      <c r="AG189" s="288" t="str">
        <f t="shared" si="9"/>
        <v/>
      </c>
      <c r="AH189" s="359"/>
      <c r="AI189" s="359"/>
      <c r="AJ189" s="360"/>
      <c r="AK189" s="360"/>
    </row>
    <row r="190" spans="1:37" ht="36.75" customHeight="1">
      <c r="A190" s="270">
        <f t="shared" si="10"/>
        <v>177</v>
      </c>
      <c r="B190" s="313"/>
      <c r="C190" s="271" t="str">
        <f>IF(【全員最初に作成】基本情報!C211="","",【全員最初に作成】基本情報!C211)</f>
        <v/>
      </c>
      <c r="D190" s="272" t="str">
        <f>IF(【全員最初に作成】基本情報!D211="","",【全員最初に作成】基本情報!D211)</f>
        <v/>
      </c>
      <c r="E190" s="273" t="str">
        <f>IF(【全員最初に作成】基本情報!E211="","",【全員最初に作成】基本情報!E211)</f>
        <v/>
      </c>
      <c r="F190" s="273" t="str">
        <f>IF(【全員最初に作成】基本情報!F211="","",【全員最初に作成】基本情報!F211)</f>
        <v/>
      </c>
      <c r="G190" s="273" t="str">
        <f>IF(【全員最初に作成】基本情報!G211="","",【全員最初に作成】基本情報!G211)</f>
        <v/>
      </c>
      <c r="H190" s="273" t="str">
        <f>IF(【全員最初に作成】基本情報!H211="","",【全員最初に作成】基本情報!H211)</f>
        <v/>
      </c>
      <c r="I190" s="273" t="str">
        <f>IF(【全員最初に作成】基本情報!I211="","",【全員最初に作成】基本情報!I211)</f>
        <v/>
      </c>
      <c r="J190" s="273" t="str">
        <f>IF(【全員最初に作成】基本情報!J211="","",【全員最初に作成】基本情報!J211)</f>
        <v/>
      </c>
      <c r="K190" s="273" t="str">
        <f>IF(【全員最初に作成】基本情報!K211="","",【全員最初に作成】基本情報!K211)</f>
        <v/>
      </c>
      <c r="L190" s="274" t="str">
        <f>IF(【全員最初に作成】基本情報!L211="","",【全員最初に作成】基本情報!L211)</f>
        <v/>
      </c>
      <c r="M190" s="275" t="str">
        <f>IF(【全員最初に作成】基本情報!M211="","",【全員最初に作成】基本情報!M211)</f>
        <v/>
      </c>
      <c r="N190" s="275" t="str">
        <f>IF(【全員最初に作成】基本情報!R211="","",【全員最初に作成】基本情報!R211)</f>
        <v/>
      </c>
      <c r="O190" s="275" t="str">
        <f>IF(【全員最初に作成】基本情報!W211="","",【全員最初に作成】基本情報!W211)</f>
        <v/>
      </c>
      <c r="P190" s="270" t="str">
        <f>IF(【全員最初に作成】基本情報!X211="","",【全員最初に作成】基本情報!X211)</f>
        <v/>
      </c>
      <c r="Q190" s="276" t="str">
        <f>IF(【全員最初に作成】基本情報!Y211="","",【全員最初に作成】基本情報!Y211)</f>
        <v/>
      </c>
      <c r="R190" s="277"/>
      <c r="S190" s="476" t="str">
        <f>IF(B190="×","",IF(【全員最初に作成】基本情報!Z211="","",【全員最初に作成】基本情報!Z211))</f>
        <v/>
      </c>
      <c r="T190" s="278" t="str">
        <f>IF(B190="×","",IF(Q190="","",VLOOKUP(Q190,【参考】数式用!$M$2:$O$34,3,FALSE)))</f>
        <v/>
      </c>
      <c r="U190" s="279" t="s">
        <v>537</v>
      </c>
      <c r="V190" s="280">
        <v>4</v>
      </c>
      <c r="W190" s="281" t="s">
        <v>11</v>
      </c>
      <c r="X190" s="312"/>
      <c r="Y190" s="282" t="s">
        <v>538</v>
      </c>
      <c r="Z190" s="283">
        <v>4</v>
      </c>
      <c r="AA190" s="284" t="s">
        <v>11</v>
      </c>
      <c r="AB190" s="312"/>
      <c r="AC190" s="284" t="s">
        <v>12</v>
      </c>
      <c r="AD190" s="285" t="s">
        <v>30</v>
      </c>
      <c r="AE190" s="286" t="str">
        <f t="shared" si="8"/>
        <v/>
      </c>
      <c r="AF190" s="287" t="s">
        <v>539</v>
      </c>
      <c r="AG190" s="288" t="str">
        <f t="shared" si="9"/>
        <v/>
      </c>
      <c r="AH190" s="359"/>
      <c r="AI190" s="359"/>
      <c r="AJ190" s="360"/>
      <c r="AK190" s="360"/>
    </row>
    <row r="191" spans="1:37" ht="36.75" customHeight="1">
      <c r="A191" s="270">
        <f t="shared" si="10"/>
        <v>178</v>
      </c>
      <c r="B191" s="313"/>
      <c r="C191" s="271" t="str">
        <f>IF(【全員最初に作成】基本情報!C212="","",【全員最初に作成】基本情報!C212)</f>
        <v/>
      </c>
      <c r="D191" s="272" t="str">
        <f>IF(【全員最初に作成】基本情報!D212="","",【全員最初に作成】基本情報!D212)</f>
        <v/>
      </c>
      <c r="E191" s="273" t="str">
        <f>IF(【全員最初に作成】基本情報!E212="","",【全員最初に作成】基本情報!E212)</f>
        <v/>
      </c>
      <c r="F191" s="273" t="str">
        <f>IF(【全員最初に作成】基本情報!F212="","",【全員最初に作成】基本情報!F212)</f>
        <v/>
      </c>
      <c r="G191" s="273" t="str">
        <f>IF(【全員最初に作成】基本情報!G212="","",【全員最初に作成】基本情報!G212)</f>
        <v/>
      </c>
      <c r="H191" s="273" t="str">
        <f>IF(【全員最初に作成】基本情報!H212="","",【全員最初に作成】基本情報!H212)</f>
        <v/>
      </c>
      <c r="I191" s="273" t="str">
        <f>IF(【全員最初に作成】基本情報!I212="","",【全員最初に作成】基本情報!I212)</f>
        <v/>
      </c>
      <c r="J191" s="273" t="str">
        <f>IF(【全員最初に作成】基本情報!J212="","",【全員最初に作成】基本情報!J212)</f>
        <v/>
      </c>
      <c r="K191" s="273" t="str">
        <f>IF(【全員最初に作成】基本情報!K212="","",【全員最初に作成】基本情報!K212)</f>
        <v/>
      </c>
      <c r="L191" s="274" t="str">
        <f>IF(【全員最初に作成】基本情報!L212="","",【全員最初に作成】基本情報!L212)</f>
        <v/>
      </c>
      <c r="M191" s="275" t="str">
        <f>IF(【全員最初に作成】基本情報!M212="","",【全員最初に作成】基本情報!M212)</f>
        <v/>
      </c>
      <c r="N191" s="275" t="str">
        <f>IF(【全員最初に作成】基本情報!R212="","",【全員最初に作成】基本情報!R212)</f>
        <v/>
      </c>
      <c r="O191" s="275" t="str">
        <f>IF(【全員最初に作成】基本情報!W212="","",【全員最初に作成】基本情報!W212)</f>
        <v/>
      </c>
      <c r="P191" s="270" t="str">
        <f>IF(【全員最初に作成】基本情報!X212="","",【全員最初に作成】基本情報!X212)</f>
        <v/>
      </c>
      <c r="Q191" s="276" t="str">
        <f>IF(【全員最初に作成】基本情報!Y212="","",【全員最初に作成】基本情報!Y212)</f>
        <v/>
      </c>
      <c r="R191" s="277"/>
      <c r="S191" s="476" t="str">
        <f>IF(B191="×","",IF(【全員最初に作成】基本情報!Z212="","",【全員最初に作成】基本情報!Z212))</f>
        <v/>
      </c>
      <c r="T191" s="278" t="str">
        <f>IF(B191="×","",IF(Q191="","",VLOOKUP(Q191,【参考】数式用!$M$2:$O$34,3,FALSE)))</f>
        <v/>
      </c>
      <c r="U191" s="279" t="s">
        <v>537</v>
      </c>
      <c r="V191" s="280">
        <v>4</v>
      </c>
      <c r="W191" s="281" t="s">
        <v>11</v>
      </c>
      <c r="X191" s="312"/>
      <c r="Y191" s="282" t="s">
        <v>538</v>
      </c>
      <c r="Z191" s="283">
        <v>4</v>
      </c>
      <c r="AA191" s="284" t="s">
        <v>11</v>
      </c>
      <c r="AB191" s="312"/>
      <c r="AC191" s="284" t="s">
        <v>12</v>
      </c>
      <c r="AD191" s="285" t="s">
        <v>30</v>
      </c>
      <c r="AE191" s="286" t="str">
        <f t="shared" si="8"/>
        <v/>
      </c>
      <c r="AF191" s="287" t="s">
        <v>539</v>
      </c>
      <c r="AG191" s="288" t="str">
        <f t="shared" si="9"/>
        <v/>
      </c>
      <c r="AH191" s="359"/>
      <c r="AI191" s="359"/>
      <c r="AJ191" s="360"/>
      <c r="AK191" s="360"/>
    </row>
    <row r="192" spans="1:37" ht="36.75" customHeight="1">
      <c r="A192" s="270">
        <f t="shared" si="10"/>
        <v>179</v>
      </c>
      <c r="B192" s="313"/>
      <c r="C192" s="271" t="str">
        <f>IF(【全員最初に作成】基本情報!C213="","",【全員最初に作成】基本情報!C213)</f>
        <v/>
      </c>
      <c r="D192" s="272" t="str">
        <f>IF(【全員最初に作成】基本情報!D213="","",【全員最初に作成】基本情報!D213)</f>
        <v/>
      </c>
      <c r="E192" s="273" t="str">
        <f>IF(【全員最初に作成】基本情報!E213="","",【全員最初に作成】基本情報!E213)</f>
        <v/>
      </c>
      <c r="F192" s="273" t="str">
        <f>IF(【全員最初に作成】基本情報!F213="","",【全員最初に作成】基本情報!F213)</f>
        <v/>
      </c>
      <c r="G192" s="273" t="str">
        <f>IF(【全員最初に作成】基本情報!G213="","",【全員最初に作成】基本情報!G213)</f>
        <v/>
      </c>
      <c r="H192" s="273" t="str">
        <f>IF(【全員最初に作成】基本情報!H213="","",【全員最初に作成】基本情報!H213)</f>
        <v/>
      </c>
      <c r="I192" s="273" t="str">
        <f>IF(【全員最初に作成】基本情報!I213="","",【全員最初に作成】基本情報!I213)</f>
        <v/>
      </c>
      <c r="J192" s="273" t="str">
        <f>IF(【全員最初に作成】基本情報!J213="","",【全員最初に作成】基本情報!J213)</f>
        <v/>
      </c>
      <c r="K192" s="273" t="str">
        <f>IF(【全員最初に作成】基本情報!K213="","",【全員最初に作成】基本情報!K213)</f>
        <v/>
      </c>
      <c r="L192" s="274" t="str">
        <f>IF(【全員最初に作成】基本情報!L213="","",【全員最初に作成】基本情報!L213)</f>
        <v/>
      </c>
      <c r="M192" s="275" t="str">
        <f>IF(【全員最初に作成】基本情報!M213="","",【全員最初に作成】基本情報!M213)</f>
        <v/>
      </c>
      <c r="N192" s="275" t="str">
        <f>IF(【全員最初に作成】基本情報!R213="","",【全員最初に作成】基本情報!R213)</f>
        <v/>
      </c>
      <c r="O192" s="275" t="str">
        <f>IF(【全員最初に作成】基本情報!W213="","",【全員最初に作成】基本情報!W213)</f>
        <v/>
      </c>
      <c r="P192" s="270" t="str">
        <f>IF(【全員最初に作成】基本情報!X213="","",【全員最初に作成】基本情報!X213)</f>
        <v/>
      </c>
      <c r="Q192" s="276" t="str">
        <f>IF(【全員最初に作成】基本情報!Y213="","",【全員最初に作成】基本情報!Y213)</f>
        <v/>
      </c>
      <c r="R192" s="277"/>
      <c r="S192" s="476" t="str">
        <f>IF(B192="×","",IF(【全員最初に作成】基本情報!Z213="","",【全員最初に作成】基本情報!Z213))</f>
        <v/>
      </c>
      <c r="T192" s="278" t="str">
        <f>IF(B192="×","",IF(Q192="","",VLOOKUP(Q192,【参考】数式用!$M$2:$O$34,3,FALSE)))</f>
        <v/>
      </c>
      <c r="U192" s="279" t="s">
        <v>537</v>
      </c>
      <c r="V192" s="280">
        <v>4</v>
      </c>
      <c r="W192" s="281" t="s">
        <v>11</v>
      </c>
      <c r="X192" s="312"/>
      <c r="Y192" s="282" t="s">
        <v>538</v>
      </c>
      <c r="Z192" s="283">
        <v>4</v>
      </c>
      <c r="AA192" s="284" t="s">
        <v>11</v>
      </c>
      <c r="AB192" s="312"/>
      <c r="AC192" s="284" t="s">
        <v>12</v>
      </c>
      <c r="AD192" s="285" t="s">
        <v>30</v>
      </c>
      <c r="AE192" s="286" t="str">
        <f t="shared" si="8"/>
        <v/>
      </c>
      <c r="AF192" s="287" t="s">
        <v>539</v>
      </c>
      <c r="AG192" s="288" t="str">
        <f t="shared" si="9"/>
        <v/>
      </c>
      <c r="AH192" s="359"/>
      <c r="AI192" s="359"/>
      <c r="AJ192" s="360"/>
      <c r="AK192" s="360"/>
    </row>
    <row r="193" spans="1:37" ht="36.75" customHeight="1">
      <c r="A193" s="270">
        <f t="shared" si="10"/>
        <v>180</v>
      </c>
      <c r="B193" s="313"/>
      <c r="C193" s="271" t="str">
        <f>IF(【全員最初に作成】基本情報!C214="","",【全員最初に作成】基本情報!C214)</f>
        <v/>
      </c>
      <c r="D193" s="272" t="str">
        <f>IF(【全員最初に作成】基本情報!D214="","",【全員最初に作成】基本情報!D214)</f>
        <v/>
      </c>
      <c r="E193" s="273" t="str">
        <f>IF(【全員最初に作成】基本情報!E214="","",【全員最初に作成】基本情報!E214)</f>
        <v/>
      </c>
      <c r="F193" s="273" t="str">
        <f>IF(【全員最初に作成】基本情報!F214="","",【全員最初に作成】基本情報!F214)</f>
        <v/>
      </c>
      <c r="G193" s="273" t="str">
        <f>IF(【全員最初に作成】基本情報!G214="","",【全員最初に作成】基本情報!G214)</f>
        <v/>
      </c>
      <c r="H193" s="273" t="str">
        <f>IF(【全員最初に作成】基本情報!H214="","",【全員最初に作成】基本情報!H214)</f>
        <v/>
      </c>
      <c r="I193" s="273" t="str">
        <f>IF(【全員最初に作成】基本情報!I214="","",【全員最初に作成】基本情報!I214)</f>
        <v/>
      </c>
      <c r="J193" s="273" t="str">
        <f>IF(【全員最初に作成】基本情報!J214="","",【全員最初に作成】基本情報!J214)</f>
        <v/>
      </c>
      <c r="K193" s="273" t="str">
        <f>IF(【全員最初に作成】基本情報!K214="","",【全員最初に作成】基本情報!K214)</f>
        <v/>
      </c>
      <c r="L193" s="274" t="str">
        <f>IF(【全員最初に作成】基本情報!L214="","",【全員最初に作成】基本情報!L214)</f>
        <v/>
      </c>
      <c r="M193" s="275" t="str">
        <f>IF(【全員最初に作成】基本情報!M214="","",【全員最初に作成】基本情報!M214)</f>
        <v/>
      </c>
      <c r="N193" s="275" t="str">
        <f>IF(【全員最初に作成】基本情報!R214="","",【全員最初に作成】基本情報!R214)</f>
        <v/>
      </c>
      <c r="O193" s="275" t="str">
        <f>IF(【全員最初に作成】基本情報!W214="","",【全員最初に作成】基本情報!W214)</f>
        <v/>
      </c>
      <c r="P193" s="270" t="str">
        <f>IF(【全員最初に作成】基本情報!X214="","",【全員最初に作成】基本情報!X214)</f>
        <v/>
      </c>
      <c r="Q193" s="276" t="str">
        <f>IF(【全員最初に作成】基本情報!Y214="","",【全員最初に作成】基本情報!Y214)</f>
        <v/>
      </c>
      <c r="R193" s="277"/>
      <c r="S193" s="476" t="str">
        <f>IF(B193="×","",IF(【全員最初に作成】基本情報!Z214="","",【全員最初に作成】基本情報!Z214))</f>
        <v/>
      </c>
      <c r="T193" s="278" t="str">
        <f>IF(B193="×","",IF(Q193="","",VLOOKUP(Q193,【参考】数式用!$M$2:$O$34,3,FALSE)))</f>
        <v/>
      </c>
      <c r="U193" s="279" t="s">
        <v>537</v>
      </c>
      <c r="V193" s="280">
        <v>4</v>
      </c>
      <c r="W193" s="281" t="s">
        <v>11</v>
      </c>
      <c r="X193" s="312"/>
      <c r="Y193" s="282" t="s">
        <v>538</v>
      </c>
      <c r="Z193" s="283">
        <v>4</v>
      </c>
      <c r="AA193" s="284" t="s">
        <v>11</v>
      </c>
      <c r="AB193" s="312"/>
      <c r="AC193" s="284" t="s">
        <v>12</v>
      </c>
      <c r="AD193" s="285" t="s">
        <v>30</v>
      </c>
      <c r="AE193" s="286" t="str">
        <f t="shared" si="8"/>
        <v/>
      </c>
      <c r="AF193" s="287" t="s">
        <v>539</v>
      </c>
      <c r="AG193" s="288" t="str">
        <f t="shared" si="9"/>
        <v/>
      </c>
      <c r="AH193" s="359"/>
      <c r="AI193" s="359"/>
      <c r="AJ193" s="360"/>
      <c r="AK193" s="360"/>
    </row>
    <row r="194" spans="1:37" ht="36.75" customHeight="1">
      <c r="A194" s="270">
        <f t="shared" si="10"/>
        <v>181</v>
      </c>
      <c r="B194" s="313"/>
      <c r="C194" s="271" t="str">
        <f>IF(【全員最初に作成】基本情報!C215="","",【全員最初に作成】基本情報!C215)</f>
        <v/>
      </c>
      <c r="D194" s="272" t="str">
        <f>IF(【全員最初に作成】基本情報!D215="","",【全員最初に作成】基本情報!D215)</f>
        <v/>
      </c>
      <c r="E194" s="273" t="str">
        <f>IF(【全員最初に作成】基本情報!E215="","",【全員最初に作成】基本情報!E215)</f>
        <v/>
      </c>
      <c r="F194" s="273" t="str">
        <f>IF(【全員最初に作成】基本情報!F215="","",【全員最初に作成】基本情報!F215)</f>
        <v/>
      </c>
      <c r="G194" s="273" t="str">
        <f>IF(【全員最初に作成】基本情報!G215="","",【全員最初に作成】基本情報!G215)</f>
        <v/>
      </c>
      <c r="H194" s="273" t="str">
        <f>IF(【全員最初に作成】基本情報!H215="","",【全員最初に作成】基本情報!H215)</f>
        <v/>
      </c>
      <c r="I194" s="273" t="str">
        <f>IF(【全員最初に作成】基本情報!I215="","",【全員最初に作成】基本情報!I215)</f>
        <v/>
      </c>
      <c r="J194" s="273" t="str">
        <f>IF(【全員最初に作成】基本情報!J215="","",【全員最初に作成】基本情報!J215)</f>
        <v/>
      </c>
      <c r="K194" s="273" t="str">
        <f>IF(【全員最初に作成】基本情報!K215="","",【全員最初に作成】基本情報!K215)</f>
        <v/>
      </c>
      <c r="L194" s="274" t="str">
        <f>IF(【全員最初に作成】基本情報!L215="","",【全員最初に作成】基本情報!L215)</f>
        <v/>
      </c>
      <c r="M194" s="275" t="str">
        <f>IF(【全員最初に作成】基本情報!M215="","",【全員最初に作成】基本情報!M215)</f>
        <v/>
      </c>
      <c r="N194" s="275" t="str">
        <f>IF(【全員最初に作成】基本情報!R215="","",【全員最初に作成】基本情報!R215)</f>
        <v/>
      </c>
      <c r="O194" s="275" t="str">
        <f>IF(【全員最初に作成】基本情報!W215="","",【全員最初に作成】基本情報!W215)</f>
        <v/>
      </c>
      <c r="P194" s="270" t="str">
        <f>IF(【全員最初に作成】基本情報!X215="","",【全員最初に作成】基本情報!X215)</f>
        <v/>
      </c>
      <c r="Q194" s="276" t="str">
        <f>IF(【全員最初に作成】基本情報!Y215="","",【全員最初に作成】基本情報!Y215)</f>
        <v/>
      </c>
      <c r="R194" s="277"/>
      <c r="S194" s="476" t="str">
        <f>IF(B194="×","",IF(【全員最初に作成】基本情報!Z215="","",【全員最初に作成】基本情報!Z215))</f>
        <v/>
      </c>
      <c r="T194" s="278" t="str">
        <f>IF(B194="×","",IF(Q194="","",VLOOKUP(Q194,【参考】数式用!$M$2:$O$34,3,FALSE)))</f>
        <v/>
      </c>
      <c r="U194" s="279" t="s">
        <v>537</v>
      </c>
      <c r="V194" s="280">
        <v>4</v>
      </c>
      <c r="W194" s="281" t="s">
        <v>11</v>
      </c>
      <c r="X194" s="312"/>
      <c r="Y194" s="282" t="s">
        <v>538</v>
      </c>
      <c r="Z194" s="283">
        <v>4</v>
      </c>
      <c r="AA194" s="284" t="s">
        <v>11</v>
      </c>
      <c r="AB194" s="312"/>
      <c r="AC194" s="284" t="s">
        <v>12</v>
      </c>
      <c r="AD194" s="285" t="s">
        <v>30</v>
      </c>
      <c r="AE194" s="286" t="str">
        <f t="shared" si="8"/>
        <v/>
      </c>
      <c r="AF194" s="287" t="s">
        <v>539</v>
      </c>
      <c r="AG194" s="288" t="str">
        <f t="shared" si="9"/>
        <v/>
      </c>
      <c r="AH194" s="359"/>
      <c r="AI194" s="359"/>
      <c r="AJ194" s="360"/>
      <c r="AK194" s="360"/>
    </row>
    <row r="195" spans="1:37" ht="36.75" customHeight="1">
      <c r="A195" s="270">
        <f t="shared" si="10"/>
        <v>182</v>
      </c>
      <c r="B195" s="313"/>
      <c r="C195" s="271" t="str">
        <f>IF(【全員最初に作成】基本情報!C216="","",【全員最初に作成】基本情報!C216)</f>
        <v/>
      </c>
      <c r="D195" s="272" t="str">
        <f>IF(【全員最初に作成】基本情報!D216="","",【全員最初に作成】基本情報!D216)</f>
        <v/>
      </c>
      <c r="E195" s="273" t="str">
        <f>IF(【全員最初に作成】基本情報!E216="","",【全員最初に作成】基本情報!E216)</f>
        <v/>
      </c>
      <c r="F195" s="273" t="str">
        <f>IF(【全員最初に作成】基本情報!F216="","",【全員最初に作成】基本情報!F216)</f>
        <v/>
      </c>
      <c r="G195" s="273" t="str">
        <f>IF(【全員最初に作成】基本情報!G216="","",【全員最初に作成】基本情報!G216)</f>
        <v/>
      </c>
      <c r="H195" s="273" t="str">
        <f>IF(【全員最初に作成】基本情報!H216="","",【全員最初に作成】基本情報!H216)</f>
        <v/>
      </c>
      <c r="I195" s="273" t="str">
        <f>IF(【全員最初に作成】基本情報!I216="","",【全員最初に作成】基本情報!I216)</f>
        <v/>
      </c>
      <c r="J195" s="273" t="str">
        <f>IF(【全員最初に作成】基本情報!J216="","",【全員最初に作成】基本情報!J216)</f>
        <v/>
      </c>
      <c r="K195" s="273" t="str">
        <f>IF(【全員最初に作成】基本情報!K216="","",【全員最初に作成】基本情報!K216)</f>
        <v/>
      </c>
      <c r="L195" s="274" t="str">
        <f>IF(【全員最初に作成】基本情報!L216="","",【全員最初に作成】基本情報!L216)</f>
        <v/>
      </c>
      <c r="M195" s="275" t="str">
        <f>IF(【全員最初に作成】基本情報!M216="","",【全員最初に作成】基本情報!M216)</f>
        <v/>
      </c>
      <c r="N195" s="275" t="str">
        <f>IF(【全員最初に作成】基本情報!R216="","",【全員最初に作成】基本情報!R216)</f>
        <v/>
      </c>
      <c r="O195" s="275" t="str">
        <f>IF(【全員最初に作成】基本情報!W216="","",【全員最初に作成】基本情報!W216)</f>
        <v/>
      </c>
      <c r="P195" s="270" t="str">
        <f>IF(【全員最初に作成】基本情報!X216="","",【全員最初に作成】基本情報!X216)</f>
        <v/>
      </c>
      <c r="Q195" s="276" t="str">
        <f>IF(【全員最初に作成】基本情報!Y216="","",【全員最初に作成】基本情報!Y216)</f>
        <v/>
      </c>
      <c r="R195" s="277"/>
      <c r="S195" s="476" t="str">
        <f>IF(B195="×","",IF(【全員最初に作成】基本情報!Z216="","",【全員最初に作成】基本情報!Z216))</f>
        <v/>
      </c>
      <c r="T195" s="278" t="str">
        <f>IF(B195="×","",IF(Q195="","",VLOOKUP(Q195,【参考】数式用!$M$2:$O$34,3,FALSE)))</f>
        <v/>
      </c>
      <c r="U195" s="279" t="s">
        <v>537</v>
      </c>
      <c r="V195" s="280">
        <v>4</v>
      </c>
      <c r="W195" s="281" t="s">
        <v>11</v>
      </c>
      <c r="X195" s="312"/>
      <c r="Y195" s="282" t="s">
        <v>538</v>
      </c>
      <c r="Z195" s="283">
        <v>4</v>
      </c>
      <c r="AA195" s="284" t="s">
        <v>11</v>
      </c>
      <c r="AB195" s="312"/>
      <c r="AC195" s="284" t="s">
        <v>12</v>
      </c>
      <c r="AD195" s="285" t="s">
        <v>30</v>
      </c>
      <c r="AE195" s="286" t="str">
        <f t="shared" si="8"/>
        <v/>
      </c>
      <c r="AF195" s="287" t="s">
        <v>539</v>
      </c>
      <c r="AG195" s="288" t="str">
        <f t="shared" si="9"/>
        <v/>
      </c>
      <c r="AH195" s="359"/>
      <c r="AI195" s="359"/>
      <c r="AJ195" s="360"/>
      <c r="AK195" s="360"/>
    </row>
    <row r="196" spans="1:37" ht="36.75" customHeight="1">
      <c r="A196" s="270">
        <f t="shared" si="10"/>
        <v>183</v>
      </c>
      <c r="B196" s="313"/>
      <c r="C196" s="271" t="str">
        <f>IF(【全員最初に作成】基本情報!C217="","",【全員最初に作成】基本情報!C217)</f>
        <v/>
      </c>
      <c r="D196" s="272" t="str">
        <f>IF(【全員最初に作成】基本情報!D217="","",【全員最初に作成】基本情報!D217)</f>
        <v/>
      </c>
      <c r="E196" s="273" t="str">
        <f>IF(【全員最初に作成】基本情報!E217="","",【全員最初に作成】基本情報!E217)</f>
        <v/>
      </c>
      <c r="F196" s="273" t="str">
        <f>IF(【全員最初に作成】基本情報!F217="","",【全員最初に作成】基本情報!F217)</f>
        <v/>
      </c>
      <c r="G196" s="273" t="str">
        <f>IF(【全員最初に作成】基本情報!G217="","",【全員最初に作成】基本情報!G217)</f>
        <v/>
      </c>
      <c r="H196" s="273" t="str">
        <f>IF(【全員最初に作成】基本情報!H217="","",【全員最初に作成】基本情報!H217)</f>
        <v/>
      </c>
      <c r="I196" s="273" t="str">
        <f>IF(【全員最初に作成】基本情報!I217="","",【全員最初に作成】基本情報!I217)</f>
        <v/>
      </c>
      <c r="J196" s="273" t="str">
        <f>IF(【全員最初に作成】基本情報!J217="","",【全員最初に作成】基本情報!J217)</f>
        <v/>
      </c>
      <c r="K196" s="273" t="str">
        <f>IF(【全員最初に作成】基本情報!K217="","",【全員最初に作成】基本情報!K217)</f>
        <v/>
      </c>
      <c r="L196" s="274" t="str">
        <f>IF(【全員最初に作成】基本情報!L217="","",【全員最初に作成】基本情報!L217)</f>
        <v/>
      </c>
      <c r="M196" s="275" t="str">
        <f>IF(【全員最初に作成】基本情報!M217="","",【全員最初に作成】基本情報!M217)</f>
        <v/>
      </c>
      <c r="N196" s="275" t="str">
        <f>IF(【全員最初に作成】基本情報!R217="","",【全員最初に作成】基本情報!R217)</f>
        <v/>
      </c>
      <c r="O196" s="275" t="str">
        <f>IF(【全員最初に作成】基本情報!W217="","",【全員最初に作成】基本情報!W217)</f>
        <v/>
      </c>
      <c r="P196" s="270" t="str">
        <f>IF(【全員最初に作成】基本情報!X217="","",【全員最初に作成】基本情報!X217)</f>
        <v/>
      </c>
      <c r="Q196" s="276" t="str">
        <f>IF(【全員最初に作成】基本情報!Y217="","",【全員最初に作成】基本情報!Y217)</f>
        <v/>
      </c>
      <c r="R196" s="277"/>
      <c r="S196" s="476" t="str">
        <f>IF(B196="×","",IF(【全員最初に作成】基本情報!Z217="","",【全員最初に作成】基本情報!Z217))</f>
        <v/>
      </c>
      <c r="T196" s="278" t="str">
        <f>IF(B196="×","",IF(Q196="","",VLOOKUP(Q196,【参考】数式用!$M$2:$O$34,3,FALSE)))</f>
        <v/>
      </c>
      <c r="U196" s="279" t="s">
        <v>537</v>
      </c>
      <c r="V196" s="280">
        <v>4</v>
      </c>
      <c r="W196" s="281" t="s">
        <v>11</v>
      </c>
      <c r="X196" s="312"/>
      <c r="Y196" s="282" t="s">
        <v>538</v>
      </c>
      <c r="Z196" s="283">
        <v>4</v>
      </c>
      <c r="AA196" s="284" t="s">
        <v>11</v>
      </c>
      <c r="AB196" s="312"/>
      <c r="AC196" s="284" t="s">
        <v>12</v>
      </c>
      <c r="AD196" s="285" t="s">
        <v>30</v>
      </c>
      <c r="AE196" s="286" t="str">
        <f t="shared" si="8"/>
        <v/>
      </c>
      <c r="AF196" s="287" t="s">
        <v>539</v>
      </c>
      <c r="AG196" s="288" t="str">
        <f t="shared" si="9"/>
        <v/>
      </c>
      <c r="AH196" s="359"/>
      <c r="AI196" s="359"/>
      <c r="AJ196" s="360"/>
      <c r="AK196" s="360"/>
    </row>
    <row r="197" spans="1:37" ht="36.75" customHeight="1">
      <c r="A197" s="270">
        <f t="shared" si="10"/>
        <v>184</v>
      </c>
      <c r="B197" s="313"/>
      <c r="C197" s="271" t="str">
        <f>IF(【全員最初に作成】基本情報!C218="","",【全員最初に作成】基本情報!C218)</f>
        <v/>
      </c>
      <c r="D197" s="272" t="str">
        <f>IF(【全員最初に作成】基本情報!D218="","",【全員最初に作成】基本情報!D218)</f>
        <v/>
      </c>
      <c r="E197" s="273" t="str">
        <f>IF(【全員最初に作成】基本情報!E218="","",【全員最初に作成】基本情報!E218)</f>
        <v/>
      </c>
      <c r="F197" s="273" t="str">
        <f>IF(【全員最初に作成】基本情報!F218="","",【全員最初に作成】基本情報!F218)</f>
        <v/>
      </c>
      <c r="G197" s="273" t="str">
        <f>IF(【全員最初に作成】基本情報!G218="","",【全員最初に作成】基本情報!G218)</f>
        <v/>
      </c>
      <c r="H197" s="273" t="str">
        <f>IF(【全員最初に作成】基本情報!H218="","",【全員最初に作成】基本情報!H218)</f>
        <v/>
      </c>
      <c r="I197" s="273" t="str">
        <f>IF(【全員最初に作成】基本情報!I218="","",【全員最初に作成】基本情報!I218)</f>
        <v/>
      </c>
      <c r="J197" s="273" t="str">
        <f>IF(【全員最初に作成】基本情報!J218="","",【全員最初に作成】基本情報!J218)</f>
        <v/>
      </c>
      <c r="K197" s="273" t="str">
        <f>IF(【全員最初に作成】基本情報!K218="","",【全員最初に作成】基本情報!K218)</f>
        <v/>
      </c>
      <c r="L197" s="274" t="str">
        <f>IF(【全員最初に作成】基本情報!L218="","",【全員最初に作成】基本情報!L218)</f>
        <v/>
      </c>
      <c r="M197" s="275" t="str">
        <f>IF(【全員最初に作成】基本情報!M218="","",【全員最初に作成】基本情報!M218)</f>
        <v/>
      </c>
      <c r="N197" s="275" t="str">
        <f>IF(【全員最初に作成】基本情報!R218="","",【全員最初に作成】基本情報!R218)</f>
        <v/>
      </c>
      <c r="O197" s="275" t="str">
        <f>IF(【全員最初に作成】基本情報!W218="","",【全員最初に作成】基本情報!W218)</f>
        <v/>
      </c>
      <c r="P197" s="270" t="str">
        <f>IF(【全員最初に作成】基本情報!X218="","",【全員最初に作成】基本情報!X218)</f>
        <v/>
      </c>
      <c r="Q197" s="276" t="str">
        <f>IF(【全員最初に作成】基本情報!Y218="","",【全員最初に作成】基本情報!Y218)</f>
        <v/>
      </c>
      <c r="R197" s="277"/>
      <c r="S197" s="476" t="str">
        <f>IF(B197="×","",IF(【全員最初に作成】基本情報!Z218="","",【全員最初に作成】基本情報!Z218))</f>
        <v/>
      </c>
      <c r="T197" s="278" t="str">
        <f>IF(B197="×","",IF(Q197="","",VLOOKUP(Q197,【参考】数式用!$M$2:$O$34,3,FALSE)))</f>
        <v/>
      </c>
      <c r="U197" s="279" t="s">
        <v>537</v>
      </c>
      <c r="V197" s="280">
        <v>4</v>
      </c>
      <c r="W197" s="281" t="s">
        <v>11</v>
      </c>
      <c r="X197" s="312"/>
      <c r="Y197" s="282" t="s">
        <v>538</v>
      </c>
      <c r="Z197" s="283">
        <v>4</v>
      </c>
      <c r="AA197" s="284" t="s">
        <v>11</v>
      </c>
      <c r="AB197" s="312"/>
      <c r="AC197" s="284" t="s">
        <v>12</v>
      </c>
      <c r="AD197" s="285" t="s">
        <v>30</v>
      </c>
      <c r="AE197" s="286" t="str">
        <f t="shared" si="8"/>
        <v/>
      </c>
      <c r="AF197" s="287" t="s">
        <v>539</v>
      </c>
      <c r="AG197" s="288" t="str">
        <f t="shared" si="9"/>
        <v/>
      </c>
      <c r="AH197" s="359"/>
      <c r="AI197" s="359"/>
      <c r="AJ197" s="360"/>
      <c r="AK197" s="360"/>
    </row>
    <row r="198" spans="1:37" ht="36.75" customHeight="1">
      <c r="A198" s="270">
        <f t="shared" si="10"/>
        <v>185</v>
      </c>
      <c r="B198" s="313"/>
      <c r="C198" s="271" t="str">
        <f>IF(【全員最初に作成】基本情報!C219="","",【全員最初に作成】基本情報!C219)</f>
        <v/>
      </c>
      <c r="D198" s="272" t="str">
        <f>IF(【全員最初に作成】基本情報!D219="","",【全員最初に作成】基本情報!D219)</f>
        <v/>
      </c>
      <c r="E198" s="273" t="str">
        <f>IF(【全員最初に作成】基本情報!E219="","",【全員最初に作成】基本情報!E219)</f>
        <v/>
      </c>
      <c r="F198" s="273" t="str">
        <f>IF(【全員最初に作成】基本情報!F219="","",【全員最初に作成】基本情報!F219)</f>
        <v/>
      </c>
      <c r="G198" s="273" t="str">
        <f>IF(【全員最初に作成】基本情報!G219="","",【全員最初に作成】基本情報!G219)</f>
        <v/>
      </c>
      <c r="H198" s="273" t="str">
        <f>IF(【全員最初に作成】基本情報!H219="","",【全員最初に作成】基本情報!H219)</f>
        <v/>
      </c>
      <c r="I198" s="273" t="str">
        <f>IF(【全員最初に作成】基本情報!I219="","",【全員最初に作成】基本情報!I219)</f>
        <v/>
      </c>
      <c r="J198" s="273" t="str">
        <f>IF(【全員最初に作成】基本情報!J219="","",【全員最初に作成】基本情報!J219)</f>
        <v/>
      </c>
      <c r="K198" s="273" t="str">
        <f>IF(【全員最初に作成】基本情報!K219="","",【全員最初に作成】基本情報!K219)</f>
        <v/>
      </c>
      <c r="L198" s="274" t="str">
        <f>IF(【全員最初に作成】基本情報!L219="","",【全員最初に作成】基本情報!L219)</f>
        <v/>
      </c>
      <c r="M198" s="275" t="str">
        <f>IF(【全員最初に作成】基本情報!M219="","",【全員最初に作成】基本情報!M219)</f>
        <v/>
      </c>
      <c r="N198" s="275" t="str">
        <f>IF(【全員最初に作成】基本情報!R219="","",【全員最初に作成】基本情報!R219)</f>
        <v/>
      </c>
      <c r="O198" s="275" t="str">
        <f>IF(【全員最初に作成】基本情報!W219="","",【全員最初に作成】基本情報!W219)</f>
        <v/>
      </c>
      <c r="P198" s="270" t="str">
        <f>IF(【全員最初に作成】基本情報!X219="","",【全員最初に作成】基本情報!X219)</f>
        <v/>
      </c>
      <c r="Q198" s="276" t="str">
        <f>IF(【全員最初に作成】基本情報!Y219="","",【全員最初に作成】基本情報!Y219)</f>
        <v/>
      </c>
      <c r="R198" s="277"/>
      <c r="S198" s="476" t="str">
        <f>IF(B198="×","",IF(【全員最初に作成】基本情報!Z219="","",【全員最初に作成】基本情報!Z219))</f>
        <v/>
      </c>
      <c r="T198" s="278" t="str">
        <f>IF(B198="×","",IF(Q198="","",VLOOKUP(Q198,【参考】数式用!$M$2:$O$34,3,FALSE)))</f>
        <v/>
      </c>
      <c r="U198" s="279" t="s">
        <v>537</v>
      </c>
      <c r="V198" s="280">
        <v>4</v>
      </c>
      <c r="W198" s="281" t="s">
        <v>11</v>
      </c>
      <c r="X198" s="312"/>
      <c r="Y198" s="282" t="s">
        <v>538</v>
      </c>
      <c r="Z198" s="283">
        <v>4</v>
      </c>
      <c r="AA198" s="284" t="s">
        <v>11</v>
      </c>
      <c r="AB198" s="312"/>
      <c r="AC198" s="284" t="s">
        <v>12</v>
      </c>
      <c r="AD198" s="285" t="s">
        <v>30</v>
      </c>
      <c r="AE198" s="286" t="str">
        <f t="shared" si="8"/>
        <v/>
      </c>
      <c r="AF198" s="287" t="s">
        <v>539</v>
      </c>
      <c r="AG198" s="288" t="str">
        <f t="shared" si="9"/>
        <v/>
      </c>
      <c r="AH198" s="359"/>
      <c r="AI198" s="359"/>
      <c r="AJ198" s="360"/>
      <c r="AK198" s="360"/>
    </row>
    <row r="199" spans="1:37" ht="36.75" customHeight="1">
      <c r="A199" s="270">
        <f t="shared" si="10"/>
        <v>186</v>
      </c>
      <c r="B199" s="313"/>
      <c r="C199" s="271" t="str">
        <f>IF(【全員最初に作成】基本情報!C220="","",【全員最初に作成】基本情報!C220)</f>
        <v/>
      </c>
      <c r="D199" s="272" t="str">
        <f>IF(【全員最初に作成】基本情報!D220="","",【全員最初に作成】基本情報!D220)</f>
        <v/>
      </c>
      <c r="E199" s="273" t="str">
        <f>IF(【全員最初に作成】基本情報!E220="","",【全員最初に作成】基本情報!E220)</f>
        <v/>
      </c>
      <c r="F199" s="273" t="str">
        <f>IF(【全員最初に作成】基本情報!F220="","",【全員最初に作成】基本情報!F220)</f>
        <v/>
      </c>
      <c r="G199" s="273" t="str">
        <f>IF(【全員最初に作成】基本情報!G220="","",【全員最初に作成】基本情報!G220)</f>
        <v/>
      </c>
      <c r="H199" s="273" t="str">
        <f>IF(【全員最初に作成】基本情報!H220="","",【全員最初に作成】基本情報!H220)</f>
        <v/>
      </c>
      <c r="I199" s="273" t="str">
        <f>IF(【全員最初に作成】基本情報!I220="","",【全員最初に作成】基本情報!I220)</f>
        <v/>
      </c>
      <c r="J199" s="273" t="str">
        <f>IF(【全員最初に作成】基本情報!J220="","",【全員最初に作成】基本情報!J220)</f>
        <v/>
      </c>
      <c r="K199" s="273" t="str">
        <f>IF(【全員最初に作成】基本情報!K220="","",【全員最初に作成】基本情報!K220)</f>
        <v/>
      </c>
      <c r="L199" s="274" t="str">
        <f>IF(【全員最初に作成】基本情報!L220="","",【全員最初に作成】基本情報!L220)</f>
        <v/>
      </c>
      <c r="M199" s="275" t="str">
        <f>IF(【全員最初に作成】基本情報!M220="","",【全員最初に作成】基本情報!M220)</f>
        <v/>
      </c>
      <c r="N199" s="275" t="str">
        <f>IF(【全員最初に作成】基本情報!R220="","",【全員最初に作成】基本情報!R220)</f>
        <v/>
      </c>
      <c r="O199" s="275" t="str">
        <f>IF(【全員最初に作成】基本情報!W220="","",【全員最初に作成】基本情報!W220)</f>
        <v/>
      </c>
      <c r="P199" s="270" t="str">
        <f>IF(【全員最初に作成】基本情報!X220="","",【全員最初に作成】基本情報!X220)</f>
        <v/>
      </c>
      <c r="Q199" s="276" t="str">
        <f>IF(【全員最初に作成】基本情報!Y220="","",【全員最初に作成】基本情報!Y220)</f>
        <v/>
      </c>
      <c r="R199" s="277"/>
      <c r="S199" s="476" t="str">
        <f>IF(B199="×","",IF(【全員最初に作成】基本情報!Z220="","",【全員最初に作成】基本情報!Z220))</f>
        <v/>
      </c>
      <c r="T199" s="278" t="str">
        <f>IF(B199="×","",IF(Q199="","",VLOOKUP(Q199,【参考】数式用!$M$2:$O$34,3,FALSE)))</f>
        <v/>
      </c>
      <c r="U199" s="279" t="s">
        <v>537</v>
      </c>
      <c r="V199" s="280">
        <v>4</v>
      </c>
      <c r="W199" s="281" t="s">
        <v>11</v>
      </c>
      <c r="X199" s="312"/>
      <c r="Y199" s="282" t="s">
        <v>538</v>
      </c>
      <c r="Z199" s="283">
        <v>4</v>
      </c>
      <c r="AA199" s="284" t="s">
        <v>11</v>
      </c>
      <c r="AB199" s="312"/>
      <c r="AC199" s="284" t="s">
        <v>12</v>
      </c>
      <c r="AD199" s="285" t="s">
        <v>30</v>
      </c>
      <c r="AE199" s="286" t="str">
        <f t="shared" si="8"/>
        <v/>
      </c>
      <c r="AF199" s="287" t="s">
        <v>539</v>
      </c>
      <c r="AG199" s="288" t="str">
        <f t="shared" si="9"/>
        <v/>
      </c>
      <c r="AH199" s="359"/>
      <c r="AI199" s="359"/>
      <c r="AJ199" s="360"/>
      <c r="AK199" s="360"/>
    </row>
    <row r="200" spans="1:37" ht="36.75" customHeight="1">
      <c r="A200" s="270">
        <f t="shared" si="10"/>
        <v>187</v>
      </c>
      <c r="B200" s="313"/>
      <c r="C200" s="271" t="str">
        <f>IF(【全員最初に作成】基本情報!C221="","",【全員最初に作成】基本情報!C221)</f>
        <v/>
      </c>
      <c r="D200" s="272" t="str">
        <f>IF(【全員最初に作成】基本情報!D221="","",【全員最初に作成】基本情報!D221)</f>
        <v/>
      </c>
      <c r="E200" s="273" t="str">
        <f>IF(【全員最初に作成】基本情報!E221="","",【全員最初に作成】基本情報!E221)</f>
        <v/>
      </c>
      <c r="F200" s="273" t="str">
        <f>IF(【全員最初に作成】基本情報!F221="","",【全員最初に作成】基本情報!F221)</f>
        <v/>
      </c>
      <c r="G200" s="273" t="str">
        <f>IF(【全員最初に作成】基本情報!G221="","",【全員最初に作成】基本情報!G221)</f>
        <v/>
      </c>
      <c r="H200" s="273" t="str">
        <f>IF(【全員最初に作成】基本情報!H221="","",【全員最初に作成】基本情報!H221)</f>
        <v/>
      </c>
      <c r="I200" s="273" t="str">
        <f>IF(【全員最初に作成】基本情報!I221="","",【全員最初に作成】基本情報!I221)</f>
        <v/>
      </c>
      <c r="J200" s="273" t="str">
        <f>IF(【全員最初に作成】基本情報!J221="","",【全員最初に作成】基本情報!J221)</f>
        <v/>
      </c>
      <c r="K200" s="273" t="str">
        <f>IF(【全員最初に作成】基本情報!K221="","",【全員最初に作成】基本情報!K221)</f>
        <v/>
      </c>
      <c r="L200" s="274" t="str">
        <f>IF(【全員最初に作成】基本情報!L221="","",【全員最初に作成】基本情報!L221)</f>
        <v/>
      </c>
      <c r="M200" s="275" t="str">
        <f>IF(【全員最初に作成】基本情報!M221="","",【全員最初に作成】基本情報!M221)</f>
        <v/>
      </c>
      <c r="N200" s="275" t="str">
        <f>IF(【全員最初に作成】基本情報!R221="","",【全員最初に作成】基本情報!R221)</f>
        <v/>
      </c>
      <c r="O200" s="275" t="str">
        <f>IF(【全員最初に作成】基本情報!W221="","",【全員最初に作成】基本情報!W221)</f>
        <v/>
      </c>
      <c r="P200" s="270" t="str">
        <f>IF(【全員最初に作成】基本情報!X221="","",【全員最初に作成】基本情報!X221)</f>
        <v/>
      </c>
      <c r="Q200" s="276" t="str">
        <f>IF(【全員最初に作成】基本情報!Y221="","",【全員最初に作成】基本情報!Y221)</f>
        <v/>
      </c>
      <c r="R200" s="277"/>
      <c r="S200" s="476" t="str">
        <f>IF(B200="×","",IF(【全員最初に作成】基本情報!Z221="","",【全員最初に作成】基本情報!Z221))</f>
        <v/>
      </c>
      <c r="T200" s="278" t="str">
        <f>IF(B200="×","",IF(Q200="","",VLOOKUP(Q200,【参考】数式用!$M$2:$O$34,3,FALSE)))</f>
        <v/>
      </c>
      <c r="U200" s="279" t="s">
        <v>537</v>
      </c>
      <c r="V200" s="280">
        <v>4</v>
      </c>
      <c r="W200" s="281" t="s">
        <v>11</v>
      </c>
      <c r="X200" s="312"/>
      <c r="Y200" s="282" t="s">
        <v>538</v>
      </c>
      <c r="Z200" s="283">
        <v>4</v>
      </c>
      <c r="AA200" s="284" t="s">
        <v>11</v>
      </c>
      <c r="AB200" s="312"/>
      <c r="AC200" s="284" t="s">
        <v>12</v>
      </c>
      <c r="AD200" s="285" t="s">
        <v>30</v>
      </c>
      <c r="AE200" s="286" t="str">
        <f t="shared" si="8"/>
        <v/>
      </c>
      <c r="AF200" s="287" t="s">
        <v>539</v>
      </c>
      <c r="AG200" s="288" t="str">
        <f t="shared" si="9"/>
        <v/>
      </c>
      <c r="AH200" s="359"/>
      <c r="AI200" s="359"/>
      <c r="AJ200" s="360"/>
      <c r="AK200" s="360"/>
    </row>
    <row r="201" spans="1:37" ht="36.75" customHeight="1">
      <c r="A201" s="270">
        <f t="shared" si="10"/>
        <v>188</v>
      </c>
      <c r="B201" s="313"/>
      <c r="C201" s="271" t="str">
        <f>IF(【全員最初に作成】基本情報!C222="","",【全員最初に作成】基本情報!C222)</f>
        <v/>
      </c>
      <c r="D201" s="272" t="str">
        <f>IF(【全員最初に作成】基本情報!D222="","",【全員最初に作成】基本情報!D222)</f>
        <v/>
      </c>
      <c r="E201" s="273" t="str">
        <f>IF(【全員最初に作成】基本情報!E222="","",【全員最初に作成】基本情報!E222)</f>
        <v/>
      </c>
      <c r="F201" s="273" t="str">
        <f>IF(【全員最初に作成】基本情報!F222="","",【全員最初に作成】基本情報!F222)</f>
        <v/>
      </c>
      <c r="G201" s="273" t="str">
        <f>IF(【全員最初に作成】基本情報!G222="","",【全員最初に作成】基本情報!G222)</f>
        <v/>
      </c>
      <c r="H201" s="273" t="str">
        <f>IF(【全員最初に作成】基本情報!H222="","",【全員最初に作成】基本情報!H222)</f>
        <v/>
      </c>
      <c r="I201" s="273" t="str">
        <f>IF(【全員最初に作成】基本情報!I222="","",【全員最初に作成】基本情報!I222)</f>
        <v/>
      </c>
      <c r="J201" s="273" t="str">
        <f>IF(【全員最初に作成】基本情報!J222="","",【全員最初に作成】基本情報!J222)</f>
        <v/>
      </c>
      <c r="K201" s="273" t="str">
        <f>IF(【全員最初に作成】基本情報!K222="","",【全員最初に作成】基本情報!K222)</f>
        <v/>
      </c>
      <c r="L201" s="274" t="str">
        <f>IF(【全員最初に作成】基本情報!L222="","",【全員最初に作成】基本情報!L222)</f>
        <v/>
      </c>
      <c r="M201" s="275" t="str">
        <f>IF(【全員最初に作成】基本情報!M222="","",【全員最初に作成】基本情報!M222)</f>
        <v/>
      </c>
      <c r="N201" s="275" t="str">
        <f>IF(【全員最初に作成】基本情報!R222="","",【全員最初に作成】基本情報!R222)</f>
        <v/>
      </c>
      <c r="O201" s="275" t="str">
        <f>IF(【全員最初に作成】基本情報!W222="","",【全員最初に作成】基本情報!W222)</f>
        <v/>
      </c>
      <c r="P201" s="270" t="str">
        <f>IF(【全員最初に作成】基本情報!X222="","",【全員最初に作成】基本情報!X222)</f>
        <v/>
      </c>
      <c r="Q201" s="276" t="str">
        <f>IF(【全員最初に作成】基本情報!Y222="","",【全員最初に作成】基本情報!Y222)</f>
        <v/>
      </c>
      <c r="R201" s="277"/>
      <c r="S201" s="476" t="str">
        <f>IF(B201="×","",IF(【全員最初に作成】基本情報!Z222="","",【全員最初に作成】基本情報!Z222))</f>
        <v/>
      </c>
      <c r="T201" s="278" t="str">
        <f>IF(B201="×","",IF(Q201="","",VLOOKUP(Q201,【参考】数式用!$M$2:$O$34,3,FALSE)))</f>
        <v/>
      </c>
      <c r="U201" s="279" t="s">
        <v>537</v>
      </c>
      <c r="V201" s="280">
        <v>4</v>
      </c>
      <c r="W201" s="281" t="s">
        <v>11</v>
      </c>
      <c r="X201" s="312"/>
      <c r="Y201" s="282" t="s">
        <v>538</v>
      </c>
      <c r="Z201" s="283">
        <v>4</v>
      </c>
      <c r="AA201" s="284" t="s">
        <v>11</v>
      </c>
      <c r="AB201" s="312"/>
      <c r="AC201" s="284" t="s">
        <v>12</v>
      </c>
      <c r="AD201" s="285" t="s">
        <v>30</v>
      </c>
      <c r="AE201" s="286" t="str">
        <f t="shared" si="8"/>
        <v/>
      </c>
      <c r="AF201" s="287" t="s">
        <v>539</v>
      </c>
      <c r="AG201" s="288" t="str">
        <f t="shared" si="9"/>
        <v/>
      </c>
      <c r="AH201" s="359"/>
      <c r="AI201" s="359"/>
      <c r="AJ201" s="360"/>
      <c r="AK201" s="360"/>
    </row>
    <row r="202" spans="1:37" ht="36.75" customHeight="1">
      <c r="A202" s="270">
        <f t="shared" si="10"/>
        <v>189</v>
      </c>
      <c r="B202" s="313"/>
      <c r="C202" s="271" t="str">
        <f>IF(【全員最初に作成】基本情報!C223="","",【全員最初に作成】基本情報!C223)</f>
        <v/>
      </c>
      <c r="D202" s="272" t="str">
        <f>IF(【全員最初に作成】基本情報!D223="","",【全員最初に作成】基本情報!D223)</f>
        <v/>
      </c>
      <c r="E202" s="273" t="str">
        <f>IF(【全員最初に作成】基本情報!E223="","",【全員最初に作成】基本情報!E223)</f>
        <v/>
      </c>
      <c r="F202" s="273" t="str">
        <f>IF(【全員最初に作成】基本情報!F223="","",【全員最初に作成】基本情報!F223)</f>
        <v/>
      </c>
      <c r="G202" s="273" t="str">
        <f>IF(【全員最初に作成】基本情報!G223="","",【全員最初に作成】基本情報!G223)</f>
        <v/>
      </c>
      <c r="H202" s="273" t="str">
        <f>IF(【全員最初に作成】基本情報!H223="","",【全員最初に作成】基本情報!H223)</f>
        <v/>
      </c>
      <c r="I202" s="273" t="str">
        <f>IF(【全員最初に作成】基本情報!I223="","",【全員最初に作成】基本情報!I223)</f>
        <v/>
      </c>
      <c r="J202" s="273" t="str">
        <f>IF(【全員最初に作成】基本情報!J223="","",【全員最初に作成】基本情報!J223)</f>
        <v/>
      </c>
      <c r="K202" s="273" t="str">
        <f>IF(【全員最初に作成】基本情報!K223="","",【全員最初に作成】基本情報!K223)</f>
        <v/>
      </c>
      <c r="L202" s="274" t="str">
        <f>IF(【全員最初に作成】基本情報!L223="","",【全員最初に作成】基本情報!L223)</f>
        <v/>
      </c>
      <c r="M202" s="275" t="str">
        <f>IF(【全員最初に作成】基本情報!M223="","",【全員最初に作成】基本情報!M223)</f>
        <v/>
      </c>
      <c r="N202" s="275" t="str">
        <f>IF(【全員最初に作成】基本情報!R223="","",【全員最初に作成】基本情報!R223)</f>
        <v/>
      </c>
      <c r="O202" s="275" t="str">
        <f>IF(【全員最初に作成】基本情報!W223="","",【全員最初に作成】基本情報!W223)</f>
        <v/>
      </c>
      <c r="P202" s="270" t="str">
        <f>IF(【全員最初に作成】基本情報!X223="","",【全員最初に作成】基本情報!X223)</f>
        <v/>
      </c>
      <c r="Q202" s="276" t="str">
        <f>IF(【全員最初に作成】基本情報!Y223="","",【全員最初に作成】基本情報!Y223)</f>
        <v/>
      </c>
      <c r="R202" s="277"/>
      <c r="S202" s="476" t="str">
        <f>IF(B202="×","",IF(【全員最初に作成】基本情報!Z223="","",【全員最初に作成】基本情報!Z223))</f>
        <v/>
      </c>
      <c r="T202" s="278" t="str">
        <f>IF(B202="×","",IF(Q202="","",VLOOKUP(Q202,【参考】数式用!$M$2:$O$34,3,FALSE)))</f>
        <v/>
      </c>
      <c r="U202" s="279" t="s">
        <v>537</v>
      </c>
      <c r="V202" s="280">
        <v>4</v>
      </c>
      <c r="W202" s="281" t="s">
        <v>11</v>
      </c>
      <c r="X202" s="312"/>
      <c r="Y202" s="282" t="s">
        <v>538</v>
      </c>
      <c r="Z202" s="283">
        <v>4</v>
      </c>
      <c r="AA202" s="284" t="s">
        <v>11</v>
      </c>
      <c r="AB202" s="312"/>
      <c r="AC202" s="284" t="s">
        <v>12</v>
      </c>
      <c r="AD202" s="285" t="s">
        <v>30</v>
      </c>
      <c r="AE202" s="286" t="str">
        <f t="shared" si="8"/>
        <v/>
      </c>
      <c r="AF202" s="287" t="s">
        <v>539</v>
      </c>
      <c r="AG202" s="288" t="str">
        <f t="shared" si="9"/>
        <v/>
      </c>
      <c r="AH202" s="359"/>
      <c r="AI202" s="359"/>
      <c r="AJ202" s="360"/>
      <c r="AK202" s="360"/>
    </row>
    <row r="203" spans="1:37" ht="36.75" customHeight="1">
      <c r="A203" s="270">
        <f t="shared" si="10"/>
        <v>190</v>
      </c>
      <c r="B203" s="313"/>
      <c r="C203" s="271" t="str">
        <f>IF(【全員最初に作成】基本情報!C224="","",【全員最初に作成】基本情報!C224)</f>
        <v/>
      </c>
      <c r="D203" s="272" t="str">
        <f>IF(【全員最初に作成】基本情報!D224="","",【全員最初に作成】基本情報!D224)</f>
        <v/>
      </c>
      <c r="E203" s="273" t="str">
        <f>IF(【全員最初に作成】基本情報!E224="","",【全員最初に作成】基本情報!E224)</f>
        <v/>
      </c>
      <c r="F203" s="273" t="str">
        <f>IF(【全員最初に作成】基本情報!F224="","",【全員最初に作成】基本情報!F224)</f>
        <v/>
      </c>
      <c r="G203" s="273" t="str">
        <f>IF(【全員最初に作成】基本情報!G224="","",【全員最初に作成】基本情報!G224)</f>
        <v/>
      </c>
      <c r="H203" s="273" t="str">
        <f>IF(【全員最初に作成】基本情報!H224="","",【全員最初に作成】基本情報!H224)</f>
        <v/>
      </c>
      <c r="I203" s="273" t="str">
        <f>IF(【全員最初に作成】基本情報!I224="","",【全員最初に作成】基本情報!I224)</f>
        <v/>
      </c>
      <c r="J203" s="273" t="str">
        <f>IF(【全員最初に作成】基本情報!J224="","",【全員最初に作成】基本情報!J224)</f>
        <v/>
      </c>
      <c r="K203" s="273" t="str">
        <f>IF(【全員最初に作成】基本情報!K224="","",【全員最初に作成】基本情報!K224)</f>
        <v/>
      </c>
      <c r="L203" s="274" t="str">
        <f>IF(【全員最初に作成】基本情報!L224="","",【全員最初に作成】基本情報!L224)</f>
        <v/>
      </c>
      <c r="M203" s="275" t="str">
        <f>IF(【全員最初に作成】基本情報!M224="","",【全員最初に作成】基本情報!M224)</f>
        <v/>
      </c>
      <c r="N203" s="275" t="str">
        <f>IF(【全員最初に作成】基本情報!R224="","",【全員最初に作成】基本情報!R224)</f>
        <v/>
      </c>
      <c r="O203" s="275" t="str">
        <f>IF(【全員最初に作成】基本情報!W224="","",【全員最初に作成】基本情報!W224)</f>
        <v/>
      </c>
      <c r="P203" s="270" t="str">
        <f>IF(【全員最初に作成】基本情報!X224="","",【全員最初に作成】基本情報!X224)</f>
        <v/>
      </c>
      <c r="Q203" s="276" t="str">
        <f>IF(【全員最初に作成】基本情報!Y224="","",【全員最初に作成】基本情報!Y224)</f>
        <v/>
      </c>
      <c r="R203" s="277"/>
      <c r="S203" s="476" t="str">
        <f>IF(B203="×","",IF(【全員最初に作成】基本情報!Z224="","",【全員最初に作成】基本情報!Z224))</f>
        <v/>
      </c>
      <c r="T203" s="278" t="str">
        <f>IF(B203="×","",IF(Q203="","",VLOOKUP(Q203,【参考】数式用!$M$2:$O$34,3,FALSE)))</f>
        <v/>
      </c>
      <c r="U203" s="279" t="s">
        <v>537</v>
      </c>
      <c r="V203" s="280">
        <v>4</v>
      </c>
      <c r="W203" s="281" t="s">
        <v>11</v>
      </c>
      <c r="X203" s="312"/>
      <c r="Y203" s="282" t="s">
        <v>538</v>
      </c>
      <c r="Z203" s="283">
        <v>4</v>
      </c>
      <c r="AA203" s="284" t="s">
        <v>11</v>
      </c>
      <c r="AB203" s="312"/>
      <c r="AC203" s="284" t="s">
        <v>12</v>
      </c>
      <c r="AD203" s="285" t="s">
        <v>30</v>
      </c>
      <c r="AE203" s="286" t="str">
        <f t="shared" si="8"/>
        <v/>
      </c>
      <c r="AF203" s="287" t="s">
        <v>539</v>
      </c>
      <c r="AG203" s="288" t="str">
        <f t="shared" si="9"/>
        <v/>
      </c>
      <c r="AH203" s="359"/>
      <c r="AI203" s="359"/>
      <c r="AJ203" s="360"/>
      <c r="AK203" s="360"/>
    </row>
    <row r="204" spans="1:37" ht="36.75" customHeight="1">
      <c r="A204" s="270">
        <f t="shared" si="10"/>
        <v>191</v>
      </c>
      <c r="B204" s="313"/>
      <c r="C204" s="271" t="str">
        <f>IF(【全員最初に作成】基本情報!C225="","",【全員最初に作成】基本情報!C225)</f>
        <v/>
      </c>
      <c r="D204" s="272" t="str">
        <f>IF(【全員最初に作成】基本情報!D225="","",【全員最初に作成】基本情報!D225)</f>
        <v/>
      </c>
      <c r="E204" s="273" t="str">
        <f>IF(【全員最初に作成】基本情報!E225="","",【全員最初に作成】基本情報!E225)</f>
        <v/>
      </c>
      <c r="F204" s="273" t="str">
        <f>IF(【全員最初に作成】基本情報!F225="","",【全員最初に作成】基本情報!F225)</f>
        <v/>
      </c>
      <c r="G204" s="273" t="str">
        <f>IF(【全員最初に作成】基本情報!G225="","",【全員最初に作成】基本情報!G225)</f>
        <v/>
      </c>
      <c r="H204" s="273" t="str">
        <f>IF(【全員最初に作成】基本情報!H225="","",【全員最初に作成】基本情報!H225)</f>
        <v/>
      </c>
      <c r="I204" s="273" t="str">
        <f>IF(【全員最初に作成】基本情報!I225="","",【全員最初に作成】基本情報!I225)</f>
        <v/>
      </c>
      <c r="J204" s="273" t="str">
        <f>IF(【全員最初に作成】基本情報!J225="","",【全員最初に作成】基本情報!J225)</f>
        <v/>
      </c>
      <c r="K204" s="273" t="str">
        <f>IF(【全員最初に作成】基本情報!K225="","",【全員最初に作成】基本情報!K225)</f>
        <v/>
      </c>
      <c r="L204" s="274" t="str">
        <f>IF(【全員最初に作成】基本情報!L225="","",【全員最初に作成】基本情報!L225)</f>
        <v/>
      </c>
      <c r="M204" s="275" t="str">
        <f>IF(【全員最初に作成】基本情報!M225="","",【全員最初に作成】基本情報!M225)</f>
        <v/>
      </c>
      <c r="N204" s="275" t="str">
        <f>IF(【全員最初に作成】基本情報!R225="","",【全員最初に作成】基本情報!R225)</f>
        <v/>
      </c>
      <c r="O204" s="275" t="str">
        <f>IF(【全員最初に作成】基本情報!W225="","",【全員最初に作成】基本情報!W225)</f>
        <v/>
      </c>
      <c r="P204" s="270" t="str">
        <f>IF(【全員最初に作成】基本情報!X225="","",【全員最初に作成】基本情報!X225)</f>
        <v/>
      </c>
      <c r="Q204" s="276" t="str">
        <f>IF(【全員最初に作成】基本情報!Y225="","",【全員最初に作成】基本情報!Y225)</f>
        <v/>
      </c>
      <c r="R204" s="277"/>
      <c r="S204" s="476" t="str">
        <f>IF(B204="×","",IF(【全員最初に作成】基本情報!Z225="","",【全員最初に作成】基本情報!Z225))</f>
        <v/>
      </c>
      <c r="T204" s="278" t="str">
        <f>IF(B204="×","",IF(Q204="","",VLOOKUP(Q204,【参考】数式用!$M$2:$O$34,3,FALSE)))</f>
        <v/>
      </c>
      <c r="U204" s="279" t="s">
        <v>537</v>
      </c>
      <c r="V204" s="280">
        <v>4</v>
      </c>
      <c r="W204" s="281" t="s">
        <v>11</v>
      </c>
      <c r="X204" s="312"/>
      <c r="Y204" s="282" t="s">
        <v>538</v>
      </c>
      <c r="Z204" s="283">
        <v>4</v>
      </c>
      <c r="AA204" s="284" t="s">
        <v>11</v>
      </c>
      <c r="AB204" s="312"/>
      <c r="AC204" s="284" t="s">
        <v>12</v>
      </c>
      <c r="AD204" s="285" t="s">
        <v>30</v>
      </c>
      <c r="AE204" s="286" t="str">
        <f t="shared" si="8"/>
        <v/>
      </c>
      <c r="AF204" s="287" t="s">
        <v>539</v>
      </c>
      <c r="AG204" s="288" t="str">
        <f t="shared" si="9"/>
        <v/>
      </c>
      <c r="AH204" s="359"/>
      <c r="AI204" s="359"/>
      <c r="AJ204" s="360"/>
      <c r="AK204" s="360"/>
    </row>
    <row r="205" spans="1:37" ht="36.75" customHeight="1">
      <c r="A205" s="270">
        <f t="shared" si="10"/>
        <v>192</v>
      </c>
      <c r="B205" s="313"/>
      <c r="C205" s="271" t="str">
        <f>IF(【全員最初に作成】基本情報!C226="","",【全員最初に作成】基本情報!C226)</f>
        <v/>
      </c>
      <c r="D205" s="272" t="str">
        <f>IF(【全員最初に作成】基本情報!D226="","",【全員最初に作成】基本情報!D226)</f>
        <v/>
      </c>
      <c r="E205" s="273" t="str">
        <f>IF(【全員最初に作成】基本情報!E226="","",【全員最初に作成】基本情報!E226)</f>
        <v/>
      </c>
      <c r="F205" s="273" t="str">
        <f>IF(【全員最初に作成】基本情報!F226="","",【全員最初に作成】基本情報!F226)</f>
        <v/>
      </c>
      <c r="G205" s="273" t="str">
        <f>IF(【全員最初に作成】基本情報!G226="","",【全員最初に作成】基本情報!G226)</f>
        <v/>
      </c>
      <c r="H205" s="273" t="str">
        <f>IF(【全員最初に作成】基本情報!H226="","",【全員最初に作成】基本情報!H226)</f>
        <v/>
      </c>
      <c r="I205" s="273" t="str">
        <f>IF(【全員最初に作成】基本情報!I226="","",【全員最初に作成】基本情報!I226)</f>
        <v/>
      </c>
      <c r="J205" s="273" t="str">
        <f>IF(【全員最初に作成】基本情報!J226="","",【全員最初に作成】基本情報!J226)</f>
        <v/>
      </c>
      <c r="K205" s="273" t="str">
        <f>IF(【全員最初に作成】基本情報!K226="","",【全員最初に作成】基本情報!K226)</f>
        <v/>
      </c>
      <c r="L205" s="274" t="str">
        <f>IF(【全員最初に作成】基本情報!L226="","",【全員最初に作成】基本情報!L226)</f>
        <v/>
      </c>
      <c r="M205" s="275" t="str">
        <f>IF(【全員最初に作成】基本情報!M226="","",【全員最初に作成】基本情報!M226)</f>
        <v/>
      </c>
      <c r="N205" s="275" t="str">
        <f>IF(【全員最初に作成】基本情報!R226="","",【全員最初に作成】基本情報!R226)</f>
        <v/>
      </c>
      <c r="O205" s="275" t="str">
        <f>IF(【全員最初に作成】基本情報!W226="","",【全員最初に作成】基本情報!W226)</f>
        <v/>
      </c>
      <c r="P205" s="270" t="str">
        <f>IF(【全員最初に作成】基本情報!X226="","",【全員最初に作成】基本情報!X226)</f>
        <v/>
      </c>
      <c r="Q205" s="276" t="str">
        <f>IF(【全員最初に作成】基本情報!Y226="","",【全員最初に作成】基本情報!Y226)</f>
        <v/>
      </c>
      <c r="R205" s="277"/>
      <c r="S205" s="476" t="str">
        <f>IF(B205="×","",IF(【全員最初に作成】基本情報!Z226="","",【全員最初に作成】基本情報!Z226))</f>
        <v/>
      </c>
      <c r="T205" s="278" t="str">
        <f>IF(B205="×","",IF(Q205="","",VLOOKUP(Q205,【参考】数式用!$M$2:$O$34,3,FALSE)))</f>
        <v/>
      </c>
      <c r="U205" s="279" t="s">
        <v>537</v>
      </c>
      <c r="V205" s="280">
        <v>4</v>
      </c>
      <c r="W205" s="281" t="s">
        <v>11</v>
      </c>
      <c r="X205" s="312"/>
      <c r="Y205" s="282" t="s">
        <v>538</v>
      </c>
      <c r="Z205" s="283">
        <v>4</v>
      </c>
      <c r="AA205" s="284" t="s">
        <v>11</v>
      </c>
      <c r="AB205" s="312"/>
      <c r="AC205" s="284" t="s">
        <v>12</v>
      </c>
      <c r="AD205" s="285" t="s">
        <v>30</v>
      </c>
      <c r="AE205" s="286" t="str">
        <f t="shared" si="8"/>
        <v/>
      </c>
      <c r="AF205" s="287" t="s">
        <v>539</v>
      </c>
      <c r="AG205" s="288" t="str">
        <f t="shared" si="9"/>
        <v/>
      </c>
      <c r="AH205" s="359"/>
      <c r="AI205" s="359"/>
      <c r="AJ205" s="360"/>
      <c r="AK205" s="360"/>
    </row>
    <row r="206" spans="1:37" ht="36.75" customHeight="1">
      <c r="A206" s="270">
        <f t="shared" si="10"/>
        <v>193</v>
      </c>
      <c r="B206" s="313"/>
      <c r="C206" s="271" t="str">
        <f>IF(【全員最初に作成】基本情報!C227="","",【全員最初に作成】基本情報!C227)</f>
        <v/>
      </c>
      <c r="D206" s="272" t="str">
        <f>IF(【全員最初に作成】基本情報!D227="","",【全員最初に作成】基本情報!D227)</f>
        <v/>
      </c>
      <c r="E206" s="273" t="str">
        <f>IF(【全員最初に作成】基本情報!E227="","",【全員最初に作成】基本情報!E227)</f>
        <v/>
      </c>
      <c r="F206" s="273" t="str">
        <f>IF(【全員最初に作成】基本情報!F227="","",【全員最初に作成】基本情報!F227)</f>
        <v/>
      </c>
      <c r="G206" s="273" t="str">
        <f>IF(【全員最初に作成】基本情報!G227="","",【全員最初に作成】基本情報!G227)</f>
        <v/>
      </c>
      <c r="H206" s="273" t="str">
        <f>IF(【全員最初に作成】基本情報!H227="","",【全員最初に作成】基本情報!H227)</f>
        <v/>
      </c>
      <c r="I206" s="273" t="str">
        <f>IF(【全員最初に作成】基本情報!I227="","",【全員最初に作成】基本情報!I227)</f>
        <v/>
      </c>
      <c r="J206" s="273" t="str">
        <f>IF(【全員最初に作成】基本情報!J227="","",【全員最初に作成】基本情報!J227)</f>
        <v/>
      </c>
      <c r="K206" s="273" t="str">
        <f>IF(【全員最初に作成】基本情報!K227="","",【全員最初に作成】基本情報!K227)</f>
        <v/>
      </c>
      <c r="L206" s="274" t="str">
        <f>IF(【全員最初に作成】基本情報!L227="","",【全員最初に作成】基本情報!L227)</f>
        <v/>
      </c>
      <c r="M206" s="275" t="str">
        <f>IF(【全員最初に作成】基本情報!M227="","",【全員最初に作成】基本情報!M227)</f>
        <v/>
      </c>
      <c r="N206" s="275" t="str">
        <f>IF(【全員最初に作成】基本情報!R227="","",【全員最初に作成】基本情報!R227)</f>
        <v/>
      </c>
      <c r="O206" s="275" t="str">
        <f>IF(【全員最初に作成】基本情報!W227="","",【全員最初に作成】基本情報!W227)</f>
        <v/>
      </c>
      <c r="P206" s="270" t="str">
        <f>IF(【全員最初に作成】基本情報!X227="","",【全員最初に作成】基本情報!X227)</f>
        <v/>
      </c>
      <c r="Q206" s="276" t="str">
        <f>IF(【全員最初に作成】基本情報!Y227="","",【全員最初に作成】基本情報!Y227)</f>
        <v/>
      </c>
      <c r="R206" s="277"/>
      <c r="S206" s="476" t="str">
        <f>IF(B206="×","",IF(【全員最初に作成】基本情報!Z227="","",【全員最初に作成】基本情報!Z227))</f>
        <v/>
      </c>
      <c r="T206" s="278" t="str">
        <f>IF(B206="×","",IF(Q206="","",VLOOKUP(Q206,【参考】数式用!$M$2:$O$34,3,FALSE)))</f>
        <v/>
      </c>
      <c r="U206" s="279" t="s">
        <v>537</v>
      </c>
      <c r="V206" s="280">
        <v>4</v>
      </c>
      <c r="W206" s="281" t="s">
        <v>11</v>
      </c>
      <c r="X206" s="312"/>
      <c r="Y206" s="282" t="s">
        <v>538</v>
      </c>
      <c r="Z206" s="283">
        <v>4</v>
      </c>
      <c r="AA206" s="284" t="s">
        <v>11</v>
      </c>
      <c r="AB206" s="312"/>
      <c r="AC206" s="284" t="s">
        <v>12</v>
      </c>
      <c r="AD206" s="285" t="s">
        <v>30</v>
      </c>
      <c r="AE206" s="286" t="str">
        <f t="shared" si="8"/>
        <v/>
      </c>
      <c r="AF206" s="287" t="s">
        <v>539</v>
      </c>
      <c r="AG206" s="288" t="str">
        <f t="shared" si="9"/>
        <v/>
      </c>
      <c r="AH206" s="359"/>
      <c r="AI206" s="359"/>
      <c r="AJ206" s="360"/>
      <c r="AK206" s="360"/>
    </row>
    <row r="207" spans="1:37" ht="36.75" customHeight="1">
      <c r="A207" s="270">
        <f t="shared" si="10"/>
        <v>194</v>
      </c>
      <c r="B207" s="313"/>
      <c r="C207" s="271" t="str">
        <f>IF(【全員最初に作成】基本情報!C228="","",【全員最初に作成】基本情報!C228)</f>
        <v/>
      </c>
      <c r="D207" s="272" t="str">
        <f>IF(【全員最初に作成】基本情報!D228="","",【全員最初に作成】基本情報!D228)</f>
        <v/>
      </c>
      <c r="E207" s="273" t="str">
        <f>IF(【全員最初に作成】基本情報!E228="","",【全員最初に作成】基本情報!E228)</f>
        <v/>
      </c>
      <c r="F207" s="273" t="str">
        <f>IF(【全員最初に作成】基本情報!F228="","",【全員最初に作成】基本情報!F228)</f>
        <v/>
      </c>
      <c r="G207" s="273" t="str">
        <f>IF(【全員最初に作成】基本情報!G228="","",【全員最初に作成】基本情報!G228)</f>
        <v/>
      </c>
      <c r="H207" s="273" t="str">
        <f>IF(【全員最初に作成】基本情報!H228="","",【全員最初に作成】基本情報!H228)</f>
        <v/>
      </c>
      <c r="I207" s="273" t="str">
        <f>IF(【全員最初に作成】基本情報!I228="","",【全員最初に作成】基本情報!I228)</f>
        <v/>
      </c>
      <c r="J207" s="273" t="str">
        <f>IF(【全員最初に作成】基本情報!J228="","",【全員最初に作成】基本情報!J228)</f>
        <v/>
      </c>
      <c r="K207" s="273" t="str">
        <f>IF(【全員最初に作成】基本情報!K228="","",【全員最初に作成】基本情報!K228)</f>
        <v/>
      </c>
      <c r="L207" s="274" t="str">
        <f>IF(【全員最初に作成】基本情報!L228="","",【全員最初に作成】基本情報!L228)</f>
        <v/>
      </c>
      <c r="M207" s="275" t="str">
        <f>IF(【全員最初に作成】基本情報!M228="","",【全員最初に作成】基本情報!M228)</f>
        <v/>
      </c>
      <c r="N207" s="275" t="str">
        <f>IF(【全員最初に作成】基本情報!R228="","",【全員最初に作成】基本情報!R228)</f>
        <v/>
      </c>
      <c r="O207" s="275" t="str">
        <f>IF(【全員最初に作成】基本情報!W228="","",【全員最初に作成】基本情報!W228)</f>
        <v/>
      </c>
      <c r="P207" s="270" t="str">
        <f>IF(【全員最初に作成】基本情報!X228="","",【全員最初に作成】基本情報!X228)</f>
        <v/>
      </c>
      <c r="Q207" s="276" t="str">
        <f>IF(【全員最初に作成】基本情報!Y228="","",【全員最初に作成】基本情報!Y228)</f>
        <v/>
      </c>
      <c r="R207" s="277"/>
      <c r="S207" s="476" t="str">
        <f>IF(B207="×","",IF(【全員最初に作成】基本情報!Z228="","",【全員最初に作成】基本情報!Z228))</f>
        <v/>
      </c>
      <c r="T207" s="278" t="str">
        <f>IF(B207="×","",IF(Q207="","",VLOOKUP(Q207,【参考】数式用!$M$2:$O$34,3,FALSE)))</f>
        <v/>
      </c>
      <c r="U207" s="279" t="s">
        <v>537</v>
      </c>
      <c r="V207" s="280">
        <v>4</v>
      </c>
      <c r="W207" s="281" t="s">
        <v>11</v>
      </c>
      <c r="X207" s="312"/>
      <c r="Y207" s="282" t="s">
        <v>538</v>
      </c>
      <c r="Z207" s="283">
        <v>4</v>
      </c>
      <c r="AA207" s="284" t="s">
        <v>11</v>
      </c>
      <c r="AB207" s="312"/>
      <c r="AC207" s="284" t="s">
        <v>12</v>
      </c>
      <c r="AD207" s="285" t="s">
        <v>30</v>
      </c>
      <c r="AE207" s="286" t="str">
        <f t="shared" ref="AE207:AE270" si="11">IF(AB207="","",AB207-X207+1)</f>
        <v/>
      </c>
      <c r="AF207" s="287" t="s">
        <v>539</v>
      </c>
      <c r="AG207" s="288" t="str">
        <f t="shared" ref="AG207:AG270" si="12">IFERROR(ROUNDDOWN(ROUND(S207*T207,0),0)*AE207,"")</f>
        <v/>
      </c>
      <c r="AH207" s="359"/>
      <c r="AI207" s="359"/>
      <c r="AJ207" s="360"/>
      <c r="AK207" s="360"/>
    </row>
    <row r="208" spans="1:37" ht="36.75" customHeight="1">
      <c r="A208" s="270">
        <f t="shared" ref="A208:A271" si="13">A207+1</f>
        <v>195</v>
      </c>
      <c r="B208" s="313"/>
      <c r="C208" s="271" t="str">
        <f>IF(【全員最初に作成】基本情報!C229="","",【全員最初に作成】基本情報!C229)</f>
        <v/>
      </c>
      <c r="D208" s="272" t="str">
        <f>IF(【全員最初に作成】基本情報!D229="","",【全員最初に作成】基本情報!D229)</f>
        <v/>
      </c>
      <c r="E208" s="273" t="str">
        <f>IF(【全員最初に作成】基本情報!E229="","",【全員最初に作成】基本情報!E229)</f>
        <v/>
      </c>
      <c r="F208" s="273" t="str">
        <f>IF(【全員最初に作成】基本情報!F229="","",【全員最初に作成】基本情報!F229)</f>
        <v/>
      </c>
      <c r="G208" s="273" t="str">
        <f>IF(【全員最初に作成】基本情報!G229="","",【全員最初に作成】基本情報!G229)</f>
        <v/>
      </c>
      <c r="H208" s="273" t="str">
        <f>IF(【全員最初に作成】基本情報!H229="","",【全員最初に作成】基本情報!H229)</f>
        <v/>
      </c>
      <c r="I208" s="273" t="str">
        <f>IF(【全員最初に作成】基本情報!I229="","",【全員最初に作成】基本情報!I229)</f>
        <v/>
      </c>
      <c r="J208" s="273" t="str">
        <f>IF(【全員最初に作成】基本情報!J229="","",【全員最初に作成】基本情報!J229)</f>
        <v/>
      </c>
      <c r="K208" s="273" t="str">
        <f>IF(【全員最初に作成】基本情報!K229="","",【全員最初に作成】基本情報!K229)</f>
        <v/>
      </c>
      <c r="L208" s="274" t="str">
        <f>IF(【全員最初に作成】基本情報!L229="","",【全員最初に作成】基本情報!L229)</f>
        <v/>
      </c>
      <c r="M208" s="275" t="str">
        <f>IF(【全員最初に作成】基本情報!M229="","",【全員最初に作成】基本情報!M229)</f>
        <v/>
      </c>
      <c r="N208" s="275" t="str">
        <f>IF(【全員最初に作成】基本情報!R229="","",【全員最初に作成】基本情報!R229)</f>
        <v/>
      </c>
      <c r="O208" s="275" t="str">
        <f>IF(【全員最初に作成】基本情報!W229="","",【全員最初に作成】基本情報!W229)</f>
        <v/>
      </c>
      <c r="P208" s="270" t="str">
        <f>IF(【全員最初に作成】基本情報!X229="","",【全員最初に作成】基本情報!X229)</f>
        <v/>
      </c>
      <c r="Q208" s="276" t="str">
        <f>IF(【全員最初に作成】基本情報!Y229="","",【全員最初に作成】基本情報!Y229)</f>
        <v/>
      </c>
      <c r="R208" s="277"/>
      <c r="S208" s="476" t="str">
        <f>IF(B208="×","",IF(【全員最初に作成】基本情報!Z229="","",【全員最初に作成】基本情報!Z229))</f>
        <v/>
      </c>
      <c r="T208" s="278" t="str">
        <f>IF(B208="×","",IF(Q208="","",VLOOKUP(Q208,【参考】数式用!$M$2:$O$34,3,FALSE)))</f>
        <v/>
      </c>
      <c r="U208" s="279" t="s">
        <v>537</v>
      </c>
      <c r="V208" s="280">
        <v>4</v>
      </c>
      <c r="W208" s="281" t="s">
        <v>11</v>
      </c>
      <c r="X208" s="312"/>
      <c r="Y208" s="282" t="s">
        <v>538</v>
      </c>
      <c r="Z208" s="283">
        <v>4</v>
      </c>
      <c r="AA208" s="284" t="s">
        <v>11</v>
      </c>
      <c r="AB208" s="312"/>
      <c r="AC208" s="284" t="s">
        <v>12</v>
      </c>
      <c r="AD208" s="285" t="s">
        <v>30</v>
      </c>
      <c r="AE208" s="286" t="str">
        <f t="shared" si="11"/>
        <v/>
      </c>
      <c r="AF208" s="287" t="s">
        <v>539</v>
      </c>
      <c r="AG208" s="288" t="str">
        <f t="shared" si="12"/>
        <v/>
      </c>
      <c r="AH208" s="359"/>
      <c r="AI208" s="359"/>
      <c r="AJ208" s="360"/>
      <c r="AK208" s="360"/>
    </row>
    <row r="209" spans="1:37" ht="36.75" customHeight="1">
      <c r="A209" s="270">
        <f t="shared" si="13"/>
        <v>196</v>
      </c>
      <c r="B209" s="313"/>
      <c r="C209" s="271" t="str">
        <f>IF(【全員最初に作成】基本情報!C230="","",【全員最初に作成】基本情報!C230)</f>
        <v/>
      </c>
      <c r="D209" s="272" t="str">
        <f>IF(【全員最初に作成】基本情報!D230="","",【全員最初に作成】基本情報!D230)</f>
        <v/>
      </c>
      <c r="E209" s="273" t="str">
        <f>IF(【全員最初に作成】基本情報!E230="","",【全員最初に作成】基本情報!E230)</f>
        <v/>
      </c>
      <c r="F209" s="273" t="str">
        <f>IF(【全員最初に作成】基本情報!F230="","",【全員最初に作成】基本情報!F230)</f>
        <v/>
      </c>
      <c r="G209" s="273" t="str">
        <f>IF(【全員最初に作成】基本情報!G230="","",【全員最初に作成】基本情報!G230)</f>
        <v/>
      </c>
      <c r="H209" s="273" t="str">
        <f>IF(【全員最初に作成】基本情報!H230="","",【全員最初に作成】基本情報!H230)</f>
        <v/>
      </c>
      <c r="I209" s="273" t="str">
        <f>IF(【全員最初に作成】基本情報!I230="","",【全員最初に作成】基本情報!I230)</f>
        <v/>
      </c>
      <c r="J209" s="273" t="str">
        <f>IF(【全員最初に作成】基本情報!J230="","",【全員最初に作成】基本情報!J230)</f>
        <v/>
      </c>
      <c r="K209" s="273" t="str">
        <f>IF(【全員最初に作成】基本情報!K230="","",【全員最初に作成】基本情報!K230)</f>
        <v/>
      </c>
      <c r="L209" s="274" t="str">
        <f>IF(【全員最初に作成】基本情報!L230="","",【全員最初に作成】基本情報!L230)</f>
        <v/>
      </c>
      <c r="M209" s="275" t="str">
        <f>IF(【全員最初に作成】基本情報!M230="","",【全員最初に作成】基本情報!M230)</f>
        <v/>
      </c>
      <c r="N209" s="275" t="str">
        <f>IF(【全員最初に作成】基本情報!R230="","",【全員最初に作成】基本情報!R230)</f>
        <v/>
      </c>
      <c r="O209" s="275" t="str">
        <f>IF(【全員最初に作成】基本情報!W230="","",【全員最初に作成】基本情報!W230)</f>
        <v/>
      </c>
      <c r="P209" s="270" t="str">
        <f>IF(【全員最初に作成】基本情報!X230="","",【全員最初に作成】基本情報!X230)</f>
        <v/>
      </c>
      <c r="Q209" s="276" t="str">
        <f>IF(【全員最初に作成】基本情報!Y230="","",【全員最初に作成】基本情報!Y230)</f>
        <v/>
      </c>
      <c r="R209" s="277"/>
      <c r="S209" s="476" t="str">
        <f>IF(B209="×","",IF(【全員最初に作成】基本情報!Z230="","",【全員最初に作成】基本情報!Z230))</f>
        <v/>
      </c>
      <c r="T209" s="278" t="str">
        <f>IF(B209="×","",IF(Q209="","",VLOOKUP(Q209,【参考】数式用!$M$2:$O$34,3,FALSE)))</f>
        <v/>
      </c>
      <c r="U209" s="279" t="s">
        <v>537</v>
      </c>
      <c r="V209" s="280">
        <v>4</v>
      </c>
      <c r="W209" s="281" t="s">
        <v>11</v>
      </c>
      <c r="X209" s="312"/>
      <c r="Y209" s="282" t="s">
        <v>538</v>
      </c>
      <c r="Z209" s="283">
        <v>4</v>
      </c>
      <c r="AA209" s="284" t="s">
        <v>11</v>
      </c>
      <c r="AB209" s="312"/>
      <c r="AC209" s="284" t="s">
        <v>12</v>
      </c>
      <c r="AD209" s="285" t="s">
        <v>30</v>
      </c>
      <c r="AE209" s="286" t="str">
        <f t="shared" si="11"/>
        <v/>
      </c>
      <c r="AF209" s="287" t="s">
        <v>539</v>
      </c>
      <c r="AG209" s="288" t="str">
        <f t="shared" si="12"/>
        <v/>
      </c>
      <c r="AH209" s="359"/>
      <c r="AI209" s="359"/>
      <c r="AJ209" s="360"/>
      <c r="AK209" s="360"/>
    </row>
    <row r="210" spans="1:37" ht="36.75" customHeight="1">
      <c r="A210" s="270">
        <f t="shared" si="13"/>
        <v>197</v>
      </c>
      <c r="B210" s="313"/>
      <c r="C210" s="271" t="str">
        <f>IF(【全員最初に作成】基本情報!C231="","",【全員最初に作成】基本情報!C231)</f>
        <v/>
      </c>
      <c r="D210" s="272" t="str">
        <f>IF(【全員最初に作成】基本情報!D231="","",【全員最初に作成】基本情報!D231)</f>
        <v/>
      </c>
      <c r="E210" s="273" t="str">
        <f>IF(【全員最初に作成】基本情報!E231="","",【全員最初に作成】基本情報!E231)</f>
        <v/>
      </c>
      <c r="F210" s="273" t="str">
        <f>IF(【全員最初に作成】基本情報!F231="","",【全員最初に作成】基本情報!F231)</f>
        <v/>
      </c>
      <c r="G210" s="273" t="str">
        <f>IF(【全員最初に作成】基本情報!G231="","",【全員最初に作成】基本情報!G231)</f>
        <v/>
      </c>
      <c r="H210" s="273" t="str">
        <f>IF(【全員最初に作成】基本情報!H231="","",【全員最初に作成】基本情報!H231)</f>
        <v/>
      </c>
      <c r="I210" s="273" t="str">
        <f>IF(【全員最初に作成】基本情報!I231="","",【全員最初に作成】基本情報!I231)</f>
        <v/>
      </c>
      <c r="J210" s="273" t="str">
        <f>IF(【全員最初に作成】基本情報!J231="","",【全員最初に作成】基本情報!J231)</f>
        <v/>
      </c>
      <c r="K210" s="273" t="str">
        <f>IF(【全員最初に作成】基本情報!K231="","",【全員最初に作成】基本情報!K231)</f>
        <v/>
      </c>
      <c r="L210" s="274" t="str">
        <f>IF(【全員最初に作成】基本情報!L231="","",【全員最初に作成】基本情報!L231)</f>
        <v/>
      </c>
      <c r="M210" s="275" t="str">
        <f>IF(【全員最初に作成】基本情報!M231="","",【全員最初に作成】基本情報!M231)</f>
        <v/>
      </c>
      <c r="N210" s="275" t="str">
        <f>IF(【全員最初に作成】基本情報!R231="","",【全員最初に作成】基本情報!R231)</f>
        <v/>
      </c>
      <c r="O210" s="275" t="str">
        <f>IF(【全員最初に作成】基本情報!W231="","",【全員最初に作成】基本情報!W231)</f>
        <v/>
      </c>
      <c r="P210" s="270" t="str">
        <f>IF(【全員最初に作成】基本情報!X231="","",【全員最初に作成】基本情報!X231)</f>
        <v/>
      </c>
      <c r="Q210" s="276" t="str">
        <f>IF(【全員最初に作成】基本情報!Y231="","",【全員最初に作成】基本情報!Y231)</f>
        <v/>
      </c>
      <c r="R210" s="277"/>
      <c r="S210" s="476" t="str">
        <f>IF(B210="×","",IF(【全員最初に作成】基本情報!Z231="","",【全員最初に作成】基本情報!Z231))</f>
        <v/>
      </c>
      <c r="T210" s="278" t="str">
        <f>IF(B210="×","",IF(Q210="","",VLOOKUP(Q210,【参考】数式用!$M$2:$O$34,3,FALSE)))</f>
        <v/>
      </c>
      <c r="U210" s="279" t="s">
        <v>537</v>
      </c>
      <c r="V210" s="280">
        <v>4</v>
      </c>
      <c r="W210" s="281" t="s">
        <v>11</v>
      </c>
      <c r="X210" s="312"/>
      <c r="Y210" s="282" t="s">
        <v>538</v>
      </c>
      <c r="Z210" s="283">
        <v>4</v>
      </c>
      <c r="AA210" s="284" t="s">
        <v>11</v>
      </c>
      <c r="AB210" s="312"/>
      <c r="AC210" s="284" t="s">
        <v>12</v>
      </c>
      <c r="AD210" s="285" t="s">
        <v>30</v>
      </c>
      <c r="AE210" s="286" t="str">
        <f t="shared" si="11"/>
        <v/>
      </c>
      <c r="AF210" s="287" t="s">
        <v>539</v>
      </c>
      <c r="AG210" s="288" t="str">
        <f t="shared" si="12"/>
        <v/>
      </c>
      <c r="AH210" s="359"/>
      <c r="AI210" s="359"/>
      <c r="AJ210" s="360"/>
      <c r="AK210" s="360"/>
    </row>
    <row r="211" spans="1:37" ht="36.75" customHeight="1">
      <c r="A211" s="270">
        <f t="shared" si="13"/>
        <v>198</v>
      </c>
      <c r="B211" s="313"/>
      <c r="C211" s="271" t="str">
        <f>IF(【全員最初に作成】基本情報!C232="","",【全員最初に作成】基本情報!C232)</f>
        <v/>
      </c>
      <c r="D211" s="272" t="str">
        <f>IF(【全員最初に作成】基本情報!D232="","",【全員最初に作成】基本情報!D232)</f>
        <v/>
      </c>
      <c r="E211" s="273" t="str">
        <f>IF(【全員最初に作成】基本情報!E232="","",【全員最初に作成】基本情報!E232)</f>
        <v/>
      </c>
      <c r="F211" s="273" t="str">
        <f>IF(【全員最初に作成】基本情報!F232="","",【全員最初に作成】基本情報!F232)</f>
        <v/>
      </c>
      <c r="G211" s="273" t="str">
        <f>IF(【全員最初に作成】基本情報!G232="","",【全員最初に作成】基本情報!G232)</f>
        <v/>
      </c>
      <c r="H211" s="273" t="str">
        <f>IF(【全員最初に作成】基本情報!H232="","",【全員最初に作成】基本情報!H232)</f>
        <v/>
      </c>
      <c r="I211" s="273" t="str">
        <f>IF(【全員最初に作成】基本情報!I232="","",【全員最初に作成】基本情報!I232)</f>
        <v/>
      </c>
      <c r="J211" s="273" t="str">
        <f>IF(【全員最初に作成】基本情報!J232="","",【全員最初に作成】基本情報!J232)</f>
        <v/>
      </c>
      <c r="K211" s="273" t="str">
        <f>IF(【全員最初に作成】基本情報!K232="","",【全員最初に作成】基本情報!K232)</f>
        <v/>
      </c>
      <c r="L211" s="274" t="str">
        <f>IF(【全員最初に作成】基本情報!L232="","",【全員最初に作成】基本情報!L232)</f>
        <v/>
      </c>
      <c r="M211" s="275" t="str">
        <f>IF(【全員最初に作成】基本情報!M232="","",【全員最初に作成】基本情報!M232)</f>
        <v/>
      </c>
      <c r="N211" s="275" t="str">
        <f>IF(【全員最初に作成】基本情報!R232="","",【全員最初に作成】基本情報!R232)</f>
        <v/>
      </c>
      <c r="O211" s="275" t="str">
        <f>IF(【全員最初に作成】基本情報!W232="","",【全員最初に作成】基本情報!W232)</f>
        <v/>
      </c>
      <c r="P211" s="270" t="str">
        <f>IF(【全員最初に作成】基本情報!X232="","",【全員最初に作成】基本情報!X232)</f>
        <v/>
      </c>
      <c r="Q211" s="276" t="str">
        <f>IF(【全員最初に作成】基本情報!Y232="","",【全員最初に作成】基本情報!Y232)</f>
        <v/>
      </c>
      <c r="R211" s="277"/>
      <c r="S211" s="476" t="str">
        <f>IF(B211="×","",IF(【全員最初に作成】基本情報!Z232="","",【全員最初に作成】基本情報!Z232))</f>
        <v/>
      </c>
      <c r="T211" s="278" t="str">
        <f>IF(B211="×","",IF(Q211="","",VLOOKUP(Q211,【参考】数式用!$M$2:$O$34,3,FALSE)))</f>
        <v/>
      </c>
      <c r="U211" s="279" t="s">
        <v>537</v>
      </c>
      <c r="V211" s="280">
        <v>4</v>
      </c>
      <c r="W211" s="281" t="s">
        <v>11</v>
      </c>
      <c r="X211" s="312"/>
      <c r="Y211" s="282" t="s">
        <v>538</v>
      </c>
      <c r="Z211" s="283">
        <v>4</v>
      </c>
      <c r="AA211" s="284" t="s">
        <v>11</v>
      </c>
      <c r="AB211" s="312"/>
      <c r="AC211" s="284" t="s">
        <v>12</v>
      </c>
      <c r="AD211" s="285" t="s">
        <v>30</v>
      </c>
      <c r="AE211" s="286" t="str">
        <f t="shared" si="11"/>
        <v/>
      </c>
      <c r="AF211" s="287" t="s">
        <v>539</v>
      </c>
      <c r="AG211" s="288" t="str">
        <f t="shared" si="12"/>
        <v/>
      </c>
      <c r="AH211" s="359"/>
      <c r="AI211" s="359"/>
      <c r="AJ211" s="360"/>
      <c r="AK211" s="360"/>
    </row>
    <row r="212" spans="1:37" ht="36.75" customHeight="1">
      <c r="A212" s="270">
        <f t="shared" si="13"/>
        <v>199</v>
      </c>
      <c r="B212" s="313"/>
      <c r="C212" s="271" t="str">
        <f>IF(【全員最初に作成】基本情報!C233="","",【全員最初に作成】基本情報!C233)</f>
        <v/>
      </c>
      <c r="D212" s="272" t="str">
        <f>IF(【全員最初に作成】基本情報!D233="","",【全員最初に作成】基本情報!D233)</f>
        <v/>
      </c>
      <c r="E212" s="273" t="str">
        <f>IF(【全員最初に作成】基本情報!E233="","",【全員最初に作成】基本情報!E233)</f>
        <v/>
      </c>
      <c r="F212" s="273" t="str">
        <f>IF(【全員最初に作成】基本情報!F233="","",【全員最初に作成】基本情報!F233)</f>
        <v/>
      </c>
      <c r="G212" s="273" t="str">
        <f>IF(【全員最初に作成】基本情報!G233="","",【全員最初に作成】基本情報!G233)</f>
        <v/>
      </c>
      <c r="H212" s="273" t="str">
        <f>IF(【全員最初に作成】基本情報!H233="","",【全員最初に作成】基本情報!H233)</f>
        <v/>
      </c>
      <c r="I212" s="273" t="str">
        <f>IF(【全員最初に作成】基本情報!I233="","",【全員最初に作成】基本情報!I233)</f>
        <v/>
      </c>
      <c r="J212" s="273" t="str">
        <f>IF(【全員最初に作成】基本情報!J233="","",【全員最初に作成】基本情報!J233)</f>
        <v/>
      </c>
      <c r="K212" s="273" t="str">
        <f>IF(【全員最初に作成】基本情報!K233="","",【全員最初に作成】基本情報!K233)</f>
        <v/>
      </c>
      <c r="L212" s="274" t="str">
        <f>IF(【全員最初に作成】基本情報!L233="","",【全員最初に作成】基本情報!L233)</f>
        <v/>
      </c>
      <c r="M212" s="275" t="str">
        <f>IF(【全員最初に作成】基本情報!M233="","",【全員最初に作成】基本情報!M233)</f>
        <v/>
      </c>
      <c r="N212" s="275" t="str">
        <f>IF(【全員最初に作成】基本情報!R233="","",【全員最初に作成】基本情報!R233)</f>
        <v/>
      </c>
      <c r="O212" s="275" t="str">
        <f>IF(【全員最初に作成】基本情報!W233="","",【全員最初に作成】基本情報!W233)</f>
        <v/>
      </c>
      <c r="P212" s="270" t="str">
        <f>IF(【全員最初に作成】基本情報!X233="","",【全員最初に作成】基本情報!X233)</f>
        <v/>
      </c>
      <c r="Q212" s="276" t="str">
        <f>IF(【全員最初に作成】基本情報!Y233="","",【全員最初に作成】基本情報!Y233)</f>
        <v/>
      </c>
      <c r="R212" s="277"/>
      <c r="S212" s="476" t="str">
        <f>IF(B212="×","",IF(【全員最初に作成】基本情報!Z233="","",【全員最初に作成】基本情報!Z233))</f>
        <v/>
      </c>
      <c r="T212" s="278" t="str">
        <f>IF(B212="×","",IF(Q212="","",VLOOKUP(Q212,【参考】数式用!$M$2:$O$34,3,FALSE)))</f>
        <v/>
      </c>
      <c r="U212" s="279" t="s">
        <v>537</v>
      </c>
      <c r="V212" s="280">
        <v>4</v>
      </c>
      <c r="W212" s="281" t="s">
        <v>11</v>
      </c>
      <c r="X212" s="312"/>
      <c r="Y212" s="282" t="s">
        <v>538</v>
      </c>
      <c r="Z212" s="283">
        <v>4</v>
      </c>
      <c r="AA212" s="284" t="s">
        <v>11</v>
      </c>
      <c r="AB212" s="312"/>
      <c r="AC212" s="284" t="s">
        <v>12</v>
      </c>
      <c r="AD212" s="285" t="s">
        <v>30</v>
      </c>
      <c r="AE212" s="286" t="str">
        <f t="shared" si="11"/>
        <v/>
      </c>
      <c r="AF212" s="287" t="s">
        <v>539</v>
      </c>
      <c r="AG212" s="288" t="str">
        <f t="shared" si="12"/>
        <v/>
      </c>
      <c r="AH212" s="359"/>
      <c r="AI212" s="359"/>
      <c r="AJ212" s="360"/>
      <c r="AK212" s="360"/>
    </row>
    <row r="213" spans="1:37" ht="36.75" customHeight="1">
      <c r="A213" s="270">
        <f t="shared" si="13"/>
        <v>200</v>
      </c>
      <c r="B213" s="313"/>
      <c r="C213" s="271" t="str">
        <f>IF(【全員最初に作成】基本情報!C234="","",【全員最初に作成】基本情報!C234)</f>
        <v/>
      </c>
      <c r="D213" s="272" t="str">
        <f>IF(【全員最初に作成】基本情報!D234="","",【全員最初に作成】基本情報!D234)</f>
        <v/>
      </c>
      <c r="E213" s="273" t="str">
        <f>IF(【全員最初に作成】基本情報!E234="","",【全員最初に作成】基本情報!E234)</f>
        <v/>
      </c>
      <c r="F213" s="273" t="str">
        <f>IF(【全員最初に作成】基本情報!F234="","",【全員最初に作成】基本情報!F234)</f>
        <v/>
      </c>
      <c r="G213" s="273" t="str">
        <f>IF(【全員最初に作成】基本情報!G234="","",【全員最初に作成】基本情報!G234)</f>
        <v/>
      </c>
      <c r="H213" s="273" t="str">
        <f>IF(【全員最初に作成】基本情報!H234="","",【全員最初に作成】基本情報!H234)</f>
        <v/>
      </c>
      <c r="I213" s="273" t="str">
        <f>IF(【全員最初に作成】基本情報!I234="","",【全員最初に作成】基本情報!I234)</f>
        <v/>
      </c>
      <c r="J213" s="273" t="str">
        <f>IF(【全員最初に作成】基本情報!J234="","",【全員最初に作成】基本情報!J234)</f>
        <v/>
      </c>
      <c r="K213" s="273" t="str">
        <f>IF(【全員最初に作成】基本情報!K234="","",【全員最初に作成】基本情報!K234)</f>
        <v/>
      </c>
      <c r="L213" s="274" t="str">
        <f>IF(【全員最初に作成】基本情報!L234="","",【全員最初に作成】基本情報!L234)</f>
        <v/>
      </c>
      <c r="M213" s="275" t="str">
        <f>IF(【全員最初に作成】基本情報!M234="","",【全員最初に作成】基本情報!M234)</f>
        <v/>
      </c>
      <c r="N213" s="275" t="str">
        <f>IF(【全員最初に作成】基本情報!R234="","",【全員最初に作成】基本情報!R234)</f>
        <v/>
      </c>
      <c r="O213" s="275" t="str">
        <f>IF(【全員最初に作成】基本情報!W234="","",【全員最初に作成】基本情報!W234)</f>
        <v/>
      </c>
      <c r="P213" s="270" t="str">
        <f>IF(【全員最初に作成】基本情報!X234="","",【全員最初に作成】基本情報!X234)</f>
        <v/>
      </c>
      <c r="Q213" s="276" t="str">
        <f>IF(【全員最初に作成】基本情報!Y234="","",【全員最初に作成】基本情報!Y234)</f>
        <v/>
      </c>
      <c r="R213" s="277"/>
      <c r="S213" s="476" t="str">
        <f>IF(B213="×","",IF(【全員最初に作成】基本情報!Z234="","",【全員最初に作成】基本情報!Z234))</f>
        <v/>
      </c>
      <c r="T213" s="278" t="str">
        <f>IF(B213="×","",IF(Q213="","",VLOOKUP(Q213,【参考】数式用!$M$2:$O$34,3,FALSE)))</f>
        <v/>
      </c>
      <c r="U213" s="279" t="s">
        <v>537</v>
      </c>
      <c r="V213" s="280">
        <v>4</v>
      </c>
      <c r="W213" s="281" t="s">
        <v>11</v>
      </c>
      <c r="X213" s="312"/>
      <c r="Y213" s="282" t="s">
        <v>538</v>
      </c>
      <c r="Z213" s="283">
        <v>4</v>
      </c>
      <c r="AA213" s="284" t="s">
        <v>11</v>
      </c>
      <c r="AB213" s="312"/>
      <c r="AC213" s="284" t="s">
        <v>12</v>
      </c>
      <c r="AD213" s="285" t="s">
        <v>30</v>
      </c>
      <c r="AE213" s="286" t="str">
        <f t="shared" si="11"/>
        <v/>
      </c>
      <c r="AF213" s="287" t="s">
        <v>539</v>
      </c>
      <c r="AG213" s="288" t="str">
        <f t="shared" si="12"/>
        <v/>
      </c>
      <c r="AH213" s="359"/>
      <c r="AI213" s="359"/>
      <c r="AJ213" s="360"/>
      <c r="AK213" s="360"/>
    </row>
    <row r="214" spans="1:37" ht="36.75" customHeight="1">
      <c r="A214" s="270">
        <f t="shared" si="13"/>
        <v>201</v>
      </c>
      <c r="B214" s="313"/>
      <c r="C214" s="271" t="str">
        <f>IF(【全員最初に作成】基本情報!C235="","",【全員最初に作成】基本情報!C235)</f>
        <v/>
      </c>
      <c r="D214" s="272" t="str">
        <f>IF(【全員最初に作成】基本情報!D235="","",【全員最初に作成】基本情報!D235)</f>
        <v/>
      </c>
      <c r="E214" s="273" t="str">
        <f>IF(【全員最初に作成】基本情報!E235="","",【全員最初に作成】基本情報!E235)</f>
        <v/>
      </c>
      <c r="F214" s="273" t="str">
        <f>IF(【全員最初に作成】基本情報!F235="","",【全員最初に作成】基本情報!F235)</f>
        <v/>
      </c>
      <c r="G214" s="273" t="str">
        <f>IF(【全員最初に作成】基本情報!G235="","",【全員最初に作成】基本情報!G235)</f>
        <v/>
      </c>
      <c r="H214" s="273" t="str">
        <f>IF(【全員最初に作成】基本情報!H235="","",【全員最初に作成】基本情報!H235)</f>
        <v/>
      </c>
      <c r="I214" s="273" t="str">
        <f>IF(【全員最初に作成】基本情報!I235="","",【全員最初に作成】基本情報!I235)</f>
        <v/>
      </c>
      <c r="J214" s="273" t="str">
        <f>IF(【全員最初に作成】基本情報!J235="","",【全員最初に作成】基本情報!J235)</f>
        <v/>
      </c>
      <c r="K214" s="273" t="str">
        <f>IF(【全員最初に作成】基本情報!K235="","",【全員最初に作成】基本情報!K235)</f>
        <v/>
      </c>
      <c r="L214" s="274" t="str">
        <f>IF(【全員最初に作成】基本情報!L235="","",【全員最初に作成】基本情報!L235)</f>
        <v/>
      </c>
      <c r="M214" s="275" t="str">
        <f>IF(【全員最初に作成】基本情報!M235="","",【全員最初に作成】基本情報!M235)</f>
        <v/>
      </c>
      <c r="N214" s="275" t="str">
        <f>IF(【全員最初に作成】基本情報!R235="","",【全員最初に作成】基本情報!R235)</f>
        <v/>
      </c>
      <c r="O214" s="275" t="str">
        <f>IF(【全員最初に作成】基本情報!W235="","",【全員最初に作成】基本情報!W235)</f>
        <v/>
      </c>
      <c r="P214" s="270" t="str">
        <f>IF(【全員最初に作成】基本情報!X235="","",【全員最初に作成】基本情報!X235)</f>
        <v/>
      </c>
      <c r="Q214" s="276" t="str">
        <f>IF(【全員最初に作成】基本情報!Y235="","",【全員最初に作成】基本情報!Y235)</f>
        <v/>
      </c>
      <c r="R214" s="277"/>
      <c r="S214" s="476" t="str">
        <f>IF(B214="×","",IF(【全員最初に作成】基本情報!Z235="","",【全員最初に作成】基本情報!Z235))</f>
        <v/>
      </c>
      <c r="T214" s="278" t="str">
        <f>IF(B214="×","",IF(Q214="","",VLOOKUP(Q214,【参考】数式用!$M$2:$O$34,3,FALSE)))</f>
        <v/>
      </c>
      <c r="U214" s="279" t="s">
        <v>537</v>
      </c>
      <c r="V214" s="280">
        <v>4</v>
      </c>
      <c r="W214" s="281" t="s">
        <v>11</v>
      </c>
      <c r="X214" s="312"/>
      <c r="Y214" s="282" t="s">
        <v>538</v>
      </c>
      <c r="Z214" s="283">
        <v>4</v>
      </c>
      <c r="AA214" s="284" t="s">
        <v>11</v>
      </c>
      <c r="AB214" s="312"/>
      <c r="AC214" s="284" t="s">
        <v>12</v>
      </c>
      <c r="AD214" s="285" t="s">
        <v>30</v>
      </c>
      <c r="AE214" s="286" t="str">
        <f t="shared" si="11"/>
        <v/>
      </c>
      <c r="AF214" s="287" t="s">
        <v>539</v>
      </c>
      <c r="AG214" s="288" t="str">
        <f t="shared" si="12"/>
        <v/>
      </c>
      <c r="AH214" s="359"/>
      <c r="AI214" s="359"/>
      <c r="AJ214" s="360"/>
      <c r="AK214" s="360"/>
    </row>
    <row r="215" spans="1:37" ht="36.75" customHeight="1">
      <c r="A215" s="270">
        <f t="shared" si="13"/>
        <v>202</v>
      </c>
      <c r="B215" s="313"/>
      <c r="C215" s="271" t="str">
        <f>IF(【全員最初に作成】基本情報!C236="","",【全員最初に作成】基本情報!C236)</f>
        <v/>
      </c>
      <c r="D215" s="272" t="str">
        <f>IF(【全員最初に作成】基本情報!D236="","",【全員最初に作成】基本情報!D236)</f>
        <v/>
      </c>
      <c r="E215" s="273" t="str">
        <f>IF(【全員最初に作成】基本情報!E236="","",【全員最初に作成】基本情報!E236)</f>
        <v/>
      </c>
      <c r="F215" s="273" t="str">
        <f>IF(【全員最初に作成】基本情報!F236="","",【全員最初に作成】基本情報!F236)</f>
        <v/>
      </c>
      <c r="G215" s="273" t="str">
        <f>IF(【全員最初に作成】基本情報!G236="","",【全員最初に作成】基本情報!G236)</f>
        <v/>
      </c>
      <c r="H215" s="273" t="str">
        <f>IF(【全員最初に作成】基本情報!H236="","",【全員最初に作成】基本情報!H236)</f>
        <v/>
      </c>
      <c r="I215" s="273" t="str">
        <f>IF(【全員最初に作成】基本情報!I236="","",【全員最初に作成】基本情報!I236)</f>
        <v/>
      </c>
      <c r="J215" s="273" t="str">
        <f>IF(【全員最初に作成】基本情報!J236="","",【全員最初に作成】基本情報!J236)</f>
        <v/>
      </c>
      <c r="K215" s="273" t="str">
        <f>IF(【全員最初に作成】基本情報!K236="","",【全員最初に作成】基本情報!K236)</f>
        <v/>
      </c>
      <c r="L215" s="274" t="str">
        <f>IF(【全員最初に作成】基本情報!L236="","",【全員最初に作成】基本情報!L236)</f>
        <v/>
      </c>
      <c r="M215" s="275" t="str">
        <f>IF(【全員最初に作成】基本情報!M236="","",【全員最初に作成】基本情報!M236)</f>
        <v/>
      </c>
      <c r="N215" s="275" t="str">
        <f>IF(【全員最初に作成】基本情報!R236="","",【全員最初に作成】基本情報!R236)</f>
        <v/>
      </c>
      <c r="O215" s="275" t="str">
        <f>IF(【全員最初に作成】基本情報!W236="","",【全員最初に作成】基本情報!W236)</f>
        <v/>
      </c>
      <c r="P215" s="270" t="str">
        <f>IF(【全員最初に作成】基本情報!X236="","",【全員最初に作成】基本情報!X236)</f>
        <v/>
      </c>
      <c r="Q215" s="276" t="str">
        <f>IF(【全員最初に作成】基本情報!Y236="","",【全員最初に作成】基本情報!Y236)</f>
        <v/>
      </c>
      <c r="R215" s="277"/>
      <c r="S215" s="476" t="str">
        <f>IF(B215="×","",IF(【全員最初に作成】基本情報!Z236="","",【全員最初に作成】基本情報!Z236))</f>
        <v/>
      </c>
      <c r="T215" s="278" t="str">
        <f>IF(B215="×","",IF(Q215="","",VLOOKUP(Q215,【参考】数式用!$M$2:$O$34,3,FALSE)))</f>
        <v/>
      </c>
      <c r="U215" s="279" t="s">
        <v>537</v>
      </c>
      <c r="V215" s="280">
        <v>4</v>
      </c>
      <c r="W215" s="281" t="s">
        <v>11</v>
      </c>
      <c r="X215" s="312"/>
      <c r="Y215" s="282" t="s">
        <v>538</v>
      </c>
      <c r="Z215" s="283">
        <v>4</v>
      </c>
      <c r="AA215" s="284" t="s">
        <v>11</v>
      </c>
      <c r="AB215" s="312"/>
      <c r="AC215" s="284" t="s">
        <v>12</v>
      </c>
      <c r="AD215" s="285" t="s">
        <v>30</v>
      </c>
      <c r="AE215" s="286" t="str">
        <f t="shared" si="11"/>
        <v/>
      </c>
      <c r="AF215" s="287" t="s">
        <v>539</v>
      </c>
      <c r="AG215" s="288" t="str">
        <f t="shared" si="12"/>
        <v/>
      </c>
      <c r="AH215" s="359"/>
      <c r="AI215" s="359"/>
      <c r="AJ215" s="360"/>
      <c r="AK215" s="360"/>
    </row>
    <row r="216" spans="1:37" ht="36.75" customHeight="1">
      <c r="A216" s="270">
        <f t="shared" si="13"/>
        <v>203</v>
      </c>
      <c r="B216" s="313"/>
      <c r="C216" s="271" t="str">
        <f>IF(【全員最初に作成】基本情報!C237="","",【全員最初に作成】基本情報!C237)</f>
        <v/>
      </c>
      <c r="D216" s="272" t="str">
        <f>IF(【全員最初に作成】基本情報!D237="","",【全員最初に作成】基本情報!D237)</f>
        <v/>
      </c>
      <c r="E216" s="273" t="str">
        <f>IF(【全員最初に作成】基本情報!E237="","",【全員最初に作成】基本情報!E237)</f>
        <v/>
      </c>
      <c r="F216" s="273" t="str">
        <f>IF(【全員最初に作成】基本情報!F237="","",【全員最初に作成】基本情報!F237)</f>
        <v/>
      </c>
      <c r="G216" s="273" t="str">
        <f>IF(【全員最初に作成】基本情報!G237="","",【全員最初に作成】基本情報!G237)</f>
        <v/>
      </c>
      <c r="H216" s="273" t="str">
        <f>IF(【全員最初に作成】基本情報!H237="","",【全員最初に作成】基本情報!H237)</f>
        <v/>
      </c>
      <c r="I216" s="273" t="str">
        <f>IF(【全員最初に作成】基本情報!I237="","",【全員最初に作成】基本情報!I237)</f>
        <v/>
      </c>
      <c r="J216" s="273" t="str">
        <f>IF(【全員最初に作成】基本情報!J237="","",【全員最初に作成】基本情報!J237)</f>
        <v/>
      </c>
      <c r="K216" s="273" t="str">
        <f>IF(【全員最初に作成】基本情報!K237="","",【全員最初に作成】基本情報!K237)</f>
        <v/>
      </c>
      <c r="L216" s="274" t="str">
        <f>IF(【全員最初に作成】基本情報!L237="","",【全員最初に作成】基本情報!L237)</f>
        <v/>
      </c>
      <c r="M216" s="275" t="str">
        <f>IF(【全員最初に作成】基本情報!M237="","",【全員最初に作成】基本情報!M237)</f>
        <v/>
      </c>
      <c r="N216" s="275" t="str">
        <f>IF(【全員最初に作成】基本情報!R237="","",【全員最初に作成】基本情報!R237)</f>
        <v/>
      </c>
      <c r="O216" s="275" t="str">
        <f>IF(【全員最初に作成】基本情報!W237="","",【全員最初に作成】基本情報!W237)</f>
        <v/>
      </c>
      <c r="P216" s="270" t="str">
        <f>IF(【全員最初に作成】基本情報!X237="","",【全員最初に作成】基本情報!X237)</f>
        <v/>
      </c>
      <c r="Q216" s="276" t="str">
        <f>IF(【全員最初に作成】基本情報!Y237="","",【全員最初に作成】基本情報!Y237)</f>
        <v/>
      </c>
      <c r="R216" s="277"/>
      <c r="S216" s="476" t="str">
        <f>IF(B216="×","",IF(【全員最初に作成】基本情報!Z237="","",【全員最初に作成】基本情報!Z237))</f>
        <v/>
      </c>
      <c r="T216" s="278" t="str">
        <f>IF(B216="×","",IF(Q216="","",VLOOKUP(Q216,【参考】数式用!$M$2:$O$34,3,FALSE)))</f>
        <v/>
      </c>
      <c r="U216" s="279" t="s">
        <v>537</v>
      </c>
      <c r="V216" s="280">
        <v>4</v>
      </c>
      <c r="W216" s="281" t="s">
        <v>11</v>
      </c>
      <c r="X216" s="312"/>
      <c r="Y216" s="282" t="s">
        <v>538</v>
      </c>
      <c r="Z216" s="283">
        <v>4</v>
      </c>
      <c r="AA216" s="284" t="s">
        <v>11</v>
      </c>
      <c r="AB216" s="312"/>
      <c r="AC216" s="284" t="s">
        <v>12</v>
      </c>
      <c r="AD216" s="285" t="s">
        <v>30</v>
      </c>
      <c r="AE216" s="286" t="str">
        <f t="shared" si="11"/>
        <v/>
      </c>
      <c r="AF216" s="287" t="s">
        <v>539</v>
      </c>
      <c r="AG216" s="288" t="str">
        <f t="shared" si="12"/>
        <v/>
      </c>
      <c r="AH216" s="359"/>
      <c r="AI216" s="359"/>
      <c r="AJ216" s="360"/>
      <c r="AK216" s="360"/>
    </row>
    <row r="217" spans="1:37" ht="36.75" customHeight="1">
      <c r="A217" s="270">
        <f t="shared" si="13"/>
        <v>204</v>
      </c>
      <c r="B217" s="313"/>
      <c r="C217" s="271" t="str">
        <f>IF(【全員最初に作成】基本情報!C238="","",【全員最初に作成】基本情報!C238)</f>
        <v/>
      </c>
      <c r="D217" s="272" t="str">
        <f>IF(【全員最初に作成】基本情報!D238="","",【全員最初に作成】基本情報!D238)</f>
        <v/>
      </c>
      <c r="E217" s="273" t="str">
        <f>IF(【全員最初に作成】基本情報!E238="","",【全員最初に作成】基本情報!E238)</f>
        <v/>
      </c>
      <c r="F217" s="273" t="str">
        <f>IF(【全員最初に作成】基本情報!F238="","",【全員最初に作成】基本情報!F238)</f>
        <v/>
      </c>
      <c r="G217" s="273" t="str">
        <f>IF(【全員最初に作成】基本情報!G238="","",【全員最初に作成】基本情報!G238)</f>
        <v/>
      </c>
      <c r="H217" s="273" t="str">
        <f>IF(【全員最初に作成】基本情報!H238="","",【全員最初に作成】基本情報!H238)</f>
        <v/>
      </c>
      <c r="I217" s="273" t="str">
        <f>IF(【全員最初に作成】基本情報!I238="","",【全員最初に作成】基本情報!I238)</f>
        <v/>
      </c>
      <c r="J217" s="273" t="str">
        <f>IF(【全員最初に作成】基本情報!J238="","",【全員最初に作成】基本情報!J238)</f>
        <v/>
      </c>
      <c r="K217" s="273" t="str">
        <f>IF(【全員最初に作成】基本情報!K238="","",【全員最初に作成】基本情報!K238)</f>
        <v/>
      </c>
      <c r="L217" s="274" t="str">
        <f>IF(【全員最初に作成】基本情報!L238="","",【全員最初に作成】基本情報!L238)</f>
        <v/>
      </c>
      <c r="M217" s="275" t="str">
        <f>IF(【全員最初に作成】基本情報!M238="","",【全員最初に作成】基本情報!M238)</f>
        <v/>
      </c>
      <c r="N217" s="275" t="str">
        <f>IF(【全員最初に作成】基本情報!R238="","",【全員最初に作成】基本情報!R238)</f>
        <v/>
      </c>
      <c r="O217" s="275" t="str">
        <f>IF(【全員最初に作成】基本情報!W238="","",【全員最初に作成】基本情報!W238)</f>
        <v/>
      </c>
      <c r="P217" s="270" t="str">
        <f>IF(【全員最初に作成】基本情報!X238="","",【全員最初に作成】基本情報!X238)</f>
        <v/>
      </c>
      <c r="Q217" s="276" t="str">
        <f>IF(【全員最初に作成】基本情報!Y238="","",【全員最初に作成】基本情報!Y238)</f>
        <v/>
      </c>
      <c r="R217" s="277"/>
      <c r="S217" s="476" t="str">
        <f>IF(B217="×","",IF(【全員最初に作成】基本情報!Z238="","",【全員最初に作成】基本情報!Z238))</f>
        <v/>
      </c>
      <c r="T217" s="278" t="str">
        <f>IF(B217="×","",IF(Q217="","",VLOOKUP(Q217,【参考】数式用!$M$2:$O$34,3,FALSE)))</f>
        <v/>
      </c>
      <c r="U217" s="279" t="s">
        <v>537</v>
      </c>
      <c r="V217" s="280">
        <v>4</v>
      </c>
      <c r="W217" s="281" t="s">
        <v>11</v>
      </c>
      <c r="X217" s="312"/>
      <c r="Y217" s="282" t="s">
        <v>538</v>
      </c>
      <c r="Z217" s="283">
        <v>4</v>
      </c>
      <c r="AA217" s="284" t="s">
        <v>11</v>
      </c>
      <c r="AB217" s="312"/>
      <c r="AC217" s="284" t="s">
        <v>12</v>
      </c>
      <c r="AD217" s="285" t="s">
        <v>30</v>
      </c>
      <c r="AE217" s="286" t="str">
        <f t="shared" si="11"/>
        <v/>
      </c>
      <c r="AF217" s="287" t="s">
        <v>539</v>
      </c>
      <c r="AG217" s="288" t="str">
        <f t="shared" si="12"/>
        <v/>
      </c>
      <c r="AH217" s="359"/>
      <c r="AI217" s="359"/>
      <c r="AJ217" s="360"/>
      <c r="AK217" s="360"/>
    </row>
    <row r="218" spans="1:37" ht="36.75" customHeight="1">
      <c r="A218" s="270">
        <f t="shared" si="13"/>
        <v>205</v>
      </c>
      <c r="B218" s="313"/>
      <c r="C218" s="271" t="str">
        <f>IF(【全員最初に作成】基本情報!C239="","",【全員最初に作成】基本情報!C239)</f>
        <v/>
      </c>
      <c r="D218" s="272" t="str">
        <f>IF(【全員最初に作成】基本情報!D239="","",【全員最初に作成】基本情報!D239)</f>
        <v/>
      </c>
      <c r="E218" s="273" t="str">
        <f>IF(【全員最初に作成】基本情報!E239="","",【全員最初に作成】基本情報!E239)</f>
        <v/>
      </c>
      <c r="F218" s="273" t="str">
        <f>IF(【全員最初に作成】基本情報!F239="","",【全員最初に作成】基本情報!F239)</f>
        <v/>
      </c>
      <c r="G218" s="273" t="str">
        <f>IF(【全員最初に作成】基本情報!G239="","",【全員最初に作成】基本情報!G239)</f>
        <v/>
      </c>
      <c r="H218" s="273" t="str">
        <f>IF(【全員最初に作成】基本情報!H239="","",【全員最初に作成】基本情報!H239)</f>
        <v/>
      </c>
      <c r="I218" s="273" t="str">
        <f>IF(【全員最初に作成】基本情報!I239="","",【全員最初に作成】基本情報!I239)</f>
        <v/>
      </c>
      <c r="J218" s="273" t="str">
        <f>IF(【全員最初に作成】基本情報!J239="","",【全員最初に作成】基本情報!J239)</f>
        <v/>
      </c>
      <c r="K218" s="273" t="str">
        <f>IF(【全員最初に作成】基本情報!K239="","",【全員最初に作成】基本情報!K239)</f>
        <v/>
      </c>
      <c r="L218" s="274" t="str">
        <f>IF(【全員最初に作成】基本情報!L239="","",【全員最初に作成】基本情報!L239)</f>
        <v/>
      </c>
      <c r="M218" s="275" t="str">
        <f>IF(【全員最初に作成】基本情報!M239="","",【全員最初に作成】基本情報!M239)</f>
        <v/>
      </c>
      <c r="N218" s="275" t="str">
        <f>IF(【全員最初に作成】基本情報!R239="","",【全員最初に作成】基本情報!R239)</f>
        <v/>
      </c>
      <c r="O218" s="275" t="str">
        <f>IF(【全員最初に作成】基本情報!W239="","",【全員最初に作成】基本情報!W239)</f>
        <v/>
      </c>
      <c r="P218" s="270" t="str">
        <f>IF(【全員最初に作成】基本情報!X239="","",【全員最初に作成】基本情報!X239)</f>
        <v/>
      </c>
      <c r="Q218" s="276" t="str">
        <f>IF(【全員最初に作成】基本情報!Y239="","",【全員最初に作成】基本情報!Y239)</f>
        <v/>
      </c>
      <c r="R218" s="277"/>
      <c r="S218" s="476" t="str">
        <f>IF(B218="×","",IF(【全員最初に作成】基本情報!Z239="","",【全員最初に作成】基本情報!Z239))</f>
        <v/>
      </c>
      <c r="T218" s="278" t="str">
        <f>IF(B218="×","",IF(Q218="","",VLOOKUP(Q218,【参考】数式用!$M$2:$O$34,3,FALSE)))</f>
        <v/>
      </c>
      <c r="U218" s="279" t="s">
        <v>537</v>
      </c>
      <c r="V218" s="280">
        <v>4</v>
      </c>
      <c r="W218" s="281" t="s">
        <v>11</v>
      </c>
      <c r="X218" s="312"/>
      <c r="Y218" s="282" t="s">
        <v>538</v>
      </c>
      <c r="Z218" s="283">
        <v>4</v>
      </c>
      <c r="AA218" s="284" t="s">
        <v>11</v>
      </c>
      <c r="AB218" s="312"/>
      <c r="AC218" s="284" t="s">
        <v>12</v>
      </c>
      <c r="AD218" s="285" t="s">
        <v>30</v>
      </c>
      <c r="AE218" s="286" t="str">
        <f t="shared" si="11"/>
        <v/>
      </c>
      <c r="AF218" s="287" t="s">
        <v>539</v>
      </c>
      <c r="AG218" s="288" t="str">
        <f t="shared" si="12"/>
        <v/>
      </c>
      <c r="AH218" s="359"/>
      <c r="AI218" s="359"/>
      <c r="AJ218" s="360"/>
      <c r="AK218" s="360"/>
    </row>
    <row r="219" spans="1:37" ht="36.75" customHeight="1">
      <c r="A219" s="270">
        <f t="shared" si="13"/>
        <v>206</v>
      </c>
      <c r="B219" s="313"/>
      <c r="C219" s="271" t="str">
        <f>IF(【全員最初に作成】基本情報!C240="","",【全員最初に作成】基本情報!C240)</f>
        <v/>
      </c>
      <c r="D219" s="272" t="str">
        <f>IF(【全員最初に作成】基本情報!D240="","",【全員最初に作成】基本情報!D240)</f>
        <v/>
      </c>
      <c r="E219" s="273" t="str">
        <f>IF(【全員最初に作成】基本情報!E240="","",【全員最初に作成】基本情報!E240)</f>
        <v/>
      </c>
      <c r="F219" s="273" t="str">
        <f>IF(【全員最初に作成】基本情報!F240="","",【全員最初に作成】基本情報!F240)</f>
        <v/>
      </c>
      <c r="G219" s="273" t="str">
        <f>IF(【全員最初に作成】基本情報!G240="","",【全員最初に作成】基本情報!G240)</f>
        <v/>
      </c>
      <c r="H219" s="273" t="str">
        <f>IF(【全員最初に作成】基本情報!H240="","",【全員最初に作成】基本情報!H240)</f>
        <v/>
      </c>
      <c r="I219" s="273" t="str">
        <f>IF(【全員最初に作成】基本情報!I240="","",【全員最初に作成】基本情報!I240)</f>
        <v/>
      </c>
      <c r="J219" s="273" t="str">
        <f>IF(【全員最初に作成】基本情報!J240="","",【全員最初に作成】基本情報!J240)</f>
        <v/>
      </c>
      <c r="K219" s="273" t="str">
        <f>IF(【全員最初に作成】基本情報!K240="","",【全員最初に作成】基本情報!K240)</f>
        <v/>
      </c>
      <c r="L219" s="274" t="str">
        <f>IF(【全員最初に作成】基本情報!L240="","",【全員最初に作成】基本情報!L240)</f>
        <v/>
      </c>
      <c r="M219" s="275" t="str">
        <f>IF(【全員最初に作成】基本情報!M240="","",【全員最初に作成】基本情報!M240)</f>
        <v/>
      </c>
      <c r="N219" s="275" t="str">
        <f>IF(【全員最初に作成】基本情報!R240="","",【全員最初に作成】基本情報!R240)</f>
        <v/>
      </c>
      <c r="O219" s="275" t="str">
        <f>IF(【全員最初に作成】基本情報!W240="","",【全員最初に作成】基本情報!W240)</f>
        <v/>
      </c>
      <c r="P219" s="270" t="str">
        <f>IF(【全員最初に作成】基本情報!X240="","",【全員最初に作成】基本情報!X240)</f>
        <v/>
      </c>
      <c r="Q219" s="276" t="str">
        <f>IF(【全員最初に作成】基本情報!Y240="","",【全員最初に作成】基本情報!Y240)</f>
        <v/>
      </c>
      <c r="R219" s="277"/>
      <c r="S219" s="476" t="str">
        <f>IF(B219="×","",IF(【全員最初に作成】基本情報!Z240="","",【全員最初に作成】基本情報!Z240))</f>
        <v/>
      </c>
      <c r="T219" s="278" t="str">
        <f>IF(B219="×","",IF(Q219="","",VLOOKUP(Q219,【参考】数式用!$M$2:$O$34,3,FALSE)))</f>
        <v/>
      </c>
      <c r="U219" s="279" t="s">
        <v>537</v>
      </c>
      <c r="V219" s="280">
        <v>4</v>
      </c>
      <c r="W219" s="281" t="s">
        <v>11</v>
      </c>
      <c r="X219" s="312"/>
      <c r="Y219" s="282" t="s">
        <v>538</v>
      </c>
      <c r="Z219" s="283">
        <v>4</v>
      </c>
      <c r="AA219" s="284" t="s">
        <v>11</v>
      </c>
      <c r="AB219" s="312"/>
      <c r="AC219" s="284" t="s">
        <v>12</v>
      </c>
      <c r="AD219" s="285" t="s">
        <v>30</v>
      </c>
      <c r="AE219" s="286" t="str">
        <f t="shared" si="11"/>
        <v/>
      </c>
      <c r="AF219" s="287" t="s">
        <v>539</v>
      </c>
      <c r="AG219" s="288" t="str">
        <f t="shared" si="12"/>
        <v/>
      </c>
      <c r="AH219" s="359"/>
      <c r="AI219" s="359"/>
      <c r="AJ219" s="360"/>
      <c r="AK219" s="360"/>
    </row>
    <row r="220" spans="1:37" ht="36.75" customHeight="1">
      <c r="A220" s="270">
        <f t="shared" si="13"/>
        <v>207</v>
      </c>
      <c r="B220" s="313"/>
      <c r="C220" s="271" t="str">
        <f>IF(【全員最初に作成】基本情報!C241="","",【全員最初に作成】基本情報!C241)</f>
        <v/>
      </c>
      <c r="D220" s="272" t="str">
        <f>IF(【全員最初に作成】基本情報!D241="","",【全員最初に作成】基本情報!D241)</f>
        <v/>
      </c>
      <c r="E220" s="273" t="str">
        <f>IF(【全員最初に作成】基本情報!E241="","",【全員最初に作成】基本情報!E241)</f>
        <v/>
      </c>
      <c r="F220" s="273" t="str">
        <f>IF(【全員最初に作成】基本情報!F241="","",【全員最初に作成】基本情報!F241)</f>
        <v/>
      </c>
      <c r="G220" s="273" t="str">
        <f>IF(【全員最初に作成】基本情報!G241="","",【全員最初に作成】基本情報!G241)</f>
        <v/>
      </c>
      <c r="H220" s="273" t="str">
        <f>IF(【全員最初に作成】基本情報!H241="","",【全員最初に作成】基本情報!H241)</f>
        <v/>
      </c>
      <c r="I220" s="273" t="str">
        <f>IF(【全員最初に作成】基本情報!I241="","",【全員最初に作成】基本情報!I241)</f>
        <v/>
      </c>
      <c r="J220" s="273" t="str">
        <f>IF(【全員最初に作成】基本情報!J241="","",【全員最初に作成】基本情報!J241)</f>
        <v/>
      </c>
      <c r="K220" s="273" t="str">
        <f>IF(【全員最初に作成】基本情報!K241="","",【全員最初に作成】基本情報!K241)</f>
        <v/>
      </c>
      <c r="L220" s="274" t="str">
        <f>IF(【全員最初に作成】基本情報!L241="","",【全員最初に作成】基本情報!L241)</f>
        <v/>
      </c>
      <c r="M220" s="275" t="str">
        <f>IF(【全員最初に作成】基本情報!M241="","",【全員最初に作成】基本情報!M241)</f>
        <v/>
      </c>
      <c r="N220" s="275" t="str">
        <f>IF(【全員最初に作成】基本情報!R241="","",【全員最初に作成】基本情報!R241)</f>
        <v/>
      </c>
      <c r="O220" s="275" t="str">
        <f>IF(【全員最初に作成】基本情報!W241="","",【全員最初に作成】基本情報!W241)</f>
        <v/>
      </c>
      <c r="P220" s="270" t="str">
        <f>IF(【全員最初に作成】基本情報!X241="","",【全員最初に作成】基本情報!X241)</f>
        <v/>
      </c>
      <c r="Q220" s="276" t="str">
        <f>IF(【全員最初に作成】基本情報!Y241="","",【全員最初に作成】基本情報!Y241)</f>
        <v/>
      </c>
      <c r="R220" s="277"/>
      <c r="S220" s="476" t="str">
        <f>IF(B220="×","",IF(【全員最初に作成】基本情報!Z241="","",【全員最初に作成】基本情報!Z241))</f>
        <v/>
      </c>
      <c r="T220" s="278" t="str">
        <f>IF(B220="×","",IF(Q220="","",VLOOKUP(Q220,【参考】数式用!$M$2:$O$34,3,FALSE)))</f>
        <v/>
      </c>
      <c r="U220" s="279" t="s">
        <v>537</v>
      </c>
      <c r="V220" s="280">
        <v>4</v>
      </c>
      <c r="W220" s="281" t="s">
        <v>11</v>
      </c>
      <c r="X220" s="312"/>
      <c r="Y220" s="282" t="s">
        <v>538</v>
      </c>
      <c r="Z220" s="283">
        <v>4</v>
      </c>
      <c r="AA220" s="284" t="s">
        <v>11</v>
      </c>
      <c r="AB220" s="312"/>
      <c r="AC220" s="284" t="s">
        <v>12</v>
      </c>
      <c r="AD220" s="285" t="s">
        <v>30</v>
      </c>
      <c r="AE220" s="286" t="str">
        <f t="shared" si="11"/>
        <v/>
      </c>
      <c r="AF220" s="287" t="s">
        <v>539</v>
      </c>
      <c r="AG220" s="288" t="str">
        <f t="shared" si="12"/>
        <v/>
      </c>
      <c r="AH220" s="359"/>
      <c r="AI220" s="359"/>
      <c r="AJ220" s="360"/>
      <c r="AK220" s="360"/>
    </row>
    <row r="221" spans="1:37" ht="36.75" customHeight="1">
      <c r="A221" s="270">
        <f t="shared" si="13"/>
        <v>208</v>
      </c>
      <c r="B221" s="313"/>
      <c r="C221" s="271" t="str">
        <f>IF(【全員最初に作成】基本情報!C242="","",【全員最初に作成】基本情報!C242)</f>
        <v/>
      </c>
      <c r="D221" s="272" t="str">
        <f>IF(【全員最初に作成】基本情報!D242="","",【全員最初に作成】基本情報!D242)</f>
        <v/>
      </c>
      <c r="E221" s="273" t="str">
        <f>IF(【全員最初に作成】基本情報!E242="","",【全員最初に作成】基本情報!E242)</f>
        <v/>
      </c>
      <c r="F221" s="273" t="str">
        <f>IF(【全員最初に作成】基本情報!F242="","",【全員最初に作成】基本情報!F242)</f>
        <v/>
      </c>
      <c r="G221" s="273" t="str">
        <f>IF(【全員最初に作成】基本情報!G242="","",【全員最初に作成】基本情報!G242)</f>
        <v/>
      </c>
      <c r="H221" s="273" t="str">
        <f>IF(【全員最初に作成】基本情報!H242="","",【全員最初に作成】基本情報!H242)</f>
        <v/>
      </c>
      <c r="I221" s="273" t="str">
        <f>IF(【全員最初に作成】基本情報!I242="","",【全員最初に作成】基本情報!I242)</f>
        <v/>
      </c>
      <c r="J221" s="273" t="str">
        <f>IF(【全員最初に作成】基本情報!J242="","",【全員最初に作成】基本情報!J242)</f>
        <v/>
      </c>
      <c r="K221" s="273" t="str">
        <f>IF(【全員最初に作成】基本情報!K242="","",【全員最初に作成】基本情報!K242)</f>
        <v/>
      </c>
      <c r="L221" s="274" t="str">
        <f>IF(【全員最初に作成】基本情報!L242="","",【全員最初に作成】基本情報!L242)</f>
        <v/>
      </c>
      <c r="M221" s="275" t="str">
        <f>IF(【全員最初に作成】基本情報!M242="","",【全員最初に作成】基本情報!M242)</f>
        <v/>
      </c>
      <c r="N221" s="275" t="str">
        <f>IF(【全員最初に作成】基本情報!R242="","",【全員最初に作成】基本情報!R242)</f>
        <v/>
      </c>
      <c r="O221" s="275" t="str">
        <f>IF(【全員最初に作成】基本情報!W242="","",【全員最初に作成】基本情報!W242)</f>
        <v/>
      </c>
      <c r="P221" s="270" t="str">
        <f>IF(【全員最初に作成】基本情報!X242="","",【全員最初に作成】基本情報!X242)</f>
        <v/>
      </c>
      <c r="Q221" s="276" t="str">
        <f>IF(【全員最初に作成】基本情報!Y242="","",【全員最初に作成】基本情報!Y242)</f>
        <v/>
      </c>
      <c r="R221" s="277"/>
      <c r="S221" s="476" t="str">
        <f>IF(B221="×","",IF(【全員最初に作成】基本情報!Z242="","",【全員最初に作成】基本情報!Z242))</f>
        <v/>
      </c>
      <c r="T221" s="278" t="str">
        <f>IF(B221="×","",IF(Q221="","",VLOOKUP(Q221,【参考】数式用!$M$2:$O$34,3,FALSE)))</f>
        <v/>
      </c>
      <c r="U221" s="279" t="s">
        <v>537</v>
      </c>
      <c r="V221" s="280">
        <v>4</v>
      </c>
      <c r="W221" s="281" t="s">
        <v>11</v>
      </c>
      <c r="X221" s="312"/>
      <c r="Y221" s="282" t="s">
        <v>538</v>
      </c>
      <c r="Z221" s="283">
        <v>4</v>
      </c>
      <c r="AA221" s="284" t="s">
        <v>11</v>
      </c>
      <c r="AB221" s="312"/>
      <c r="AC221" s="284" t="s">
        <v>12</v>
      </c>
      <c r="AD221" s="285" t="s">
        <v>30</v>
      </c>
      <c r="AE221" s="286" t="str">
        <f t="shared" si="11"/>
        <v/>
      </c>
      <c r="AF221" s="287" t="s">
        <v>539</v>
      </c>
      <c r="AG221" s="288" t="str">
        <f t="shared" si="12"/>
        <v/>
      </c>
      <c r="AH221" s="359"/>
      <c r="AI221" s="359"/>
      <c r="AJ221" s="360"/>
      <c r="AK221" s="360"/>
    </row>
    <row r="222" spans="1:37" ht="36.75" customHeight="1">
      <c r="A222" s="270">
        <f t="shared" si="13"/>
        <v>209</v>
      </c>
      <c r="B222" s="313"/>
      <c r="C222" s="271" t="str">
        <f>IF(【全員最初に作成】基本情報!C243="","",【全員最初に作成】基本情報!C243)</f>
        <v/>
      </c>
      <c r="D222" s="272" t="str">
        <f>IF(【全員最初に作成】基本情報!D243="","",【全員最初に作成】基本情報!D243)</f>
        <v/>
      </c>
      <c r="E222" s="273" t="str">
        <f>IF(【全員最初に作成】基本情報!E243="","",【全員最初に作成】基本情報!E243)</f>
        <v/>
      </c>
      <c r="F222" s="273" t="str">
        <f>IF(【全員最初に作成】基本情報!F243="","",【全員最初に作成】基本情報!F243)</f>
        <v/>
      </c>
      <c r="G222" s="273" t="str">
        <f>IF(【全員最初に作成】基本情報!G243="","",【全員最初に作成】基本情報!G243)</f>
        <v/>
      </c>
      <c r="H222" s="273" t="str">
        <f>IF(【全員最初に作成】基本情報!H243="","",【全員最初に作成】基本情報!H243)</f>
        <v/>
      </c>
      <c r="I222" s="273" t="str">
        <f>IF(【全員最初に作成】基本情報!I243="","",【全員最初に作成】基本情報!I243)</f>
        <v/>
      </c>
      <c r="J222" s="273" t="str">
        <f>IF(【全員最初に作成】基本情報!J243="","",【全員最初に作成】基本情報!J243)</f>
        <v/>
      </c>
      <c r="K222" s="273" t="str">
        <f>IF(【全員最初に作成】基本情報!K243="","",【全員最初に作成】基本情報!K243)</f>
        <v/>
      </c>
      <c r="L222" s="274" t="str">
        <f>IF(【全員最初に作成】基本情報!L243="","",【全員最初に作成】基本情報!L243)</f>
        <v/>
      </c>
      <c r="M222" s="275" t="str">
        <f>IF(【全員最初に作成】基本情報!M243="","",【全員最初に作成】基本情報!M243)</f>
        <v/>
      </c>
      <c r="N222" s="275" t="str">
        <f>IF(【全員最初に作成】基本情報!R243="","",【全員最初に作成】基本情報!R243)</f>
        <v/>
      </c>
      <c r="O222" s="275" t="str">
        <f>IF(【全員最初に作成】基本情報!W243="","",【全員最初に作成】基本情報!W243)</f>
        <v/>
      </c>
      <c r="P222" s="270" t="str">
        <f>IF(【全員最初に作成】基本情報!X243="","",【全員最初に作成】基本情報!X243)</f>
        <v/>
      </c>
      <c r="Q222" s="276" t="str">
        <f>IF(【全員最初に作成】基本情報!Y243="","",【全員最初に作成】基本情報!Y243)</f>
        <v/>
      </c>
      <c r="R222" s="277"/>
      <c r="S222" s="476" t="str">
        <f>IF(B222="×","",IF(【全員最初に作成】基本情報!Z243="","",【全員最初に作成】基本情報!Z243))</f>
        <v/>
      </c>
      <c r="T222" s="278" t="str">
        <f>IF(B222="×","",IF(Q222="","",VLOOKUP(Q222,【参考】数式用!$M$2:$O$34,3,FALSE)))</f>
        <v/>
      </c>
      <c r="U222" s="279" t="s">
        <v>537</v>
      </c>
      <c r="V222" s="280">
        <v>4</v>
      </c>
      <c r="W222" s="281" t="s">
        <v>11</v>
      </c>
      <c r="X222" s="312"/>
      <c r="Y222" s="282" t="s">
        <v>538</v>
      </c>
      <c r="Z222" s="283">
        <v>4</v>
      </c>
      <c r="AA222" s="284" t="s">
        <v>11</v>
      </c>
      <c r="AB222" s="312"/>
      <c r="AC222" s="284" t="s">
        <v>12</v>
      </c>
      <c r="AD222" s="285" t="s">
        <v>30</v>
      </c>
      <c r="AE222" s="286" t="str">
        <f t="shared" si="11"/>
        <v/>
      </c>
      <c r="AF222" s="287" t="s">
        <v>539</v>
      </c>
      <c r="AG222" s="288" t="str">
        <f t="shared" si="12"/>
        <v/>
      </c>
      <c r="AH222" s="359"/>
      <c r="AI222" s="359"/>
      <c r="AJ222" s="360"/>
      <c r="AK222" s="360"/>
    </row>
    <row r="223" spans="1:37" ht="36.75" customHeight="1">
      <c r="A223" s="270">
        <f t="shared" si="13"/>
        <v>210</v>
      </c>
      <c r="B223" s="313"/>
      <c r="C223" s="271" t="str">
        <f>IF(【全員最初に作成】基本情報!C244="","",【全員最初に作成】基本情報!C244)</f>
        <v/>
      </c>
      <c r="D223" s="272" t="str">
        <f>IF(【全員最初に作成】基本情報!D244="","",【全員最初に作成】基本情報!D244)</f>
        <v/>
      </c>
      <c r="E223" s="273" t="str">
        <f>IF(【全員最初に作成】基本情報!E244="","",【全員最初に作成】基本情報!E244)</f>
        <v/>
      </c>
      <c r="F223" s="273" t="str">
        <f>IF(【全員最初に作成】基本情報!F244="","",【全員最初に作成】基本情報!F244)</f>
        <v/>
      </c>
      <c r="G223" s="273" t="str">
        <f>IF(【全員最初に作成】基本情報!G244="","",【全員最初に作成】基本情報!G244)</f>
        <v/>
      </c>
      <c r="H223" s="273" t="str">
        <f>IF(【全員最初に作成】基本情報!H244="","",【全員最初に作成】基本情報!H244)</f>
        <v/>
      </c>
      <c r="I223" s="273" t="str">
        <f>IF(【全員最初に作成】基本情報!I244="","",【全員最初に作成】基本情報!I244)</f>
        <v/>
      </c>
      <c r="J223" s="273" t="str">
        <f>IF(【全員最初に作成】基本情報!J244="","",【全員最初に作成】基本情報!J244)</f>
        <v/>
      </c>
      <c r="K223" s="273" t="str">
        <f>IF(【全員最初に作成】基本情報!K244="","",【全員最初に作成】基本情報!K244)</f>
        <v/>
      </c>
      <c r="L223" s="274" t="str">
        <f>IF(【全員最初に作成】基本情報!L244="","",【全員最初に作成】基本情報!L244)</f>
        <v/>
      </c>
      <c r="M223" s="275" t="str">
        <f>IF(【全員最初に作成】基本情報!M244="","",【全員最初に作成】基本情報!M244)</f>
        <v/>
      </c>
      <c r="N223" s="275" t="str">
        <f>IF(【全員最初に作成】基本情報!R244="","",【全員最初に作成】基本情報!R244)</f>
        <v/>
      </c>
      <c r="O223" s="275" t="str">
        <f>IF(【全員最初に作成】基本情報!W244="","",【全員最初に作成】基本情報!W244)</f>
        <v/>
      </c>
      <c r="P223" s="270" t="str">
        <f>IF(【全員最初に作成】基本情報!X244="","",【全員最初に作成】基本情報!X244)</f>
        <v/>
      </c>
      <c r="Q223" s="276" t="str">
        <f>IF(【全員最初に作成】基本情報!Y244="","",【全員最初に作成】基本情報!Y244)</f>
        <v/>
      </c>
      <c r="R223" s="277"/>
      <c r="S223" s="476" t="str">
        <f>IF(B223="×","",IF(【全員最初に作成】基本情報!Z244="","",【全員最初に作成】基本情報!Z244))</f>
        <v/>
      </c>
      <c r="T223" s="278" t="str">
        <f>IF(B223="×","",IF(Q223="","",VLOOKUP(Q223,【参考】数式用!$M$2:$O$34,3,FALSE)))</f>
        <v/>
      </c>
      <c r="U223" s="279" t="s">
        <v>537</v>
      </c>
      <c r="V223" s="280">
        <v>4</v>
      </c>
      <c r="W223" s="281" t="s">
        <v>11</v>
      </c>
      <c r="X223" s="312"/>
      <c r="Y223" s="282" t="s">
        <v>538</v>
      </c>
      <c r="Z223" s="283">
        <v>4</v>
      </c>
      <c r="AA223" s="284" t="s">
        <v>11</v>
      </c>
      <c r="AB223" s="312"/>
      <c r="AC223" s="284" t="s">
        <v>12</v>
      </c>
      <c r="AD223" s="285" t="s">
        <v>30</v>
      </c>
      <c r="AE223" s="286" t="str">
        <f t="shared" si="11"/>
        <v/>
      </c>
      <c r="AF223" s="287" t="s">
        <v>539</v>
      </c>
      <c r="AG223" s="288" t="str">
        <f t="shared" si="12"/>
        <v/>
      </c>
      <c r="AH223" s="359"/>
      <c r="AI223" s="359"/>
      <c r="AJ223" s="360"/>
      <c r="AK223" s="360"/>
    </row>
    <row r="224" spans="1:37" ht="36.75" customHeight="1">
      <c r="A224" s="270">
        <f t="shared" si="13"/>
        <v>211</v>
      </c>
      <c r="B224" s="313"/>
      <c r="C224" s="271" t="str">
        <f>IF(【全員最初に作成】基本情報!C245="","",【全員最初に作成】基本情報!C245)</f>
        <v/>
      </c>
      <c r="D224" s="272" t="str">
        <f>IF(【全員最初に作成】基本情報!D245="","",【全員最初に作成】基本情報!D245)</f>
        <v/>
      </c>
      <c r="E224" s="273" t="str">
        <f>IF(【全員最初に作成】基本情報!E245="","",【全員最初に作成】基本情報!E245)</f>
        <v/>
      </c>
      <c r="F224" s="273" t="str">
        <f>IF(【全員最初に作成】基本情報!F245="","",【全員最初に作成】基本情報!F245)</f>
        <v/>
      </c>
      <c r="G224" s="273" t="str">
        <f>IF(【全員最初に作成】基本情報!G245="","",【全員最初に作成】基本情報!G245)</f>
        <v/>
      </c>
      <c r="H224" s="273" t="str">
        <f>IF(【全員最初に作成】基本情報!H245="","",【全員最初に作成】基本情報!H245)</f>
        <v/>
      </c>
      <c r="I224" s="273" t="str">
        <f>IF(【全員最初に作成】基本情報!I245="","",【全員最初に作成】基本情報!I245)</f>
        <v/>
      </c>
      <c r="J224" s="273" t="str">
        <f>IF(【全員最初に作成】基本情報!J245="","",【全員最初に作成】基本情報!J245)</f>
        <v/>
      </c>
      <c r="K224" s="273" t="str">
        <f>IF(【全員最初に作成】基本情報!K245="","",【全員最初に作成】基本情報!K245)</f>
        <v/>
      </c>
      <c r="L224" s="274" t="str">
        <f>IF(【全員最初に作成】基本情報!L245="","",【全員最初に作成】基本情報!L245)</f>
        <v/>
      </c>
      <c r="M224" s="275" t="str">
        <f>IF(【全員最初に作成】基本情報!M245="","",【全員最初に作成】基本情報!M245)</f>
        <v/>
      </c>
      <c r="N224" s="275" t="str">
        <f>IF(【全員最初に作成】基本情報!R245="","",【全員最初に作成】基本情報!R245)</f>
        <v/>
      </c>
      <c r="O224" s="275" t="str">
        <f>IF(【全員最初に作成】基本情報!W245="","",【全員最初に作成】基本情報!W245)</f>
        <v/>
      </c>
      <c r="P224" s="270" t="str">
        <f>IF(【全員最初に作成】基本情報!X245="","",【全員最初に作成】基本情報!X245)</f>
        <v/>
      </c>
      <c r="Q224" s="276" t="str">
        <f>IF(【全員最初に作成】基本情報!Y245="","",【全員最初に作成】基本情報!Y245)</f>
        <v/>
      </c>
      <c r="R224" s="277"/>
      <c r="S224" s="476" t="str">
        <f>IF(B224="×","",IF(【全員最初に作成】基本情報!Z245="","",【全員最初に作成】基本情報!Z245))</f>
        <v/>
      </c>
      <c r="T224" s="278" t="str">
        <f>IF(B224="×","",IF(Q224="","",VLOOKUP(Q224,【参考】数式用!$M$2:$O$34,3,FALSE)))</f>
        <v/>
      </c>
      <c r="U224" s="279" t="s">
        <v>537</v>
      </c>
      <c r="V224" s="280">
        <v>4</v>
      </c>
      <c r="W224" s="281" t="s">
        <v>11</v>
      </c>
      <c r="X224" s="312"/>
      <c r="Y224" s="282" t="s">
        <v>538</v>
      </c>
      <c r="Z224" s="283">
        <v>4</v>
      </c>
      <c r="AA224" s="284" t="s">
        <v>11</v>
      </c>
      <c r="AB224" s="312"/>
      <c r="AC224" s="284" t="s">
        <v>12</v>
      </c>
      <c r="AD224" s="285" t="s">
        <v>30</v>
      </c>
      <c r="AE224" s="286" t="str">
        <f t="shared" si="11"/>
        <v/>
      </c>
      <c r="AF224" s="287" t="s">
        <v>539</v>
      </c>
      <c r="AG224" s="288" t="str">
        <f t="shared" si="12"/>
        <v/>
      </c>
      <c r="AH224" s="359"/>
      <c r="AI224" s="359"/>
      <c r="AJ224" s="360"/>
      <c r="AK224" s="360"/>
    </row>
    <row r="225" spans="1:37" ht="36.75" customHeight="1">
      <c r="A225" s="270">
        <f t="shared" si="13"/>
        <v>212</v>
      </c>
      <c r="B225" s="313"/>
      <c r="C225" s="271" t="str">
        <f>IF(【全員最初に作成】基本情報!C246="","",【全員最初に作成】基本情報!C246)</f>
        <v/>
      </c>
      <c r="D225" s="272" t="str">
        <f>IF(【全員最初に作成】基本情報!D246="","",【全員最初に作成】基本情報!D246)</f>
        <v/>
      </c>
      <c r="E225" s="273" t="str">
        <f>IF(【全員最初に作成】基本情報!E246="","",【全員最初に作成】基本情報!E246)</f>
        <v/>
      </c>
      <c r="F225" s="273" t="str">
        <f>IF(【全員最初に作成】基本情報!F246="","",【全員最初に作成】基本情報!F246)</f>
        <v/>
      </c>
      <c r="G225" s="273" t="str">
        <f>IF(【全員最初に作成】基本情報!G246="","",【全員最初に作成】基本情報!G246)</f>
        <v/>
      </c>
      <c r="H225" s="273" t="str">
        <f>IF(【全員最初に作成】基本情報!H246="","",【全員最初に作成】基本情報!H246)</f>
        <v/>
      </c>
      <c r="I225" s="273" t="str">
        <f>IF(【全員最初に作成】基本情報!I246="","",【全員最初に作成】基本情報!I246)</f>
        <v/>
      </c>
      <c r="J225" s="273" t="str">
        <f>IF(【全員最初に作成】基本情報!J246="","",【全員最初に作成】基本情報!J246)</f>
        <v/>
      </c>
      <c r="K225" s="273" t="str">
        <f>IF(【全員最初に作成】基本情報!K246="","",【全員最初に作成】基本情報!K246)</f>
        <v/>
      </c>
      <c r="L225" s="274" t="str">
        <f>IF(【全員最初に作成】基本情報!L246="","",【全員最初に作成】基本情報!L246)</f>
        <v/>
      </c>
      <c r="M225" s="275" t="str">
        <f>IF(【全員最初に作成】基本情報!M246="","",【全員最初に作成】基本情報!M246)</f>
        <v/>
      </c>
      <c r="N225" s="275" t="str">
        <f>IF(【全員最初に作成】基本情報!R246="","",【全員最初に作成】基本情報!R246)</f>
        <v/>
      </c>
      <c r="O225" s="275" t="str">
        <f>IF(【全員最初に作成】基本情報!W246="","",【全員最初に作成】基本情報!W246)</f>
        <v/>
      </c>
      <c r="P225" s="270" t="str">
        <f>IF(【全員最初に作成】基本情報!X246="","",【全員最初に作成】基本情報!X246)</f>
        <v/>
      </c>
      <c r="Q225" s="276" t="str">
        <f>IF(【全員最初に作成】基本情報!Y246="","",【全員最初に作成】基本情報!Y246)</f>
        <v/>
      </c>
      <c r="R225" s="277"/>
      <c r="S225" s="476" t="str">
        <f>IF(B225="×","",IF(【全員最初に作成】基本情報!Z246="","",【全員最初に作成】基本情報!Z246))</f>
        <v/>
      </c>
      <c r="T225" s="278" t="str">
        <f>IF(B225="×","",IF(Q225="","",VLOOKUP(Q225,【参考】数式用!$M$2:$O$34,3,FALSE)))</f>
        <v/>
      </c>
      <c r="U225" s="279" t="s">
        <v>537</v>
      </c>
      <c r="V225" s="280">
        <v>4</v>
      </c>
      <c r="W225" s="281" t="s">
        <v>11</v>
      </c>
      <c r="X225" s="312"/>
      <c r="Y225" s="282" t="s">
        <v>538</v>
      </c>
      <c r="Z225" s="283">
        <v>4</v>
      </c>
      <c r="AA225" s="284" t="s">
        <v>11</v>
      </c>
      <c r="AB225" s="312"/>
      <c r="AC225" s="284" t="s">
        <v>12</v>
      </c>
      <c r="AD225" s="285" t="s">
        <v>30</v>
      </c>
      <c r="AE225" s="286" t="str">
        <f t="shared" si="11"/>
        <v/>
      </c>
      <c r="AF225" s="287" t="s">
        <v>539</v>
      </c>
      <c r="AG225" s="288" t="str">
        <f t="shared" si="12"/>
        <v/>
      </c>
      <c r="AH225" s="359"/>
      <c r="AI225" s="359"/>
      <c r="AJ225" s="360"/>
      <c r="AK225" s="360"/>
    </row>
    <row r="226" spans="1:37" ht="36.75" customHeight="1">
      <c r="A226" s="270">
        <f t="shared" si="13"/>
        <v>213</v>
      </c>
      <c r="B226" s="313"/>
      <c r="C226" s="271" t="str">
        <f>IF(【全員最初に作成】基本情報!C247="","",【全員最初に作成】基本情報!C247)</f>
        <v/>
      </c>
      <c r="D226" s="272" t="str">
        <f>IF(【全員最初に作成】基本情報!D247="","",【全員最初に作成】基本情報!D247)</f>
        <v/>
      </c>
      <c r="E226" s="273" t="str">
        <f>IF(【全員最初に作成】基本情報!E247="","",【全員最初に作成】基本情報!E247)</f>
        <v/>
      </c>
      <c r="F226" s="273" t="str">
        <f>IF(【全員最初に作成】基本情報!F247="","",【全員最初に作成】基本情報!F247)</f>
        <v/>
      </c>
      <c r="G226" s="273" t="str">
        <f>IF(【全員最初に作成】基本情報!G247="","",【全員最初に作成】基本情報!G247)</f>
        <v/>
      </c>
      <c r="H226" s="273" t="str">
        <f>IF(【全員最初に作成】基本情報!H247="","",【全員最初に作成】基本情報!H247)</f>
        <v/>
      </c>
      <c r="I226" s="273" t="str">
        <f>IF(【全員最初に作成】基本情報!I247="","",【全員最初に作成】基本情報!I247)</f>
        <v/>
      </c>
      <c r="J226" s="273" t="str">
        <f>IF(【全員最初に作成】基本情報!J247="","",【全員最初に作成】基本情報!J247)</f>
        <v/>
      </c>
      <c r="K226" s="273" t="str">
        <f>IF(【全員最初に作成】基本情報!K247="","",【全員最初に作成】基本情報!K247)</f>
        <v/>
      </c>
      <c r="L226" s="274" t="str">
        <f>IF(【全員最初に作成】基本情報!L247="","",【全員最初に作成】基本情報!L247)</f>
        <v/>
      </c>
      <c r="M226" s="275" t="str">
        <f>IF(【全員最初に作成】基本情報!M247="","",【全員最初に作成】基本情報!M247)</f>
        <v/>
      </c>
      <c r="N226" s="275" t="str">
        <f>IF(【全員最初に作成】基本情報!R247="","",【全員最初に作成】基本情報!R247)</f>
        <v/>
      </c>
      <c r="O226" s="275" t="str">
        <f>IF(【全員最初に作成】基本情報!W247="","",【全員最初に作成】基本情報!W247)</f>
        <v/>
      </c>
      <c r="P226" s="270" t="str">
        <f>IF(【全員最初に作成】基本情報!X247="","",【全員最初に作成】基本情報!X247)</f>
        <v/>
      </c>
      <c r="Q226" s="276" t="str">
        <f>IF(【全員最初に作成】基本情報!Y247="","",【全員最初に作成】基本情報!Y247)</f>
        <v/>
      </c>
      <c r="R226" s="277"/>
      <c r="S226" s="476" t="str">
        <f>IF(B226="×","",IF(【全員最初に作成】基本情報!Z247="","",【全員最初に作成】基本情報!Z247))</f>
        <v/>
      </c>
      <c r="T226" s="278" t="str">
        <f>IF(B226="×","",IF(Q226="","",VLOOKUP(Q226,【参考】数式用!$M$2:$O$34,3,FALSE)))</f>
        <v/>
      </c>
      <c r="U226" s="279" t="s">
        <v>537</v>
      </c>
      <c r="V226" s="280">
        <v>4</v>
      </c>
      <c r="W226" s="281" t="s">
        <v>11</v>
      </c>
      <c r="X226" s="312"/>
      <c r="Y226" s="282" t="s">
        <v>538</v>
      </c>
      <c r="Z226" s="283">
        <v>4</v>
      </c>
      <c r="AA226" s="284" t="s">
        <v>11</v>
      </c>
      <c r="AB226" s="312"/>
      <c r="AC226" s="284" t="s">
        <v>12</v>
      </c>
      <c r="AD226" s="285" t="s">
        <v>30</v>
      </c>
      <c r="AE226" s="286" t="str">
        <f t="shared" si="11"/>
        <v/>
      </c>
      <c r="AF226" s="287" t="s">
        <v>539</v>
      </c>
      <c r="AG226" s="288" t="str">
        <f t="shared" si="12"/>
        <v/>
      </c>
      <c r="AH226" s="359"/>
      <c r="AI226" s="359"/>
      <c r="AJ226" s="360"/>
      <c r="AK226" s="360"/>
    </row>
    <row r="227" spans="1:37" ht="36.75" customHeight="1">
      <c r="A227" s="270">
        <f t="shared" si="13"/>
        <v>214</v>
      </c>
      <c r="B227" s="313"/>
      <c r="C227" s="271" t="str">
        <f>IF(【全員最初に作成】基本情報!C248="","",【全員最初に作成】基本情報!C248)</f>
        <v/>
      </c>
      <c r="D227" s="272" t="str">
        <f>IF(【全員最初に作成】基本情報!D248="","",【全員最初に作成】基本情報!D248)</f>
        <v/>
      </c>
      <c r="E227" s="273" t="str">
        <f>IF(【全員最初に作成】基本情報!E248="","",【全員最初に作成】基本情報!E248)</f>
        <v/>
      </c>
      <c r="F227" s="273" t="str">
        <f>IF(【全員最初に作成】基本情報!F248="","",【全員最初に作成】基本情報!F248)</f>
        <v/>
      </c>
      <c r="G227" s="273" t="str">
        <f>IF(【全員最初に作成】基本情報!G248="","",【全員最初に作成】基本情報!G248)</f>
        <v/>
      </c>
      <c r="H227" s="273" t="str">
        <f>IF(【全員最初に作成】基本情報!H248="","",【全員最初に作成】基本情報!H248)</f>
        <v/>
      </c>
      <c r="I227" s="273" t="str">
        <f>IF(【全員最初に作成】基本情報!I248="","",【全員最初に作成】基本情報!I248)</f>
        <v/>
      </c>
      <c r="J227" s="273" t="str">
        <f>IF(【全員最初に作成】基本情報!J248="","",【全員最初に作成】基本情報!J248)</f>
        <v/>
      </c>
      <c r="K227" s="273" t="str">
        <f>IF(【全員最初に作成】基本情報!K248="","",【全員最初に作成】基本情報!K248)</f>
        <v/>
      </c>
      <c r="L227" s="274" t="str">
        <f>IF(【全員最初に作成】基本情報!L248="","",【全員最初に作成】基本情報!L248)</f>
        <v/>
      </c>
      <c r="M227" s="275" t="str">
        <f>IF(【全員最初に作成】基本情報!M248="","",【全員最初に作成】基本情報!M248)</f>
        <v/>
      </c>
      <c r="N227" s="275" t="str">
        <f>IF(【全員最初に作成】基本情報!R248="","",【全員最初に作成】基本情報!R248)</f>
        <v/>
      </c>
      <c r="O227" s="275" t="str">
        <f>IF(【全員最初に作成】基本情報!W248="","",【全員最初に作成】基本情報!W248)</f>
        <v/>
      </c>
      <c r="P227" s="270" t="str">
        <f>IF(【全員最初に作成】基本情報!X248="","",【全員最初に作成】基本情報!X248)</f>
        <v/>
      </c>
      <c r="Q227" s="276" t="str">
        <f>IF(【全員最初に作成】基本情報!Y248="","",【全員最初に作成】基本情報!Y248)</f>
        <v/>
      </c>
      <c r="R227" s="277"/>
      <c r="S227" s="476" t="str">
        <f>IF(B227="×","",IF(【全員最初に作成】基本情報!Z248="","",【全員最初に作成】基本情報!Z248))</f>
        <v/>
      </c>
      <c r="T227" s="278" t="str">
        <f>IF(B227="×","",IF(Q227="","",VLOOKUP(Q227,【参考】数式用!$M$2:$O$34,3,FALSE)))</f>
        <v/>
      </c>
      <c r="U227" s="279" t="s">
        <v>537</v>
      </c>
      <c r="V227" s="280">
        <v>4</v>
      </c>
      <c r="W227" s="281" t="s">
        <v>11</v>
      </c>
      <c r="X227" s="312"/>
      <c r="Y227" s="282" t="s">
        <v>538</v>
      </c>
      <c r="Z227" s="283">
        <v>4</v>
      </c>
      <c r="AA227" s="284" t="s">
        <v>11</v>
      </c>
      <c r="AB227" s="312"/>
      <c r="AC227" s="284" t="s">
        <v>12</v>
      </c>
      <c r="AD227" s="285" t="s">
        <v>30</v>
      </c>
      <c r="AE227" s="286" t="str">
        <f t="shared" si="11"/>
        <v/>
      </c>
      <c r="AF227" s="287" t="s">
        <v>539</v>
      </c>
      <c r="AG227" s="288" t="str">
        <f t="shared" si="12"/>
        <v/>
      </c>
      <c r="AH227" s="359"/>
      <c r="AI227" s="359"/>
      <c r="AJ227" s="360"/>
      <c r="AK227" s="360"/>
    </row>
    <row r="228" spans="1:37" ht="36.75" customHeight="1">
      <c r="A228" s="270">
        <f t="shared" si="13"/>
        <v>215</v>
      </c>
      <c r="B228" s="313"/>
      <c r="C228" s="271" t="str">
        <f>IF(【全員最初に作成】基本情報!C249="","",【全員最初に作成】基本情報!C249)</f>
        <v/>
      </c>
      <c r="D228" s="272" t="str">
        <f>IF(【全員最初に作成】基本情報!D249="","",【全員最初に作成】基本情報!D249)</f>
        <v/>
      </c>
      <c r="E228" s="273" t="str">
        <f>IF(【全員最初に作成】基本情報!E249="","",【全員最初に作成】基本情報!E249)</f>
        <v/>
      </c>
      <c r="F228" s="273" t="str">
        <f>IF(【全員最初に作成】基本情報!F249="","",【全員最初に作成】基本情報!F249)</f>
        <v/>
      </c>
      <c r="G228" s="273" t="str">
        <f>IF(【全員最初に作成】基本情報!G249="","",【全員最初に作成】基本情報!G249)</f>
        <v/>
      </c>
      <c r="H228" s="273" t="str">
        <f>IF(【全員最初に作成】基本情報!H249="","",【全員最初に作成】基本情報!H249)</f>
        <v/>
      </c>
      <c r="I228" s="273" t="str">
        <f>IF(【全員最初に作成】基本情報!I249="","",【全員最初に作成】基本情報!I249)</f>
        <v/>
      </c>
      <c r="J228" s="273" t="str">
        <f>IF(【全員最初に作成】基本情報!J249="","",【全員最初に作成】基本情報!J249)</f>
        <v/>
      </c>
      <c r="K228" s="273" t="str">
        <f>IF(【全員最初に作成】基本情報!K249="","",【全員最初に作成】基本情報!K249)</f>
        <v/>
      </c>
      <c r="L228" s="274" t="str">
        <f>IF(【全員最初に作成】基本情報!L249="","",【全員最初に作成】基本情報!L249)</f>
        <v/>
      </c>
      <c r="M228" s="275" t="str">
        <f>IF(【全員最初に作成】基本情報!M249="","",【全員最初に作成】基本情報!M249)</f>
        <v/>
      </c>
      <c r="N228" s="275" t="str">
        <f>IF(【全員最初に作成】基本情報!R249="","",【全員最初に作成】基本情報!R249)</f>
        <v/>
      </c>
      <c r="O228" s="275" t="str">
        <f>IF(【全員最初に作成】基本情報!W249="","",【全員最初に作成】基本情報!W249)</f>
        <v/>
      </c>
      <c r="P228" s="270" t="str">
        <f>IF(【全員最初に作成】基本情報!X249="","",【全員最初に作成】基本情報!X249)</f>
        <v/>
      </c>
      <c r="Q228" s="276" t="str">
        <f>IF(【全員最初に作成】基本情報!Y249="","",【全員最初に作成】基本情報!Y249)</f>
        <v/>
      </c>
      <c r="R228" s="277"/>
      <c r="S228" s="476" t="str">
        <f>IF(B228="×","",IF(【全員最初に作成】基本情報!Z249="","",【全員最初に作成】基本情報!Z249))</f>
        <v/>
      </c>
      <c r="T228" s="278" t="str">
        <f>IF(B228="×","",IF(Q228="","",VLOOKUP(Q228,【参考】数式用!$M$2:$O$34,3,FALSE)))</f>
        <v/>
      </c>
      <c r="U228" s="279" t="s">
        <v>537</v>
      </c>
      <c r="V228" s="280">
        <v>4</v>
      </c>
      <c r="W228" s="281" t="s">
        <v>11</v>
      </c>
      <c r="X228" s="312"/>
      <c r="Y228" s="282" t="s">
        <v>538</v>
      </c>
      <c r="Z228" s="283">
        <v>4</v>
      </c>
      <c r="AA228" s="284" t="s">
        <v>11</v>
      </c>
      <c r="AB228" s="312"/>
      <c r="AC228" s="284" t="s">
        <v>12</v>
      </c>
      <c r="AD228" s="285" t="s">
        <v>30</v>
      </c>
      <c r="AE228" s="286" t="str">
        <f t="shared" si="11"/>
        <v/>
      </c>
      <c r="AF228" s="287" t="s">
        <v>539</v>
      </c>
      <c r="AG228" s="288" t="str">
        <f t="shared" si="12"/>
        <v/>
      </c>
      <c r="AH228" s="359"/>
      <c r="AI228" s="359"/>
      <c r="AJ228" s="360"/>
      <c r="AK228" s="360"/>
    </row>
    <row r="229" spans="1:37" ht="36.75" customHeight="1">
      <c r="A229" s="270">
        <f t="shared" si="13"/>
        <v>216</v>
      </c>
      <c r="B229" s="313"/>
      <c r="C229" s="271" t="str">
        <f>IF(【全員最初に作成】基本情報!C250="","",【全員最初に作成】基本情報!C250)</f>
        <v/>
      </c>
      <c r="D229" s="272" t="str">
        <f>IF(【全員最初に作成】基本情報!D250="","",【全員最初に作成】基本情報!D250)</f>
        <v/>
      </c>
      <c r="E229" s="273" t="str">
        <f>IF(【全員最初に作成】基本情報!E250="","",【全員最初に作成】基本情報!E250)</f>
        <v/>
      </c>
      <c r="F229" s="273" t="str">
        <f>IF(【全員最初に作成】基本情報!F250="","",【全員最初に作成】基本情報!F250)</f>
        <v/>
      </c>
      <c r="G229" s="273" t="str">
        <f>IF(【全員最初に作成】基本情報!G250="","",【全員最初に作成】基本情報!G250)</f>
        <v/>
      </c>
      <c r="H229" s="273" t="str">
        <f>IF(【全員最初に作成】基本情報!H250="","",【全員最初に作成】基本情報!H250)</f>
        <v/>
      </c>
      <c r="I229" s="273" t="str">
        <f>IF(【全員最初に作成】基本情報!I250="","",【全員最初に作成】基本情報!I250)</f>
        <v/>
      </c>
      <c r="J229" s="273" t="str">
        <f>IF(【全員最初に作成】基本情報!J250="","",【全員最初に作成】基本情報!J250)</f>
        <v/>
      </c>
      <c r="K229" s="273" t="str">
        <f>IF(【全員最初に作成】基本情報!K250="","",【全員最初に作成】基本情報!K250)</f>
        <v/>
      </c>
      <c r="L229" s="274" t="str">
        <f>IF(【全員最初に作成】基本情報!L250="","",【全員最初に作成】基本情報!L250)</f>
        <v/>
      </c>
      <c r="M229" s="275" t="str">
        <f>IF(【全員最初に作成】基本情報!M250="","",【全員最初に作成】基本情報!M250)</f>
        <v/>
      </c>
      <c r="N229" s="275" t="str">
        <f>IF(【全員最初に作成】基本情報!R250="","",【全員最初に作成】基本情報!R250)</f>
        <v/>
      </c>
      <c r="O229" s="275" t="str">
        <f>IF(【全員最初に作成】基本情報!W250="","",【全員最初に作成】基本情報!W250)</f>
        <v/>
      </c>
      <c r="P229" s="270" t="str">
        <f>IF(【全員最初に作成】基本情報!X250="","",【全員最初に作成】基本情報!X250)</f>
        <v/>
      </c>
      <c r="Q229" s="276" t="str">
        <f>IF(【全員最初に作成】基本情報!Y250="","",【全員最初に作成】基本情報!Y250)</f>
        <v/>
      </c>
      <c r="R229" s="277"/>
      <c r="S229" s="476" t="str">
        <f>IF(B229="×","",IF(【全員最初に作成】基本情報!Z250="","",【全員最初に作成】基本情報!Z250))</f>
        <v/>
      </c>
      <c r="T229" s="278" t="str">
        <f>IF(B229="×","",IF(Q229="","",VLOOKUP(Q229,【参考】数式用!$M$2:$O$34,3,FALSE)))</f>
        <v/>
      </c>
      <c r="U229" s="279" t="s">
        <v>537</v>
      </c>
      <c r="V229" s="280">
        <v>4</v>
      </c>
      <c r="W229" s="281" t="s">
        <v>11</v>
      </c>
      <c r="X229" s="312"/>
      <c r="Y229" s="282" t="s">
        <v>538</v>
      </c>
      <c r="Z229" s="283">
        <v>4</v>
      </c>
      <c r="AA229" s="284" t="s">
        <v>11</v>
      </c>
      <c r="AB229" s="312"/>
      <c r="AC229" s="284" t="s">
        <v>12</v>
      </c>
      <c r="AD229" s="285" t="s">
        <v>30</v>
      </c>
      <c r="AE229" s="286" t="str">
        <f t="shared" si="11"/>
        <v/>
      </c>
      <c r="AF229" s="287" t="s">
        <v>539</v>
      </c>
      <c r="AG229" s="288" t="str">
        <f t="shared" si="12"/>
        <v/>
      </c>
      <c r="AH229" s="359"/>
      <c r="AI229" s="359"/>
      <c r="AJ229" s="360"/>
      <c r="AK229" s="360"/>
    </row>
    <row r="230" spans="1:37" ht="36.75" customHeight="1">
      <c r="A230" s="270">
        <f t="shared" si="13"/>
        <v>217</v>
      </c>
      <c r="B230" s="313"/>
      <c r="C230" s="271" t="str">
        <f>IF(【全員最初に作成】基本情報!C251="","",【全員最初に作成】基本情報!C251)</f>
        <v/>
      </c>
      <c r="D230" s="272" t="str">
        <f>IF(【全員最初に作成】基本情報!D251="","",【全員最初に作成】基本情報!D251)</f>
        <v/>
      </c>
      <c r="E230" s="273" t="str">
        <f>IF(【全員最初に作成】基本情報!E251="","",【全員最初に作成】基本情報!E251)</f>
        <v/>
      </c>
      <c r="F230" s="273" t="str">
        <f>IF(【全員最初に作成】基本情報!F251="","",【全員最初に作成】基本情報!F251)</f>
        <v/>
      </c>
      <c r="G230" s="273" t="str">
        <f>IF(【全員最初に作成】基本情報!G251="","",【全員最初に作成】基本情報!G251)</f>
        <v/>
      </c>
      <c r="H230" s="273" t="str">
        <f>IF(【全員最初に作成】基本情報!H251="","",【全員最初に作成】基本情報!H251)</f>
        <v/>
      </c>
      <c r="I230" s="273" t="str">
        <f>IF(【全員最初に作成】基本情報!I251="","",【全員最初に作成】基本情報!I251)</f>
        <v/>
      </c>
      <c r="J230" s="273" t="str">
        <f>IF(【全員最初に作成】基本情報!J251="","",【全員最初に作成】基本情報!J251)</f>
        <v/>
      </c>
      <c r="K230" s="273" t="str">
        <f>IF(【全員最初に作成】基本情報!K251="","",【全員最初に作成】基本情報!K251)</f>
        <v/>
      </c>
      <c r="L230" s="274" t="str">
        <f>IF(【全員最初に作成】基本情報!L251="","",【全員最初に作成】基本情報!L251)</f>
        <v/>
      </c>
      <c r="M230" s="275" t="str">
        <f>IF(【全員最初に作成】基本情報!M251="","",【全員最初に作成】基本情報!M251)</f>
        <v/>
      </c>
      <c r="N230" s="275" t="str">
        <f>IF(【全員最初に作成】基本情報!R251="","",【全員最初に作成】基本情報!R251)</f>
        <v/>
      </c>
      <c r="O230" s="275" t="str">
        <f>IF(【全員最初に作成】基本情報!W251="","",【全員最初に作成】基本情報!W251)</f>
        <v/>
      </c>
      <c r="P230" s="270" t="str">
        <f>IF(【全員最初に作成】基本情報!X251="","",【全員最初に作成】基本情報!X251)</f>
        <v/>
      </c>
      <c r="Q230" s="276" t="str">
        <f>IF(【全員最初に作成】基本情報!Y251="","",【全員最初に作成】基本情報!Y251)</f>
        <v/>
      </c>
      <c r="R230" s="277"/>
      <c r="S230" s="476" t="str">
        <f>IF(B230="×","",IF(【全員最初に作成】基本情報!Z251="","",【全員最初に作成】基本情報!Z251))</f>
        <v/>
      </c>
      <c r="T230" s="278" t="str">
        <f>IF(B230="×","",IF(Q230="","",VLOOKUP(Q230,【参考】数式用!$M$2:$O$34,3,FALSE)))</f>
        <v/>
      </c>
      <c r="U230" s="279" t="s">
        <v>537</v>
      </c>
      <c r="V230" s="280">
        <v>4</v>
      </c>
      <c r="W230" s="281" t="s">
        <v>11</v>
      </c>
      <c r="X230" s="312"/>
      <c r="Y230" s="282" t="s">
        <v>538</v>
      </c>
      <c r="Z230" s="283">
        <v>4</v>
      </c>
      <c r="AA230" s="284" t="s">
        <v>11</v>
      </c>
      <c r="AB230" s="312"/>
      <c r="AC230" s="284" t="s">
        <v>12</v>
      </c>
      <c r="AD230" s="285" t="s">
        <v>30</v>
      </c>
      <c r="AE230" s="286" t="str">
        <f t="shared" si="11"/>
        <v/>
      </c>
      <c r="AF230" s="287" t="s">
        <v>539</v>
      </c>
      <c r="AG230" s="288" t="str">
        <f t="shared" si="12"/>
        <v/>
      </c>
      <c r="AH230" s="359"/>
      <c r="AI230" s="359"/>
      <c r="AJ230" s="360"/>
      <c r="AK230" s="360"/>
    </row>
    <row r="231" spans="1:37" ht="36.75" customHeight="1">
      <c r="A231" s="270">
        <f t="shared" si="13"/>
        <v>218</v>
      </c>
      <c r="B231" s="313"/>
      <c r="C231" s="271" t="str">
        <f>IF(【全員最初に作成】基本情報!C252="","",【全員最初に作成】基本情報!C252)</f>
        <v/>
      </c>
      <c r="D231" s="272" t="str">
        <f>IF(【全員最初に作成】基本情報!D252="","",【全員最初に作成】基本情報!D252)</f>
        <v/>
      </c>
      <c r="E231" s="273" t="str">
        <f>IF(【全員最初に作成】基本情報!E252="","",【全員最初に作成】基本情報!E252)</f>
        <v/>
      </c>
      <c r="F231" s="273" t="str">
        <f>IF(【全員最初に作成】基本情報!F252="","",【全員最初に作成】基本情報!F252)</f>
        <v/>
      </c>
      <c r="G231" s="273" t="str">
        <f>IF(【全員最初に作成】基本情報!G252="","",【全員最初に作成】基本情報!G252)</f>
        <v/>
      </c>
      <c r="H231" s="273" t="str">
        <f>IF(【全員最初に作成】基本情報!H252="","",【全員最初に作成】基本情報!H252)</f>
        <v/>
      </c>
      <c r="I231" s="273" t="str">
        <f>IF(【全員最初に作成】基本情報!I252="","",【全員最初に作成】基本情報!I252)</f>
        <v/>
      </c>
      <c r="J231" s="273" t="str">
        <f>IF(【全員最初に作成】基本情報!J252="","",【全員最初に作成】基本情報!J252)</f>
        <v/>
      </c>
      <c r="K231" s="273" t="str">
        <f>IF(【全員最初に作成】基本情報!K252="","",【全員最初に作成】基本情報!K252)</f>
        <v/>
      </c>
      <c r="L231" s="274" t="str">
        <f>IF(【全員最初に作成】基本情報!L252="","",【全員最初に作成】基本情報!L252)</f>
        <v/>
      </c>
      <c r="M231" s="275" t="str">
        <f>IF(【全員最初に作成】基本情報!M252="","",【全員最初に作成】基本情報!M252)</f>
        <v/>
      </c>
      <c r="N231" s="275" t="str">
        <f>IF(【全員最初に作成】基本情報!R252="","",【全員最初に作成】基本情報!R252)</f>
        <v/>
      </c>
      <c r="O231" s="275" t="str">
        <f>IF(【全員最初に作成】基本情報!W252="","",【全員最初に作成】基本情報!W252)</f>
        <v/>
      </c>
      <c r="P231" s="270" t="str">
        <f>IF(【全員最初に作成】基本情報!X252="","",【全員最初に作成】基本情報!X252)</f>
        <v/>
      </c>
      <c r="Q231" s="276" t="str">
        <f>IF(【全員最初に作成】基本情報!Y252="","",【全員最初に作成】基本情報!Y252)</f>
        <v/>
      </c>
      <c r="R231" s="277"/>
      <c r="S231" s="476" t="str">
        <f>IF(B231="×","",IF(【全員最初に作成】基本情報!Z252="","",【全員最初に作成】基本情報!Z252))</f>
        <v/>
      </c>
      <c r="T231" s="278" t="str">
        <f>IF(B231="×","",IF(Q231="","",VLOOKUP(Q231,【参考】数式用!$M$2:$O$34,3,FALSE)))</f>
        <v/>
      </c>
      <c r="U231" s="279" t="s">
        <v>537</v>
      </c>
      <c r="V231" s="280">
        <v>4</v>
      </c>
      <c r="W231" s="281" t="s">
        <v>11</v>
      </c>
      <c r="X231" s="312"/>
      <c r="Y231" s="282" t="s">
        <v>538</v>
      </c>
      <c r="Z231" s="283">
        <v>4</v>
      </c>
      <c r="AA231" s="284" t="s">
        <v>11</v>
      </c>
      <c r="AB231" s="312"/>
      <c r="AC231" s="284" t="s">
        <v>12</v>
      </c>
      <c r="AD231" s="285" t="s">
        <v>30</v>
      </c>
      <c r="AE231" s="286" t="str">
        <f t="shared" si="11"/>
        <v/>
      </c>
      <c r="AF231" s="287" t="s">
        <v>539</v>
      </c>
      <c r="AG231" s="288" t="str">
        <f t="shared" si="12"/>
        <v/>
      </c>
      <c r="AH231" s="359"/>
      <c r="AI231" s="359"/>
      <c r="AJ231" s="360"/>
      <c r="AK231" s="360"/>
    </row>
    <row r="232" spans="1:37" ht="36.75" customHeight="1">
      <c r="A232" s="270">
        <f t="shared" si="13"/>
        <v>219</v>
      </c>
      <c r="B232" s="313"/>
      <c r="C232" s="271" t="str">
        <f>IF(【全員最初に作成】基本情報!C253="","",【全員最初に作成】基本情報!C253)</f>
        <v/>
      </c>
      <c r="D232" s="272" t="str">
        <f>IF(【全員最初に作成】基本情報!D253="","",【全員最初に作成】基本情報!D253)</f>
        <v/>
      </c>
      <c r="E232" s="273" t="str">
        <f>IF(【全員最初に作成】基本情報!E253="","",【全員最初に作成】基本情報!E253)</f>
        <v/>
      </c>
      <c r="F232" s="273" t="str">
        <f>IF(【全員最初に作成】基本情報!F253="","",【全員最初に作成】基本情報!F253)</f>
        <v/>
      </c>
      <c r="G232" s="273" t="str">
        <f>IF(【全員最初に作成】基本情報!G253="","",【全員最初に作成】基本情報!G253)</f>
        <v/>
      </c>
      <c r="H232" s="273" t="str">
        <f>IF(【全員最初に作成】基本情報!H253="","",【全員最初に作成】基本情報!H253)</f>
        <v/>
      </c>
      <c r="I232" s="273" t="str">
        <f>IF(【全員最初に作成】基本情報!I253="","",【全員最初に作成】基本情報!I253)</f>
        <v/>
      </c>
      <c r="J232" s="273" t="str">
        <f>IF(【全員最初に作成】基本情報!J253="","",【全員最初に作成】基本情報!J253)</f>
        <v/>
      </c>
      <c r="K232" s="273" t="str">
        <f>IF(【全員最初に作成】基本情報!K253="","",【全員最初に作成】基本情報!K253)</f>
        <v/>
      </c>
      <c r="L232" s="274" t="str">
        <f>IF(【全員最初に作成】基本情報!L253="","",【全員最初に作成】基本情報!L253)</f>
        <v/>
      </c>
      <c r="M232" s="275" t="str">
        <f>IF(【全員最初に作成】基本情報!M253="","",【全員最初に作成】基本情報!M253)</f>
        <v/>
      </c>
      <c r="N232" s="275" t="str">
        <f>IF(【全員最初に作成】基本情報!R253="","",【全員最初に作成】基本情報!R253)</f>
        <v/>
      </c>
      <c r="O232" s="275" t="str">
        <f>IF(【全員最初に作成】基本情報!W253="","",【全員最初に作成】基本情報!W253)</f>
        <v/>
      </c>
      <c r="P232" s="270" t="str">
        <f>IF(【全員最初に作成】基本情報!X253="","",【全員最初に作成】基本情報!X253)</f>
        <v/>
      </c>
      <c r="Q232" s="276" t="str">
        <f>IF(【全員最初に作成】基本情報!Y253="","",【全員最初に作成】基本情報!Y253)</f>
        <v/>
      </c>
      <c r="R232" s="277"/>
      <c r="S232" s="476" t="str">
        <f>IF(B232="×","",IF(【全員最初に作成】基本情報!Z253="","",【全員最初に作成】基本情報!Z253))</f>
        <v/>
      </c>
      <c r="T232" s="278" t="str">
        <f>IF(B232="×","",IF(Q232="","",VLOOKUP(Q232,【参考】数式用!$M$2:$O$34,3,FALSE)))</f>
        <v/>
      </c>
      <c r="U232" s="279" t="s">
        <v>537</v>
      </c>
      <c r="V232" s="280">
        <v>4</v>
      </c>
      <c r="W232" s="281" t="s">
        <v>11</v>
      </c>
      <c r="X232" s="312"/>
      <c r="Y232" s="282" t="s">
        <v>538</v>
      </c>
      <c r="Z232" s="283">
        <v>4</v>
      </c>
      <c r="AA232" s="284" t="s">
        <v>11</v>
      </c>
      <c r="AB232" s="312"/>
      <c r="AC232" s="284" t="s">
        <v>12</v>
      </c>
      <c r="AD232" s="285" t="s">
        <v>30</v>
      </c>
      <c r="AE232" s="286" t="str">
        <f t="shared" si="11"/>
        <v/>
      </c>
      <c r="AF232" s="287" t="s">
        <v>539</v>
      </c>
      <c r="AG232" s="288" t="str">
        <f t="shared" si="12"/>
        <v/>
      </c>
      <c r="AH232" s="359"/>
      <c r="AI232" s="359"/>
      <c r="AJ232" s="360"/>
      <c r="AK232" s="360"/>
    </row>
    <row r="233" spans="1:37" ht="36.75" customHeight="1">
      <c r="A233" s="270">
        <f t="shared" si="13"/>
        <v>220</v>
      </c>
      <c r="B233" s="313"/>
      <c r="C233" s="271" t="str">
        <f>IF(【全員最初に作成】基本情報!C254="","",【全員最初に作成】基本情報!C254)</f>
        <v/>
      </c>
      <c r="D233" s="272" t="str">
        <f>IF(【全員最初に作成】基本情報!D254="","",【全員最初に作成】基本情報!D254)</f>
        <v/>
      </c>
      <c r="E233" s="273" t="str">
        <f>IF(【全員最初に作成】基本情報!E254="","",【全員最初に作成】基本情報!E254)</f>
        <v/>
      </c>
      <c r="F233" s="273" t="str">
        <f>IF(【全員最初に作成】基本情報!F254="","",【全員最初に作成】基本情報!F254)</f>
        <v/>
      </c>
      <c r="G233" s="273" t="str">
        <f>IF(【全員最初に作成】基本情報!G254="","",【全員最初に作成】基本情報!G254)</f>
        <v/>
      </c>
      <c r="H233" s="273" t="str">
        <f>IF(【全員最初に作成】基本情報!H254="","",【全員最初に作成】基本情報!H254)</f>
        <v/>
      </c>
      <c r="I233" s="273" t="str">
        <f>IF(【全員最初に作成】基本情報!I254="","",【全員最初に作成】基本情報!I254)</f>
        <v/>
      </c>
      <c r="J233" s="273" t="str">
        <f>IF(【全員最初に作成】基本情報!J254="","",【全員最初に作成】基本情報!J254)</f>
        <v/>
      </c>
      <c r="K233" s="273" t="str">
        <f>IF(【全員最初に作成】基本情報!K254="","",【全員最初に作成】基本情報!K254)</f>
        <v/>
      </c>
      <c r="L233" s="274" t="str">
        <f>IF(【全員最初に作成】基本情報!L254="","",【全員最初に作成】基本情報!L254)</f>
        <v/>
      </c>
      <c r="M233" s="275" t="str">
        <f>IF(【全員最初に作成】基本情報!M254="","",【全員最初に作成】基本情報!M254)</f>
        <v/>
      </c>
      <c r="N233" s="275" t="str">
        <f>IF(【全員最初に作成】基本情報!R254="","",【全員最初に作成】基本情報!R254)</f>
        <v/>
      </c>
      <c r="O233" s="275" t="str">
        <f>IF(【全員最初に作成】基本情報!W254="","",【全員最初に作成】基本情報!W254)</f>
        <v/>
      </c>
      <c r="P233" s="270" t="str">
        <f>IF(【全員最初に作成】基本情報!X254="","",【全員最初に作成】基本情報!X254)</f>
        <v/>
      </c>
      <c r="Q233" s="276" t="str">
        <f>IF(【全員最初に作成】基本情報!Y254="","",【全員最初に作成】基本情報!Y254)</f>
        <v/>
      </c>
      <c r="R233" s="277"/>
      <c r="S233" s="476" t="str">
        <f>IF(B233="×","",IF(【全員最初に作成】基本情報!Z254="","",【全員最初に作成】基本情報!Z254))</f>
        <v/>
      </c>
      <c r="T233" s="278" t="str">
        <f>IF(B233="×","",IF(Q233="","",VLOOKUP(Q233,【参考】数式用!$M$2:$O$34,3,FALSE)))</f>
        <v/>
      </c>
      <c r="U233" s="279" t="s">
        <v>537</v>
      </c>
      <c r="V233" s="280">
        <v>4</v>
      </c>
      <c r="W233" s="281" t="s">
        <v>11</v>
      </c>
      <c r="X233" s="312"/>
      <c r="Y233" s="282" t="s">
        <v>538</v>
      </c>
      <c r="Z233" s="283">
        <v>4</v>
      </c>
      <c r="AA233" s="284" t="s">
        <v>11</v>
      </c>
      <c r="AB233" s="312"/>
      <c r="AC233" s="284" t="s">
        <v>12</v>
      </c>
      <c r="AD233" s="285" t="s">
        <v>30</v>
      </c>
      <c r="AE233" s="286" t="str">
        <f t="shared" si="11"/>
        <v/>
      </c>
      <c r="AF233" s="287" t="s">
        <v>539</v>
      </c>
      <c r="AG233" s="288" t="str">
        <f t="shared" si="12"/>
        <v/>
      </c>
      <c r="AH233" s="359"/>
      <c r="AI233" s="359"/>
      <c r="AJ233" s="360"/>
      <c r="AK233" s="360"/>
    </row>
    <row r="234" spans="1:37" ht="36.75" customHeight="1">
      <c r="A234" s="270">
        <f t="shared" si="13"/>
        <v>221</v>
      </c>
      <c r="B234" s="313"/>
      <c r="C234" s="271" t="str">
        <f>IF(【全員最初に作成】基本情報!C255="","",【全員最初に作成】基本情報!C255)</f>
        <v/>
      </c>
      <c r="D234" s="272" t="str">
        <f>IF(【全員最初に作成】基本情報!D255="","",【全員最初に作成】基本情報!D255)</f>
        <v/>
      </c>
      <c r="E234" s="273" t="str">
        <f>IF(【全員最初に作成】基本情報!E255="","",【全員最初に作成】基本情報!E255)</f>
        <v/>
      </c>
      <c r="F234" s="273" t="str">
        <f>IF(【全員最初に作成】基本情報!F255="","",【全員最初に作成】基本情報!F255)</f>
        <v/>
      </c>
      <c r="G234" s="273" t="str">
        <f>IF(【全員最初に作成】基本情報!G255="","",【全員最初に作成】基本情報!G255)</f>
        <v/>
      </c>
      <c r="H234" s="273" t="str">
        <f>IF(【全員最初に作成】基本情報!H255="","",【全員最初に作成】基本情報!H255)</f>
        <v/>
      </c>
      <c r="I234" s="273" t="str">
        <f>IF(【全員最初に作成】基本情報!I255="","",【全員最初に作成】基本情報!I255)</f>
        <v/>
      </c>
      <c r="J234" s="273" t="str">
        <f>IF(【全員最初に作成】基本情報!J255="","",【全員最初に作成】基本情報!J255)</f>
        <v/>
      </c>
      <c r="K234" s="273" t="str">
        <f>IF(【全員最初に作成】基本情報!K255="","",【全員最初に作成】基本情報!K255)</f>
        <v/>
      </c>
      <c r="L234" s="274" t="str">
        <f>IF(【全員最初に作成】基本情報!L255="","",【全員最初に作成】基本情報!L255)</f>
        <v/>
      </c>
      <c r="M234" s="275" t="str">
        <f>IF(【全員最初に作成】基本情報!M255="","",【全員最初に作成】基本情報!M255)</f>
        <v/>
      </c>
      <c r="N234" s="275" t="str">
        <f>IF(【全員最初に作成】基本情報!R255="","",【全員最初に作成】基本情報!R255)</f>
        <v/>
      </c>
      <c r="O234" s="275" t="str">
        <f>IF(【全員最初に作成】基本情報!W255="","",【全員最初に作成】基本情報!W255)</f>
        <v/>
      </c>
      <c r="P234" s="270" t="str">
        <f>IF(【全員最初に作成】基本情報!X255="","",【全員最初に作成】基本情報!X255)</f>
        <v/>
      </c>
      <c r="Q234" s="276" t="str">
        <f>IF(【全員最初に作成】基本情報!Y255="","",【全員最初に作成】基本情報!Y255)</f>
        <v/>
      </c>
      <c r="R234" s="277"/>
      <c r="S234" s="476" t="str">
        <f>IF(B234="×","",IF(【全員最初に作成】基本情報!Z255="","",【全員最初に作成】基本情報!Z255))</f>
        <v/>
      </c>
      <c r="T234" s="278" t="str">
        <f>IF(B234="×","",IF(Q234="","",VLOOKUP(Q234,【参考】数式用!$M$2:$O$34,3,FALSE)))</f>
        <v/>
      </c>
      <c r="U234" s="279" t="s">
        <v>537</v>
      </c>
      <c r="V234" s="280">
        <v>4</v>
      </c>
      <c r="W234" s="281" t="s">
        <v>11</v>
      </c>
      <c r="X234" s="312"/>
      <c r="Y234" s="282" t="s">
        <v>538</v>
      </c>
      <c r="Z234" s="283">
        <v>4</v>
      </c>
      <c r="AA234" s="284" t="s">
        <v>11</v>
      </c>
      <c r="AB234" s="312"/>
      <c r="AC234" s="284" t="s">
        <v>12</v>
      </c>
      <c r="AD234" s="285" t="s">
        <v>30</v>
      </c>
      <c r="AE234" s="286" t="str">
        <f t="shared" si="11"/>
        <v/>
      </c>
      <c r="AF234" s="287" t="s">
        <v>539</v>
      </c>
      <c r="AG234" s="288" t="str">
        <f t="shared" si="12"/>
        <v/>
      </c>
      <c r="AH234" s="359"/>
      <c r="AI234" s="359"/>
      <c r="AJ234" s="360"/>
      <c r="AK234" s="360"/>
    </row>
    <row r="235" spans="1:37" ht="36.75" customHeight="1">
      <c r="A235" s="270">
        <f t="shared" si="13"/>
        <v>222</v>
      </c>
      <c r="B235" s="313"/>
      <c r="C235" s="271" t="str">
        <f>IF(【全員最初に作成】基本情報!C256="","",【全員最初に作成】基本情報!C256)</f>
        <v/>
      </c>
      <c r="D235" s="272" t="str">
        <f>IF(【全員最初に作成】基本情報!D256="","",【全員最初に作成】基本情報!D256)</f>
        <v/>
      </c>
      <c r="E235" s="273" t="str">
        <f>IF(【全員最初に作成】基本情報!E256="","",【全員最初に作成】基本情報!E256)</f>
        <v/>
      </c>
      <c r="F235" s="273" t="str">
        <f>IF(【全員最初に作成】基本情報!F256="","",【全員最初に作成】基本情報!F256)</f>
        <v/>
      </c>
      <c r="G235" s="273" t="str">
        <f>IF(【全員最初に作成】基本情報!G256="","",【全員最初に作成】基本情報!G256)</f>
        <v/>
      </c>
      <c r="H235" s="273" t="str">
        <f>IF(【全員最初に作成】基本情報!H256="","",【全員最初に作成】基本情報!H256)</f>
        <v/>
      </c>
      <c r="I235" s="273" t="str">
        <f>IF(【全員最初に作成】基本情報!I256="","",【全員最初に作成】基本情報!I256)</f>
        <v/>
      </c>
      <c r="J235" s="273" t="str">
        <f>IF(【全員最初に作成】基本情報!J256="","",【全員最初に作成】基本情報!J256)</f>
        <v/>
      </c>
      <c r="K235" s="273" t="str">
        <f>IF(【全員最初に作成】基本情報!K256="","",【全員最初に作成】基本情報!K256)</f>
        <v/>
      </c>
      <c r="L235" s="274" t="str">
        <f>IF(【全員最初に作成】基本情報!L256="","",【全員最初に作成】基本情報!L256)</f>
        <v/>
      </c>
      <c r="M235" s="275" t="str">
        <f>IF(【全員最初に作成】基本情報!M256="","",【全員最初に作成】基本情報!M256)</f>
        <v/>
      </c>
      <c r="N235" s="275" t="str">
        <f>IF(【全員最初に作成】基本情報!R256="","",【全員最初に作成】基本情報!R256)</f>
        <v/>
      </c>
      <c r="O235" s="275" t="str">
        <f>IF(【全員最初に作成】基本情報!W256="","",【全員最初に作成】基本情報!W256)</f>
        <v/>
      </c>
      <c r="P235" s="270" t="str">
        <f>IF(【全員最初に作成】基本情報!X256="","",【全員最初に作成】基本情報!X256)</f>
        <v/>
      </c>
      <c r="Q235" s="276" t="str">
        <f>IF(【全員最初に作成】基本情報!Y256="","",【全員最初に作成】基本情報!Y256)</f>
        <v/>
      </c>
      <c r="R235" s="277"/>
      <c r="S235" s="476" t="str">
        <f>IF(B235="×","",IF(【全員最初に作成】基本情報!Z256="","",【全員最初に作成】基本情報!Z256))</f>
        <v/>
      </c>
      <c r="T235" s="278" t="str">
        <f>IF(B235="×","",IF(Q235="","",VLOOKUP(Q235,【参考】数式用!$M$2:$O$34,3,FALSE)))</f>
        <v/>
      </c>
      <c r="U235" s="279" t="s">
        <v>537</v>
      </c>
      <c r="V235" s="280">
        <v>4</v>
      </c>
      <c r="W235" s="281" t="s">
        <v>11</v>
      </c>
      <c r="X235" s="312"/>
      <c r="Y235" s="282" t="s">
        <v>538</v>
      </c>
      <c r="Z235" s="283">
        <v>4</v>
      </c>
      <c r="AA235" s="284" t="s">
        <v>11</v>
      </c>
      <c r="AB235" s="312"/>
      <c r="AC235" s="284" t="s">
        <v>12</v>
      </c>
      <c r="AD235" s="285" t="s">
        <v>30</v>
      </c>
      <c r="AE235" s="286" t="str">
        <f t="shared" si="11"/>
        <v/>
      </c>
      <c r="AF235" s="287" t="s">
        <v>539</v>
      </c>
      <c r="AG235" s="288" t="str">
        <f t="shared" si="12"/>
        <v/>
      </c>
      <c r="AH235" s="359"/>
      <c r="AI235" s="359"/>
      <c r="AJ235" s="360"/>
      <c r="AK235" s="360"/>
    </row>
    <row r="236" spans="1:37" ht="36.75" customHeight="1">
      <c r="A236" s="270">
        <f t="shared" si="13"/>
        <v>223</v>
      </c>
      <c r="B236" s="313"/>
      <c r="C236" s="271" t="str">
        <f>IF(【全員最初に作成】基本情報!C257="","",【全員最初に作成】基本情報!C257)</f>
        <v/>
      </c>
      <c r="D236" s="272" t="str">
        <f>IF(【全員最初に作成】基本情報!D257="","",【全員最初に作成】基本情報!D257)</f>
        <v/>
      </c>
      <c r="E236" s="273" t="str">
        <f>IF(【全員最初に作成】基本情報!E257="","",【全員最初に作成】基本情報!E257)</f>
        <v/>
      </c>
      <c r="F236" s="273" t="str">
        <f>IF(【全員最初に作成】基本情報!F257="","",【全員最初に作成】基本情報!F257)</f>
        <v/>
      </c>
      <c r="G236" s="273" t="str">
        <f>IF(【全員最初に作成】基本情報!G257="","",【全員最初に作成】基本情報!G257)</f>
        <v/>
      </c>
      <c r="H236" s="273" t="str">
        <f>IF(【全員最初に作成】基本情報!H257="","",【全員最初に作成】基本情報!H257)</f>
        <v/>
      </c>
      <c r="I236" s="273" t="str">
        <f>IF(【全員最初に作成】基本情報!I257="","",【全員最初に作成】基本情報!I257)</f>
        <v/>
      </c>
      <c r="J236" s="273" t="str">
        <f>IF(【全員最初に作成】基本情報!J257="","",【全員最初に作成】基本情報!J257)</f>
        <v/>
      </c>
      <c r="K236" s="273" t="str">
        <f>IF(【全員最初に作成】基本情報!K257="","",【全員最初に作成】基本情報!K257)</f>
        <v/>
      </c>
      <c r="L236" s="274" t="str">
        <f>IF(【全員最初に作成】基本情報!L257="","",【全員最初に作成】基本情報!L257)</f>
        <v/>
      </c>
      <c r="M236" s="275" t="str">
        <f>IF(【全員最初に作成】基本情報!M257="","",【全員最初に作成】基本情報!M257)</f>
        <v/>
      </c>
      <c r="N236" s="275" t="str">
        <f>IF(【全員最初に作成】基本情報!R257="","",【全員最初に作成】基本情報!R257)</f>
        <v/>
      </c>
      <c r="O236" s="275" t="str">
        <f>IF(【全員最初に作成】基本情報!W257="","",【全員最初に作成】基本情報!W257)</f>
        <v/>
      </c>
      <c r="P236" s="270" t="str">
        <f>IF(【全員最初に作成】基本情報!X257="","",【全員最初に作成】基本情報!X257)</f>
        <v/>
      </c>
      <c r="Q236" s="276" t="str">
        <f>IF(【全員最初に作成】基本情報!Y257="","",【全員最初に作成】基本情報!Y257)</f>
        <v/>
      </c>
      <c r="R236" s="277"/>
      <c r="S236" s="476" t="str">
        <f>IF(B236="×","",IF(【全員最初に作成】基本情報!Z257="","",【全員最初に作成】基本情報!Z257))</f>
        <v/>
      </c>
      <c r="T236" s="278" t="str">
        <f>IF(B236="×","",IF(Q236="","",VLOOKUP(Q236,【参考】数式用!$M$2:$O$34,3,FALSE)))</f>
        <v/>
      </c>
      <c r="U236" s="279" t="s">
        <v>537</v>
      </c>
      <c r="V236" s="280">
        <v>4</v>
      </c>
      <c r="W236" s="281" t="s">
        <v>11</v>
      </c>
      <c r="X236" s="312"/>
      <c r="Y236" s="282" t="s">
        <v>538</v>
      </c>
      <c r="Z236" s="283">
        <v>4</v>
      </c>
      <c r="AA236" s="284" t="s">
        <v>11</v>
      </c>
      <c r="AB236" s="312"/>
      <c r="AC236" s="284" t="s">
        <v>12</v>
      </c>
      <c r="AD236" s="285" t="s">
        <v>30</v>
      </c>
      <c r="AE236" s="286" t="str">
        <f t="shared" si="11"/>
        <v/>
      </c>
      <c r="AF236" s="287" t="s">
        <v>539</v>
      </c>
      <c r="AG236" s="288" t="str">
        <f t="shared" si="12"/>
        <v/>
      </c>
      <c r="AH236" s="359"/>
      <c r="AI236" s="359"/>
      <c r="AJ236" s="360"/>
      <c r="AK236" s="360"/>
    </row>
    <row r="237" spans="1:37" ht="36.75" customHeight="1">
      <c r="A237" s="270">
        <f t="shared" si="13"/>
        <v>224</v>
      </c>
      <c r="B237" s="313"/>
      <c r="C237" s="271" t="str">
        <f>IF(【全員最初に作成】基本情報!C258="","",【全員最初に作成】基本情報!C258)</f>
        <v/>
      </c>
      <c r="D237" s="272" t="str">
        <f>IF(【全員最初に作成】基本情報!D258="","",【全員最初に作成】基本情報!D258)</f>
        <v/>
      </c>
      <c r="E237" s="273" t="str">
        <f>IF(【全員最初に作成】基本情報!E258="","",【全員最初に作成】基本情報!E258)</f>
        <v/>
      </c>
      <c r="F237" s="273" t="str">
        <f>IF(【全員最初に作成】基本情報!F258="","",【全員最初に作成】基本情報!F258)</f>
        <v/>
      </c>
      <c r="G237" s="273" t="str">
        <f>IF(【全員最初に作成】基本情報!G258="","",【全員最初に作成】基本情報!G258)</f>
        <v/>
      </c>
      <c r="H237" s="273" t="str">
        <f>IF(【全員最初に作成】基本情報!H258="","",【全員最初に作成】基本情報!H258)</f>
        <v/>
      </c>
      <c r="I237" s="273" t="str">
        <f>IF(【全員最初に作成】基本情報!I258="","",【全員最初に作成】基本情報!I258)</f>
        <v/>
      </c>
      <c r="J237" s="273" t="str">
        <f>IF(【全員最初に作成】基本情報!J258="","",【全員最初に作成】基本情報!J258)</f>
        <v/>
      </c>
      <c r="K237" s="273" t="str">
        <f>IF(【全員最初に作成】基本情報!K258="","",【全員最初に作成】基本情報!K258)</f>
        <v/>
      </c>
      <c r="L237" s="274" t="str">
        <f>IF(【全員最初に作成】基本情報!L258="","",【全員最初に作成】基本情報!L258)</f>
        <v/>
      </c>
      <c r="M237" s="275" t="str">
        <f>IF(【全員最初に作成】基本情報!M258="","",【全員最初に作成】基本情報!M258)</f>
        <v/>
      </c>
      <c r="N237" s="275" t="str">
        <f>IF(【全員最初に作成】基本情報!R258="","",【全員最初に作成】基本情報!R258)</f>
        <v/>
      </c>
      <c r="O237" s="275" t="str">
        <f>IF(【全員最初に作成】基本情報!W258="","",【全員最初に作成】基本情報!W258)</f>
        <v/>
      </c>
      <c r="P237" s="270" t="str">
        <f>IF(【全員最初に作成】基本情報!X258="","",【全員最初に作成】基本情報!X258)</f>
        <v/>
      </c>
      <c r="Q237" s="276" t="str">
        <f>IF(【全員最初に作成】基本情報!Y258="","",【全員最初に作成】基本情報!Y258)</f>
        <v/>
      </c>
      <c r="R237" s="277"/>
      <c r="S237" s="476" t="str">
        <f>IF(B237="×","",IF(【全員最初に作成】基本情報!Z258="","",【全員最初に作成】基本情報!Z258))</f>
        <v/>
      </c>
      <c r="T237" s="278" t="str">
        <f>IF(B237="×","",IF(Q237="","",VLOOKUP(Q237,【参考】数式用!$M$2:$O$34,3,FALSE)))</f>
        <v/>
      </c>
      <c r="U237" s="279" t="s">
        <v>537</v>
      </c>
      <c r="V237" s="280">
        <v>4</v>
      </c>
      <c r="W237" s="281" t="s">
        <v>11</v>
      </c>
      <c r="X237" s="312"/>
      <c r="Y237" s="282" t="s">
        <v>538</v>
      </c>
      <c r="Z237" s="283">
        <v>4</v>
      </c>
      <c r="AA237" s="284" t="s">
        <v>11</v>
      </c>
      <c r="AB237" s="312"/>
      <c r="AC237" s="284" t="s">
        <v>12</v>
      </c>
      <c r="AD237" s="285" t="s">
        <v>30</v>
      </c>
      <c r="AE237" s="286" t="str">
        <f t="shared" si="11"/>
        <v/>
      </c>
      <c r="AF237" s="287" t="s">
        <v>539</v>
      </c>
      <c r="AG237" s="288" t="str">
        <f t="shared" si="12"/>
        <v/>
      </c>
      <c r="AH237" s="359"/>
      <c r="AI237" s="359"/>
      <c r="AJ237" s="360"/>
      <c r="AK237" s="360"/>
    </row>
    <row r="238" spans="1:37" ht="36.75" customHeight="1">
      <c r="A238" s="270">
        <f t="shared" si="13"/>
        <v>225</v>
      </c>
      <c r="B238" s="313"/>
      <c r="C238" s="271" t="str">
        <f>IF(【全員最初に作成】基本情報!C259="","",【全員最初に作成】基本情報!C259)</f>
        <v/>
      </c>
      <c r="D238" s="272" t="str">
        <f>IF(【全員最初に作成】基本情報!D259="","",【全員最初に作成】基本情報!D259)</f>
        <v/>
      </c>
      <c r="E238" s="273" t="str">
        <f>IF(【全員最初に作成】基本情報!E259="","",【全員最初に作成】基本情報!E259)</f>
        <v/>
      </c>
      <c r="F238" s="273" t="str">
        <f>IF(【全員最初に作成】基本情報!F259="","",【全員最初に作成】基本情報!F259)</f>
        <v/>
      </c>
      <c r="G238" s="273" t="str">
        <f>IF(【全員最初に作成】基本情報!G259="","",【全員最初に作成】基本情報!G259)</f>
        <v/>
      </c>
      <c r="H238" s="273" t="str">
        <f>IF(【全員最初に作成】基本情報!H259="","",【全員最初に作成】基本情報!H259)</f>
        <v/>
      </c>
      <c r="I238" s="273" t="str">
        <f>IF(【全員最初に作成】基本情報!I259="","",【全員最初に作成】基本情報!I259)</f>
        <v/>
      </c>
      <c r="J238" s="273" t="str">
        <f>IF(【全員最初に作成】基本情報!J259="","",【全員最初に作成】基本情報!J259)</f>
        <v/>
      </c>
      <c r="K238" s="273" t="str">
        <f>IF(【全員最初に作成】基本情報!K259="","",【全員最初に作成】基本情報!K259)</f>
        <v/>
      </c>
      <c r="L238" s="274" t="str">
        <f>IF(【全員最初に作成】基本情報!L259="","",【全員最初に作成】基本情報!L259)</f>
        <v/>
      </c>
      <c r="M238" s="275" t="str">
        <f>IF(【全員最初に作成】基本情報!M259="","",【全員最初に作成】基本情報!M259)</f>
        <v/>
      </c>
      <c r="N238" s="275" t="str">
        <f>IF(【全員最初に作成】基本情報!R259="","",【全員最初に作成】基本情報!R259)</f>
        <v/>
      </c>
      <c r="O238" s="275" t="str">
        <f>IF(【全員最初に作成】基本情報!W259="","",【全員最初に作成】基本情報!W259)</f>
        <v/>
      </c>
      <c r="P238" s="270" t="str">
        <f>IF(【全員最初に作成】基本情報!X259="","",【全員最初に作成】基本情報!X259)</f>
        <v/>
      </c>
      <c r="Q238" s="276" t="str">
        <f>IF(【全員最初に作成】基本情報!Y259="","",【全員最初に作成】基本情報!Y259)</f>
        <v/>
      </c>
      <c r="R238" s="277"/>
      <c r="S238" s="476" t="str">
        <f>IF(B238="×","",IF(【全員最初に作成】基本情報!Z259="","",【全員最初に作成】基本情報!Z259))</f>
        <v/>
      </c>
      <c r="T238" s="278" t="str">
        <f>IF(B238="×","",IF(Q238="","",VLOOKUP(Q238,【参考】数式用!$M$2:$O$34,3,FALSE)))</f>
        <v/>
      </c>
      <c r="U238" s="279" t="s">
        <v>537</v>
      </c>
      <c r="V238" s="280">
        <v>4</v>
      </c>
      <c r="W238" s="281" t="s">
        <v>11</v>
      </c>
      <c r="X238" s="312"/>
      <c r="Y238" s="282" t="s">
        <v>538</v>
      </c>
      <c r="Z238" s="283">
        <v>4</v>
      </c>
      <c r="AA238" s="284" t="s">
        <v>11</v>
      </c>
      <c r="AB238" s="312"/>
      <c r="AC238" s="284" t="s">
        <v>12</v>
      </c>
      <c r="AD238" s="285" t="s">
        <v>30</v>
      </c>
      <c r="AE238" s="286" t="str">
        <f t="shared" si="11"/>
        <v/>
      </c>
      <c r="AF238" s="287" t="s">
        <v>539</v>
      </c>
      <c r="AG238" s="288" t="str">
        <f t="shared" si="12"/>
        <v/>
      </c>
      <c r="AH238" s="359"/>
      <c r="AI238" s="359"/>
      <c r="AJ238" s="360"/>
      <c r="AK238" s="360"/>
    </row>
    <row r="239" spans="1:37" ht="36.75" customHeight="1">
      <c r="A239" s="270">
        <f t="shared" si="13"/>
        <v>226</v>
      </c>
      <c r="B239" s="313"/>
      <c r="C239" s="271" t="str">
        <f>IF(【全員最初に作成】基本情報!C260="","",【全員最初に作成】基本情報!C260)</f>
        <v/>
      </c>
      <c r="D239" s="272" t="str">
        <f>IF(【全員最初に作成】基本情報!D260="","",【全員最初に作成】基本情報!D260)</f>
        <v/>
      </c>
      <c r="E239" s="273" t="str">
        <f>IF(【全員最初に作成】基本情報!E260="","",【全員最初に作成】基本情報!E260)</f>
        <v/>
      </c>
      <c r="F239" s="273" t="str">
        <f>IF(【全員最初に作成】基本情報!F260="","",【全員最初に作成】基本情報!F260)</f>
        <v/>
      </c>
      <c r="G239" s="273" t="str">
        <f>IF(【全員最初に作成】基本情報!G260="","",【全員最初に作成】基本情報!G260)</f>
        <v/>
      </c>
      <c r="H239" s="273" t="str">
        <f>IF(【全員最初に作成】基本情報!H260="","",【全員最初に作成】基本情報!H260)</f>
        <v/>
      </c>
      <c r="I239" s="273" t="str">
        <f>IF(【全員最初に作成】基本情報!I260="","",【全員最初に作成】基本情報!I260)</f>
        <v/>
      </c>
      <c r="J239" s="273" t="str">
        <f>IF(【全員最初に作成】基本情報!J260="","",【全員最初に作成】基本情報!J260)</f>
        <v/>
      </c>
      <c r="K239" s="273" t="str">
        <f>IF(【全員最初に作成】基本情報!K260="","",【全員最初に作成】基本情報!K260)</f>
        <v/>
      </c>
      <c r="L239" s="274" t="str">
        <f>IF(【全員最初に作成】基本情報!L260="","",【全員最初に作成】基本情報!L260)</f>
        <v/>
      </c>
      <c r="M239" s="275" t="str">
        <f>IF(【全員最初に作成】基本情報!M260="","",【全員最初に作成】基本情報!M260)</f>
        <v/>
      </c>
      <c r="N239" s="275" t="str">
        <f>IF(【全員最初に作成】基本情報!R260="","",【全員最初に作成】基本情報!R260)</f>
        <v/>
      </c>
      <c r="O239" s="275" t="str">
        <f>IF(【全員最初に作成】基本情報!W260="","",【全員最初に作成】基本情報!W260)</f>
        <v/>
      </c>
      <c r="P239" s="270" t="str">
        <f>IF(【全員最初に作成】基本情報!X260="","",【全員最初に作成】基本情報!X260)</f>
        <v/>
      </c>
      <c r="Q239" s="276" t="str">
        <f>IF(【全員最初に作成】基本情報!Y260="","",【全員最初に作成】基本情報!Y260)</f>
        <v/>
      </c>
      <c r="R239" s="277"/>
      <c r="S239" s="476" t="str">
        <f>IF(B239="×","",IF(【全員最初に作成】基本情報!Z260="","",【全員最初に作成】基本情報!Z260))</f>
        <v/>
      </c>
      <c r="T239" s="278" t="str">
        <f>IF(B239="×","",IF(Q239="","",VLOOKUP(Q239,【参考】数式用!$M$2:$O$34,3,FALSE)))</f>
        <v/>
      </c>
      <c r="U239" s="279" t="s">
        <v>537</v>
      </c>
      <c r="V239" s="280">
        <v>4</v>
      </c>
      <c r="W239" s="281" t="s">
        <v>11</v>
      </c>
      <c r="X239" s="312"/>
      <c r="Y239" s="282" t="s">
        <v>538</v>
      </c>
      <c r="Z239" s="283">
        <v>4</v>
      </c>
      <c r="AA239" s="284" t="s">
        <v>11</v>
      </c>
      <c r="AB239" s="312"/>
      <c r="AC239" s="284" t="s">
        <v>12</v>
      </c>
      <c r="AD239" s="285" t="s">
        <v>30</v>
      </c>
      <c r="AE239" s="286" t="str">
        <f t="shared" si="11"/>
        <v/>
      </c>
      <c r="AF239" s="287" t="s">
        <v>539</v>
      </c>
      <c r="AG239" s="288" t="str">
        <f t="shared" si="12"/>
        <v/>
      </c>
      <c r="AH239" s="359"/>
      <c r="AI239" s="359"/>
      <c r="AJ239" s="360"/>
      <c r="AK239" s="360"/>
    </row>
    <row r="240" spans="1:37" ht="36.75" customHeight="1">
      <c r="A240" s="270">
        <f t="shared" si="13"/>
        <v>227</v>
      </c>
      <c r="B240" s="313"/>
      <c r="C240" s="271" t="str">
        <f>IF(【全員最初に作成】基本情報!C261="","",【全員最初に作成】基本情報!C261)</f>
        <v/>
      </c>
      <c r="D240" s="272" t="str">
        <f>IF(【全員最初に作成】基本情報!D261="","",【全員最初に作成】基本情報!D261)</f>
        <v/>
      </c>
      <c r="E240" s="273" t="str">
        <f>IF(【全員最初に作成】基本情報!E261="","",【全員最初に作成】基本情報!E261)</f>
        <v/>
      </c>
      <c r="F240" s="273" t="str">
        <f>IF(【全員最初に作成】基本情報!F261="","",【全員最初に作成】基本情報!F261)</f>
        <v/>
      </c>
      <c r="G240" s="273" t="str">
        <f>IF(【全員最初に作成】基本情報!G261="","",【全員最初に作成】基本情報!G261)</f>
        <v/>
      </c>
      <c r="H240" s="273" t="str">
        <f>IF(【全員最初に作成】基本情報!H261="","",【全員最初に作成】基本情報!H261)</f>
        <v/>
      </c>
      <c r="I240" s="273" t="str">
        <f>IF(【全員最初に作成】基本情報!I261="","",【全員最初に作成】基本情報!I261)</f>
        <v/>
      </c>
      <c r="J240" s="273" t="str">
        <f>IF(【全員最初に作成】基本情報!J261="","",【全員最初に作成】基本情報!J261)</f>
        <v/>
      </c>
      <c r="K240" s="273" t="str">
        <f>IF(【全員最初に作成】基本情報!K261="","",【全員最初に作成】基本情報!K261)</f>
        <v/>
      </c>
      <c r="L240" s="274" t="str">
        <f>IF(【全員最初に作成】基本情報!L261="","",【全員最初に作成】基本情報!L261)</f>
        <v/>
      </c>
      <c r="M240" s="275" t="str">
        <f>IF(【全員最初に作成】基本情報!M261="","",【全員最初に作成】基本情報!M261)</f>
        <v/>
      </c>
      <c r="N240" s="275" t="str">
        <f>IF(【全員最初に作成】基本情報!R261="","",【全員最初に作成】基本情報!R261)</f>
        <v/>
      </c>
      <c r="O240" s="275" t="str">
        <f>IF(【全員最初に作成】基本情報!W261="","",【全員最初に作成】基本情報!W261)</f>
        <v/>
      </c>
      <c r="P240" s="270" t="str">
        <f>IF(【全員最初に作成】基本情報!X261="","",【全員最初に作成】基本情報!X261)</f>
        <v/>
      </c>
      <c r="Q240" s="276" t="str">
        <f>IF(【全員最初に作成】基本情報!Y261="","",【全員最初に作成】基本情報!Y261)</f>
        <v/>
      </c>
      <c r="R240" s="277"/>
      <c r="S240" s="476" t="str">
        <f>IF(B240="×","",IF(【全員最初に作成】基本情報!Z261="","",【全員最初に作成】基本情報!Z261))</f>
        <v/>
      </c>
      <c r="T240" s="278" t="str">
        <f>IF(B240="×","",IF(Q240="","",VLOOKUP(Q240,【参考】数式用!$M$2:$O$34,3,FALSE)))</f>
        <v/>
      </c>
      <c r="U240" s="279" t="s">
        <v>537</v>
      </c>
      <c r="V240" s="280">
        <v>4</v>
      </c>
      <c r="W240" s="281" t="s">
        <v>11</v>
      </c>
      <c r="X240" s="312"/>
      <c r="Y240" s="282" t="s">
        <v>538</v>
      </c>
      <c r="Z240" s="283">
        <v>4</v>
      </c>
      <c r="AA240" s="284" t="s">
        <v>11</v>
      </c>
      <c r="AB240" s="312"/>
      <c r="AC240" s="284" t="s">
        <v>12</v>
      </c>
      <c r="AD240" s="285" t="s">
        <v>30</v>
      </c>
      <c r="AE240" s="286" t="str">
        <f t="shared" si="11"/>
        <v/>
      </c>
      <c r="AF240" s="287" t="s">
        <v>539</v>
      </c>
      <c r="AG240" s="288" t="str">
        <f t="shared" si="12"/>
        <v/>
      </c>
      <c r="AH240" s="359"/>
      <c r="AI240" s="359"/>
      <c r="AJ240" s="360"/>
      <c r="AK240" s="360"/>
    </row>
    <row r="241" spans="1:37" ht="36.75" customHeight="1">
      <c r="A241" s="270">
        <f t="shared" si="13"/>
        <v>228</v>
      </c>
      <c r="B241" s="313"/>
      <c r="C241" s="271" t="str">
        <f>IF(【全員最初に作成】基本情報!C262="","",【全員最初に作成】基本情報!C262)</f>
        <v/>
      </c>
      <c r="D241" s="272" t="str">
        <f>IF(【全員最初に作成】基本情報!D262="","",【全員最初に作成】基本情報!D262)</f>
        <v/>
      </c>
      <c r="E241" s="273" t="str">
        <f>IF(【全員最初に作成】基本情報!E262="","",【全員最初に作成】基本情報!E262)</f>
        <v/>
      </c>
      <c r="F241" s="273" t="str">
        <f>IF(【全員最初に作成】基本情報!F262="","",【全員最初に作成】基本情報!F262)</f>
        <v/>
      </c>
      <c r="G241" s="273" t="str">
        <f>IF(【全員最初に作成】基本情報!G262="","",【全員最初に作成】基本情報!G262)</f>
        <v/>
      </c>
      <c r="H241" s="273" t="str">
        <f>IF(【全員最初に作成】基本情報!H262="","",【全員最初に作成】基本情報!H262)</f>
        <v/>
      </c>
      <c r="I241" s="273" t="str">
        <f>IF(【全員最初に作成】基本情報!I262="","",【全員最初に作成】基本情報!I262)</f>
        <v/>
      </c>
      <c r="J241" s="273" t="str">
        <f>IF(【全員最初に作成】基本情報!J262="","",【全員最初に作成】基本情報!J262)</f>
        <v/>
      </c>
      <c r="K241" s="273" t="str">
        <f>IF(【全員最初に作成】基本情報!K262="","",【全員最初に作成】基本情報!K262)</f>
        <v/>
      </c>
      <c r="L241" s="274" t="str">
        <f>IF(【全員最初に作成】基本情報!L262="","",【全員最初に作成】基本情報!L262)</f>
        <v/>
      </c>
      <c r="M241" s="275" t="str">
        <f>IF(【全員最初に作成】基本情報!M262="","",【全員最初に作成】基本情報!M262)</f>
        <v/>
      </c>
      <c r="N241" s="275" t="str">
        <f>IF(【全員最初に作成】基本情報!R262="","",【全員最初に作成】基本情報!R262)</f>
        <v/>
      </c>
      <c r="O241" s="275" t="str">
        <f>IF(【全員最初に作成】基本情報!W262="","",【全員最初に作成】基本情報!W262)</f>
        <v/>
      </c>
      <c r="P241" s="270" t="str">
        <f>IF(【全員最初に作成】基本情報!X262="","",【全員最初に作成】基本情報!X262)</f>
        <v/>
      </c>
      <c r="Q241" s="276" t="str">
        <f>IF(【全員最初に作成】基本情報!Y262="","",【全員最初に作成】基本情報!Y262)</f>
        <v/>
      </c>
      <c r="R241" s="277"/>
      <c r="S241" s="476" t="str">
        <f>IF(B241="×","",IF(【全員最初に作成】基本情報!Z262="","",【全員最初に作成】基本情報!Z262))</f>
        <v/>
      </c>
      <c r="T241" s="278" t="str">
        <f>IF(B241="×","",IF(Q241="","",VLOOKUP(Q241,【参考】数式用!$M$2:$O$34,3,FALSE)))</f>
        <v/>
      </c>
      <c r="U241" s="279" t="s">
        <v>537</v>
      </c>
      <c r="V241" s="280">
        <v>4</v>
      </c>
      <c r="W241" s="281" t="s">
        <v>11</v>
      </c>
      <c r="X241" s="312"/>
      <c r="Y241" s="282" t="s">
        <v>538</v>
      </c>
      <c r="Z241" s="283">
        <v>4</v>
      </c>
      <c r="AA241" s="284" t="s">
        <v>11</v>
      </c>
      <c r="AB241" s="312"/>
      <c r="AC241" s="284" t="s">
        <v>12</v>
      </c>
      <c r="AD241" s="285" t="s">
        <v>30</v>
      </c>
      <c r="AE241" s="286" t="str">
        <f t="shared" si="11"/>
        <v/>
      </c>
      <c r="AF241" s="287" t="s">
        <v>539</v>
      </c>
      <c r="AG241" s="288" t="str">
        <f t="shared" si="12"/>
        <v/>
      </c>
      <c r="AH241" s="359"/>
      <c r="AI241" s="359"/>
      <c r="AJ241" s="360"/>
      <c r="AK241" s="360"/>
    </row>
    <row r="242" spans="1:37" ht="36.75" customHeight="1">
      <c r="A242" s="270">
        <f t="shared" si="13"/>
        <v>229</v>
      </c>
      <c r="B242" s="313"/>
      <c r="C242" s="271" t="str">
        <f>IF(【全員最初に作成】基本情報!C263="","",【全員最初に作成】基本情報!C263)</f>
        <v/>
      </c>
      <c r="D242" s="272" t="str">
        <f>IF(【全員最初に作成】基本情報!D263="","",【全員最初に作成】基本情報!D263)</f>
        <v/>
      </c>
      <c r="E242" s="273" t="str">
        <f>IF(【全員最初に作成】基本情報!E263="","",【全員最初に作成】基本情報!E263)</f>
        <v/>
      </c>
      <c r="F242" s="273" t="str">
        <f>IF(【全員最初に作成】基本情報!F263="","",【全員最初に作成】基本情報!F263)</f>
        <v/>
      </c>
      <c r="G242" s="273" t="str">
        <f>IF(【全員最初に作成】基本情報!G263="","",【全員最初に作成】基本情報!G263)</f>
        <v/>
      </c>
      <c r="H242" s="273" t="str">
        <f>IF(【全員最初に作成】基本情報!H263="","",【全員最初に作成】基本情報!H263)</f>
        <v/>
      </c>
      <c r="I242" s="273" t="str">
        <f>IF(【全員最初に作成】基本情報!I263="","",【全員最初に作成】基本情報!I263)</f>
        <v/>
      </c>
      <c r="J242" s="273" t="str">
        <f>IF(【全員最初に作成】基本情報!J263="","",【全員最初に作成】基本情報!J263)</f>
        <v/>
      </c>
      <c r="K242" s="273" t="str">
        <f>IF(【全員最初に作成】基本情報!K263="","",【全員最初に作成】基本情報!K263)</f>
        <v/>
      </c>
      <c r="L242" s="274" t="str">
        <f>IF(【全員最初に作成】基本情報!L263="","",【全員最初に作成】基本情報!L263)</f>
        <v/>
      </c>
      <c r="M242" s="275" t="str">
        <f>IF(【全員最初に作成】基本情報!M263="","",【全員最初に作成】基本情報!M263)</f>
        <v/>
      </c>
      <c r="N242" s="275" t="str">
        <f>IF(【全員最初に作成】基本情報!R263="","",【全員最初に作成】基本情報!R263)</f>
        <v/>
      </c>
      <c r="O242" s="275" t="str">
        <f>IF(【全員最初に作成】基本情報!W263="","",【全員最初に作成】基本情報!W263)</f>
        <v/>
      </c>
      <c r="P242" s="270" t="str">
        <f>IF(【全員最初に作成】基本情報!X263="","",【全員最初に作成】基本情報!X263)</f>
        <v/>
      </c>
      <c r="Q242" s="276" t="str">
        <f>IF(【全員最初に作成】基本情報!Y263="","",【全員最初に作成】基本情報!Y263)</f>
        <v/>
      </c>
      <c r="R242" s="277"/>
      <c r="S242" s="476" t="str">
        <f>IF(B242="×","",IF(【全員最初に作成】基本情報!Z263="","",【全員最初に作成】基本情報!Z263))</f>
        <v/>
      </c>
      <c r="T242" s="278" t="str">
        <f>IF(B242="×","",IF(Q242="","",VLOOKUP(Q242,【参考】数式用!$M$2:$O$34,3,FALSE)))</f>
        <v/>
      </c>
      <c r="U242" s="279" t="s">
        <v>537</v>
      </c>
      <c r="V242" s="280">
        <v>4</v>
      </c>
      <c r="W242" s="281" t="s">
        <v>11</v>
      </c>
      <c r="X242" s="312"/>
      <c r="Y242" s="282" t="s">
        <v>538</v>
      </c>
      <c r="Z242" s="283">
        <v>4</v>
      </c>
      <c r="AA242" s="284" t="s">
        <v>11</v>
      </c>
      <c r="AB242" s="312"/>
      <c r="AC242" s="284" t="s">
        <v>12</v>
      </c>
      <c r="AD242" s="285" t="s">
        <v>30</v>
      </c>
      <c r="AE242" s="286" t="str">
        <f t="shared" si="11"/>
        <v/>
      </c>
      <c r="AF242" s="287" t="s">
        <v>539</v>
      </c>
      <c r="AG242" s="288" t="str">
        <f t="shared" si="12"/>
        <v/>
      </c>
      <c r="AH242" s="359"/>
      <c r="AI242" s="359"/>
      <c r="AJ242" s="360"/>
      <c r="AK242" s="360"/>
    </row>
    <row r="243" spans="1:37" ht="36.75" customHeight="1">
      <c r="A243" s="270">
        <f t="shared" si="13"/>
        <v>230</v>
      </c>
      <c r="B243" s="313"/>
      <c r="C243" s="271" t="str">
        <f>IF(【全員最初に作成】基本情報!C264="","",【全員最初に作成】基本情報!C264)</f>
        <v/>
      </c>
      <c r="D243" s="272" t="str">
        <f>IF(【全員最初に作成】基本情報!D264="","",【全員最初に作成】基本情報!D264)</f>
        <v/>
      </c>
      <c r="E243" s="273" t="str">
        <f>IF(【全員最初に作成】基本情報!E264="","",【全員最初に作成】基本情報!E264)</f>
        <v/>
      </c>
      <c r="F243" s="273" t="str">
        <f>IF(【全員最初に作成】基本情報!F264="","",【全員最初に作成】基本情報!F264)</f>
        <v/>
      </c>
      <c r="G243" s="273" t="str">
        <f>IF(【全員最初に作成】基本情報!G264="","",【全員最初に作成】基本情報!G264)</f>
        <v/>
      </c>
      <c r="H243" s="273" t="str">
        <f>IF(【全員最初に作成】基本情報!H264="","",【全員最初に作成】基本情報!H264)</f>
        <v/>
      </c>
      <c r="I243" s="273" t="str">
        <f>IF(【全員最初に作成】基本情報!I264="","",【全員最初に作成】基本情報!I264)</f>
        <v/>
      </c>
      <c r="J243" s="273" t="str">
        <f>IF(【全員最初に作成】基本情報!J264="","",【全員最初に作成】基本情報!J264)</f>
        <v/>
      </c>
      <c r="K243" s="273" t="str">
        <f>IF(【全員最初に作成】基本情報!K264="","",【全員最初に作成】基本情報!K264)</f>
        <v/>
      </c>
      <c r="L243" s="274" t="str">
        <f>IF(【全員最初に作成】基本情報!L264="","",【全員最初に作成】基本情報!L264)</f>
        <v/>
      </c>
      <c r="M243" s="275" t="str">
        <f>IF(【全員最初に作成】基本情報!M264="","",【全員最初に作成】基本情報!M264)</f>
        <v/>
      </c>
      <c r="N243" s="275" t="str">
        <f>IF(【全員最初に作成】基本情報!R264="","",【全員最初に作成】基本情報!R264)</f>
        <v/>
      </c>
      <c r="O243" s="275" t="str">
        <f>IF(【全員最初に作成】基本情報!W264="","",【全員最初に作成】基本情報!W264)</f>
        <v/>
      </c>
      <c r="P243" s="270" t="str">
        <f>IF(【全員最初に作成】基本情報!X264="","",【全員最初に作成】基本情報!X264)</f>
        <v/>
      </c>
      <c r="Q243" s="276" t="str">
        <f>IF(【全員最初に作成】基本情報!Y264="","",【全員最初に作成】基本情報!Y264)</f>
        <v/>
      </c>
      <c r="R243" s="277"/>
      <c r="S243" s="476" t="str">
        <f>IF(B243="×","",IF(【全員最初に作成】基本情報!Z264="","",【全員最初に作成】基本情報!Z264))</f>
        <v/>
      </c>
      <c r="T243" s="278" t="str">
        <f>IF(B243="×","",IF(Q243="","",VLOOKUP(Q243,【参考】数式用!$M$2:$O$34,3,FALSE)))</f>
        <v/>
      </c>
      <c r="U243" s="279" t="s">
        <v>537</v>
      </c>
      <c r="V243" s="280">
        <v>4</v>
      </c>
      <c r="W243" s="281" t="s">
        <v>11</v>
      </c>
      <c r="X243" s="312"/>
      <c r="Y243" s="282" t="s">
        <v>538</v>
      </c>
      <c r="Z243" s="283">
        <v>4</v>
      </c>
      <c r="AA243" s="284" t="s">
        <v>11</v>
      </c>
      <c r="AB243" s="312"/>
      <c r="AC243" s="284" t="s">
        <v>12</v>
      </c>
      <c r="AD243" s="285" t="s">
        <v>30</v>
      </c>
      <c r="AE243" s="286" t="str">
        <f t="shared" si="11"/>
        <v/>
      </c>
      <c r="AF243" s="287" t="s">
        <v>539</v>
      </c>
      <c r="AG243" s="288" t="str">
        <f t="shared" si="12"/>
        <v/>
      </c>
      <c r="AH243" s="359"/>
      <c r="AI243" s="359"/>
      <c r="AJ243" s="360"/>
      <c r="AK243" s="360"/>
    </row>
    <row r="244" spans="1:37" ht="36.75" customHeight="1">
      <c r="A244" s="270">
        <f t="shared" si="13"/>
        <v>231</v>
      </c>
      <c r="B244" s="313"/>
      <c r="C244" s="271" t="str">
        <f>IF(【全員最初に作成】基本情報!C265="","",【全員最初に作成】基本情報!C265)</f>
        <v/>
      </c>
      <c r="D244" s="272" t="str">
        <f>IF(【全員最初に作成】基本情報!D265="","",【全員最初に作成】基本情報!D265)</f>
        <v/>
      </c>
      <c r="E244" s="273" t="str">
        <f>IF(【全員最初に作成】基本情報!E265="","",【全員最初に作成】基本情報!E265)</f>
        <v/>
      </c>
      <c r="F244" s="273" t="str">
        <f>IF(【全員最初に作成】基本情報!F265="","",【全員最初に作成】基本情報!F265)</f>
        <v/>
      </c>
      <c r="G244" s="273" t="str">
        <f>IF(【全員最初に作成】基本情報!G265="","",【全員最初に作成】基本情報!G265)</f>
        <v/>
      </c>
      <c r="H244" s="273" t="str">
        <f>IF(【全員最初に作成】基本情報!H265="","",【全員最初に作成】基本情報!H265)</f>
        <v/>
      </c>
      <c r="I244" s="273" t="str">
        <f>IF(【全員最初に作成】基本情報!I265="","",【全員最初に作成】基本情報!I265)</f>
        <v/>
      </c>
      <c r="J244" s="273" t="str">
        <f>IF(【全員最初に作成】基本情報!J265="","",【全員最初に作成】基本情報!J265)</f>
        <v/>
      </c>
      <c r="K244" s="273" t="str">
        <f>IF(【全員最初に作成】基本情報!K265="","",【全員最初に作成】基本情報!K265)</f>
        <v/>
      </c>
      <c r="L244" s="274" t="str">
        <f>IF(【全員最初に作成】基本情報!L265="","",【全員最初に作成】基本情報!L265)</f>
        <v/>
      </c>
      <c r="M244" s="275" t="str">
        <f>IF(【全員最初に作成】基本情報!M265="","",【全員最初に作成】基本情報!M265)</f>
        <v/>
      </c>
      <c r="N244" s="275" t="str">
        <f>IF(【全員最初に作成】基本情報!R265="","",【全員最初に作成】基本情報!R265)</f>
        <v/>
      </c>
      <c r="O244" s="275" t="str">
        <f>IF(【全員最初に作成】基本情報!W265="","",【全員最初に作成】基本情報!W265)</f>
        <v/>
      </c>
      <c r="P244" s="270" t="str">
        <f>IF(【全員最初に作成】基本情報!X265="","",【全員最初に作成】基本情報!X265)</f>
        <v/>
      </c>
      <c r="Q244" s="276" t="str">
        <f>IF(【全員最初に作成】基本情報!Y265="","",【全員最初に作成】基本情報!Y265)</f>
        <v/>
      </c>
      <c r="R244" s="277"/>
      <c r="S244" s="476" t="str">
        <f>IF(B244="×","",IF(【全員最初に作成】基本情報!Z265="","",【全員最初に作成】基本情報!Z265))</f>
        <v/>
      </c>
      <c r="T244" s="278" t="str">
        <f>IF(B244="×","",IF(Q244="","",VLOOKUP(Q244,【参考】数式用!$M$2:$O$34,3,FALSE)))</f>
        <v/>
      </c>
      <c r="U244" s="279" t="s">
        <v>537</v>
      </c>
      <c r="V244" s="280">
        <v>4</v>
      </c>
      <c r="W244" s="281" t="s">
        <v>11</v>
      </c>
      <c r="X244" s="312"/>
      <c r="Y244" s="282" t="s">
        <v>538</v>
      </c>
      <c r="Z244" s="283">
        <v>4</v>
      </c>
      <c r="AA244" s="284" t="s">
        <v>11</v>
      </c>
      <c r="AB244" s="312"/>
      <c r="AC244" s="284" t="s">
        <v>12</v>
      </c>
      <c r="AD244" s="285" t="s">
        <v>30</v>
      </c>
      <c r="AE244" s="286" t="str">
        <f t="shared" si="11"/>
        <v/>
      </c>
      <c r="AF244" s="287" t="s">
        <v>539</v>
      </c>
      <c r="AG244" s="288" t="str">
        <f t="shared" si="12"/>
        <v/>
      </c>
      <c r="AH244" s="359"/>
      <c r="AI244" s="359"/>
      <c r="AJ244" s="360"/>
      <c r="AK244" s="360"/>
    </row>
    <row r="245" spans="1:37" ht="36.75" customHeight="1">
      <c r="A245" s="270">
        <f t="shared" si="13"/>
        <v>232</v>
      </c>
      <c r="B245" s="313"/>
      <c r="C245" s="271" t="str">
        <f>IF(【全員最初に作成】基本情報!C266="","",【全員最初に作成】基本情報!C266)</f>
        <v/>
      </c>
      <c r="D245" s="272" t="str">
        <f>IF(【全員最初に作成】基本情報!D266="","",【全員最初に作成】基本情報!D266)</f>
        <v/>
      </c>
      <c r="E245" s="273" t="str">
        <f>IF(【全員最初に作成】基本情報!E266="","",【全員最初に作成】基本情報!E266)</f>
        <v/>
      </c>
      <c r="F245" s="273" t="str">
        <f>IF(【全員最初に作成】基本情報!F266="","",【全員最初に作成】基本情報!F266)</f>
        <v/>
      </c>
      <c r="G245" s="273" t="str">
        <f>IF(【全員最初に作成】基本情報!G266="","",【全員最初に作成】基本情報!G266)</f>
        <v/>
      </c>
      <c r="H245" s="273" t="str">
        <f>IF(【全員最初に作成】基本情報!H266="","",【全員最初に作成】基本情報!H266)</f>
        <v/>
      </c>
      <c r="I245" s="273" t="str">
        <f>IF(【全員最初に作成】基本情報!I266="","",【全員最初に作成】基本情報!I266)</f>
        <v/>
      </c>
      <c r="J245" s="273" t="str">
        <f>IF(【全員最初に作成】基本情報!J266="","",【全員最初に作成】基本情報!J266)</f>
        <v/>
      </c>
      <c r="K245" s="273" t="str">
        <f>IF(【全員最初に作成】基本情報!K266="","",【全員最初に作成】基本情報!K266)</f>
        <v/>
      </c>
      <c r="L245" s="274" t="str">
        <f>IF(【全員最初に作成】基本情報!L266="","",【全員最初に作成】基本情報!L266)</f>
        <v/>
      </c>
      <c r="M245" s="275" t="str">
        <f>IF(【全員最初に作成】基本情報!M266="","",【全員最初に作成】基本情報!M266)</f>
        <v/>
      </c>
      <c r="N245" s="275" t="str">
        <f>IF(【全員最初に作成】基本情報!R266="","",【全員最初に作成】基本情報!R266)</f>
        <v/>
      </c>
      <c r="O245" s="275" t="str">
        <f>IF(【全員最初に作成】基本情報!W266="","",【全員最初に作成】基本情報!W266)</f>
        <v/>
      </c>
      <c r="P245" s="270" t="str">
        <f>IF(【全員最初に作成】基本情報!X266="","",【全員最初に作成】基本情報!X266)</f>
        <v/>
      </c>
      <c r="Q245" s="276" t="str">
        <f>IF(【全員最初に作成】基本情報!Y266="","",【全員最初に作成】基本情報!Y266)</f>
        <v/>
      </c>
      <c r="R245" s="277"/>
      <c r="S245" s="476" t="str">
        <f>IF(B245="×","",IF(【全員最初に作成】基本情報!Z266="","",【全員最初に作成】基本情報!Z266))</f>
        <v/>
      </c>
      <c r="T245" s="278" t="str">
        <f>IF(B245="×","",IF(Q245="","",VLOOKUP(Q245,【参考】数式用!$M$2:$O$34,3,FALSE)))</f>
        <v/>
      </c>
      <c r="U245" s="279" t="s">
        <v>537</v>
      </c>
      <c r="V245" s="280">
        <v>4</v>
      </c>
      <c r="W245" s="281" t="s">
        <v>11</v>
      </c>
      <c r="X245" s="312"/>
      <c r="Y245" s="282" t="s">
        <v>538</v>
      </c>
      <c r="Z245" s="283">
        <v>4</v>
      </c>
      <c r="AA245" s="284" t="s">
        <v>11</v>
      </c>
      <c r="AB245" s="312"/>
      <c r="AC245" s="284" t="s">
        <v>12</v>
      </c>
      <c r="AD245" s="285" t="s">
        <v>30</v>
      </c>
      <c r="AE245" s="286" t="str">
        <f t="shared" si="11"/>
        <v/>
      </c>
      <c r="AF245" s="287" t="s">
        <v>539</v>
      </c>
      <c r="AG245" s="288" t="str">
        <f t="shared" si="12"/>
        <v/>
      </c>
      <c r="AH245" s="359"/>
      <c r="AI245" s="359"/>
      <c r="AJ245" s="360"/>
      <c r="AK245" s="360"/>
    </row>
    <row r="246" spans="1:37" ht="36.75" customHeight="1">
      <c r="A246" s="270">
        <f t="shared" si="13"/>
        <v>233</v>
      </c>
      <c r="B246" s="313"/>
      <c r="C246" s="271" t="str">
        <f>IF(【全員最初に作成】基本情報!C267="","",【全員最初に作成】基本情報!C267)</f>
        <v/>
      </c>
      <c r="D246" s="272" t="str">
        <f>IF(【全員最初に作成】基本情報!D267="","",【全員最初に作成】基本情報!D267)</f>
        <v/>
      </c>
      <c r="E246" s="273" t="str">
        <f>IF(【全員最初に作成】基本情報!E267="","",【全員最初に作成】基本情報!E267)</f>
        <v/>
      </c>
      <c r="F246" s="273" t="str">
        <f>IF(【全員最初に作成】基本情報!F267="","",【全員最初に作成】基本情報!F267)</f>
        <v/>
      </c>
      <c r="G246" s="273" t="str">
        <f>IF(【全員最初に作成】基本情報!G267="","",【全員最初に作成】基本情報!G267)</f>
        <v/>
      </c>
      <c r="H246" s="273" t="str">
        <f>IF(【全員最初に作成】基本情報!H267="","",【全員最初に作成】基本情報!H267)</f>
        <v/>
      </c>
      <c r="I246" s="273" t="str">
        <f>IF(【全員最初に作成】基本情報!I267="","",【全員最初に作成】基本情報!I267)</f>
        <v/>
      </c>
      <c r="J246" s="273" t="str">
        <f>IF(【全員最初に作成】基本情報!J267="","",【全員最初に作成】基本情報!J267)</f>
        <v/>
      </c>
      <c r="K246" s="273" t="str">
        <f>IF(【全員最初に作成】基本情報!K267="","",【全員最初に作成】基本情報!K267)</f>
        <v/>
      </c>
      <c r="L246" s="274" t="str">
        <f>IF(【全員最初に作成】基本情報!L267="","",【全員最初に作成】基本情報!L267)</f>
        <v/>
      </c>
      <c r="M246" s="275" t="str">
        <f>IF(【全員最初に作成】基本情報!M267="","",【全員最初に作成】基本情報!M267)</f>
        <v/>
      </c>
      <c r="N246" s="275" t="str">
        <f>IF(【全員最初に作成】基本情報!R267="","",【全員最初に作成】基本情報!R267)</f>
        <v/>
      </c>
      <c r="O246" s="275" t="str">
        <f>IF(【全員最初に作成】基本情報!W267="","",【全員最初に作成】基本情報!W267)</f>
        <v/>
      </c>
      <c r="P246" s="270" t="str">
        <f>IF(【全員最初に作成】基本情報!X267="","",【全員最初に作成】基本情報!X267)</f>
        <v/>
      </c>
      <c r="Q246" s="276" t="str">
        <f>IF(【全員最初に作成】基本情報!Y267="","",【全員最初に作成】基本情報!Y267)</f>
        <v/>
      </c>
      <c r="R246" s="277"/>
      <c r="S246" s="476" t="str">
        <f>IF(B246="×","",IF(【全員最初に作成】基本情報!Z267="","",【全員最初に作成】基本情報!Z267))</f>
        <v/>
      </c>
      <c r="T246" s="278" t="str">
        <f>IF(B246="×","",IF(Q246="","",VLOOKUP(Q246,【参考】数式用!$M$2:$O$34,3,FALSE)))</f>
        <v/>
      </c>
      <c r="U246" s="279" t="s">
        <v>537</v>
      </c>
      <c r="V246" s="280">
        <v>4</v>
      </c>
      <c r="W246" s="281" t="s">
        <v>11</v>
      </c>
      <c r="X246" s="312"/>
      <c r="Y246" s="282" t="s">
        <v>538</v>
      </c>
      <c r="Z246" s="283">
        <v>4</v>
      </c>
      <c r="AA246" s="284" t="s">
        <v>11</v>
      </c>
      <c r="AB246" s="312"/>
      <c r="AC246" s="284" t="s">
        <v>12</v>
      </c>
      <c r="AD246" s="285" t="s">
        <v>30</v>
      </c>
      <c r="AE246" s="286" t="str">
        <f t="shared" si="11"/>
        <v/>
      </c>
      <c r="AF246" s="287" t="s">
        <v>539</v>
      </c>
      <c r="AG246" s="288" t="str">
        <f t="shared" si="12"/>
        <v/>
      </c>
      <c r="AH246" s="359"/>
      <c r="AI246" s="359"/>
      <c r="AJ246" s="360"/>
      <c r="AK246" s="360"/>
    </row>
    <row r="247" spans="1:37" ht="36.75" customHeight="1">
      <c r="A247" s="270">
        <f t="shared" si="13"/>
        <v>234</v>
      </c>
      <c r="B247" s="313"/>
      <c r="C247" s="271" t="str">
        <f>IF(【全員最初に作成】基本情報!C268="","",【全員最初に作成】基本情報!C268)</f>
        <v/>
      </c>
      <c r="D247" s="272" t="str">
        <f>IF(【全員最初に作成】基本情報!D268="","",【全員最初に作成】基本情報!D268)</f>
        <v/>
      </c>
      <c r="E247" s="273" t="str">
        <f>IF(【全員最初に作成】基本情報!E268="","",【全員最初に作成】基本情報!E268)</f>
        <v/>
      </c>
      <c r="F247" s="273" t="str">
        <f>IF(【全員最初に作成】基本情報!F268="","",【全員最初に作成】基本情報!F268)</f>
        <v/>
      </c>
      <c r="G247" s="273" t="str">
        <f>IF(【全員最初に作成】基本情報!G268="","",【全員最初に作成】基本情報!G268)</f>
        <v/>
      </c>
      <c r="H247" s="273" t="str">
        <f>IF(【全員最初に作成】基本情報!H268="","",【全員最初に作成】基本情報!H268)</f>
        <v/>
      </c>
      <c r="I247" s="273" t="str">
        <f>IF(【全員最初に作成】基本情報!I268="","",【全員最初に作成】基本情報!I268)</f>
        <v/>
      </c>
      <c r="J247" s="273" t="str">
        <f>IF(【全員最初に作成】基本情報!J268="","",【全員最初に作成】基本情報!J268)</f>
        <v/>
      </c>
      <c r="K247" s="273" t="str">
        <f>IF(【全員最初に作成】基本情報!K268="","",【全員最初に作成】基本情報!K268)</f>
        <v/>
      </c>
      <c r="L247" s="274" t="str">
        <f>IF(【全員最初に作成】基本情報!L268="","",【全員最初に作成】基本情報!L268)</f>
        <v/>
      </c>
      <c r="M247" s="275" t="str">
        <f>IF(【全員最初に作成】基本情報!M268="","",【全員最初に作成】基本情報!M268)</f>
        <v/>
      </c>
      <c r="N247" s="275" t="str">
        <f>IF(【全員最初に作成】基本情報!R268="","",【全員最初に作成】基本情報!R268)</f>
        <v/>
      </c>
      <c r="O247" s="275" t="str">
        <f>IF(【全員最初に作成】基本情報!W268="","",【全員最初に作成】基本情報!W268)</f>
        <v/>
      </c>
      <c r="P247" s="270" t="str">
        <f>IF(【全員最初に作成】基本情報!X268="","",【全員最初に作成】基本情報!X268)</f>
        <v/>
      </c>
      <c r="Q247" s="276" t="str">
        <f>IF(【全員最初に作成】基本情報!Y268="","",【全員最初に作成】基本情報!Y268)</f>
        <v/>
      </c>
      <c r="R247" s="277"/>
      <c r="S247" s="476" t="str">
        <f>IF(B247="×","",IF(【全員最初に作成】基本情報!Z268="","",【全員最初に作成】基本情報!Z268))</f>
        <v/>
      </c>
      <c r="T247" s="278" t="str">
        <f>IF(B247="×","",IF(Q247="","",VLOOKUP(Q247,【参考】数式用!$M$2:$O$34,3,FALSE)))</f>
        <v/>
      </c>
      <c r="U247" s="279" t="s">
        <v>537</v>
      </c>
      <c r="V247" s="280">
        <v>4</v>
      </c>
      <c r="W247" s="281" t="s">
        <v>11</v>
      </c>
      <c r="X247" s="312"/>
      <c r="Y247" s="282" t="s">
        <v>538</v>
      </c>
      <c r="Z247" s="283">
        <v>4</v>
      </c>
      <c r="AA247" s="284" t="s">
        <v>11</v>
      </c>
      <c r="AB247" s="312"/>
      <c r="AC247" s="284" t="s">
        <v>12</v>
      </c>
      <c r="AD247" s="285" t="s">
        <v>30</v>
      </c>
      <c r="AE247" s="286" t="str">
        <f t="shared" si="11"/>
        <v/>
      </c>
      <c r="AF247" s="287" t="s">
        <v>539</v>
      </c>
      <c r="AG247" s="288" t="str">
        <f t="shared" si="12"/>
        <v/>
      </c>
      <c r="AH247" s="359"/>
      <c r="AI247" s="359"/>
      <c r="AJ247" s="360"/>
      <c r="AK247" s="360"/>
    </row>
    <row r="248" spans="1:37" ht="36.75" customHeight="1">
      <c r="A248" s="270">
        <f t="shared" si="13"/>
        <v>235</v>
      </c>
      <c r="B248" s="313"/>
      <c r="C248" s="271" t="str">
        <f>IF(【全員最初に作成】基本情報!C269="","",【全員最初に作成】基本情報!C269)</f>
        <v/>
      </c>
      <c r="D248" s="272" t="str">
        <f>IF(【全員最初に作成】基本情報!D269="","",【全員最初に作成】基本情報!D269)</f>
        <v/>
      </c>
      <c r="E248" s="273" t="str">
        <f>IF(【全員最初に作成】基本情報!E269="","",【全員最初に作成】基本情報!E269)</f>
        <v/>
      </c>
      <c r="F248" s="273" t="str">
        <f>IF(【全員最初に作成】基本情報!F269="","",【全員最初に作成】基本情報!F269)</f>
        <v/>
      </c>
      <c r="G248" s="273" t="str">
        <f>IF(【全員最初に作成】基本情報!G269="","",【全員最初に作成】基本情報!G269)</f>
        <v/>
      </c>
      <c r="H248" s="273" t="str">
        <f>IF(【全員最初に作成】基本情報!H269="","",【全員最初に作成】基本情報!H269)</f>
        <v/>
      </c>
      <c r="I248" s="273" t="str">
        <f>IF(【全員最初に作成】基本情報!I269="","",【全員最初に作成】基本情報!I269)</f>
        <v/>
      </c>
      <c r="J248" s="273" t="str">
        <f>IF(【全員最初に作成】基本情報!J269="","",【全員最初に作成】基本情報!J269)</f>
        <v/>
      </c>
      <c r="K248" s="273" t="str">
        <f>IF(【全員最初に作成】基本情報!K269="","",【全員最初に作成】基本情報!K269)</f>
        <v/>
      </c>
      <c r="L248" s="274" t="str">
        <f>IF(【全員最初に作成】基本情報!L269="","",【全員最初に作成】基本情報!L269)</f>
        <v/>
      </c>
      <c r="M248" s="275" t="str">
        <f>IF(【全員最初に作成】基本情報!M269="","",【全員最初に作成】基本情報!M269)</f>
        <v/>
      </c>
      <c r="N248" s="275" t="str">
        <f>IF(【全員最初に作成】基本情報!R269="","",【全員最初に作成】基本情報!R269)</f>
        <v/>
      </c>
      <c r="O248" s="275" t="str">
        <f>IF(【全員最初に作成】基本情報!W269="","",【全員最初に作成】基本情報!W269)</f>
        <v/>
      </c>
      <c r="P248" s="270" t="str">
        <f>IF(【全員最初に作成】基本情報!X269="","",【全員最初に作成】基本情報!X269)</f>
        <v/>
      </c>
      <c r="Q248" s="276" t="str">
        <f>IF(【全員最初に作成】基本情報!Y269="","",【全員最初に作成】基本情報!Y269)</f>
        <v/>
      </c>
      <c r="R248" s="277"/>
      <c r="S248" s="476" t="str">
        <f>IF(B248="×","",IF(【全員最初に作成】基本情報!Z269="","",【全員最初に作成】基本情報!Z269))</f>
        <v/>
      </c>
      <c r="T248" s="278" t="str">
        <f>IF(B248="×","",IF(Q248="","",VLOOKUP(Q248,【参考】数式用!$M$2:$O$34,3,FALSE)))</f>
        <v/>
      </c>
      <c r="U248" s="279" t="s">
        <v>537</v>
      </c>
      <c r="V248" s="280">
        <v>4</v>
      </c>
      <c r="W248" s="281" t="s">
        <v>11</v>
      </c>
      <c r="X248" s="312"/>
      <c r="Y248" s="282" t="s">
        <v>538</v>
      </c>
      <c r="Z248" s="283">
        <v>4</v>
      </c>
      <c r="AA248" s="284" t="s">
        <v>11</v>
      </c>
      <c r="AB248" s="312"/>
      <c r="AC248" s="284" t="s">
        <v>12</v>
      </c>
      <c r="AD248" s="285" t="s">
        <v>30</v>
      </c>
      <c r="AE248" s="286" t="str">
        <f t="shared" si="11"/>
        <v/>
      </c>
      <c r="AF248" s="287" t="s">
        <v>539</v>
      </c>
      <c r="AG248" s="288" t="str">
        <f t="shared" si="12"/>
        <v/>
      </c>
      <c r="AH248" s="359"/>
      <c r="AI248" s="359"/>
      <c r="AJ248" s="360"/>
      <c r="AK248" s="360"/>
    </row>
    <row r="249" spans="1:37" ht="36.75" customHeight="1">
      <c r="A249" s="270">
        <f t="shared" si="13"/>
        <v>236</v>
      </c>
      <c r="B249" s="313"/>
      <c r="C249" s="271" t="str">
        <f>IF(【全員最初に作成】基本情報!C270="","",【全員最初に作成】基本情報!C270)</f>
        <v/>
      </c>
      <c r="D249" s="272" t="str">
        <f>IF(【全員最初に作成】基本情報!D270="","",【全員最初に作成】基本情報!D270)</f>
        <v/>
      </c>
      <c r="E249" s="273" t="str">
        <f>IF(【全員最初に作成】基本情報!E270="","",【全員最初に作成】基本情報!E270)</f>
        <v/>
      </c>
      <c r="F249" s="273" t="str">
        <f>IF(【全員最初に作成】基本情報!F270="","",【全員最初に作成】基本情報!F270)</f>
        <v/>
      </c>
      <c r="G249" s="273" t="str">
        <f>IF(【全員最初に作成】基本情報!G270="","",【全員最初に作成】基本情報!G270)</f>
        <v/>
      </c>
      <c r="H249" s="273" t="str">
        <f>IF(【全員最初に作成】基本情報!H270="","",【全員最初に作成】基本情報!H270)</f>
        <v/>
      </c>
      <c r="I249" s="273" t="str">
        <f>IF(【全員最初に作成】基本情報!I270="","",【全員最初に作成】基本情報!I270)</f>
        <v/>
      </c>
      <c r="J249" s="273" t="str">
        <f>IF(【全員最初に作成】基本情報!J270="","",【全員最初に作成】基本情報!J270)</f>
        <v/>
      </c>
      <c r="K249" s="273" t="str">
        <f>IF(【全員最初に作成】基本情報!K270="","",【全員最初に作成】基本情報!K270)</f>
        <v/>
      </c>
      <c r="L249" s="274" t="str">
        <f>IF(【全員最初に作成】基本情報!L270="","",【全員最初に作成】基本情報!L270)</f>
        <v/>
      </c>
      <c r="M249" s="275" t="str">
        <f>IF(【全員最初に作成】基本情報!M270="","",【全員最初に作成】基本情報!M270)</f>
        <v/>
      </c>
      <c r="N249" s="275" t="str">
        <f>IF(【全員最初に作成】基本情報!R270="","",【全員最初に作成】基本情報!R270)</f>
        <v/>
      </c>
      <c r="O249" s="275" t="str">
        <f>IF(【全員最初に作成】基本情報!W270="","",【全員最初に作成】基本情報!W270)</f>
        <v/>
      </c>
      <c r="P249" s="270" t="str">
        <f>IF(【全員最初に作成】基本情報!X270="","",【全員最初に作成】基本情報!X270)</f>
        <v/>
      </c>
      <c r="Q249" s="276" t="str">
        <f>IF(【全員最初に作成】基本情報!Y270="","",【全員最初に作成】基本情報!Y270)</f>
        <v/>
      </c>
      <c r="R249" s="277"/>
      <c r="S249" s="476" t="str">
        <f>IF(B249="×","",IF(【全員最初に作成】基本情報!Z270="","",【全員最初に作成】基本情報!Z270))</f>
        <v/>
      </c>
      <c r="T249" s="278" t="str">
        <f>IF(B249="×","",IF(Q249="","",VLOOKUP(Q249,【参考】数式用!$M$2:$O$34,3,FALSE)))</f>
        <v/>
      </c>
      <c r="U249" s="279" t="s">
        <v>537</v>
      </c>
      <c r="V249" s="280">
        <v>4</v>
      </c>
      <c r="W249" s="281" t="s">
        <v>11</v>
      </c>
      <c r="X249" s="312"/>
      <c r="Y249" s="282" t="s">
        <v>538</v>
      </c>
      <c r="Z249" s="283">
        <v>4</v>
      </c>
      <c r="AA249" s="284" t="s">
        <v>11</v>
      </c>
      <c r="AB249" s="312"/>
      <c r="AC249" s="284" t="s">
        <v>12</v>
      </c>
      <c r="AD249" s="285" t="s">
        <v>30</v>
      </c>
      <c r="AE249" s="286" t="str">
        <f t="shared" si="11"/>
        <v/>
      </c>
      <c r="AF249" s="287" t="s">
        <v>539</v>
      </c>
      <c r="AG249" s="288" t="str">
        <f t="shared" si="12"/>
        <v/>
      </c>
      <c r="AH249" s="359"/>
      <c r="AI249" s="359"/>
      <c r="AJ249" s="360"/>
      <c r="AK249" s="360"/>
    </row>
    <row r="250" spans="1:37" ht="36.75" customHeight="1">
      <c r="A250" s="270">
        <f t="shared" si="13"/>
        <v>237</v>
      </c>
      <c r="B250" s="313"/>
      <c r="C250" s="271" t="str">
        <f>IF(【全員最初に作成】基本情報!C271="","",【全員最初に作成】基本情報!C271)</f>
        <v/>
      </c>
      <c r="D250" s="272" t="str">
        <f>IF(【全員最初に作成】基本情報!D271="","",【全員最初に作成】基本情報!D271)</f>
        <v/>
      </c>
      <c r="E250" s="273" t="str">
        <f>IF(【全員最初に作成】基本情報!E271="","",【全員最初に作成】基本情報!E271)</f>
        <v/>
      </c>
      <c r="F250" s="273" t="str">
        <f>IF(【全員最初に作成】基本情報!F271="","",【全員最初に作成】基本情報!F271)</f>
        <v/>
      </c>
      <c r="G250" s="273" t="str">
        <f>IF(【全員最初に作成】基本情報!G271="","",【全員最初に作成】基本情報!G271)</f>
        <v/>
      </c>
      <c r="H250" s="273" t="str">
        <f>IF(【全員最初に作成】基本情報!H271="","",【全員最初に作成】基本情報!H271)</f>
        <v/>
      </c>
      <c r="I250" s="273" t="str">
        <f>IF(【全員最初に作成】基本情報!I271="","",【全員最初に作成】基本情報!I271)</f>
        <v/>
      </c>
      <c r="J250" s="273" t="str">
        <f>IF(【全員最初に作成】基本情報!J271="","",【全員最初に作成】基本情報!J271)</f>
        <v/>
      </c>
      <c r="K250" s="273" t="str">
        <f>IF(【全員最初に作成】基本情報!K271="","",【全員最初に作成】基本情報!K271)</f>
        <v/>
      </c>
      <c r="L250" s="274" t="str">
        <f>IF(【全員最初に作成】基本情報!L271="","",【全員最初に作成】基本情報!L271)</f>
        <v/>
      </c>
      <c r="M250" s="275" t="str">
        <f>IF(【全員最初に作成】基本情報!M271="","",【全員最初に作成】基本情報!M271)</f>
        <v/>
      </c>
      <c r="N250" s="275" t="str">
        <f>IF(【全員最初に作成】基本情報!R271="","",【全員最初に作成】基本情報!R271)</f>
        <v/>
      </c>
      <c r="O250" s="275" t="str">
        <f>IF(【全員最初に作成】基本情報!W271="","",【全員最初に作成】基本情報!W271)</f>
        <v/>
      </c>
      <c r="P250" s="270" t="str">
        <f>IF(【全員最初に作成】基本情報!X271="","",【全員最初に作成】基本情報!X271)</f>
        <v/>
      </c>
      <c r="Q250" s="276" t="str">
        <f>IF(【全員最初に作成】基本情報!Y271="","",【全員最初に作成】基本情報!Y271)</f>
        <v/>
      </c>
      <c r="R250" s="277"/>
      <c r="S250" s="476" t="str">
        <f>IF(B250="×","",IF(【全員最初に作成】基本情報!Z271="","",【全員最初に作成】基本情報!Z271))</f>
        <v/>
      </c>
      <c r="T250" s="278" t="str">
        <f>IF(B250="×","",IF(Q250="","",VLOOKUP(Q250,【参考】数式用!$M$2:$O$34,3,FALSE)))</f>
        <v/>
      </c>
      <c r="U250" s="279" t="s">
        <v>537</v>
      </c>
      <c r="V250" s="280">
        <v>4</v>
      </c>
      <c r="W250" s="281" t="s">
        <v>11</v>
      </c>
      <c r="X250" s="312"/>
      <c r="Y250" s="282" t="s">
        <v>538</v>
      </c>
      <c r="Z250" s="283">
        <v>4</v>
      </c>
      <c r="AA250" s="284" t="s">
        <v>11</v>
      </c>
      <c r="AB250" s="312"/>
      <c r="AC250" s="284" t="s">
        <v>12</v>
      </c>
      <c r="AD250" s="285" t="s">
        <v>30</v>
      </c>
      <c r="AE250" s="286" t="str">
        <f t="shared" si="11"/>
        <v/>
      </c>
      <c r="AF250" s="287" t="s">
        <v>539</v>
      </c>
      <c r="AG250" s="288" t="str">
        <f t="shared" si="12"/>
        <v/>
      </c>
      <c r="AH250" s="359"/>
      <c r="AI250" s="359"/>
      <c r="AJ250" s="360"/>
      <c r="AK250" s="360"/>
    </row>
    <row r="251" spans="1:37" ht="36.75" customHeight="1">
      <c r="A251" s="270">
        <f t="shared" si="13"/>
        <v>238</v>
      </c>
      <c r="B251" s="313"/>
      <c r="C251" s="271" t="str">
        <f>IF(【全員最初に作成】基本情報!C272="","",【全員最初に作成】基本情報!C272)</f>
        <v/>
      </c>
      <c r="D251" s="272" t="str">
        <f>IF(【全員最初に作成】基本情報!D272="","",【全員最初に作成】基本情報!D272)</f>
        <v/>
      </c>
      <c r="E251" s="273" t="str">
        <f>IF(【全員最初に作成】基本情報!E272="","",【全員最初に作成】基本情報!E272)</f>
        <v/>
      </c>
      <c r="F251" s="273" t="str">
        <f>IF(【全員最初に作成】基本情報!F272="","",【全員最初に作成】基本情報!F272)</f>
        <v/>
      </c>
      <c r="G251" s="273" t="str">
        <f>IF(【全員最初に作成】基本情報!G272="","",【全員最初に作成】基本情報!G272)</f>
        <v/>
      </c>
      <c r="H251" s="273" t="str">
        <f>IF(【全員最初に作成】基本情報!H272="","",【全員最初に作成】基本情報!H272)</f>
        <v/>
      </c>
      <c r="I251" s="273" t="str">
        <f>IF(【全員最初に作成】基本情報!I272="","",【全員最初に作成】基本情報!I272)</f>
        <v/>
      </c>
      <c r="J251" s="273" t="str">
        <f>IF(【全員最初に作成】基本情報!J272="","",【全員最初に作成】基本情報!J272)</f>
        <v/>
      </c>
      <c r="K251" s="273" t="str">
        <f>IF(【全員最初に作成】基本情報!K272="","",【全員最初に作成】基本情報!K272)</f>
        <v/>
      </c>
      <c r="L251" s="274" t="str">
        <f>IF(【全員最初に作成】基本情報!L272="","",【全員最初に作成】基本情報!L272)</f>
        <v/>
      </c>
      <c r="M251" s="275" t="str">
        <f>IF(【全員最初に作成】基本情報!M272="","",【全員最初に作成】基本情報!M272)</f>
        <v/>
      </c>
      <c r="N251" s="275" t="str">
        <f>IF(【全員最初に作成】基本情報!R272="","",【全員最初に作成】基本情報!R272)</f>
        <v/>
      </c>
      <c r="O251" s="275" t="str">
        <f>IF(【全員最初に作成】基本情報!W272="","",【全員最初に作成】基本情報!W272)</f>
        <v/>
      </c>
      <c r="P251" s="270" t="str">
        <f>IF(【全員最初に作成】基本情報!X272="","",【全員最初に作成】基本情報!X272)</f>
        <v/>
      </c>
      <c r="Q251" s="276" t="str">
        <f>IF(【全員最初に作成】基本情報!Y272="","",【全員最初に作成】基本情報!Y272)</f>
        <v/>
      </c>
      <c r="R251" s="277"/>
      <c r="S251" s="476" t="str">
        <f>IF(B251="×","",IF(【全員最初に作成】基本情報!Z272="","",【全員最初に作成】基本情報!Z272))</f>
        <v/>
      </c>
      <c r="T251" s="278" t="str">
        <f>IF(B251="×","",IF(Q251="","",VLOOKUP(Q251,【参考】数式用!$M$2:$O$34,3,FALSE)))</f>
        <v/>
      </c>
      <c r="U251" s="279" t="s">
        <v>537</v>
      </c>
      <c r="V251" s="280">
        <v>4</v>
      </c>
      <c r="W251" s="281" t="s">
        <v>11</v>
      </c>
      <c r="X251" s="312"/>
      <c r="Y251" s="282" t="s">
        <v>538</v>
      </c>
      <c r="Z251" s="283">
        <v>4</v>
      </c>
      <c r="AA251" s="284" t="s">
        <v>11</v>
      </c>
      <c r="AB251" s="312"/>
      <c r="AC251" s="284" t="s">
        <v>12</v>
      </c>
      <c r="AD251" s="285" t="s">
        <v>30</v>
      </c>
      <c r="AE251" s="286" t="str">
        <f t="shared" si="11"/>
        <v/>
      </c>
      <c r="AF251" s="287" t="s">
        <v>539</v>
      </c>
      <c r="AG251" s="288" t="str">
        <f t="shared" si="12"/>
        <v/>
      </c>
      <c r="AH251" s="359"/>
      <c r="AI251" s="359"/>
      <c r="AJ251" s="360"/>
      <c r="AK251" s="360"/>
    </row>
    <row r="252" spans="1:37" ht="36.75" customHeight="1">
      <c r="A252" s="270">
        <f t="shared" si="13"/>
        <v>239</v>
      </c>
      <c r="B252" s="313"/>
      <c r="C252" s="271" t="str">
        <f>IF(【全員最初に作成】基本情報!C273="","",【全員最初に作成】基本情報!C273)</f>
        <v/>
      </c>
      <c r="D252" s="272" t="str">
        <f>IF(【全員最初に作成】基本情報!D273="","",【全員最初に作成】基本情報!D273)</f>
        <v/>
      </c>
      <c r="E252" s="273" t="str">
        <f>IF(【全員最初に作成】基本情報!E273="","",【全員最初に作成】基本情報!E273)</f>
        <v/>
      </c>
      <c r="F252" s="273" t="str">
        <f>IF(【全員最初に作成】基本情報!F273="","",【全員最初に作成】基本情報!F273)</f>
        <v/>
      </c>
      <c r="G252" s="273" t="str">
        <f>IF(【全員最初に作成】基本情報!G273="","",【全員最初に作成】基本情報!G273)</f>
        <v/>
      </c>
      <c r="H252" s="273" t="str">
        <f>IF(【全員最初に作成】基本情報!H273="","",【全員最初に作成】基本情報!H273)</f>
        <v/>
      </c>
      <c r="I252" s="273" t="str">
        <f>IF(【全員最初に作成】基本情報!I273="","",【全員最初に作成】基本情報!I273)</f>
        <v/>
      </c>
      <c r="J252" s="273" t="str">
        <f>IF(【全員最初に作成】基本情報!J273="","",【全員最初に作成】基本情報!J273)</f>
        <v/>
      </c>
      <c r="K252" s="273" t="str">
        <f>IF(【全員最初に作成】基本情報!K273="","",【全員最初に作成】基本情報!K273)</f>
        <v/>
      </c>
      <c r="L252" s="274" t="str">
        <f>IF(【全員最初に作成】基本情報!L273="","",【全員最初に作成】基本情報!L273)</f>
        <v/>
      </c>
      <c r="M252" s="275" t="str">
        <f>IF(【全員最初に作成】基本情報!M273="","",【全員最初に作成】基本情報!M273)</f>
        <v/>
      </c>
      <c r="N252" s="275" t="str">
        <f>IF(【全員最初に作成】基本情報!R273="","",【全員最初に作成】基本情報!R273)</f>
        <v/>
      </c>
      <c r="O252" s="275" t="str">
        <f>IF(【全員最初に作成】基本情報!W273="","",【全員最初に作成】基本情報!W273)</f>
        <v/>
      </c>
      <c r="P252" s="270" t="str">
        <f>IF(【全員最初に作成】基本情報!X273="","",【全員最初に作成】基本情報!X273)</f>
        <v/>
      </c>
      <c r="Q252" s="276" t="str">
        <f>IF(【全員最初に作成】基本情報!Y273="","",【全員最初に作成】基本情報!Y273)</f>
        <v/>
      </c>
      <c r="R252" s="277"/>
      <c r="S252" s="476" t="str">
        <f>IF(B252="×","",IF(【全員最初に作成】基本情報!Z273="","",【全員最初に作成】基本情報!Z273))</f>
        <v/>
      </c>
      <c r="T252" s="278" t="str">
        <f>IF(B252="×","",IF(Q252="","",VLOOKUP(Q252,【参考】数式用!$M$2:$O$34,3,FALSE)))</f>
        <v/>
      </c>
      <c r="U252" s="279" t="s">
        <v>537</v>
      </c>
      <c r="V252" s="280">
        <v>4</v>
      </c>
      <c r="W252" s="281" t="s">
        <v>11</v>
      </c>
      <c r="X252" s="312"/>
      <c r="Y252" s="282" t="s">
        <v>538</v>
      </c>
      <c r="Z252" s="283">
        <v>4</v>
      </c>
      <c r="AA252" s="284" t="s">
        <v>11</v>
      </c>
      <c r="AB252" s="312"/>
      <c r="AC252" s="284" t="s">
        <v>12</v>
      </c>
      <c r="AD252" s="285" t="s">
        <v>30</v>
      </c>
      <c r="AE252" s="286" t="str">
        <f t="shared" si="11"/>
        <v/>
      </c>
      <c r="AF252" s="287" t="s">
        <v>539</v>
      </c>
      <c r="AG252" s="288" t="str">
        <f t="shared" si="12"/>
        <v/>
      </c>
      <c r="AH252" s="359"/>
      <c r="AI252" s="359"/>
      <c r="AJ252" s="360"/>
      <c r="AK252" s="360"/>
    </row>
    <row r="253" spans="1:37" ht="36.75" customHeight="1">
      <c r="A253" s="270">
        <f t="shared" si="13"/>
        <v>240</v>
      </c>
      <c r="B253" s="313"/>
      <c r="C253" s="271" t="str">
        <f>IF(【全員最初に作成】基本情報!C274="","",【全員最初に作成】基本情報!C274)</f>
        <v/>
      </c>
      <c r="D253" s="272" t="str">
        <f>IF(【全員最初に作成】基本情報!D274="","",【全員最初に作成】基本情報!D274)</f>
        <v/>
      </c>
      <c r="E253" s="273" t="str">
        <f>IF(【全員最初に作成】基本情報!E274="","",【全員最初に作成】基本情報!E274)</f>
        <v/>
      </c>
      <c r="F253" s="273" t="str">
        <f>IF(【全員最初に作成】基本情報!F274="","",【全員最初に作成】基本情報!F274)</f>
        <v/>
      </c>
      <c r="G253" s="273" t="str">
        <f>IF(【全員最初に作成】基本情報!G274="","",【全員最初に作成】基本情報!G274)</f>
        <v/>
      </c>
      <c r="H253" s="273" t="str">
        <f>IF(【全員最初に作成】基本情報!H274="","",【全員最初に作成】基本情報!H274)</f>
        <v/>
      </c>
      <c r="I253" s="273" t="str">
        <f>IF(【全員最初に作成】基本情報!I274="","",【全員最初に作成】基本情報!I274)</f>
        <v/>
      </c>
      <c r="J253" s="273" t="str">
        <f>IF(【全員最初に作成】基本情報!J274="","",【全員最初に作成】基本情報!J274)</f>
        <v/>
      </c>
      <c r="K253" s="273" t="str">
        <f>IF(【全員最初に作成】基本情報!K274="","",【全員最初に作成】基本情報!K274)</f>
        <v/>
      </c>
      <c r="L253" s="274" t="str">
        <f>IF(【全員最初に作成】基本情報!L274="","",【全員最初に作成】基本情報!L274)</f>
        <v/>
      </c>
      <c r="M253" s="275" t="str">
        <f>IF(【全員最初に作成】基本情報!M274="","",【全員最初に作成】基本情報!M274)</f>
        <v/>
      </c>
      <c r="N253" s="275" t="str">
        <f>IF(【全員最初に作成】基本情報!R274="","",【全員最初に作成】基本情報!R274)</f>
        <v/>
      </c>
      <c r="O253" s="275" t="str">
        <f>IF(【全員最初に作成】基本情報!W274="","",【全員最初に作成】基本情報!W274)</f>
        <v/>
      </c>
      <c r="P253" s="270" t="str">
        <f>IF(【全員最初に作成】基本情報!X274="","",【全員最初に作成】基本情報!X274)</f>
        <v/>
      </c>
      <c r="Q253" s="276" t="str">
        <f>IF(【全員最初に作成】基本情報!Y274="","",【全員最初に作成】基本情報!Y274)</f>
        <v/>
      </c>
      <c r="R253" s="277"/>
      <c r="S253" s="476" t="str">
        <f>IF(B253="×","",IF(【全員最初に作成】基本情報!Z274="","",【全員最初に作成】基本情報!Z274))</f>
        <v/>
      </c>
      <c r="T253" s="278" t="str">
        <f>IF(B253="×","",IF(Q253="","",VLOOKUP(Q253,【参考】数式用!$M$2:$O$34,3,FALSE)))</f>
        <v/>
      </c>
      <c r="U253" s="279" t="s">
        <v>537</v>
      </c>
      <c r="V253" s="280">
        <v>4</v>
      </c>
      <c r="W253" s="281" t="s">
        <v>11</v>
      </c>
      <c r="X253" s="312"/>
      <c r="Y253" s="282" t="s">
        <v>538</v>
      </c>
      <c r="Z253" s="283">
        <v>4</v>
      </c>
      <c r="AA253" s="284" t="s">
        <v>11</v>
      </c>
      <c r="AB253" s="312"/>
      <c r="AC253" s="284" t="s">
        <v>12</v>
      </c>
      <c r="AD253" s="285" t="s">
        <v>30</v>
      </c>
      <c r="AE253" s="286" t="str">
        <f t="shared" si="11"/>
        <v/>
      </c>
      <c r="AF253" s="287" t="s">
        <v>539</v>
      </c>
      <c r="AG253" s="288" t="str">
        <f t="shared" si="12"/>
        <v/>
      </c>
      <c r="AH253" s="359"/>
      <c r="AI253" s="359"/>
      <c r="AJ253" s="360"/>
      <c r="AK253" s="360"/>
    </row>
    <row r="254" spans="1:37" ht="36.75" customHeight="1">
      <c r="A254" s="270">
        <f t="shared" si="13"/>
        <v>241</v>
      </c>
      <c r="B254" s="313"/>
      <c r="C254" s="271" t="str">
        <f>IF(【全員最初に作成】基本情報!C275="","",【全員最初に作成】基本情報!C275)</f>
        <v/>
      </c>
      <c r="D254" s="272" t="str">
        <f>IF(【全員最初に作成】基本情報!D275="","",【全員最初に作成】基本情報!D275)</f>
        <v/>
      </c>
      <c r="E254" s="273" t="str">
        <f>IF(【全員最初に作成】基本情報!E275="","",【全員最初に作成】基本情報!E275)</f>
        <v/>
      </c>
      <c r="F254" s="273" t="str">
        <f>IF(【全員最初に作成】基本情報!F275="","",【全員最初に作成】基本情報!F275)</f>
        <v/>
      </c>
      <c r="G254" s="273" t="str">
        <f>IF(【全員最初に作成】基本情報!G275="","",【全員最初に作成】基本情報!G275)</f>
        <v/>
      </c>
      <c r="H254" s="273" t="str">
        <f>IF(【全員最初に作成】基本情報!H275="","",【全員最初に作成】基本情報!H275)</f>
        <v/>
      </c>
      <c r="I254" s="273" t="str">
        <f>IF(【全員最初に作成】基本情報!I275="","",【全員最初に作成】基本情報!I275)</f>
        <v/>
      </c>
      <c r="J254" s="273" t="str">
        <f>IF(【全員最初に作成】基本情報!J275="","",【全員最初に作成】基本情報!J275)</f>
        <v/>
      </c>
      <c r="K254" s="273" t="str">
        <f>IF(【全員最初に作成】基本情報!K275="","",【全員最初に作成】基本情報!K275)</f>
        <v/>
      </c>
      <c r="L254" s="274" t="str">
        <f>IF(【全員最初に作成】基本情報!L275="","",【全員最初に作成】基本情報!L275)</f>
        <v/>
      </c>
      <c r="M254" s="275" t="str">
        <f>IF(【全員最初に作成】基本情報!M275="","",【全員最初に作成】基本情報!M275)</f>
        <v/>
      </c>
      <c r="N254" s="275" t="str">
        <f>IF(【全員最初に作成】基本情報!R275="","",【全員最初に作成】基本情報!R275)</f>
        <v/>
      </c>
      <c r="O254" s="275" t="str">
        <f>IF(【全員最初に作成】基本情報!W275="","",【全員最初に作成】基本情報!W275)</f>
        <v/>
      </c>
      <c r="P254" s="270" t="str">
        <f>IF(【全員最初に作成】基本情報!X275="","",【全員最初に作成】基本情報!X275)</f>
        <v/>
      </c>
      <c r="Q254" s="276" t="str">
        <f>IF(【全員最初に作成】基本情報!Y275="","",【全員最初に作成】基本情報!Y275)</f>
        <v/>
      </c>
      <c r="R254" s="277"/>
      <c r="S254" s="476" t="str">
        <f>IF(B254="×","",IF(【全員最初に作成】基本情報!Z275="","",【全員最初に作成】基本情報!Z275))</f>
        <v/>
      </c>
      <c r="T254" s="278" t="str">
        <f>IF(B254="×","",IF(Q254="","",VLOOKUP(Q254,【参考】数式用!$M$2:$O$34,3,FALSE)))</f>
        <v/>
      </c>
      <c r="U254" s="279" t="s">
        <v>537</v>
      </c>
      <c r="V254" s="280">
        <v>4</v>
      </c>
      <c r="W254" s="281" t="s">
        <v>11</v>
      </c>
      <c r="X254" s="312"/>
      <c r="Y254" s="282" t="s">
        <v>538</v>
      </c>
      <c r="Z254" s="283">
        <v>4</v>
      </c>
      <c r="AA254" s="284" t="s">
        <v>11</v>
      </c>
      <c r="AB254" s="312"/>
      <c r="AC254" s="284" t="s">
        <v>12</v>
      </c>
      <c r="AD254" s="285" t="s">
        <v>30</v>
      </c>
      <c r="AE254" s="286" t="str">
        <f t="shared" si="11"/>
        <v/>
      </c>
      <c r="AF254" s="287" t="s">
        <v>539</v>
      </c>
      <c r="AG254" s="288" t="str">
        <f t="shared" si="12"/>
        <v/>
      </c>
      <c r="AH254" s="359"/>
      <c r="AI254" s="359"/>
      <c r="AJ254" s="360"/>
      <c r="AK254" s="360"/>
    </row>
    <row r="255" spans="1:37" ht="36.75" customHeight="1">
      <c r="A255" s="270">
        <f t="shared" si="13"/>
        <v>242</v>
      </c>
      <c r="B255" s="313"/>
      <c r="C255" s="271" t="str">
        <f>IF(【全員最初に作成】基本情報!C276="","",【全員最初に作成】基本情報!C276)</f>
        <v/>
      </c>
      <c r="D255" s="272" t="str">
        <f>IF(【全員最初に作成】基本情報!D276="","",【全員最初に作成】基本情報!D276)</f>
        <v/>
      </c>
      <c r="E255" s="273" t="str">
        <f>IF(【全員最初に作成】基本情報!E276="","",【全員最初に作成】基本情報!E276)</f>
        <v/>
      </c>
      <c r="F255" s="273" t="str">
        <f>IF(【全員最初に作成】基本情報!F276="","",【全員最初に作成】基本情報!F276)</f>
        <v/>
      </c>
      <c r="G255" s="273" t="str">
        <f>IF(【全員最初に作成】基本情報!G276="","",【全員最初に作成】基本情報!G276)</f>
        <v/>
      </c>
      <c r="H255" s="273" t="str">
        <f>IF(【全員最初に作成】基本情報!H276="","",【全員最初に作成】基本情報!H276)</f>
        <v/>
      </c>
      <c r="I255" s="273" t="str">
        <f>IF(【全員最初に作成】基本情報!I276="","",【全員最初に作成】基本情報!I276)</f>
        <v/>
      </c>
      <c r="J255" s="273" t="str">
        <f>IF(【全員最初に作成】基本情報!J276="","",【全員最初に作成】基本情報!J276)</f>
        <v/>
      </c>
      <c r="K255" s="273" t="str">
        <f>IF(【全員最初に作成】基本情報!K276="","",【全員最初に作成】基本情報!K276)</f>
        <v/>
      </c>
      <c r="L255" s="274" t="str">
        <f>IF(【全員最初に作成】基本情報!L276="","",【全員最初に作成】基本情報!L276)</f>
        <v/>
      </c>
      <c r="M255" s="275" t="str">
        <f>IF(【全員最初に作成】基本情報!M276="","",【全員最初に作成】基本情報!M276)</f>
        <v/>
      </c>
      <c r="N255" s="275" t="str">
        <f>IF(【全員最初に作成】基本情報!R276="","",【全員最初に作成】基本情報!R276)</f>
        <v/>
      </c>
      <c r="O255" s="275" t="str">
        <f>IF(【全員最初に作成】基本情報!W276="","",【全員最初に作成】基本情報!W276)</f>
        <v/>
      </c>
      <c r="P255" s="270" t="str">
        <f>IF(【全員最初に作成】基本情報!X276="","",【全員最初に作成】基本情報!X276)</f>
        <v/>
      </c>
      <c r="Q255" s="276" t="str">
        <f>IF(【全員最初に作成】基本情報!Y276="","",【全員最初に作成】基本情報!Y276)</f>
        <v/>
      </c>
      <c r="R255" s="277"/>
      <c r="S255" s="476" t="str">
        <f>IF(B255="×","",IF(【全員最初に作成】基本情報!Z276="","",【全員最初に作成】基本情報!Z276))</f>
        <v/>
      </c>
      <c r="T255" s="278" t="str">
        <f>IF(B255="×","",IF(Q255="","",VLOOKUP(Q255,【参考】数式用!$M$2:$O$34,3,FALSE)))</f>
        <v/>
      </c>
      <c r="U255" s="279" t="s">
        <v>537</v>
      </c>
      <c r="V255" s="280">
        <v>4</v>
      </c>
      <c r="W255" s="281" t="s">
        <v>11</v>
      </c>
      <c r="X255" s="312"/>
      <c r="Y255" s="282" t="s">
        <v>538</v>
      </c>
      <c r="Z255" s="283">
        <v>4</v>
      </c>
      <c r="AA255" s="284" t="s">
        <v>11</v>
      </c>
      <c r="AB255" s="312"/>
      <c r="AC255" s="284" t="s">
        <v>12</v>
      </c>
      <c r="AD255" s="285" t="s">
        <v>30</v>
      </c>
      <c r="AE255" s="286" t="str">
        <f t="shared" si="11"/>
        <v/>
      </c>
      <c r="AF255" s="287" t="s">
        <v>539</v>
      </c>
      <c r="AG255" s="288" t="str">
        <f t="shared" si="12"/>
        <v/>
      </c>
      <c r="AH255" s="359"/>
      <c r="AI255" s="359"/>
      <c r="AJ255" s="360"/>
      <c r="AK255" s="360"/>
    </row>
    <row r="256" spans="1:37" ht="36.75" customHeight="1">
      <c r="A256" s="270">
        <f t="shared" si="13"/>
        <v>243</v>
      </c>
      <c r="B256" s="313"/>
      <c r="C256" s="271" t="str">
        <f>IF(【全員最初に作成】基本情報!C277="","",【全員最初に作成】基本情報!C277)</f>
        <v/>
      </c>
      <c r="D256" s="272" t="str">
        <f>IF(【全員最初に作成】基本情報!D277="","",【全員最初に作成】基本情報!D277)</f>
        <v/>
      </c>
      <c r="E256" s="273" t="str">
        <f>IF(【全員最初に作成】基本情報!E277="","",【全員最初に作成】基本情報!E277)</f>
        <v/>
      </c>
      <c r="F256" s="273" t="str">
        <f>IF(【全員最初に作成】基本情報!F277="","",【全員最初に作成】基本情報!F277)</f>
        <v/>
      </c>
      <c r="G256" s="273" t="str">
        <f>IF(【全員最初に作成】基本情報!G277="","",【全員最初に作成】基本情報!G277)</f>
        <v/>
      </c>
      <c r="H256" s="273" t="str">
        <f>IF(【全員最初に作成】基本情報!H277="","",【全員最初に作成】基本情報!H277)</f>
        <v/>
      </c>
      <c r="I256" s="273" t="str">
        <f>IF(【全員最初に作成】基本情報!I277="","",【全員最初に作成】基本情報!I277)</f>
        <v/>
      </c>
      <c r="J256" s="273" t="str">
        <f>IF(【全員最初に作成】基本情報!J277="","",【全員最初に作成】基本情報!J277)</f>
        <v/>
      </c>
      <c r="K256" s="273" t="str">
        <f>IF(【全員最初に作成】基本情報!K277="","",【全員最初に作成】基本情報!K277)</f>
        <v/>
      </c>
      <c r="L256" s="274" t="str">
        <f>IF(【全員最初に作成】基本情報!L277="","",【全員最初に作成】基本情報!L277)</f>
        <v/>
      </c>
      <c r="M256" s="275" t="str">
        <f>IF(【全員最初に作成】基本情報!M277="","",【全員最初に作成】基本情報!M277)</f>
        <v/>
      </c>
      <c r="N256" s="275" t="str">
        <f>IF(【全員最初に作成】基本情報!R277="","",【全員最初に作成】基本情報!R277)</f>
        <v/>
      </c>
      <c r="O256" s="275" t="str">
        <f>IF(【全員最初に作成】基本情報!W277="","",【全員最初に作成】基本情報!W277)</f>
        <v/>
      </c>
      <c r="P256" s="270" t="str">
        <f>IF(【全員最初に作成】基本情報!X277="","",【全員最初に作成】基本情報!X277)</f>
        <v/>
      </c>
      <c r="Q256" s="276" t="str">
        <f>IF(【全員最初に作成】基本情報!Y277="","",【全員最初に作成】基本情報!Y277)</f>
        <v/>
      </c>
      <c r="R256" s="277"/>
      <c r="S256" s="476" t="str">
        <f>IF(B256="×","",IF(【全員最初に作成】基本情報!Z277="","",【全員最初に作成】基本情報!Z277))</f>
        <v/>
      </c>
      <c r="T256" s="278" t="str">
        <f>IF(B256="×","",IF(Q256="","",VLOOKUP(Q256,【参考】数式用!$M$2:$O$34,3,FALSE)))</f>
        <v/>
      </c>
      <c r="U256" s="279" t="s">
        <v>537</v>
      </c>
      <c r="V256" s="280">
        <v>4</v>
      </c>
      <c r="W256" s="281" t="s">
        <v>11</v>
      </c>
      <c r="X256" s="312"/>
      <c r="Y256" s="282" t="s">
        <v>538</v>
      </c>
      <c r="Z256" s="283">
        <v>4</v>
      </c>
      <c r="AA256" s="284" t="s">
        <v>11</v>
      </c>
      <c r="AB256" s="312"/>
      <c r="AC256" s="284" t="s">
        <v>12</v>
      </c>
      <c r="AD256" s="285" t="s">
        <v>30</v>
      </c>
      <c r="AE256" s="286" t="str">
        <f t="shared" si="11"/>
        <v/>
      </c>
      <c r="AF256" s="287" t="s">
        <v>539</v>
      </c>
      <c r="AG256" s="288" t="str">
        <f t="shared" si="12"/>
        <v/>
      </c>
      <c r="AH256" s="359"/>
      <c r="AI256" s="359"/>
      <c r="AJ256" s="360"/>
      <c r="AK256" s="360"/>
    </row>
    <row r="257" spans="1:37" ht="36.75" customHeight="1">
      <c r="A257" s="270">
        <f t="shared" si="13"/>
        <v>244</v>
      </c>
      <c r="B257" s="313"/>
      <c r="C257" s="271" t="str">
        <f>IF(【全員最初に作成】基本情報!C278="","",【全員最初に作成】基本情報!C278)</f>
        <v/>
      </c>
      <c r="D257" s="272" t="str">
        <f>IF(【全員最初に作成】基本情報!D278="","",【全員最初に作成】基本情報!D278)</f>
        <v/>
      </c>
      <c r="E257" s="273" t="str">
        <f>IF(【全員最初に作成】基本情報!E278="","",【全員最初に作成】基本情報!E278)</f>
        <v/>
      </c>
      <c r="F257" s="273" t="str">
        <f>IF(【全員最初に作成】基本情報!F278="","",【全員最初に作成】基本情報!F278)</f>
        <v/>
      </c>
      <c r="G257" s="273" t="str">
        <f>IF(【全員最初に作成】基本情報!G278="","",【全員最初に作成】基本情報!G278)</f>
        <v/>
      </c>
      <c r="H257" s="273" t="str">
        <f>IF(【全員最初に作成】基本情報!H278="","",【全員最初に作成】基本情報!H278)</f>
        <v/>
      </c>
      <c r="I257" s="273" t="str">
        <f>IF(【全員最初に作成】基本情報!I278="","",【全員最初に作成】基本情報!I278)</f>
        <v/>
      </c>
      <c r="J257" s="273" t="str">
        <f>IF(【全員最初に作成】基本情報!J278="","",【全員最初に作成】基本情報!J278)</f>
        <v/>
      </c>
      <c r="K257" s="273" t="str">
        <f>IF(【全員最初に作成】基本情報!K278="","",【全員最初に作成】基本情報!K278)</f>
        <v/>
      </c>
      <c r="L257" s="274" t="str">
        <f>IF(【全員最初に作成】基本情報!L278="","",【全員最初に作成】基本情報!L278)</f>
        <v/>
      </c>
      <c r="M257" s="275" t="str">
        <f>IF(【全員最初に作成】基本情報!M278="","",【全員最初に作成】基本情報!M278)</f>
        <v/>
      </c>
      <c r="N257" s="275" t="str">
        <f>IF(【全員最初に作成】基本情報!R278="","",【全員最初に作成】基本情報!R278)</f>
        <v/>
      </c>
      <c r="O257" s="275" t="str">
        <f>IF(【全員最初に作成】基本情報!W278="","",【全員最初に作成】基本情報!W278)</f>
        <v/>
      </c>
      <c r="P257" s="270" t="str">
        <f>IF(【全員最初に作成】基本情報!X278="","",【全員最初に作成】基本情報!X278)</f>
        <v/>
      </c>
      <c r="Q257" s="276" t="str">
        <f>IF(【全員最初に作成】基本情報!Y278="","",【全員最初に作成】基本情報!Y278)</f>
        <v/>
      </c>
      <c r="R257" s="277"/>
      <c r="S257" s="476" t="str">
        <f>IF(B257="×","",IF(【全員最初に作成】基本情報!Z278="","",【全員最初に作成】基本情報!Z278))</f>
        <v/>
      </c>
      <c r="T257" s="278" t="str">
        <f>IF(B257="×","",IF(Q257="","",VLOOKUP(Q257,【参考】数式用!$M$2:$O$34,3,FALSE)))</f>
        <v/>
      </c>
      <c r="U257" s="279" t="s">
        <v>537</v>
      </c>
      <c r="V257" s="280">
        <v>4</v>
      </c>
      <c r="W257" s="281" t="s">
        <v>11</v>
      </c>
      <c r="X257" s="312"/>
      <c r="Y257" s="282" t="s">
        <v>538</v>
      </c>
      <c r="Z257" s="283">
        <v>4</v>
      </c>
      <c r="AA257" s="284" t="s">
        <v>11</v>
      </c>
      <c r="AB257" s="312"/>
      <c r="AC257" s="284" t="s">
        <v>12</v>
      </c>
      <c r="AD257" s="285" t="s">
        <v>30</v>
      </c>
      <c r="AE257" s="286" t="str">
        <f t="shared" si="11"/>
        <v/>
      </c>
      <c r="AF257" s="287" t="s">
        <v>539</v>
      </c>
      <c r="AG257" s="288" t="str">
        <f t="shared" si="12"/>
        <v/>
      </c>
      <c r="AH257" s="359"/>
      <c r="AI257" s="359"/>
      <c r="AJ257" s="360"/>
      <c r="AK257" s="360"/>
    </row>
    <row r="258" spans="1:37" ht="36.75" customHeight="1">
      <c r="A258" s="270">
        <f t="shared" si="13"/>
        <v>245</v>
      </c>
      <c r="B258" s="313"/>
      <c r="C258" s="271" t="str">
        <f>IF(【全員最初に作成】基本情報!C279="","",【全員最初に作成】基本情報!C279)</f>
        <v/>
      </c>
      <c r="D258" s="272" t="str">
        <f>IF(【全員最初に作成】基本情報!D279="","",【全員最初に作成】基本情報!D279)</f>
        <v/>
      </c>
      <c r="E258" s="273" t="str">
        <f>IF(【全員最初に作成】基本情報!E279="","",【全員最初に作成】基本情報!E279)</f>
        <v/>
      </c>
      <c r="F258" s="273" t="str">
        <f>IF(【全員最初に作成】基本情報!F279="","",【全員最初に作成】基本情報!F279)</f>
        <v/>
      </c>
      <c r="G258" s="273" t="str">
        <f>IF(【全員最初に作成】基本情報!G279="","",【全員最初に作成】基本情報!G279)</f>
        <v/>
      </c>
      <c r="H258" s="273" t="str">
        <f>IF(【全員最初に作成】基本情報!H279="","",【全員最初に作成】基本情報!H279)</f>
        <v/>
      </c>
      <c r="I258" s="273" t="str">
        <f>IF(【全員最初に作成】基本情報!I279="","",【全員最初に作成】基本情報!I279)</f>
        <v/>
      </c>
      <c r="J258" s="273" t="str">
        <f>IF(【全員最初に作成】基本情報!J279="","",【全員最初に作成】基本情報!J279)</f>
        <v/>
      </c>
      <c r="K258" s="273" t="str">
        <f>IF(【全員最初に作成】基本情報!K279="","",【全員最初に作成】基本情報!K279)</f>
        <v/>
      </c>
      <c r="L258" s="274" t="str">
        <f>IF(【全員最初に作成】基本情報!L279="","",【全員最初に作成】基本情報!L279)</f>
        <v/>
      </c>
      <c r="M258" s="275" t="str">
        <f>IF(【全員最初に作成】基本情報!M279="","",【全員最初に作成】基本情報!M279)</f>
        <v/>
      </c>
      <c r="N258" s="275" t="str">
        <f>IF(【全員最初に作成】基本情報!R279="","",【全員最初に作成】基本情報!R279)</f>
        <v/>
      </c>
      <c r="O258" s="275" t="str">
        <f>IF(【全員最初に作成】基本情報!W279="","",【全員最初に作成】基本情報!W279)</f>
        <v/>
      </c>
      <c r="P258" s="270" t="str">
        <f>IF(【全員最初に作成】基本情報!X279="","",【全員最初に作成】基本情報!X279)</f>
        <v/>
      </c>
      <c r="Q258" s="276" t="str">
        <f>IF(【全員最初に作成】基本情報!Y279="","",【全員最初に作成】基本情報!Y279)</f>
        <v/>
      </c>
      <c r="R258" s="277"/>
      <c r="S258" s="476" t="str">
        <f>IF(B258="×","",IF(【全員最初に作成】基本情報!Z279="","",【全員最初に作成】基本情報!Z279))</f>
        <v/>
      </c>
      <c r="T258" s="278" t="str">
        <f>IF(B258="×","",IF(Q258="","",VLOOKUP(Q258,【参考】数式用!$M$2:$O$34,3,FALSE)))</f>
        <v/>
      </c>
      <c r="U258" s="279" t="s">
        <v>537</v>
      </c>
      <c r="V258" s="280">
        <v>4</v>
      </c>
      <c r="W258" s="281" t="s">
        <v>11</v>
      </c>
      <c r="X258" s="312"/>
      <c r="Y258" s="282" t="s">
        <v>538</v>
      </c>
      <c r="Z258" s="283">
        <v>4</v>
      </c>
      <c r="AA258" s="284" t="s">
        <v>11</v>
      </c>
      <c r="AB258" s="312"/>
      <c r="AC258" s="284" t="s">
        <v>12</v>
      </c>
      <c r="AD258" s="285" t="s">
        <v>30</v>
      </c>
      <c r="AE258" s="286" t="str">
        <f t="shared" si="11"/>
        <v/>
      </c>
      <c r="AF258" s="287" t="s">
        <v>539</v>
      </c>
      <c r="AG258" s="288" t="str">
        <f t="shared" si="12"/>
        <v/>
      </c>
      <c r="AH258" s="359"/>
      <c r="AI258" s="359"/>
      <c r="AJ258" s="360"/>
      <c r="AK258" s="360"/>
    </row>
    <row r="259" spans="1:37" ht="36.75" customHeight="1">
      <c r="A259" s="270">
        <f t="shared" si="13"/>
        <v>246</v>
      </c>
      <c r="B259" s="313"/>
      <c r="C259" s="271" t="str">
        <f>IF(【全員最初に作成】基本情報!C280="","",【全員最初に作成】基本情報!C280)</f>
        <v/>
      </c>
      <c r="D259" s="272" t="str">
        <f>IF(【全員最初に作成】基本情報!D280="","",【全員最初に作成】基本情報!D280)</f>
        <v/>
      </c>
      <c r="E259" s="273" t="str">
        <f>IF(【全員最初に作成】基本情報!E280="","",【全員最初に作成】基本情報!E280)</f>
        <v/>
      </c>
      <c r="F259" s="273" t="str">
        <f>IF(【全員最初に作成】基本情報!F280="","",【全員最初に作成】基本情報!F280)</f>
        <v/>
      </c>
      <c r="G259" s="273" t="str">
        <f>IF(【全員最初に作成】基本情報!G280="","",【全員最初に作成】基本情報!G280)</f>
        <v/>
      </c>
      <c r="H259" s="273" t="str">
        <f>IF(【全員最初に作成】基本情報!H280="","",【全員最初に作成】基本情報!H280)</f>
        <v/>
      </c>
      <c r="I259" s="273" t="str">
        <f>IF(【全員最初に作成】基本情報!I280="","",【全員最初に作成】基本情報!I280)</f>
        <v/>
      </c>
      <c r="J259" s="273" t="str">
        <f>IF(【全員最初に作成】基本情報!J280="","",【全員最初に作成】基本情報!J280)</f>
        <v/>
      </c>
      <c r="K259" s="273" t="str">
        <f>IF(【全員最初に作成】基本情報!K280="","",【全員最初に作成】基本情報!K280)</f>
        <v/>
      </c>
      <c r="L259" s="274" t="str">
        <f>IF(【全員最初に作成】基本情報!L280="","",【全員最初に作成】基本情報!L280)</f>
        <v/>
      </c>
      <c r="M259" s="275" t="str">
        <f>IF(【全員最初に作成】基本情報!M280="","",【全員最初に作成】基本情報!M280)</f>
        <v/>
      </c>
      <c r="N259" s="275" t="str">
        <f>IF(【全員最初に作成】基本情報!R280="","",【全員最初に作成】基本情報!R280)</f>
        <v/>
      </c>
      <c r="O259" s="275" t="str">
        <f>IF(【全員最初に作成】基本情報!W280="","",【全員最初に作成】基本情報!W280)</f>
        <v/>
      </c>
      <c r="P259" s="270" t="str">
        <f>IF(【全員最初に作成】基本情報!X280="","",【全員最初に作成】基本情報!X280)</f>
        <v/>
      </c>
      <c r="Q259" s="276" t="str">
        <f>IF(【全員最初に作成】基本情報!Y280="","",【全員最初に作成】基本情報!Y280)</f>
        <v/>
      </c>
      <c r="R259" s="277"/>
      <c r="S259" s="476" t="str">
        <f>IF(B259="×","",IF(【全員最初に作成】基本情報!Z280="","",【全員最初に作成】基本情報!Z280))</f>
        <v/>
      </c>
      <c r="T259" s="278" t="str">
        <f>IF(B259="×","",IF(Q259="","",VLOOKUP(Q259,【参考】数式用!$M$2:$O$34,3,FALSE)))</f>
        <v/>
      </c>
      <c r="U259" s="279" t="s">
        <v>537</v>
      </c>
      <c r="V259" s="280">
        <v>4</v>
      </c>
      <c r="W259" s="281" t="s">
        <v>11</v>
      </c>
      <c r="X259" s="312"/>
      <c r="Y259" s="282" t="s">
        <v>538</v>
      </c>
      <c r="Z259" s="283">
        <v>4</v>
      </c>
      <c r="AA259" s="284" t="s">
        <v>11</v>
      </c>
      <c r="AB259" s="312"/>
      <c r="AC259" s="284" t="s">
        <v>12</v>
      </c>
      <c r="AD259" s="285" t="s">
        <v>30</v>
      </c>
      <c r="AE259" s="286" t="str">
        <f t="shared" si="11"/>
        <v/>
      </c>
      <c r="AF259" s="287" t="s">
        <v>539</v>
      </c>
      <c r="AG259" s="288" t="str">
        <f t="shared" si="12"/>
        <v/>
      </c>
      <c r="AH259" s="359"/>
      <c r="AI259" s="359"/>
      <c r="AJ259" s="360"/>
      <c r="AK259" s="360"/>
    </row>
    <row r="260" spans="1:37" ht="36.75" customHeight="1">
      <c r="A260" s="270">
        <f t="shared" si="13"/>
        <v>247</v>
      </c>
      <c r="B260" s="313"/>
      <c r="C260" s="271" t="str">
        <f>IF(【全員最初に作成】基本情報!C281="","",【全員最初に作成】基本情報!C281)</f>
        <v/>
      </c>
      <c r="D260" s="272" t="str">
        <f>IF(【全員最初に作成】基本情報!D281="","",【全員最初に作成】基本情報!D281)</f>
        <v/>
      </c>
      <c r="E260" s="273" t="str">
        <f>IF(【全員最初に作成】基本情報!E281="","",【全員最初に作成】基本情報!E281)</f>
        <v/>
      </c>
      <c r="F260" s="273" t="str">
        <f>IF(【全員最初に作成】基本情報!F281="","",【全員最初に作成】基本情報!F281)</f>
        <v/>
      </c>
      <c r="G260" s="273" t="str">
        <f>IF(【全員最初に作成】基本情報!G281="","",【全員最初に作成】基本情報!G281)</f>
        <v/>
      </c>
      <c r="H260" s="273" t="str">
        <f>IF(【全員最初に作成】基本情報!H281="","",【全員最初に作成】基本情報!H281)</f>
        <v/>
      </c>
      <c r="I260" s="273" t="str">
        <f>IF(【全員最初に作成】基本情報!I281="","",【全員最初に作成】基本情報!I281)</f>
        <v/>
      </c>
      <c r="J260" s="273" t="str">
        <f>IF(【全員最初に作成】基本情報!J281="","",【全員最初に作成】基本情報!J281)</f>
        <v/>
      </c>
      <c r="K260" s="273" t="str">
        <f>IF(【全員最初に作成】基本情報!K281="","",【全員最初に作成】基本情報!K281)</f>
        <v/>
      </c>
      <c r="L260" s="274" t="str">
        <f>IF(【全員最初に作成】基本情報!L281="","",【全員最初に作成】基本情報!L281)</f>
        <v/>
      </c>
      <c r="M260" s="275" t="str">
        <f>IF(【全員最初に作成】基本情報!M281="","",【全員最初に作成】基本情報!M281)</f>
        <v/>
      </c>
      <c r="N260" s="275" t="str">
        <f>IF(【全員最初に作成】基本情報!R281="","",【全員最初に作成】基本情報!R281)</f>
        <v/>
      </c>
      <c r="O260" s="275" t="str">
        <f>IF(【全員最初に作成】基本情報!W281="","",【全員最初に作成】基本情報!W281)</f>
        <v/>
      </c>
      <c r="P260" s="270" t="str">
        <f>IF(【全員最初に作成】基本情報!X281="","",【全員最初に作成】基本情報!X281)</f>
        <v/>
      </c>
      <c r="Q260" s="276" t="str">
        <f>IF(【全員最初に作成】基本情報!Y281="","",【全員最初に作成】基本情報!Y281)</f>
        <v/>
      </c>
      <c r="R260" s="277"/>
      <c r="S260" s="476" t="str">
        <f>IF(B260="×","",IF(【全員最初に作成】基本情報!Z281="","",【全員最初に作成】基本情報!Z281))</f>
        <v/>
      </c>
      <c r="T260" s="278" t="str">
        <f>IF(B260="×","",IF(Q260="","",VLOOKUP(Q260,【参考】数式用!$M$2:$O$34,3,FALSE)))</f>
        <v/>
      </c>
      <c r="U260" s="279" t="s">
        <v>537</v>
      </c>
      <c r="V260" s="280">
        <v>4</v>
      </c>
      <c r="W260" s="281" t="s">
        <v>11</v>
      </c>
      <c r="X260" s="312"/>
      <c r="Y260" s="282" t="s">
        <v>538</v>
      </c>
      <c r="Z260" s="283">
        <v>4</v>
      </c>
      <c r="AA260" s="284" t="s">
        <v>11</v>
      </c>
      <c r="AB260" s="312"/>
      <c r="AC260" s="284" t="s">
        <v>12</v>
      </c>
      <c r="AD260" s="285" t="s">
        <v>30</v>
      </c>
      <c r="AE260" s="286" t="str">
        <f t="shared" si="11"/>
        <v/>
      </c>
      <c r="AF260" s="287" t="s">
        <v>539</v>
      </c>
      <c r="AG260" s="288" t="str">
        <f t="shared" si="12"/>
        <v/>
      </c>
      <c r="AH260" s="359"/>
      <c r="AI260" s="359"/>
      <c r="AJ260" s="360"/>
      <c r="AK260" s="360"/>
    </row>
    <row r="261" spans="1:37" ht="36.75" customHeight="1">
      <c r="A261" s="270">
        <f t="shared" si="13"/>
        <v>248</v>
      </c>
      <c r="B261" s="313"/>
      <c r="C261" s="271" t="str">
        <f>IF(【全員最初に作成】基本情報!C282="","",【全員最初に作成】基本情報!C282)</f>
        <v/>
      </c>
      <c r="D261" s="272" t="str">
        <f>IF(【全員最初に作成】基本情報!D282="","",【全員最初に作成】基本情報!D282)</f>
        <v/>
      </c>
      <c r="E261" s="273" t="str">
        <f>IF(【全員最初に作成】基本情報!E282="","",【全員最初に作成】基本情報!E282)</f>
        <v/>
      </c>
      <c r="F261" s="273" t="str">
        <f>IF(【全員最初に作成】基本情報!F282="","",【全員最初に作成】基本情報!F282)</f>
        <v/>
      </c>
      <c r="G261" s="273" t="str">
        <f>IF(【全員最初に作成】基本情報!G282="","",【全員最初に作成】基本情報!G282)</f>
        <v/>
      </c>
      <c r="H261" s="273" t="str">
        <f>IF(【全員最初に作成】基本情報!H282="","",【全員最初に作成】基本情報!H282)</f>
        <v/>
      </c>
      <c r="I261" s="273" t="str">
        <f>IF(【全員最初に作成】基本情報!I282="","",【全員最初に作成】基本情報!I282)</f>
        <v/>
      </c>
      <c r="J261" s="273" t="str">
        <f>IF(【全員最初に作成】基本情報!J282="","",【全員最初に作成】基本情報!J282)</f>
        <v/>
      </c>
      <c r="K261" s="273" t="str">
        <f>IF(【全員最初に作成】基本情報!K282="","",【全員最初に作成】基本情報!K282)</f>
        <v/>
      </c>
      <c r="L261" s="274" t="str">
        <f>IF(【全員最初に作成】基本情報!L282="","",【全員最初に作成】基本情報!L282)</f>
        <v/>
      </c>
      <c r="M261" s="275" t="str">
        <f>IF(【全員最初に作成】基本情報!M282="","",【全員最初に作成】基本情報!M282)</f>
        <v/>
      </c>
      <c r="N261" s="275" t="str">
        <f>IF(【全員最初に作成】基本情報!R282="","",【全員最初に作成】基本情報!R282)</f>
        <v/>
      </c>
      <c r="O261" s="275" t="str">
        <f>IF(【全員最初に作成】基本情報!W282="","",【全員最初に作成】基本情報!W282)</f>
        <v/>
      </c>
      <c r="P261" s="270" t="str">
        <f>IF(【全員最初に作成】基本情報!X282="","",【全員最初に作成】基本情報!X282)</f>
        <v/>
      </c>
      <c r="Q261" s="276" t="str">
        <f>IF(【全員最初に作成】基本情報!Y282="","",【全員最初に作成】基本情報!Y282)</f>
        <v/>
      </c>
      <c r="R261" s="277"/>
      <c r="S261" s="476" t="str">
        <f>IF(B261="×","",IF(【全員最初に作成】基本情報!Z282="","",【全員最初に作成】基本情報!Z282))</f>
        <v/>
      </c>
      <c r="T261" s="278" t="str">
        <f>IF(B261="×","",IF(Q261="","",VLOOKUP(Q261,【参考】数式用!$M$2:$O$34,3,FALSE)))</f>
        <v/>
      </c>
      <c r="U261" s="279" t="s">
        <v>537</v>
      </c>
      <c r="V261" s="280">
        <v>4</v>
      </c>
      <c r="W261" s="281" t="s">
        <v>11</v>
      </c>
      <c r="X261" s="312"/>
      <c r="Y261" s="282" t="s">
        <v>538</v>
      </c>
      <c r="Z261" s="283">
        <v>4</v>
      </c>
      <c r="AA261" s="284" t="s">
        <v>11</v>
      </c>
      <c r="AB261" s="312"/>
      <c r="AC261" s="284" t="s">
        <v>12</v>
      </c>
      <c r="AD261" s="285" t="s">
        <v>30</v>
      </c>
      <c r="AE261" s="286" t="str">
        <f t="shared" si="11"/>
        <v/>
      </c>
      <c r="AF261" s="287" t="s">
        <v>539</v>
      </c>
      <c r="AG261" s="288" t="str">
        <f t="shared" si="12"/>
        <v/>
      </c>
      <c r="AH261" s="359"/>
      <c r="AI261" s="359"/>
      <c r="AJ261" s="360"/>
      <c r="AK261" s="360"/>
    </row>
    <row r="262" spans="1:37" ht="36.75" customHeight="1">
      <c r="A262" s="270">
        <f t="shared" si="13"/>
        <v>249</v>
      </c>
      <c r="B262" s="313"/>
      <c r="C262" s="271" t="str">
        <f>IF(【全員最初に作成】基本情報!C283="","",【全員最初に作成】基本情報!C283)</f>
        <v/>
      </c>
      <c r="D262" s="272" t="str">
        <f>IF(【全員最初に作成】基本情報!D283="","",【全員最初に作成】基本情報!D283)</f>
        <v/>
      </c>
      <c r="E262" s="273" t="str">
        <f>IF(【全員最初に作成】基本情報!E283="","",【全員最初に作成】基本情報!E283)</f>
        <v/>
      </c>
      <c r="F262" s="273" t="str">
        <f>IF(【全員最初に作成】基本情報!F283="","",【全員最初に作成】基本情報!F283)</f>
        <v/>
      </c>
      <c r="G262" s="273" t="str">
        <f>IF(【全員最初に作成】基本情報!G283="","",【全員最初に作成】基本情報!G283)</f>
        <v/>
      </c>
      <c r="H262" s="273" t="str">
        <f>IF(【全員最初に作成】基本情報!H283="","",【全員最初に作成】基本情報!H283)</f>
        <v/>
      </c>
      <c r="I262" s="273" t="str">
        <f>IF(【全員最初に作成】基本情報!I283="","",【全員最初に作成】基本情報!I283)</f>
        <v/>
      </c>
      <c r="J262" s="273" t="str">
        <f>IF(【全員最初に作成】基本情報!J283="","",【全員最初に作成】基本情報!J283)</f>
        <v/>
      </c>
      <c r="K262" s="273" t="str">
        <f>IF(【全員最初に作成】基本情報!K283="","",【全員最初に作成】基本情報!K283)</f>
        <v/>
      </c>
      <c r="L262" s="274" t="str">
        <f>IF(【全員最初に作成】基本情報!L283="","",【全員最初に作成】基本情報!L283)</f>
        <v/>
      </c>
      <c r="M262" s="275" t="str">
        <f>IF(【全員最初に作成】基本情報!M283="","",【全員最初に作成】基本情報!M283)</f>
        <v/>
      </c>
      <c r="N262" s="275" t="str">
        <f>IF(【全員最初に作成】基本情報!R283="","",【全員最初に作成】基本情報!R283)</f>
        <v/>
      </c>
      <c r="O262" s="275" t="str">
        <f>IF(【全員最初に作成】基本情報!W283="","",【全員最初に作成】基本情報!W283)</f>
        <v/>
      </c>
      <c r="P262" s="270" t="str">
        <f>IF(【全員最初に作成】基本情報!X283="","",【全員最初に作成】基本情報!X283)</f>
        <v/>
      </c>
      <c r="Q262" s="276" t="str">
        <f>IF(【全員最初に作成】基本情報!Y283="","",【全員最初に作成】基本情報!Y283)</f>
        <v/>
      </c>
      <c r="R262" s="277"/>
      <c r="S262" s="476" t="str">
        <f>IF(B262="×","",IF(【全員最初に作成】基本情報!Z283="","",【全員最初に作成】基本情報!Z283))</f>
        <v/>
      </c>
      <c r="T262" s="278" t="str">
        <f>IF(B262="×","",IF(Q262="","",VLOOKUP(Q262,【参考】数式用!$M$2:$O$34,3,FALSE)))</f>
        <v/>
      </c>
      <c r="U262" s="279" t="s">
        <v>537</v>
      </c>
      <c r="V262" s="280">
        <v>4</v>
      </c>
      <c r="W262" s="281" t="s">
        <v>11</v>
      </c>
      <c r="X262" s="312"/>
      <c r="Y262" s="282" t="s">
        <v>538</v>
      </c>
      <c r="Z262" s="283">
        <v>4</v>
      </c>
      <c r="AA262" s="284" t="s">
        <v>11</v>
      </c>
      <c r="AB262" s="312"/>
      <c r="AC262" s="284" t="s">
        <v>12</v>
      </c>
      <c r="AD262" s="285" t="s">
        <v>30</v>
      </c>
      <c r="AE262" s="286" t="str">
        <f t="shared" si="11"/>
        <v/>
      </c>
      <c r="AF262" s="287" t="s">
        <v>539</v>
      </c>
      <c r="AG262" s="288" t="str">
        <f t="shared" si="12"/>
        <v/>
      </c>
      <c r="AH262" s="359"/>
      <c r="AI262" s="359"/>
      <c r="AJ262" s="360"/>
      <c r="AK262" s="360"/>
    </row>
    <row r="263" spans="1:37" ht="36.75" customHeight="1">
      <c r="A263" s="270">
        <f t="shared" si="13"/>
        <v>250</v>
      </c>
      <c r="B263" s="313"/>
      <c r="C263" s="271" t="str">
        <f>IF(【全員最初に作成】基本情報!C284="","",【全員最初に作成】基本情報!C284)</f>
        <v/>
      </c>
      <c r="D263" s="272" t="str">
        <f>IF(【全員最初に作成】基本情報!D284="","",【全員最初に作成】基本情報!D284)</f>
        <v/>
      </c>
      <c r="E263" s="273" t="str">
        <f>IF(【全員最初に作成】基本情報!E284="","",【全員最初に作成】基本情報!E284)</f>
        <v/>
      </c>
      <c r="F263" s="273" t="str">
        <f>IF(【全員最初に作成】基本情報!F284="","",【全員最初に作成】基本情報!F284)</f>
        <v/>
      </c>
      <c r="G263" s="273" t="str">
        <f>IF(【全員最初に作成】基本情報!G284="","",【全員最初に作成】基本情報!G284)</f>
        <v/>
      </c>
      <c r="H263" s="273" t="str">
        <f>IF(【全員最初に作成】基本情報!H284="","",【全員最初に作成】基本情報!H284)</f>
        <v/>
      </c>
      <c r="I263" s="273" t="str">
        <f>IF(【全員最初に作成】基本情報!I284="","",【全員最初に作成】基本情報!I284)</f>
        <v/>
      </c>
      <c r="J263" s="273" t="str">
        <f>IF(【全員最初に作成】基本情報!J284="","",【全員最初に作成】基本情報!J284)</f>
        <v/>
      </c>
      <c r="K263" s="273" t="str">
        <f>IF(【全員最初に作成】基本情報!K284="","",【全員最初に作成】基本情報!K284)</f>
        <v/>
      </c>
      <c r="L263" s="274" t="str">
        <f>IF(【全員最初に作成】基本情報!L284="","",【全員最初に作成】基本情報!L284)</f>
        <v/>
      </c>
      <c r="M263" s="275" t="str">
        <f>IF(【全員最初に作成】基本情報!M284="","",【全員最初に作成】基本情報!M284)</f>
        <v/>
      </c>
      <c r="N263" s="275" t="str">
        <f>IF(【全員最初に作成】基本情報!R284="","",【全員最初に作成】基本情報!R284)</f>
        <v/>
      </c>
      <c r="O263" s="275" t="str">
        <f>IF(【全員最初に作成】基本情報!W284="","",【全員最初に作成】基本情報!W284)</f>
        <v/>
      </c>
      <c r="P263" s="270" t="str">
        <f>IF(【全員最初に作成】基本情報!X284="","",【全員最初に作成】基本情報!X284)</f>
        <v/>
      </c>
      <c r="Q263" s="276" t="str">
        <f>IF(【全員最初に作成】基本情報!Y284="","",【全員最初に作成】基本情報!Y284)</f>
        <v/>
      </c>
      <c r="R263" s="277"/>
      <c r="S263" s="476" t="str">
        <f>IF(B263="×","",IF(【全員最初に作成】基本情報!Z284="","",【全員最初に作成】基本情報!Z284))</f>
        <v/>
      </c>
      <c r="T263" s="278" t="str">
        <f>IF(B263="×","",IF(Q263="","",VLOOKUP(Q263,【参考】数式用!$M$2:$O$34,3,FALSE)))</f>
        <v/>
      </c>
      <c r="U263" s="279" t="s">
        <v>537</v>
      </c>
      <c r="V263" s="280">
        <v>4</v>
      </c>
      <c r="W263" s="281" t="s">
        <v>11</v>
      </c>
      <c r="X263" s="312"/>
      <c r="Y263" s="282" t="s">
        <v>538</v>
      </c>
      <c r="Z263" s="283">
        <v>4</v>
      </c>
      <c r="AA263" s="284" t="s">
        <v>11</v>
      </c>
      <c r="AB263" s="312"/>
      <c r="AC263" s="284" t="s">
        <v>12</v>
      </c>
      <c r="AD263" s="285" t="s">
        <v>30</v>
      </c>
      <c r="AE263" s="286" t="str">
        <f t="shared" si="11"/>
        <v/>
      </c>
      <c r="AF263" s="287" t="s">
        <v>539</v>
      </c>
      <c r="AG263" s="288" t="str">
        <f t="shared" si="12"/>
        <v/>
      </c>
      <c r="AH263" s="359"/>
      <c r="AI263" s="359"/>
      <c r="AJ263" s="360"/>
      <c r="AK263" s="360"/>
    </row>
    <row r="264" spans="1:37" ht="36.75" customHeight="1">
      <c r="A264" s="270">
        <f t="shared" si="13"/>
        <v>251</v>
      </c>
      <c r="B264" s="313"/>
      <c r="C264" s="271" t="str">
        <f>IF(【全員最初に作成】基本情報!C285="","",【全員最初に作成】基本情報!C285)</f>
        <v/>
      </c>
      <c r="D264" s="272" t="str">
        <f>IF(【全員最初に作成】基本情報!D285="","",【全員最初に作成】基本情報!D285)</f>
        <v/>
      </c>
      <c r="E264" s="273" t="str">
        <f>IF(【全員最初に作成】基本情報!E285="","",【全員最初に作成】基本情報!E285)</f>
        <v/>
      </c>
      <c r="F264" s="273" t="str">
        <f>IF(【全員最初に作成】基本情報!F285="","",【全員最初に作成】基本情報!F285)</f>
        <v/>
      </c>
      <c r="G264" s="273" t="str">
        <f>IF(【全員最初に作成】基本情報!G285="","",【全員最初に作成】基本情報!G285)</f>
        <v/>
      </c>
      <c r="H264" s="273" t="str">
        <f>IF(【全員最初に作成】基本情報!H285="","",【全員最初に作成】基本情報!H285)</f>
        <v/>
      </c>
      <c r="I264" s="273" t="str">
        <f>IF(【全員最初に作成】基本情報!I285="","",【全員最初に作成】基本情報!I285)</f>
        <v/>
      </c>
      <c r="J264" s="273" t="str">
        <f>IF(【全員最初に作成】基本情報!J285="","",【全員最初に作成】基本情報!J285)</f>
        <v/>
      </c>
      <c r="K264" s="273" t="str">
        <f>IF(【全員最初に作成】基本情報!K285="","",【全員最初に作成】基本情報!K285)</f>
        <v/>
      </c>
      <c r="L264" s="274" t="str">
        <f>IF(【全員最初に作成】基本情報!L285="","",【全員最初に作成】基本情報!L285)</f>
        <v/>
      </c>
      <c r="M264" s="275" t="str">
        <f>IF(【全員最初に作成】基本情報!M285="","",【全員最初に作成】基本情報!M285)</f>
        <v/>
      </c>
      <c r="N264" s="275" t="str">
        <f>IF(【全員最初に作成】基本情報!R285="","",【全員最初に作成】基本情報!R285)</f>
        <v/>
      </c>
      <c r="O264" s="275" t="str">
        <f>IF(【全員最初に作成】基本情報!W285="","",【全員最初に作成】基本情報!W285)</f>
        <v/>
      </c>
      <c r="P264" s="270" t="str">
        <f>IF(【全員最初に作成】基本情報!X285="","",【全員最初に作成】基本情報!X285)</f>
        <v/>
      </c>
      <c r="Q264" s="276" t="str">
        <f>IF(【全員最初に作成】基本情報!Y285="","",【全員最初に作成】基本情報!Y285)</f>
        <v/>
      </c>
      <c r="R264" s="277"/>
      <c r="S264" s="476" t="str">
        <f>IF(B264="×","",IF(【全員最初に作成】基本情報!Z285="","",【全員最初に作成】基本情報!Z285))</f>
        <v/>
      </c>
      <c r="T264" s="278" t="str">
        <f>IF(B264="×","",IF(Q264="","",VLOOKUP(Q264,【参考】数式用!$M$2:$O$34,3,FALSE)))</f>
        <v/>
      </c>
      <c r="U264" s="279" t="s">
        <v>537</v>
      </c>
      <c r="V264" s="280">
        <v>4</v>
      </c>
      <c r="W264" s="281" t="s">
        <v>11</v>
      </c>
      <c r="X264" s="312"/>
      <c r="Y264" s="282" t="s">
        <v>538</v>
      </c>
      <c r="Z264" s="283">
        <v>4</v>
      </c>
      <c r="AA264" s="284" t="s">
        <v>11</v>
      </c>
      <c r="AB264" s="312"/>
      <c r="AC264" s="284" t="s">
        <v>12</v>
      </c>
      <c r="AD264" s="285" t="s">
        <v>30</v>
      </c>
      <c r="AE264" s="286" t="str">
        <f t="shared" si="11"/>
        <v/>
      </c>
      <c r="AF264" s="287" t="s">
        <v>539</v>
      </c>
      <c r="AG264" s="288" t="str">
        <f t="shared" si="12"/>
        <v/>
      </c>
      <c r="AH264" s="359"/>
      <c r="AI264" s="359"/>
      <c r="AJ264" s="360"/>
      <c r="AK264" s="360"/>
    </row>
    <row r="265" spans="1:37" ht="36.75" customHeight="1">
      <c r="A265" s="270">
        <f t="shared" si="13"/>
        <v>252</v>
      </c>
      <c r="B265" s="313"/>
      <c r="C265" s="271" t="str">
        <f>IF(【全員最初に作成】基本情報!C286="","",【全員最初に作成】基本情報!C286)</f>
        <v/>
      </c>
      <c r="D265" s="272" t="str">
        <f>IF(【全員最初に作成】基本情報!D286="","",【全員最初に作成】基本情報!D286)</f>
        <v/>
      </c>
      <c r="E265" s="273" t="str">
        <f>IF(【全員最初に作成】基本情報!E286="","",【全員最初に作成】基本情報!E286)</f>
        <v/>
      </c>
      <c r="F265" s="273" t="str">
        <f>IF(【全員最初に作成】基本情報!F286="","",【全員最初に作成】基本情報!F286)</f>
        <v/>
      </c>
      <c r="G265" s="273" t="str">
        <f>IF(【全員最初に作成】基本情報!G286="","",【全員最初に作成】基本情報!G286)</f>
        <v/>
      </c>
      <c r="H265" s="273" t="str">
        <f>IF(【全員最初に作成】基本情報!H286="","",【全員最初に作成】基本情報!H286)</f>
        <v/>
      </c>
      <c r="I265" s="273" t="str">
        <f>IF(【全員最初に作成】基本情報!I286="","",【全員最初に作成】基本情報!I286)</f>
        <v/>
      </c>
      <c r="J265" s="273" t="str">
        <f>IF(【全員最初に作成】基本情報!J286="","",【全員最初に作成】基本情報!J286)</f>
        <v/>
      </c>
      <c r="K265" s="273" t="str">
        <f>IF(【全員最初に作成】基本情報!K286="","",【全員最初に作成】基本情報!K286)</f>
        <v/>
      </c>
      <c r="L265" s="274" t="str">
        <f>IF(【全員最初に作成】基本情報!L286="","",【全員最初に作成】基本情報!L286)</f>
        <v/>
      </c>
      <c r="M265" s="275" t="str">
        <f>IF(【全員最初に作成】基本情報!M286="","",【全員最初に作成】基本情報!M286)</f>
        <v/>
      </c>
      <c r="N265" s="275" t="str">
        <f>IF(【全員最初に作成】基本情報!R286="","",【全員最初に作成】基本情報!R286)</f>
        <v/>
      </c>
      <c r="O265" s="275" t="str">
        <f>IF(【全員最初に作成】基本情報!W286="","",【全員最初に作成】基本情報!W286)</f>
        <v/>
      </c>
      <c r="P265" s="270" t="str">
        <f>IF(【全員最初に作成】基本情報!X286="","",【全員最初に作成】基本情報!X286)</f>
        <v/>
      </c>
      <c r="Q265" s="276" t="str">
        <f>IF(【全員最初に作成】基本情報!Y286="","",【全員最初に作成】基本情報!Y286)</f>
        <v/>
      </c>
      <c r="R265" s="277"/>
      <c r="S265" s="476" t="str">
        <f>IF(B265="×","",IF(【全員最初に作成】基本情報!Z286="","",【全員最初に作成】基本情報!Z286))</f>
        <v/>
      </c>
      <c r="T265" s="278" t="str">
        <f>IF(B265="×","",IF(Q265="","",VLOOKUP(Q265,【参考】数式用!$M$2:$O$34,3,FALSE)))</f>
        <v/>
      </c>
      <c r="U265" s="279" t="s">
        <v>537</v>
      </c>
      <c r="V265" s="280">
        <v>4</v>
      </c>
      <c r="W265" s="281" t="s">
        <v>11</v>
      </c>
      <c r="X265" s="312"/>
      <c r="Y265" s="282" t="s">
        <v>538</v>
      </c>
      <c r="Z265" s="283">
        <v>4</v>
      </c>
      <c r="AA265" s="284" t="s">
        <v>11</v>
      </c>
      <c r="AB265" s="312"/>
      <c r="AC265" s="284" t="s">
        <v>12</v>
      </c>
      <c r="AD265" s="285" t="s">
        <v>30</v>
      </c>
      <c r="AE265" s="286" t="str">
        <f t="shared" si="11"/>
        <v/>
      </c>
      <c r="AF265" s="287" t="s">
        <v>539</v>
      </c>
      <c r="AG265" s="288" t="str">
        <f t="shared" si="12"/>
        <v/>
      </c>
      <c r="AH265" s="359"/>
      <c r="AI265" s="359"/>
      <c r="AJ265" s="360"/>
      <c r="AK265" s="360"/>
    </row>
    <row r="266" spans="1:37" ht="36.75" customHeight="1">
      <c r="A266" s="270">
        <f t="shared" si="13"/>
        <v>253</v>
      </c>
      <c r="B266" s="313"/>
      <c r="C266" s="271" t="str">
        <f>IF(【全員最初に作成】基本情報!C287="","",【全員最初に作成】基本情報!C287)</f>
        <v/>
      </c>
      <c r="D266" s="272" t="str">
        <f>IF(【全員最初に作成】基本情報!D287="","",【全員最初に作成】基本情報!D287)</f>
        <v/>
      </c>
      <c r="E266" s="273" t="str">
        <f>IF(【全員最初に作成】基本情報!E287="","",【全員最初に作成】基本情報!E287)</f>
        <v/>
      </c>
      <c r="F266" s="273" t="str">
        <f>IF(【全員最初に作成】基本情報!F287="","",【全員最初に作成】基本情報!F287)</f>
        <v/>
      </c>
      <c r="G266" s="273" t="str">
        <f>IF(【全員最初に作成】基本情報!G287="","",【全員最初に作成】基本情報!G287)</f>
        <v/>
      </c>
      <c r="H266" s="273" t="str">
        <f>IF(【全員最初に作成】基本情報!H287="","",【全員最初に作成】基本情報!H287)</f>
        <v/>
      </c>
      <c r="I266" s="273" t="str">
        <f>IF(【全員最初に作成】基本情報!I287="","",【全員最初に作成】基本情報!I287)</f>
        <v/>
      </c>
      <c r="J266" s="273" t="str">
        <f>IF(【全員最初に作成】基本情報!J287="","",【全員最初に作成】基本情報!J287)</f>
        <v/>
      </c>
      <c r="K266" s="273" t="str">
        <f>IF(【全員最初に作成】基本情報!K287="","",【全員最初に作成】基本情報!K287)</f>
        <v/>
      </c>
      <c r="L266" s="274" t="str">
        <f>IF(【全員最初に作成】基本情報!L287="","",【全員最初に作成】基本情報!L287)</f>
        <v/>
      </c>
      <c r="M266" s="275" t="str">
        <f>IF(【全員最初に作成】基本情報!M287="","",【全員最初に作成】基本情報!M287)</f>
        <v/>
      </c>
      <c r="N266" s="275" t="str">
        <f>IF(【全員最初に作成】基本情報!R287="","",【全員最初に作成】基本情報!R287)</f>
        <v/>
      </c>
      <c r="O266" s="275" t="str">
        <f>IF(【全員最初に作成】基本情報!W287="","",【全員最初に作成】基本情報!W287)</f>
        <v/>
      </c>
      <c r="P266" s="270" t="str">
        <f>IF(【全員最初に作成】基本情報!X287="","",【全員最初に作成】基本情報!X287)</f>
        <v/>
      </c>
      <c r="Q266" s="276" t="str">
        <f>IF(【全員最初に作成】基本情報!Y287="","",【全員最初に作成】基本情報!Y287)</f>
        <v/>
      </c>
      <c r="R266" s="277"/>
      <c r="S266" s="476" t="str">
        <f>IF(B266="×","",IF(【全員最初に作成】基本情報!Z287="","",【全員最初に作成】基本情報!Z287))</f>
        <v/>
      </c>
      <c r="T266" s="278" t="str">
        <f>IF(B266="×","",IF(Q266="","",VLOOKUP(Q266,【参考】数式用!$M$2:$O$34,3,FALSE)))</f>
        <v/>
      </c>
      <c r="U266" s="279" t="s">
        <v>537</v>
      </c>
      <c r="V266" s="280">
        <v>4</v>
      </c>
      <c r="W266" s="281" t="s">
        <v>11</v>
      </c>
      <c r="X266" s="312"/>
      <c r="Y266" s="282" t="s">
        <v>538</v>
      </c>
      <c r="Z266" s="283">
        <v>4</v>
      </c>
      <c r="AA266" s="284" t="s">
        <v>11</v>
      </c>
      <c r="AB266" s="312"/>
      <c r="AC266" s="284" t="s">
        <v>12</v>
      </c>
      <c r="AD266" s="285" t="s">
        <v>30</v>
      </c>
      <c r="AE266" s="286" t="str">
        <f t="shared" si="11"/>
        <v/>
      </c>
      <c r="AF266" s="287" t="s">
        <v>539</v>
      </c>
      <c r="AG266" s="288" t="str">
        <f t="shared" si="12"/>
        <v/>
      </c>
      <c r="AH266" s="359"/>
      <c r="AI266" s="359"/>
      <c r="AJ266" s="360"/>
      <c r="AK266" s="360"/>
    </row>
    <row r="267" spans="1:37" ht="36.75" customHeight="1">
      <c r="A267" s="270">
        <f t="shared" si="13"/>
        <v>254</v>
      </c>
      <c r="B267" s="313"/>
      <c r="C267" s="271" t="str">
        <f>IF(【全員最初に作成】基本情報!C288="","",【全員最初に作成】基本情報!C288)</f>
        <v/>
      </c>
      <c r="D267" s="272" t="str">
        <f>IF(【全員最初に作成】基本情報!D288="","",【全員最初に作成】基本情報!D288)</f>
        <v/>
      </c>
      <c r="E267" s="273" t="str">
        <f>IF(【全員最初に作成】基本情報!E288="","",【全員最初に作成】基本情報!E288)</f>
        <v/>
      </c>
      <c r="F267" s="273" t="str">
        <f>IF(【全員最初に作成】基本情報!F288="","",【全員最初に作成】基本情報!F288)</f>
        <v/>
      </c>
      <c r="G267" s="273" t="str">
        <f>IF(【全員最初に作成】基本情報!G288="","",【全員最初に作成】基本情報!G288)</f>
        <v/>
      </c>
      <c r="H267" s="273" t="str">
        <f>IF(【全員最初に作成】基本情報!H288="","",【全員最初に作成】基本情報!H288)</f>
        <v/>
      </c>
      <c r="I267" s="273" t="str">
        <f>IF(【全員最初に作成】基本情報!I288="","",【全員最初に作成】基本情報!I288)</f>
        <v/>
      </c>
      <c r="J267" s="273" t="str">
        <f>IF(【全員最初に作成】基本情報!J288="","",【全員最初に作成】基本情報!J288)</f>
        <v/>
      </c>
      <c r="K267" s="273" t="str">
        <f>IF(【全員最初に作成】基本情報!K288="","",【全員最初に作成】基本情報!K288)</f>
        <v/>
      </c>
      <c r="L267" s="274" t="str">
        <f>IF(【全員最初に作成】基本情報!L288="","",【全員最初に作成】基本情報!L288)</f>
        <v/>
      </c>
      <c r="M267" s="275" t="str">
        <f>IF(【全員最初に作成】基本情報!M288="","",【全員最初に作成】基本情報!M288)</f>
        <v/>
      </c>
      <c r="N267" s="275" t="str">
        <f>IF(【全員最初に作成】基本情報!R288="","",【全員最初に作成】基本情報!R288)</f>
        <v/>
      </c>
      <c r="O267" s="275" t="str">
        <f>IF(【全員最初に作成】基本情報!W288="","",【全員最初に作成】基本情報!W288)</f>
        <v/>
      </c>
      <c r="P267" s="270" t="str">
        <f>IF(【全員最初に作成】基本情報!X288="","",【全員最初に作成】基本情報!X288)</f>
        <v/>
      </c>
      <c r="Q267" s="276" t="str">
        <f>IF(【全員最初に作成】基本情報!Y288="","",【全員最初に作成】基本情報!Y288)</f>
        <v/>
      </c>
      <c r="R267" s="277"/>
      <c r="S267" s="476" t="str">
        <f>IF(B267="×","",IF(【全員最初に作成】基本情報!Z288="","",【全員最初に作成】基本情報!Z288))</f>
        <v/>
      </c>
      <c r="T267" s="278" t="str">
        <f>IF(B267="×","",IF(Q267="","",VLOOKUP(Q267,【参考】数式用!$M$2:$O$34,3,FALSE)))</f>
        <v/>
      </c>
      <c r="U267" s="279" t="s">
        <v>537</v>
      </c>
      <c r="V267" s="280">
        <v>4</v>
      </c>
      <c r="W267" s="281" t="s">
        <v>11</v>
      </c>
      <c r="X267" s="312"/>
      <c r="Y267" s="282" t="s">
        <v>538</v>
      </c>
      <c r="Z267" s="283">
        <v>4</v>
      </c>
      <c r="AA267" s="284" t="s">
        <v>11</v>
      </c>
      <c r="AB267" s="312"/>
      <c r="AC267" s="284" t="s">
        <v>12</v>
      </c>
      <c r="AD267" s="285" t="s">
        <v>30</v>
      </c>
      <c r="AE267" s="286" t="str">
        <f t="shared" si="11"/>
        <v/>
      </c>
      <c r="AF267" s="287" t="s">
        <v>539</v>
      </c>
      <c r="AG267" s="288" t="str">
        <f t="shared" si="12"/>
        <v/>
      </c>
      <c r="AH267" s="359"/>
      <c r="AI267" s="359"/>
      <c r="AJ267" s="360"/>
      <c r="AK267" s="360"/>
    </row>
    <row r="268" spans="1:37" ht="36.75" customHeight="1">
      <c r="A268" s="270">
        <f t="shared" si="13"/>
        <v>255</v>
      </c>
      <c r="B268" s="313"/>
      <c r="C268" s="271" t="str">
        <f>IF(【全員最初に作成】基本情報!C289="","",【全員最初に作成】基本情報!C289)</f>
        <v/>
      </c>
      <c r="D268" s="272" t="str">
        <f>IF(【全員最初に作成】基本情報!D289="","",【全員最初に作成】基本情報!D289)</f>
        <v/>
      </c>
      <c r="E268" s="273" t="str">
        <f>IF(【全員最初に作成】基本情報!E289="","",【全員最初に作成】基本情報!E289)</f>
        <v/>
      </c>
      <c r="F268" s="273" t="str">
        <f>IF(【全員最初に作成】基本情報!F289="","",【全員最初に作成】基本情報!F289)</f>
        <v/>
      </c>
      <c r="G268" s="273" t="str">
        <f>IF(【全員最初に作成】基本情報!G289="","",【全員最初に作成】基本情報!G289)</f>
        <v/>
      </c>
      <c r="H268" s="273" t="str">
        <f>IF(【全員最初に作成】基本情報!H289="","",【全員最初に作成】基本情報!H289)</f>
        <v/>
      </c>
      <c r="I268" s="273" t="str">
        <f>IF(【全員最初に作成】基本情報!I289="","",【全員最初に作成】基本情報!I289)</f>
        <v/>
      </c>
      <c r="J268" s="273" t="str">
        <f>IF(【全員最初に作成】基本情報!J289="","",【全員最初に作成】基本情報!J289)</f>
        <v/>
      </c>
      <c r="K268" s="273" t="str">
        <f>IF(【全員最初に作成】基本情報!K289="","",【全員最初に作成】基本情報!K289)</f>
        <v/>
      </c>
      <c r="L268" s="274" t="str">
        <f>IF(【全員最初に作成】基本情報!L289="","",【全員最初に作成】基本情報!L289)</f>
        <v/>
      </c>
      <c r="M268" s="275" t="str">
        <f>IF(【全員最初に作成】基本情報!M289="","",【全員最初に作成】基本情報!M289)</f>
        <v/>
      </c>
      <c r="N268" s="275" t="str">
        <f>IF(【全員最初に作成】基本情報!R289="","",【全員最初に作成】基本情報!R289)</f>
        <v/>
      </c>
      <c r="O268" s="275" t="str">
        <f>IF(【全員最初に作成】基本情報!W289="","",【全員最初に作成】基本情報!W289)</f>
        <v/>
      </c>
      <c r="P268" s="270" t="str">
        <f>IF(【全員最初に作成】基本情報!X289="","",【全員最初に作成】基本情報!X289)</f>
        <v/>
      </c>
      <c r="Q268" s="276" t="str">
        <f>IF(【全員最初に作成】基本情報!Y289="","",【全員最初に作成】基本情報!Y289)</f>
        <v/>
      </c>
      <c r="R268" s="277"/>
      <c r="S268" s="476" t="str">
        <f>IF(B268="×","",IF(【全員最初に作成】基本情報!Z289="","",【全員最初に作成】基本情報!Z289))</f>
        <v/>
      </c>
      <c r="T268" s="278" t="str">
        <f>IF(B268="×","",IF(Q268="","",VLOOKUP(Q268,【参考】数式用!$M$2:$O$34,3,FALSE)))</f>
        <v/>
      </c>
      <c r="U268" s="279" t="s">
        <v>537</v>
      </c>
      <c r="V268" s="280">
        <v>4</v>
      </c>
      <c r="W268" s="281" t="s">
        <v>11</v>
      </c>
      <c r="X268" s="312"/>
      <c r="Y268" s="282" t="s">
        <v>538</v>
      </c>
      <c r="Z268" s="283">
        <v>4</v>
      </c>
      <c r="AA268" s="284" t="s">
        <v>11</v>
      </c>
      <c r="AB268" s="312"/>
      <c r="AC268" s="284" t="s">
        <v>12</v>
      </c>
      <c r="AD268" s="285" t="s">
        <v>30</v>
      </c>
      <c r="AE268" s="286" t="str">
        <f t="shared" si="11"/>
        <v/>
      </c>
      <c r="AF268" s="287" t="s">
        <v>539</v>
      </c>
      <c r="AG268" s="288" t="str">
        <f t="shared" si="12"/>
        <v/>
      </c>
      <c r="AH268" s="359"/>
      <c r="AI268" s="359"/>
      <c r="AJ268" s="360"/>
      <c r="AK268" s="360"/>
    </row>
    <row r="269" spans="1:37" ht="36.75" customHeight="1">
      <c r="A269" s="270">
        <f t="shared" si="13"/>
        <v>256</v>
      </c>
      <c r="B269" s="313"/>
      <c r="C269" s="271" t="str">
        <f>IF(【全員最初に作成】基本情報!C290="","",【全員最初に作成】基本情報!C290)</f>
        <v/>
      </c>
      <c r="D269" s="272" t="str">
        <f>IF(【全員最初に作成】基本情報!D290="","",【全員最初に作成】基本情報!D290)</f>
        <v/>
      </c>
      <c r="E269" s="273" t="str">
        <f>IF(【全員最初に作成】基本情報!E290="","",【全員最初に作成】基本情報!E290)</f>
        <v/>
      </c>
      <c r="F269" s="273" t="str">
        <f>IF(【全員最初に作成】基本情報!F290="","",【全員最初に作成】基本情報!F290)</f>
        <v/>
      </c>
      <c r="G269" s="273" t="str">
        <f>IF(【全員最初に作成】基本情報!G290="","",【全員最初に作成】基本情報!G290)</f>
        <v/>
      </c>
      <c r="H269" s="273" t="str">
        <f>IF(【全員最初に作成】基本情報!H290="","",【全員最初に作成】基本情報!H290)</f>
        <v/>
      </c>
      <c r="I269" s="273" t="str">
        <f>IF(【全員最初に作成】基本情報!I290="","",【全員最初に作成】基本情報!I290)</f>
        <v/>
      </c>
      <c r="J269" s="273" t="str">
        <f>IF(【全員最初に作成】基本情報!J290="","",【全員最初に作成】基本情報!J290)</f>
        <v/>
      </c>
      <c r="K269" s="273" t="str">
        <f>IF(【全員最初に作成】基本情報!K290="","",【全員最初に作成】基本情報!K290)</f>
        <v/>
      </c>
      <c r="L269" s="274" t="str">
        <f>IF(【全員最初に作成】基本情報!L290="","",【全員最初に作成】基本情報!L290)</f>
        <v/>
      </c>
      <c r="M269" s="275" t="str">
        <f>IF(【全員最初に作成】基本情報!M290="","",【全員最初に作成】基本情報!M290)</f>
        <v/>
      </c>
      <c r="N269" s="275" t="str">
        <f>IF(【全員最初に作成】基本情報!R290="","",【全員最初に作成】基本情報!R290)</f>
        <v/>
      </c>
      <c r="O269" s="275" t="str">
        <f>IF(【全員最初に作成】基本情報!W290="","",【全員最初に作成】基本情報!W290)</f>
        <v/>
      </c>
      <c r="P269" s="270" t="str">
        <f>IF(【全員最初に作成】基本情報!X290="","",【全員最初に作成】基本情報!X290)</f>
        <v/>
      </c>
      <c r="Q269" s="276" t="str">
        <f>IF(【全員最初に作成】基本情報!Y290="","",【全員最初に作成】基本情報!Y290)</f>
        <v/>
      </c>
      <c r="R269" s="277"/>
      <c r="S269" s="476" t="str">
        <f>IF(B269="×","",IF(【全員最初に作成】基本情報!Z290="","",【全員最初に作成】基本情報!Z290))</f>
        <v/>
      </c>
      <c r="T269" s="278" t="str">
        <f>IF(B269="×","",IF(Q269="","",VLOOKUP(Q269,【参考】数式用!$M$2:$O$34,3,FALSE)))</f>
        <v/>
      </c>
      <c r="U269" s="279" t="s">
        <v>537</v>
      </c>
      <c r="V269" s="280">
        <v>4</v>
      </c>
      <c r="W269" s="281" t="s">
        <v>11</v>
      </c>
      <c r="X269" s="312"/>
      <c r="Y269" s="282" t="s">
        <v>538</v>
      </c>
      <c r="Z269" s="283">
        <v>4</v>
      </c>
      <c r="AA269" s="284" t="s">
        <v>11</v>
      </c>
      <c r="AB269" s="312"/>
      <c r="AC269" s="284" t="s">
        <v>12</v>
      </c>
      <c r="AD269" s="285" t="s">
        <v>30</v>
      </c>
      <c r="AE269" s="286" t="str">
        <f t="shared" si="11"/>
        <v/>
      </c>
      <c r="AF269" s="287" t="s">
        <v>539</v>
      </c>
      <c r="AG269" s="288" t="str">
        <f t="shared" si="12"/>
        <v/>
      </c>
      <c r="AH269" s="359"/>
      <c r="AI269" s="359"/>
      <c r="AJ269" s="360"/>
      <c r="AK269" s="360"/>
    </row>
    <row r="270" spans="1:37" ht="36.75" customHeight="1">
      <c r="A270" s="270">
        <f t="shared" si="13"/>
        <v>257</v>
      </c>
      <c r="B270" s="313"/>
      <c r="C270" s="271" t="str">
        <f>IF(【全員最初に作成】基本情報!C291="","",【全員最初に作成】基本情報!C291)</f>
        <v/>
      </c>
      <c r="D270" s="272" t="str">
        <f>IF(【全員最初に作成】基本情報!D291="","",【全員最初に作成】基本情報!D291)</f>
        <v/>
      </c>
      <c r="E270" s="273" t="str">
        <f>IF(【全員最初に作成】基本情報!E291="","",【全員最初に作成】基本情報!E291)</f>
        <v/>
      </c>
      <c r="F270" s="273" t="str">
        <f>IF(【全員最初に作成】基本情報!F291="","",【全員最初に作成】基本情報!F291)</f>
        <v/>
      </c>
      <c r="G270" s="273" t="str">
        <f>IF(【全員最初に作成】基本情報!G291="","",【全員最初に作成】基本情報!G291)</f>
        <v/>
      </c>
      <c r="H270" s="273" t="str">
        <f>IF(【全員最初に作成】基本情報!H291="","",【全員最初に作成】基本情報!H291)</f>
        <v/>
      </c>
      <c r="I270" s="273" t="str">
        <f>IF(【全員最初に作成】基本情報!I291="","",【全員最初に作成】基本情報!I291)</f>
        <v/>
      </c>
      <c r="J270" s="273" t="str">
        <f>IF(【全員最初に作成】基本情報!J291="","",【全員最初に作成】基本情報!J291)</f>
        <v/>
      </c>
      <c r="K270" s="273" t="str">
        <f>IF(【全員最初に作成】基本情報!K291="","",【全員最初に作成】基本情報!K291)</f>
        <v/>
      </c>
      <c r="L270" s="274" t="str">
        <f>IF(【全員最初に作成】基本情報!L291="","",【全員最初に作成】基本情報!L291)</f>
        <v/>
      </c>
      <c r="M270" s="275" t="str">
        <f>IF(【全員最初に作成】基本情報!M291="","",【全員最初に作成】基本情報!M291)</f>
        <v/>
      </c>
      <c r="N270" s="275" t="str">
        <f>IF(【全員最初に作成】基本情報!R291="","",【全員最初に作成】基本情報!R291)</f>
        <v/>
      </c>
      <c r="O270" s="275" t="str">
        <f>IF(【全員最初に作成】基本情報!W291="","",【全員最初に作成】基本情報!W291)</f>
        <v/>
      </c>
      <c r="P270" s="270" t="str">
        <f>IF(【全員最初に作成】基本情報!X291="","",【全員最初に作成】基本情報!X291)</f>
        <v/>
      </c>
      <c r="Q270" s="276" t="str">
        <f>IF(【全員最初に作成】基本情報!Y291="","",【全員最初に作成】基本情報!Y291)</f>
        <v/>
      </c>
      <c r="R270" s="277"/>
      <c r="S270" s="476" t="str">
        <f>IF(B270="×","",IF(【全員最初に作成】基本情報!Z291="","",【全員最初に作成】基本情報!Z291))</f>
        <v/>
      </c>
      <c r="T270" s="278" t="str">
        <f>IF(B270="×","",IF(Q270="","",VLOOKUP(Q270,【参考】数式用!$M$2:$O$34,3,FALSE)))</f>
        <v/>
      </c>
      <c r="U270" s="279" t="s">
        <v>537</v>
      </c>
      <c r="V270" s="280">
        <v>4</v>
      </c>
      <c r="W270" s="281" t="s">
        <v>11</v>
      </c>
      <c r="X270" s="312"/>
      <c r="Y270" s="282" t="s">
        <v>538</v>
      </c>
      <c r="Z270" s="283">
        <v>4</v>
      </c>
      <c r="AA270" s="284" t="s">
        <v>11</v>
      </c>
      <c r="AB270" s="312"/>
      <c r="AC270" s="284" t="s">
        <v>12</v>
      </c>
      <c r="AD270" s="285" t="s">
        <v>30</v>
      </c>
      <c r="AE270" s="286" t="str">
        <f t="shared" si="11"/>
        <v/>
      </c>
      <c r="AF270" s="287" t="s">
        <v>539</v>
      </c>
      <c r="AG270" s="288" t="str">
        <f t="shared" si="12"/>
        <v/>
      </c>
      <c r="AH270" s="359"/>
      <c r="AI270" s="359"/>
      <c r="AJ270" s="360"/>
      <c r="AK270" s="360"/>
    </row>
    <row r="271" spans="1:37" ht="36.75" customHeight="1">
      <c r="A271" s="270">
        <f t="shared" si="13"/>
        <v>258</v>
      </c>
      <c r="B271" s="313"/>
      <c r="C271" s="271" t="str">
        <f>IF(【全員最初に作成】基本情報!C292="","",【全員最初に作成】基本情報!C292)</f>
        <v/>
      </c>
      <c r="D271" s="272" t="str">
        <f>IF(【全員最初に作成】基本情報!D292="","",【全員最初に作成】基本情報!D292)</f>
        <v/>
      </c>
      <c r="E271" s="273" t="str">
        <f>IF(【全員最初に作成】基本情報!E292="","",【全員最初に作成】基本情報!E292)</f>
        <v/>
      </c>
      <c r="F271" s="273" t="str">
        <f>IF(【全員最初に作成】基本情報!F292="","",【全員最初に作成】基本情報!F292)</f>
        <v/>
      </c>
      <c r="G271" s="273" t="str">
        <f>IF(【全員最初に作成】基本情報!G292="","",【全員最初に作成】基本情報!G292)</f>
        <v/>
      </c>
      <c r="H271" s="273" t="str">
        <f>IF(【全員最初に作成】基本情報!H292="","",【全員最初に作成】基本情報!H292)</f>
        <v/>
      </c>
      <c r="I271" s="273" t="str">
        <f>IF(【全員最初に作成】基本情報!I292="","",【全員最初に作成】基本情報!I292)</f>
        <v/>
      </c>
      <c r="J271" s="273" t="str">
        <f>IF(【全員最初に作成】基本情報!J292="","",【全員最初に作成】基本情報!J292)</f>
        <v/>
      </c>
      <c r="K271" s="273" t="str">
        <f>IF(【全員最初に作成】基本情報!K292="","",【全員最初に作成】基本情報!K292)</f>
        <v/>
      </c>
      <c r="L271" s="274" t="str">
        <f>IF(【全員最初に作成】基本情報!L292="","",【全員最初に作成】基本情報!L292)</f>
        <v/>
      </c>
      <c r="M271" s="275" t="str">
        <f>IF(【全員最初に作成】基本情報!M292="","",【全員最初に作成】基本情報!M292)</f>
        <v/>
      </c>
      <c r="N271" s="275" t="str">
        <f>IF(【全員最初に作成】基本情報!R292="","",【全員最初に作成】基本情報!R292)</f>
        <v/>
      </c>
      <c r="O271" s="275" t="str">
        <f>IF(【全員最初に作成】基本情報!W292="","",【全員最初に作成】基本情報!W292)</f>
        <v/>
      </c>
      <c r="P271" s="270" t="str">
        <f>IF(【全員最初に作成】基本情報!X292="","",【全員最初に作成】基本情報!X292)</f>
        <v/>
      </c>
      <c r="Q271" s="276" t="str">
        <f>IF(【全員最初に作成】基本情報!Y292="","",【全員最初に作成】基本情報!Y292)</f>
        <v/>
      </c>
      <c r="R271" s="277"/>
      <c r="S271" s="476" t="str">
        <f>IF(B271="×","",IF(【全員最初に作成】基本情報!Z292="","",【全員最初に作成】基本情報!Z292))</f>
        <v/>
      </c>
      <c r="T271" s="278" t="str">
        <f>IF(B271="×","",IF(Q271="","",VLOOKUP(Q271,【参考】数式用!$M$2:$O$34,3,FALSE)))</f>
        <v/>
      </c>
      <c r="U271" s="279" t="s">
        <v>537</v>
      </c>
      <c r="V271" s="280">
        <v>4</v>
      </c>
      <c r="W271" s="281" t="s">
        <v>11</v>
      </c>
      <c r="X271" s="312"/>
      <c r="Y271" s="282" t="s">
        <v>538</v>
      </c>
      <c r="Z271" s="283">
        <v>4</v>
      </c>
      <c r="AA271" s="284" t="s">
        <v>11</v>
      </c>
      <c r="AB271" s="312"/>
      <c r="AC271" s="284" t="s">
        <v>12</v>
      </c>
      <c r="AD271" s="285" t="s">
        <v>30</v>
      </c>
      <c r="AE271" s="286" t="str">
        <f t="shared" ref="AE271:AE313" si="14">IF(AB271="","",AB271-X271+1)</f>
        <v/>
      </c>
      <c r="AF271" s="287" t="s">
        <v>539</v>
      </c>
      <c r="AG271" s="288" t="str">
        <f t="shared" ref="AG271:AG313" si="15">IFERROR(ROUNDDOWN(ROUND(S271*T271,0),0)*AE271,"")</f>
        <v/>
      </c>
      <c r="AH271" s="359"/>
      <c r="AI271" s="359"/>
      <c r="AJ271" s="360"/>
      <c r="AK271" s="360"/>
    </row>
    <row r="272" spans="1:37" ht="36.75" customHeight="1">
      <c r="A272" s="270">
        <f t="shared" ref="A272:A313" si="16">A271+1</f>
        <v>259</v>
      </c>
      <c r="B272" s="313"/>
      <c r="C272" s="271" t="str">
        <f>IF(【全員最初に作成】基本情報!C293="","",【全員最初に作成】基本情報!C293)</f>
        <v/>
      </c>
      <c r="D272" s="272" t="str">
        <f>IF(【全員最初に作成】基本情報!D293="","",【全員最初に作成】基本情報!D293)</f>
        <v/>
      </c>
      <c r="E272" s="273" t="str">
        <f>IF(【全員最初に作成】基本情報!E293="","",【全員最初に作成】基本情報!E293)</f>
        <v/>
      </c>
      <c r="F272" s="273" t="str">
        <f>IF(【全員最初に作成】基本情報!F293="","",【全員最初に作成】基本情報!F293)</f>
        <v/>
      </c>
      <c r="G272" s="273" t="str">
        <f>IF(【全員最初に作成】基本情報!G293="","",【全員最初に作成】基本情報!G293)</f>
        <v/>
      </c>
      <c r="H272" s="273" t="str">
        <f>IF(【全員最初に作成】基本情報!H293="","",【全員最初に作成】基本情報!H293)</f>
        <v/>
      </c>
      <c r="I272" s="273" t="str">
        <f>IF(【全員最初に作成】基本情報!I293="","",【全員最初に作成】基本情報!I293)</f>
        <v/>
      </c>
      <c r="J272" s="273" t="str">
        <f>IF(【全員最初に作成】基本情報!J293="","",【全員最初に作成】基本情報!J293)</f>
        <v/>
      </c>
      <c r="K272" s="273" t="str">
        <f>IF(【全員最初に作成】基本情報!K293="","",【全員最初に作成】基本情報!K293)</f>
        <v/>
      </c>
      <c r="L272" s="274" t="str">
        <f>IF(【全員最初に作成】基本情報!L293="","",【全員最初に作成】基本情報!L293)</f>
        <v/>
      </c>
      <c r="M272" s="275" t="str">
        <f>IF(【全員最初に作成】基本情報!M293="","",【全員最初に作成】基本情報!M293)</f>
        <v/>
      </c>
      <c r="N272" s="275" t="str">
        <f>IF(【全員最初に作成】基本情報!R293="","",【全員最初に作成】基本情報!R293)</f>
        <v/>
      </c>
      <c r="O272" s="275" t="str">
        <f>IF(【全員最初に作成】基本情報!W293="","",【全員最初に作成】基本情報!W293)</f>
        <v/>
      </c>
      <c r="P272" s="270" t="str">
        <f>IF(【全員最初に作成】基本情報!X293="","",【全員最初に作成】基本情報!X293)</f>
        <v/>
      </c>
      <c r="Q272" s="276" t="str">
        <f>IF(【全員最初に作成】基本情報!Y293="","",【全員最初に作成】基本情報!Y293)</f>
        <v/>
      </c>
      <c r="R272" s="277"/>
      <c r="S272" s="476" t="str">
        <f>IF(B272="×","",IF(【全員最初に作成】基本情報!Z293="","",【全員最初に作成】基本情報!Z293))</f>
        <v/>
      </c>
      <c r="T272" s="278" t="str">
        <f>IF(B272="×","",IF(Q272="","",VLOOKUP(Q272,【参考】数式用!$M$2:$O$34,3,FALSE)))</f>
        <v/>
      </c>
      <c r="U272" s="279" t="s">
        <v>537</v>
      </c>
      <c r="V272" s="280">
        <v>4</v>
      </c>
      <c r="W272" s="281" t="s">
        <v>11</v>
      </c>
      <c r="X272" s="312"/>
      <c r="Y272" s="282" t="s">
        <v>538</v>
      </c>
      <c r="Z272" s="283">
        <v>4</v>
      </c>
      <c r="AA272" s="284" t="s">
        <v>11</v>
      </c>
      <c r="AB272" s="312"/>
      <c r="AC272" s="284" t="s">
        <v>12</v>
      </c>
      <c r="AD272" s="285" t="s">
        <v>30</v>
      </c>
      <c r="AE272" s="286" t="str">
        <f t="shared" si="14"/>
        <v/>
      </c>
      <c r="AF272" s="287" t="s">
        <v>539</v>
      </c>
      <c r="AG272" s="288" t="str">
        <f t="shared" si="15"/>
        <v/>
      </c>
      <c r="AH272" s="359"/>
      <c r="AI272" s="359"/>
      <c r="AJ272" s="360"/>
      <c r="AK272" s="360"/>
    </row>
    <row r="273" spans="1:37" ht="36.75" customHeight="1">
      <c r="A273" s="270">
        <f t="shared" si="16"/>
        <v>260</v>
      </c>
      <c r="B273" s="313"/>
      <c r="C273" s="271" t="str">
        <f>IF(【全員最初に作成】基本情報!C294="","",【全員最初に作成】基本情報!C294)</f>
        <v/>
      </c>
      <c r="D273" s="272" t="str">
        <f>IF(【全員最初に作成】基本情報!D294="","",【全員最初に作成】基本情報!D294)</f>
        <v/>
      </c>
      <c r="E273" s="273" t="str">
        <f>IF(【全員最初に作成】基本情報!E294="","",【全員最初に作成】基本情報!E294)</f>
        <v/>
      </c>
      <c r="F273" s="273" t="str">
        <f>IF(【全員最初に作成】基本情報!F294="","",【全員最初に作成】基本情報!F294)</f>
        <v/>
      </c>
      <c r="G273" s="273" t="str">
        <f>IF(【全員最初に作成】基本情報!G294="","",【全員最初に作成】基本情報!G294)</f>
        <v/>
      </c>
      <c r="H273" s="273" t="str">
        <f>IF(【全員最初に作成】基本情報!H294="","",【全員最初に作成】基本情報!H294)</f>
        <v/>
      </c>
      <c r="I273" s="273" t="str">
        <f>IF(【全員最初に作成】基本情報!I294="","",【全員最初に作成】基本情報!I294)</f>
        <v/>
      </c>
      <c r="J273" s="273" t="str">
        <f>IF(【全員最初に作成】基本情報!J294="","",【全員最初に作成】基本情報!J294)</f>
        <v/>
      </c>
      <c r="K273" s="273" t="str">
        <f>IF(【全員最初に作成】基本情報!K294="","",【全員最初に作成】基本情報!K294)</f>
        <v/>
      </c>
      <c r="L273" s="274" t="str">
        <f>IF(【全員最初に作成】基本情報!L294="","",【全員最初に作成】基本情報!L294)</f>
        <v/>
      </c>
      <c r="M273" s="275" t="str">
        <f>IF(【全員最初に作成】基本情報!M294="","",【全員最初に作成】基本情報!M294)</f>
        <v/>
      </c>
      <c r="N273" s="275" t="str">
        <f>IF(【全員最初に作成】基本情報!R294="","",【全員最初に作成】基本情報!R294)</f>
        <v/>
      </c>
      <c r="O273" s="275" t="str">
        <f>IF(【全員最初に作成】基本情報!W294="","",【全員最初に作成】基本情報!W294)</f>
        <v/>
      </c>
      <c r="P273" s="270" t="str">
        <f>IF(【全員最初に作成】基本情報!X294="","",【全員最初に作成】基本情報!X294)</f>
        <v/>
      </c>
      <c r="Q273" s="276" t="str">
        <f>IF(【全員最初に作成】基本情報!Y294="","",【全員最初に作成】基本情報!Y294)</f>
        <v/>
      </c>
      <c r="R273" s="277"/>
      <c r="S273" s="476" t="str">
        <f>IF(B273="×","",IF(【全員最初に作成】基本情報!Z294="","",【全員最初に作成】基本情報!Z294))</f>
        <v/>
      </c>
      <c r="T273" s="278" t="str">
        <f>IF(B273="×","",IF(Q273="","",VLOOKUP(Q273,【参考】数式用!$M$2:$O$34,3,FALSE)))</f>
        <v/>
      </c>
      <c r="U273" s="279" t="s">
        <v>537</v>
      </c>
      <c r="V273" s="280">
        <v>4</v>
      </c>
      <c r="W273" s="281" t="s">
        <v>11</v>
      </c>
      <c r="X273" s="312"/>
      <c r="Y273" s="282" t="s">
        <v>538</v>
      </c>
      <c r="Z273" s="283">
        <v>4</v>
      </c>
      <c r="AA273" s="284" t="s">
        <v>11</v>
      </c>
      <c r="AB273" s="312"/>
      <c r="AC273" s="284" t="s">
        <v>12</v>
      </c>
      <c r="AD273" s="285" t="s">
        <v>30</v>
      </c>
      <c r="AE273" s="286" t="str">
        <f t="shared" si="14"/>
        <v/>
      </c>
      <c r="AF273" s="287" t="s">
        <v>539</v>
      </c>
      <c r="AG273" s="288" t="str">
        <f t="shared" si="15"/>
        <v/>
      </c>
      <c r="AH273" s="359"/>
      <c r="AI273" s="359"/>
      <c r="AJ273" s="360"/>
      <c r="AK273" s="360"/>
    </row>
    <row r="274" spans="1:37" ht="36.75" customHeight="1">
      <c r="A274" s="270">
        <f t="shared" si="16"/>
        <v>261</v>
      </c>
      <c r="B274" s="313"/>
      <c r="C274" s="271" t="str">
        <f>IF(【全員最初に作成】基本情報!C295="","",【全員最初に作成】基本情報!C295)</f>
        <v/>
      </c>
      <c r="D274" s="272" t="str">
        <f>IF(【全員最初に作成】基本情報!D295="","",【全員最初に作成】基本情報!D295)</f>
        <v/>
      </c>
      <c r="E274" s="273" t="str">
        <f>IF(【全員最初に作成】基本情報!E295="","",【全員最初に作成】基本情報!E295)</f>
        <v/>
      </c>
      <c r="F274" s="273" t="str">
        <f>IF(【全員最初に作成】基本情報!F295="","",【全員最初に作成】基本情報!F295)</f>
        <v/>
      </c>
      <c r="G274" s="273" t="str">
        <f>IF(【全員最初に作成】基本情報!G295="","",【全員最初に作成】基本情報!G295)</f>
        <v/>
      </c>
      <c r="H274" s="273" t="str">
        <f>IF(【全員最初に作成】基本情報!H295="","",【全員最初に作成】基本情報!H295)</f>
        <v/>
      </c>
      <c r="I274" s="273" t="str">
        <f>IF(【全員最初に作成】基本情報!I295="","",【全員最初に作成】基本情報!I295)</f>
        <v/>
      </c>
      <c r="J274" s="273" t="str">
        <f>IF(【全員最初に作成】基本情報!J295="","",【全員最初に作成】基本情報!J295)</f>
        <v/>
      </c>
      <c r="K274" s="273" t="str">
        <f>IF(【全員最初に作成】基本情報!K295="","",【全員最初に作成】基本情報!K295)</f>
        <v/>
      </c>
      <c r="L274" s="274" t="str">
        <f>IF(【全員最初に作成】基本情報!L295="","",【全員最初に作成】基本情報!L295)</f>
        <v/>
      </c>
      <c r="M274" s="275" t="str">
        <f>IF(【全員最初に作成】基本情報!M295="","",【全員最初に作成】基本情報!M295)</f>
        <v/>
      </c>
      <c r="N274" s="275" t="str">
        <f>IF(【全員最初に作成】基本情報!R295="","",【全員最初に作成】基本情報!R295)</f>
        <v/>
      </c>
      <c r="O274" s="275" t="str">
        <f>IF(【全員最初に作成】基本情報!W295="","",【全員最初に作成】基本情報!W295)</f>
        <v/>
      </c>
      <c r="P274" s="270" t="str">
        <f>IF(【全員最初に作成】基本情報!X295="","",【全員最初に作成】基本情報!X295)</f>
        <v/>
      </c>
      <c r="Q274" s="276" t="str">
        <f>IF(【全員最初に作成】基本情報!Y295="","",【全員最初に作成】基本情報!Y295)</f>
        <v/>
      </c>
      <c r="R274" s="277"/>
      <c r="S274" s="476" t="str">
        <f>IF(B274="×","",IF(【全員最初に作成】基本情報!Z295="","",【全員最初に作成】基本情報!Z295))</f>
        <v/>
      </c>
      <c r="T274" s="278" t="str">
        <f>IF(B274="×","",IF(Q274="","",VLOOKUP(Q274,【参考】数式用!$M$2:$O$34,3,FALSE)))</f>
        <v/>
      </c>
      <c r="U274" s="279" t="s">
        <v>537</v>
      </c>
      <c r="V274" s="280">
        <v>4</v>
      </c>
      <c r="W274" s="281" t="s">
        <v>11</v>
      </c>
      <c r="X274" s="312"/>
      <c r="Y274" s="282" t="s">
        <v>538</v>
      </c>
      <c r="Z274" s="283">
        <v>4</v>
      </c>
      <c r="AA274" s="284" t="s">
        <v>11</v>
      </c>
      <c r="AB274" s="312"/>
      <c r="AC274" s="284" t="s">
        <v>12</v>
      </c>
      <c r="AD274" s="285" t="s">
        <v>30</v>
      </c>
      <c r="AE274" s="286" t="str">
        <f t="shared" si="14"/>
        <v/>
      </c>
      <c r="AF274" s="287" t="s">
        <v>539</v>
      </c>
      <c r="AG274" s="288" t="str">
        <f t="shared" si="15"/>
        <v/>
      </c>
      <c r="AH274" s="359"/>
      <c r="AI274" s="359"/>
      <c r="AJ274" s="360"/>
      <c r="AK274" s="360"/>
    </row>
    <row r="275" spans="1:37" ht="36.75" customHeight="1">
      <c r="A275" s="270">
        <f t="shared" si="16"/>
        <v>262</v>
      </c>
      <c r="B275" s="313"/>
      <c r="C275" s="271" t="str">
        <f>IF(【全員最初に作成】基本情報!C296="","",【全員最初に作成】基本情報!C296)</f>
        <v/>
      </c>
      <c r="D275" s="272" t="str">
        <f>IF(【全員最初に作成】基本情報!D296="","",【全員最初に作成】基本情報!D296)</f>
        <v/>
      </c>
      <c r="E275" s="273" t="str">
        <f>IF(【全員最初に作成】基本情報!E296="","",【全員最初に作成】基本情報!E296)</f>
        <v/>
      </c>
      <c r="F275" s="273" t="str">
        <f>IF(【全員最初に作成】基本情報!F296="","",【全員最初に作成】基本情報!F296)</f>
        <v/>
      </c>
      <c r="G275" s="273" t="str">
        <f>IF(【全員最初に作成】基本情報!G296="","",【全員最初に作成】基本情報!G296)</f>
        <v/>
      </c>
      <c r="H275" s="273" t="str">
        <f>IF(【全員最初に作成】基本情報!H296="","",【全員最初に作成】基本情報!H296)</f>
        <v/>
      </c>
      <c r="I275" s="273" t="str">
        <f>IF(【全員最初に作成】基本情報!I296="","",【全員最初に作成】基本情報!I296)</f>
        <v/>
      </c>
      <c r="J275" s="273" t="str">
        <f>IF(【全員最初に作成】基本情報!J296="","",【全員最初に作成】基本情報!J296)</f>
        <v/>
      </c>
      <c r="K275" s="273" t="str">
        <f>IF(【全員最初に作成】基本情報!K296="","",【全員最初に作成】基本情報!K296)</f>
        <v/>
      </c>
      <c r="L275" s="274" t="str">
        <f>IF(【全員最初に作成】基本情報!L296="","",【全員最初に作成】基本情報!L296)</f>
        <v/>
      </c>
      <c r="M275" s="275" t="str">
        <f>IF(【全員最初に作成】基本情報!M296="","",【全員最初に作成】基本情報!M296)</f>
        <v/>
      </c>
      <c r="N275" s="275" t="str">
        <f>IF(【全員最初に作成】基本情報!R296="","",【全員最初に作成】基本情報!R296)</f>
        <v/>
      </c>
      <c r="O275" s="275" t="str">
        <f>IF(【全員最初に作成】基本情報!W296="","",【全員最初に作成】基本情報!W296)</f>
        <v/>
      </c>
      <c r="P275" s="270" t="str">
        <f>IF(【全員最初に作成】基本情報!X296="","",【全員最初に作成】基本情報!X296)</f>
        <v/>
      </c>
      <c r="Q275" s="276" t="str">
        <f>IF(【全員最初に作成】基本情報!Y296="","",【全員最初に作成】基本情報!Y296)</f>
        <v/>
      </c>
      <c r="R275" s="277"/>
      <c r="S275" s="476" t="str">
        <f>IF(B275="×","",IF(【全員最初に作成】基本情報!Z296="","",【全員最初に作成】基本情報!Z296))</f>
        <v/>
      </c>
      <c r="T275" s="278" t="str">
        <f>IF(B275="×","",IF(Q275="","",VLOOKUP(Q275,【参考】数式用!$M$2:$O$34,3,FALSE)))</f>
        <v/>
      </c>
      <c r="U275" s="279" t="s">
        <v>537</v>
      </c>
      <c r="V275" s="280">
        <v>4</v>
      </c>
      <c r="W275" s="281" t="s">
        <v>11</v>
      </c>
      <c r="X275" s="312"/>
      <c r="Y275" s="282" t="s">
        <v>538</v>
      </c>
      <c r="Z275" s="283">
        <v>4</v>
      </c>
      <c r="AA275" s="284" t="s">
        <v>11</v>
      </c>
      <c r="AB275" s="312"/>
      <c r="AC275" s="284" t="s">
        <v>12</v>
      </c>
      <c r="AD275" s="285" t="s">
        <v>30</v>
      </c>
      <c r="AE275" s="286" t="str">
        <f t="shared" si="14"/>
        <v/>
      </c>
      <c r="AF275" s="287" t="s">
        <v>539</v>
      </c>
      <c r="AG275" s="288" t="str">
        <f t="shared" si="15"/>
        <v/>
      </c>
      <c r="AH275" s="359"/>
      <c r="AI275" s="359"/>
      <c r="AJ275" s="360"/>
      <c r="AK275" s="360"/>
    </row>
    <row r="276" spans="1:37" ht="36.75" customHeight="1">
      <c r="A276" s="270">
        <f t="shared" si="16"/>
        <v>263</v>
      </c>
      <c r="B276" s="313"/>
      <c r="C276" s="271" t="str">
        <f>IF(【全員最初に作成】基本情報!C297="","",【全員最初に作成】基本情報!C297)</f>
        <v/>
      </c>
      <c r="D276" s="272" t="str">
        <f>IF(【全員最初に作成】基本情報!D297="","",【全員最初に作成】基本情報!D297)</f>
        <v/>
      </c>
      <c r="E276" s="273" t="str">
        <f>IF(【全員最初に作成】基本情報!E297="","",【全員最初に作成】基本情報!E297)</f>
        <v/>
      </c>
      <c r="F276" s="273" t="str">
        <f>IF(【全員最初に作成】基本情報!F297="","",【全員最初に作成】基本情報!F297)</f>
        <v/>
      </c>
      <c r="G276" s="273" t="str">
        <f>IF(【全員最初に作成】基本情報!G297="","",【全員最初に作成】基本情報!G297)</f>
        <v/>
      </c>
      <c r="H276" s="273" t="str">
        <f>IF(【全員最初に作成】基本情報!H297="","",【全員最初に作成】基本情報!H297)</f>
        <v/>
      </c>
      <c r="I276" s="273" t="str">
        <f>IF(【全員最初に作成】基本情報!I297="","",【全員最初に作成】基本情報!I297)</f>
        <v/>
      </c>
      <c r="J276" s="273" t="str">
        <f>IF(【全員最初に作成】基本情報!J297="","",【全員最初に作成】基本情報!J297)</f>
        <v/>
      </c>
      <c r="K276" s="273" t="str">
        <f>IF(【全員最初に作成】基本情報!K297="","",【全員最初に作成】基本情報!K297)</f>
        <v/>
      </c>
      <c r="L276" s="274" t="str">
        <f>IF(【全員最初に作成】基本情報!L297="","",【全員最初に作成】基本情報!L297)</f>
        <v/>
      </c>
      <c r="M276" s="275" t="str">
        <f>IF(【全員最初に作成】基本情報!M297="","",【全員最初に作成】基本情報!M297)</f>
        <v/>
      </c>
      <c r="N276" s="275" t="str">
        <f>IF(【全員最初に作成】基本情報!R297="","",【全員最初に作成】基本情報!R297)</f>
        <v/>
      </c>
      <c r="O276" s="275" t="str">
        <f>IF(【全員最初に作成】基本情報!W297="","",【全員最初に作成】基本情報!W297)</f>
        <v/>
      </c>
      <c r="P276" s="270" t="str">
        <f>IF(【全員最初に作成】基本情報!X297="","",【全員最初に作成】基本情報!X297)</f>
        <v/>
      </c>
      <c r="Q276" s="276" t="str">
        <f>IF(【全員最初に作成】基本情報!Y297="","",【全員最初に作成】基本情報!Y297)</f>
        <v/>
      </c>
      <c r="R276" s="277"/>
      <c r="S276" s="476" t="str">
        <f>IF(B276="×","",IF(【全員最初に作成】基本情報!Z297="","",【全員最初に作成】基本情報!Z297))</f>
        <v/>
      </c>
      <c r="T276" s="278" t="str">
        <f>IF(B276="×","",IF(Q276="","",VLOOKUP(Q276,【参考】数式用!$M$2:$O$34,3,FALSE)))</f>
        <v/>
      </c>
      <c r="U276" s="279" t="s">
        <v>537</v>
      </c>
      <c r="V276" s="280">
        <v>4</v>
      </c>
      <c r="W276" s="281" t="s">
        <v>11</v>
      </c>
      <c r="X276" s="312"/>
      <c r="Y276" s="282" t="s">
        <v>538</v>
      </c>
      <c r="Z276" s="283">
        <v>4</v>
      </c>
      <c r="AA276" s="284" t="s">
        <v>11</v>
      </c>
      <c r="AB276" s="312"/>
      <c r="AC276" s="284" t="s">
        <v>12</v>
      </c>
      <c r="AD276" s="285" t="s">
        <v>30</v>
      </c>
      <c r="AE276" s="286" t="str">
        <f t="shared" si="14"/>
        <v/>
      </c>
      <c r="AF276" s="287" t="s">
        <v>539</v>
      </c>
      <c r="AG276" s="288" t="str">
        <f t="shared" si="15"/>
        <v/>
      </c>
      <c r="AH276" s="359"/>
      <c r="AI276" s="359"/>
      <c r="AJ276" s="360"/>
      <c r="AK276" s="360"/>
    </row>
    <row r="277" spans="1:37" ht="36.75" customHeight="1">
      <c r="A277" s="270">
        <f t="shared" si="16"/>
        <v>264</v>
      </c>
      <c r="B277" s="313"/>
      <c r="C277" s="271" t="str">
        <f>IF(【全員最初に作成】基本情報!C298="","",【全員最初に作成】基本情報!C298)</f>
        <v/>
      </c>
      <c r="D277" s="272" t="str">
        <f>IF(【全員最初に作成】基本情報!D298="","",【全員最初に作成】基本情報!D298)</f>
        <v/>
      </c>
      <c r="E277" s="273" t="str">
        <f>IF(【全員最初に作成】基本情報!E298="","",【全員最初に作成】基本情報!E298)</f>
        <v/>
      </c>
      <c r="F277" s="273" t="str">
        <f>IF(【全員最初に作成】基本情報!F298="","",【全員最初に作成】基本情報!F298)</f>
        <v/>
      </c>
      <c r="G277" s="273" t="str">
        <f>IF(【全員最初に作成】基本情報!G298="","",【全員最初に作成】基本情報!G298)</f>
        <v/>
      </c>
      <c r="H277" s="273" t="str">
        <f>IF(【全員最初に作成】基本情報!H298="","",【全員最初に作成】基本情報!H298)</f>
        <v/>
      </c>
      <c r="I277" s="273" t="str">
        <f>IF(【全員最初に作成】基本情報!I298="","",【全員最初に作成】基本情報!I298)</f>
        <v/>
      </c>
      <c r="J277" s="273" t="str">
        <f>IF(【全員最初に作成】基本情報!J298="","",【全員最初に作成】基本情報!J298)</f>
        <v/>
      </c>
      <c r="K277" s="273" t="str">
        <f>IF(【全員最初に作成】基本情報!K298="","",【全員最初に作成】基本情報!K298)</f>
        <v/>
      </c>
      <c r="L277" s="274" t="str">
        <f>IF(【全員最初に作成】基本情報!L298="","",【全員最初に作成】基本情報!L298)</f>
        <v/>
      </c>
      <c r="M277" s="275" t="str">
        <f>IF(【全員最初に作成】基本情報!M298="","",【全員最初に作成】基本情報!M298)</f>
        <v/>
      </c>
      <c r="N277" s="275" t="str">
        <f>IF(【全員最初に作成】基本情報!R298="","",【全員最初に作成】基本情報!R298)</f>
        <v/>
      </c>
      <c r="O277" s="275" t="str">
        <f>IF(【全員最初に作成】基本情報!W298="","",【全員最初に作成】基本情報!W298)</f>
        <v/>
      </c>
      <c r="P277" s="270" t="str">
        <f>IF(【全員最初に作成】基本情報!X298="","",【全員最初に作成】基本情報!X298)</f>
        <v/>
      </c>
      <c r="Q277" s="276" t="str">
        <f>IF(【全員最初に作成】基本情報!Y298="","",【全員最初に作成】基本情報!Y298)</f>
        <v/>
      </c>
      <c r="R277" s="277"/>
      <c r="S277" s="476" t="str">
        <f>IF(B277="×","",IF(【全員最初に作成】基本情報!Z298="","",【全員最初に作成】基本情報!Z298))</f>
        <v/>
      </c>
      <c r="T277" s="278" t="str">
        <f>IF(B277="×","",IF(Q277="","",VLOOKUP(Q277,【参考】数式用!$M$2:$O$34,3,FALSE)))</f>
        <v/>
      </c>
      <c r="U277" s="279" t="s">
        <v>537</v>
      </c>
      <c r="V277" s="280">
        <v>4</v>
      </c>
      <c r="W277" s="281" t="s">
        <v>11</v>
      </c>
      <c r="X277" s="312"/>
      <c r="Y277" s="282" t="s">
        <v>538</v>
      </c>
      <c r="Z277" s="283">
        <v>4</v>
      </c>
      <c r="AA277" s="284" t="s">
        <v>11</v>
      </c>
      <c r="AB277" s="312"/>
      <c r="AC277" s="284" t="s">
        <v>12</v>
      </c>
      <c r="AD277" s="285" t="s">
        <v>30</v>
      </c>
      <c r="AE277" s="286" t="str">
        <f t="shared" si="14"/>
        <v/>
      </c>
      <c r="AF277" s="287" t="s">
        <v>539</v>
      </c>
      <c r="AG277" s="288" t="str">
        <f t="shared" si="15"/>
        <v/>
      </c>
      <c r="AH277" s="359"/>
      <c r="AI277" s="359"/>
      <c r="AJ277" s="360"/>
      <c r="AK277" s="360"/>
    </row>
    <row r="278" spans="1:37" ht="36.75" customHeight="1">
      <c r="A278" s="270">
        <f t="shared" si="16"/>
        <v>265</v>
      </c>
      <c r="B278" s="313"/>
      <c r="C278" s="271" t="str">
        <f>IF(【全員最初に作成】基本情報!C299="","",【全員最初に作成】基本情報!C299)</f>
        <v/>
      </c>
      <c r="D278" s="272" t="str">
        <f>IF(【全員最初に作成】基本情報!D299="","",【全員最初に作成】基本情報!D299)</f>
        <v/>
      </c>
      <c r="E278" s="273" t="str">
        <f>IF(【全員最初に作成】基本情報!E299="","",【全員最初に作成】基本情報!E299)</f>
        <v/>
      </c>
      <c r="F278" s="273" t="str">
        <f>IF(【全員最初に作成】基本情報!F299="","",【全員最初に作成】基本情報!F299)</f>
        <v/>
      </c>
      <c r="G278" s="273" t="str">
        <f>IF(【全員最初に作成】基本情報!G299="","",【全員最初に作成】基本情報!G299)</f>
        <v/>
      </c>
      <c r="H278" s="273" t="str">
        <f>IF(【全員最初に作成】基本情報!H299="","",【全員最初に作成】基本情報!H299)</f>
        <v/>
      </c>
      <c r="I278" s="273" t="str">
        <f>IF(【全員最初に作成】基本情報!I299="","",【全員最初に作成】基本情報!I299)</f>
        <v/>
      </c>
      <c r="J278" s="273" t="str">
        <f>IF(【全員最初に作成】基本情報!J299="","",【全員最初に作成】基本情報!J299)</f>
        <v/>
      </c>
      <c r="K278" s="273" t="str">
        <f>IF(【全員最初に作成】基本情報!K299="","",【全員最初に作成】基本情報!K299)</f>
        <v/>
      </c>
      <c r="L278" s="274" t="str">
        <f>IF(【全員最初に作成】基本情報!L299="","",【全員最初に作成】基本情報!L299)</f>
        <v/>
      </c>
      <c r="M278" s="275" t="str">
        <f>IF(【全員最初に作成】基本情報!M299="","",【全員最初に作成】基本情報!M299)</f>
        <v/>
      </c>
      <c r="N278" s="275" t="str">
        <f>IF(【全員最初に作成】基本情報!R299="","",【全員最初に作成】基本情報!R299)</f>
        <v/>
      </c>
      <c r="O278" s="275" t="str">
        <f>IF(【全員最初に作成】基本情報!W299="","",【全員最初に作成】基本情報!W299)</f>
        <v/>
      </c>
      <c r="P278" s="270" t="str">
        <f>IF(【全員最初に作成】基本情報!X299="","",【全員最初に作成】基本情報!X299)</f>
        <v/>
      </c>
      <c r="Q278" s="276" t="str">
        <f>IF(【全員最初に作成】基本情報!Y299="","",【全員最初に作成】基本情報!Y299)</f>
        <v/>
      </c>
      <c r="R278" s="277"/>
      <c r="S278" s="476" t="str">
        <f>IF(B278="×","",IF(【全員最初に作成】基本情報!Z299="","",【全員最初に作成】基本情報!Z299))</f>
        <v/>
      </c>
      <c r="T278" s="278" t="str">
        <f>IF(B278="×","",IF(Q278="","",VLOOKUP(Q278,【参考】数式用!$M$2:$O$34,3,FALSE)))</f>
        <v/>
      </c>
      <c r="U278" s="279" t="s">
        <v>537</v>
      </c>
      <c r="V278" s="280">
        <v>4</v>
      </c>
      <c r="W278" s="281" t="s">
        <v>11</v>
      </c>
      <c r="X278" s="312"/>
      <c r="Y278" s="282" t="s">
        <v>538</v>
      </c>
      <c r="Z278" s="283">
        <v>4</v>
      </c>
      <c r="AA278" s="284" t="s">
        <v>11</v>
      </c>
      <c r="AB278" s="312"/>
      <c r="AC278" s="284" t="s">
        <v>12</v>
      </c>
      <c r="AD278" s="285" t="s">
        <v>30</v>
      </c>
      <c r="AE278" s="286" t="str">
        <f t="shared" si="14"/>
        <v/>
      </c>
      <c r="AF278" s="287" t="s">
        <v>539</v>
      </c>
      <c r="AG278" s="288" t="str">
        <f t="shared" si="15"/>
        <v/>
      </c>
      <c r="AH278" s="359"/>
      <c r="AI278" s="359"/>
      <c r="AJ278" s="360"/>
      <c r="AK278" s="360"/>
    </row>
    <row r="279" spans="1:37" ht="36.75" customHeight="1">
      <c r="A279" s="270">
        <f t="shared" si="16"/>
        <v>266</v>
      </c>
      <c r="B279" s="313"/>
      <c r="C279" s="271" t="str">
        <f>IF(【全員最初に作成】基本情報!C300="","",【全員最初に作成】基本情報!C300)</f>
        <v/>
      </c>
      <c r="D279" s="272" t="str">
        <f>IF(【全員最初に作成】基本情報!D300="","",【全員最初に作成】基本情報!D300)</f>
        <v/>
      </c>
      <c r="E279" s="273" t="str">
        <f>IF(【全員最初に作成】基本情報!E300="","",【全員最初に作成】基本情報!E300)</f>
        <v/>
      </c>
      <c r="F279" s="273" t="str">
        <f>IF(【全員最初に作成】基本情報!F300="","",【全員最初に作成】基本情報!F300)</f>
        <v/>
      </c>
      <c r="G279" s="273" t="str">
        <f>IF(【全員最初に作成】基本情報!G300="","",【全員最初に作成】基本情報!G300)</f>
        <v/>
      </c>
      <c r="H279" s="273" t="str">
        <f>IF(【全員最初に作成】基本情報!H300="","",【全員最初に作成】基本情報!H300)</f>
        <v/>
      </c>
      <c r="I279" s="273" t="str">
        <f>IF(【全員最初に作成】基本情報!I300="","",【全員最初に作成】基本情報!I300)</f>
        <v/>
      </c>
      <c r="J279" s="273" t="str">
        <f>IF(【全員最初に作成】基本情報!J300="","",【全員最初に作成】基本情報!J300)</f>
        <v/>
      </c>
      <c r="K279" s="273" t="str">
        <f>IF(【全員最初に作成】基本情報!K300="","",【全員最初に作成】基本情報!K300)</f>
        <v/>
      </c>
      <c r="L279" s="274" t="str">
        <f>IF(【全員最初に作成】基本情報!L300="","",【全員最初に作成】基本情報!L300)</f>
        <v/>
      </c>
      <c r="M279" s="275" t="str">
        <f>IF(【全員最初に作成】基本情報!M300="","",【全員最初に作成】基本情報!M300)</f>
        <v/>
      </c>
      <c r="N279" s="275" t="str">
        <f>IF(【全員最初に作成】基本情報!R300="","",【全員最初に作成】基本情報!R300)</f>
        <v/>
      </c>
      <c r="O279" s="275" t="str">
        <f>IF(【全員最初に作成】基本情報!W300="","",【全員最初に作成】基本情報!W300)</f>
        <v/>
      </c>
      <c r="P279" s="270" t="str">
        <f>IF(【全員最初に作成】基本情報!X300="","",【全員最初に作成】基本情報!X300)</f>
        <v/>
      </c>
      <c r="Q279" s="276" t="str">
        <f>IF(【全員最初に作成】基本情報!Y300="","",【全員最初に作成】基本情報!Y300)</f>
        <v/>
      </c>
      <c r="R279" s="277"/>
      <c r="S279" s="476" t="str">
        <f>IF(B279="×","",IF(【全員最初に作成】基本情報!Z300="","",【全員最初に作成】基本情報!Z300))</f>
        <v/>
      </c>
      <c r="T279" s="278" t="str">
        <f>IF(B279="×","",IF(Q279="","",VLOOKUP(Q279,【参考】数式用!$M$2:$O$34,3,FALSE)))</f>
        <v/>
      </c>
      <c r="U279" s="279" t="s">
        <v>537</v>
      </c>
      <c r="V279" s="280">
        <v>4</v>
      </c>
      <c r="W279" s="281" t="s">
        <v>11</v>
      </c>
      <c r="X279" s="312"/>
      <c r="Y279" s="282" t="s">
        <v>538</v>
      </c>
      <c r="Z279" s="283">
        <v>4</v>
      </c>
      <c r="AA279" s="284" t="s">
        <v>11</v>
      </c>
      <c r="AB279" s="312"/>
      <c r="AC279" s="284" t="s">
        <v>12</v>
      </c>
      <c r="AD279" s="285" t="s">
        <v>30</v>
      </c>
      <c r="AE279" s="286" t="str">
        <f t="shared" si="14"/>
        <v/>
      </c>
      <c r="AF279" s="287" t="s">
        <v>539</v>
      </c>
      <c r="AG279" s="288" t="str">
        <f t="shared" si="15"/>
        <v/>
      </c>
      <c r="AH279" s="359"/>
      <c r="AI279" s="359"/>
      <c r="AJ279" s="360"/>
      <c r="AK279" s="360"/>
    </row>
    <row r="280" spans="1:37" ht="36.75" customHeight="1">
      <c r="A280" s="270">
        <f t="shared" si="16"/>
        <v>267</v>
      </c>
      <c r="B280" s="313"/>
      <c r="C280" s="271" t="str">
        <f>IF(【全員最初に作成】基本情報!C301="","",【全員最初に作成】基本情報!C301)</f>
        <v/>
      </c>
      <c r="D280" s="272" t="str">
        <f>IF(【全員最初に作成】基本情報!D301="","",【全員最初に作成】基本情報!D301)</f>
        <v/>
      </c>
      <c r="E280" s="273" t="str">
        <f>IF(【全員最初に作成】基本情報!E301="","",【全員最初に作成】基本情報!E301)</f>
        <v/>
      </c>
      <c r="F280" s="273" t="str">
        <f>IF(【全員最初に作成】基本情報!F301="","",【全員最初に作成】基本情報!F301)</f>
        <v/>
      </c>
      <c r="G280" s="273" t="str">
        <f>IF(【全員最初に作成】基本情報!G301="","",【全員最初に作成】基本情報!G301)</f>
        <v/>
      </c>
      <c r="H280" s="273" t="str">
        <f>IF(【全員最初に作成】基本情報!H301="","",【全員最初に作成】基本情報!H301)</f>
        <v/>
      </c>
      <c r="I280" s="273" t="str">
        <f>IF(【全員最初に作成】基本情報!I301="","",【全員最初に作成】基本情報!I301)</f>
        <v/>
      </c>
      <c r="J280" s="273" t="str">
        <f>IF(【全員最初に作成】基本情報!J301="","",【全員最初に作成】基本情報!J301)</f>
        <v/>
      </c>
      <c r="K280" s="273" t="str">
        <f>IF(【全員最初に作成】基本情報!K301="","",【全員最初に作成】基本情報!K301)</f>
        <v/>
      </c>
      <c r="L280" s="274" t="str">
        <f>IF(【全員最初に作成】基本情報!L301="","",【全員最初に作成】基本情報!L301)</f>
        <v/>
      </c>
      <c r="M280" s="275" t="str">
        <f>IF(【全員最初に作成】基本情報!M301="","",【全員最初に作成】基本情報!M301)</f>
        <v/>
      </c>
      <c r="N280" s="275" t="str">
        <f>IF(【全員最初に作成】基本情報!R301="","",【全員最初に作成】基本情報!R301)</f>
        <v/>
      </c>
      <c r="O280" s="275" t="str">
        <f>IF(【全員最初に作成】基本情報!W301="","",【全員最初に作成】基本情報!W301)</f>
        <v/>
      </c>
      <c r="P280" s="270" t="str">
        <f>IF(【全員最初に作成】基本情報!X301="","",【全員最初に作成】基本情報!X301)</f>
        <v/>
      </c>
      <c r="Q280" s="276" t="str">
        <f>IF(【全員最初に作成】基本情報!Y301="","",【全員最初に作成】基本情報!Y301)</f>
        <v/>
      </c>
      <c r="R280" s="277"/>
      <c r="S280" s="476" t="str">
        <f>IF(B280="×","",IF(【全員最初に作成】基本情報!Z301="","",【全員最初に作成】基本情報!Z301))</f>
        <v/>
      </c>
      <c r="T280" s="278" t="str">
        <f>IF(B280="×","",IF(Q280="","",VLOOKUP(Q280,【参考】数式用!$M$2:$O$34,3,FALSE)))</f>
        <v/>
      </c>
      <c r="U280" s="279" t="s">
        <v>537</v>
      </c>
      <c r="V280" s="280">
        <v>4</v>
      </c>
      <c r="W280" s="281" t="s">
        <v>11</v>
      </c>
      <c r="X280" s="312"/>
      <c r="Y280" s="282" t="s">
        <v>538</v>
      </c>
      <c r="Z280" s="283">
        <v>4</v>
      </c>
      <c r="AA280" s="284" t="s">
        <v>11</v>
      </c>
      <c r="AB280" s="312"/>
      <c r="AC280" s="284" t="s">
        <v>12</v>
      </c>
      <c r="AD280" s="285" t="s">
        <v>30</v>
      </c>
      <c r="AE280" s="286" t="str">
        <f t="shared" si="14"/>
        <v/>
      </c>
      <c r="AF280" s="287" t="s">
        <v>539</v>
      </c>
      <c r="AG280" s="288" t="str">
        <f t="shared" si="15"/>
        <v/>
      </c>
      <c r="AH280" s="359"/>
      <c r="AI280" s="359"/>
      <c r="AJ280" s="360"/>
      <c r="AK280" s="360"/>
    </row>
    <row r="281" spans="1:37" ht="36.75" customHeight="1">
      <c r="A281" s="270">
        <f t="shared" si="16"/>
        <v>268</v>
      </c>
      <c r="B281" s="313"/>
      <c r="C281" s="271" t="str">
        <f>IF(【全員最初に作成】基本情報!C302="","",【全員最初に作成】基本情報!C302)</f>
        <v/>
      </c>
      <c r="D281" s="272" t="str">
        <f>IF(【全員最初に作成】基本情報!D302="","",【全員最初に作成】基本情報!D302)</f>
        <v/>
      </c>
      <c r="E281" s="273" t="str">
        <f>IF(【全員最初に作成】基本情報!E302="","",【全員最初に作成】基本情報!E302)</f>
        <v/>
      </c>
      <c r="F281" s="273" t="str">
        <f>IF(【全員最初に作成】基本情報!F302="","",【全員最初に作成】基本情報!F302)</f>
        <v/>
      </c>
      <c r="G281" s="273" t="str">
        <f>IF(【全員最初に作成】基本情報!G302="","",【全員最初に作成】基本情報!G302)</f>
        <v/>
      </c>
      <c r="H281" s="273" t="str">
        <f>IF(【全員最初に作成】基本情報!H302="","",【全員最初に作成】基本情報!H302)</f>
        <v/>
      </c>
      <c r="I281" s="273" t="str">
        <f>IF(【全員最初に作成】基本情報!I302="","",【全員最初に作成】基本情報!I302)</f>
        <v/>
      </c>
      <c r="J281" s="273" t="str">
        <f>IF(【全員最初に作成】基本情報!J302="","",【全員最初に作成】基本情報!J302)</f>
        <v/>
      </c>
      <c r="K281" s="273" t="str">
        <f>IF(【全員最初に作成】基本情報!K302="","",【全員最初に作成】基本情報!K302)</f>
        <v/>
      </c>
      <c r="L281" s="274" t="str">
        <f>IF(【全員最初に作成】基本情報!L302="","",【全員最初に作成】基本情報!L302)</f>
        <v/>
      </c>
      <c r="M281" s="275" t="str">
        <f>IF(【全員最初に作成】基本情報!M302="","",【全員最初に作成】基本情報!M302)</f>
        <v/>
      </c>
      <c r="N281" s="275" t="str">
        <f>IF(【全員最初に作成】基本情報!R302="","",【全員最初に作成】基本情報!R302)</f>
        <v/>
      </c>
      <c r="O281" s="275" t="str">
        <f>IF(【全員最初に作成】基本情報!W302="","",【全員最初に作成】基本情報!W302)</f>
        <v/>
      </c>
      <c r="P281" s="270" t="str">
        <f>IF(【全員最初に作成】基本情報!X302="","",【全員最初に作成】基本情報!X302)</f>
        <v/>
      </c>
      <c r="Q281" s="276" t="str">
        <f>IF(【全員最初に作成】基本情報!Y302="","",【全員最初に作成】基本情報!Y302)</f>
        <v/>
      </c>
      <c r="R281" s="277"/>
      <c r="S281" s="476" t="str">
        <f>IF(B281="×","",IF(【全員最初に作成】基本情報!Z302="","",【全員最初に作成】基本情報!Z302))</f>
        <v/>
      </c>
      <c r="T281" s="278" t="str">
        <f>IF(B281="×","",IF(Q281="","",VLOOKUP(Q281,【参考】数式用!$M$2:$O$34,3,FALSE)))</f>
        <v/>
      </c>
      <c r="U281" s="279" t="s">
        <v>537</v>
      </c>
      <c r="V281" s="280">
        <v>4</v>
      </c>
      <c r="W281" s="281" t="s">
        <v>11</v>
      </c>
      <c r="X281" s="312"/>
      <c r="Y281" s="282" t="s">
        <v>538</v>
      </c>
      <c r="Z281" s="283">
        <v>4</v>
      </c>
      <c r="AA281" s="284" t="s">
        <v>11</v>
      </c>
      <c r="AB281" s="312"/>
      <c r="AC281" s="284" t="s">
        <v>12</v>
      </c>
      <c r="AD281" s="285" t="s">
        <v>30</v>
      </c>
      <c r="AE281" s="286" t="str">
        <f t="shared" si="14"/>
        <v/>
      </c>
      <c r="AF281" s="287" t="s">
        <v>539</v>
      </c>
      <c r="AG281" s="288" t="str">
        <f t="shared" si="15"/>
        <v/>
      </c>
      <c r="AH281" s="359"/>
      <c r="AI281" s="359"/>
      <c r="AJ281" s="360"/>
      <c r="AK281" s="360"/>
    </row>
    <row r="282" spans="1:37" ht="36.75" customHeight="1">
      <c r="A282" s="270">
        <f t="shared" si="16"/>
        <v>269</v>
      </c>
      <c r="B282" s="313"/>
      <c r="C282" s="271" t="str">
        <f>IF(【全員最初に作成】基本情報!C303="","",【全員最初に作成】基本情報!C303)</f>
        <v/>
      </c>
      <c r="D282" s="272" t="str">
        <f>IF(【全員最初に作成】基本情報!D303="","",【全員最初に作成】基本情報!D303)</f>
        <v/>
      </c>
      <c r="E282" s="273" t="str">
        <f>IF(【全員最初に作成】基本情報!E303="","",【全員最初に作成】基本情報!E303)</f>
        <v/>
      </c>
      <c r="F282" s="273" t="str">
        <f>IF(【全員最初に作成】基本情報!F303="","",【全員最初に作成】基本情報!F303)</f>
        <v/>
      </c>
      <c r="G282" s="273" t="str">
        <f>IF(【全員最初に作成】基本情報!G303="","",【全員最初に作成】基本情報!G303)</f>
        <v/>
      </c>
      <c r="H282" s="273" t="str">
        <f>IF(【全員最初に作成】基本情報!H303="","",【全員最初に作成】基本情報!H303)</f>
        <v/>
      </c>
      <c r="I282" s="273" t="str">
        <f>IF(【全員最初に作成】基本情報!I303="","",【全員最初に作成】基本情報!I303)</f>
        <v/>
      </c>
      <c r="J282" s="273" t="str">
        <f>IF(【全員最初に作成】基本情報!J303="","",【全員最初に作成】基本情報!J303)</f>
        <v/>
      </c>
      <c r="K282" s="273" t="str">
        <f>IF(【全員最初に作成】基本情報!K303="","",【全員最初に作成】基本情報!K303)</f>
        <v/>
      </c>
      <c r="L282" s="274" t="str">
        <f>IF(【全員最初に作成】基本情報!L303="","",【全員最初に作成】基本情報!L303)</f>
        <v/>
      </c>
      <c r="M282" s="275" t="str">
        <f>IF(【全員最初に作成】基本情報!M303="","",【全員最初に作成】基本情報!M303)</f>
        <v/>
      </c>
      <c r="N282" s="275" t="str">
        <f>IF(【全員最初に作成】基本情報!R303="","",【全員最初に作成】基本情報!R303)</f>
        <v/>
      </c>
      <c r="O282" s="275" t="str">
        <f>IF(【全員最初に作成】基本情報!W303="","",【全員最初に作成】基本情報!W303)</f>
        <v/>
      </c>
      <c r="P282" s="270" t="str">
        <f>IF(【全員最初に作成】基本情報!X303="","",【全員最初に作成】基本情報!X303)</f>
        <v/>
      </c>
      <c r="Q282" s="276" t="str">
        <f>IF(【全員最初に作成】基本情報!Y303="","",【全員最初に作成】基本情報!Y303)</f>
        <v/>
      </c>
      <c r="R282" s="277"/>
      <c r="S282" s="476" t="str">
        <f>IF(B282="×","",IF(【全員最初に作成】基本情報!Z303="","",【全員最初に作成】基本情報!Z303))</f>
        <v/>
      </c>
      <c r="T282" s="278" t="str">
        <f>IF(B282="×","",IF(Q282="","",VLOOKUP(Q282,【参考】数式用!$M$2:$O$34,3,FALSE)))</f>
        <v/>
      </c>
      <c r="U282" s="279" t="s">
        <v>537</v>
      </c>
      <c r="V282" s="280">
        <v>4</v>
      </c>
      <c r="W282" s="281" t="s">
        <v>11</v>
      </c>
      <c r="X282" s="312"/>
      <c r="Y282" s="282" t="s">
        <v>538</v>
      </c>
      <c r="Z282" s="283">
        <v>4</v>
      </c>
      <c r="AA282" s="284" t="s">
        <v>11</v>
      </c>
      <c r="AB282" s="312"/>
      <c r="AC282" s="284" t="s">
        <v>12</v>
      </c>
      <c r="AD282" s="285" t="s">
        <v>30</v>
      </c>
      <c r="AE282" s="286" t="str">
        <f t="shared" si="14"/>
        <v/>
      </c>
      <c r="AF282" s="287" t="s">
        <v>539</v>
      </c>
      <c r="AG282" s="288" t="str">
        <f t="shared" si="15"/>
        <v/>
      </c>
      <c r="AH282" s="359"/>
      <c r="AI282" s="359"/>
      <c r="AJ282" s="360"/>
      <c r="AK282" s="360"/>
    </row>
    <row r="283" spans="1:37" ht="36.75" customHeight="1">
      <c r="A283" s="270">
        <f t="shared" si="16"/>
        <v>270</v>
      </c>
      <c r="B283" s="313"/>
      <c r="C283" s="271" t="str">
        <f>IF(【全員最初に作成】基本情報!C304="","",【全員最初に作成】基本情報!C304)</f>
        <v/>
      </c>
      <c r="D283" s="272" t="str">
        <f>IF(【全員最初に作成】基本情報!D304="","",【全員最初に作成】基本情報!D304)</f>
        <v/>
      </c>
      <c r="E283" s="273" t="str">
        <f>IF(【全員最初に作成】基本情報!E304="","",【全員最初に作成】基本情報!E304)</f>
        <v/>
      </c>
      <c r="F283" s="273" t="str">
        <f>IF(【全員最初に作成】基本情報!F304="","",【全員最初に作成】基本情報!F304)</f>
        <v/>
      </c>
      <c r="G283" s="273" t="str">
        <f>IF(【全員最初に作成】基本情報!G304="","",【全員最初に作成】基本情報!G304)</f>
        <v/>
      </c>
      <c r="H283" s="273" t="str">
        <f>IF(【全員最初に作成】基本情報!H304="","",【全員最初に作成】基本情報!H304)</f>
        <v/>
      </c>
      <c r="I283" s="273" t="str">
        <f>IF(【全員最初に作成】基本情報!I304="","",【全員最初に作成】基本情報!I304)</f>
        <v/>
      </c>
      <c r="J283" s="273" t="str">
        <f>IF(【全員最初に作成】基本情報!J304="","",【全員最初に作成】基本情報!J304)</f>
        <v/>
      </c>
      <c r="K283" s="273" t="str">
        <f>IF(【全員最初に作成】基本情報!K304="","",【全員最初に作成】基本情報!K304)</f>
        <v/>
      </c>
      <c r="L283" s="274" t="str">
        <f>IF(【全員最初に作成】基本情報!L304="","",【全員最初に作成】基本情報!L304)</f>
        <v/>
      </c>
      <c r="M283" s="275" t="str">
        <f>IF(【全員最初に作成】基本情報!M304="","",【全員最初に作成】基本情報!M304)</f>
        <v/>
      </c>
      <c r="N283" s="275" t="str">
        <f>IF(【全員最初に作成】基本情報!R304="","",【全員最初に作成】基本情報!R304)</f>
        <v/>
      </c>
      <c r="O283" s="275" t="str">
        <f>IF(【全員最初に作成】基本情報!W304="","",【全員最初に作成】基本情報!W304)</f>
        <v/>
      </c>
      <c r="P283" s="270" t="str">
        <f>IF(【全員最初に作成】基本情報!X304="","",【全員最初に作成】基本情報!X304)</f>
        <v/>
      </c>
      <c r="Q283" s="276" t="str">
        <f>IF(【全員最初に作成】基本情報!Y304="","",【全員最初に作成】基本情報!Y304)</f>
        <v/>
      </c>
      <c r="R283" s="277"/>
      <c r="S283" s="476" t="str">
        <f>IF(B283="×","",IF(【全員最初に作成】基本情報!Z304="","",【全員最初に作成】基本情報!Z304))</f>
        <v/>
      </c>
      <c r="T283" s="278" t="str">
        <f>IF(B283="×","",IF(Q283="","",VLOOKUP(Q283,【参考】数式用!$M$2:$O$34,3,FALSE)))</f>
        <v/>
      </c>
      <c r="U283" s="279" t="s">
        <v>537</v>
      </c>
      <c r="V283" s="280">
        <v>4</v>
      </c>
      <c r="W283" s="281" t="s">
        <v>11</v>
      </c>
      <c r="X283" s="312"/>
      <c r="Y283" s="282" t="s">
        <v>538</v>
      </c>
      <c r="Z283" s="283">
        <v>4</v>
      </c>
      <c r="AA283" s="284" t="s">
        <v>11</v>
      </c>
      <c r="AB283" s="312"/>
      <c r="AC283" s="284" t="s">
        <v>12</v>
      </c>
      <c r="AD283" s="285" t="s">
        <v>30</v>
      </c>
      <c r="AE283" s="286" t="str">
        <f t="shared" si="14"/>
        <v/>
      </c>
      <c r="AF283" s="287" t="s">
        <v>539</v>
      </c>
      <c r="AG283" s="288" t="str">
        <f t="shared" si="15"/>
        <v/>
      </c>
      <c r="AH283" s="359"/>
      <c r="AI283" s="359"/>
      <c r="AJ283" s="360"/>
      <c r="AK283" s="360"/>
    </row>
    <row r="284" spans="1:37" ht="36.75" customHeight="1">
      <c r="A284" s="270">
        <f t="shared" si="16"/>
        <v>271</v>
      </c>
      <c r="B284" s="313"/>
      <c r="C284" s="271" t="str">
        <f>IF(【全員最初に作成】基本情報!C305="","",【全員最初に作成】基本情報!C305)</f>
        <v/>
      </c>
      <c r="D284" s="272" t="str">
        <f>IF(【全員最初に作成】基本情報!D305="","",【全員最初に作成】基本情報!D305)</f>
        <v/>
      </c>
      <c r="E284" s="273" t="str">
        <f>IF(【全員最初に作成】基本情報!E305="","",【全員最初に作成】基本情報!E305)</f>
        <v/>
      </c>
      <c r="F284" s="273" t="str">
        <f>IF(【全員最初に作成】基本情報!F305="","",【全員最初に作成】基本情報!F305)</f>
        <v/>
      </c>
      <c r="G284" s="273" t="str">
        <f>IF(【全員最初に作成】基本情報!G305="","",【全員最初に作成】基本情報!G305)</f>
        <v/>
      </c>
      <c r="H284" s="273" t="str">
        <f>IF(【全員最初に作成】基本情報!H305="","",【全員最初に作成】基本情報!H305)</f>
        <v/>
      </c>
      <c r="I284" s="273" t="str">
        <f>IF(【全員最初に作成】基本情報!I305="","",【全員最初に作成】基本情報!I305)</f>
        <v/>
      </c>
      <c r="J284" s="273" t="str">
        <f>IF(【全員最初に作成】基本情報!J305="","",【全員最初に作成】基本情報!J305)</f>
        <v/>
      </c>
      <c r="K284" s="273" t="str">
        <f>IF(【全員最初に作成】基本情報!K305="","",【全員最初に作成】基本情報!K305)</f>
        <v/>
      </c>
      <c r="L284" s="274" t="str">
        <f>IF(【全員最初に作成】基本情報!L305="","",【全員最初に作成】基本情報!L305)</f>
        <v/>
      </c>
      <c r="M284" s="275" t="str">
        <f>IF(【全員最初に作成】基本情報!M305="","",【全員最初に作成】基本情報!M305)</f>
        <v/>
      </c>
      <c r="N284" s="275" t="str">
        <f>IF(【全員最初に作成】基本情報!R305="","",【全員最初に作成】基本情報!R305)</f>
        <v/>
      </c>
      <c r="O284" s="275" t="str">
        <f>IF(【全員最初に作成】基本情報!W305="","",【全員最初に作成】基本情報!W305)</f>
        <v/>
      </c>
      <c r="P284" s="270" t="str">
        <f>IF(【全員最初に作成】基本情報!X305="","",【全員最初に作成】基本情報!X305)</f>
        <v/>
      </c>
      <c r="Q284" s="276" t="str">
        <f>IF(【全員最初に作成】基本情報!Y305="","",【全員最初に作成】基本情報!Y305)</f>
        <v/>
      </c>
      <c r="R284" s="277"/>
      <c r="S284" s="476" t="str">
        <f>IF(B284="×","",IF(【全員最初に作成】基本情報!Z305="","",【全員最初に作成】基本情報!Z305))</f>
        <v/>
      </c>
      <c r="T284" s="278" t="str">
        <f>IF(B284="×","",IF(Q284="","",VLOOKUP(Q284,【参考】数式用!$M$2:$O$34,3,FALSE)))</f>
        <v/>
      </c>
      <c r="U284" s="279" t="s">
        <v>537</v>
      </c>
      <c r="V284" s="280">
        <v>4</v>
      </c>
      <c r="W284" s="281" t="s">
        <v>11</v>
      </c>
      <c r="X284" s="312"/>
      <c r="Y284" s="282" t="s">
        <v>538</v>
      </c>
      <c r="Z284" s="283">
        <v>4</v>
      </c>
      <c r="AA284" s="284" t="s">
        <v>11</v>
      </c>
      <c r="AB284" s="312"/>
      <c r="AC284" s="284" t="s">
        <v>12</v>
      </c>
      <c r="AD284" s="285" t="s">
        <v>30</v>
      </c>
      <c r="AE284" s="286" t="str">
        <f t="shared" si="14"/>
        <v/>
      </c>
      <c r="AF284" s="287" t="s">
        <v>539</v>
      </c>
      <c r="AG284" s="288" t="str">
        <f t="shared" si="15"/>
        <v/>
      </c>
      <c r="AH284" s="359"/>
      <c r="AI284" s="359"/>
      <c r="AJ284" s="360"/>
      <c r="AK284" s="360"/>
    </row>
    <row r="285" spans="1:37" ht="36.75" customHeight="1">
      <c r="A285" s="270">
        <f t="shared" si="16"/>
        <v>272</v>
      </c>
      <c r="B285" s="313"/>
      <c r="C285" s="271" t="str">
        <f>IF(【全員最初に作成】基本情報!C306="","",【全員最初に作成】基本情報!C306)</f>
        <v/>
      </c>
      <c r="D285" s="272" t="str">
        <f>IF(【全員最初に作成】基本情報!D306="","",【全員最初に作成】基本情報!D306)</f>
        <v/>
      </c>
      <c r="E285" s="273" t="str">
        <f>IF(【全員最初に作成】基本情報!E306="","",【全員最初に作成】基本情報!E306)</f>
        <v/>
      </c>
      <c r="F285" s="273" t="str">
        <f>IF(【全員最初に作成】基本情報!F306="","",【全員最初に作成】基本情報!F306)</f>
        <v/>
      </c>
      <c r="G285" s="273" t="str">
        <f>IF(【全員最初に作成】基本情報!G306="","",【全員最初に作成】基本情報!G306)</f>
        <v/>
      </c>
      <c r="H285" s="273" t="str">
        <f>IF(【全員最初に作成】基本情報!H306="","",【全員最初に作成】基本情報!H306)</f>
        <v/>
      </c>
      <c r="I285" s="273" t="str">
        <f>IF(【全員最初に作成】基本情報!I306="","",【全員最初に作成】基本情報!I306)</f>
        <v/>
      </c>
      <c r="J285" s="273" t="str">
        <f>IF(【全員最初に作成】基本情報!J306="","",【全員最初に作成】基本情報!J306)</f>
        <v/>
      </c>
      <c r="K285" s="273" t="str">
        <f>IF(【全員最初に作成】基本情報!K306="","",【全員最初に作成】基本情報!K306)</f>
        <v/>
      </c>
      <c r="L285" s="274" t="str">
        <f>IF(【全員最初に作成】基本情報!L306="","",【全員最初に作成】基本情報!L306)</f>
        <v/>
      </c>
      <c r="M285" s="275" t="str">
        <f>IF(【全員最初に作成】基本情報!M306="","",【全員最初に作成】基本情報!M306)</f>
        <v/>
      </c>
      <c r="N285" s="275" t="str">
        <f>IF(【全員最初に作成】基本情報!R306="","",【全員最初に作成】基本情報!R306)</f>
        <v/>
      </c>
      <c r="O285" s="275" t="str">
        <f>IF(【全員最初に作成】基本情報!W306="","",【全員最初に作成】基本情報!W306)</f>
        <v/>
      </c>
      <c r="P285" s="270" t="str">
        <f>IF(【全員最初に作成】基本情報!X306="","",【全員最初に作成】基本情報!X306)</f>
        <v/>
      </c>
      <c r="Q285" s="276" t="str">
        <f>IF(【全員最初に作成】基本情報!Y306="","",【全員最初に作成】基本情報!Y306)</f>
        <v/>
      </c>
      <c r="R285" s="277"/>
      <c r="S285" s="476" t="str">
        <f>IF(B285="×","",IF(【全員最初に作成】基本情報!Z306="","",【全員最初に作成】基本情報!Z306))</f>
        <v/>
      </c>
      <c r="T285" s="278" t="str">
        <f>IF(B285="×","",IF(Q285="","",VLOOKUP(Q285,【参考】数式用!$M$2:$O$34,3,FALSE)))</f>
        <v/>
      </c>
      <c r="U285" s="279" t="s">
        <v>537</v>
      </c>
      <c r="V285" s="280">
        <v>4</v>
      </c>
      <c r="W285" s="281" t="s">
        <v>11</v>
      </c>
      <c r="X285" s="312"/>
      <c r="Y285" s="282" t="s">
        <v>538</v>
      </c>
      <c r="Z285" s="283">
        <v>4</v>
      </c>
      <c r="AA285" s="284" t="s">
        <v>11</v>
      </c>
      <c r="AB285" s="312"/>
      <c r="AC285" s="284" t="s">
        <v>12</v>
      </c>
      <c r="AD285" s="285" t="s">
        <v>30</v>
      </c>
      <c r="AE285" s="286" t="str">
        <f t="shared" si="14"/>
        <v/>
      </c>
      <c r="AF285" s="287" t="s">
        <v>539</v>
      </c>
      <c r="AG285" s="288" t="str">
        <f t="shared" si="15"/>
        <v/>
      </c>
      <c r="AH285" s="359"/>
      <c r="AI285" s="359"/>
      <c r="AJ285" s="360"/>
      <c r="AK285" s="360"/>
    </row>
    <row r="286" spans="1:37" ht="36.75" customHeight="1">
      <c r="A286" s="270">
        <f t="shared" si="16"/>
        <v>273</v>
      </c>
      <c r="B286" s="313"/>
      <c r="C286" s="271" t="str">
        <f>IF(【全員最初に作成】基本情報!C307="","",【全員最初に作成】基本情報!C307)</f>
        <v/>
      </c>
      <c r="D286" s="272" t="str">
        <f>IF(【全員最初に作成】基本情報!D307="","",【全員最初に作成】基本情報!D307)</f>
        <v/>
      </c>
      <c r="E286" s="273" t="str">
        <f>IF(【全員最初に作成】基本情報!E307="","",【全員最初に作成】基本情報!E307)</f>
        <v/>
      </c>
      <c r="F286" s="273" t="str">
        <f>IF(【全員最初に作成】基本情報!F307="","",【全員最初に作成】基本情報!F307)</f>
        <v/>
      </c>
      <c r="G286" s="273" t="str">
        <f>IF(【全員最初に作成】基本情報!G307="","",【全員最初に作成】基本情報!G307)</f>
        <v/>
      </c>
      <c r="H286" s="273" t="str">
        <f>IF(【全員最初に作成】基本情報!H307="","",【全員最初に作成】基本情報!H307)</f>
        <v/>
      </c>
      <c r="I286" s="273" t="str">
        <f>IF(【全員最初に作成】基本情報!I307="","",【全員最初に作成】基本情報!I307)</f>
        <v/>
      </c>
      <c r="J286" s="273" t="str">
        <f>IF(【全員最初に作成】基本情報!J307="","",【全員最初に作成】基本情報!J307)</f>
        <v/>
      </c>
      <c r="K286" s="273" t="str">
        <f>IF(【全員最初に作成】基本情報!K307="","",【全員最初に作成】基本情報!K307)</f>
        <v/>
      </c>
      <c r="L286" s="274" t="str">
        <f>IF(【全員最初に作成】基本情報!L307="","",【全員最初に作成】基本情報!L307)</f>
        <v/>
      </c>
      <c r="M286" s="275" t="str">
        <f>IF(【全員最初に作成】基本情報!M307="","",【全員最初に作成】基本情報!M307)</f>
        <v/>
      </c>
      <c r="N286" s="275" t="str">
        <f>IF(【全員最初に作成】基本情報!R307="","",【全員最初に作成】基本情報!R307)</f>
        <v/>
      </c>
      <c r="O286" s="275" t="str">
        <f>IF(【全員最初に作成】基本情報!W307="","",【全員最初に作成】基本情報!W307)</f>
        <v/>
      </c>
      <c r="P286" s="270" t="str">
        <f>IF(【全員最初に作成】基本情報!X307="","",【全員最初に作成】基本情報!X307)</f>
        <v/>
      </c>
      <c r="Q286" s="276" t="str">
        <f>IF(【全員最初に作成】基本情報!Y307="","",【全員最初に作成】基本情報!Y307)</f>
        <v/>
      </c>
      <c r="R286" s="277"/>
      <c r="S286" s="476" t="str">
        <f>IF(B286="×","",IF(【全員最初に作成】基本情報!Z307="","",【全員最初に作成】基本情報!Z307))</f>
        <v/>
      </c>
      <c r="T286" s="278" t="str">
        <f>IF(B286="×","",IF(Q286="","",VLOOKUP(Q286,【参考】数式用!$M$2:$O$34,3,FALSE)))</f>
        <v/>
      </c>
      <c r="U286" s="279" t="s">
        <v>537</v>
      </c>
      <c r="V286" s="280">
        <v>4</v>
      </c>
      <c r="W286" s="281" t="s">
        <v>11</v>
      </c>
      <c r="X286" s="312"/>
      <c r="Y286" s="282" t="s">
        <v>538</v>
      </c>
      <c r="Z286" s="283">
        <v>4</v>
      </c>
      <c r="AA286" s="284" t="s">
        <v>11</v>
      </c>
      <c r="AB286" s="312"/>
      <c r="AC286" s="284" t="s">
        <v>12</v>
      </c>
      <c r="AD286" s="285" t="s">
        <v>30</v>
      </c>
      <c r="AE286" s="286" t="str">
        <f t="shared" si="14"/>
        <v/>
      </c>
      <c r="AF286" s="287" t="s">
        <v>539</v>
      </c>
      <c r="AG286" s="288" t="str">
        <f t="shared" si="15"/>
        <v/>
      </c>
      <c r="AH286" s="359"/>
      <c r="AI286" s="359"/>
      <c r="AJ286" s="360"/>
      <c r="AK286" s="360"/>
    </row>
    <row r="287" spans="1:37" ht="36.75" customHeight="1">
      <c r="A287" s="270">
        <f t="shared" si="16"/>
        <v>274</v>
      </c>
      <c r="B287" s="313"/>
      <c r="C287" s="271" t="str">
        <f>IF(【全員最初に作成】基本情報!C308="","",【全員最初に作成】基本情報!C308)</f>
        <v/>
      </c>
      <c r="D287" s="272" t="str">
        <f>IF(【全員最初に作成】基本情報!D308="","",【全員最初に作成】基本情報!D308)</f>
        <v/>
      </c>
      <c r="E287" s="273" t="str">
        <f>IF(【全員最初に作成】基本情報!E308="","",【全員最初に作成】基本情報!E308)</f>
        <v/>
      </c>
      <c r="F287" s="273" t="str">
        <f>IF(【全員最初に作成】基本情報!F308="","",【全員最初に作成】基本情報!F308)</f>
        <v/>
      </c>
      <c r="G287" s="273" t="str">
        <f>IF(【全員最初に作成】基本情報!G308="","",【全員最初に作成】基本情報!G308)</f>
        <v/>
      </c>
      <c r="H287" s="273" t="str">
        <f>IF(【全員最初に作成】基本情報!H308="","",【全員最初に作成】基本情報!H308)</f>
        <v/>
      </c>
      <c r="I287" s="273" t="str">
        <f>IF(【全員最初に作成】基本情報!I308="","",【全員最初に作成】基本情報!I308)</f>
        <v/>
      </c>
      <c r="J287" s="273" t="str">
        <f>IF(【全員最初に作成】基本情報!J308="","",【全員最初に作成】基本情報!J308)</f>
        <v/>
      </c>
      <c r="K287" s="273" t="str">
        <f>IF(【全員最初に作成】基本情報!K308="","",【全員最初に作成】基本情報!K308)</f>
        <v/>
      </c>
      <c r="L287" s="274" t="str">
        <f>IF(【全員最初に作成】基本情報!L308="","",【全員最初に作成】基本情報!L308)</f>
        <v/>
      </c>
      <c r="M287" s="275" t="str">
        <f>IF(【全員最初に作成】基本情報!M308="","",【全員最初に作成】基本情報!M308)</f>
        <v/>
      </c>
      <c r="N287" s="275" t="str">
        <f>IF(【全員最初に作成】基本情報!R308="","",【全員最初に作成】基本情報!R308)</f>
        <v/>
      </c>
      <c r="O287" s="275" t="str">
        <f>IF(【全員最初に作成】基本情報!W308="","",【全員最初に作成】基本情報!W308)</f>
        <v/>
      </c>
      <c r="P287" s="270" t="str">
        <f>IF(【全員最初に作成】基本情報!X308="","",【全員最初に作成】基本情報!X308)</f>
        <v/>
      </c>
      <c r="Q287" s="276" t="str">
        <f>IF(【全員最初に作成】基本情報!Y308="","",【全員最初に作成】基本情報!Y308)</f>
        <v/>
      </c>
      <c r="R287" s="277"/>
      <c r="S287" s="476" t="str">
        <f>IF(B287="×","",IF(【全員最初に作成】基本情報!Z308="","",【全員最初に作成】基本情報!Z308))</f>
        <v/>
      </c>
      <c r="T287" s="278" t="str">
        <f>IF(B287="×","",IF(Q287="","",VLOOKUP(Q287,【参考】数式用!$M$2:$O$34,3,FALSE)))</f>
        <v/>
      </c>
      <c r="U287" s="279" t="s">
        <v>537</v>
      </c>
      <c r="V287" s="280">
        <v>4</v>
      </c>
      <c r="W287" s="281" t="s">
        <v>11</v>
      </c>
      <c r="X287" s="312"/>
      <c r="Y287" s="282" t="s">
        <v>538</v>
      </c>
      <c r="Z287" s="283">
        <v>4</v>
      </c>
      <c r="AA287" s="284" t="s">
        <v>11</v>
      </c>
      <c r="AB287" s="312"/>
      <c r="AC287" s="284" t="s">
        <v>12</v>
      </c>
      <c r="AD287" s="285" t="s">
        <v>30</v>
      </c>
      <c r="AE287" s="286" t="str">
        <f t="shared" si="14"/>
        <v/>
      </c>
      <c r="AF287" s="287" t="s">
        <v>539</v>
      </c>
      <c r="AG287" s="288" t="str">
        <f t="shared" si="15"/>
        <v/>
      </c>
      <c r="AH287" s="359"/>
      <c r="AI287" s="359"/>
      <c r="AJ287" s="360"/>
      <c r="AK287" s="360"/>
    </row>
    <row r="288" spans="1:37" ht="36.75" customHeight="1">
      <c r="A288" s="270">
        <f t="shared" si="16"/>
        <v>275</v>
      </c>
      <c r="B288" s="313"/>
      <c r="C288" s="271" t="str">
        <f>IF(【全員最初に作成】基本情報!C309="","",【全員最初に作成】基本情報!C309)</f>
        <v/>
      </c>
      <c r="D288" s="272" t="str">
        <f>IF(【全員最初に作成】基本情報!D309="","",【全員最初に作成】基本情報!D309)</f>
        <v/>
      </c>
      <c r="E288" s="273" t="str">
        <f>IF(【全員最初に作成】基本情報!E309="","",【全員最初に作成】基本情報!E309)</f>
        <v/>
      </c>
      <c r="F288" s="273" t="str">
        <f>IF(【全員最初に作成】基本情報!F309="","",【全員最初に作成】基本情報!F309)</f>
        <v/>
      </c>
      <c r="G288" s="273" t="str">
        <f>IF(【全員最初に作成】基本情報!G309="","",【全員最初に作成】基本情報!G309)</f>
        <v/>
      </c>
      <c r="H288" s="273" t="str">
        <f>IF(【全員最初に作成】基本情報!H309="","",【全員最初に作成】基本情報!H309)</f>
        <v/>
      </c>
      <c r="I288" s="273" t="str">
        <f>IF(【全員最初に作成】基本情報!I309="","",【全員最初に作成】基本情報!I309)</f>
        <v/>
      </c>
      <c r="J288" s="273" t="str">
        <f>IF(【全員最初に作成】基本情報!J309="","",【全員最初に作成】基本情報!J309)</f>
        <v/>
      </c>
      <c r="K288" s="273" t="str">
        <f>IF(【全員最初に作成】基本情報!K309="","",【全員最初に作成】基本情報!K309)</f>
        <v/>
      </c>
      <c r="L288" s="274" t="str">
        <f>IF(【全員最初に作成】基本情報!L309="","",【全員最初に作成】基本情報!L309)</f>
        <v/>
      </c>
      <c r="M288" s="275" t="str">
        <f>IF(【全員最初に作成】基本情報!M309="","",【全員最初に作成】基本情報!M309)</f>
        <v/>
      </c>
      <c r="N288" s="275" t="str">
        <f>IF(【全員最初に作成】基本情報!R309="","",【全員最初に作成】基本情報!R309)</f>
        <v/>
      </c>
      <c r="O288" s="275" t="str">
        <f>IF(【全員最初に作成】基本情報!W309="","",【全員最初に作成】基本情報!W309)</f>
        <v/>
      </c>
      <c r="P288" s="270" t="str">
        <f>IF(【全員最初に作成】基本情報!X309="","",【全員最初に作成】基本情報!X309)</f>
        <v/>
      </c>
      <c r="Q288" s="276" t="str">
        <f>IF(【全員最初に作成】基本情報!Y309="","",【全員最初に作成】基本情報!Y309)</f>
        <v/>
      </c>
      <c r="R288" s="277"/>
      <c r="S288" s="476" t="str">
        <f>IF(B288="×","",IF(【全員最初に作成】基本情報!Z309="","",【全員最初に作成】基本情報!Z309))</f>
        <v/>
      </c>
      <c r="T288" s="278" t="str">
        <f>IF(B288="×","",IF(Q288="","",VLOOKUP(Q288,【参考】数式用!$M$2:$O$34,3,FALSE)))</f>
        <v/>
      </c>
      <c r="U288" s="279" t="s">
        <v>537</v>
      </c>
      <c r="V288" s="280">
        <v>4</v>
      </c>
      <c r="W288" s="281" t="s">
        <v>11</v>
      </c>
      <c r="X288" s="312"/>
      <c r="Y288" s="282" t="s">
        <v>538</v>
      </c>
      <c r="Z288" s="283">
        <v>4</v>
      </c>
      <c r="AA288" s="284" t="s">
        <v>11</v>
      </c>
      <c r="AB288" s="312"/>
      <c r="AC288" s="284" t="s">
        <v>12</v>
      </c>
      <c r="AD288" s="285" t="s">
        <v>30</v>
      </c>
      <c r="AE288" s="286" t="str">
        <f t="shared" si="14"/>
        <v/>
      </c>
      <c r="AF288" s="287" t="s">
        <v>539</v>
      </c>
      <c r="AG288" s="288" t="str">
        <f t="shared" si="15"/>
        <v/>
      </c>
      <c r="AH288" s="359"/>
      <c r="AI288" s="359"/>
      <c r="AJ288" s="360"/>
      <c r="AK288" s="360"/>
    </row>
    <row r="289" spans="1:37" ht="36.75" customHeight="1">
      <c r="A289" s="270">
        <f t="shared" si="16"/>
        <v>276</v>
      </c>
      <c r="B289" s="313"/>
      <c r="C289" s="271" t="str">
        <f>IF(【全員最初に作成】基本情報!C310="","",【全員最初に作成】基本情報!C310)</f>
        <v/>
      </c>
      <c r="D289" s="272" t="str">
        <f>IF(【全員最初に作成】基本情報!D310="","",【全員最初に作成】基本情報!D310)</f>
        <v/>
      </c>
      <c r="E289" s="273" t="str">
        <f>IF(【全員最初に作成】基本情報!E310="","",【全員最初に作成】基本情報!E310)</f>
        <v/>
      </c>
      <c r="F289" s="273" t="str">
        <f>IF(【全員最初に作成】基本情報!F310="","",【全員最初に作成】基本情報!F310)</f>
        <v/>
      </c>
      <c r="G289" s="273" t="str">
        <f>IF(【全員最初に作成】基本情報!G310="","",【全員最初に作成】基本情報!G310)</f>
        <v/>
      </c>
      <c r="H289" s="273" t="str">
        <f>IF(【全員最初に作成】基本情報!H310="","",【全員最初に作成】基本情報!H310)</f>
        <v/>
      </c>
      <c r="I289" s="273" t="str">
        <f>IF(【全員最初に作成】基本情報!I310="","",【全員最初に作成】基本情報!I310)</f>
        <v/>
      </c>
      <c r="J289" s="273" t="str">
        <f>IF(【全員最初に作成】基本情報!J310="","",【全員最初に作成】基本情報!J310)</f>
        <v/>
      </c>
      <c r="K289" s="273" t="str">
        <f>IF(【全員最初に作成】基本情報!K310="","",【全員最初に作成】基本情報!K310)</f>
        <v/>
      </c>
      <c r="L289" s="274" t="str">
        <f>IF(【全員最初に作成】基本情報!L310="","",【全員最初に作成】基本情報!L310)</f>
        <v/>
      </c>
      <c r="M289" s="275" t="str">
        <f>IF(【全員最初に作成】基本情報!M310="","",【全員最初に作成】基本情報!M310)</f>
        <v/>
      </c>
      <c r="N289" s="275" t="str">
        <f>IF(【全員最初に作成】基本情報!R310="","",【全員最初に作成】基本情報!R310)</f>
        <v/>
      </c>
      <c r="O289" s="275" t="str">
        <f>IF(【全員最初に作成】基本情報!W310="","",【全員最初に作成】基本情報!W310)</f>
        <v/>
      </c>
      <c r="P289" s="270" t="str">
        <f>IF(【全員最初に作成】基本情報!X310="","",【全員最初に作成】基本情報!X310)</f>
        <v/>
      </c>
      <c r="Q289" s="276" t="str">
        <f>IF(【全員最初に作成】基本情報!Y310="","",【全員最初に作成】基本情報!Y310)</f>
        <v/>
      </c>
      <c r="R289" s="277"/>
      <c r="S289" s="476" t="str">
        <f>IF(B289="×","",IF(【全員最初に作成】基本情報!Z310="","",【全員最初に作成】基本情報!Z310))</f>
        <v/>
      </c>
      <c r="T289" s="278" t="str">
        <f>IF(B289="×","",IF(Q289="","",VLOOKUP(Q289,【参考】数式用!$M$2:$O$34,3,FALSE)))</f>
        <v/>
      </c>
      <c r="U289" s="279" t="s">
        <v>537</v>
      </c>
      <c r="V289" s="280">
        <v>4</v>
      </c>
      <c r="W289" s="281" t="s">
        <v>11</v>
      </c>
      <c r="X289" s="312"/>
      <c r="Y289" s="282" t="s">
        <v>538</v>
      </c>
      <c r="Z289" s="283">
        <v>4</v>
      </c>
      <c r="AA289" s="284" t="s">
        <v>11</v>
      </c>
      <c r="AB289" s="312"/>
      <c r="AC289" s="284" t="s">
        <v>12</v>
      </c>
      <c r="AD289" s="285" t="s">
        <v>30</v>
      </c>
      <c r="AE289" s="286" t="str">
        <f t="shared" si="14"/>
        <v/>
      </c>
      <c r="AF289" s="287" t="s">
        <v>539</v>
      </c>
      <c r="AG289" s="288" t="str">
        <f t="shared" si="15"/>
        <v/>
      </c>
      <c r="AH289" s="359"/>
      <c r="AI289" s="359"/>
      <c r="AJ289" s="360"/>
      <c r="AK289" s="360"/>
    </row>
    <row r="290" spans="1:37" ht="36.75" customHeight="1">
      <c r="A290" s="270">
        <f t="shared" si="16"/>
        <v>277</v>
      </c>
      <c r="B290" s="313"/>
      <c r="C290" s="271" t="str">
        <f>IF(【全員最初に作成】基本情報!C311="","",【全員最初に作成】基本情報!C311)</f>
        <v/>
      </c>
      <c r="D290" s="272" t="str">
        <f>IF(【全員最初に作成】基本情報!D311="","",【全員最初に作成】基本情報!D311)</f>
        <v/>
      </c>
      <c r="E290" s="273" t="str">
        <f>IF(【全員最初に作成】基本情報!E311="","",【全員最初に作成】基本情報!E311)</f>
        <v/>
      </c>
      <c r="F290" s="273" t="str">
        <f>IF(【全員最初に作成】基本情報!F311="","",【全員最初に作成】基本情報!F311)</f>
        <v/>
      </c>
      <c r="G290" s="273" t="str">
        <f>IF(【全員最初に作成】基本情報!G311="","",【全員最初に作成】基本情報!G311)</f>
        <v/>
      </c>
      <c r="H290" s="273" t="str">
        <f>IF(【全員最初に作成】基本情報!H311="","",【全員最初に作成】基本情報!H311)</f>
        <v/>
      </c>
      <c r="I290" s="273" t="str">
        <f>IF(【全員最初に作成】基本情報!I311="","",【全員最初に作成】基本情報!I311)</f>
        <v/>
      </c>
      <c r="J290" s="273" t="str">
        <f>IF(【全員最初に作成】基本情報!J311="","",【全員最初に作成】基本情報!J311)</f>
        <v/>
      </c>
      <c r="K290" s="273" t="str">
        <f>IF(【全員最初に作成】基本情報!K311="","",【全員最初に作成】基本情報!K311)</f>
        <v/>
      </c>
      <c r="L290" s="274" t="str">
        <f>IF(【全員最初に作成】基本情報!L311="","",【全員最初に作成】基本情報!L311)</f>
        <v/>
      </c>
      <c r="M290" s="275" t="str">
        <f>IF(【全員最初に作成】基本情報!M311="","",【全員最初に作成】基本情報!M311)</f>
        <v/>
      </c>
      <c r="N290" s="275" t="str">
        <f>IF(【全員最初に作成】基本情報!R311="","",【全員最初に作成】基本情報!R311)</f>
        <v/>
      </c>
      <c r="O290" s="275" t="str">
        <f>IF(【全員最初に作成】基本情報!W311="","",【全員最初に作成】基本情報!W311)</f>
        <v/>
      </c>
      <c r="P290" s="270" t="str">
        <f>IF(【全員最初に作成】基本情報!X311="","",【全員最初に作成】基本情報!X311)</f>
        <v/>
      </c>
      <c r="Q290" s="276" t="str">
        <f>IF(【全員最初に作成】基本情報!Y311="","",【全員最初に作成】基本情報!Y311)</f>
        <v/>
      </c>
      <c r="R290" s="277"/>
      <c r="S290" s="476" t="str">
        <f>IF(B290="×","",IF(【全員最初に作成】基本情報!Z311="","",【全員最初に作成】基本情報!Z311))</f>
        <v/>
      </c>
      <c r="T290" s="278" t="str">
        <f>IF(B290="×","",IF(Q290="","",VLOOKUP(Q290,【参考】数式用!$M$2:$O$34,3,FALSE)))</f>
        <v/>
      </c>
      <c r="U290" s="279" t="s">
        <v>537</v>
      </c>
      <c r="V290" s="280">
        <v>4</v>
      </c>
      <c r="W290" s="281" t="s">
        <v>11</v>
      </c>
      <c r="X290" s="312"/>
      <c r="Y290" s="282" t="s">
        <v>538</v>
      </c>
      <c r="Z290" s="283">
        <v>4</v>
      </c>
      <c r="AA290" s="284" t="s">
        <v>11</v>
      </c>
      <c r="AB290" s="312"/>
      <c r="AC290" s="284" t="s">
        <v>12</v>
      </c>
      <c r="AD290" s="285" t="s">
        <v>30</v>
      </c>
      <c r="AE290" s="286" t="str">
        <f t="shared" si="14"/>
        <v/>
      </c>
      <c r="AF290" s="287" t="s">
        <v>539</v>
      </c>
      <c r="AG290" s="288" t="str">
        <f t="shared" si="15"/>
        <v/>
      </c>
      <c r="AH290" s="359"/>
      <c r="AI290" s="359"/>
      <c r="AJ290" s="360"/>
      <c r="AK290" s="360"/>
    </row>
    <row r="291" spans="1:37" ht="36.75" customHeight="1">
      <c r="A291" s="270">
        <f t="shared" si="16"/>
        <v>278</v>
      </c>
      <c r="B291" s="313"/>
      <c r="C291" s="271" t="str">
        <f>IF(【全員最初に作成】基本情報!C312="","",【全員最初に作成】基本情報!C312)</f>
        <v/>
      </c>
      <c r="D291" s="272" t="str">
        <f>IF(【全員最初に作成】基本情報!D312="","",【全員最初に作成】基本情報!D312)</f>
        <v/>
      </c>
      <c r="E291" s="273" t="str">
        <f>IF(【全員最初に作成】基本情報!E312="","",【全員最初に作成】基本情報!E312)</f>
        <v/>
      </c>
      <c r="F291" s="273" t="str">
        <f>IF(【全員最初に作成】基本情報!F312="","",【全員最初に作成】基本情報!F312)</f>
        <v/>
      </c>
      <c r="G291" s="273" t="str">
        <f>IF(【全員最初に作成】基本情報!G312="","",【全員最初に作成】基本情報!G312)</f>
        <v/>
      </c>
      <c r="H291" s="273" t="str">
        <f>IF(【全員最初に作成】基本情報!H312="","",【全員最初に作成】基本情報!H312)</f>
        <v/>
      </c>
      <c r="I291" s="273" t="str">
        <f>IF(【全員最初に作成】基本情報!I312="","",【全員最初に作成】基本情報!I312)</f>
        <v/>
      </c>
      <c r="J291" s="273" t="str">
        <f>IF(【全員最初に作成】基本情報!J312="","",【全員最初に作成】基本情報!J312)</f>
        <v/>
      </c>
      <c r="K291" s="273" t="str">
        <f>IF(【全員最初に作成】基本情報!K312="","",【全員最初に作成】基本情報!K312)</f>
        <v/>
      </c>
      <c r="L291" s="274" t="str">
        <f>IF(【全員最初に作成】基本情報!L312="","",【全員最初に作成】基本情報!L312)</f>
        <v/>
      </c>
      <c r="M291" s="275" t="str">
        <f>IF(【全員最初に作成】基本情報!M312="","",【全員最初に作成】基本情報!M312)</f>
        <v/>
      </c>
      <c r="N291" s="275" t="str">
        <f>IF(【全員最初に作成】基本情報!R312="","",【全員最初に作成】基本情報!R312)</f>
        <v/>
      </c>
      <c r="O291" s="275" t="str">
        <f>IF(【全員最初に作成】基本情報!W312="","",【全員最初に作成】基本情報!W312)</f>
        <v/>
      </c>
      <c r="P291" s="270" t="str">
        <f>IF(【全員最初に作成】基本情報!X312="","",【全員最初に作成】基本情報!X312)</f>
        <v/>
      </c>
      <c r="Q291" s="276" t="str">
        <f>IF(【全員最初に作成】基本情報!Y312="","",【全員最初に作成】基本情報!Y312)</f>
        <v/>
      </c>
      <c r="R291" s="277"/>
      <c r="S291" s="476" t="str">
        <f>IF(B291="×","",IF(【全員最初に作成】基本情報!Z312="","",【全員最初に作成】基本情報!Z312))</f>
        <v/>
      </c>
      <c r="T291" s="278" t="str">
        <f>IF(B291="×","",IF(Q291="","",VLOOKUP(Q291,【参考】数式用!$M$2:$O$34,3,FALSE)))</f>
        <v/>
      </c>
      <c r="U291" s="279" t="s">
        <v>537</v>
      </c>
      <c r="V291" s="280">
        <v>4</v>
      </c>
      <c r="W291" s="281" t="s">
        <v>11</v>
      </c>
      <c r="X291" s="312"/>
      <c r="Y291" s="282" t="s">
        <v>538</v>
      </c>
      <c r="Z291" s="283">
        <v>4</v>
      </c>
      <c r="AA291" s="284" t="s">
        <v>11</v>
      </c>
      <c r="AB291" s="312"/>
      <c r="AC291" s="284" t="s">
        <v>12</v>
      </c>
      <c r="AD291" s="285" t="s">
        <v>30</v>
      </c>
      <c r="AE291" s="286" t="str">
        <f t="shared" si="14"/>
        <v/>
      </c>
      <c r="AF291" s="287" t="s">
        <v>539</v>
      </c>
      <c r="AG291" s="288" t="str">
        <f t="shared" si="15"/>
        <v/>
      </c>
      <c r="AH291" s="359"/>
      <c r="AI291" s="359"/>
      <c r="AJ291" s="360"/>
      <c r="AK291" s="360"/>
    </row>
    <row r="292" spans="1:37" ht="36.75" customHeight="1">
      <c r="A292" s="270">
        <f t="shared" si="16"/>
        <v>279</v>
      </c>
      <c r="B292" s="313"/>
      <c r="C292" s="271" t="str">
        <f>IF(【全員最初に作成】基本情報!C313="","",【全員最初に作成】基本情報!C313)</f>
        <v/>
      </c>
      <c r="D292" s="272" t="str">
        <f>IF(【全員最初に作成】基本情報!D313="","",【全員最初に作成】基本情報!D313)</f>
        <v/>
      </c>
      <c r="E292" s="273" t="str">
        <f>IF(【全員最初に作成】基本情報!E313="","",【全員最初に作成】基本情報!E313)</f>
        <v/>
      </c>
      <c r="F292" s="273" t="str">
        <f>IF(【全員最初に作成】基本情報!F313="","",【全員最初に作成】基本情報!F313)</f>
        <v/>
      </c>
      <c r="G292" s="273" t="str">
        <f>IF(【全員最初に作成】基本情報!G313="","",【全員最初に作成】基本情報!G313)</f>
        <v/>
      </c>
      <c r="H292" s="273" t="str">
        <f>IF(【全員最初に作成】基本情報!H313="","",【全員最初に作成】基本情報!H313)</f>
        <v/>
      </c>
      <c r="I292" s="273" t="str">
        <f>IF(【全員最初に作成】基本情報!I313="","",【全員最初に作成】基本情報!I313)</f>
        <v/>
      </c>
      <c r="J292" s="273" t="str">
        <f>IF(【全員最初に作成】基本情報!J313="","",【全員最初に作成】基本情報!J313)</f>
        <v/>
      </c>
      <c r="K292" s="273" t="str">
        <f>IF(【全員最初に作成】基本情報!K313="","",【全員最初に作成】基本情報!K313)</f>
        <v/>
      </c>
      <c r="L292" s="274" t="str">
        <f>IF(【全員最初に作成】基本情報!L313="","",【全員最初に作成】基本情報!L313)</f>
        <v/>
      </c>
      <c r="M292" s="275" t="str">
        <f>IF(【全員最初に作成】基本情報!M313="","",【全員最初に作成】基本情報!M313)</f>
        <v/>
      </c>
      <c r="N292" s="275" t="str">
        <f>IF(【全員最初に作成】基本情報!R313="","",【全員最初に作成】基本情報!R313)</f>
        <v/>
      </c>
      <c r="O292" s="275" t="str">
        <f>IF(【全員最初に作成】基本情報!W313="","",【全員最初に作成】基本情報!W313)</f>
        <v/>
      </c>
      <c r="P292" s="270" t="str">
        <f>IF(【全員最初に作成】基本情報!X313="","",【全員最初に作成】基本情報!X313)</f>
        <v/>
      </c>
      <c r="Q292" s="276" t="str">
        <f>IF(【全員最初に作成】基本情報!Y313="","",【全員最初に作成】基本情報!Y313)</f>
        <v/>
      </c>
      <c r="R292" s="277"/>
      <c r="S292" s="476" t="str">
        <f>IF(B292="×","",IF(【全員最初に作成】基本情報!Z313="","",【全員最初に作成】基本情報!Z313))</f>
        <v/>
      </c>
      <c r="T292" s="278" t="str">
        <f>IF(B292="×","",IF(Q292="","",VLOOKUP(Q292,【参考】数式用!$M$2:$O$34,3,FALSE)))</f>
        <v/>
      </c>
      <c r="U292" s="279" t="s">
        <v>537</v>
      </c>
      <c r="V292" s="280">
        <v>4</v>
      </c>
      <c r="W292" s="281" t="s">
        <v>11</v>
      </c>
      <c r="X292" s="312"/>
      <c r="Y292" s="282" t="s">
        <v>538</v>
      </c>
      <c r="Z292" s="283">
        <v>4</v>
      </c>
      <c r="AA292" s="284" t="s">
        <v>11</v>
      </c>
      <c r="AB292" s="312"/>
      <c r="AC292" s="284" t="s">
        <v>12</v>
      </c>
      <c r="AD292" s="285" t="s">
        <v>30</v>
      </c>
      <c r="AE292" s="286" t="str">
        <f t="shared" si="14"/>
        <v/>
      </c>
      <c r="AF292" s="287" t="s">
        <v>539</v>
      </c>
      <c r="AG292" s="288" t="str">
        <f t="shared" si="15"/>
        <v/>
      </c>
      <c r="AH292" s="359"/>
      <c r="AI292" s="359"/>
      <c r="AJ292" s="360"/>
      <c r="AK292" s="360"/>
    </row>
    <row r="293" spans="1:37" ht="36.75" customHeight="1">
      <c r="A293" s="270">
        <f t="shared" si="16"/>
        <v>280</v>
      </c>
      <c r="B293" s="313"/>
      <c r="C293" s="271" t="str">
        <f>IF(【全員最初に作成】基本情報!C314="","",【全員最初に作成】基本情報!C314)</f>
        <v/>
      </c>
      <c r="D293" s="272" t="str">
        <f>IF(【全員最初に作成】基本情報!D314="","",【全員最初に作成】基本情報!D314)</f>
        <v/>
      </c>
      <c r="E293" s="273" t="str">
        <f>IF(【全員最初に作成】基本情報!E314="","",【全員最初に作成】基本情報!E314)</f>
        <v/>
      </c>
      <c r="F293" s="273" t="str">
        <f>IF(【全員最初に作成】基本情報!F314="","",【全員最初に作成】基本情報!F314)</f>
        <v/>
      </c>
      <c r="G293" s="273" t="str">
        <f>IF(【全員最初に作成】基本情報!G314="","",【全員最初に作成】基本情報!G314)</f>
        <v/>
      </c>
      <c r="H293" s="273" t="str">
        <f>IF(【全員最初に作成】基本情報!H314="","",【全員最初に作成】基本情報!H314)</f>
        <v/>
      </c>
      <c r="I293" s="273" t="str">
        <f>IF(【全員最初に作成】基本情報!I314="","",【全員最初に作成】基本情報!I314)</f>
        <v/>
      </c>
      <c r="J293" s="273" t="str">
        <f>IF(【全員最初に作成】基本情報!J314="","",【全員最初に作成】基本情報!J314)</f>
        <v/>
      </c>
      <c r="K293" s="273" t="str">
        <f>IF(【全員最初に作成】基本情報!K314="","",【全員最初に作成】基本情報!K314)</f>
        <v/>
      </c>
      <c r="L293" s="274" t="str">
        <f>IF(【全員最初に作成】基本情報!L314="","",【全員最初に作成】基本情報!L314)</f>
        <v/>
      </c>
      <c r="M293" s="275" t="str">
        <f>IF(【全員最初に作成】基本情報!M314="","",【全員最初に作成】基本情報!M314)</f>
        <v/>
      </c>
      <c r="N293" s="275" t="str">
        <f>IF(【全員最初に作成】基本情報!R314="","",【全員最初に作成】基本情報!R314)</f>
        <v/>
      </c>
      <c r="O293" s="275" t="str">
        <f>IF(【全員最初に作成】基本情報!W314="","",【全員最初に作成】基本情報!W314)</f>
        <v/>
      </c>
      <c r="P293" s="270" t="str">
        <f>IF(【全員最初に作成】基本情報!X314="","",【全員最初に作成】基本情報!X314)</f>
        <v/>
      </c>
      <c r="Q293" s="276" t="str">
        <f>IF(【全員最初に作成】基本情報!Y314="","",【全員最初に作成】基本情報!Y314)</f>
        <v/>
      </c>
      <c r="R293" s="277"/>
      <c r="S293" s="476" t="str">
        <f>IF(B293="×","",IF(【全員最初に作成】基本情報!Z314="","",【全員最初に作成】基本情報!Z314))</f>
        <v/>
      </c>
      <c r="T293" s="278" t="str">
        <f>IF(B293="×","",IF(Q293="","",VLOOKUP(Q293,【参考】数式用!$M$2:$O$34,3,FALSE)))</f>
        <v/>
      </c>
      <c r="U293" s="279" t="s">
        <v>537</v>
      </c>
      <c r="V293" s="280">
        <v>4</v>
      </c>
      <c r="W293" s="281" t="s">
        <v>11</v>
      </c>
      <c r="X293" s="312"/>
      <c r="Y293" s="282" t="s">
        <v>538</v>
      </c>
      <c r="Z293" s="283">
        <v>4</v>
      </c>
      <c r="AA293" s="284" t="s">
        <v>11</v>
      </c>
      <c r="AB293" s="312"/>
      <c r="AC293" s="284" t="s">
        <v>12</v>
      </c>
      <c r="AD293" s="285" t="s">
        <v>30</v>
      </c>
      <c r="AE293" s="286" t="str">
        <f t="shared" si="14"/>
        <v/>
      </c>
      <c r="AF293" s="287" t="s">
        <v>539</v>
      </c>
      <c r="AG293" s="288" t="str">
        <f t="shared" si="15"/>
        <v/>
      </c>
      <c r="AH293" s="359"/>
      <c r="AI293" s="359"/>
      <c r="AJ293" s="360"/>
      <c r="AK293" s="360"/>
    </row>
    <row r="294" spans="1:37" ht="36.75" customHeight="1">
      <c r="A294" s="270">
        <f t="shared" si="16"/>
        <v>281</v>
      </c>
      <c r="B294" s="313"/>
      <c r="C294" s="271" t="str">
        <f>IF(【全員最初に作成】基本情報!C315="","",【全員最初に作成】基本情報!C315)</f>
        <v/>
      </c>
      <c r="D294" s="272" t="str">
        <f>IF(【全員最初に作成】基本情報!D315="","",【全員最初に作成】基本情報!D315)</f>
        <v/>
      </c>
      <c r="E294" s="273" t="str">
        <f>IF(【全員最初に作成】基本情報!E315="","",【全員最初に作成】基本情報!E315)</f>
        <v/>
      </c>
      <c r="F294" s="273" t="str">
        <f>IF(【全員最初に作成】基本情報!F315="","",【全員最初に作成】基本情報!F315)</f>
        <v/>
      </c>
      <c r="G294" s="273" t="str">
        <f>IF(【全員最初に作成】基本情報!G315="","",【全員最初に作成】基本情報!G315)</f>
        <v/>
      </c>
      <c r="H294" s="273" t="str">
        <f>IF(【全員最初に作成】基本情報!H315="","",【全員最初に作成】基本情報!H315)</f>
        <v/>
      </c>
      <c r="I294" s="273" t="str">
        <f>IF(【全員最初に作成】基本情報!I315="","",【全員最初に作成】基本情報!I315)</f>
        <v/>
      </c>
      <c r="J294" s="273" t="str">
        <f>IF(【全員最初に作成】基本情報!J315="","",【全員最初に作成】基本情報!J315)</f>
        <v/>
      </c>
      <c r="K294" s="273" t="str">
        <f>IF(【全員最初に作成】基本情報!K315="","",【全員最初に作成】基本情報!K315)</f>
        <v/>
      </c>
      <c r="L294" s="274" t="str">
        <f>IF(【全員最初に作成】基本情報!L315="","",【全員最初に作成】基本情報!L315)</f>
        <v/>
      </c>
      <c r="M294" s="275" t="str">
        <f>IF(【全員最初に作成】基本情報!M315="","",【全員最初に作成】基本情報!M315)</f>
        <v/>
      </c>
      <c r="N294" s="275" t="str">
        <f>IF(【全員最初に作成】基本情報!R315="","",【全員最初に作成】基本情報!R315)</f>
        <v/>
      </c>
      <c r="O294" s="275" t="str">
        <f>IF(【全員最初に作成】基本情報!W315="","",【全員最初に作成】基本情報!W315)</f>
        <v/>
      </c>
      <c r="P294" s="270" t="str">
        <f>IF(【全員最初に作成】基本情報!X315="","",【全員最初に作成】基本情報!X315)</f>
        <v/>
      </c>
      <c r="Q294" s="276" t="str">
        <f>IF(【全員最初に作成】基本情報!Y315="","",【全員最初に作成】基本情報!Y315)</f>
        <v/>
      </c>
      <c r="R294" s="277"/>
      <c r="S294" s="476" t="str">
        <f>IF(B294="×","",IF(【全員最初に作成】基本情報!Z315="","",【全員最初に作成】基本情報!Z315))</f>
        <v/>
      </c>
      <c r="T294" s="278" t="str">
        <f>IF(B294="×","",IF(Q294="","",VLOOKUP(Q294,【参考】数式用!$M$2:$O$34,3,FALSE)))</f>
        <v/>
      </c>
      <c r="U294" s="279" t="s">
        <v>537</v>
      </c>
      <c r="V294" s="280">
        <v>4</v>
      </c>
      <c r="W294" s="281" t="s">
        <v>11</v>
      </c>
      <c r="X294" s="312"/>
      <c r="Y294" s="282" t="s">
        <v>538</v>
      </c>
      <c r="Z294" s="283">
        <v>4</v>
      </c>
      <c r="AA294" s="284" t="s">
        <v>11</v>
      </c>
      <c r="AB294" s="312"/>
      <c r="AC294" s="284" t="s">
        <v>12</v>
      </c>
      <c r="AD294" s="285" t="s">
        <v>30</v>
      </c>
      <c r="AE294" s="286" t="str">
        <f t="shared" si="14"/>
        <v/>
      </c>
      <c r="AF294" s="287" t="s">
        <v>539</v>
      </c>
      <c r="AG294" s="288" t="str">
        <f t="shared" si="15"/>
        <v/>
      </c>
      <c r="AH294" s="359"/>
      <c r="AI294" s="359"/>
      <c r="AJ294" s="360"/>
      <c r="AK294" s="360"/>
    </row>
    <row r="295" spans="1:37" ht="36.75" customHeight="1">
      <c r="A295" s="270">
        <f t="shared" si="16"/>
        <v>282</v>
      </c>
      <c r="B295" s="313"/>
      <c r="C295" s="271" t="str">
        <f>IF(【全員最初に作成】基本情報!C316="","",【全員最初に作成】基本情報!C316)</f>
        <v/>
      </c>
      <c r="D295" s="272" t="str">
        <f>IF(【全員最初に作成】基本情報!D316="","",【全員最初に作成】基本情報!D316)</f>
        <v/>
      </c>
      <c r="E295" s="273" t="str">
        <f>IF(【全員最初に作成】基本情報!E316="","",【全員最初に作成】基本情報!E316)</f>
        <v/>
      </c>
      <c r="F295" s="273" t="str">
        <f>IF(【全員最初に作成】基本情報!F316="","",【全員最初に作成】基本情報!F316)</f>
        <v/>
      </c>
      <c r="G295" s="273" t="str">
        <f>IF(【全員最初に作成】基本情報!G316="","",【全員最初に作成】基本情報!G316)</f>
        <v/>
      </c>
      <c r="H295" s="273" t="str">
        <f>IF(【全員最初に作成】基本情報!H316="","",【全員最初に作成】基本情報!H316)</f>
        <v/>
      </c>
      <c r="I295" s="273" t="str">
        <f>IF(【全員最初に作成】基本情報!I316="","",【全員最初に作成】基本情報!I316)</f>
        <v/>
      </c>
      <c r="J295" s="273" t="str">
        <f>IF(【全員最初に作成】基本情報!J316="","",【全員最初に作成】基本情報!J316)</f>
        <v/>
      </c>
      <c r="K295" s="273" t="str">
        <f>IF(【全員最初に作成】基本情報!K316="","",【全員最初に作成】基本情報!K316)</f>
        <v/>
      </c>
      <c r="L295" s="274" t="str">
        <f>IF(【全員最初に作成】基本情報!L316="","",【全員最初に作成】基本情報!L316)</f>
        <v/>
      </c>
      <c r="M295" s="275" t="str">
        <f>IF(【全員最初に作成】基本情報!M316="","",【全員最初に作成】基本情報!M316)</f>
        <v/>
      </c>
      <c r="N295" s="275" t="str">
        <f>IF(【全員最初に作成】基本情報!R316="","",【全員最初に作成】基本情報!R316)</f>
        <v/>
      </c>
      <c r="O295" s="275" t="str">
        <f>IF(【全員最初に作成】基本情報!W316="","",【全員最初に作成】基本情報!W316)</f>
        <v/>
      </c>
      <c r="P295" s="270" t="str">
        <f>IF(【全員最初に作成】基本情報!X316="","",【全員最初に作成】基本情報!X316)</f>
        <v/>
      </c>
      <c r="Q295" s="276" t="str">
        <f>IF(【全員最初に作成】基本情報!Y316="","",【全員最初に作成】基本情報!Y316)</f>
        <v/>
      </c>
      <c r="R295" s="277"/>
      <c r="S295" s="476" t="str">
        <f>IF(B295="×","",IF(【全員最初に作成】基本情報!Z316="","",【全員最初に作成】基本情報!Z316))</f>
        <v/>
      </c>
      <c r="T295" s="278" t="str">
        <f>IF(B295="×","",IF(Q295="","",VLOOKUP(Q295,【参考】数式用!$M$2:$O$34,3,FALSE)))</f>
        <v/>
      </c>
      <c r="U295" s="279" t="s">
        <v>537</v>
      </c>
      <c r="V295" s="280">
        <v>4</v>
      </c>
      <c r="W295" s="281" t="s">
        <v>11</v>
      </c>
      <c r="X295" s="312"/>
      <c r="Y295" s="282" t="s">
        <v>538</v>
      </c>
      <c r="Z295" s="283">
        <v>4</v>
      </c>
      <c r="AA295" s="284" t="s">
        <v>11</v>
      </c>
      <c r="AB295" s="312"/>
      <c r="AC295" s="284" t="s">
        <v>12</v>
      </c>
      <c r="AD295" s="285" t="s">
        <v>30</v>
      </c>
      <c r="AE295" s="286" t="str">
        <f t="shared" si="14"/>
        <v/>
      </c>
      <c r="AF295" s="287" t="s">
        <v>539</v>
      </c>
      <c r="AG295" s="288" t="str">
        <f t="shared" si="15"/>
        <v/>
      </c>
      <c r="AH295" s="359"/>
      <c r="AI295" s="359"/>
      <c r="AJ295" s="360"/>
      <c r="AK295" s="360"/>
    </row>
    <row r="296" spans="1:37" ht="36.75" customHeight="1">
      <c r="A296" s="270">
        <f t="shared" si="16"/>
        <v>283</v>
      </c>
      <c r="B296" s="313"/>
      <c r="C296" s="271" t="str">
        <f>IF(【全員最初に作成】基本情報!C317="","",【全員最初に作成】基本情報!C317)</f>
        <v/>
      </c>
      <c r="D296" s="272" t="str">
        <f>IF(【全員最初に作成】基本情報!D317="","",【全員最初に作成】基本情報!D317)</f>
        <v/>
      </c>
      <c r="E296" s="273" t="str">
        <f>IF(【全員最初に作成】基本情報!E317="","",【全員最初に作成】基本情報!E317)</f>
        <v/>
      </c>
      <c r="F296" s="273" t="str">
        <f>IF(【全員最初に作成】基本情報!F317="","",【全員最初に作成】基本情報!F317)</f>
        <v/>
      </c>
      <c r="G296" s="273" t="str">
        <f>IF(【全員最初に作成】基本情報!G317="","",【全員最初に作成】基本情報!G317)</f>
        <v/>
      </c>
      <c r="H296" s="273" t="str">
        <f>IF(【全員最初に作成】基本情報!H317="","",【全員最初に作成】基本情報!H317)</f>
        <v/>
      </c>
      <c r="I296" s="273" t="str">
        <f>IF(【全員最初に作成】基本情報!I317="","",【全員最初に作成】基本情報!I317)</f>
        <v/>
      </c>
      <c r="J296" s="273" t="str">
        <f>IF(【全員最初に作成】基本情報!J317="","",【全員最初に作成】基本情報!J317)</f>
        <v/>
      </c>
      <c r="K296" s="273" t="str">
        <f>IF(【全員最初に作成】基本情報!K317="","",【全員最初に作成】基本情報!K317)</f>
        <v/>
      </c>
      <c r="L296" s="274" t="str">
        <f>IF(【全員最初に作成】基本情報!L317="","",【全員最初に作成】基本情報!L317)</f>
        <v/>
      </c>
      <c r="M296" s="275" t="str">
        <f>IF(【全員最初に作成】基本情報!M317="","",【全員最初に作成】基本情報!M317)</f>
        <v/>
      </c>
      <c r="N296" s="275" t="str">
        <f>IF(【全員最初に作成】基本情報!R317="","",【全員最初に作成】基本情報!R317)</f>
        <v/>
      </c>
      <c r="O296" s="275" t="str">
        <f>IF(【全員最初に作成】基本情報!W317="","",【全員最初に作成】基本情報!W317)</f>
        <v/>
      </c>
      <c r="P296" s="270" t="str">
        <f>IF(【全員最初に作成】基本情報!X317="","",【全員最初に作成】基本情報!X317)</f>
        <v/>
      </c>
      <c r="Q296" s="276" t="str">
        <f>IF(【全員最初に作成】基本情報!Y317="","",【全員最初に作成】基本情報!Y317)</f>
        <v/>
      </c>
      <c r="R296" s="277"/>
      <c r="S296" s="476" t="str">
        <f>IF(B296="×","",IF(【全員最初に作成】基本情報!Z317="","",【全員最初に作成】基本情報!Z317))</f>
        <v/>
      </c>
      <c r="T296" s="278" t="str">
        <f>IF(B296="×","",IF(Q296="","",VLOOKUP(Q296,【参考】数式用!$M$2:$O$34,3,FALSE)))</f>
        <v/>
      </c>
      <c r="U296" s="279" t="s">
        <v>537</v>
      </c>
      <c r="V296" s="280">
        <v>4</v>
      </c>
      <c r="W296" s="281" t="s">
        <v>11</v>
      </c>
      <c r="X296" s="312"/>
      <c r="Y296" s="282" t="s">
        <v>538</v>
      </c>
      <c r="Z296" s="283">
        <v>4</v>
      </c>
      <c r="AA296" s="284" t="s">
        <v>11</v>
      </c>
      <c r="AB296" s="312"/>
      <c r="AC296" s="284" t="s">
        <v>12</v>
      </c>
      <c r="AD296" s="285" t="s">
        <v>30</v>
      </c>
      <c r="AE296" s="286" t="str">
        <f t="shared" si="14"/>
        <v/>
      </c>
      <c r="AF296" s="287" t="s">
        <v>539</v>
      </c>
      <c r="AG296" s="288" t="str">
        <f t="shared" si="15"/>
        <v/>
      </c>
      <c r="AH296" s="359"/>
      <c r="AI296" s="359"/>
      <c r="AJ296" s="360"/>
      <c r="AK296" s="360"/>
    </row>
    <row r="297" spans="1:37" ht="36.75" customHeight="1">
      <c r="A297" s="270">
        <f t="shared" si="16"/>
        <v>284</v>
      </c>
      <c r="B297" s="313"/>
      <c r="C297" s="271" t="str">
        <f>IF(【全員最初に作成】基本情報!C318="","",【全員最初に作成】基本情報!C318)</f>
        <v/>
      </c>
      <c r="D297" s="272" t="str">
        <f>IF(【全員最初に作成】基本情報!D318="","",【全員最初に作成】基本情報!D318)</f>
        <v/>
      </c>
      <c r="E297" s="273" t="str">
        <f>IF(【全員最初に作成】基本情報!E318="","",【全員最初に作成】基本情報!E318)</f>
        <v/>
      </c>
      <c r="F297" s="273" t="str">
        <f>IF(【全員最初に作成】基本情報!F318="","",【全員最初に作成】基本情報!F318)</f>
        <v/>
      </c>
      <c r="G297" s="273" t="str">
        <f>IF(【全員最初に作成】基本情報!G318="","",【全員最初に作成】基本情報!G318)</f>
        <v/>
      </c>
      <c r="H297" s="273" t="str">
        <f>IF(【全員最初に作成】基本情報!H318="","",【全員最初に作成】基本情報!H318)</f>
        <v/>
      </c>
      <c r="I297" s="273" t="str">
        <f>IF(【全員最初に作成】基本情報!I318="","",【全員最初に作成】基本情報!I318)</f>
        <v/>
      </c>
      <c r="J297" s="273" t="str">
        <f>IF(【全員最初に作成】基本情報!J318="","",【全員最初に作成】基本情報!J318)</f>
        <v/>
      </c>
      <c r="K297" s="273" t="str">
        <f>IF(【全員最初に作成】基本情報!K318="","",【全員最初に作成】基本情報!K318)</f>
        <v/>
      </c>
      <c r="L297" s="274" t="str">
        <f>IF(【全員最初に作成】基本情報!L318="","",【全員最初に作成】基本情報!L318)</f>
        <v/>
      </c>
      <c r="M297" s="275" t="str">
        <f>IF(【全員最初に作成】基本情報!M318="","",【全員最初に作成】基本情報!M318)</f>
        <v/>
      </c>
      <c r="N297" s="275" t="str">
        <f>IF(【全員最初に作成】基本情報!R318="","",【全員最初に作成】基本情報!R318)</f>
        <v/>
      </c>
      <c r="O297" s="275" t="str">
        <f>IF(【全員最初に作成】基本情報!W318="","",【全員最初に作成】基本情報!W318)</f>
        <v/>
      </c>
      <c r="P297" s="270" t="str">
        <f>IF(【全員最初に作成】基本情報!X318="","",【全員最初に作成】基本情報!X318)</f>
        <v/>
      </c>
      <c r="Q297" s="276" t="str">
        <f>IF(【全員最初に作成】基本情報!Y318="","",【全員最初に作成】基本情報!Y318)</f>
        <v/>
      </c>
      <c r="R297" s="277"/>
      <c r="S297" s="476" t="str">
        <f>IF(B297="×","",IF(【全員最初に作成】基本情報!Z318="","",【全員最初に作成】基本情報!Z318))</f>
        <v/>
      </c>
      <c r="T297" s="278" t="str">
        <f>IF(B297="×","",IF(Q297="","",VLOOKUP(Q297,【参考】数式用!$M$2:$O$34,3,FALSE)))</f>
        <v/>
      </c>
      <c r="U297" s="279" t="s">
        <v>537</v>
      </c>
      <c r="V297" s="280">
        <v>4</v>
      </c>
      <c r="W297" s="281" t="s">
        <v>11</v>
      </c>
      <c r="X297" s="312"/>
      <c r="Y297" s="282" t="s">
        <v>538</v>
      </c>
      <c r="Z297" s="283">
        <v>4</v>
      </c>
      <c r="AA297" s="284" t="s">
        <v>11</v>
      </c>
      <c r="AB297" s="312"/>
      <c r="AC297" s="284" t="s">
        <v>12</v>
      </c>
      <c r="AD297" s="285" t="s">
        <v>30</v>
      </c>
      <c r="AE297" s="286" t="str">
        <f t="shared" si="14"/>
        <v/>
      </c>
      <c r="AF297" s="287" t="s">
        <v>539</v>
      </c>
      <c r="AG297" s="288" t="str">
        <f t="shared" si="15"/>
        <v/>
      </c>
      <c r="AH297" s="359"/>
      <c r="AI297" s="359"/>
      <c r="AJ297" s="360"/>
      <c r="AK297" s="360"/>
    </row>
    <row r="298" spans="1:37" ht="36.75" customHeight="1">
      <c r="A298" s="270">
        <f t="shared" si="16"/>
        <v>285</v>
      </c>
      <c r="B298" s="313"/>
      <c r="C298" s="271" t="str">
        <f>IF(【全員最初に作成】基本情報!C319="","",【全員最初に作成】基本情報!C319)</f>
        <v/>
      </c>
      <c r="D298" s="272" t="str">
        <f>IF(【全員最初に作成】基本情報!D319="","",【全員最初に作成】基本情報!D319)</f>
        <v/>
      </c>
      <c r="E298" s="273" t="str">
        <f>IF(【全員最初に作成】基本情報!E319="","",【全員最初に作成】基本情報!E319)</f>
        <v/>
      </c>
      <c r="F298" s="273" t="str">
        <f>IF(【全員最初に作成】基本情報!F319="","",【全員最初に作成】基本情報!F319)</f>
        <v/>
      </c>
      <c r="G298" s="273" t="str">
        <f>IF(【全員最初に作成】基本情報!G319="","",【全員最初に作成】基本情報!G319)</f>
        <v/>
      </c>
      <c r="H298" s="273" t="str">
        <f>IF(【全員最初に作成】基本情報!H319="","",【全員最初に作成】基本情報!H319)</f>
        <v/>
      </c>
      <c r="I298" s="273" t="str">
        <f>IF(【全員最初に作成】基本情報!I319="","",【全員最初に作成】基本情報!I319)</f>
        <v/>
      </c>
      <c r="J298" s="273" t="str">
        <f>IF(【全員最初に作成】基本情報!J319="","",【全員最初に作成】基本情報!J319)</f>
        <v/>
      </c>
      <c r="K298" s="273" t="str">
        <f>IF(【全員最初に作成】基本情報!K319="","",【全員最初に作成】基本情報!K319)</f>
        <v/>
      </c>
      <c r="L298" s="274" t="str">
        <f>IF(【全員最初に作成】基本情報!L319="","",【全員最初に作成】基本情報!L319)</f>
        <v/>
      </c>
      <c r="M298" s="275" t="str">
        <f>IF(【全員最初に作成】基本情報!M319="","",【全員最初に作成】基本情報!M319)</f>
        <v/>
      </c>
      <c r="N298" s="275" t="str">
        <f>IF(【全員最初に作成】基本情報!R319="","",【全員最初に作成】基本情報!R319)</f>
        <v/>
      </c>
      <c r="O298" s="275" t="str">
        <f>IF(【全員最初に作成】基本情報!W319="","",【全員最初に作成】基本情報!W319)</f>
        <v/>
      </c>
      <c r="P298" s="270" t="str">
        <f>IF(【全員最初に作成】基本情報!X319="","",【全員最初に作成】基本情報!X319)</f>
        <v/>
      </c>
      <c r="Q298" s="276" t="str">
        <f>IF(【全員最初に作成】基本情報!Y319="","",【全員最初に作成】基本情報!Y319)</f>
        <v/>
      </c>
      <c r="R298" s="277"/>
      <c r="S298" s="476" t="str">
        <f>IF(B298="×","",IF(【全員最初に作成】基本情報!Z319="","",【全員最初に作成】基本情報!Z319))</f>
        <v/>
      </c>
      <c r="T298" s="278" t="str">
        <f>IF(B298="×","",IF(Q298="","",VLOOKUP(Q298,【参考】数式用!$M$2:$O$34,3,FALSE)))</f>
        <v/>
      </c>
      <c r="U298" s="279" t="s">
        <v>537</v>
      </c>
      <c r="V298" s="280">
        <v>4</v>
      </c>
      <c r="W298" s="281" t="s">
        <v>11</v>
      </c>
      <c r="X298" s="312"/>
      <c r="Y298" s="282" t="s">
        <v>538</v>
      </c>
      <c r="Z298" s="283">
        <v>4</v>
      </c>
      <c r="AA298" s="284" t="s">
        <v>11</v>
      </c>
      <c r="AB298" s="312"/>
      <c r="AC298" s="284" t="s">
        <v>12</v>
      </c>
      <c r="AD298" s="285" t="s">
        <v>30</v>
      </c>
      <c r="AE298" s="286" t="str">
        <f t="shared" si="14"/>
        <v/>
      </c>
      <c r="AF298" s="287" t="s">
        <v>539</v>
      </c>
      <c r="AG298" s="288" t="str">
        <f t="shared" si="15"/>
        <v/>
      </c>
      <c r="AH298" s="359"/>
      <c r="AI298" s="359"/>
      <c r="AJ298" s="360"/>
      <c r="AK298" s="360"/>
    </row>
    <row r="299" spans="1:37" ht="36.75" customHeight="1">
      <c r="A299" s="270">
        <f t="shared" si="16"/>
        <v>286</v>
      </c>
      <c r="B299" s="313"/>
      <c r="C299" s="271" t="str">
        <f>IF(【全員最初に作成】基本情報!C320="","",【全員最初に作成】基本情報!C320)</f>
        <v/>
      </c>
      <c r="D299" s="272" t="str">
        <f>IF(【全員最初に作成】基本情報!D320="","",【全員最初に作成】基本情報!D320)</f>
        <v/>
      </c>
      <c r="E299" s="273" t="str">
        <f>IF(【全員最初に作成】基本情報!E320="","",【全員最初に作成】基本情報!E320)</f>
        <v/>
      </c>
      <c r="F299" s="273" t="str">
        <f>IF(【全員最初に作成】基本情報!F320="","",【全員最初に作成】基本情報!F320)</f>
        <v/>
      </c>
      <c r="G299" s="273" t="str">
        <f>IF(【全員最初に作成】基本情報!G320="","",【全員最初に作成】基本情報!G320)</f>
        <v/>
      </c>
      <c r="H299" s="273" t="str">
        <f>IF(【全員最初に作成】基本情報!H320="","",【全員最初に作成】基本情報!H320)</f>
        <v/>
      </c>
      <c r="I299" s="273" t="str">
        <f>IF(【全員最初に作成】基本情報!I320="","",【全員最初に作成】基本情報!I320)</f>
        <v/>
      </c>
      <c r="J299" s="273" t="str">
        <f>IF(【全員最初に作成】基本情報!J320="","",【全員最初に作成】基本情報!J320)</f>
        <v/>
      </c>
      <c r="K299" s="273" t="str">
        <f>IF(【全員最初に作成】基本情報!K320="","",【全員最初に作成】基本情報!K320)</f>
        <v/>
      </c>
      <c r="L299" s="274" t="str">
        <f>IF(【全員最初に作成】基本情報!L320="","",【全員最初に作成】基本情報!L320)</f>
        <v/>
      </c>
      <c r="M299" s="275" t="str">
        <f>IF(【全員最初に作成】基本情報!M320="","",【全員最初に作成】基本情報!M320)</f>
        <v/>
      </c>
      <c r="N299" s="275" t="str">
        <f>IF(【全員最初に作成】基本情報!R320="","",【全員最初に作成】基本情報!R320)</f>
        <v/>
      </c>
      <c r="O299" s="275" t="str">
        <f>IF(【全員最初に作成】基本情報!W320="","",【全員最初に作成】基本情報!W320)</f>
        <v/>
      </c>
      <c r="P299" s="270" t="str">
        <f>IF(【全員最初に作成】基本情報!X320="","",【全員最初に作成】基本情報!X320)</f>
        <v/>
      </c>
      <c r="Q299" s="276" t="str">
        <f>IF(【全員最初に作成】基本情報!Y320="","",【全員最初に作成】基本情報!Y320)</f>
        <v/>
      </c>
      <c r="R299" s="277"/>
      <c r="S299" s="476" t="str">
        <f>IF(B299="×","",IF(【全員最初に作成】基本情報!Z320="","",【全員最初に作成】基本情報!Z320))</f>
        <v/>
      </c>
      <c r="T299" s="278" t="str">
        <f>IF(B299="×","",IF(Q299="","",VLOOKUP(Q299,【参考】数式用!$M$2:$O$34,3,FALSE)))</f>
        <v/>
      </c>
      <c r="U299" s="279" t="s">
        <v>537</v>
      </c>
      <c r="V299" s="280">
        <v>4</v>
      </c>
      <c r="W299" s="281" t="s">
        <v>11</v>
      </c>
      <c r="X299" s="312"/>
      <c r="Y299" s="282" t="s">
        <v>538</v>
      </c>
      <c r="Z299" s="283">
        <v>4</v>
      </c>
      <c r="AA299" s="284" t="s">
        <v>11</v>
      </c>
      <c r="AB299" s="312"/>
      <c r="AC299" s="284" t="s">
        <v>12</v>
      </c>
      <c r="AD299" s="285" t="s">
        <v>30</v>
      </c>
      <c r="AE299" s="286" t="str">
        <f t="shared" si="14"/>
        <v/>
      </c>
      <c r="AF299" s="287" t="s">
        <v>539</v>
      </c>
      <c r="AG299" s="288" t="str">
        <f t="shared" si="15"/>
        <v/>
      </c>
      <c r="AH299" s="359"/>
      <c r="AI299" s="359"/>
      <c r="AJ299" s="360"/>
      <c r="AK299" s="360"/>
    </row>
    <row r="300" spans="1:37" ht="36.75" customHeight="1">
      <c r="A300" s="270">
        <f t="shared" si="16"/>
        <v>287</v>
      </c>
      <c r="B300" s="313"/>
      <c r="C300" s="271" t="str">
        <f>IF(【全員最初に作成】基本情報!C321="","",【全員最初に作成】基本情報!C321)</f>
        <v/>
      </c>
      <c r="D300" s="272" t="str">
        <f>IF(【全員最初に作成】基本情報!D321="","",【全員最初に作成】基本情報!D321)</f>
        <v/>
      </c>
      <c r="E300" s="273" t="str">
        <f>IF(【全員最初に作成】基本情報!E321="","",【全員最初に作成】基本情報!E321)</f>
        <v/>
      </c>
      <c r="F300" s="273" t="str">
        <f>IF(【全員最初に作成】基本情報!F321="","",【全員最初に作成】基本情報!F321)</f>
        <v/>
      </c>
      <c r="G300" s="273" t="str">
        <f>IF(【全員最初に作成】基本情報!G321="","",【全員最初に作成】基本情報!G321)</f>
        <v/>
      </c>
      <c r="H300" s="273" t="str">
        <f>IF(【全員最初に作成】基本情報!H321="","",【全員最初に作成】基本情報!H321)</f>
        <v/>
      </c>
      <c r="I300" s="273" t="str">
        <f>IF(【全員最初に作成】基本情報!I321="","",【全員最初に作成】基本情報!I321)</f>
        <v/>
      </c>
      <c r="J300" s="273" t="str">
        <f>IF(【全員最初に作成】基本情報!J321="","",【全員最初に作成】基本情報!J321)</f>
        <v/>
      </c>
      <c r="K300" s="273" t="str">
        <f>IF(【全員最初に作成】基本情報!K321="","",【全員最初に作成】基本情報!K321)</f>
        <v/>
      </c>
      <c r="L300" s="274" t="str">
        <f>IF(【全員最初に作成】基本情報!L321="","",【全員最初に作成】基本情報!L321)</f>
        <v/>
      </c>
      <c r="M300" s="275" t="str">
        <f>IF(【全員最初に作成】基本情報!M321="","",【全員最初に作成】基本情報!M321)</f>
        <v/>
      </c>
      <c r="N300" s="275" t="str">
        <f>IF(【全員最初に作成】基本情報!R321="","",【全員最初に作成】基本情報!R321)</f>
        <v/>
      </c>
      <c r="O300" s="275" t="str">
        <f>IF(【全員最初に作成】基本情報!W321="","",【全員最初に作成】基本情報!W321)</f>
        <v/>
      </c>
      <c r="P300" s="270" t="str">
        <f>IF(【全員最初に作成】基本情報!X321="","",【全員最初に作成】基本情報!X321)</f>
        <v/>
      </c>
      <c r="Q300" s="276" t="str">
        <f>IF(【全員最初に作成】基本情報!Y321="","",【全員最初に作成】基本情報!Y321)</f>
        <v/>
      </c>
      <c r="R300" s="277"/>
      <c r="S300" s="476" t="str">
        <f>IF(B300="×","",IF(【全員最初に作成】基本情報!Z321="","",【全員最初に作成】基本情報!Z321))</f>
        <v/>
      </c>
      <c r="T300" s="278" t="str">
        <f>IF(B300="×","",IF(Q300="","",VLOOKUP(Q300,【参考】数式用!$M$2:$O$34,3,FALSE)))</f>
        <v/>
      </c>
      <c r="U300" s="279" t="s">
        <v>537</v>
      </c>
      <c r="V300" s="280">
        <v>4</v>
      </c>
      <c r="W300" s="281" t="s">
        <v>11</v>
      </c>
      <c r="X300" s="312"/>
      <c r="Y300" s="282" t="s">
        <v>538</v>
      </c>
      <c r="Z300" s="283">
        <v>4</v>
      </c>
      <c r="AA300" s="284" t="s">
        <v>11</v>
      </c>
      <c r="AB300" s="312"/>
      <c r="AC300" s="284" t="s">
        <v>12</v>
      </c>
      <c r="AD300" s="285" t="s">
        <v>30</v>
      </c>
      <c r="AE300" s="286" t="str">
        <f t="shared" si="14"/>
        <v/>
      </c>
      <c r="AF300" s="287" t="s">
        <v>539</v>
      </c>
      <c r="AG300" s="288" t="str">
        <f t="shared" si="15"/>
        <v/>
      </c>
      <c r="AH300" s="359"/>
      <c r="AI300" s="359"/>
      <c r="AJ300" s="360"/>
      <c r="AK300" s="360"/>
    </row>
    <row r="301" spans="1:37" ht="36.75" customHeight="1">
      <c r="A301" s="270">
        <f t="shared" si="16"/>
        <v>288</v>
      </c>
      <c r="B301" s="313"/>
      <c r="C301" s="271" t="str">
        <f>IF(【全員最初に作成】基本情報!C322="","",【全員最初に作成】基本情報!C322)</f>
        <v/>
      </c>
      <c r="D301" s="272" t="str">
        <f>IF(【全員最初に作成】基本情報!D322="","",【全員最初に作成】基本情報!D322)</f>
        <v/>
      </c>
      <c r="E301" s="273" t="str">
        <f>IF(【全員最初に作成】基本情報!E322="","",【全員最初に作成】基本情報!E322)</f>
        <v/>
      </c>
      <c r="F301" s="273" t="str">
        <f>IF(【全員最初に作成】基本情報!F322="","",【全員最初に作成】基本情報!F322)</f>
        <v/>
      </c>
      <c r="G301" s="273" t="str">
        <f>IF(【全員最初に作成】基本情報!G322="","",【全員最初に作成】基本情報!G322)</f>
        <v/>
      </c>
      <c r="H301" s="273" t="str">
        <f>IF(【全員最初に作成】基本情報!H322="","",【全員最初に作成】基本情報!H322)</f>
        <v/>
      </c>
      <c r="I301" s="273" t="str">
        <f>IF(【全員最初に作成】基本情報!I322="","",【全員最初に作成】基本情報!I322)</f>
        <v/>
      </c>
      <c r="J301" s="273" t="str">
        <f>IF(【全員最初に作成】基本情報!J322="","",【全員最初に作成】基本情報!J322)</f>
        <v/>
      </c>
      <c r="K301" s="273" t="str">
        <f>IF(【全員最初に作成】基本情報!K322="","",【全員最初に作成】基本情報!K322)</f>
        <v/>
      </c>
      <c r="L301" s="274" t="str">
        <f>IF(【全員最初に作成】基本情報!L322="","",【全員最初に作成】基本情報!L322)</f>
        <v/>
      </c>
      <c r="M301" s="275" t="str">
        <f>IF(【全員最初に作成】基本情報!M322="","",【全員最初に作成】基本情報!M322)</f>
        <v/>
      </c>
      <c r="N301" s="275" t="str">
        <f>IF(【全員最初に作成】基本情報!R322="","",【全員最初に作成】基本情報!R322)</f>
        <v/>
      </c>
      <c r="O301" s="275" t="str">
        <f>IF(【全員最初に作成】基本情報!W322="","",【全員最初に作成】基本情報!W322)</f>
        <v/>
      </c>
      <c r="P301" s="270" t="str">
        <f>IF(【全員最初に作成】基本情報!X322="","",【全員最初に作成】基本情報!X322)</f>
        <v/>
      </c>
      <c r="Q301" s="276" t="str">
        <f>IF(【全員最初に作成】基本情報!Y322="","",【全員最初に作成】基本情報!Y322)</f>
        <v/>
      </c>
      <c r="R301" s="277"/>
      <c r="S301" s="476" t="str">
        <f>IF(B301="×","",IF(【全員最初に作成】基本情報!Z322="","",【全員最初に作成】基本情報!Z322))</f>
        <v/>
      </c>
      <c r="T301" s="278" t="str">
        <f>IF(B301="×","",IF(Q301="","",VLOOKUP(Q301,【参考】数式用!$M$2:$O$34,3,FALSE)))</f>
        <v/>
      </c>
      <c r="U301" s="279" t="s">
        <v>537</v>
      </c>
      <c r="V301" s="280">
        <v>4</v>
      </c>
      <c r="W301" s="281" t="s">
        <v>11</v>
      </c>
      <c r="X301" s="312"/>
      <c r="Y301" s="282" t="s">
        <v>538</v>
      </c>
      <c r="Z301" s="283">
        <v>4</v>
      </c>
      <c r="AA301" s="284" t="s">
        <v>11</v>
      </c>
      <c r="AB301" s="312"/>
      <c r="AC301" s="284" t="s">
        <v>12</v>
      </c>
      <c r="AD301" s="285" t="s">
        <v>30</v>
      </c>
      <c r="AE301" s="286" t="str">
        <f t="shared" si="14"/>
        <v/>
      </c>
      <c r="AF301" s="287" t="s">
        <v>539</v>
      </c>
      <c r="AG301" s="288" t="str">
        <f t="shared" si="15"/>
        <v/>
      </c>
      <c r="AH301" s="359"/>
      <c r="AI301" s="359"/>
      <c r="AJ301" s="360"/>
      <c r="AK301" s="360"/>
    </row>
    <row r="302" spans="1:37" ht="36.75" customHeight="1">
      <c r="A302" s="270">
        <f t="shared" si="16"/>
        <v>289</v>
      </c>
      <c r="B302" s="313"/>
      <c r="C302" s="271" t="str">
        <f>IF(【全員最初に作成】基本情報!C323="","",【全員最初に作成】基本情報!C323)</f>
        <v/>
      </c>
      <c r="D302" s="272" t="str">
        <f>IF(【全員最初に作成】基本情報!D323="","",【全員最初に作成】基本情報!D323)</f>
        <v/>
      </c>
      <c r="E302" s="273" t="str">
        <f>IF(【全員最初に作成】基本情報!E323="","",【全員最初に作成】基本情報!E323)</f>
        <v/>
      </c>
      <c r="F302" s="273" t="str">
        <f>IF(【全員最初に作成】基本情報!F323="","",【全員最初に作成】基本情報!F323)</f>
        <v/>
      </c>
      <c r="G302" s="273" t="str">
        <f>IF(【全員最初に作成】基本情報!G323="","",【全員最初に作成】基本情報!G323)</f>
        <v/>
      </c>
      <c r="H302" s="273" t="str">
        <f>IF(【全員最初に作成】基本情報!H323="","",【全員最初に作成】基本情報!H323)</f>
        <v/>
      </c>
      <c r="I302" s="273" t="str">
        <f>IF(【全員最初に作成】基本情報!I323="","",【全員最初に作成】基本情報!I323)</f>
        <v/>
      </c>
      <c r="J302" s="273" t="str">
        <f>IF(【全員最初に作成】基本情報!J323="","",【全員最初に作成】基本情報!J323)</f>
        <v/>
      </c>
      <c r="K302" s="273" t="str">
        <f>IF(【全員最初に作成】基本情報!K323="","",【全員最初に作成】基本情報!K323)</f>
        <v/>
      </c>
      <c r="L302" s="274" t="str">
        <f>IF(【全員最初に作成】基本情報!L323="","",【全員最初に作成】基本情報!L323)</f>
        <v/>
      </c>
      <c r="M302" s="275" t="str">
        <f>IF(【全員最初に作成】基本情報!M323="","",【全員最初に作成】基本情報!M323)</f>
        <v/>
      </c>
      <c r="N302" s="275" t="str">
        <f>IF(【全員最初に作成】基本情報!R323="","",【全員最初に作成】基本情報!R323)</f>
        <v/>
      </c>
      <c r="O302" s="275" t="str">
        <f>IF(【全員最初に作成】基本情報!W323="","",【全員最初に作成】基本情報!W323)</f>
        <v/>
      </c>
      <c r="P302" s="270" t="str">
        <f>IF(【全員最初に作成】基本情報!X323="","",【全員最初に作成】基本情報!X323)</f>
        <v/>
      </c>
      <c r="Q302" s="276" t="str">
        <f>IF(【全員最初に作成】基本情報!Y323="","",【全員最初に作成】基本情報!Y323)</f>
        <v/>
      </c>
      <c r="R302" s="277"/>
      <c r="S302" s="476" t="str">
        <f>IF(B302="×","",IF(【全員最初に作成】基本情報!Z323="","",【全員最初に作成】基本情報!Z323))</f>
        <v/>
      </c>
      <c r="T302" s="278" t="str">
        <f>IF(B302="×","",IF(Q302="","",VLOOKUP(Q302,【参考】数式用!$M$2:$O$34,3,FALSE)))</f>
        <v/>
      </c>
      <c r="U302" s="279" t="s">
        <v>537</v>
      </c>
      <c r="V302" s="280">
        <v>4</v>
      </c>
      <c r="W302" s="281" t="s">
        <v>11</v>
      </c>
      <c r="X302" s="312"/>
      <c r="Y302" s="282" t="s">
        <v>538</v>
      </c>
      <c r="Z302" s="283">
        <v>4</v>
      </c>
      <c r="AA302" s="284" t="s">
        <v>11</v>
      </c>
      <c r="AB302" s="312"/>
      <c r="AC302" s="284" t="s">
        <v>12</v>
      </c>
      <c r="AD302" s="285" t="s">
        <v>30</v>
      </c>
      <c r="AE302" s="286" t="str">
        <f t="shared" si="14"/>
        <v/>
      </c>
      <c r="AF302" s="287" t="s">
        <v>539</v>
      </c>
      <c r="AG302" s="288" t="str">
        <f t="shared" si="15"/>
        <v/>
      </c>
      <c r="AH302" s="359"/>
      <c r="AI302" s="359"/>
      <c r="AJ302" s="360"/>
      <c r="AK302" s="360"/>
    </row>
    <row r="303" spans="1:37" ht="36.75" customHeight="1">
      <c r="A303" s="270">
        <f t="shared" si="16"/>
        <v>290</v>
      </c>
      <c r="B303" s="313"/>
      <c r="C303" s="271" t="str">
        <f>IF(【全員最初に作成】基本情報!C324="","",【全員最初に作成】基本情報!C324)</f>
        <v/>
      </c>
      <c r="D303" s="272" t="str">
        <f>IF(【全員最初に作成】基本情報!D324="","",【全員最初に作成】基本情報!D324)</f>
        <v/>
      </c>
      <c r="E303" s="273" t="str">
        <f>IF(【全員最初に作成】基本情報!E324="","",【全員最初に作成】基本情報!E324)</f>
        <v/>
      </c>
      <c r="F303" s="273" t="str">
        <f>IF(【全員最初に作成】基本情報!F324="","",【全員最初に作成】基本情報!F324)</f>
        <v/>
      </c>
      <c r="G303" s="273" t="str">
        <f>IF(【全員最初に作成】基本情報!G324="","",【全員最初に作成】基本情報!G324)</f>
        <v/>
      </c>
      <c r="H303" s="273" t="str">
        <f>IF(【全員最初に作成】基本情報!H324="","",【全員最初に作成】基本情報!H324)</f>
        <v/>
      </c>
      <c r="I303" s="273" t="str">
        <f>IF(【全員最初に作成】基本情報!I324="","",【全員最初に作成】基本情報!I324)</f>
        <v/>
      </c>
      <c r="J303" s="273" t="str">
        <f>IF(【全員最初に作成】基本情報!J324="","",【全員最初に作成】基本情報!J324)</f>
        <v/>
      </c>
      <c r="K303" s="273" t="str">
        <f>IF(【全員最初に作成】基本情報!K324="","",【全員最初に作成】基本情報!K324)</f>
        <v/>
      </c>
      <c r="L303" s="274" t="str">
        <f>IF(【全員最初に作成】基本情報!L324="","",【全員最初に作成】基本情報!L324)</f>
        <v/>
      </c>
      <c r="M303" s="275" t="str">
        <f>IF(【全員最初に作成】基本情報!M324="","",【全員最初に作成】基本情報!M324)</f>
        <v/>
      </c>
      <c r="N303" s="275" t="str">
        <f>IF(【全員最初に作成】基本情報!R324="","",【全員最初に作成】基本情報!R324)</f>
        <v/>
      </c>
      <c r="O303" s="275" t="str">
        <f>IF(【全員最初に作成】基本情報!W324="","",【全員最初に作成】基本情報!W324)</f>
        <v/>
      </c>
      <c r="P303" s="270" t="str">
        <f>IF(【全員最初に作成】基本情報!X324="","",【全員最初に作成】基本情報!X324)</f>
        <v/>
      </c>
      <c r="Q303" s="276" t="str">
        <f>IF(【全員最初に作成】基本情報!Y324="","",【全員最初に作成】基本情報!Y324)</f>
        <v/>
      </c>
      <c r="R303" s="277"/>
      <c r="S303" s="476" t="str">
        <f>IF(B303="×","",IF(【全員最初に作成】基本情報!Z324="","",【全員最初に作成】基本情報!Z324))</f>
        <v/>
      </c>
      <c r="T303" s="278" t="str">
        <f>IF(B303="×","",IF(Q303="","",VLOOKUP(Q303,【参考】数式用!$M$2:$O$34,3,FALSE)))</f>
        <v/>
      </c>
      <c r="U303" s="279" t="s">
        <v>537</v>
      </c>
      <c r="V303" s="280">
        <v>4</v>
      </c>
      <c r="W303" s="281" t="s">
        <v>11</v>
      </c>
      <c r="X303" s="312"/>
      <c r="Y303" s="282" t="s">
        <v>538</v>
      </c>
      <c r="Z303" s="283">
        <v>4</v>
      </c>
      <c r="AA303" s="284" t="s">
        <v>11</v>
      </c>
      <c r="AB303" s="312"/>
      <c r="AC303" s="284" t="s">
        <v>12</v>
      </c>
      <c r="AD303" s="285" t="s">
        <v>30</v>
      </c>
      <c r="AE303" s="286" t="str">
        <f t="shared" si="14"/>
        <v/>
      </c>
      <c r="AF303" s="287" t="s">
        <v>539</v>
      </c>
      <c r="AG303" s="288" t="str">
        <f t="shared" si="15"/>
        <v/>
      </c>
      <c r="AH303" s="359"/>
      <c r="AI303" s="359"/>
      <c r="AJ303" s="360"/>
      <c r="AK303" s="360"/>
    </row>
    <row r="304" spans="1:37" ht="36.75" customHeight="1">
      <c r="A304" s="270">
        <f t="shared" si="16"/>
        <v>291</v>
      </c>
      <c r="B304" s="313"/>
      <c r="C304" s="271" t="str">
        <f>IF(【全員最初に作成】基本情報!C325="","",【全員最初に作成】基本情報!C325)</f>
        <v/>
      </c>
      <c r="D304" s="272" t="str">
        <f>IF(【全員最初に作成】基本情報!D325="","",【全員最初に作成】基本情報!D325)</f>
        <v/>
      </c>
      <c r="E304" s="273" t="str">
        <f>IF(【全員最初に作成】基本情報!E325="","",【全員最初に作成】基本情報!E325)</f>
        <v/>
      </c>
      <c r="F304" s="273" t="str">
        <f>IF(【全員最初に作成】基本情報!F325="","",【全員最初に作成】基本情報!F325)</f>
        <v/>
      </c>
      <c r="G304" s="273" t="str">
        <f>IF(【全員最初に作成】基本情報!G325="","",【全員最初に作成】基本情報!G325)</f>
        <v/>
      </c>
      <c r="H304" s="273" t="str">
        <f>IF(【全員最初に作成】基本情報!H325="","",【全員最初に作成】基本情報!H325)</f>
        <v/>
      </c>
      <c r="I304" s="273" t="str">
        <f>IF(【全員最初に作成】基本情報!I325="","",【全員最初に作成】基本情報!I325)</f>
        <v/>
      </c>
      <c r="J304" s="273" t="str">
        <f>IF(【全員最初に作成】基本情報!J325="","",【全員最初に作成】基本情報!J325)</f>
        <v/>
      </c>
      <c r="K304" s="273" t="str">
        <f>IF(【全員最初に作成】基本情報!K325="","",【全員最初に作成】基本情報!K325)</f>
        <v/>
      </c>
      <c r="L304" s="274" t="str">
        <f>IF(【全員最初に作成】基本情報!L325="","",【全員最初に作成】基本情報!L325)</f>
        <v/>
      </c>
      <c r="M304" s="275" t="str">
        <f>IF(【全員最初に作成】基本情報!M325="","",【全員最初に作成】基本情報!M325)</f>
        <v/>
      </c>
      <c r="N304" s="275" t="str">
        <f>IF(【全員最初に作成】基本情報!R325="","",【全員最初に作成】基本情報!R325)</f>
        <v/>
      </c>
      <c r="O304" s="275" t="str">
        <f>IF(【全員最初に作成】基本情報!W325="","",【全員最初に作成】基本情報!W325)</f>
        <v/>
      </c>
      <c r="P304" s="270" t="str">
        <f>IF(【全員最初に作成】基本情報!X325="","",【全員最初に作成】基本情報!X325)</f>
        <v/>
      </c>
      <c r="Q304" s="276" t="str">
        <f>IF(【全員最初に作成】基本情報!Y325="","",【全員最初に作成】基本情報!Y325)</f>
        <v/>
      </c>
      <c r="R304" s="277"/>
      <c r="S304" s="476" t="str">
        <f>IF(B304="×","",IF(【全員最初に作成】基本情報!Z325="","",【全員最初に作成】基本情報!Z325))</f>
        <v/>
      </c>
      <c r="T304" s="278" t="str">
        <f>IF(B304="×","",IF(Q304="","",VLOOKUP(Q304,【参考】数式用!$M$2:$O$34,3,FALSE)))</f>
        <v/>
      </c>
      <c r="U304" s="279" t="s">
        <v>537</v>
      </c>
      <c r="V304" s="280">
        <v>4</v>
      </c>
      <c r="W304" s="281" t="s">
        <v>11</v>
      </c>
      <c r="X304" s="312"/>
      <c r="Y304" s="282" t="s">
        <v>538</v>
      </c>
      <c r="Z304" s="283">
        <v>4</v>
      </c>
      <c r="AA304" s="284" t="s">
        <v>11</v>
      </c>
      <c r="AB304" s="312"/>
      <c r="AC304" s="284" t="s">
        <v>12</v>
      </c>
      <c r="AD304" s="285" t="s">
        <v>30</v>
      </c>
      <c r="AE304" s="286" t="str">
        <f t="shared" si="14"/>
        <v/>
      </c>
      <c r="AF304" s="287" t="s">
        <v>539</v>
      </c>
      <c r="AG304" s="288" t="str">
        <f t="shared" si="15"/>
        <v/>
      </c>
      <c r="AH304" s="359"/>
      <c r="AI304" s="359"/>
      <c r="AJ304" s="360"/>
      <c r="AK304" s="360"/>
    </row>
    <row r="305" spans="1:37" ht="36.75" customHeight="1">
      <c r="A305" s="270">
        <f t="shared" si="16"/>
        <v>292</v>
      </c>
      <c r="B305" s="313"/>
      <c r="C305" s="271" t="str">
        <f>IF(【全員最初に作成】基本情報!C326="","",【全員最初に作成】基本情報!C326)</f>
        <v/>
      </c>
      <c r="D305" s="272" t="str">
        <f>IF(【全員最初に作成】基本情報!D326="","",【全員最初に作成】基本情報!D326)</f>
        <v/>
      </c>
      <c r="E305" s="273" t="str">
        <f>IF(【全員最初に作成】基本情報!E326="","",【全員最初に作成】基本情報!E326)</f>
        <v/>
      </c>
      <c r="F305" s="273" t="str">
        <f>IF(【全員最初に作成】基本情報!F326="","",【全員最初に作成】基本情報!F326)</f>
        <v/>
      </c>
      <c r="G305" s="273" t="str">
        <f>IF(【全員最初に作成】基本情報!G326="","",【全員最初に作成】基本情報!G326)</f>
        <v/>
      </c>
      <c r="H305" s="273" t="str">
        <f>IF(【全員最初に作成】基本情報!H326="","",【全員最初に作成】基本情報!H326)</f>
        <v/>
      </c>
      <c r="I305" s="273" t="str">
        <f>IF(【全員最初に作成】基本情報!I326="","",【全員最初に作成】基本情報!I326)</f>
        <v/>
      </c>
      <c r="J305" s="273" t="str">
        <f>IF(【全員最初に作成】基本情報!J326="","",【全員最初に作成】基本情報!J326)</f>
        <v/>
      </c>
      <c r="K305" s="273" t="str">
        <f>IF(【全員最初に作成】基本情報!K326="","",【全員最初に作成】基本情報!K326)</f>
        <v/>
      </c>
      <c r="L305" s="274" t="str">
        <f>IF(【全員最初に作成】基本情報!L326="","",【全員最初に作成】基本情報!L326)</f>
        <v/>
      </c>
      <c r="M305" s="275" t="str">
        <f>IF(【全員最初に作成】基本情報!M326="","",【全員最初に作成】基本情報!M326)</f>
        <v/>
      </c>
      <c r="N305" s="275" t="str">
        <f>IF(【全員最初に作成】基本情報!R326="","",【全員最初に作成】基本情報!R326)</f>
        <v/>
      </c>
      <c r="O305" s="275" t="str">
        <f>IF(【全員最初に作成】基本情報!W326="","",【全員最初に作成】基本情報!W326)</f>
        <v/>
      </c>
      <c r="P305" s="270" t="str">
        <f>IF(【全員最初に作成】基本情報!X326="","",【全員最初に作成】基本情報!X326)</f>
        <v/>
      </c>
      <c r="Q305" s="276" t="str">
        <f>IF(【全員最初に作成】基本情報!Y326="","",【全員最初に作成】基本情報!Y326)</f>
        <v/>
      </c>
      <c r="R305" s="277"/>
      <c r="S305" s="476" t="str">
        <f>IF(B305="×","",IF(【全員最初に作成】基本情報!Z326="","",【全員最初に作成】基本情報!Z326))</f>
        <v/>
      </c>
      <c r="T305" s="278" t="str">
        <f>IF(B305="×","",IF(Q305="","",VLOOKUP(Q305,【参考】数式用!$M$2:$O$34,3,FALSE)))</f>
        <v/>
      </c>
      <c r="U305" s="279" t="s">
        <v>537</v>
      </c>
      <c r="V305" s="280">
        <v>4</v>
      </c>
      <c r="W305" s="281" t="s">
        <v>11</v>
      </c>
      <c r="X305" s="312"/>
      <c r="Y305" s="282" t="s">
        <v>538</v>
      </c>
      <c r="Z305" s="283">
        <v>4</v>
      </c>
      <c r="AA305" s="284" t="s">
        <v>11</v>
      </c>
      <c r="AB305" s="312"/>
      <c r="AC305" s="284" t="s">
        <v>12</v>
      </c>
      <c r="AD305" s="285" t="s">
        <v>30</v>
      </c>
      <c r="AE305" s="286" t="str">
        <f t="shared" si="14"/>
        <v/>
      </c>
      <c r="AF305" s="287" t="s">
        <v>539</v>
      </c>
      <c r="AG305" s="288" t="str">
        <f t="shared" si="15"/>
        <v/>
      </c>
      <c r="AH305" s="359"/>
      <c r="AI305" s="359"/>
      <c r="AJ305" s="360"/>
      <c r="AK305" s="360"/>
    </row>
    <row r="306" spans="1:37" ht="36.75" customHeight="1">
      <c r="A306" s="270">
        <f t="shared" si="16"/>
        <v>293</v>
      </c>
      <c r="B306" s="313"/>
      <c r="C306" s="271" t="str">
        <f>IF(【全員最初に作成】基本情報!C327="","",【全員最初に作成】基本情報!C327)</f>
        <v/>
      </c>
      <c r="D306" s="272" t="str">
        <f>IF(【全員最初に作成】基本情報!D327="","",【全員最初に作成】基本情報!D327)</f>
        <v/>
      </c>
      <c r="E306" s="273" t="str">
        <f>IF(【全員最初に作成】基本情報!E327="","",【全員最初に作成】基本情報!E327)</f>
        <v/>
      </c>
      <c r="F306" s="273" t="str">
        <f>IF(【全員最初に作成】基本情報!F327="","",【全員最初に作成】基本情報!F327)</f>
        <v/>
      </c>
      <c r="G306" s="273" t="str">
        <f>IF(【全員最初に作成】基本情報!G327="","",【全員最初に作成】基本情報!G327)</f>
        <v/>
      </c>
      <c r="H306" s="273" t="str">
        <f>IF(【全員最初に作成】基本情報!H327="","",【全員最初に作成】基本情報!H327)</f>
        <v/>
      </c>
      <c r="I306" s="273" t="str">
        <f>IF(【全員最初に作成】基本情報!I327="","",【全員最初に作成】基本情報!I327)</f>
        <v/>
      </c>
      <c r="J306" s="273" t="str">
        <f>IF(【全員最初に作成】基本情報!J327="","",【全員最初に作成】基本情報!J327)</f>
        <v/>
      </c>
      <c r="K306" s="273" t="str">
        <f>IF(【全員最初に作成】基本情報!K327="","",【全員最初に作成】基本情報!K327)</f>
        <v/>
      </c>
      <c r="L306" s="274" t="str">
        <f>IF(【全員最初に作成】基本情報!L327="","",【全員最初に作成】基本情報!L327)</f>
        <v/>
      </c>
      <c r="M306" s="275" t="str">
        <f>IF(【全員最初に作成】基本情報!M327="","",【全員最初に作成】基本情報!M327)</f>
        <v/>
      </c>
      <c r="N306" s="275" t="str">
        <f>IF(【全員最初に作成】基本情報!R327="","",【全員最初に作成】基本情報!R327)</f>
        <v/>
      </c>
      <c r="O306" s="275" t="str">
        <f>IF(【全員最初に作成】基本情報!W327="","",【全員最初に作成】基本情報!W327)</f>
        <v/>
      </c>
      <c r="P306" s="270" t="str">
        <f>IF(【全員最初に作成】基本情報!X327="","",【全員最初に作成】基本情報!X327)</f>
        <v/>
      </c>
      <c r="Q306" s="276" t="str">
        <f>IF(【全員最初に作成】基本情報!Y327="","",【全員最初に作成】基本情報!Y327)</f>
        <v/>
      </c>
      <c r="R306" s="277"/>
      <c r="S306" s="476" t="str">
        <f>IF(B306="×","",IF(【全員最初に作成】基本情報!Z327="","",【全員最初に作成】基本情報!Z327))</f>
        <v/>
      </c>
      <c r="T306" s="278" t="str">
        <f>IF(B306="×","",IF(Q306="","",VLOOKUP(Q306,【参考】数式用!$M$2:$O$34,3,FALSE)))</f>
        <v/>
      </c>
      <c r="U306" s="279" t="s">
        <v>537</v>
      </c>
      <c r="V306" s="280">
        <v>4</v>
      </c>
      <c r="W306" s="281" t="s">
        <v>11</v>
      </c>
      <c r="X306" s="312"/>
      <c r="Y306" s="282" t="s">
        <v>538</v>
      </c>
      <c r="Z306" s="283">
        <v>4</v>
      </c>
      <c r="AA306" s="284" t="s">
        <v>11</v>
      </c>
      <c r="AB306" s="312"/>
      <c r="AC306" s="284" t="s">
        <v>12</v>
      </c>
      <c r="AD306" s="285" t="s">
        <v>30</v>
      </c>
      <c r="AE306" s="286" t="str">
        <f t="shared" si="14"/>
        <v/>
      </c>
      <c r="AF306" s="287" t="s">
        <v>539</v>
      </c>
      <c r="AG306" s="288" t="str">
        <f t="shared" si="15"/>
        <v/>
      </c>
      <c r="AH306" s="359"/>
      <c r="AI306" s="359"/>
      <c r="AJ306" s="360"/>
      <c r="AK306" s="360"/>
    </row>
    <row r="307" spans="1:37" ht="36.75" customHeight="1">
      <c r="A307" s="270">
        <f t="shared" si="16"/>
        <v>294</v>
      </c>
      <c r="B307" s="313"/>
      <c r="C307" s="271" t="str">
        <f>IF(【全員最初に作成】基本情報!C328="","",【全員最初に作成】基本情報!C328)</f>
        <v/>
      </c>
      <c r="D307" s="272" t="str">
        <f>IF(【全員最初に作成】基本情報!D328="","",【全員最初に作成】基本情報!D328)</f>
        <v/>
      </c>
      <c r="E307" s="273" t="str">
        <f>IF(【全員最初に作成】基本情報!E328="","",【全員最初に作成】基本情報!E328)</f>
        <v/>
      </c>
      <c r="F307" s="273" t="str">
        <f>IF(【全員最初に作成】基本情報!F328="","",【全員最初に作成】基本情報!F328)</f>
        <v/>
      </c>
      <c r="G307" s="273" t="str">
        <f>IF(【全員最初に作成】基本情報!G328="","",【全員最初に作成】基本情報!G328)</f>
        <v/>
      </c>
      <c r="H307" s="273" t="str">
        <f>IF(【全員最初に作成】基本情報!H328="","",【全員最初に作成】基本情報!H328)</f>
        <v/>
      </c>
      <c r="I307" s="273" t="str">
        <f>IF(【全員最初に作成】基本情報!I328="","",【全員最初に作成】基本情報!I328)</f>
        <v/>
      </c>
      <c r="J307" s="273" t="str">
        <f>IF(【全員最初に作成】基本情報!J328="","",【全員最初に作成】基本情報!J328)</f>
        <v/>
      </c>
      <c r="K307" s="273" t="str">
        <f>IF(【全員最初に作成】基本情報!K328="","",【全員最初に作成】基本情報!K328)</f>
        <v/>
      </c>
      <c r="L307" s="274" t="str">
        <f>IF(【全員最初に作成】基本情報!L328="","",【全員最初に作成】基本情報!L328)</f>
        <v/>
      </c>
      <c r="M307" s="275" t="str">
        <f>IF(【全員最初に作成】基本情報!M328="","",【全員最初に作成】基本情報!M328)</f>
        <v/>
      </c>
      <c r="N307" s="275" t="str">
        <f>IF(【全員最初に作成】基本情報!R328="","",【全員最初に作成】基本情報!R328)</f>
        <v/>
      </c>
      <c r="O307" s="275" t="str">
        <f>IF(【全員最初に作成】基本情報!W328="","",【全員最初に作成】基本情報!W328)</f>
        <v/>
      </c>
      <c r="P307" s="270" t="str">
        <f>IF(【全員最初に作成】基本情報!X328="","",【全員最初に作成】基本情報!X328)</f>
        <v/>
      </c>
      <c r="Q307" s="276" t="str">
        <f>IF(【全員最初に作成】基本情報!Y328="","",【全員最初に作成】基本情報!Y328)</f>
        <v/>
      </c>
      <c r="R307" s="277"/>
      <c r="S307" s="476" t="str">
        <f>IF(B307="×","",IF(【全員最初に作成】基本情報!Z328="","",【全員最初に作成】基本情報!Z328))</f>
        <v/>
      </c>
      <c r="T307" s="278" t="str">
        <f>IF(B307="×","",IF(Q307="","",VLOOKUP(Q307,【参考】数式用!$M$2:$O$34,3,FALSE)))</f>
        <v/>
      </c>
      <c r="U307" s="279" t="s">
        <v>537</v>
      </c>
      <c r="V307" s="280">
        <v>4</v>
      </c>
      <c r="W307" s="281" t="s">
        <v>11</v>
      </c>
      <c r="X307" s="312"/>
      <c r="Y307" s="282" t="s">
        <v>538</v>
      </c>
      <c r="Z307" s="283">
        <v>4</v>
      </c>
      <c r="AA307" s="284" t="s">
        <v>11</v>
      </c>
      <c r="AB307" s="312"/>
      <c r="AC307" s="284" t="s">
        <v>12</v>
      </c>
      <c r="AD307" s="285" t="s">
        <v>30</v>
      </c>
      <c r="AE307" s="286" t="str">
        <f t="shared" si="14"/>
        <v/>
      </c>
      <c r="AF307" s="287" t="s">
        <v>539</v>
      </c>
      <c r="AG307" s="288" t="str">
        <f t="shared" si="15"/>
        <v/>
      </c>
      <c r="AH307" s="359"/>
      <c r="AI307" s="359"/>
      <c r="AJ307" s="360"/>
      <c r="AK307" s="360"/>
    </row>
    <row r="308" spans="1:37" ht="36.75" customHeight="1">
      <c r="A308" s="270">
        <f t="shared" si="16"/>
        <v>295</v>
      </c>
      <c r="B308" s="313"/>
      <c r="C308" s="271" t="str">
        <f>IF(【全員最初に作成】基本情報!C329="","",【全員最初に作成】基本情報!C329)</f>
        <v/>
      </c>
      <c r="D308" s="272" t="str">
        <f>IF(【全員最初に作成】基本情報!D329="","",【全員最初に作成】基本情報!D329)</f>
        <v/>
      </c>
      <c r="E308" s="273" t="str">
        <f>IF(【全員最初に作成】基本情報!E329="","",【全員最初に作成】基本情報!E329)</f>
        <v/>
      </c>
      <c r="F308" s="273" t="str">
        <f>IF(【全員最初に作成】基本情報!F329="","",【全員最初に作成】基本情報!F329)</f>
        <v/>
      </c>
      <c r="G308" s="273" t="str">
        <f>IF(【全員最初に作成】基本情報!G329="","",【全員最初に作成】基本情報!G329)</f>
        <v/>
      </c>
      <c r="H308" s="273" t="str">
        <f>IF(【全員最初に作成】基本情報!H329="","",【全員最初に作成】基本情報!H329)</f>
        <v/>
      </c>
      <c r="I308" s="273" t="str">
        <f>IF(【全員最初に作成】基本情報!I329="","",【全員最初に作成】基本情報!I329)</f>
        <v/>
      </c>
      <c r="J308" s="273" t="str">
        <f>IF(【全員最初に作成】基本情報!J329="","",【全員最初に作成】基本情報!J329)</f>
        <v/>
      </c>
      <c r="K308" s="273" t="str">
        <f>IF(【全員最初に作成】基本情報!K329="","",【全員最初に作成】基本情報!K329)</f>
        <v/>
      </c>
      <c r="L308" s="274" t="str">
        <f>IF(【全員最初に作成】基本情報!L329="","",【全員最初に作成】基本情報!L329)</f>
        <v/>
      </c>
      <c r="M308" s="275" t="str">
        <f>IF(【全員最初に作成】基本情報!M329="","",【全員最初に作成】基本情報!M329)</f>
        <v/>
      </c>
      <c r="N308" s="275" t="str">
        <f>IF(【全員最初に作成】基本情報!R329="","",【全員最初に作成】基本情報!R329)</f>
        <v/>
      </c>
      <c r="O308" s="275" t="str">
        <f>IF(【全員最初に作成】基本情報!W329="","",【全員最初に作成】基本情報!W329)</f>
        <v/>
      </c>
      <c r="P308" s="270" t="str">
        <f>IF(【全員最初に作成】基本情報!X329="","",【全員最初に作成】基本情報!X329)</f>
        <v/>
      </c>
      <c r="Q308" s="276" t="str">
        <f>IF(【全員最初に作成】基本情報!Y329="","",【全員最初に作成】基本情報!Y329)</f>
        <v/>
      </c>
      <c r="R308" s="277"/>
      <c r="S308" s="476" t="str">
        <f>IF(B308="×","",IF(【全員最初に作成】基本情報!Z329="","",【全員最初に作成】基本情報!Z329))</f>
        <v/>
      </c>
      <c r="T308" s="278" t="str">
        <f>IF(B308="×","",IF(Q308="","",VLOOKUP(Q308,【参考】数式用!$M$2:$O$34,3,FALSE)))</f>
        <v/>
      </c>
      <c r="U308" s="279" t="s">
        <v>537</v>
      </c>
      <c r="V308" s="280">
        <v>4</v>
      </c>
      <c r="W308" s="281" t="s">
        <v>11</v>
      </c>
      <c r="X308" s="312"/>
      <c r="Y308" s="282" t="s">
        <v>538</v>
      </c>
      <c r="Z308" s="283">
        <v>4</v>
      </c>
      <c r="AA308" s="284" t="s">
        <v>11</v>
      </c>
      <c r="AB308" s="312"/>
      <c r="AC308" s="284" t="s">
        <v>12</v>
      </c>
      <c r="AD308" s="285" t="s">
        <v>30</v>
      </c>
      <c r="AE308" s="286" t="str">
        <f t="shared" si="14"/>
        <v/>
      </c>
      <c r="AF308" s="287" t="s">
        <v>539</v>
      </c>
      <c r="AG308" s="288" t="str">
        <f t="shared" si="15"/>
        <v/>
      </c>
      <c r="AH308" s="359"/>
      <c r="AI308" s="359"/>
      <c r="AJ308" s="360"/>
      <c r="AK308" s="360"/>
    </row>
    <row r="309" spans="1:37" ht="36.75" customHeight="1">
      <c r="A309" s="270">
        <f t="shared" si="16"/>
        <v>296</v>
      </c>
      <c r="B309" s="313"/>
      <c r="C309" s="271" t="str">
        <f>IF(【全員最初に作成】基本情報!C330="","",【全員最初に作成】基本情報!C330)</f>
        <v/>
      </c>
      <c r="D309" s="272" t="str">
        <f>IF(【全員最初に作成】基本情報!D330="","",【全員最初に作成】基本情報!D330)</f>
        <v/>
      </c>
      <c r="E309" s="273" t="str">
        <f>IF(【全員最初に作成】基本情報!E330="","",【全員最初に作成】基本情報!E330)</f>
        <v/>
      </c>
      <c r="F309" s="273" t="str">
        <f>IF(【全員最初に作成】基本情報!F330="","",【全員最初に作成】基本情報!F330)</f>
        <v/>
      </c>
      <c r="G309" s="273" t="str">
        <f>IF(【全員最初に作成】基本情報!G330="","",【全員最初に作成】基本情報!G330)</f>
        <v/>
      </c>
      <c r="H309" s="273" t="str">
        <f>IF(【全員最初に作成】基本情報!H330="","",【全員最初に作成】基本情報!H330)</f>
        <v/>
      </c>
      <c r="I309" s="273" t="str">
        <f>IF(【全員最初に作成】基本情報!I330="","",【全員最初に作成】基本情報!I330)</f>
        <v/>
      </c>
      <c r="J309" s="273" t="str">
        <f>IF(【全員最初に作成】基本情報!J330="","",【全員最初に作成】基本情報!J330)</f>
        <v/>
      </c>
      <c r="K309" s="273" t="str">
        <f>IF(【全員最初に作成】基本情報!K330="","",【全員最初に作成】基本情報!K330)</f>
        <v/>
      </c>
      <c r="L309" s="274" t="str">
        <f>IF(【全員最初に作成】基本情報!L330="","",【全員最初に作成】基本情報!L330)</f>
        <v/>
      </c>
      <c r="M309" s="275" t="str">
        <f>IF(【全員最初に作成】基本情報!M330="","",【全員最初に作成】基本情報!M330)</f>
        <v/>
      </c>
      <c r="N309" s="275" t="str">
        <f>IF(【全員最初に作成】基本情報!R330="","",【全員最初に作成】基本情報!R330)</f>
        <v/>
      </c>
      <c r="O309" s="275" t="str">
        <f>IF(【全員最初に作成】基本情報!W330="","",【全員最初に作成】基本情報!W330)</f>
        <v/>
      </c>
      <c r="P309" s="270" t="str">
        <f>IF(【全員最初に作成】基本情報!X330="","",【全員最初に作成】基本情報!X330)</f>
        <v/>
      </c>
      <c r="Q309" s="276" t="str">
        <f>IF(【全員最初に作成】基本情報!Y330="","",【全員最初に作成】基本情報!Y330)</f>
        <v/>
      </c>
      <c r="R309" s="277"/>
      <c r="S309" s="476" t="str">
        <f>IF(B309="×","",IF(【全員最初に作成】基本情報!Z330="","",【全員最初に作成】基本情報!Z330))</f>
        <v/>
      </c>
      <c r="T309" s="278" t="str">
        <f>IF(B309="×","",IF(Q309="","",VLOOKUP(Q309,【参考】数式用!$M$2:$O$34,3,FALSE)))</f>
        <v/>
      </c>
      <c r="U309" s="279" t="s">
        <v>537</v>
      </c>
      <c r="V309" s="280">
        <v>4</v>
      </c>
      <c r="W309" s="281" t="s">
        <v>11</v>
      </c>
      <c r="X309" s="312"/>
      <c r="Y309" s="282" t="s">
        <v>538</v>
      </c>
      <c r="Z309" s="283">
        <v>4</v>
      </c>
      <c r="AA309" s="284" t="s">
        <v>11</v>
      </c>
      <c r="AB309" s="312"/>
      <c r="AC309" s="284" t="s">
        <v>12</v>
      </c>
      <c r="AD309" s="285" t="s">
        <v>30</v>
      </c>
      <c r="AE309" s="286" t="str">
        <f t="shared" si="14"/>
        <v/>
      </c>
      <c r="AF309" s="287" t="s">
        <v>539</v>
      </c>
      <c r="AG309" s="288" t="str">
        <f t="shared" si="15"/>
        <v/>
      </c>
      <c r="AH309" s="359"/>
      <c r="AI309" s="359"/>
      <c r="AJ309" s="360"/>
      <c r="AK309" s="360"/>
    </row>
    <row r="310" spans="1:37" ht="36.75" customHeight="1">
      <c r="A310" s="270">
        <f t="shared" si="16"/>
        <v>297</v>
      </c>
      <c r="B310" s="313"/>
      <c r="C310" s="271" t="str">
        <f>IF(【全員最初に作成】基本情報!C331="","",【全員最初に作成】基本情報!C331)</f>
        <v/>
      </c>
      <c r="D310" s="272" t="str">
        <f>IF(【全員最初に作成】基本情報!D331="","",【全員最初に作成】基本情報!D331)</f>
        <v/>
      </c>
      <c r="E310" s="273" t="str">
        <f>IF(【全員最初に作成】基本情報!E331="","",【全員最初に作成】基本情報!E331)</f>
        <v/>
      </c>
      <c r="F310" s="273" t="str">
        <f>IF(【全員最初に作成】基本情報!F331="","",【全員最初に作成】基本情報!F331)</f>
        <v/>
      </c>
      <c r="G310" s="273" t="str">
        <f>IF(【全員最初に作成】基本情報!G331="","",【全員最初に作成】基本情報!G331)</f>
        <v/>
      </c>
      <c r="H310" s="273" t="str">
        <f>IF(【全員最初に作成】基本情報!H331="","",【全員最初に作成】基本情報!H331)</f>
        <v/>
      </c>
      <c r="I310" s="273" t="str">
        <f>IF(【全員最初に作成】基本情報!I331="","",【全員最初に作成】基本情報!I331)</f>
        <v/>
      </c>
      <c r="J310" s="273" t="str">
        <f>IF(【全員最初に作成】基本情報!J331="","",【全員最初に作成】基本情報!J331)</f>
        <v/>
      </c>
      <c r="K310" s="273" t="str">
        <f>IF(【全員最初に作成】基本情報!K331="","",【全員最初に作成】基本情報!K331)</f>
        <v/>
      </c>
      <c r="L310" s="274" t="str">
        <f>IF(【全員最初に作成】基本情報!L331="","",【全員最初に作成】基本情報!L331)</f>
        <v/>
      </c>
      <c r="M310" s="275" t="str">
        <f>IF(【全員最初に作成】基本情報!M331="","",【全員最初に作成】基本情報!M331)</f>
        <v/>
      </c>
      <c r="N310" s="275" t="str">
        <f>IF(【全員最初に作成】基本情報!R331="","",【全員最初に作成】基本情報!R331)</f>
        <v/>
      </c>
      <c r="O310" s="275" t="str">
        <f>IF(【全員最初に作成】基本情報!W331="","",【全員最初に作成】基本情報!W331)</f>
        <v/>
      </c>
      <c r="P310" s="270" t="str">
        <f>IF(【全員最初に作成】基本情報!X331="","",【全員最初に作成】基本情報!X331)</f>
        <v/>
      </c>
      <c r="Q310" s="276" t="str">
        <f>IF(【全員最初に作成】基本情報!Y331="","",【全員最初に作成】基本情報!Y331)</f>
        <v/>
      </c>
      <c r="R310" s="277"/>
      <c r="S310" s="476" t="str">
        <f>IF(B310="×","",IF(【全員最初に作成】基本情報!Z331="","",【全員最初に作成】基本情報!Z331))</f>
        <v/>
      </c>
      <c r="T310" s="278" t="str">
        <f>IF(B310="×","",IF(Q310="","",VLOOKUP(Q310,【参考】数式用!$M$2:$O$34,3,FALSE)))</f>
        <v/>
      </c>
      <c r="U310" s="279" t="s">
        <v>537</v>
      </c>
      <c r="V310" s="280">
        <v>4</v>
      </c>
      <c r="W310" s="281" t="s">
        <v>11</v>
      </c>
      <c r="X310" s="312"/>
      <c r="Y310" s="282" t="s">
        <v>538</v>
      </c>
      <c r="Z310" s="283">
        <v>4</v>
      </c>
      <c r="AA310" s="284" t="s">
        <v>11</v>
      </c>
      <c r="AB310" s="312"/>
      <c r="AC310" s="284" t="s">
        <v>12</v>
      </c>
      <c r="AD310" s="285" t="s">
        <v>30</v>
      </c>
      <c r="AE310" s="286" t="str">
        <f t="shared" si="14"/>
        <v/>
      </c>
      <c r="AF310" s="287" t="s">
        <v>539</v>
      </c>
      <c r="AG310" s="288" t="str">
        <f t="shared" si="15"/>
        <v/>
      </c>
      <c r="AH310" s="359"/>
      <c r="AI310" s="359"/>
      <c r="AJ310" s="360"/>
      <c r="AK310" s="360"/>
    </row>
    <row r="311" spans="1:37" ht="36.75" customHeight="1">
      <c r="A311" s="270">
        <f t="shared" si="16"/>
        <v>298</v>
      </c>
      <c r="B311" s="313"/>
      <c r="C311" s="271" t="str">
        <f>IF(【全員最初に作成】基本情報!C332="","",【全員最初に作成】基本情報!C332)</f>
        <v/>
      </c>
      <c r="D311" s="272" t="str">
        <f>IF(【全員最初に作成】基本情報!D332="","",【全員最初に作成】基本情報!D332)</f>
        <v/>
      </c>
      <c r="E311" s="273" t="str">
        <f>IF(【全員最初に作成】基本情報!E332="","",【全員最初に作成】基本情報!E332)</f>
        <v/>
      </c>
      <c r="F311" s="273" t="str">
        <f>IF(【全員最初に作成】基本情報!F332="","",【全員最初に作成】基本情報!F332)</f>
        <v/>
      </c>
      <c r="G311" s="273" t="str">
        <f>IF(【全員最初に作成】基本情報!G332="","",【全員最初に作成】基本情報!G332)</f>
        <v/>
      </c>
      <c r="H311" s="273" t="str">
        <f>IF(【全員最初に作成】基本情報!H332="","",【全員最初に作成】基本情報!H332)</f>
        <v/>
      </c>
      <c r="I311" s="273" t="str">
        <f>IF(【全員最初に作成】基本情報!I332="","",【全員最初に作成】基本情報!I332)</f>
        <v/>
      </c>
      <c r="J311" s="273" t="str">
        <f>IF(【全員最初に作成】基本情報!J332="","",【全員最初に作成】基本情報!J332)</f>
        <v/>
      </c>
      <c r="K311" s="273" t="str">
        <f>IF(【全員最初に作成】基本情報!K332="","",【全員最初に作成】基本情報!K332)</f>
        <v/>
      </c>
      <c r="L311" s="274" t="str">
        <f>IF(【全員最初に作成】基本情報!L332="","",【全員最初に作成】基本情報!L332)</f>
        <v/>
      </c>
      <c r="M311" s="275" t="str">
        <f>IF(【全員最初に作成】基本情報!M332="","",【全員最初に作成】基本情報!M332)</f>
        <v/>
      </c>
      <c r="N311" s="275" t="str">
        <f>IF(【全員最初に作成】基本情報!R332="","",【全員最初に作成】基本情報!R332)</f>
        <v/>
      </c>
      <c r="O311" s="275" t="str">
        <f>IF(【全員最初に作成】基本情報!W332="","",【全員最初に作成】基本情報!W332)</f>
        <v/>
      </c>
      <c r="P311" s="270" t="str">
        <f>IF(【全員最初に作成】基本情報!X332="","",【全員最初に作成】基本情報!X332)</f>
        <v/>
      </c>
      <c r="Q311" s="276" t="str">
        <f>IF(【全員最初に作成】基本情報!Y332="","",【全員最初に作成】基本情報!Y332)</f>
        <v/>
      </c>
      <c r="R311" s="277"/>
      <c r="S311" s="476" t="str">
        <f>IF(B311="×","",IF(【全員最初に作成】基本情報!Z332="","",【全員最初に作成】基本情報!Z332))</f>
        <v/>
      </c>
      <c r="T311" s="278" t="str">
        <f>IF(B311="×","",IF(Q311="","",VLOOKUP(Q311,【参考】数式用!$M$2:$O$34,3,FALSE)))</f>
        <v/>
      </c>
      <c r="U311" s="279" t="s">
        <v>537</v>
      </c>
      <c r="V311" s="280">
        <v>4</v>
      </c>
      <c r="W311" s="281" t="s">
        <v>11</v>
      </c>
      <c r="X311" s="312"/>
      <c r="Y311" s="282" t="s">
        <v>538</v>
      </c>
      <c r="Z311" s="283">
        <v>4</v>
      </c>
      <c r="AA311" s="284" t="s">
        <v>11</v>
      </c>
      <c r="AB311" s="312"/>
      <c r="AC311" s="284" t="s">
        <v>12</v>
      </c>
      <c r="AD311" s="285" t="s">
        <v>30</v>
      </c>
      <c r="AE311" s="286" t="str">
        <f t="shared" si="14"/>
        <v/>
      </c>
      <c r="AF311" s="287" t="s">
        <v>539</v>
      </c>
      <c r="AG311" s="288" t="str">
        <f t="shared" si="15"/>
        <v/>
      </c>
      <c r="AH311" s="359"/>
      <c r="AI311" s="359"/>
      <c r="AJ311" s="360"/>
      <c r="AK311" s="360"/>
    </row>
    <row r="312" spans="1:37" ht="36.75" customHeight="1">
      <c r="A312" s="270">
        <f t="shared" si="16"/>
        <v>299</v>
      </c>
      <c r="B312" s="313"/>
      <c r="C312" s="271" t="str">
        <f>IF(【全員最初に作成】基本情報!C333="","",【全員最初に作成】基本情報!C333)</f>
        <v/>
      </c>
      <c r="D312" s="272" t="str">
        <f>IF(【全員最初に作成】基本情報!D333="","",【全員最初に作成】基本情報!D333)</f>
        <v/>
      </c>
      <c r="E312" s="273" t="str">
        <f>IF(【全員最初に作成】基本情報!E333="","",【全員最初に作成】基本情報!E333)</f>
        <v/>
      </c>
      <c r="F312" s="273" t="str">
        <f>IF(【全員最初に作成】基本情報!F333="","",【全員最初に作成】基本情報!F333)</f>
        <v/>
      </c>
      <c r="G312" s="273" t="str">
        <f>IF(【全員最初に作成】基本情報!G333="","",【全員最初に作成】基本情報!G333)</f>
        <v/>
      </c>
      <c r="H312" s="273" t="str">
        <f>IF(【全員最初に作成】基本情報!H333="","",【全員最初に作成】基本情報!H333)</f>
        <v/>
      </c>
      <c r="I312" s="273" t="str">
        <f>IF(【全員最初に作成】基本情報!I333="","",【全員最初に作成】基本情報!I333)</f>
        <v/>
      </c>
      <c r="J312" s="273" t="str">
        <f>IF(【全員最初に作成】基本情報!J333="","",【全員最初に作成】基本情報!J333)</f>
        <v/>
      </c>
      <c r="K312" s="273" t="str">
        <f>IF(【全員最初に作成】基本情報!K333="","",【全員最初に作成】基本情報!K333)</f>
        <v/>
      </c>
      <c r="L312" s="274" t="str">
        <f>IF(【全員最初に作成】基本情報!L333="","",【全員最初に作成】基本情報!L333)</f>
        <v/>
      </c>
      <c r="M312" s="275" t="str">
        <f>IF(【全員最初に作成】基本情報!M333="","",【全員最初に作成】基本情報!M333)</f>
        <v/>
      </c>
      <c r="N312" s="275" t="str">
        <f>IF(【全員最初に作成】基本情報!R333="","",【全員最初に作成】基本情報!R333)</f>
        <v/>
      </c>
      <c r="O312" s="275" t="str">
        <f>IF(【全員最初に作成】基本情報!W333="","",【全員最初に作成】基本情報!W333)</f>
        <v/>
      </c>
      <c r="P312" s="270" t="str">
        <f>IF(【全員最初に作成】基本情報!X333="","",【全員最初に作成】基本情報!X333)</f>
        <v/>
      </c>
      <c r="Q312" s="276" t="str">
        <f>IF(【全員最初に作成】基本情報!Y333="","",【全員最初に作成】基本情報!Y333)</f>
        <v/>
      </c>
      <c r="R312" s="277"/>
      <c r="S312" s="476" t="str">
        <f>IF(B312="×","",IF(【全員最初に作成】基本情報!Z333="","",【全員最初に作成】基本情報!Z333))</f>
        <v/>
      </c>
      <c r="T312" s="278" t="str">
        <f>IF(B312="×","",IF(Q312="","",VLOOKUP(Q312,【参考】数式用!$M$2:$O$34,3,FALSE)))</f>
        <v/>
      </c>
      <c r="U312" s="279" t="s">
        <v>537</v>
      </c>
      <c r="V312" s="280">
        <v>4</v>
      </c>
      <c r="W312" s="281" t="s">
        <v>11</v>
      </c>
      <c r="X312" s="312"/>
      <c r="Y312" s="282" t="s">
        <v>538</v>
      </c>
      <c r="Z312" s="283">
        <v>4</v>
      </c>
      <c r="AA312" s="284" t="s">
        <v>11</v>
      </c>
      <c r="AB312" s="312"/>
      <c r="AC312" s="284" t="s">
        <v>12</v>
      </c>
      <c r="AD312" s="285" t="s">
        <v>30</v>
      </c>
      <c r="AE312" s="286" t="str">
        <f t="shared" si="14"/>
        <v/>
      </c>
      <c r="AF312" s="287" t="s">
        <v>539</v>
      </c>
      <c r="AG312" s="288" t="str">
        <f t="shared" si="15"/>
        <v/>
      </c>
      <c r="AH312" s="359"/>
      <c r="AI312" s="359"/>
      <c r="AJ312" s="360"/>
      <c r="AK312" s="360"/>
    </row>
    <row r="313" spans="1:37" ht="36.75" customHeight="1">
      <c r="A313" s="270">
        <f t="shared" si="16"/>
        <v>300</v>
      </c>
      <c r="B313" s="313"/>
      <c r="C313" s="271" t="str">
        <f>IF(【全員最初に作成】基本情報!C334="","",【全員最初に作成】基本情報!C334)</f>
        <v/>
      </c>
      <c r="D313" s="272" t="str">
        <f>IF(【全員最初に作成】基本情報!D334="","",【全員最初に作成】基本情報!D334)</f>
        <v/>
      </c>
      <c r="E313" s="273" t="str">
        <f>IF(【全員最初に作成】基本情報!E334="","",【全員最初に作成】基本情報!E334)</f>
        <v/>
      </c>
      <c r="F313" s="273" t="str">
        <f>IF(【全員最初に作成】基本情報!F334="","",【全員最初に作成】基本情報!F334)</f>
        <v/>
      </c>
      <c r="G313" s="273" t="str">
        <f>IF(【全員最初に作成】基本情報!G334="","",【全員最初に作成】基本情報!G334)</f>
        <v/>
      </c>
      <c r="H313" s="273" t="str">
        <f>IF(【全員最初に作成】基本情報!H334="","",【全員最初に作成】基本情報!H334)</f>
        <v/>
      </c>
      <c r="I313" s="273" t="str">
        <f>IF(【全員最初に作成】基本情報!I334="","",【全員最初に作成】基本情報!I334)</f>
        <v/>
      </c>
      <c r="J313" s="273" t="str">
        <f>IF(【全員最初に作成】基本情報!J334="","",【全員最初に作成】基本情報!J334)</f>
        <v/>
      </c>
      <c r="K313" s="273" t="str">
        <f>IF(【全員最初に作成】基本情報!K334="","",【全員最初に作成】基本情報!K334)</f>
        <v/>
      </c>
      <c r="L313" s="274" t="str">
        <f>IF(【全員最初に作成】基本情報!L334="","",【全員最初に作成】基本情報!L334)</f>
        <v/>
      </c>
      <c r="M313" s="275" t="str">
        <f>IF(【全員最初に作成】基本情報!M334="","",【全員最初に作成】基本情報!M334)</f>
        <v/>
      </c>
      <c r="N313" s="275" t="str">
        <f>IF(【全員最初に作成】基本情報!R334="","",【全員最初に作成】基本情報!R334)</f>
        <v/>
      </c>
      <c r="O313" s="275" t="str">
        <f>IF(【全員最初に作成】基本情報!W334="","",【全員最初に作成】基本情報!W334)</f>
        <v/>
      </c>
      <c r="P313" s="270" t="str">
        <f>IF(【全員最初に作成】基本情報!X334="","",【全員最初に作成】基本情報!X334)</f>
        <v/>
      </c>
      <c r="Q313" s="276" t="str">
        <f>IF(【全員最初に作成】基本情報!Y334="","",【全員最初に作成】基本情報!Y334)</f>
        <v/>
      </c>
      <c r="R313" s="277"/>
      <c r="S313" s="476" t="str">
        <f>IF(B313="×","",IF(【全員最初に作成】基本情報!Z334="","",【全員最初に作成】基本情報!Z334))</f>
        <v/>
      </c>
      <c r="T313" s="278" t="str">
        <f>IF(B313="×","",IF(Q313="","",VLOOKUP(Q313,【参考】数式用!$M$2:$O$34,3,FALSE)))</f>
        <v/>
      </c>
      <c r="U313" s="279" t="s">
        <v>537</v>
      </c>
      <c r="V313" s="280">
        <v>4</v>
      </c>
      <c r="W313" s="281" t="s">
        <v>11</v>
      </c>
      <c r="X313" s="312"/>
      <c r="Y313" s="282" t="s">
        <v>538</v>
      </c>
      <c r="Z313" s="283">
        <v>4</v>
      </c>
      <c r="AA313" s="284" t="s">
        <v>11</v>
      </c>
      <c r="AB313" s="312"/>
      <c r="AC313" s="284" t="s">
        <v>12</v>
      </c>
      <c r="AD313" s="285" t="s">
        <v>30</v>
      </c>
      <c r="AE313" s="286" t="str">
        <f t="shared" si="14"/>
        <v/>
      </c>
      <c r="AF313" s="287" t="s">
        <v>539</v>
      </c>
      <c r="AG313" s="288" t="str">
        <f t="shared" si="15"/>
        <v/>
      </c>
      <c r="AH313" s="359"/>
      <c r="AI313" s="359"/>
      <c r="AJ313" s="360"/>
      <c r="AK313" s="360"/>
    </row>
  </sheetData>
  <sheetProtection algorithmName="SHA-512" hashValue="umrBXZf4bYiOyRHy8fakM3SBjMbG5OAH1LI7W4kTOi2OWJ39otdSfQ6ShtvSCaTOzfHqckkkG/QqOit44K34ZQ==" saltValue="13gEd8mjpumEI0SYpKZkRg==" spinCount="100000" sheet="1" formatCells="0" formatColumns="0" formatRows="0" insertRows="0" deleteRows="0" selectLockedCells="1" autoFilter="0"/>
  <autoFilter ref="M13:AG13" xr:uid="{00000000-0009-0000-0000-000002000000}"/>
  <mergeCells count="19">
    <mergeCell ref="AM7:AM8"/>
    <mergeCell ref="B8:B12"/>
    <mergeCell ref="AH10:AK10"/>
    <mergeCell ref="Q8:Q12"/>
    <mergeCell ref="R8:R12"/>
    <mergeCell ref="S8:S12"/>
    <mergeCell ref="T8:T12"/>
    <mergeCell ref="U8:AF12"/>
    <mergeCell ref="AG8:AK9"/>
    <mergeCell ref="C8:L12"/>
    <mergeCell ref="M8:M12"/>
    <mergeCell ref="P8:P12"/>
    <mergeCell ref="N9:O9"/>
    <mergeCell ref="R1:AK5"/>
    <mergeCell ref="A3:D3"/>
    <mergeCell ref="E3:P3"/>
    <mergeCell ref="A5:O5"/>
    <mergeCell ref="A8:A12"/>
    <mergeCell ref="AF7:AG7"/>
  </mergeCells>
  <phoneticPr fontId="8"/>
  <conditionalFormatting sqref="C14:AK313">
    <cfRule type="expression" dxfId="10" priority="7">
      <formula>$B14="×"</formula>
    </cfRule>
  </conditionalFormatting>
  <conditionalFormatting sqref="C17:AK17">
    <cfRule type="expression" dxfId="9" priority="6">
      <formula>$B17="×"</formula>
    </cfRule>
  </conditionalFormatting>
  <conditionalFormatting sqref="C14:AK15">
    <cfRule type="expression" dxfId="8" priority="5">
      <formula>$B14="×"</formula>
    </cfRule>
  </conditionalFormatting>
  <conditionalFormatting sqref="AN6">
    <cfRule type="expression" dxfId="7" priority="4">
      <formula>$AN$6="×"</formula>
    </cfRule>
  </conditionalFormatting>
  <conditionalFormatting sqref="AN8">
    <cfRule type="expression" dxfId="6" priority="3">
      <formula>$AN$8="×"</formula>
    </cfRule>
  </conditionalFormatting>
  <conditionalFormatting sqref="AN7">
    <cfRule type="expression" dxfId="5" priority="1">
      <formula>$AN$7="×"</formula>
    </cfRule>
  </conditionalFormatting>
  <dataValidations count="3">
    <dataValidation imeMode="halfAlpha" allowBlank="1" showInputMessage="1" showErrorMessage="1" sqref="Z14:Z313 X14:X313 C14:Q313 S14:S313 V14:V313 AB14:AB313" xr:uid="{00000000-0002-0000-0200-000000000000}"/>
    <dataValidation type="list" imeMode="halfAlpha" allowBlank="1" showInputMessage="1" showErrorMessage="1" sqref="B14:B313" xr:uid="{00000000-0002-0000-0200-000001000000}">
      <formula1>"○,×"</formula1>
    </dataValidation>
    <dataValidation type="list" imeMode="halfAlpha" allowBlank="1" showInputMessage="1" showErrorMessage="1" sqref="R14:R313" xr:uid="{00000000-0002-0000-0200-000002000000}">
      <formula1>"加算Ⅰ,加算Ⅱ,加算Ⅲ"</formula1>
    </dataValidation>
  </dataValidations>
  <pageMargins left="0.39370078740157483" right="0.39370078740157483" top="0.6692913385826772" bottom="0.62992125984251968" header="0.31496062992125984" footer="0.35433070866141736"/>
  <pageSetup paperSize="9" scale="48" fitToHeight="2" orientation="landscape" r:id="rId1"/>
  <headerFooter alignWithMargins="0"/>
  <rowBreaks count="1" manualBreakCount="1">
    <brk id="33" max="32"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AT134"/>
  <sheetViews>
    <sheetView view="pageBreakPreview" topLeftCell="A13" zoomScale="120" zoomScaleNormal="120" zoomScaleSheetLayoutView="120" workbookViewId="0">
      <selection activeCell="J67" sqref="J67:K67"/>
    </sheetView>
  </sheetViews>
  <sheetFormatPr defaultColWidth="9" defaultRowHeight="13.2"/>
  <cols>
    <col min="1" max="1" width="2.44140625" style="156" customWidth="1"/>
    <col min="2" max="6" width="2.77734375" style="156" customWidth="1"/>
    <col min="7" max="35" width="2.44140625" style="156" customWidth="1"/>
    <col min="36" max="36" width="2.44140625" style="161" customWidth="1"/>
    <col min="37" max="37" width="4.109375" style="156" customWidth="1"/>
    <col min="38" max="43" width="9.21875" style="156" customWidth="1"/>
    <col min="44" max="44" width="9.77734375" style="156" bestFit="1" customWidth="1"/>
    <col min="45" max="16384" width="9" style="156"/>
  </cols>
  <sheetData>
    <row r="1" spans="1:46" ht="14.25" customHeight="1">
      <c r="A1" s="363" t="s">
        <v>529</v>
      </c>
      <c r="B1" s="364"/>
      <c r="C1" s="364"/>
      <c r="D1" s="364"/>
      <c r="E1" s="364"/>
      <c r="F1" s="364"/>
      <c r="G1" s="364"/>
      <c r="H1" s="364"/>
      <c r="I1" s="364"/>
      <c r="J1" s="364"/>
      <c r="K1" s="364"/>
      <c r="L1" s="364"/>
      <c r="M1" s="364"/>
      <c r="N1" s="364"/>
      <c r="O1" s="364"/>
      <c r="P1" s="364"/>
      <c r="Q1" s="364"/>
      <c r="R1" s="364"/>
      <c r="S1" s="364"/>
      <c r="T1" s="364"/>
      <c r="U1" s="364"/>
      <c r="V1" s="364"/>
      <c r="W1" s="365" t="s">
        <v>85</v>
      </c>
      <c r="X1" s="365"/>
      <c r="Y1" s="365"/>
      <c r="Z1" s="1237" t="str">
        <f>IF(【全員最初に作成】基本情報!R11="","",【全員最初に作成】基本情報!R11)</f>
        <v/>
      </c>
      <c r="AA1" s="1238"/>
      <c r="AB1" s="1238"/>
      <c r="AC1" s="1238"/>
      <c r="AD1" s="1238"/>
      <c r="AE1" s="1238"/>
      <c r="AF1" s="1238"/>
      <c r="AG1" s="1238"/>
      <c r="AH1" s="1238"/>
      <c r="AI1" s="1238"/>
      <c r="AJ1" s="1199"/>
    </row>
    <row r="2" spans="1:46" ht="8.25" customHeight="1">
      <c r="A2" s="364"/>
      <c r="B2" s="364"/>
      <c r="C2" s="364"/>
      <c r="D2" s="364"/>
      <c r="E2" s="364"/>
      <c r="F2" s="364"/>
      <c r="G2" s="364"/>
      <c r="H2" s="364"/>
      <c r="I2" s="364"/>
      <c r="J2" s="364"/>
      <c r="K2" s="364"/>
      <c r="L2" s="364"/>
      <c r="M2" s="364"/>
      <c r="N2" s="364"/>
      <c r="O2" s="364"/>
      <c r="P2" s="364"/>
      <c r="Q2" s="364"/>
      <c r="R2" s="364"/>
      <c r="S2" s="364"/>
      <c r="T2" s="364"/>
      <c r="U2" s="364"/>
      <c r="V2" s="364"/>
      <c r="W2" s="364"/>
      <c r="X2" s="364"/>
      <c r="Y2" s="366"/>
      <c r="Z2" s="366"/>
      <c r="AA2" s="366"/>
      <c r="AB2" s="366"/>
      <c r="AC2" s="366"/>
      <c r="AD2" s="366"/>
      <c r="AE2" s="366"/>
      <c r="AF2" s="366"/>
      <c r="AG2" s="366"/>
      <c r="AH2" s="366"/>
      <c r="AI2" s="366"/>
      <c r="AJ2" s="367"/>
    </row>
    <row r="3" spans="1:46" ht="3" hidden="1" customHeight="1">
      <c r="A3" s="363"/>
      <c r="B3" s="364"/>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7"/>
    </row>
    <row r="4" spans="1:46" ht="16.5" customHeight="1">
      <c r="A4" s="1239" t="s">
        <v>464</v>
      </c>
      <c r="B4" s="1239"/>
      <c r="C4" s="1239"/>
      <c r="D4" s="1239"/>
      <c r="E4" s="1239"/>
      <c r="F4" s="1239"/>
      <c r="G4" s="1239"/>
      <c r="H4" s="1239"/>
      <c r="I4" s="1239"/>
      <c r="J4" s="1239"/>
      <c r="K4" s="1239"/>
      <c r="L4" s="1239"/>
      <c r="M4" s="1239"/>
      <c r="N4" s="1239"/>
      <c r="O4" s="1239"/>
      <c r="P4" s="1239"/>
      <c r="Q4" s="1239"/>
      <c r="R4" s="1239"/>
      <c r="S4" s="1239"/>
      <c r="T4" s="1239"/>
      <c r="U4" s="1239"/>
      <c r="V4" s="1239"/>
      <c r="W4" s="1239"/>
      <c r="X4" s="1239"/>
      <c r="Y4" s="1239"/>
      <c r="Z4" s="1239"/>
      <c r="AA4" s="1239"/>
      <c r="AB4" s="1239"/>
      <c r="AC4" s="1239"/>
      <c r="AD4" s="1239"/>
      <c r="AE4" s="1239"/>
      <c r="AF4" s="1239"/>
      <c r="AG4" s="1239"/>
      <c r="AH4" s="1239"/>
      <c r="AI4" s="1239"/>
      <c r="AJ4" s="1239"/>
    </row>
    <row r="5" spans="1:46" ht="6" customHeight="1">
      <c r="A5" s="364"/>
      <c r="B5" s="364"/>
      <c r="C5" s="364"/>
      <c r="D5" s="364"/>
      <c r="E5" s="364"/>
      <c r="F5" s="364"/>
      <c r="G5" s="364"/>
      <c r="H5" s="364"/>
      <c r="I5" s="364"/>
      <c r="J5" s="364"/>
      <c r="K5" s="364"/>
      <c r="L5" s="364"/>
      <c r="M5" s="364"/>
      <c r="N5" s="364"/>
      <c r="O5" s="364"/>
      <c r="P5" s="364"/>
      <c r="Q5" s="364"/>
      <c r="R5" s="364"/>
      <c r="S5" s="364"/>
      <c r="T5" s="364"/>
      <c r="U5" s="364"/>
      <c r="V5" s="364"/>
      <c r="W5" s="364"/>
      <c r="X5" s="364"/>
      <c r="Y5" s="364"/>
      <c r="Z5" s="364"/>
      <c r="AA5" s="364"/>
      <c r="AB5" s="364"/>
      <c r="AC5" s="364"/>
      <c r="AD5" s="364"/>
      <c r="AE5" s="364"/>
      <c r="AF5" s="364"/>
      <c r="AG5" s="364"/>
      <c r="AH5" s="364"/>
      <c r="AI5" s="364"/>
      <c r="AJ5" s="367"/>
    </row>
    <row r="6" spans="1:46" ht="15" customHeight="1">
      <c r="A6" s="368" t="s">
        <v>465</v>
      </c>
      <c r="B6" s="364"/>
      <c r="C6" s="364"/>
      <c r="D6" s="364"/>
      <c r="E6" s="364"/>
      <c r="F6" s="364"/>
      <c r="G6" s="364"/>
      <c r="H6" s="364"/>
      <c r="I6" s="364"/>
      <c r="J6" s="364"/>
      <c r="K6" s="364"/>
      <c r="L6" s="364"/>
      <c r="M6" s="364"/>
      <c r="N6" s="364"/>
      <c r="O6" s="364"/>
      <c r="P6" s="364"/>
      <c r="Q6" s="364"/>
      <c r="R6" s="366"/>
      <c r="S6" s="366"/>
      <c r="T6" s="366"/>
      <c r="U6" s="366"/>
      <c r="V6" s="366"/>
      <c r="W6" s="366"/>
      <c r="X6" s="366"/>
      <c r="Y6" s="366"/>
      <c r="Z6" s="366"/>
      <c r="AA6" s="369"/>
      <c r="AB6" s="369"/>
      <c r="AC6" s="369"/>
      <c r="AD6" s="369"/>
      <c r="AE6" s="369"/>
      <c r="AF6" s="369"/>
      <c r="AG6" s="369"/>
      <c r="AH6" s="369"/>
      <c r="AI6" s="369"/>
      <c r="AJ6" s="367"/>
    </row>
    <row r="7" spans="1:46" ht="2.25" customHeight="1">
      <c r="A7" s="364"/>
      <c r="B7" s="364"/>
      <c r="C7" s="364"/>
      <c r="D7" s="364"/>
      <c r="E7" s="364"/>
      <c r="F7" s="364"/>
      <c r="G7" s="364"/>
      <c r="H7" s="364"/>
      <c r="I7" s="364"/>
      <c r="J7" s="364"/>
      <c r="K7" s="364"/>
      <c r="L7" s="364"/>
      <c r="M7" s="364"/>
      <c r="N7" s="364"/>
      <c r="O7" s="364"/>
      <c r="P7" s="364"/>
      <c r="Q7" s="364"/>
      <c r="R7" s="364"/>
      <c r="S7" s="364"/>
      <c r="T7" s="364"/>
      <c r="U7" s="364"/>
      <c r="V7" s="364"/>
      <c r="W7" s="364"/>
      <c r="X7" s="364"/>
      <c r="Y7" s="364"/>
      <c r="Z7" s="364"/>
      <c r="AA7" s="364"/>
      <c r="AB7" s="364"/>
      <c r="AC7" s="364"/>
      <c r="AD7" s="364"/>
      <c r="AE7" s="364"/>
      <c r="AF7" s="364"/>
      <c r="AG7" s="364"/>
      <c r="AH7" s="364"/>
      <c r="AI7" s="364"/>
      <c r="AJ7" s="367"/>
    </row>
    <row r="8" spans="1:46" s="157" customFormat="1" ht="12">
      <c r="A8" s="1240" t="s">
        <v>8</v>
      </c>
      <c r="B8" s="1241"/>
      <c r="C8" s="1241"/>
      <c r="D8" s="1241"/>
      <c r="E8" s="1241"/>
      <c r="F8" s="1242"/>
      <c r="G8" s="1243" t="str">
        <f>IF(【全員最初に作成】基本情報!M15="","",【全員最初に作成】基本情報!M15)</f>
        <v/>
      </c>
      <c r="H8" s="1243"/>
      <c r="I8" s="1243"/>
      <c r="J8" s="1243"/>
      <c r="K8" s="1243"/>
      <c r="L8" s="1243"/>
      <c r="M8" s="1243"/>
      <c r="N8" s="1243"/>
      <c r="O8" s="1243"/>
      <c r="P8" s="1243"/>
      <c r="Q8" s="1243"/>
      <c r="R8" s="1243"/>
      <c r="S8" s="1243"/>
      <c r="T8" s="1243"/>
      <c r="U8" s="1243"/>
      <c r="V8" s="1243"/>
      <c r="W8" s="1243"/>
      <c r="X8" s="1243"/>
      <c r="Y8" s="1243"/>
      <c r="Z8" s="1243"/>
      <c r="AA8" s="1243"/>
      <c r="AB8" s="1243"/>
      <c r="AC8" s="1243"/>
      <c r="AD8" s="1243"/>
      <c r="AE8" s="1243"/>
      <c r="AF8" s="1243"/>
      <c r="AG8" s="1243"/>
      <c r="AH8" s="1243"/>
      <c r="AI8" s="1243"/>
      <c r="AJ8" s="1244"/>
    </row>
    <row r="9" spans="1:46" s="157" customFormat="1" ht="25.5" customHeight="1">
      <c r="A9" s="1245" t="s">
        <v>6</v>
      </c>
      <c r="B9" s="1246"/>
      <c r="C9" s="1246"/>
      <c r="D9" s="1246"/>
      <c r="E9" s="1246"/>
      <c r="F9" s="1247"/>
      <c r="G9" s="1248" t="str">
        <f>IF(【全員最初に作成】基本情報!M16="","",【全員最初に作成】基本情報!M16)</f>
        <v/>
      </c>
      <c r="H9" s="1248"/>
      <c r="I9" s="1248"/>
      <c r="J9" s="1248"/>
      <c r="K9" s="1248"/>
      <c r="L9" s="1248"/>
      <c r="M9" s="1248"/>
      <c r="N9" s="1248"/>
      <c r="O9" s="1248"/>
      <c r="P9" s="1248"/>
      <c r="Q9" s="1248"/>
      <c r="R9" s="1248"/>
      <c r="S9" s="1248"/>
      <c r="T9" s="1248"/>
      <c r="U9" s="1248"/>
      <c r="V9" s="1248"/>
      <c r="W9" s="1248"/>
      <c r="X9" s="1248"/>
      <c r="Y9" s="1248"/>
      <c r="Z9" s="1248"/>
      <c r="AA9" s="1248"/>
      <c r="AB9" s="1248"/>
      <c r="AC9" s="1248"/>
      <c r="AD9" s="1248"/>
      <c r="AE9" s="1248"/>
      <c r="AF9" s="1248"/>
      <c r="AG9" s="1248"/>
      <c r="AH9" s="1248"/>
      <c r="AI9" s="1248"/>
      <c r="AJ9" s="1249"/>
    </row>
    <row r="10" spans="1:46" s="157" customFormat="1" ht="12.75" customHeight="1">
      <c r="A10" s="1224" t="s">
        <v>128</v>
      </c>
      <c r="B10" s="1225"/>
      <c r="C10" s="1225"/>
      <c r="D10" s="1225"/>
      <c r="E10" s="1225"/>
      <c r="F10" s="1226"/>
      <c r="G10" s="370" t="s">
        <v>7</v>
      </c>
      <c r="H10" s="1227" t="str">
        <f>IF(【全員最初に作成】基本情報!AD17="","",【全員最初に作成】基本情報!AD17)</f>
        <v>－</v>
      </c>
      <c r="I10" s="1227"/>
      <c r="J10" s="1227"/>
      <c r="K10" s="1227"/>
      <c r="L10" s="1227"/>
      <c r="M10" s="371"/>
      <c r="N10" s="372"/>
      <c r="O10" s="372"/>
      <c r="P10" s="372"/>
      <c r="Q10" s="372"/>
      <c r="R10" s="372"/>
      <c r="S10" s="372"/>
      <c r="T10" s="372"/>
      <c r="U10" s="372"/>
      <c r="V10" s="372"/>
      <c r="W10" s="372"/>
      <c r="X10" s="372"/>
      <c r="Y10" s="372"/>
      <c r="Z10" s="372"/>
      <c r="AA10" s="372"/>
      <c r="AB10" s="372"/>
      <c r="AC10" s="372"/>
      <c r="AD10" s="372"/>
      <c r="AE10" s="372"/>
      <c r="AF10" s="372"/>
      <c r="AG10" s="372"/>
      <c r="AH10" s="372"/>
      <c r="AI10" s="372"/>
      <c r="AJ10" s="373"/>
    </row>
    <row r="11" spans="1:46" s="157" customFormat="1" ht="16.5" customHeight="1">
      <c r="A11" s="1217"/>
      <c r="B11" s="1218"/>
      <c r="C11" s="1218"/>
      <c r="D11" s="1218"/>
      <c r="E11" s="1218"/>
      <c r="F11" s="1219"/>
      <c r="G11" s="1228" t="str">
        <f>IF(【全員最初に作成】基本情報!M18="","",【全員最初に作成】基本情報!M18)</f>
        <v/>
      </c>
      <c r="H11" s="1229"/>
      <c r="I11" s="1229"/>
      <c r="J11" s="1229"/>
      <c r="K11" s="1229"/>
      <c r="L11" s="1229"/>
      <c r="M11" s="1229"/>
      <c r="N11" s="1229"/>
      <c r="O11" s="1229"/>
      <c r="P11" s="1229"/>
      <c r="Q11" s="1229"/>
      <c r="R11" s="1229"/>
      <c r="S11" s="1229"/>
      <c r="T11" s="1229"/>
      <c r="U11" s="1229"/>
      <c r="V11" s="1229"/>
      <c r="W11" s="1229"/>
      <c r="X11" s="1229"/>
      <c r="Y11" s="1229"/>
      <c r="Z11" s="1229"/>
      <c r="AA11" s="1229"/>
      <c r="AB11" s="1229"/>
      <c r="AC11" s="1229"/>
      <c r="AD11" s="1229"/>
      <c r="AE11" s="1229"/>
      <c r="AF11" s="1229"/>
      <c r="AG11" s="1229"/>
      <c r="AH11" s="1229"/>
      <c r="AI11" s="1229"/>
      <c r="AJ11" s="1230"/>
    </row>
    <row r="12" spans="1:46" s="157" customFormat="1" ht="16.5" customHeight="1">
      <c r="A12" s="1217"/>
      <c r="B12" s="1218"/>
      <c r="C12" s="1218"/>
      <c r="D12" s="1218"/>
      <c r="E12" s="1218"/>
      <c r="F12" s="1219"/>
      <c r="G12" s="1231" t="str">
        <f>IF(【全員最初に作成】基本情報!M19="","",【全員最初に作成】基本情報!M19)</f>
        <v/>
      </c>
      <c r="H12" s="1220"/>
      <c r="I12" s="1220"/>
      <c r="J12" s="1220"/>
      <c r="K12" s="1220"/>
      <c r="L12" s="1220"/>
      <c r="M12" s="1220"/>
      <c r="N12" s="1220"/>
      <c r="O12" s="1220"/>
      <c r="P12" s="1220"/>
      <c r="Q12" s="1220"/>
      <c r="R12" s="1220"/>
      <c r="S12" s="1220"/>
      <c r="T12" s="1220"/>
      <c r="U12" s="1220"/>
      <c r="V12" s="1220"/>
      <c r="W12" s="1220"/>
      <c r="X12" s="1220"/>
      <c r="Y12" s="1220"/>
      <c r="Z12" s="1220"/>
      <c r="AA12" s="1220"/>
      <c r="AB12" s="1220"/>
      <c r="AC12" s="1220"/>
      <c r="AD12" s="1220"/>
      <c r="AE12" s="1220"/>
      <c r="AF12" s="1220"/>
      <c r="AG12" s="1220"/>
      <c r="AH12" s="1220"/>
      <c r="AI12" s="1220"/>
      <c r="AJ12" s="1221"/>
    </row>
    <row r="13" spans="1:46" s="157" customFormat="1" ht="12">
      <c r="A13" s="1232" t="s">
        <v>8</v>
      </c>
      <c r="B13" s="1233"/>
      <c r="C13" s="1233"/>
      <c r="D13" s="1233"/>
      <c r="E13" s="1233"/>
      <c r="F13" s="1234"/>
      <c r="G13" s="1235" t="str">
        <f>IF(【全員最初に作成】基本情報!M22="","",【全員最初に作成】基本情報!M22)</f>
        <v/>
      </c>
      <c r="H13" s="1235"/>
      <c r="I13" s="1235"/>
      <c r="J13" s="1235"/>
      <c r="K13" s="1235"/>
      <c r="L13" s="1235"/>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6"/>
    </row>
    <row r="14" spans="1:46" s="157" customFormat="1" ht="25.5" customHeight="1">
      <c r="A14" s="1217" t="s">
        <v>123</v>
      </c>
      <c r="B14" s="1218"/>
      <c r="C14" s="1218"/>
      <c r="D14" s="1218"/>
      <c r="E14" s="1218"/>
      <c r="F14" s="1219"/>
      <c r="G14" s="1220" t="str">
        <f>IF(【全員最初に作成】基本情報!M23="","",【全員最初に作成】基本情報!M23)</f>
        <v/>
      </c>
      <c r="H14" s="1220"/>
      <c r="I14" s="1220"/>
      <c r="J14" s="1220"/>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1"/>
    </row>
    <row r="15" spans="1:46" s="157" customFormat="1" ht="15" customHeight="1">
      <c r="A15" s="1200" t="s">
        <v>127</v>
      </c>
      <c r="B15" s="1200"/>
      <c r="C15" s="1200"/>
      <c r="D15" s="1200"/>
      <c r="E15" s="1200"/>
      <c r="F15" s="1200"/>
      <c r="G15" s="1199" t="s">
        <v>0</v>
      </c>
      <c r="H15" s="1200"/>
      <c r="I15" s="1200"/>
      <c r="J15" s="1200"/>
      <c r="K15" s="1222" t="str">
        <f>IF(【全員最初に作成】基本情報!M24="","",【全員最初に作成】基本情報!M24)</f>
        <v/>
      </c>
      <c r="L15" s="1222"/>
      <c r="M15" s="1222"/>
      <c r="N15" s="1222"/>
      <c r="O15" s="1222"/>
      <c r="P15" s="1200" t="s">
        <v>1</v>
      </c>
      <c r="Q15" s="1200"/>
      <c r="R15" s="1200"/>
      <c r="S15" s="1200"/>
      <c r="T15" s="1222" t="str">
        <f>IF(【全員最初に作成】基本情報!M25="","",【全員最初に作成】基本情報!M25)</f>
        <v/>
      </c>
      <c r="U15" s="1222"/>
      <c r="V15" s="1222"/>
      <c r="W15" s="1222"/>
      <c r="X15" s="1222"/>
      <c r="Y15" s="1200" t="s">
        <v>126</v>
      </c>
      <c r="Z15" s="1200"/>
      <c r="AA15" s="1200"/>
      <c r="AB15" s="1200"/>
      <c r="AC15" s="1223" t="str">
        <f>IF(【全員最初に作成】基本情報!M26="","",【全員最初に作成】基本情報!M26)</f>
        <v/>
      </c>
      <c r="AD15" s="1223"/>
      <c r="AE15" s="1223"/>
      <c r="AF15" s="1223"/>
      <c r="AG15" s="1223"/>
      <c r="AH15" s="1223"/>
      <c r="AI15" s="1223"/>
      <c r="AJ15" s="1223"/>
      <c r="AK15" s="159"/>
      <c r="AT15" s="160"/>
    </row>
    <row r="16" spans="1:46" s="157" customFormat="1" ht="8.25" customHeight="1">
      <c r="A16" s="374"/>
      <c r="B16" s="374"/>
      <c r="C16" s="374"/>
      <c r="D16" s="374"/>
      <c r="E16" s="374"/>
      <c r="F16" s="374"/>
      <c r="G16" s="374"/>
      <c r="H16" s="374"/>
      <c r="I16" s="374"/>
      <c r="J16" s="374"/>
      <c r="K16" s="374"/>
      <c r="L16" s="374"/>
      <c r="M16" s="374"/>
      <c r="N16" s="374"/>
      <c r="O16" s="374"/>
      <c r="P16" s="374"/>
      <c r="Q16" s="374"/>
      <c r="R16" s="374"/>
      <c r="S16" s="374"/>
      <c r="T16" s="374"/>
      <c r="U16" s="374"/>
      <c r="V16" s="374"/>
      <c r="W16" s="374"/>
      <c r="X16" s="374"/>
      <c r="Y16" s="374"/>
      <c r="Z16" s="374"/>
      <c r="AA16" s="374"/>
      <c r="AB16" s="374"/>
      <c r="AC16" s="374"/>
      <c r="AD16" s="374"/>
      <c r="AE16" s="374"/>
      <c r="AF16" s="374"/>
      <c r="AG16" s="374"/>
      <c r="AH16" s="374"/>
      <c r="AI16" s="374"/>
      <c r="AJ16" s="375"/>
      <c r="AK16" s="159"/>
      <c r="AT16" s="160"/>
    </row>
    <row r="17" spans="1:46" ht="15" customHeight="1">
      <c r="A17" s="376" t="s">
        <v>466</v>
      </c>
      <c r="B17" s="364"/>
      <c r="C17" s="377"/>
      <c r="D17" s="377"/>
      <c r="E17" s="377"/>
      <c r="F17" s="377"/>
      <c r="G17" s="377"/>
      <c r="H17" s="377"/>
      <c r="I17" s="377"/>
      <c r="J17" s="377"/>
      <c r="K17" s="377"/>
      <c r="L17" s="377"/>
      <c r="M17" s="377"/>
      <c r="N17" s="377"/>
      <c r="O17" s="377"/>
      <c r="P17" s="377"/>
      <c r="Q17" s="377"/>
      <c r="R17" s="377"/>
      <c r="S17" s="377"/>
      <c r="T17" s="377"/>
      <c r="U17" s="377"/>
      <c r="V17" s="377"/>
      <c r="W17" s="377"/>
      <c r="X17" s="377"/>
      <c r="Y17" s="377"/>
      <c r="Z17" s="377"/>
      <c r="AA17" s="377"/>
      <c r="AB17" s="377"/>
      <c r="AC17" s="377"/>
      <c r="AD17" s="377"/>
      <c r="AE17" s="377"/>
      <c r="AF17" s="377"/>
      <c r="AG17" s="377"/>
      <c r="AH17" s="377"/>
      <c r="AI17" s="377"/>
      <c r="AJ17" s="367"/>
      <c r="AK17" s="161"/>
      <c r="AT17" s="162"/>
    </row>
    <row r="18" spans="1:46" ht="24" customHeight="1">
      <c r="A18" s="378"/>
      <c r="B18" s="1206" t="s">
        <v>467</v>
      </c>
      <c r="C18" s="1207"/>
      <c r="D18" s="1207"/>
      <c r="E18" s="1207"/>
      <c r="F18" s="1207"/>
      <c r="G18" s="1207"/>
      <c r="H18" s="1207"/>
      <c r="I18" s="1207"/>
      <c r="J18" s="1207"/>
      <c r="K18" s="1207"/>
      <c r="L18" s="1207"/>
      <c r="M18" s="1207"/>
      <c r="N18" s="1207"/>
      <c r="O18" s="1207"/>
      <c r="P18" s="1207"/>
      <c r="Q18" s="1207"/>
      <c r="R18" s="1207"/>
      <c r="S18" s="1207"/>
      <c r="T18" s="1207"/>
      <c r="U18" s="1207"/>
      <c r="V18" s="1207"/>
      <c r="W18" s="1207"/>
      <c r="X18" s="1207"/>
      <c r="Y18" s="1207"/>
      <c r="Z18" s="1207"/>
      <c r="AA18" s="1207"/>
      <c r="AB18" s="1207"/>
      <c r="AC18" s="1207"/>
      <c r="AD18" s="1207"/>
      <c r="AE18" s="1207"/>
      <c r="AF18" s="1207"/>
      <c r="AG18" s="1207"/>
      <c r="AH18" s="1207"/>
      <c r="AI18" s="1207"/>
      <c r="AJ18" s="367"/>
      <c r="AK18" s="161"/>
      <c r="AT18" s="162"/>
    </row>
    <row r="19" spans="1:46" ht="36.75" customHeight="1">
      <c r="A19" s="376"/>
      <c r="B19" s="1206" t="s">
        <v>468</v>
      </c>
      <c r="C19" s="1206"/>
      <c r="D19" s="1206"/>
      <c r="E19" s="1206"/>
      <c r="F19" s="1206"/>
      <c r="G19" s="1206"/>
      <c r="H19" s="1206"/>
      <c r="I19" s="1206"/>
      <c r="J19" s="1206"/>
      <c r="K19" s="1206"/>
      <c r="L19" s="1206"/>
      <c r="M19" s="1206"/>
      <c r="N19" s="1206"/>
      <c r="O19" s="1206"/>
      <c r="P19" s="1206"/>
      <c r="Q19" s="1206"/>
      <c r="R19" s="1206"/>
      <c r="S19" s="1206"/>
      <c r="T19" s="1206"/>
      <c r="U19" s="1206"/>
      <c r="V19" s="1206"/>
      <c r="W19" s="1206"/>
      <c r="X19" s="1206"/>
      <c r="Y19" s="1206"/>
      <c r="Z19" s="1206"/>
      <c r="AA19" s="1206"/>
      <c r="AB19" s="1206"/>
      <c r="AC19" s="1206"/>
      <c r="AD19" s="1206"/>
      <c r="AE19" s="1206"/>
      <c r="AF19" s="1206"/>
      <c r="AG19" s="1206"/>
      <c r="AH19" s="1206"/>
      <c r="AI19" s="1206"/>
      <c r="AJ19" s="367"/>
      <c r="AK19" s="161"/>
      <c r="AT19" s="162"/>
    </row>
    <row r="20" spans="1:46" ht="8.25" customHeight="1" thickBot="1">
      <c r="A20" s="364"/>
      <c r="B20" s="379"/>
      <c r="C20" s="377"/>
      <c r="D20" s="377"/>
      <c r="E20" s="377"/>
      <c r="F20" s="377"/>
      <c r="G20" s="377"/>
      <c r="H20" s="377"/>
      <c r="I20" s="377"/>
      <c r="J20" s="377"/>
      <c r="K20" s="377"/>
      <c r="L20" s="377"/>
      <c r="M20" s="377"/>
      <c r="N20" s="377"/>
      <c r="O20" s="377"/>
      <c r="P20" s="377"/>
      <c r="Q20" s="377"/>
      <c r="R20" s="377"/>
      <c r="S20" s="377"/>
      <c r="T20" s="377"/>
      <c r="U20" s="377"/>
      <c r="V20" s="377"/>
      <c r="W20" s="377"/>
      <c r="X20" s="377"/>
      <c r="Y20" s="377"/>
      <c r="Z20" s="377"/>
      <c r="AA20" s="377"/>
      <c r="AB20" s="377"/>
      <c r="AC20" s="377"/>
      <c r="AD20" s="377"/>
      <c r="AE20" s="377"/>
      <c r="AF20" s="377"/>
      <c r="AG20" s="377"/>
      <c r="AH20" s="377"/>
      <c r="AI20" s="377"/>
      <c r="AJ20" s="1208" t="s">
        <v>469</v>
      </c>
      <c r="AK20" s="161"/>
      <c r="AT20" s="162"/>
    </row>
    <row r="21" spans="1:46" ht="19.5" customHeight="1" thickBot="1">
      <c r="A21" s="1210" t="s">
        <v>520</v>
      </c>
      <c r="B21" s="1211"/>
      <c r="C21" s="1211"/>
      <c r="D21" s="1211"/>
      <c r="E21" s="1211"/>
      <c r="F21" s="1211"/>
      <c r="G21" s="1211"/>
      <c r="H21" s="1211"/>
      <c r="I21" s="1211"/>
      <c r="J21" s="1211"/>
      <c r="K21" s="1211"/>
      <c r="L21" s="1211"/>
      <c r="M21" s="1211"/>
      <c r="N21" s="1211"/>
      <c r="O21" s="1211"/>
      <c r="P21" s="1211"/>
      <c r="Q21" s="1211"/>
      <c r="R21" s="1211"/>
      <c r="S21" s="1211"/>
      <c r="T21" s="1211"/>
      <c r="U21" s="1211"/>
      <c r="V21" s="1211"/>
      <c r="W21" s="1211"/>
      <c r="X21" s="1211"/>
      <c r="Y21" s="1211"/>
      <c r="Z21" s="1212" t="str">
        <f>IF('⇒【交付金】様式2-２'!P5=0,"",'⇒【交付金】様式2-２'!P5)</f>
        <v/>
      </c>
      <c r="AA21" s="1213"/>
      <c r="AB21" s="1213"/>
      <c r="AC21" s="1213"/>
      <c r="AD21" s="1213"/>
      <c r="AE21" s="1213"/>
      <c r="AF21" s="1214"/>
      <c r="AG21" s="1215" t="s">
        <v>2</v>
      </c>
      <c r="AH21" s="1216"/>
      <c r="AI21" s="380"/>
      <c r="AJ21" s="1209"/>
      <c r="AR21" s="162"/>
    </row>
    <row r="22" spans="1:46" ht="19.5" customHeight="1" thickBot="1">
      <c r="A22" s="1194" t="s">
        <v>521</v>
      </c>
      <c r="B22" s="1195"/>
      <c r="C22" s="1195"/>
      <c r="D22" s="1195"/>
      <c r="E22" s="1195"/>
      <c r="F22" s="1195"/>
      <c r="G22" s="1195"/>
      <c r="H22" s="1195"/>
      <c r="I22" s="1195"/>
      <c r="J22" s="1195"/>
      <c r="K22" s="1195"/>
      <c r="L22" s="1195"/>
      <c r="M22" s="1195"/>
      <c r="N22" s="1195"/>
      <c r="O22" s="1195"/>
      <c r="P22" s="1195"/>
      <c r="Q22" s="1195"/>
      <c r="R22" s="1195"/>
      <c r="S22" s="1195"/>
      <c r="T22" s="1195"/>
      <c r="U22" s="1195"/>
      <c r="V22" s="1195"/>
      <c r="W22" s="1195"/>
      <c r="X22" s="1195"/>
      <c r="Y22" s="1195"/>
      <c r="Z22" s="1196" t="str">
        <f>IF((Z23-Z24)=0,"",(Z23-Z24))</f>
        <v/>
      </c>
      <c r="AA22" s="1197"/>
      <c r="AB22" s="1197"/>
      <c r="AC22" s="1197"/>
      <c r="AD22" s="1197"/>
      <c r="AE22" s="1197"/>
      <c r="AF22" s="1198"/>
      <c r="AG22" s="1199" t="s">
        <v>2</v>
      </c>
      <c r="AH22" s="1200"/>
      <c r="AI22" s="381" t="s">
        <v>193</v>
      </c>
      <c r="AJ22" s="382" t="str">
        <f>IF(Z22="","",IF(Z21="","",IF(Z22&gt;Z21,"○","×")))</f>
        <v/>
      </c>
      <c r="AK22" s="362" t="s">
        <v>549</v>
      </c>
      <c r="AL22" s="163"/>
      <c r="AM22" s="163"/>
      <c r="AN22" s="163"/>
      <c r="AO22" s="163"/>
      <c r="AP22" s="163"/>
      <c r="AQ22" s="163"/>
      <c r="AR22" s="164"/>
    </row>
    <row r="23" spans="1:46" ht="23.25" customHeight="1" thickBot="1">
      <c r="A23" s="165"/>
      <c r="B23" s="1201" t="s">
        <v>470</v>
      </c>
      <c r="C23" s="1202"/>
      <c r="D23" s="1202"/>
      <c r="E23" s="1202"/>
      <c r="F23" s="1202"/>
      <c r="G23" s="1202"/>
      <c r="H23" s="1202"/>
      <c r="I23" s="1202"/>
      <c r="J23" s="1202"/>
      <c r="K23" s="1202"/>
      <c r="L23" s="1202"/>
      <c r="M23" s="1202"/>
      <c r="N23" s="1202"/>
      <c r="O23" s="1202"/>
      <c r="P23" s="1202"/>
      <c r="Q23" s="1202"/>
      <c r="R23" s="1202"/>
      <c r="S23" s="1202"/>
      <c r="T23" s="1202"/>
      <c r="U23" s="1202"/>
      <c r="V23" s="1202"/>
      <c r="W23" s="1202"/>
      <c r="X23" s="1202"/>
      <c r="Y23" s="1202"/>
      <c r="Z23" s="1203"/>
      <c r="AA23" s="1203"/>
      <c r="AB23" s="1203"/>
      <c r="AC23" s="1203"/>
      <c r="AD23" s="1203"/>
      <c r="AE23" s="1203"/>
      <c r="AF23" s="1203"/>
      <c r="AG23" s="1204" t="s">
        <v>2</v>
      </c>
      <c r="AH23" s="1205"/>
      <c r="AI23" s="161"/>
      <c r="AJ23" s="361" t="str">
        <f>IF((M26+M29)=Z22,"○","×")</f>
        <v>×</v>
      </c>
      <c r="AK23" s="362" t="s">
        <v>550</v>
      </c>
      <c r="AL23" s="163"/>
      <c r="AM23" s="163"/>
      <c r="AN23" s="163"/>
      <c r="AO23" s="163"/>
      <c r="AP23" s="163"/>
      <c r="AQ23" s="163"/>
      <c r="AR23" s="164"/>
    </row>
    <row r="24" spans="1:46" ht="19.5" customHeight="1">
      <c r="A24" s="166"/>
      <c r="B24" s="1182" t="s">
        <v>471</v>
      </c>
      <c r="C24" s="1183"/>
      <c r="D24" s="1183"/>
      <c r="E24" s="1183"/>
      <c r="F24" s="1183"/>
      <c r="G24" s="1183"/>
      <c r="H24" s="1183"/>
      <c r="I24" s="1183"/>
      <c r="J24" s="1183"/>
      <c r="K24" s="1183"/>
      <c r="L24" s="1183"/>
      <c r="M24" s="1183"/>
      <c r="N24" s="1183"/>
      <c r="O24" s="1183"/>
      <c r="P24" s="1183"/>
      <c r="Q24" s="1183"/>
      <c r="R24" s="1183"/>
      <c r="S24" s="1183"/>
      <c r="T24" s="1183"/>
      <c r="U24" s="1183"/>
      <c r="V24" s="1183"/>
      <c r="W24" s="1183"/>
      <c r="X24" s="1183"/>
      <c r="Y24" s="1183"/>
      <c r="Z24" s="1184"/>
      <c r="AA24" s="1184"/>
      <c r="AB24" s="1184"/>
      <c r="AC24" s="1184"/>
      <c r="AD24" s="1184"/>
      <c r="AE24" s="1184"/>
      <c r="AF24" s="1184"/>
      <c r="AG24" s="1185" t="s">
        <v>2</v>
      </c>
      <c r="AH24" s="1186"/>
      <c r="AI24" s="161"/>
      <c r="AJ24" s="156"/>
      <c r="AR24" s="162"/>
    </row>
    <row r="25" spans="1:46" ht="19.5" customHeight="1" thickBot="1">
      <c r="A25" s="1187" t="s">
        <v>472</v>
      </c>
      <c r="B25" s="1188"/>
      <c r="C25" s="1188"/>
      <c r="D25" s="1188"/>
      <c r="E25" s="1188"/>
      <c r="F25" s="1188"/>
      <c r="G25" s="1188"/>
      <c r="H25" s="1188"/>
      <c r="I25" s="1188"/>
      <c r="J25" s="1188"/>
      <c r="K25" s="1188"/>
      <c r="L25" s="1188"/>
      <c r="M25" s="1188"/>
      <c r="N25" s="1188"/>
      <c r="O25" s="1188"/>
      <c r="P25" s="1188"/>
      <c r="Q25" s="1188"/>
      <c r="R25" s="1188"/>
      <c r="S25" s="1188"/>
      <c r="T25" s="1188"/>
      <c r="U25" s="1188"/>
      <c r="V25" s="1188"/>
      <c r="W25" s="1188"/>
      <c r="X25" s="1188"/>
      <c r="Y25" s="1189"/>
      <c r="Z25" s="383"/>
      <c r="AA25" s="383"/>
      <c r="AB25" s="384"/>
      <c r="AC25" s="385"/>
      <c r="AD25" s="385"/>
      <c r="AE25" s="386"/>
      <c r="AF25" s="387"/>
      <c r="AG25" s="388"/>
      <c r="AH25" s="388"/>
      <c r="AI25" s="387"/>
      <c r="AJ25" s="389"/>
      <c r="AK25" s="159"/>
      <c r="AT25" s="162"/>
    </row>
    <row r="26" spans="1:46" ht="18.75" customHeight="1" thickBot="1">
      <c r="A26" s="390"/>
      <c r="B26" s="1149" t="s">
        <v>532</v>
      </c>
      <c r="C26" s="1150"/>
      <c r="D26" s="1150"/>
      <c r="E26" s="1150"/>
      <c r="F26" s="1153"/>
      <c r="G26" s="1153"/>
      <c r="H26" s="1153"/>
      <c r="I26" s="1153"/>
      <c r="J26" s="1153"/>
      <c r="K26" s="1153"/>
      <c r="L26" s="1154"/>
      <c r="M26" s="1155">
        <f>SUM('⇒【交付金】様式2-２'!AH14:AH313)</f>
        <v>0</v>
      </c>
      <c r="N26" s="1156"/>
      <c r="O26" s="1156"/>
      <c r="P26" s="1156"/>
      <c r="Q26" s="1156"/>
      <c r="R26" s="1156"/>
      <c r="S26" s="1157"/>
      <c r="T26" s="391" t="s">
        <v>2</v>
      </c>
      <c r="U26" s="392"/>
      <c r="V26" s="393"/>
      <c r="W26" s="393"/>
      <c r="X26" s="394"/>
      <c r="Y26" s="395"/>
      <c r="Z26" s="1158" t="s">
        <v>193</v>
      </c>
      <c r="AA26" s="1160" t="str">
        <f>IF(AND($V$27=0,$V$30=0),"×",IF(OR($V$27=0,$V$27&gt;=(200/3)),"○","×"))</f>
        <v>×</v>
      </c>
      <c r="AB26" s="1191" t="s">
        <v>473</v>
      </c>
      <c r="AC26" s="385"/>
      <c r="AD26" s="385"/>
      <c r="AE26" s="385"/>
      <c r="AF26" s="385"/>
      <c r="AG26" s="385"/>
      <c r="AH26" s="385"/>
      <c r="AI26" s="380"/>
      <c r="AJ26" s="396"/>
      <c r="AR26" s="162"/>
    </row>
    <row r="27" spans="1:46" ht="18.75" customHeight="1" thickBot="1">
      <c r="A27" s="390"/>
      <c r="B27" s="1151"/>
      <c r="C27" s="1152"/>
      <c r="D27" s="1152"/>
      <c r="E27" s="1152"/>
      <c r="F27" s="1163" t="s">
        <v>533</v>
      </c>
      <c r="G27" s="1164"/>
      <c r="H27" s="1164"/>
      <c r="I27" s="1164"/>
      <c r="J27" s="1164"/>
      <c r="K27" s="1164"/>
      <c r="L27" s="1164"/>
      <c r="M27" s="1175">
        <f>SUM('⇒【交付金】様式2-２'!AI14:AI313)</f>
        <v>0</v>
      </c>
      <c r="N27" s="1176"/>
      <c r="O27" s="1176"/>
      <c r="P27" s="1176"/>
      <c r="Q27" s="1176"/>
      <c r="R27" s="1176"/>
      <c r="S27" s="1177"/>
      <c r="T27" s="397" t="s">
        <v>2</v>
      </c>
      <c r="U27" s="398" t="s">
        <v>30</v>
      </c>
      <c r="V27" s="1170">
        <f>IFERROR($M$27/$M$26*100,0)</f>
        <v>0</v>
      </c>
      <c r="W27" s="1171"/>
      <c r="X27" s="385" t="s">
        <v>31</v>
      </c>
      <c r="Y27" s="399" t="s">
        <v>474</v>
      </c>
      <c r="Z27" s="1158"/>
      <c r="AA27" s="1161"/>
      <c r="AB27" s="1192"/>
      <c r="AC27" s="385"/>
      <c r="AD27" s="385"/>
      <c r="AE27" s="385"/>
      <c r="AF27" s="385"/>
      <c r="AG27" s="385"/>
      <c r="AH27" s="385"/>
      <c r="AI27" s="380"/>
      <c r="AJ27" s="396"/>
      <c r="AR27" s="162"/>
    </row>
    <row r="28" spans="1:46" ht="18.75" customHeight="1" thickBot="1">
      <c r="A28" s="390"/>
      <c r="B28" s="1151"/>
      <c r="C28" s="1152"/>
      <c r="D28" s="1152"/>
      <c r="E28" s="1152"/>
      <c r="F28" s="1165"/>
      <c r="G28" s="1166"/>
      <c r="H28" s="1166"/>
      <c r="I28" s="1166"/>
      <c r="J28" s="1166"/>
      <c r="K28" s="1166"/>
      <c r="L28" s="1166"/>
      <c r="M28" s="1172" t="s">
        <v>475</v>
      </c>
      <c r="N28" s="1173"/>
      <c r="O28" s="1174"/>
      <c r="P28" s="1178">
        <f>$M$27/($AE$32-1)</f>
        <v>0</v>
      </c>
      <c r="Q28" s="1179"/>
      <c r="R28" s="1179"/>
      <c r="S28" s="1180"/>
      <c r="T28" s="400" t="s">
        <v>476</v>
      </c>
      <c r="U28" s="398"/>
      <c r="V28" s="1181"/>
      <c r="W28" s="1181"/>
      <c r="X28" s="385"/>
      <c r="Y28" s="399"/>
      <c r="Z28" s="1158"/>
      <c r="AA28" s="1190"/>
      <c r="AB28" s="1192"/>
      <c r="AC28" s="385"/>
      <c r="AD28" s="385"/>
      <c r="AE28" s="385"/>
      <c r="AF28" s="385"/>
      <c r="AG28" s="385"/>
      <c r="AH28" s="385"/>
      <c r="AI28" s="385"/>
      <c r="AJ28" s="385"/>
      <c r="AK28" s="1144" t="s">
        <v>477</v>
      </c>
      <c r="AL28" s="1145"/>
      <c r="AM28" s="1145"/>
      <c r="AN28" s="1145"/>
      <c r="AO28" s="1145"/>
      <c r="AP28" s="1145"/>
      <c r="AQ28" s="1145"/>
      <c r="AR28" s="1146"/>
      <c r="AT28" s="162"/>
    </row>
    <row r="29" spans="1:46" ht="18.75" customHeight="1" thickBot="1">
      <c r="A29" s="390"/>
      <c r="B29" s="1149" t="s">
        <v>522</v>
      </c>
      <c r="C29" s="1150"/>
      <c r="D29" s="1150"/>
      <c r="E29" s="1150"/>
      <c r="F29" s="1153"/>
      <c r="G29" s="1153"/>
      <c r="H29" s="1153"/>
      <c r="I29" s="1153"/>
      <c r="J29" s="1153"/>
      <c r="K29" s="1153"/>
      <c r="L29" s="1154"/>
      <c r="M29" s="1155">
        <f>SUM('⇒【交付金】様式2-２'!AJ14:AJ313)</f>
        <v>0</v>
      </c>
      <c r="N29" s="1156"/>
      <c r="O29" s="1156"/>
      <c r="P29" s="1156"/>
      <c r="Q29" s="1156"/>
      <c r="R29" s="1156"/>
      <c r="S29" s="1157"/>
      <c r="T29" s="391" t="s">
        <v>2</v>
      </c>
      <c r="U29" s="392"/>
      <c r="V29" s="393"/>
      <c r="W29" s="393"/>
      <c r="X29" s="394"/>
      <c r="Y29" s="395"/>
      <c r="Z29" s="1158" t="s">
        <v>193</v>
      </c>
      <c r="AA29" s="1160" t="str">
        <f>IF(AND($V$27=0,$V$30=0),"×",IF(OR($V$30=0,$V$30&gt;=(200/3)),"○","×"))</f>
        <v>×</v>
      </c>
      <c r="AB29" s="1192"/>
      <c r="AC29" s="385"/>
      <c r="AD29" s="385"/>
      <c r="AE29" s="385"/>
      <c r="AF29" s="385"/>
      <c r="AG29" s="385"/>
      <c r="AH29" s="385"/>
      <c r="AI29" s="385"/>
      <c r="AJ29" s="385"/>
      <c r="AK29" s="1147"/>
      <c r="AL29" s="1147"/>
      <c r="AM29" s="1147"/>
      <c r="AN29" s="1147"/>
      <c r="AO29" s="1147"/>
      <c r="AP29" s="1147"/>
      <c r="AQ29" s="1147"/>
      <c r="AR29" s="1148"/>
      <c r="AT29" s="162"/>
    </row>
    <row r="30" spans="1:46" ht="18.75" customHeight="1" thickBot="1">
      <c r="A30" s="390"/>
      <c r="B30" s="1151"/>
      <c r="C30" s="1152"/>
      <c r="D30" s="1152"/>
      <c r="E30" s="1152"/>
      <c r="F30" s="1163" t="s">
        <v>523</v>
      </c>
      <c r="G30" s="1164"/>
      <c r="H30" s="1164"/>
      <c r="I30" s="1164"/>
      <c r="J30" s="1164"/>
      <c r="K30" s="1164"/>
      <c r="L30" s="1164"/>
      <c r="M30" s="1167">
        <f>SUM('⇒【交付金】様式2-２'!AK14:AK313)</f>
        <v>0</v>
      </c>
      <c r="N30" s="1168"/>
      <c r="O30" s="1168"/>
      <c r="P30" s="1168"/>
      <c r="Q30" s="1168"/>
      <c r="R30" s="1168"/>
      <c r="S30" s="1169"/>
      <c r="T30" s="397" t="s">
        <v>2</v>
      </c>
      <c r="U30" s="398" t="s">
        <v>30</v>
      </c>
      <c r="V30" s="1170">
        <f>IFERROR($M$30/$M$29*100,0)</f>
        <v>0</v>
      </c>
      <c r="W30" s="1171"/>
      <c r="X30" s="385" t="s">
        <v>31</v>
      </c>
      <c r="Y30" s="399" t="s">
        <v>474</v>
      </c>
      <c r="Z30" s="1158"/>
      <c r="AA30" s="1161"/>
      <c r="AB30" s="1192"/>
      <c r="AC30" s="385"/>
      <c r="AD30" s="385"/>
      <c r="AE30" s="385"/>
      <c r="AF30" s="385"/>
      <c r="AG30" s="385"/>
      <c r="AH30" s="385"/>
      <c r="AI30" s="385"/>
      <c r="AJ30" s="385"/>
      <c r="AK30" s="167"/>
      <c r="AL30" s="167"/>
      <c r="AM30" s="167"/>
      <c r="AN30" s="167"/>
      <c r="AO30" s="167"/>
      <c r="AP30" s="167"/>
      <c r="AQ30" s="167"/>
      <c r="AR30" s="167"/>
      <c r="AT30" s="162"/>
    </row>
    <row r="31" spans="1:46" ht="18.75" customHeight="1">
      <c r="A31" s="390"/>
      <c r="B31" s="1151"/>
      <c r="C31" s="1152"/>
      <c r="D31" s="1152"/>
      <c r="E31" s="1152"/>
      <c r="F31" s="1165"/>
      <c r="G31" s="1166"/>
      <c r="H31" s="1166"/>
      <c r="I31" s="1166"/>
      <c r="J31" s="1166"/>
      <c r="K31" s="1166"/>
      <c r="L31" s="1166"/>
      <c r="M31" s="1172" t="s">
        <v>475</v>
      </c>
      <c r="N31" s="1173"/>
      <c r="O31" s="1174"/>
      <c r="P31" s="1178">
        <f>$M$30/($AE$32-1)</f>
        <v>0</v>
      </c>
      <c r="Q31" s="1179"/>
      <c r="R31" s="1179"/>
      <c r="S31" s="1180"/>
      <c r="T31" s="400" t="s">
        <v>476</v>
      </c>
      <c r="U31" s="398"/>
      <c r="V31" s="1181"/>
      <c r="W31" s="1181"/>
      <c r="X31" s="385"/>
      <c r="Y31" s="399"/>
      <c r="Z31" s="1159"/>
      <c r="AA31" s="1162"/>
      <c r="AB31" s="1193"/>
      <c r="AC31" s="384"/>
      <c r="AD31" s="384"/>
      <c r="AE31" s="385"/>
      <c r="AF31" s="385"/>
      <c r="AG31" s="384"/>
      <c r="AH31" s="385"/>
      <c r="AI31" s="380"/>
      <c r="AJ31" s="396"/>
      <c r="AR31" s="162"/>
    </row>
    <row r="32" spans="1:46" s="157" customFormat="1" ht="18.75" customHeight="1">
      <c r="A32" s="158" t="s">
        <v>18</v>
      </c>
      <c r="B32" s="1138" t="s">
        <v>478</v>
      </c>
      <c r="C32" s="1138"/>
      <c r="D32" s="1138"/>
      <c r="E32" s="1138"/>
      <c r="F32" s="1138"/>
      <c r="G32" s="1138"/>
      <c r="H32" s="1138"/>
      <c r="I32" s="1138"/>
      <c r="J32" s="1138"/>
      <c r="K32" s="1138"/>
      <c r="L32" s="1138"/>
      <c r="M32" s="1139" t="s">
        <v>479</v>
      </c>
      <c r="N32" s="1140"/>
      <c r="O32" s="1140"/>
      <c r="P32" s="1140"/>
      <c r="Q32" s="1140"/>
      <c r="R32" s="1140"/>
      <c r="S32" s="1140"/>
      <c r="T32" s="1140"/>
      <c r="U32" s="1140"/>
      <c r="V32" s="1140"/>
      <c r="W32" s="1140"/>
      <c r="X32" s="1140"/>
      <c r="Y32" s="1140"/>
      <c r="Z32" s="1141"/>
      <c r="AA32" s="1142"/>
      <c r="AB32" s="322" t="s">
        <v>12</v>
      </c>
      <c r="AC32" s="1143" t="s">
        <v>13</v>
      </c>
      <c r="AD32" s="1143"/>
      <c r="AE32" s="1141"/>
      <c r="AF32" s="1142"/>
      <c r="AG32" s="168" t="s">
        <v>15</v>
      </c>
      <c r="AH32" s="169"/>
      <c r="AI32" s="170"/>
      <c r="AJ32" s="159"/>
    </row>
    <row r="33" spans="1:46" ht="3" customHeight="1">
      <c r="A33" s="171"/>
      <c r="B33" s="172"/>
      <c r="C33" s="172"/>
      <c r="D33" s="172"/>
      <c r="E33" s="172"/>
      <c r="F33" s="172"/>
      <c r="G33" s="172"/>
      <c r="H33" s="172"/>
      <c r="I33" s="172"/>
      <c r="J33" s="172"/>
      <c r="K33" s="172"/>
      <c r="L33" s="172"/>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4"/>
      <c r="AK33" s="161"/>
      <c r="AT33" s="162"/>
    </row>
    <row r="34" spans="1:46" ht="13.5" customHeight="1">
      <c r="A34" s="175"/>
      <c r="B34" s="176" t="s">
        <v>480</v>
      </c>
      <c r="C34" s="176"/>
      <c r="D34" s="176"/>
      <c r="E34" s="176"/>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6"/>
      <c r="AE34" s="176"/>
      <c r="AF34" s="176"/>
      <c r="AG34" s="176"/>
      <c r="AH34" s="176"/>
      <c r="AI34" s="176"/>
      <c r="AJ34" s="177"/>
      <c r="AK34" s="161"/>
      <c r="AT34" s="162"/>
    </row>
    <row r="35" spans="1:46" ht="24" customHeight="1">
      <c r="A35" s="178" t="s">
        <v>79</v>
      </c>
      <c r="B35" s="1129" t="s">
        <v>499</v>
      </c>
      <c r="C35" s="1129"/>
      <c r="D35" s="1129"/>
      <c r="E35" s="1129"/>
      <c r="F35" s="1129"/>
      <c r="G35" s="1129"/>
      <c r="H35" s="1129"/>
      <c r="I35" s="1129"/>
      <c r="J35" s="1129"/>
      <c r="K35" s="1129"/>
      <c r="L35" s="1129"/>
      <c r="M35" s="1129"/>
      <c r="N35" s="1129"/>
      <c r="O35" s="1129"/>
      <c r="P35" s="1129"/>
      <c r="Q35" s="1129"/>
      <c r="R35" s="1129"/>
      <c r="S35" s="1129"/>
      <c r="T35" s="1129"/>
      <c r="U35" s="1129"/>
      <c r="V35" s="1129"/>
      <c r="W35" s="1129"/>
      <c r="X35" s="1129"/>
      <c r="Y35" s="1129"/>
      <c r="Z35" s="1129"/>
      <c r="AA35" s="1129"/>
      <c r="AB35" s="1129"/>
      <c r="AC35" s="1129"/>
      <c r="AD35" s="1129"/>
      <c r="AE35" s="1129"/>
      <c r="AF35" s="1129"/>
      <c r="AG35" s="1129"/>
      <c r="AH35" s="1129"/>
      <c r="AI35" s="1129"/>
      <c r="AJ35" s="179"/>
      <c r="AK35" s="161"/>
    </row>
    <row r="36" spans="1:46" ht="24" customHeight="1">
      <c r="A36" s="178" t="s">
        <v>79</v>
      </c>
      <c r="B36" s="1129" t="s">
        <v>500</v>
      </c>
      <c r="C36" s="1129"/>
      <c r="D36" s="1129"/>
      <c r="E36" s="1129"/>
      <c r="F36" s="1129"/>
      <c r="G36" s="1129"/>
      <c r="H36" s="1129"/>
      <c r="I36" s="1129"/>
      <c r="J36" s="1129"/>
      <c r="K36" s="1129"/>
      <c r="L36" s="1129"/>
      <c r="M36" s="1129"/>
      <c r="N36" s="1129"/>
      <c r="O36" s="1129"/>
      <c r="P36" s="1129"/>
      <c r="Q36" s="1129"/>
      <c r="R36" s="1129"/>
      <c r="S36" s="1129"/>
      <c r="T36" s="1129"/>
      <c r="U36" s="1129"/>
      <c r="V36" s="1129"/>
      <c r="W36" s="1129"/>
      <c r="X36" s="1129"/>
      <c r="Y36" s="1129"/>
      <c r="Z36" s="1129"/>
      <c r="AA36" s="1129"/>
      <c r="AB36" s="1129"/>
      <c r="AC36" s="1129"/>
      <c r="AD36" s="1129"/>
      <c r="AE36" s="1129"/>
      <c r="AF36" s="1129"/>
      <c r="AG36" s="1129"/>
      <c r="AH36" s="1129"/>
      <c r="AI36" s="1129"/>
      <c r="AJ36" s="179"/>
      <c r="AK36" s="161"/>
    </row>
    <row r="37" spans="1:46" s="180" customFormat="1" ht="5.25" customHeight="1">
      <c r="A37" s="178"/>
      <c r="B37" s="1130"/>
      <c r="C37" s="1130"/>
      <c r="D37" s="1130"/>
      <c r="E37" s="1130"/>
      <c r="F37" s="1130"/>
      <c r="G37" s="1130"/>
      <c r="H37" s="1130"/>
      <c r="I37" s="1130"/>
      <c r="J37" s="1130"/>
      <c r="K37" s="1130"/>
      <c r="L37" s="1130"/>
      <c r="M37" s="1130"/>
      <c r="N37" s="1130"/>
      <c r="O37" s="1130"/>
      <c r="P37" s="1130"/>
      <c r="Q37" s="1130"/>
      <c r="R37" s="1130"/>
      <c r="S37" s="1130"/>
      <c r="T37" s="1130"/>
      <c r="U37" s="1130"/>
      <c r="V37" s="1130"/>
      <c r="W37" s="1130"/>
      <c r="X37" s="1130"/>
      <c r="Y37" s="1130"/>
      <c r="Z37" s="1130"/>
      <c r="AA37" s="1130"/>
      <c r="AB37" s="1130"/>
      <c r="AC37" s="1130"/>
      <c r="AD37" s="1130"/>
      <c r="AE37" s="1130"/>
      <c r="AF37" s="1130"/>
      <c r="AG37" s="1130"/>
      <c r="AH37" s="1130"/>
      <c r="AI37" s="1130"/>
      <c r="AJ37" s="1130"/>
      <c r="AK37" s="156"/>
      <c r="AL37" s="156"/>
      <c r="AM37" s="156"/>
      <c r="AN37" s="156"/>
      <c r="AO37" s="156"/>
      <c r="AT37" s="181"/>
    </row>
    <row r="38" spans="1:46" s="157" customFormat="1" ht="18" customHeight="1">
      <c r="A38" s="182" t="s">
        <v>481</v>
      </c>
      <c r="B38" s="183"/>
      <c r="C38" s="184"/>
      <c r="D38" s="184"/>
      <c r="E38" s="184"/>
      <c r="F38" s="184"/>
      <c r="G38" s="184"/>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5"/>
      <c r="AK38" s="156"/>
      <c r="AL38" s="156"/>
      <c r="AM38" s="156"/>
      <c r="AN38" s="156"/>
      <c r="AO38" s="156"/>
    </row>
    <row r="39" spans="1:46" s="157" customFormat="1" ht="26.25" customHeight="1">
      <c r="A39" s="1120" t="s">
        <v>35</v>
      </c>
      <c r="B39" s="1121"/>
      <c r="C39" s="1121"/>
      <c r="D39" s="1131"/>
      <c r="E39" s="1133" t="s">
        <v>482</v>
      </c>
      <c r="F39" s="1134"/>
      <c r="G39" s="1134"/>
      <c r="H39" s="1135"/>
      <c r="I39" s="186"/>
      <c r="J39" s="1118" t="s">
        <v>33</v>
      </c>
      <c r="K39" s="1118"/>
      <c r="L39" s="1118"/>
      <c r="M39" s="187"/>
      <c r="N39" s="1136" t="s">
        <v>483</v>
      </c>
      <c r="O39" s="1136"/>
      <c r="P39" s="1136"/>
      <c r="Q39" s="1136"/>
      <c r="R39" s="1136"/>
      <c r="S39" s="1136"/>
      <c r="T39" s="187"/>
      <c r="U39" s="1136" t="s">
        <v>484</v>
      </c>
      <c r="V39" s="1136"/>
      <c r="W39" s="1136"/>
      <c r="X39" s="1136"/>
      <c r="Y39" s="1136"/>
      <c r="Z39" s="1136"/>
      <c r="AA39" s="401"/>
      <c r="AB39" s="401"/>
      <c r="AC39" s="401"/>
      <c r="AD39" s="402"/>
      <c r="AE39" s="401"/>
      <c r="AF39" s="401"/>
      <c r="AG39" s="401"/>
      <c r="AH39" s="402"/>
      <c r="AI39" s="402"/>
      <c r="AJ39" s="403"/>
      <c r="AK39" s="156"/>
      <c r="AL39" s="156"/>
      <c r="AM39" s="156"/>
      <c r="AN39" s="156"/>
      <c r="AO39" s="156"/>
      <c r="AP39" s="159"/>
    </row>
    <row r="40" spans="1:46" s="157" customFormat="1" ht="26.25" customHeight="1">
      <c r="A40" s="1124"/>
      <c r="B40" s="1125"/>
      <c r="C40" s="1125"/>
      <c r="D40" s="1132"/>
      <c r="E40" s="1137" t="s">
        <v>29</v>
      </c>
      <c r="F40" s="1137"/>
      <c r="G40" s="1137"/>
      <c r="H40" s="1137"/>
      <c r="I40" s="187"/>
      <c r="J40" s="1118" t="s">
        <v>80</v>
      </c>
      <c r="K40" s="1118"/>
      <c r="L40" s="1118"/>
      <c r="M40" s="187"/>
      <c r="N40" s="1118" t="s">
        <v>485</v>
      </c>
      <c r="O40" s="1118"/>
      <c r="P40" s="1118"/>
      <c r="Q40" s="1118"/>
      <c r="R40" s="1118"/>
      <c r="S40" s="1118"/>
      <c r="T40" s="187"/>
      <c r="U40" s="1119" t="s">
        <v>34</v>
      </c>
      <c r="V40" s="1119"/>
      <c r="W40" s="1119"/>
      <c r="X40" s="1119"/>
      <c r="Y40" s="1119"/>
      <c r="Z40" s="1119"/>
      <c r="AA40" s="187"/>
      <c r="AB40" s="1119" t="s">
        <v>29</v>
      </c>
      <c r="AC40" s="1119"/>
      <c r="AD40" s="1119"/>
      <c r="AE40" s="402" t="s">
        <v>30</v>
      </c>
      <c r="AF40" s="187"/>
      <c r="AG40" s="187"/>
      <c r="AH40" s="187"/>
      <c r="AI40" s="187"/>
      <c r="AJ40" s="404" t="s">
        <v>31</v>
      </c>
      <c r="AK40" s="156"/>
      <c r="AL40" s="156"/>
      <c r="AM40" s="156"/>
      <c r="AN40" s="156"/>
      <c r="AO40" s="156"/>
      <c r="AP40" s="159"/>
    </row>
    <row r="41" spans="1:46" s="157" customFormat="1" ht="19.5" customHeight="1">
      <c r="A41" s="1120" t="s">
        <v>32</v>
      </c>
      <c r="B41" s="1121"/>
      <c r="C41" s="1121"/>
      <c r="D41" s="1121"/>
      <c r="E41" s="405" t="s">
        <v>239</v>
      </c>
      <c r="F41" s="406"/>
      <c r="G41" s="401"/>
      <c r="H41" s="401"/>
      <c r="I41" s="401"/>
      <c r="J41" s="401"/>
      <c r="K41" s="401"/>
      <c r="L41" s="401"/>
      <c r="M41" s="401"/>
      <c r="N41" s="401"/>
      <c r="O41" s="406"/>
      <c r="P41" s="401"/>
      <c r="Q41" s="401"/>
      <c r="R41" s="401"/>
      <c r="S41" s="401"/>
      <c r="T41" s="401"/>
      <c r="U41" s="401"/>
      <c r="V41" s="406"/>
      <c r="W41" s="401"/>
      <c r="X41" s="401"/>
      <c r="Y41" s="401"/>
      <c r="Z41" s="401"/>
      <c r="AA41" s="401"/>
      <c r="AB41" s="401"/>
      <c r="AC41" s="401"/>
      <c r="AD41" s="401"/>
      <c r="AE41" s="401"/>
      <c r="AF41" s="401"/>
      <c r="AG41" s="401"/>
      <c r="AH41" s="401"/>
      <c r="AI41" s="401"/>
      <c r="AJ41" s="407"/>
    </row>
    <row r="42" spans="1:46" s="157" customFormat="1" ht="18" customHeight="1">
      <c r="A42" s="1122"/>
      <c r="B42" s="1123"/>
      <c r="C42" s="1123"/>
      <c r="D42" s="1123"/>
      <c r="E42" s="188"/>
      <c r="F42" s="408" t="s">
        <v>36</v>
      </c>
      <c r="G42" s="409"/>
      <c r="H42" s="409"/>
      <c r="I42" s="409"/>
      <c r="J42" s="409"/>
      <c r="K42" s="189"/>
      <c r="L42" s="408" t="s">
        <v>151</v>
      </c>
      <c r="M42" s="409"/>
      <c r="N42" s="409"/>
      <c r="O42" s="408"/>
      <c r="P42" s="408"/>
      <c r="Q42" s="410"/>
      <c r="R42" s="190"/>
      <c r="S42" s="408" t="s">
        <v>29</v>
      </c>
      <c r="T42" s="408"/>
      <c r="U42" s="408" t="s">
        <v>30</v>
      </c>
      <c r="V42" s="1126"/>
      <c r="W42" s="1126"/>
      <c r="X42" s="1126"/>
      <c r="Y42" s="1126"/>
      <c r="Z42" s="1126"/>
      <c r="AA42" s="1126"/>
      <c r="AB42" s="1126"/>
      <c r="AC42" s="1126"/>
      <c r="AD42" s="1126"/>
      <c r="AE42" s="1126"/>
      <c r="AF42" s="1126"/>
      <c r="AG42" s="1126"/>
      <c r="AH42" s="1126"/>
      <c r="AI42" s="1126"/>
      <c r="AJ42" s="411" t="s">
        <v>31</v>
      </c>
      <c r="AK42" s="156"/>
      <c r="AL42" s="156"/>
      <c r="AM42" s="156"/>
      <c r="AN42" s="156"/>
    </row>
    <row r="43" spans="1:46" s="157" customFormat="1" ht="18" customHeight="1">
      <c r="A43" s="1122"/>
      <c r="B43" s="1123"/>
      <c r="C43" s="1123"/>
      <c r="D43" s="1123"/>
      <c r="E43" s="412" t="s">
        <v>486</v>
      </c>
      <c r="F43" s="410"/>
      <c r="G43" s="409"/>
      <c r="H43" s="409"/>
      <c r="I43" s="409"/>
      <c r="J43" s="409"/>
      <c r="K43" s="413"/>
      <c r="L43" s="409"/>
      <c r="M43" s="413"/>
      <c r="N43" s="413"/>
      <c r="O43" s="408"/>
      <c r="P43" s="410"/>
      <c r="Q43" s="410"/>
      <c r="R43" s="410"/>
      <c r="S43" s="414"/>
      <c r="T43" s="414"/>
      <c r="U43" s="414"/>
      <c r="V43" s="414"/>
      <c r="W43" s="414"/>
      <c r="X43" s="414"/>
      <c r="Y43" s="414"/>
      <c r="Z43" s="414"/>
      <c r="AA43" s="414"/>
      <c r="AB43" s="414"/>
      <c r="AC43" s="414"/>
      <c r="AD43" s="414"/>
      <c r="AE43" s="414"/>
      <c r="AF43" s="414"/>
      <c r="AG43" s="414"/>
      <c r="AH43" s="414"/>
      <c r="AI43" s="414"/>
      <c r="AJ43" s="415"/>
      <c r="AK43" s="159"/>
    </row>
    <row r="44" spans="1:46" s="157" customFormat="1" ht="67.5" customHeight="1">
      <c r="A44" s="1124"/>
      <c r="B44" s="1125"/>
      <c r="C44" s="1125"/>
      <c r="D44" s="1125"/>
      <c r="E44" s="1127"/>
      <c r="F44" s="1128"/>
      <c r="G44" s="1128"/>
      <c r="H44" s="1128"/>
      <c r="I44" s="1128"/>
      <c r="J44" s="1128"/>
      <c r="K44" s="1128"/>
      <c r="L44" s="1128"/>
      <c r="M44" s="1128"/>
      <c r="N44" s="1128"/>
      <c r="O44" s="1128"/>
      <c r="P44" s="1128"/>
      <c r="Q44" s="1128"/>
      <c r="R44" s="1128"/>
      <c r="S44" s="1128"/>
      <c r="T44" s="1128"/>
      <c r="U44" s="1128"/>
      <c r="V44" s="1128"/>
      <c r="W44" s="1128"/>
      <c r="X44" s="1128"/>
      <c r="Y44" s="1128"/>
      <c r="Z44" s="1128"/>
      <c r="AA44" s="1128"/>
      <c r="AB44" s="1128"/>
      <c r="AC44" s="1128"/>
      <c r="AD44" s="1128"/>
      <c r="AE44" s="1128"/>
      <c r="AF44" s="1128"/>
      <c r="AG44" s="1128"/>
      <c r="AH44" s="1128"/>
      <c r="AI44" s="1128"/>
      <c r="AJ44" s="1128"/>
      <c r="AK44" s="159"/>
    </row>
    <row r="45" spans="1:46" s="157" customFormat="1" ht="6" customHeight="1">
      <c r="A45" s="416"/>
      <c r="B45" s="416"/>
      <c r="C45" s="416"/>
      <c r="D45" s="416"/>
      <c r="E45" s="417"/>
      <c r="F45" s="389"/>
      <c r="G45" s="389"/>
      <c r="H45" s="389"/>
      <c r="I45" s="389"/>
      <c r="J45" s="389"/>
      <c r="K45" s="389"/>
      <c r="L45" s="408"/>
      <c r="M45" s="408"/>
      <c r="N45" s="389"/>
      <c r="O45" s="418"/>
      <c r="P45" s="418"/>
      <c r="Q45" s="418"/>
      <c r="R45" s="418"/>
      <c r="S45" s="418"/>
      <c r="T45" s="418"/>
      <c r="U45" s="389"/>
      <c r="V45" s="389"/>
      <c r="W45" s="419"/>
      <c r="X45" s="389"/>
      <c r="Y45" s="389"/>
      <c r="Z45" s="389"/>
      <c r="AA45" s="418"/>
      <c r="AB45" s="389"/>
      <c r="AC45" s="389"/>
      <c r="AD45" s="389"/>
      <c r="AE45" s="389"/>
      <c r="AF45" s="389"/>
      <c r="AG45" s="389"/>
      <c r="AH45" s="389"/>
      <c r="AI45" s="389"/>
      <c r="AJ45" s="420"/>
    </row>
    <row r="46" spans="1:46" s="157" customFormat="1" ht="13.5" customHeight="1">
      <c r="A46" s="416"/>
      <c r="B46" s="421"/>
      <c r="C46" s="421"/>
      <c r="D46" s="421"/>
      <c r="E46" s="421"/>
      <c r="F46" s="421"/>
      <c r="G46" s="421"/>
      <c r="H46" s="421"/>
      <c r="I46" s="421"/>
      <c r="J46" s="421"/>
      <c r="K46" s="421"/>
      <c r="L46" s="421"/>
      <c r="M46" s="421"/>
      <c r="N46" s="421"/>
      <c r="O46" s="421"/>
      <c r="P46" s="421"/>
      <c r="Q46" s="421"/>
      <c r="R46" s="421"/>
      <c r="S46" s="421"/>
      <c r="T46" s="421"/>
      <c r="U46" s="421"/>
      <c r="V46" s="421"/>
      <c r="W46" s="421"/>
      <c r="X46" s="421"/>
      <c r="Y46" s="421"/>
      <c r="Z46" s="421"/>
      <c r="AA46" s="421"/>
      <c r="AB46" s="421"/>
      <c r="AC46" s="421"/>
      <c r="AD46" s="421"/>
      <c r="AE46" s="421"/>
      <c r="AF46" s="421"/>
      <c r="AG46" s="421"/>
      <c r="AH46" s="421"/>
      <c r="AI46" s="421"/>
      <c r="AJ46" s="420"/>
    </row>
    <row r="47" spans="1:46" s="157" customFormat="1" ht="18" customHeight="1">
      <c r="A47" s="410"/>
      <c r="B47" s="422"/>
      <c r="C47" s="422"/>
      <c r="D47" s="422"/>
      <c r="E47" s="417"/>
      <c r="F47" s="389"/>
      <c r="G47" s="389"/>
      <c r="H47" s="389"/>
      <c r="I47" s="389"/>
      <c r="J47" s="389"/>
      <c r="K47" s="389"/>
      <c r="L47" s="418"/>
      <c r="M47" s="418"/>
      <c r="N47" s="418"/>
      <c r="O47" s="418"/>
      <c r="P47" s="418"/>
      <c r="Q47" s="418"/>
      <c r="R47" s="418"/>
      <c r="S47" s="418"/>
      <c r="T47" s="389"/>
      <c r="U47" s="389"/>
      <c r="V47" s="419"/>
      <c r="W47" s="389"/>
      <c r="X47" s="389"/>
      <c r="Y47" s="389"/>
      <c r="Z47" s="418"/>
      <c r="AA47" s="389"/>
      <c r="AB47" s="389"/>
      <c r="AC47" s="389"/>
      <c r="AD47" s="389"/>
      <c r="AE47" s="389"/>
      <c r="AF47" s="389"/>
      <c r="AG47" s="389"/>
      <c r="AH47" s="389"/>
      <c r="AI47" s="389"/>
      <c r="AJ47" s="420"/>
    </row>
    <row r="48" spans="1:46" ht="9" customHeight="1" thickBot="1">
      <c r="A48" s="423"/>
      <c r="B48" s="423"/>
      <c r="C48" s="423"/>
      <c r="D48" s="423"/>
      <c r="E48" s="423"/>
      <c r="F48" s="423"/>
      <c r="G48" s="423"/>
      <c r="H48" s="423"/>
      <c r="I48" s="423"/>
      <c r="J48" s="423"/>
      <c r="K48" s="423"/>
      <c r="L48" s="423"/>
      <c r="M48" s="423"/>
      <c r="N48" s="423"/>
      <c r="O48" s="423"/>
      <c r="P48" s="423"/>
      <c r="Q48" s="423"/>
      <c r="R48" s="423"/>
      <c r="S48" s="423"/>
      <c r="T48" s="423"/>
      <c r="U48" s="423"/>
      <c r="V48" s="423"/>
      <c r="W48" s="423"/>
      <c r="X48" s="423"/>
      <c r="Y48" s="423"/>
      <c r="Z48" s="423"/>
      <c r="AA48" s="423"/>
      <c r="AB48" s="423"/>
      <c r="AC48" s="423"/>
      <c r="AD48" s="423"/>
      <c r="AE48" s="423"/>
      <c r="AF48" s="423"/>
      <c r="AG48" s="423"/>
      <c r="AH48" s="423"/>
      <c r="AI48" s="423"/>
      <c r="AJ48" s="424"/>
      <c r="AK48" s="191"/>
      <c r="AT48" s="162"/>
    </row>
    <row r="49" spans="1:46" ht="3.75" customHeight="1">
      <c r="A49" s="364"/>
      <c r="B49" s="364"/>
      <c r="C49" s="364"/>
      <c r="D49" s="364"/>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c r="AH49" s="364"/>
      <c r="AI49" s="364"/>
      <c r="AJ49" s="367"/>
      <c r="AK49" s="161"/>
      <c r="AT49" s="162"/>
    </row>
    <row r="50" spans="1:46" ht="15.75" customHeight="1">
      <c r="A50" s="425"/>
      <c r="B50" s="426" t="s">
        <v>62</v>
      </c>
      <c r="C50" s="425"/>
      <c r="D50" s="425"/>
      <c r="E50" s="425"/>
      <c r="F50" s="425"/>
      <c r="G50" s="425"/>
      <c r="H50" s="425"/>
      <c r="I50" s="425"/>
      <c r="J50" s="425"/>
      <c r="K50" s="425"/>
      <c r="L50" s="425"/>
      <c r="M50" s="425"/>
      <c r="N50" s="425"/>
      <c r="O50" s="425"/>
      <c r="P50" s="425"/>
      <c r="Q50" s="425"/>
      <c r="R50" s="425"/>
      <c r="S50" s="425"/>
      <c r="T50" s="425"/>
      <c r="U50" s="425"/>
      <c r="V50" s="425"/>
      <c r="W50" s="425"/>
      <c r="X50" s="425"/>
      <c r="Y50" s="425"/>
      <c r="Z50" s="425"/>
      <c r="AA50" s="425"/>
      <c r="AB50" s="425"/>
      <c r="AC50" s="425"/>
      <c r="AD50" s="425"/>
      <c r="AE50" s="425"/>
      <c r="AF50" s="425"/>
      <c r="AG50" s="425"/>
      <c r="AH50" s="425"/>
      <c r="AI50" s="425"/>
      <c r="AJ50" s="427"/>
      <c r="AK50" s="161"/>
    </row>
    <row r="51" spans="1:46" ht="13.8" thickBot="1">
      <c r="A51" s="425"/>
      <c r="B51" s="1082" t="s">
        <v>86</v>
      </c>
      <c r="C51" s="1083"/>
      <c r="D51" s="1083"/>
      <c r="E51" s="1083"/>
      <c r="F51" s="1083"/>
      <c r="G51" s="1083"/>
      <c r="H51" s="1083"/>
      <c r="I51" s="1083"/>
      <c r="J51" s="1083"/>
      <c r="K51" s="1083"/>
      <c r="L51" s="1083"/>
      <c r="M51" s="1083"/>
      <c r="N51" s="1083"/>
      <c r="O51" s="1083"/>
      <c r="P51" s="1083"/>
      <c r="Q51" s="1083"/>
      <c r="R51" s="1083"/>
      <c r="S51" s="1083"/>
      <c r="T51" s="1083"/>
      <c r="U51" s="1083"/>
      <c r="V51" s="1083"/>
      <c r="W51" s="1083"/>
      <c r="X51" s="1083"/>
      <c r="Y51" s="1084"/>
      <c r="Z51" s="1099" t="s">
        <v>58</v>
      </c>
      <c r="AA51" s="1100"/>
      <c r="AB51" s="1100"/>
      <c r="AC51" s="1100"/>
      <c r="AD51" s="1100"/>
      <c r="AE51" s="1100"/>
      <c r="AF51" s="1100"/>
      <c r="AG51" s="1100"/>
      <c r="AH51" s="1101"/>
      <c r="AI51" s="428"/>
      <c r="AJ51" s="427"/>
      <c r="AK51" s="161"/>
    </row>
    <row r="52" spans="1:46" ht="17.25" customHeight="1">
      <c r="A52" s="192"/>
      <c r="B52" s="196"/>
      <c r="C52" s="1089" t="s">
        <v>487</v>
      </c>
      <c r="D52" s="1089"/>
      <c r="E52" s="1089"/>
      <c r="F52" s="1089"/>
      <c r="G52" s="1089"/>
      <c r="H52" s="1089"/>
      <c r="I52" s="1089"/>
      <c r="J52" s="1089"/>
      <c r="K52" s="1089"/>
      <c r="L52" s="1089"/>
      <c r="M52" s="1089"/>
      <c r="N52" s="1089"/>
      <c r="O52" s="1089"/>
      <c r="P52" s="1089"/>
      <c r="Q52" s="1089"/>
      <c r="R52" s="1089"/>
      <c r="S52" s="1089"/>
      <c r="T52" s="1089"/>
      <c r="U52" s="1089"/>
      <c r="V52" s="1089"/>
      <c r="W52" s="1089"/>
      <c r="X52" s="1089"/>
      <c r="Y52" s="1090"/>
      <c r="Z52" s="1091" t="s">
        <v>136</v>
      </c>
      <c r="AA52" s="1092"/>
      <c r="AB52" s="1092"/>
      <c r="AC52" s="1092"/>
      <c r="AD52" s="1092"/>
      <c r="AE52" s="1092"/>
      <c r="AF52" s="1092"/>
      <c r="AG52" s="1092"/>
      <c r="AH52" s="1093"/>
      <c r="AI52" s="195"/>
      <c r="AJ52" s="194"/>
      <c r="AK52" s="161"/>
    </row>
    <row r="53" spans="1:46" s="199" customFormat="1" ht="25.5" customHeight="1">
      <c r="A53" s="192"/>
      <c r="B53" s="197"/>
      <c r="C53" s="1094" t="s">
        <v>488</v>
      </c>
      <c r="D53" s="1094"/>
      <c r="E53" s="1094"/>
      <c r="F53" s="1094"/>
      <c r="G53" s="1094"/>
      <c r="H53" s="1094"/>
      <c r="I53" s="1094"/>
      <c r="J53" s="1094"/>
      <c r="K53" s="1094"/>
      <c r="L53" s="1094"/>
      <c r="M53" s="1094"/>
      <c r="N53" s="1094"/>
      <c r="O53" s="1094"/>
      <c r="P53" s="1094"/>
      <c r="Q53" s="1094"/>
      <c r="R53" s="1094"/>
      <c r="S53" s="1094"/>
      <c r="T53" s="1094"/>
      <c r="U53" s="1094"/>
      <c r="V53" s="1094"/>
      <c r="W53" s="1094"/>
      <c r="X53" s="1094"/>
      <c r="Y53" s="1095"/>
      <c r="Z53" s="1096" t="s">
        <v>136</v>
      </c>
      <c r="AA53" s="1097"/>
      <c r="AB53" s="1097"/>
      <c r="AC53" s="1097"/>
      <c r="AD53" s="1097"/>
      <c r="AE53" s="1097"/>
      <c r="AF53" s="1097"/>
      <c r="AG53" s="1097"/>
      <c r="AH53" s="1098"/>
      <c r="AI53" s="195"/>
      <c r="AJ53" s="194"/>
      <c r="AK53" s="198"/>
    </row>
    <row r="54" spans="1:46" ht="16.5" customHeight="1">
      <c r="A54" s="192"/>
      <c r="B54" s="200"/>
      <c r="C54" s="1072" t="s">
        <v>489</v>
      </c>
      <c r="D54" s="1072"/>
      <c r="E54" s="1072"/>
      <c r="F54" s="1072"/>
      <c r="G54" s="1072"/>
      <c r="H54" s="1072"/>
      <c r="I54" s="1072"/>
      <c r="J54" s="1072"/>
      <c r="K54" s="1072"/>
      <c r="L54" s="1072"/>
      <c r="M54" s="1072"/>
      <c r="N54" s="1072"/>
      <c r="O54" s="1072"/>
      <c r="P54" s="1072"/>
      <c r="Q54" s="1072"/>
      <c r="R54" s="1072"/>
      <c r="S54" s="1072"/>
      <c r="T54" s="1072"/>
      <c r="U54" s="1072"/>
      <c r="V54" s="1072"/>
      <c r="W54" s="1072"/>
      <c r="X54" s="1072"/>
      <c r="Y54" s="1073"/>
      <c r="Z54" s="1074" t="s">
        <v>60</v>
      </c>
      <c r="AA54" s="1075"/>
      <c r="AB54" s="1075"/>
      <c r="AC54" s="1075"/>
      <c r="AD54" s="1075"/>
      <c r="AE54" s="1075"/>
      <c r="AF54" s="1075"/>
      <c r="AG54" s="1075"/>
      <c r="AH54" s="1076"/>
      <c r="AI54" s="192"/>
      <c r="AJ54" s="194"/>
      <c r="AK54" s="161"/>
    </row>
    <row r="55" spans="1:46" ht="16.5" customHeight="1">
      <c r="A55" s="192"/>
      <c r="B55" s="200"/>
      <c r="C55" s="201" t="s">
        <v>490</v>
      </c>
      <c r="D55" s="202"/>
      <c r="E55" s="202"/>
      <c r="F55" s="202"/>
      <c r="G55" s="202"/>
      <c r="H55" s="202"/>
      <c r="I55" s="202"/>
      <c r="J55" s="202"/>
      <c r="K55" s="202"/>
      <c r="L55" s="202"/>
      <c r="M55" s="202"/>
      <c r="N55" s="202"/>
      <c r="O55" s="202"/>
      <c r="P55" s="202"/>
      <c r="Q55" s="202"/>
      <c r="R55" s="202"/>
      <c r="S55" s="202"/>
      <c r="T55" s="202"/>
      <c r="U55" s="202"/>
      <c r="V55" s="202"/>
      <c r="W55" s="202"/>
      <c r="X55" s="202"/>
      <c r="Y55" s="203"/>
      <c r="Z55" s="1074" t="s">
        <v>61</v>
      </c>
      <c r="AA55" s="1075"/>
      <c r="AB55" s="1075"/>
      <c r="AC55" s="1075"/>
      <c r="AD55" s="1075"/>
      <c r="AE55" s="1075"/>
      <c r="AF55" s="1075"/>
      <c r="AG55" s="1075"/>
      <c r="AH55" s="1076"/>
      <c r="AI55" s="192"/>
      <c r="AJ55" s="194"/>
      <c r="AK55" s="161"/>
    </row>
    <row r="56" spans="1:46" ht="16.5" customHeight="1">
      <c r="A56" s="192"/>
      <c r="B56" s="200"/>
      <c r="C56" s="201" t="s">
        <v>491</v>
      </c>
      <c r="D56" s="202"/>
      <c r="E56" s="202"/>
      <c r="F56" s="202"/>
      <c r="G56" s="202"/>
      <c r="H56" s="202"/>
      <c r="I56" s="202"/>
      <c r="J56" s="202"/>
      <c r="K56" s="202"/>
      <c r="L56" s="202"/>
      <c r="M56" s="202"/>
      <c r="N56" s="202"/>
      <c r="O56" s="202"/>
      <c r="P56" s="202"/>
      <c r="Q56" s="202"/>
      <c r="R56" s="202"/>
      <c r="S56" s="202"/>
      <c r="T56" s="202"/>
      <c r="U56" s="202"/>
      <c r="V56" s="202"/>
      <c r="W56" s="202"/>
      <c r="X56" s="202"/>
      <c r="Y56" s="203"/>
      <c r="Z56" s="1074" t="s">
        <v>492</v>
      </c>
      <c r="AA56" s="1075"/>
      <c r="AB56" s="1075"/>
      <c r="AC56" s="1075"/>
      <c r="AD56" s="1075"/>
      <c r="AE56" s="1075"/>
      <c r="AF56" s="1075"/>
      <c r="AG56" s="1075"/>
      <c r="AH56" s="1076"/>
      <c r="AI56" s="192"/>
      <c r="AJ56" s="194"/>
      <c r="AK56" s="161"/>
    </row>
    <row r="57" spans="1:46" ht="25.5" customHeight="1">
      <c r="A57" s="192"/>
      <c r="B57" s="200"/>
      <c r="C57" s="1077" t="s">
        <v>134</v>
      </c>
      <c r="D57" s="1077"/>
      <c r="E57" s="1077"/>
      <c r="F57" s="1077"/>
      <c r="G57" s="1077"/>
      <c r="H57" s="1077"/>
      <c r="I57" s="1077"/>
      <c r="J57" s="1077"/>
      <c r="K57" s="1077"/>
      <c r="L57" s="1077"/>
      <c r="M57" s="1077"/>
      <c r="N57" s="1077"/>
      <c r="O57" s="1077"/>
      <c r="P57" s="1077"/>
      <c r="Q57" s="1077"/>
      <c r="R57" s="1077"/>
      <c r="S57" s="1077"/>
      <c r="T57" s="1077"/>
      <c r="U57" s="1077"/>
      <c r="V57" s="1077"/>
      <c r="W57" s="1077"/>
      <c r="X57" s="1077"/>
      <c r="Y57" s="1078"/>
      <c r="Z57" s="1079" t="s">
        <v>136</v>
      </c>
      <c r="AA57" s="1080"/>
      <c r="AB57" s="1080"/>
      <c r="AC57" s="1080"/>
      <c r="AD57" s="1080"/>
      <c r="AE57" s="1080"/>
      <c r="AF57" s="1080"/>
      <c r="AG57" s="1080"/>
      <c r="AH57" s="1081"/>
      <c r="AI57" s="192"/>
      <c r="AJ57" s="194"/>
      <c r="AK57" s="161"/>
    </row>
    <row r="58" spans="1:46" ht="25.5" customHeight="1">
      <c r="A58" s="192"/>
      <c r="B58" s="200"/>
      <c r="C58" s="1077" t="s">
        <v>135</v>
      </c>
      <c r="D58" s="1077"/>
      <c r="E58" s="1077"/>
      <c r="F58" s="1077"/>
      <c r="G58" s="1077"/>
      <c r="H58" s="1077"/>
      <c r="I58" s="1077"/>
      <c r="J58" s="1077"/>
      <c r="K58" s="1077"/>
      <c r="L58" s="1077"/>
      <c r="M58" s="1077"/>
      <c r="N58" s="1077"/>
      <c r="O58" s="1077"/>
      <c r="P58" s="1077"/>
      <c r="Q58" s="1077"/>
      <c r="R58" s="1077"/>
      <c r="S58" s="1077"/>
      <c r="T58" s="1077"/>
      <c r="U58" s="1077"/>
      <c r="V58" s="1077"/>
      <c r="W58" s="1077"/>
      <c r="X58" s="1077"/>
      <c r="Y58" s="1078"/>
      <c r="Z58" s="1104" t="s">
        <v>137</v>
      </c>
      <c r="AA58" s="1105"/>
      <c r="AB58" s="1105"/>
      <c r="AC58" s="1105"/>
      <c r="AD58" s="1105"/>
      <c r="AE58" s="1105"/>
      <c r="AF58" s="1105"/>
      <c r="AG58" s="1105"/>
      <c r="AH58" s="1106"/>
      <c r="AI58" s="192"/>
      <c r="AJ58" s="194"/>
      <c r="AK58" s="204"/>
    </row>
    <row r="59" spans="1:46" ht="16.5" customHeight="1" thickBot="1">
      <c r="A59" s="192"/>
      <c r="B59" s="205"/>
      <c r="C59" s="206" t="s">
        <v>106</v>
      </c>
      <c r="D59" s="207"/>
      <c r="E59" s="207"/>
      <c r="F59" s="207"/>
      <c r="G59" s="207"/>
      <c r="H59" s="207"/>
      <c r="I59" s="207"/>
      <c r="J59" s="207"/>
      <c r="K59" s="207"/>
      <c r="L59" s="207"/>
      <c r="M59" s="207"/>
      <c r="N59" s="207"/>
      <c r="O59" s="207"/>
      <c r="P59" s="207"/>
      <c r="Q59" s="207"/>
      <c r="R59" s="207"/>
      <c r="S59" s="207"/>
      <c r="T59" s="207"/>
      <c r="U59" s="207"/>
      <c r="V59" s="207"/>
      <c r="W59" s="207"/>
      <c r="X59" s="207"/>
      <c r="Y59" s="208"/>
      <c r="Z59" s="1107" t="s">
        <v>59</v>
      </c>
      <c r="AA59" s="1108"/>
      <c r="AB59" s="1108"/>
      <c r="AC59" s="1108"/>
      <c r="AD59" s="1108"/>
      <c r="AE59" s="1108"/>
      <c r="AF59" s="1108"/>
      <c r="AG59" s="1108"/>
      <c r="AH59" s="1109"/>
      <c r="AI59" s="192"/>
      <c r="AJ59" s="194"/>
      <c r="AK59" s="204"/>
    </row>
    <row r="60" spans="1:46" ht="4.5" customHeight="1">
      <c r="A60" s="192"/>
      <c r="B60" s="192"/>
      <c r="C60" s="193"/>
      <c r="D60" s="192"/>
      <c r="E60" s="192"/>
      <c r="F60" s="192"/>
      <c r="G60" s="192"/>
      <c r="H60" s="192"/>
      <c r="I60" s="192"/>
      <c r="J60" s="192"/>
      <c r="K60" s="192"/>
      <c r="L60" s="192"/>
      <c r="M60" s="192"/>
      <c r="N60" s="192"/>
      <c r="O60" s="192"/>
      <c r="P60" s="192"/>
      <c r="Q60" s="192"/>
      <c r="R60" s="192"/>
      <c r="S60" s="192"/>
      <c r="T60" s="192"/>
      <c r="U60" s="192"/>
      <c r="V60" s="192"/>
      <c r="W60" s="192"/>
      <c r="X60" s="192"/>
      <c r="Y60" s="192"/>
      <c r="Z60" s="193"/>
      <c r="AA60" s="193"/>
      <c r="AB60" s="193"/>
      <c r="AC60" s="193"/>
      <c r="AD60" s="193"/>
      <c r="AE60" s="193"/>
      <c r="AF60" s="193"/>
      <c r="AG60" s="193"/>
      <c r="AH60" s="193"/>
      <c r="AI60" s="192"/>
      <c r="AJ60" s="194"/>
    </row>
    <row r="61" spans="1:46" ht="12" customHeight="1">
      <c r="A61" s="192"/>
      <c r="B61" s="209" t="s">
        <v>143</v>
      </c>
      <c r="C61" s="210" t="s">
        <v>142</v>
      </c>
      <c r="D61" s="192"/>
      <c r="E61" s="192"/>
      <c r="F61" s="192"/>
      <c r="G61" s="192"/>
      <c r="H61" s="192"/>
      <c r="I61" s="192"/>
      <c r="J61" s="192"/>
      <c r="K61" s="192"/>
      <c r="L61" s="192"/>
      <c r="M61" s="192"/>
      <c r="N61" s="192"/>
      <c r="O61" s="192"/>
      <c r="P61" s="192"/>
      <c r="Q61" s="192"/>
      <c r="R61" s="192"/>
      <c r="S61" s="192"/>
      <c r="T61" s="192"/>
      <c r="U61" s="192"/>
      <c r="V61" s="192"/>
      <c r="W61" s="192"/>
      <c r="X61" s="192"/>
      <c r="Y61" s="192"/>
      <c r="Z61" s="193"/>
      <c r="AA61" s="193"/>
      <c r="AB61" s="193"/>
      <c r="AC61" s="193"/>
      <c r="AD61" s="193"/>
      <c r="AE61" s="193"/>
      <c r="AF61" s="193"/>
      <c r="AG61" s="193"/>
      <c r="AH61" s="193"/>
      <c r="AI61" s="192"/>
      <c r="AJ61" s="194"/>
    </row>
    <row r="62" spans="1:46" ht="12" customHeight="1">
      <c r="A62" s="192"/>
      <c r="B62" s="211" t="s">
        <v>144</v>
      </c>
      <c r="C62" s="1110" t="s">
        <v>493</v>
      </c>
      <c r="D62" s="1110"/>
      <c r="E62" s="1110"/>
      <c r="F62" s="1110"/>
      <c r="G62" s="1110"/>
      <c r="H62" s="1110"/>
      <c r="I62" s="1110"/>
      <c r="J62" s="1110"/>
      <c r="K62" s="1110"/>
      <c r="L62" s="1110"/>
      <c r="M62" s="1110"/>
      <c r="N62" s="1110"/>
      <c r="O62" s="1110"/>
      <c r="P62" s="1110"/>
      <c r="Q62" s="1110"/>
      <c r="R62" s="1110"/>
      <c r="S62" s="1110"/>
      <c r="T62" s="1110"/>
      <c r="U62" s="1110"/>
      <c r="V62" s="1110"/>
      <c r="W62" s="1110"/>
      <c r="X62" s="1110"/>
      <c r="Y62" s="1110"/>
      <c r="Z62" s="1110"/>
      <c r="AA62" s="1110"/>
      <c r="AB62" s="1110"/>
      <c r="AC62" s="1110"/>
      <c r="AD62" s="1110"/>
      <c r="AE62" s="1110"/>
      <c r="AF62" s="1110"/>
      <c r="AG62" s="1110"/>
      <c r="AH62" s="1110"/>
      <c r="AI62" s="1110"/>
      <c r="AJ62" s="1110"/>
    </row>
    <row r="63" spans="1:46" ht="3.75" customHeight="1" thickBot="1">
      <c r="A63" s="207"/>
      <c r="B63" s="207"/>
      <c r="C63" s="212"/>
      <c r="D63" s="212"/>
      <c r="E63" s="212"/>
      <c r="F63" s="212"/>
      <c r="G63" s="212"/>
      <c r="H63" s="212"/>
      <c r="I63" s="212"/>
      <c r="J63" s="212"/>
      <c r="K63" s="212"/>
      <c r="L63" s="212"/>
      <c r="M63" s="212"/>
      <c r="N63" s="212"/>
      <c r="O63" s="212"/>
      <c r="P63" s="212"/>
      <c r="Q63" s="212"/>
      <c r="R63" s="212"/>
      <c r="S63" s="212"/>
      <c r="T63" s="212"/>
      <c r="U63" s="212"/>
      <c r="V63" s="212"/>
      <c r="W63" s="212"/>
      <c r="X63" s="212"/>
      <c r="Y63" s="212"/>
      <c r="Z63" s="212"/>
      <c r="AA63" s="212"/>
      <c r="AB63" s="212"/>
      <c r="AC63" s="212"/>
      <c r="AD63" s="212"/>
      <c r="AE63" s="212"/>
      <c r="AF63" s="212"/>
      <c r="AG63" s="212"/>
      <c r="AH63" s="212"/>
      <c r="AI63" s="212"/>
      <c r="AJ63" s="213"/>
    </row>
    <row r="64" spans="1:46" ht="1.5" customHeight="1">
      <c r="A64" s="214"/>
      <c r="B64" s="215"/>
      <c r="C64" s="215"/>
      <c r="D64" s="215"/>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6"/>
    </row>
    <row r="65" spans="1:36" ht="30.75" customHeight="1">
      <c r="A65" s="429"/>
      <c r="B65" s="1111" t="s">
        <v>250</v>
      </c>
      <c r="C65" s="1111"/>
      <c r="D65" s="1111"/>
      <c r="E65" s="1111"/>
      <c r="F65" s="1111"/>
      <c r="G65" s="1111"/>
      <c r="H65" s="1111"/>
      <c r="I65" s="1111"/>
      <c r="J65" s="1111"/>
      <c r="K65" s="1111"/>
      <c r="L65" s="1111"/>
      <c r="M65" s="1111"/>
      <c r="N65" s="1111"/>
      <c r="O65" s="1111"/>
      <c r="P65" s="1111"/>
      <c r="Q65" s="1111"/>
      <c r="R65" s="1111"/>
      <c r="S65" s="1111"/>
      <c r="T65" s="1111"/>
      <c r="U65" s="1111"/>
      <c r="V65" s="1111"/>
      <c r="W65" s="1111"/>
      <c r="X65" s="1111"/>
      <c r="Y65" s="1111"/>
      <c r="Z65" s="1111"/>
      <c r="AA65" s="1111"/>
      <c r="AB65" s="1111"/>
      <c r="AC65" s="1111"/>
      <c r="AD65" s="1111"/>
      <c r="AE65" s="1111"/>
      <c r="AF65" s="1111"/>
      <c r="AG65" s="1111"/>
      <c r="AH65" s="1111"/>
      <c r="AI65" s="1111"/>
      <c r="AJ65" s="218"/>
    </row>
    <row r="66" spans="1:36" ht="4.5" customHeight="1">
      <c r="A66" s="217"/>
      <c r="B66" s="193"/>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218"/>
    </row>
    <row r="67" spans="1:36" s="222" customFormat="1" ht="13.5" customHeight="1">
      <c r="A67" s="219"/>
      <c r="B67" s="220" t="s">
        <v>19</v>
      </c>
      <c r="C67" s="220"/>
      <c r="D67" s="1112">
        <v>4</v>
      </c>
      <c r="E67" s="1113"/>
      <c r="F67" s="220" t="s">
        <v>5</v>
      </c>
      <c r="G67" s="1114"/>
      <c r="H67" s="1115"/>
      <c r="I67" s="220" t="s">
        <v>4</v>
      </c>
      <c r="J67" s="1114"/>
      <c r="K67" s="1115"/>
      <c r="L67" s="220" t="s">
        <v>3</v>
      </c>
      <c r="M67" s="221"/>
      <c r="N67" s="1116" t="s">
        <v>6</v>
      </c>
      <c r="O67" s="1116"/>
      <c r="P67" s="1116"/>
      <c r="Q67" s="1087" t="str">
        <f>IF(G9="","",G9)</f>
        <v/>
      </c>
      <c r="R67" s="1087"/>
      <c r="S67" s="1087"/>
      <c r="T67" s="1087"/>
      <c r="U67" s="1087"/>
      <c r="V67" s="1087"/>
      <c r="W67" s="1087"/>
      <c r="X67" s="1087"/>
      <c r="Y67" s="1087"/>
      <c r="Z67" s="1087"/>
      <c r="AA67" s="1087"/>
      <c r="AB67" s="1087"/>
      <c r="AC67" s="1087"/>
      <c r="AD67" s="1087"/>
      <c r="AE67" s="1087"/>
      <c r="AF67" s="1087"/>
      <c r="AG67" s="1087"/>
      <c r="AH67" s="1087"/>
      <c r="AI67" s="1087"/>
      <c r="AJ67" s="1117"/>
    </row>
    <row r="68" spans="1:36" s="222" customFormat="1" ht="13.5" customHeight="1">
      <c r="A68" s="223"/>
      <c r="B68" s="224"/>
      <c r="C68" s="225"/>
      <c r="D68" s="225"/>
      <c r="E68" s="225"/>
      <c r="F68" s="225"/>
      <c r="G68" s="225"/>
      <c r="H68" s="225"/>
      <c r="I68" s="225"/>
      <c r="J68" s="225"/>
      <c r="K68" s="225"/>
      <c r="L68" s="225"/>
      <c r="M68" s="225"/>
      <c r="N68" s="1085" t="s">
        <v>82</v>
      </c>
      <c r="O68" s="1085"/>
      <c r="P68" s="1085"/>
      <c r="Q68" s="1086" t="s">
        <v>83</v>
      </c>
      <c r="R68" s="1086"/>
      <c r="S68" s="1087" t="str">
        <f>IF(【全員最初に作成】基本情報!M20="","",【全員最初に作成】基本情報!M20)</f>
        <v/>
      </c>
      <c r="T68" s="1087"/>
      <c r="U68" s="1087"/>
      <c r="V68" s="1087"/>
      <c r="W68" s="1087"/>
      <c r="X68" s="1088" t="s">
        <v>84</v>
      </c>
      <c r="Y68" s="1088"/>
      <c r="Z68" s="1087" t="str">
        <f>IF(【全員最初に作成】基本情報!M21="","",【全員最初に作成】基本情報!M21)</f>
        <v/>
      </c>
      <c r="AA68" s="1087"/>
      <c r="AB68" s="1087"/>
      <c r="AC68" s="1087"/>
      <c r="AD68" s="1087"/>
      <c r="AE68" s="1087"/>
      <c r="AF68" s="1087"/>
      <c r="AG68" s="1087"/>
      <c r="AH68" s="1087"/>
      <c r="AI68" s="1102"/>
      <c r="AJ68" s="1103"/>
    </row>
    <row r="69" spans="1:36" s="222" customFormat="1" ht="4.5" customHeight="1" thickBot="1">
      <c r="A69" s="226"/>
      <c r="B69" s="227"/>
      <c r="C69" s="228"/>
      <c r="D69" s="228"/>
      <c r="E69" s="228"/>
      <c r="F69" s="228"/>
      <c r="G69" s="228"/>
      <c r="H69" s="228"/>
      <c r="I69" s="228"/>
      <c r="J69" s="228"/>
      <c r="K69" s="228"/>
      <c r="L69" s="228"/>
      <c r="M69" s="228"/>
      <c r="N69" s="228"/>
      <c r="O69" s="228"/>
      <c r="P69" s="227"/>
      <c r="Q69" s="229"/>
      <c r="R69" s="230"/>
      <c r="S69" s="230"/>
      <c r="T69" s="230"/>
      <c r="U69" s="230"/>
      <c r="V69" s="230"/>
      <c r="W69" s="231"/>
      <c r="X69" s="231"/>
      <c r="Y69" s="231"/>
      <c r="Z69" s="231"/>
      <c r="AA69" s="231"/>
      <c r="AB69" s="231"/>
      <c r="AC69" s="231"/>
      <c r="AD69" s="231"/>
      <c r="AE69" s="231"/>
      <c r="AF69" s="231"/>
      <c r="AG69" s="231"/>
      <c r="AH69" s="231"/>
      <c r="AI69" s="232"/>
      <c r="AJ69" s="233"/>
    </row>
    <row r="70" spans="1:36" ht="13.5" customHeight="1">
      <c r="A70" s="234"/>
      <c r="B70" s="235"/>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c r="AJ70" s="237"/>
    </row>
    <row r="71" spans="1:36">
      <c r="B71" s="238"/>
    </row>
    <row r="72" spans="1:36" ht="16.2">
      <c r="A72" s="239"/>
      <c r="B72" s="240"/>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41"/>
      <c r="AF72" s="239"/>
      <c r="AG72" s="239"/>
      <c r="AH72" s="239"/>
      <c r="AI72" s="239"/>
      <c r="AJ72" s="239"/>
    </row>
    <row r="73" spans="1:36">
      <c r="A73" s="242"/>
      <c r="B73" s="239" t="s">
        <v>16</v>
      </c>
      <c r="C73" s="242"/>
      <c r="D73" s="242"/>
      <c r="E73" s="242"/>
      <c r="F73" s="242"/>
      <c r="G73" s="242"/>
      <c r="H73" s="242"/>
      <c r="I73" s="242"/>
      <c r="J73" s="242"/>
      <c r="K73" s="242"/>
      <c r="L73" s="242"/>
      <c r="M73" s="242"/>
      <c r="N73" s="242"/>
      <c r="O73" s="242"/>
      <c r="P73" s="242"/>
      <c r="Q73" s="242"/>
      <c r="R73" s="242"/>
      <c r="S73" s="242"/>
      <c r="T73" s="242"/>
      <c r="U73" s="242"/>
      <c r="V73" s="242"/>
      <c r="W73" s="242"/>
      <c r="X73" s="242"/>
      <c r="Y73" s="242"/>
      <c r="Z73" s="242"/>
      <c r="AA73" s="242"/>
      <c r="AB73" s="242"/>
      <c r="AC73" s="242"/>
      <c r="AD73" s="242"/>
      <c r="AE73" s="242"/>
      <c r="AF73" s="242"/>
      <c r="AG73" s="242"/>
      <c r="AH73" s="242"/>
      <c r="AI73" s="242"/>
      <c r="AJ73" s="242"/>
    </row>
    <row r="74" spans="1:36">
      <c r="A74" s="242"/>
      <c r="B74" s="242"/>
      <c r="C74" s="242"/>
      <c r="D74" s="242"/>
      <c r="E74" s="242"/>
      <c r="F74" s="242"/>
      <c r="G74" s="242"/>
      <c r="H74" s="242"/>
      <c r="I74" s="242"/>
      <c r="J74" s="242"/>
      <c r="K74" s="242"/>
      <c r="L74" s="242"/>
      <c r="M74" s="242"/>
      <c r="N74" s="242"/>
      <c r="O74" s="242"/>
      <c r="P74" s="242"/>
      <c r="Q74" s="242"/>
      <c r="R74" s="242"/>
      <c r="S74" s="242"/>
      <c r="T74" s="242"/>
      <c r="U74" s="242"/>
      <c r="V74" s="242"/>
      <c r="W74" s="242"/>
      <c r="X74" s="242"/>
      <c r="Y74" s="242"/>
      <c r="Z74" s="242"/>
      <c r="AA74" s="242"/>
      <c r="AB74" s="242"/>
      <c r="AC74" s="242"/>
      <c r="AD74" s="242"/>
      <c r="AE74" s="242"/>
      <c r="AF74" s="242"/>
      <c r="AG74" s="242"/>
      <c r="AH74" s="242"/>
      <c r="AI74" s="242"/>
      <c r="AJ74" s="242"/>
    </row>
    <row r="75" spans="1:36">
      <c r="A75" s="242"/>
      <c r="B75" s="242"/>
      <c r="C75" s="242"/>
      <c r="D75" s="242"/>
      <c r="E75" s="242"/>
      <c r="F75" s="242"/>
      <c r="G75" s="242"/>
      <c r="H75" s="242"/>
      <c r="I75" s="242"/>
      <c r="J75" s="242"/>
      <c r="K75" s="242"/>
      <c r="L75" s="242"/>
      <c r="M75" s="242"/>
      <c r="N75" s="242"/>
      <c r="O75" s="242"/>
      <c r="P75" s="242"/>
      <c r="Q75" s="242"/>
      <c r="R75" s="242"/>
      <c r="S75" s="242"/>
      <c r="T75" s="242"/>
      <c r="U75" s="242"/>
      <c r="V75" s="242"/>
      <c r="W75" s="242"/>
      <c r="X75" s="242"/>
      <c r="Y75" s="242"/>
      <c r="Z75" s="242"/>
      <c r="AA75" s="242"/>
      <c r="AB75" s="242"/>
      <c r="AC75" s="242"/>
      <c r="AD75" s="242"/>
      <c r="AE75" s="242"/>
      <c r="AF75" s="242"/>
      <c r="AG75" s="242"/>
      <c r="AH75" s="242"/>
      <c r="AI75" s="242"/>
      <c r="AJ75" s="242"/>
    </row>
    <row r="76" spans="1:36">
      <c r="A76" s="242"/>
      <c r="B76" s="242"/>
      <c r="C76" s="242"/>
      <c r="D76" s="242"/>
      <c r="E76" s="242"/>
      <c r="F76" s="242"/>
      <c r="G76" s="242"/>
      <c r="H76" s="242"/>
      <c r="I76" s="242"/>
      <c r="J76" s="242"/>
      <c r="K76" s="242"/>
      <c r="L76" s="242"/>
      <c r="M76" s="242"/>
      <c r="N76" s="242"/>
      <c r="O76" s="242"/>
      <c r="P76" s="242"/>
      <c r="Q76" s="242"/>
      <c r="R76" s="242"/>
      <c r="S76" s="242"/>
      <c r="T76" s="242"/>
      <c r="U76" s="242"/>
      <c r="V76" s="242"/>
      <c r="W76" s="242"/>
      <c r="X76" s="242"/>
      <c r="Y76" s="242"/>
      <c r="Z76" s="242"/>
      <c r="AA76" s="242"/>
      <c r="AB76" s="242"/>
      <c r="AC76" s="242"/>
      <c r="AD76" s="242"/>
      <c r="AE76" s="242"/>
      <c r="AF76" s="242"/>
      <c r="AG76" s="242"/>
      <c r="AH76" s="242"/>
      <c r="AI76" s="242"/>
      <c r="AJ76" s="242"/>
    </row>
    <row r="77" spans="1:36">
      <c r="A77" s="242"/>
      <c r="B77" s="242"/>
      <c r="C77" s="242"/>
      <c r="D77" s="242"/>
      <c r="E77" s="242"/>
      <c r="F77" s="242"/>
      <c r="G77" s="242"/>
      <c r="H77" s="242"/>
      <c r="I77" s="242"/>
      <c r="J77" s="242"/>
      <c r="K77" s="242"/>
      <c r="L77" s="242"/>
      <c r="M77" s="242"/>
      <c r="N77" s="242"/>
      <c r="O77" s="242"/>
      <c r="P77" s="242"/>
      <c r="Q77" s="242"/>
      <c r="R77" s="242"/>
      <c r="S77" s="242"/>
      <c r="T77" s="242"/>
      <c r="U77" s="242"/>
      <c r="V77" s="242"/>
      <c r="W77" s="242"/>
      <c r="X77" s="242"/>
      <c r="Y77" s="242"/>
      <c r="Z77" s="242"/>
      <c r="AA77" s="242"/>
      <c r="AB77" s="242"/>
      <c r="AC77" s="242"/>
      <c r="AD77" s="242"/>
      <c r="AE77" s="242"/>
      <c r="AF77" s="242"/>
      <c r="AG77" s="242"/>
      <c r="AH77" s="242"/>
      <c r="AI77" s="242"/>
      <c r="AJ77" s="242"/>
    </row>
    <row r="78" spans="1:36">
      <c r="A78" s="242"/>
      <c r="B78" s="242"/>
      <c r="C78" s="242"/>
      <c r="D78" s="242"/>
      <c r="E78" s="242"/>
      <c r="F78" s="242"/>
      <c r="G78" s="242"/>
      <c r="H78" s="242"/>
      <c r="I78" s="242"/>
      <c r="J78" s="242"/>
      <c r="K78" s="242"/>
      <c r="L78" s="242"/>
      <c r="M78" s="242"/>
      <c r="N78" s="242"/>
      <c r="O78" s="242"/>
      <c r="P78" s="242"/>
      <c r="Q78" s="242"/>
      <c r="R78" s="242"/>
      <c r="S78" s="242"/>
      <c r="T78" s="242"/>
      <c r="U78" s="242"/>
      <c r="V78" s="242"/>
      <c r="W78" s="242"/>
      <c r="X78" s="242"/>
      <c r="Y78" s="242"/>
      <c r="Z78" s="242"/>
      <c r="AA78" s="242"/>
      <c r="AB78" s="242"/>
      <c r="AC78" s="242"/>
      <c r="AD78" s="242"/>
      <c r="AE78" s="242"/>
      <c r="AF78" s="242"/>
      <c r="AG78" s="242"/>
      <c r="AH78" s="242"/>
      <c r="AI78" s="242"/>
      <c r="AJ78" s="242"/>
    </row>
    <row r="79" spans="1:36">
      <c r="A79" s="242"/>
      <c r="B79" s="242"/>
      <c r="C79" s="242"/>
      <c r="D79" s="242"/>
      <c r="E79" s="242"/>
      <c r="F79" s="242"/>
      <c r="G79" s="242"/>
      <c r="H79" s="242"/>
      <c r="I79" s="242"/>
      <c r="J79" s="242"/>
      <c r="K79" s="242"/>
      <c r="L79" s="242"/>
      <c r="M79" s="242"/>
      <c r="N79" s="242"/>
      <c r="O79" s="242"/>
      <c r="P79" s="242"/>
      <c r="Q79" s="242"/>
      <c r="R79" s="242"/>
      <c r="S79" s="242"/>
      <c r="T79" s="242"/>
      <c r="U79" s="242"/>
      <c r="V79" s="242"/>
      <c r="W79" s="242"/>
      <c r="X79" s="242"/>
      <c r="Y79" s="242"/>
      <c r="Z79" s="242"/>
      <c r="AA79" s="242"/>
      <c r="AB79" s="242"/>
      <c r="AC79" s="242"/>
      <c r="AD79" s="242"/>
      <c r="AE79" s="242"/>
      <c r="AF79" s="242"/>
      <c r="AG79" s="242"/>
      <c r="AH79" s="242"/>
      <c r="AI79" s="242"/>
      <c r="AJ79" s="242"/>
    </row>
    <row r="80" spans="1:36">
      <c r="A80" s="242"/>
      <c r="B80" s="242"/>
      <c r="C80" s="242"/>
      <c r="D80" s="242"/>
      <c r="E80" s="242"/>
      <c r="F80" s="242"/>
      <c r="G80" s="242"/>
      <c r="H80" s="242"/>
      <c r="I80" s="242"/>
      <c r="J80" s="242"/>
      <c r="K80" s="242"/>
      <c r="L80" s="242"/>
      <c r="M80" s="242"/>
      <c r="N80" s="242"/>
      <c r="O80" s="242"/>
      <c r="P80" s="242"/>
      <c r="Q80" s="242"/>
      <c r="R80" s="242"/>
      <c r="S80" s="242"/>
      <c r="T80" s="242"/>
      <c r="U80" s="242"/>
      <c r="V80" s="242"/>
      <c r="W80" s="242"/>
      <c r="X80" s="242"/>
      <c r="Y80" s="242"/>
      <c r="Z80" s="242"/>
      <c r="AA80" s="242"/>
      <c r="AB80" s="242"/>
      <c r="AC80" s="242"/>
      <c r="AD80" s="242"/>
      <c r="AE80" s="242"/>
      <c r="AF80" s="242"/>
      <c r="AG80" s="242"/>
      <c r="AH80" s="242"/>
      <c r="AI80" s="242"/>
      <c r="AJ80" s="242"/>
    </row>
    <row r="81" spans="1:36">
      <c r="A81" s="242"/>
      <c r="B81" s="242"/>
      <c r="C81" s="242"/>
      <c r="D81" s="242"/>
      <c r="E81" s="242"/>
      <c r="F81" s="242"/>
      <c r="G81" s="242"/>
      <c r="H81" s="242"/>
      <c r="I81" s="242"/>
      <c r="J81" s="242"/>
      <c r="K81" s="242"/>
      <c r="L81" s="242"/>
      <c r="M81" s="242"/>
      <c r="N81" s="242"/>
      <c r="O81" s="242"/>
      <c r="P81" s="242"/>
      <c r="Q81" s="242"/>
      <c r="R81" s="242"/>
      <c r="S81" s="242"/>
      <c r="T81" s="242"/>
      <c r="U81" s="242"/>
      <c r="V81" s="242"/>
      <c r="W81" s="242"/>
      <c r="X81" s="242"/>
      <c r="Y81" s="242"/>
      <c r="Z81" s="242"/>
      <c r="AA81" s="242"/>
      <c r="AB81" s="242"/>
      <c r="AC81" s="242"/>
      <c r="AD81" s="242"/>
      <c r="AE81" s="242"/>
      <c r="AF81" s="242"/>
      <c r="AG81" s="242"/>
      <c r="AH81" s="242"/>
      <c r="AI81" s="242"/>
      <c r="AJ81" s="242"/>
    </row>
    <row r="82" spans="1:36">
      <c r="A82" s="242"/>
      <c r="B82" s="242"/>
      <c r="C82" s="242"/>
      <c r="D82" s="242"/>
      <c r="E82" s="242"/>
      <c r="F82" s="242"/>
      <c r="G82" s="242"/>
      <c r="H82" s="242"/>
      <c r="I82" s="242"/>
      <c r="J82" s="242"/>
      <c r="K82" s="242"/>
      <c r="L82" s="242"/>
      <c r="M82" s="242"/>
      <c r="N82" s="242"/>
      <c r="O82" s="242"/>
      <c r="P82" s="242"/>
      <c r="Q82" s="242"/>
      <c r="R82" s="242"/>
      <c r="S82" s="242"/>
      <c r="T82" s="242"/>
      <c r="U82" s="242"/>
      <c r="V82" s="242"/>
      <c r="W82" s="242"/>
      <c r="X82" s="242"/>
      <c r="Y82" s="242"/>
      <c r="Z82" s="242"/>
      <c r="AA82" s="242"/>
      <c r="AB82" s="242"/>
      <c r="AC82" s="242"/>
      <c r="AD82" s="242"/>
      <c r="AE82" s="242"/>
      <c r="AF82" s="242"/>
      <c r="AG82" s="242"/>
      <c r="AH82" s="242"/>
      <c r="AI82" s="242"/>
      <c r="AJ82" s="242"/>
    </row>
    <row r="83" spans="1:36">
      <c r="A83" s="242"/>
      <c r="B83" s="242"/>
      <c r="C83" s="242"/>
      <c r="D83" s="242"/>
      <c r="E83" s="242"/>
      <c r="F83" s="242"/>
      <c r="G83" s="242"/>
      <c r="H83" s="242"/>
      <c r="I83" s="242"/>
      <c r="J83" s="242"/>
      <c r="K83" s="242"/>
      <c r="L83" s="242"/>
      <c r="M83" s="242"/>
      <c r="N83" s="242"/>
      <c r="O83" s="242"/>
      <c r="P83" s="242"/>
      <c r="Q83" s="242"/>
      <c r="R83" s="242"/>
      <c r="S83" s="242"/>
      <c r="T83" s="242"/>
      <c r="U83" s="242"/>
      <c r="V83" s="242"/>
      <c r="W83" s="242"/>
      <c r="X83" s="242"/>
      <c r="Y83" s="242"/>
      <c r="Z83" s="242"/>
      <c r="AA83" s="242"/>
      <c r="AB83" s="242"/>
      <c r="AC83" s="242"/>
      <c r="AD83" s="242"/>
      <c r="AE83" s="242"/>
      <c r="AF83" s="242"/>
      <c r="AG83" s="242"/>
      <c r="AH83" s="242"/>
      <c r="AI83" s="242"/>
      <c r="AJ83" s="242"/>
    </row>
    <row r="84" spans="1:36">
      <c r="A84" s="242"/>
      <c r="B84" s="242"/>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42"/>
      <c r="AG84" s="242"/>
      <c r="AH84" s="242"/>
      <c r="AI84" s="242"/>
      <c r="AJ84" s="242"/>
    </row>
    <row r="85" spans="1:36">
      <c r="A85" s="242"/>
      <c r="B85" s="242"/>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c r="AA85" s="242"/>
      <c r="AB85" s="242"/>
      <c r="AC85" s="242"/>
      <c r="AD85" s="242"/>
      <c r="AE85" s="242"/>
      <c r="AF85" s="242"/>
      <c r="AG85" s="242"/>
      <c r="AH85" s="242"/>
      <c r="AI85" s="242"/>
      <c r="AJ85" s="242"/>
    </row>
    <row r="86" spans="1:36">
      <c r="A86" s="242"/>
      <c r="B86" s="242"/>
      <c r="C86" s="242"/>
      <c r="D86" s="242"/>
      <c r="E86" s="242"/>
      <c r="F86" s="242"/>
      <c r="G86" s="242"/>
      <c r="H86" s="242"/>
      <c r="I86" s="242"/>
      <c r="J86" s="242"/>
      <c r="K86" s="242"/>
      <c r="L86" s="242"/>
      <c r="M86" s="242"/>
      <c r="N86" s="242"/>
      <c r="O86" s="242"/>
      <c r="P86" s="242"/>
      <c r="Q86" s="242"/>
      <c r="R86" s="242"/>
      <c r="S86" s="242"/>
      <c r="T86" s="242"/>
      <c r="U86" s="242"/>
      <c r="V86" s="242"/>
      <c r="W86" s="242"/>
      <c r="X86" s="242"/>
      <c r="Y86" s="242"/>
      <c r="Z86" s="242"/>
      <c r="AA86" s="242"/>
      <c r="AB86" s="242"/>
      <c r="AC86" s="242"/>
      <c r="AD86" s="242"/>
      <c r="AE86" s="242"/>
      <c r="AF86" s="242"/>
      <c r="AG86" s="242"/>
      <c r="AH86" s="242"/>
      <c r="AI86" s="242"/>
      <c r="AJ86" s="242"/>
    </row>
    <row r="87" spans="1:36">
      <c r="A87" s="242"/>
      <c r="B87" s="242"/>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42"/>
      <c r="AA87" s="242"/>
      <c r="AB87" s="242"/>
      <c r="AC87" s="242"/>
      <c r="AD87" s="242"/>
      <c r="AE87" s="242"/>
      <c r="AF87" s="242"/>
      <c r="AG87" s="242"/>
      <c r="AH87" s="242"/>
      <c r="AI87" s="242"/>
      <c r="AJ87" s="242"/>
    </row>
    <row r="88" spans="1:36">
      <c r="A88" s="242"/>
      <c r="B88" s="242"/>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c r="AA88" s="242"/>
      <c r="AB88" s="242"/>
      <c r="AC88" s="242"/>
      <c r="AD88" s="242"/>
      <c r="AE88" s="242"/>
      <c r="AF88" s="242"/>
      <c r="AG88" s="242"/>
      <c r="AH88" s="242"/>
      <c r="AI88" s="242"/>
      <c r="AJ88" s="242"/>
    </row>
    <row r="89" spans="1:36">
      <c r="A89" s="242"/>
      <c r="B89" s="242"/>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42"/>
      <c r="AG89" s="242"/>
      <c r="AH89" s="242"/>
      <c r="AI89" s="242"/>
      <c r="AJ89" s="242"/>
    </row>
    <row r="90" spans="1:36">
      <c r="A90" s="242"/>
      <c r="B90" s="242"/>
      <c r="C90" s="242"/>
      <c r="D90" s="242"/>
      <c r="E90" s="242"/>
      <c r="F90" s="242"/>
      <c r="G90" s="242"/>
      <c r="H90" s="242"/>
      <c r="I90" s="242"/>
      <c r="J90" s="242"/>
      <c r="K90" s="242"/>
      <c r="L90" s="242"/>
      <c r="M90" s="242"/>
      <c r="N90" s="242"/>
      <c r="O90" s="242"/>
      <c r="P90" s="242"/>
      <c r="Q90" s="242"/>
      <c r="R90" s="242"/>
      <c r="S90" s="242"/>
      <c r="T90" s="242"/>
      <c r="U90" s="242"/>
      <c r="V90" s="242"/>
      <c r="W90" s="242"/>
      <c r="X90" s="242"/>
      <c r="Y90" s="242"/>
      <c r="Z90" s="242"/>
      <c r="AA90" s="242"/>
      <c r="AB90" s="242"/>
      <c r="AC90" s="242"/>
      <c r="AD90" s="242"/>
      <c r="AE90" s="242"/>
      <c r="AF90" s="242"/>
      <c r="AG90" s="242"/>
      <c r="AH90" s="242"/>
      <c r="AI90" s="242"/>
      <c r="AJ90" s="242"/>
    </row>
    <row r="91" spans="1:36">
      <c r="A91" s="242"/>
      <c r="B91" s="242"/>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42"/>
      <c r="AG91" s="242"/>
      <c r="AH91" s="242"/>
      <c r="AI91" s="242"/>
      <c r="AJ91" s="242"/>
    </row>
    <row r="92" spans="1:36">
      <c r="A92" s="242"/>
      <c r="B92" s="242"/>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c r="AA92" s="242"/>
      <c r="AB92" s="242"/>
      <c r="AC92" s="242"/>
      <c r="AD92" s="242"/>
      <c r="AE92" s="242"/>
      <c r="AF92" s="242"/>
      <c r="AG92" s="242"/>
      <c r="AH92" s="242"/>
      <c r="AI92" s="242"/>
      <c r="AJ92" s="242"/>
    </row>
    <row r="93" spans="1:36">
      <c r="A93" s="242"/>
      <c r="B93" s="242"/>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42"/>
      <c r="AG93" s="242"/>
      <c r="AH93" s="242"/>
      <c r="AI93" s="242"/>
      <c r="AJ93" s="242"/>
    </row>
    <row r="94" spans="1:36">
      <c r="A94" s="242"/>
      <c r="B94" s="242"/>
      <c r="C94" s="242"/>
      <c r="D94" s="242"/>
      <c r="E94" s="242"/>
      <c r="F94" s="242"/>
      <c r="G94" s="242"/>
      <c r="H94" s="242"/>
      <c r="I94" s="242"/>
      <c r="J94" s="242"/>
      <c r="K94" s="242"/>
      <c r="L94" s="242"/>
      <c r="M94" s="242"/>
      <c r="N94" s="242"/>
      <c r="O94" s="242"/>
      <c r="P94" s="242"/>
      <c r="Q94" s="242"/>
      <c r="R94" s="242"/>
      <c r="S94" s="242"/>
      <c r="T94" s="242"/>
      <c r="U94" s="242"/>
      <c r="V94" s="242"/>
      <c r="W94" s="242"/>
      <c r="X94" s="242"/>
      <c r="Y94" s="242"/>
      <c r="Z94" s="242"/>
      <c r="AA94" s="242"/>
      <c r="AB94" s="242"/>
      <c r="AC94" s="242"/>
      <c r="AD94" s="242"/>
      <c r="AE94" s="242"/>
      <c r="AF94" s="242"/>
      <c r="AG94" s="242"/>
      <c r="AH94" s="242"/>
      <c r="AI94" s="242"/>
      <c r="AJ94" s="242"/>
    </row>
    <row r="95" spans="1:36">
      <c r="A95" s="242"/>
      <c r="B95" s="242"/>
      <c r="C95" s="242"/>
      <c r="D95" s="242"/>
      <c r="E95" s="242"/>
      <c r="F95" s="242"/>
      <c r="G95" s="242"/>
      <c r="H95" s="242"/>
      <c r="I95" s="242"/>
      <c r="J95" s="242"/>
      <c r="K95" s="242"/>
      <c r="L95" s="242"/>
      <c r="M95" s="242"/>
      <c r="N95" s="242"/>
      <c r="O95" s="242"/>
      <c r="P95" s="242"/>
      <c r="Q95" s="242"/>
      <c r="R95" s="242"/>
      <c r="S95" s="242"/>
      <c r="T95" s="242"/>
      <c r="U95" s="242"/>
      <c r="V95" s="242"/>
      <c r="W95" s="242"/>
      <c r="X95" s="242"/>
      <c r="Y95" s="242"/>
      <c r="Z95" s="242"/>
      <c r="AA95" s="242"/>
      <c r="AB95" s="242"/>
      <c r="AC95" s="242"/>
      <c r="AD95" s="242"/>
      <c r="AE95" s="242"/>
      <c r="AF95" s="242"/>
      <c r="AG95" s="242"/>
      <c r="AH95" s="242"/>
      <c r="AI95" s="242"/>
      <c r="AJ95" s="242"/>
    </row>
    <row r="96" spans="1:36">
      <c r="A96" s="242"/>
      <c r="B96" s="242"/>
      <c r="C96" s="242"/>
      <c r="D96" s="242"/>
      <c r="E96" s="242"/>
      <c r="F96" s="242"/>
      <c r="G96" s="242"/>
      <c r="H96" s="242"/>
      <c r="I96" s="242"/>
      <c r="J96" s="242"/>
      <c r="K96" s="242"/>
      <c r="L96" s="242"/>
      <c r="M96" s="242"/>
      <c r="N96" s="242"/>
      <c r="O96" s="242"/>
      <c r="P96" s="242"/>
      <c r="Q96" s="242"/>
      <c r="R96" s="242"/>
      <c r="S96" s="242"/>
      <c r="T96" s="242"/>
      <c r="U96" s="242"/>
      <c r="V96" s="242"/>
      <c r="W96" s="242"/>
      <c r="X96" s="242"/>
      <c r="Y96" s="242"/>
      <c r="Z96" s="242"/>
      <c r="AA96" s="242"/>
      <c r="AB96" s="242"/>
      <c r="AC96" s="242"/>
      <c r="AD96" s="242"/>
      <c r="AE96" s="242"/>
      <c r="AF96" s="242"/>
      <c r="AG96" s="242"/>
      <c r="AH96" s="242"/>
      <c r="AI96" s="242"/>
      <c r="AJ96" s="242"/>
    </row>
    <row r="97" spans="1:36">
      <c r="A97" s="242"/>
      <c r="B97" s="242"/>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42"/>
      <c r="AG97" s="242"/>
      <c r="AH97" s="242"/>
      <c r="AI97" s="242"/>
      <c r="AJ97" s="242"/>
    </row>
    <row r="98" spans="1:36">
      <c r="A98" s="242"/>
      <c r="B98" s="242"/>
      <c r="C98" s="242"/>
      <c r="D98" s="242"/>
      <c r="E98" s="242"/>
      <c r="F98" s="242"/>
      <c r="G98" s="242"/>
      <c r="H98" s="242"/>
      <c r="I98" s="242"/>
      <c r="J98" s="242"/>
      <c r="K98" s="242"/>
      <c r="L98" s="242"/>
      <c r="M98" s="242"/>
      <c r="N98" s="242"/>
      <c r="O98" s="242"/>
      <c r="P98" s="242"/>
      <c r="Q98" s="242"/>
      <c r="R98" s="242"/>
      <c r="S98" s="242"/>
      <c r="T98" s="242"/>
      <c r="U98" s="242"/>
      <c r="V98" s="242"/>
      <c r="W98" s="242"/>
      <c r="X98" s="242"/>
      <c r="Y98" s="242"/>
      <c r="Z98" s="242"/>
      <c r="AA98" s="242"/>
      <c r="AB98" s="242"/>
      <c r="AC98" s="242"/>
      <c r="AD98" s="242"/>
      <c r="AE98" s="242"/>
      <c r="AF98" s="242"/>
      <c r="AG98" s="242"/>
      <c r="AH98" s="242"/>
      <c r="AI98" s="242"/>
      <c r="AJ98" s="242"/>
    </row>
    <row r="99" spans="1:36">
      <c r="A99" s="242"/>
      <c r="B99" s="242"/>
      <c r="C99" s="242"/>
      <c r="D99" s="242"/>
      <c r="E99" s="242"/>
      <c r="F99" s="242"/>
      <c r="G99" s="242"/>
      <c r="H99" s="242"/>
      <c r="I99" s="242"/>
      <c r="J99" s="242"/>
      <c r="K99" s="242"/>
      <c r="L99" s="242"/>
      <c r="M99" s="242"/>
      <c r="N99" s="242"/>
      <c r="O99" s="242"/>
      <c r="P99" s="242"/>
      <c r="Q99" s="242"/>
      <c r="R99" s="242"/>
      <c r="S99" s="242"/>
      <c r="T99" s="242"/>
      <c r="U99" s="242"/>
      <c r="V99" s="242"/>
      <c r="W99" s="242"/>
      <c r="X99" s="242"/>
      <c r="Y99" s="242"/>
      <c r="Z99" s="242"/>
      <c r="AA99" s="242"/>
      <c r="AB99" s="242"/>
      <c r="AC99" s="242"/>
      <c r="AD99" s="242"/>
      <c r="AE99" s="242"/>
      <c r="AF99" s="242"/>
      <c r="AG99" s="242"/>
      <c r="AH99" s="242"/>
      <c r="AI99" s="242"/>
      <c r="AJ99" s="242"/>
    </row>
    <row r="100" spans="1:36">
      <c r="A100" s="242"/>
      <c r="B100" s="242"/>
      <c r="C100" s="242"/>
      <c r="D100" s="242"/>
      <c r="E100" s="242"/>
      <c r="F100" s="242"/>
      <c r="G100" s="242"/>
      <c r="H100" s="242"/>
      <c r="I100" s="242"/>
      <c r="J100" s="242"/>
      <c r="K100" s="242"/>
      <c r="L100" s="242"/>
      <c r="M100" s="242"/>
      <c r="N100" s="242"/>
      <c r="O100" s="242"/>
      <c r="P100" s="242"/>
      <c r="Q100" s="242"/>
      <c r="R100" s="242"/>
      <c r="S100" s="242"/>
      <c r="T100" s="242"/>
      <c r="U100" s="242"/>
      <c r="V100" s="242"/>
      <c r="W100" s="242"/>
      <c r="X100" s="242"/>
      <c r="Y100" s="242"/>
      <c r="Z100" s="242"/>
      <c r="AA100" s="242"/>
      <c r="AB100" s="242"/>
      <c r="AC100" s="242"/>
      <c r="AD100" s="242"/>
      <c r="AE100" s="242"/>
      <c r="AF100" s="242"/>
      <c r="AG100" s="242"/>
      <c r="AH100" s="242"/>
      <c r="AI100" s="242"/>
      <c r="AJ100" s="242"/>
    </row>
    <row r="101" spans="1:36">
      <c r="A101" s="242"/>
      <c r="B101" s="242"/>
      <c r="C101" s="242"/>
      <c r="D101" s="242"/>
      <c r="E101" s="242"/>
      <c r="F101" s="242"/>
      <c r="G101" s="242"/>
      <c r="H101" s="242"/>
      <c r="I101" s="242"/>
      <c r="J101" s="242"/>
      <c r="K101" s="242"/>
      <c r="L101" s="242"/>
      <c r="M101" s="242"/>
      <c r="N101" s="242"/>
      <c r="O101" s="242"/>
      <c r="P101" s="242"/>
      <c r="Q101" s="242"/>
      <c r="R101" s="242"/>
      <c r="S101" s="242"/>
      <c r="T101" s="242"/>
      <c r="U101" s="242"/>
      <c r="V101" s="242"/>
      <c r="W101" s="242"/>
      <c r="X101" s="242"/>
      <c r="Y101" s="242"/>
      <c r="Z101" s="242"/>
      <c r="AA101" s="242"/>
      <c r="AB101" s="242"/>
      <c r="AC101" s="242"/>
      <c r="AD101" s="242"/>
      <c r="AE101" s="242"/>
      <c r="AF101" s="242"/>
      <c r="AG101" s="242"/>
      <c r="AH101" s="242"/>
      <c r="AI101" s="242"/>
      <c r="AJ101" s="242"/>
    </row>
    <row r="102" spans="1:36">
      <c r="A102" s="242"/>
      <c r="B102" s="242"/>
      <c r="C102" s="242"/>
      <c r="D102" s="242"/>
      <c r="E102" s="242"/>
      <c r="F102" s="242"/>
      <c r="G102" s="242"/>
      <c r="H102" s="242"/>
      <c r="I102" s="242"/>
      <c r="J102" s="242"/>
      <c r="K102" s="242"/>
      <c r="L102" s="242"/>
      <c r="M102" s="242"/>
      <c r="N102" s="242"/>
      <c r="O102" s="242"/>
      <c r="P102" s="242"/>
      <c r="Q102" s="242"/>
      <c r="R102" s="242"/>
      <c r="S102" s="242"/>
      <c r="T102" s="242"/>
      <c r="U102" s="242"/>
      <c r="V102" s="242"/>
      <c r="W102" s="242"/>
      <c r="X102" s="242"/>
      <c r="Y102" s="242"/>
      <c r="Z102" s="242"/>
      <c r="AA102" s="242"/>
      <c r="AB102" s="242"/>
      <c r="AC102" s="242"/>
      <c r="AD102" s="242"/>
      <c r="AE102" s="242"/>
      <c r="AF102" s="242"/>
      <c r="AG102" s="242"/>
      <c r="AH102" s="242"/>
      <c r="AI102" s="242"/>
      <c r="AJ102" s="242"/>
    </row>
    <row r="103" spans="1:36">
      <c r="A103" s="242"/>
      <c r="B103" s="242"/>
      <c r="C103" s="242"/>
      <c r="D103" s="242"/>
      <c r="E103" s="242"/>
      <c r="F103" s="242"/>
      <c r="G103" s="242"/>
      <c r="H103" s="242"/>
      <c r="I103" s="242"/>
      <c r="J103" s="242"/>
      <c r="K103" s="242"/>
      <c r="L103" s="242"/>
      <c r="M103" s="242"/>
      <c r="N103" s="242"/>
      <c r="O103" s="242"/>
      <c r="P103" s="242"/>
      <c r="Q103" s="242"/>
      <c r="R103" s="242"/>
      <c r="S103" s="242"/>
      <c r="T103" s="242"/>
      <c r="U103" s="242"/>
      <c r="V103" s="242"/>
      <c r="W103" s="242"/>
      <c r="X103" s="242"/>
      <c r="Y103" s="242"/>
      <c r="Z103" s="242"/>
      <c r="AA103" s="242"/>
      <c r="AB103" s="242"/>
      <c r="AC103" s="242"/>
      <c r="AD103" s="242"/>
      <c r="AE103" s="242"/>
      <c r="AF103" s="242"/>
      <c r="AG103" s="242"/>
      <c r="AH103" s="242"/>
      <c r="AI103" s="242"/>
      <c r="AJ103" s="242"/>
    </row>
    <row r="104" spans="1:36">
      <c r="A104" s="242"/>
      <c r="B104" s="242"/>
      <c r="C104" s="242"/>
      <c r="D104" s="242"/>
      <c r="E104" s="242"/>
      <c r="F104" s="242"/>
      <c r="G104" s="242"/>
      <c r="H104" s="242"/>
      <c r="I104" s="242"/>
      <c r="J104" s="242"/>
      <c r="K104" s="242"/>
      <c r="L104" s="242"/>
      <c r="M104" s="242"/>
      <c r="N104" s="242"/>
      <c r="O104" s="242"/>
      <c r="P104" s="242"/>
      <c r="Q104" s="242"/>
      <c r="R104" s="242"/>
      <c r="S104" s="242"/>
      <c r="T104" s="242"/>
      <c r="U104" s="242"/>
      <c r="V104" s="242"/>
      <c r="W104" s="242"/>
      <c r="X104" s="242"/>
      <c r="Y104" s="242"/>
      <c r="Z104" s="242"/>
      <c r="AA104" s="242"/>
      <c r="AB104" s="242"/>
      <c r="AC104" s="242"/>
      <c r="AD104" s="242"/>
      <c r="AE104" s="242"/>
      <c r="AF104" s="242"/>
      <c r="AG104" s="242"/>
      <c r="AH104" s="242"/>
      <c r="AI104" s="242"/>
      <c r="AJ104" s="242"/>
    </row>
    <row r="105" spans="1:36">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row>
    <row r="106" spans="1:36">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row>
    <row r="107" spans="1:36">
      <c r="A107" s="242"/>
      <c r="B107" s="242"/>
      <c r="C107" s="242"/>
      <c r="D107" s="242"/>
      <c r="E107" s="242"/>
      <c r="F107" s="242"/>
      <c r="G107" s="242"/>
      <c r="H107" s="242"/>
      <c r="I107" s="242"/>
      <c r="J107" s="242"/>
      <c r="K107" s="242"/>
      <c r="L107" s="242"/>
      <c r="M107" s="242"/>
      <c r="N107" s="242"/>
      <c r="O107" s="242"/>
      <c r="P107" s="242"/>
      <c r="Q107" s="242"/>
      <c r="R107" s="242"/>
      <c r="S107" s="242"/>
      <c r="T107" s="242"/>
      <c r="U107" s="242"/>
      <c r="V107" s="242"/>
      <c r="W107" s="242"/>
      <c r="X107" s="242"/>
      <c r="Y107" s="242"/>
      <c r="Z107" s="242"/>
      <c r="AA107" s="242"/>
      <c r="AB107" s="242"/>
      <c r="AC107" s="242"/>
      <c r="AD107" s="242"/>
      <c r="AE107" s="242"/>
      <c r="AF107" s="242"/>
      <c r="AG107" s="242"/>
      <c r="AH107" s="242"/>
      <c r="AI107" s="242"/>
      <c r="AJ107" s="242"/>
    </row>
    <row r="108" spans="1:36">
      <c r="A108" s="242"/>
      <c r="B108" s="242"/>
      <c r="C108" s="242"/>
      <c r="D108" s="242"/>
      <c r="E108" s="242"/>
      <c r="F108" s="242"/>
      <c r="G108" s="242"/>
      <c r="H108" s="242"/>
      <c r="I108" s="242"/>
      <c r="J108" s="242"/>
      <c r="K108" s="242"/>
      <c r="L108" s="242"/>
      <c r="M108" s="242"/>
      <c r="N108" s="242"/>
      <c r="O108" s="242"/>
      <c r="P108" s="242"/>
      <c r="Q108" s="242"/>
      <c r="R108" s="242"/>
      <c r="S108" s="242"/>
      <c r="T108" s="242"/>
      <c r="U108" s="242"/>
      <c r="V108" s="242"/>
      <c r="W108" s="242"/>
      <c r="X108" s="242"/>
      <c r="Y108" s="242"/>
      <c r="Z108" s="242"/>
      <c r="AA108" s="242"/>
      <c r="AB108" s="242"/>
      <c r="AC108" s="242"/>
      <c r="AD108" s="242"/>
      <c r="AE108" s="242"/>
      <c r="AF108" s="242"/>
      <c r="AG108" s="242"/>
      <c r="AH108" s="242"/>
      <c r="AI108" s="242"/>
      <c r="AJ108" s="242"/>
    </row>
    <row r="109" spans="1:36">
      <c r="A109" s="242"/>
      <c r="B109" s="242"/>
      <c r="C109" s="242"/>
      <c r="D109" s="242"/>
      <c r="E109" s="242"/>
      <c r="F109" s="242"/>
      <c r="G109" s="242"/>
      <c r="H109" s="242"/>
      <c r="I109" s="242"/>
      <c r="J109" s="242"/>
      <c r="K109" s="242"/>
      <c r="L109" s="242"/>
      <c r="M109" s="242"/>
      <c r="N109" s="242"/>
      <c r="O109" s="242"/>
      <c r="P109" s="242"/>
      <c r="Q109" s="242"/>
      <c r="R109" s="242"/>
      <c r="S109" s="242"/>
      <c r="T109" s="242"/>
      <c r="U109" s="242"/>
      <c r="V109" s="242"/>
      <c r="W109" s="242"/>
      <c r="X109" s="242"/>
      <c r="Y109" s="242"/>
      <c r="Z109" s="242"/>
      <c r="AA109" s="242"/>
      <c r="AB109" s="242"/>
      <c r="AC109" s="242"/>
      <c r="AD109" s="242"/>
      <c r="AE109" s="242"/>
      <c r="AF109" s="242"/>
      <c r="AG109" s="242"/>
      <c r="AH109" s="242"/>
      <c r="AI109" s="242"/>
      <c r="AJ109" s="242"/>
    </row>
    <row r="110" spans="1:36">
      <c r="A110" s="242"/>
      <c r="B110" s="242"/>
      <c r="C110" s="242"/>
      <c r="D110" s="242"/>
      <c r="E110" s="242"/>
      <c r="F110" s="242"/>
      <c r="G110" s="242"/>
      <c r="H110" s="242"/>
      <c r="I110" s="242"/>
      <c r="J110" s="242"/>
      <c r="K110" s="242"/>
      <c r="L110" s="242"/>
      <c r="M110" s="242"/>
      <c r="N110" s="242"/>
      <c r="O110" s="242"/>
      <c r="P110" s="242"/>
      <c r="Q110" s="242"/>
      <c r="R110" s="242"/>
      <c r="S110" s="242"/>
      <c r="T110" s="242"/>
      <c r="U110" s="242"/>
      <c r="V110" s="242"/>
      <c r="W110" s="242"/>
      <c r="X110" s="242"/>
      <c r="Y110" s="242"/>
      <c r="Z110" s="242"/>
      <c r="AA110" s="242"/>
      <c r="AB110" s="242"/>
      <c r="AC110" s="242"/>
      <c r="AD110" s="242"/>
      <c r="AE110" s="242"/>
      <c r="AF110" s="242"/>
      <c r="AG110" s="242"/>
      <c r="AH110" s="242"/>
      <c r="AI110" s="242"/>
      <c r="AJ110" s="242"/>
    </row>
    <row r="111" spans="1:36">
      <c r="A111" s="242"/>
      <c r="B111" s="242"/>
      <c r="C111" s="242"/>
      <c r="D111" s="242"/>
      <c r="E111" s="242"/>
      <c r="F111" s="242"/>
      <c r="G111" s="242"/>
      <c r="H111" s="242"/>
      <c r="I111" s="242"/>
      <c r="J111" s="242"/>
      <c r="K111" s="242"/>
      <c r="L111" s="242"/>
      <c r="M111" s="242"/>
      <c r="N111" s="242"/>
      <c r="O111" s="242"/>
      <c r="P111" s="242"/>
      <c r="Q111" s="242"/>
      <c r="R111" s="242"/>
      <c r="S111" s="242"/>
      <c r="T111" s="242"/>
      <c r="U111" s="242"/>
      <c r="V111" s="242"/>
      <c r="W111" s="242"/>
      <c r="X111" s="242"/>
      <c r="Y111" s="242"/>
      <c r="Z111" s="242"/>
      <c r="AA111" s="242"/>
      <c r="AB111" s="242"/>
      <c r="AC111" s="242"/>
      <c r="AD111" s="242"/>
      <c r="AE111" s="242"/>
      <c r="AF111" s="242"/>
      <c r="AG111" s="242"/>
      <c r="AH111" s="242"/>
      <c r="AI111" s="242"/>
      <c r="AJ111" s="242"/>
    </row>
    <row r="112" spans="1:36">
      <c r="A112" s="242"/>
      <c r="B112" s="242"/>
      <c r="C112" s="242"/>
      <c r="D112" s="242"/>
      <c r="E112" s="242"/>
      <c r="F112" s="242"/>
      <c r="G112" s="242"/>
      <c r="H112" s="242"/>
      <c r="I112" s="242"/>
      <c r="J112" s="242"/>
      <c r="K112" s="242"/>
      <c r="L112" s="242"/>
      <c r="M112" s="242"/>
      <c r="N112" s="242"/>
      <c r="O112" s="242"/>
      <c r="P112" s="242"/>
      <c r="Q112" s="242"/>
      <c r="R112" s="242"/>
      <c r="S112" s="242"/>
      <c r="T112" s="242"/>
      <c r="U112" s="242"/>
      <c r="V112" s="242"/>
      <c r="W112" s="242"/>
      <c r="X112" s="242"/>
      <c r="Y112" s="242"/>
      <c r="Z112" s="242"/>
      <c r="AA112" s="242"/>
      <c r="AB112" s="242"/>
      <c r="AC112" s="242"/>
      <c r="AD112" s="242"/>
      <c r="AE112" s="242"/>
      <c r="AF112" s="242"/>
      <c r="AG112" s="242"/>
      <c r="AH112" s="242"/>
      <c r="AI112" s="242"/>
      <c r="AJ112" s="242"/>
    </row>
    <row r="113" spans="1:36">
      <c r="A113" s="242"/>
      <c r="B113" s="242"/>
      <c r="C113" s="242"/>
      <c r="D113" s="242"/>
      <c r="E113" s="242"/>
      <c r="F113" s="242"/>
      <c r="G113" s="242"/>
      <c r="H113" s="242"/>
      <c r="I113" s="242"/>
      <c r="J113" s="242"/>
      <c r="K113" s="242"/>
      <c r="L113" s="242"/>
      <c r="M113" s="242"/>
      <c r="N113" s="242"/>
      <c r="O113" s="242"/>
      <c r="P113" s="242"/>
      <c r="Q113" s="242"/>
      <c r="R113" s="242"/>
      <c r="S113" s="242"/>
      <c r="T113" s="242"/>
      <c r="U113" s="242"/>
      <c r="V113" s="242"/>
      <c r="W113" s="242"/>
      <c r="X113" s="242"/>
      <c r="Y113" s="242"/>
      <c r="Z113" s="242"/>
      <c r="AA113" s="242"/>
      <c r="AB113" s="242"/>
      <c r="AC113" s="242"/>
      <c r="AD113" s="242"/>
      <c r="AE113" s="242"/>
      <c r="AF113" s="242"/>
      <c r="AG113" s="242"/>
      <c r="AH113" s="242"/>
      <c r="AI113" s="242"/>
      <c r="AJ113" s="242"/>
    </row>
    <row r="114" spans="1:36">
      <c r="A114" s="242"/>
      <c r="B114" s="242"/>
      <c r="C114" s="242"/>
      <c r="D114" s="242"/>
      <c r="E114" s="242"/>
      <c r="F114" s="242"/>
      <c r="G114" s="242"/>
      <c r="H114" s="242"/>
      <c r="I114" s="242"/>
      <c r="J114" s="242"/>
      <c r="K114" s="242"/>
      <c r="L114" s="242"/>
      <c r="M114" s="242"/>
      <c r="N114" s="242"/>
      <c r="O114" s="242"/>
      <c r="P114" s="242"/>
      <c r="Q114" s="242"/>
      <c r="R114" s="242"/>
      <c r="S114" s="242"/>
      <c r="T114" s="242"/>
      <c r="U114" s="242"/>
      <c r="V114" s="242"/>
      <c r="W114" s="242"/>
      <c r="X114" s="242"/>
      <c r="Y114" s="242"/>
      <c r="Z114" s="242"/>
      <c r="AA114" s="242"/>
      <c r="AB114" s="242"/>
      <c r="AC114" s="242"/>
      <c r="AD114" s="242"/>
      <c r="AE114" s="242"/>
      <c r="AF114" s="242"/>
      <c r="AG114" s="242"/>
      <c r="AH114" s="242"/>
      <c r="AI114" s="242"/>
      <c r="AJ114" s="242"/>
    </row>
    <row r="115" spans="1:36">
      <c r="A115" s="242"/>
      <c r="B115" s="242"/>
      <c r="C115" s="242"/>
      <c r="D115" s="242"/>
      <c r="E115" s="242"/>
      <c r="F115" s="242"/>
      <c r="G115" s="242"/>
      <c r="H115" s="242"/>
      <c r="I115" s="242"/>
      <c r="J115" s="242"/>
      <c r="K115" s="242"/>
      <c r="L115" s="242"/>
      <c r="M115" s="242"/>
      <c r="N115" s="242"/>
      <c r="O115" s="242"/>
      <c r="P115" s="242"/>
      <c r="Q115" s="242"/>
      <c r="R115" s="242"/>
      <c r="S115" s="242"/>
      <c r="T115" s="242"/>
      <c r="U115" s="242"/>
      <c r="V115" s="242"/>
      <c r="W115" s="242"/>
      <c r="X115" s="242"/>
      <c r="Y115" s="242"/>
      <c r="Z115" s="242"/>
      <c r="AA115" s="242"/>
      <c r="AB115" s="242"/>
      <c r="AC115" s="242"/>
      <c r="AD115" s="242"/>
      <c r="AE115" s="242"/>
      <c r="AF115" s="242"/>
      <c r="AG115" s="242"/>
      <c r="AH115" s="242"/>
      <c r="AI115" s="242"/>
      <c r="AJ115" s="242"/>
    </row>
    <row r="116" spans="1:36">
      <c r="A116" s="242"/>
      <c r="B116" s="242"/>
      <c r="C116" s="242"/>
      <c r="D116" s="242"/>
      <c r="E116" s="242"/>
      <c r="F116" s="242"/>
      <c r="G116" s="242"/>
      <c r="H116" s="242"/>
      <c r="I116" s="242"/>
      <c r="J116" s="242"/>
      <c r="K116" s="242"/>
      <c r="L116" s="242"/>
      <c r="M116" s="242"/>
      <c r="N116" s="242"/>
      <c r="O116" s="242"/>
      <c r="P116" s="242"/>
      <c r="Q116" s="242"/>
      <c r="R116" s="242"/>
      <c r="S116" s="242"/>
      <c r="T116" s="242"/>
      <c r="U116" s="242"/>
      <c r="V116" s="242"/>
      <c r="W116" s="242"/>
      <c r="X116" s="242"/>
      <c r="Y116" s="242"/>
      <c r="Z116" s="242"/>
      <c r="AA116" s="242"/>
      <c r="AB116" s="242"/>
      <c r="AC116" s="242"/>
      <c r="AD116" s="242"/>
      <c r="AE116" s="242"/>
      <c r="AF116" s="242"/>
      <c r="AG116" s="242"/>
      <c r="AH116" s="242"/>
      <c r="AI116" s="242"/>
      <c r="AJ116" s="242"/>
    </row>
    <row r="117" spans="1:36">
      <c r="A117" s="242"/>
      <c r="B117" s="242"/>
      <c r="C117" s="242"/>
      <c r="D117" s="242"/>
      <c r="E117" s="242"/>
      <c r="F117" s="242"/>
      <c r="G117" s="242"/>
      <c r="H117" s="242"/>
      <c r="I117" s="242"/>
      <c r="J117" s="242"/>
      <c r="K117" s="242"/>
      <c r="L117" s="242"/>
      <c r="M117" s="242"/>
      <c r="N117" s="242"/>
      <c r="O117" s="242"/>
      <c r="P117" s="242"/>
      <c r="Q117" s="242"/>
      <c r="R117" s="242"/>
      <c r="S117" s="242"/>
      <c r="T117" s="242"/>
      <c r="U117" s="242"/>
      <c r="V117" s="242"/>
      <c r="W117" s="242"/>
      <c r="X117" s="242"/>
      <c r="Y117" s="242"/>
      <c r="Z117" s="242"/>
      <c r="AA117" s="242"/>
      <c r="AB117" s="242"/>
      <c r="AC117" s="242"/>
      <c r="AD117" s="242"/>
      <c r="AE117" s="242"/>
      <c r="AF117" s="242"/>
      <c r="AG117" s="242"/>
      <c r="AH117" s="242"/>
      <c r="AI117" s="242"/>
      <c r="AJ117" s="242"/>
    </row>
    <row r="118" spans="1:36">
      <c r="A118" s="242"/>
      <c r="B118" s="242"/>
      <c r="C118" s="242"/>
      <c r="D118" s="242"/>
      <c r="E118" s="242"/>
      <c r="F118" s="242"/>
      <c r="G118" s="242"/>
      <c r="H118" s="242"/>
      <c r="I118" s="242"/>
      <c r="J118" s="242"/>
      <c r="K118" s="242"/>
      <c r="L118" s="242"/>
      <c r="M118" s="242"/>
      <c r="N118" s="242"/>
      <c r="O118" s="242"/>
      <c r="P118" s="242"/>
      <c r="Q118" s="242"/>
      <c r="R118" s="242"/>
      <c r="S118" s="242"/>
      <c r="T118" s="242"/>
      <c r="U118" s="242"/>
      <c r="V118" s="242"/>
      <c r="W118" s="242"/>
      <c r="X118" s="242"/>
      <c r="Y118" s="242"/>
      <c r="Z118" s="242"/>
      <c r="AA118" s="242"/>
      <c r="AB118" s="242"/>
      <c r="AC118" s="242"/>
      <c r="AD118" s="242"/>
      <c r="AE118" s="242"/>
      <c r="AF118" s="242"/>
      <c r="AG118" s="242"/>
      <c r="AH118" s="242"/>
      <c r="AI118" s="242"/>
      <c r="AJ118" s="242"/>
    </row>
    <row r="119" spans="1:36">
      <c r="A119" s="242"/>
      <c r="B119" s="242"/>
      <c r="C119" s="242"/>
      <c r="D119" s="242"/>
      <c r="E119" s="242"/>
      <c r="F119" s="242"/>
      <c r="G119" s="242"/>
      <c r="H119" s="242"/>
      <c r="I119" s="242"/>
      <c r="J119" s="242"/>
      <c r="K119" s="242"/>
      <c r="L119" s="242"/>
      <c r="M119" s="242"/>
      <c r="N119" s="242"/>
      <c r="O119" s="242"/>
      <c r="P119" s="242"/>
      <c r="Q119" s="242"/>
      <c r="R119" s="242"/>
      <c r="S119" s="242"/>
      <c r="T119" s="242"/>
      <c r="U119" s="242"/>
      <c r="V119" s="242"/>
      <c r="W119" s="242"/>
      <c r="X119" s="242"/>
      <c r="Y119" s="242"/>
      <c r="Z119" s="242"/>
      <c r="AA119" s="242"/>
      <c r="AB119" s="242"/>
      <c r="AC119" s="242"/>
      <c r="AD119" s="242"/>
      <c r="AE119" s="242"/>
      <c r="AF119" s="242"/>
      <c r="AG119" s="242"/>
      <c r="AH119" s="242"/>
      <c r="AI119" s="242"/>
      <c r="AJ119" s="242"/>
    </row>
    <row r="120" spans="1:36">
      <c r="A120" s="242"/>
      <c r="B120" s="242"/>
      <c r="C120" s="242"/>
      <c r="D120" s="242"/>
      <c r="E120" s="242"/>
      <c r="F120" s="242"/>
      <c r="G120" s="242"/>
      <c r="H120" s="242"/>
      <c r="I120" s="242"/>
      <c r="J120" s="242"/>
      <c r="K120" s="242"/>
      <c r="L120" s="242"/>
      <c r="M120" s="242"/>
      <c r="N120" s="242"/>
      <c r="O120" s="242"/>
      <c r="P120" s="242"/>
      <c r="Q120" s="242"/>
      <c r="R120" s="242"/>
      <c r="S120" s="242"/>
      <c r="T120" s="242"/>
      <c r="U120" s="242"/>
      <c r="V120" s="242"/>
      <c r="W120" s="242"/>
      <c r="X120" s="242"/>
      <c r="Y120" s="242"/>
      <c r="Z120" s="242"/>
      <c r="AA120" s="242"/>
      <c r="AB120" s="242"/>
      <c r="AC120" s="242"/>
      <c r="AD120" s="242"/>
      <c r="AE120" s="242"/>
      <c r="AF120" s="242"/>
      <c r="AG120" s="242"/>
      <c r="AH120" s="242"/>
      <c r="AI120" s="242"/>
      <c r="AJ120" s="242"/>
    </row>
    <row r="121" spans="1:36">
      <c r="A121" s="242"/>
      <c r="B121" s="242"/>
      <c r="C121" s="242"/>
      <c r="D121" s="242"/>
      <c r="E121" s="242"/>
      <c r="F121" s="242"/>
      <c r="G121" s="242"/>
      <c r="H121" s="242"/>
      <c r="I121" s="242"/>
      <c r="J121" s="242"/>
      <c r="K121" s="242"/>
      <c r="L121" s="242"/>
      <c r="M121" s="242"/>
      <c r="N121" s="242"/>
      <c r="O121" s="242"/>
      <c r="P121" s="242"/>
      <c r="Q121" s="242"/>
      <c r="R121" s="242"/>
      <c r="S121" s="242"/>
      <c r="T121" s="242"/>
      <c r="U121" s="242"/>
      <c r="V121" s="242"/>
      <c r="W121" s="242"/>
      <c r="X121" s="242"/>
      <c r="Y121" s="242"/>
      <c r="Z121" s="242"/>
      <c r="AA121" s="242"/>
      <c r="AB121" s="242"/>
      <c r="AC121" s="242"/>
      <c r="AD121" s="242"/>
      <c r="AE121" s="242"/>
      <c r="AF121" s="242"/>
      <c r="AG121" s="242"/>
      <c r="AH121" s="242"/>
      <c r="AI121" s="242"/>
      <c r="AJ121" s="242"/>
    </row>
    <row r="122" spans="1:36">
      <c r="A122" s="242"/>
      <c r="B122" s="242"/>
      <c r="C122" s="242"/>
      <c r="D122" s="242"/>
      <c r="E122" s="242"/>
      <c r="F122" s="242"/>
      <c r="G122" s="242"/>
      <c r="H122" s="242"/>
      <c r="I122" s="242"/>
      <c r="J122" s="242"/>
      <c r="K122" s="242"/>
      <c r="L122" s="242"/>
      <c r="M122" s="242"/>
      <c r="N122" s="242"/>
      <c r="O122" s="242"/>
      <c r="P122" s="242"/>
      <c r="Q122" s="242"/>
      <c r="R122" s="242"/>
      <c r="S122" s="242"/>
      <c r="T122" s="242"/>
      <c r="U122" s="242"/>
      <c r="V122" s="242"/>
      <c r="W122" s="242"/>
      <c r="X122" s="242"/>
      <c r="Y122" s="242"/>
      <c r="Z122" s="242"/>
      <c r="AA122" s="242"/>
      <c r="AB122" s="242"/>
      <c r="AC122" s="242"/>
      <c r="AD122" s="242"/>
      <c r="AE122" s="242"/>
      <c r="AF122" s="242"/>
      <c r="AG122" s="242"/>
      <c r="AH122" s="242"/>
      <c r="AI122" s="242"/>
      <c r="AJ122" s="242"/>
    </row>
    <row r="123" spans="1:36">
      <c r="A123" s="242"/>
      <c r="B123" s="242"/>
      <c r="C123" s="242"/>
      <c r="D123" s="242"/>
      <c r="E123" s="242"/>
      <c r="F123" s="242"/>
      <c r="G123" s="242"/>
      <c r="H123" s="242"/>
      <c r="I123" s="242"/>
      <c r="J123" s="242"/>
      <c r="K123" s="242"/>
      <c r="L123" s="242"/>
      <c r="M123" s="242"/>
      <c r="N123" s="242"/>
      <c r="O123" s="242"/>
      <c r="P123" s="242"/>
      <c r="Q123" s="242"/>
      <c r="R123" s="242"/>
      <c r="S123" s="242"/>
      <c r="T123" s="242"/>
      <c r="U123" s="242"/>
      <c r="V123" s="242"/>
      <c r="W123" s="242"/>
      <c r="X123" s="242"/>
      <c r="Y123" s="242"/>
      <c r="Z123" s="242"/>
      <c r="AA123" s="242"/>
      <c r="AB123" s="242"/>
      <c r="AC123" s="242"/>
      <c r="AD123" s="242"/>
      <c r="AE123" s="242"/>
      <c r="AF123" s="242"/>
      <c r="AG123" s="242"/>
      <c r="AH123" s="242"/>
      <c r="AI123" s="242"/>
      <c r="AJ123" s="242"/>
    </row>
    <row r="124" spans="1:36">
      <c r="A124" s="242"/>
      <c r="B124" s="242"/>
      <c r="C124" s="242"/>
      <c r="D124" s="242"/>
      <c r="E124" s="242"/>
      <c r="F124" s="242"/>
      <c r="G124" s="242"/>
      <c r="H124" s="242"/>
      <c r="I124" s="242"/>
      <c r="J124" s="242"/>
      <c r="K124" s="242"/>
      <c r="L124" s="242"/>
      <c r="M124" s="242"/>
      <c r="N124" s="242"/>
      <c r="O124" s="242"/>
      <c r="P124" s="242"/>
      <c r="Q124" s="242"/>
      <c r="R124" s="242"/>
      <c r="S124" s="242"/>
      <c r="T124" s="242"/>
      <c r="U124" s="242"/>
      <c r="V124" s="242"/>
      <c r="W124" s="242"/>
      <c r="X124" s="242"/>
      <c r="Y124" s="242"/>
      <c r="Z124" s="242"/>
      <c r="AA124" s="242"/>
      <c r="AB124" s="242"/>
      <c r="AC124" s="242"/>
      <c r="AD124" s="242"/>
      <c r="AE124" s="242"/>
      <c r="AF124" s="242"/>
      <c r="AG124" s="242"/>
      <c r="AH124" s="242"/>
      <c r="AI124" s="242"/>
      <c r="AJ124" s="242"/>
    </row>
    <row r="125" spans="1:36">
      <c r="A125" s="242"/>
      <c r="B125" s="242"/>
      <c r="C125" s="242"/>
      <c r="D125" s="242"/>
      <c r="E125" s="242"/>
      <c r="F125" s="242"/>
      <c r="G125" s="242"/>
      <c r="H125" s="242"/>
      <c r="I125" s="242"/>
      <c r="J125" s="242"/>
      <c r="K125" s="242"/>
      <c r="L125" s="242"/>
      <c r="M125" s="242"/>
      <c r="N125" s="242"/>
      <c r="O125" s="242"/>
      <c r="P125" s="242"/>
      <c r="Q125" s="242"/>
      <c r="R125" s="242"/>
      <c r="S125" s="242"/>
      <c r="T125" s="242"/>
      <c r="U125" s="242"/>
      <c r="V125" s="242"/>
      <c r="W125" s="242"/>
      <c r="X125" s="242"/>
      <c r="Y125" s="242"/>
      <c r="Z125" s="242"/>
      <c r="AA125" s="242"/>
      <c r="AB125" s="242"/>
      <c r="AC125" s="242"/>
      <c r="AD125" s="242"/>
      <c r="AE125" s="242"/>
      <c r="AF125" s="242"/>
      <c r="AG125" s="242"/>
      <c r="AH125" s="242"/>
      <c r="AI125" s="242"/>
      <c r="AJ125" s="242"/>
    </row>
    <row r="126" spans="1:36">
      <c r="A126" s="242"/>
      <c r="B126" s="242"/>
      <c r="C126" s="242"/>
      <c r="D126" s="242"/>
      <c r="E126" s="242"/>
      <c r="F126" s="242"/>
      <c r="G126" s="242"/>
      <c r="H126" s="242"/>
      <c r="I126" s="242"/>
      <c r="J126" s="242"/>
      <c r="K126" s="242"/>
      <c r="L126" s="242"/>
      <c r="M126" s="242"/>
      <c r="N126" s="242"/>
      <c r="O126" s="242"/>
      <c r="P126" s="242"/>
      <c r="Q126" s="242"/>
      <c r="R126" s="242"/>
      <c r="S126" s="242"/>
      <c r="T126" s="242"/>
      <c r="U126" s="242"/>
      <c r="V126" s="242"/>
      <c r="W126" s="242"/>
      <c r="X126" s="242"/>
      <c r="Y126" s="242"/>
      <c r="Z126" s="242"/>
      <c r="AA126" s="242"/>
      <c r="AB126" s="242"/>
      <c r="AC126" s="242"/>
      <c r="AD126" s="242"/>
      <c r="AE126" s="242"/>
      <c r="AF126" s="242"/>
      <c r="AG126" s="242"/>
      <c r="AH126" s="242"/>
      <c r="AI126" s="242"/>
      <c r="AJ126" s="242"/>
    </row>
    <row r="127" spans="1:36">
      <c r="A127" s="242"/>
      <c r="B127" s="242"/>
      <c r="C127" s="242"/>
      <c r="D127" s="242"/>
      <c r="E127" s="242"/>
      <c r="F127" s="242"/>
      <c r="G127" s="242"/>
      <c r="H127" s="242"/>
      <c r="I127" s="242"/>
      <c r="J127" s="242"/>
      <c r="K127" s="242"/>
      <c r="L127" s="242"/>
      <c r="M127" s="242"/>
      <c r="N127" s="242"/>
      <c r="O127" s="242"/>
      <c r="P127" s="242"/>
      <c r="Q127" s="242"/>
      <c r="R127" s="242"/>
      <c r="S127" s="242"/>
      <c r="T127" s="242"/>
      <c r="U127" s="242"/>
      <c r="V127" s="242"/>
      <c r="W127" s="242"/>
      <c r="X127" s="242"/>
      <c r="Y127" s="242"/>
      <c r="Z127" s="242"/>
      <c r="AA127" s="242"/>
      <c r="AB127" s="242"/>
      <c r="AC127" s="242"/>
      <c r="AD127" s="242"/>
      <c r="AE127" s="242"/>
      <c r="AF127" s="242"/>
      <c r="AG127" s="242"/>
      <c r="AH127" s="242"/>
      <c r="AI127" s="242"/>
      <c r="AJ127" s="242"/>
    </row>
    <row r="128" spans="1:36">
      <c r="A128" s="242"/>
      <c r="B128" s="242"/>
      <c r="C128" s="242"/>
      <c r="D128" s="242"/>
      <c r="E128" s="242"/>
      <c r="F128" s="242"/>
      <c r="G128" s="242"/>
      <c r="H128" s="242"/>
      <c r="I128" s="242"/>
      <c r="J128" s="242"/>
      <c r="K128" s="242"/>
      <c r="L128" s="242"/>
      <c r="M128" s="242"/>
      <c r="N128" s="242"/>
      <c r="O128" s="242"/>
      <c r="P128" s="242"/>
      <c r="Q128" s="242"/>
      <c r="R128" s="242"/>
      <c r="S128" s="242"/>
      <c r="T128" s="242"/>
      <c r="U128" s="242"/>
      <c r="V128" s="242"/>
      <c r="W128" s="242"/>
      <c r="X128" s="242"/>
      <c r="Y128" s="242"/>
      <c r="Z128" s="242"/>
      <c r="AA128" s="242"/>
      <c r="AB128" s="242"/>
      <c r="AC128" s="242"/>
      <c r="AD128" s="242"/>
      <c r="AE128" s="242"/>
      <c r="AF128" s="242"/>
      <c r="AG128" s="242"/>
      <c r="AH128" s="242"/>
      <c r="AI128" s="242"/>
      <c r="AJ128" s="242"/>
    </row>
    <row r="129" spans="1:36">
      <c r="A129" s="242"/>
      <c r="B129" s="242"/>
      <c r="C129" s="242"/>
      <c r="D129" s="242"/>
      <c r="E129" s="242"/>
      <c r="F129" s="242"/>
      <c r="G129" s="242"/>
      <c r="H129" s="242"/>
      <c r="I129" s="242"/>
      <c r="J129" s="242"/>
      <c r="K129" s="242"/>
      <c r="L129" s="242"/>
      <c r="M129" s="242"/>
      <c r="N129" s="242"/>
      <c r="O129" s="242"/>
      <c r="P129" s="242"/>
      <c r="Q129" s="242"/>
      <c r="R129" s="242"/>
      <c r="S129" s="242"/>
      <c r="T129" s="242"/>
      <c r="U129" s="242"/>
      <c r="V129" s="242"/>
      <c r="W129" s="242"/>
      <c r="X129" s="242"/>
      <c r="Y129" s="242"/>
      <c r="Z129" s="242"/>
      <c r="AA129" s="242"/>
      <c r="AB129" s="242"/>
      <c r="AC129" s="242"/>
      <c r="AD129" s="242"/>
      <c r="AE129" s="242"/>
      <c r="AF129" s="242"/>
      <c r="AG129" s="242"/>
      <c r="AH129" s="242"/>
      <c r="AI129" s="242"/>
      <c r="AJ129" s="242"/>
    </row>
    <row r="130" spans="1:36">
      <c r="A130" s="242"/>
      <c r="B130" s="242"/>
      <c r="C130" s="242"/>
      <c r="D130" s="242"/>
      <c r="E130" s="242"/>
      <c r="F130" s="242"/>
      <c r="G130" s="242"/>
      <c r="H130" s="242"/>
      <c r="I130" s="242"/>
      <c r="J130" s="242"/>
      <c r="K130" s="242"/>
      <c r="L130" s="242"/>
      <c r="M130" s="242"/>
      <c r="N130" s="242"/>
      <c r="O130" s="242"/>
      <c r="P130" s="242"/>
      <c r="Q130" s="242"/>
      <c r="R130" s="242"/>
      <c r="S130" s="242"/>
      <c r="T130" s="242"/>
      <c r="U130" s="242"/>
      <c r="V130" s="242"/>
      <c r="W130" s="242"/>
      <c r="X130" s="242"/>
      <c r="Y130" s="242"/>
      <c r="Z130" s="242"/>
      <c r="AA130" s="242"/>
      <c r="AB130" s="242"/>
      <c r="AC130" s="242"/>
      <c r="AD130" s="242"/>
      <c r="AE130" s="242"/>
      <c r="AF130" s="242"/>
      <c r="AG130" s="242"/>
      <c r="AH130" s="242"/>
      <c r="AI130" s="242"/>
      <c r="AJ130" s="242"/>
    </row>
    <row r="131" spans="1:36">
      <c r="A131" s="242"/>
      <c r="B131" s="242"/>
      <c r="C131" s="242"/>
      <c r="D131" s="242"/>
      <c r="E131" s="242"/>
      <c r="F131" s="242"/>
      <c r="G131" s="242"/>
      <c r="H131" s="242"/>
      <c r="I131" s="242"/>
      <c r="J131" s="242"/>
      <c r="K131" s="242"/>
      <c r="L131" s="242"/>
      <c r="M131" s="242"/>
      <c r="N131" s="242"/>
      <c r="O131" s="242"/>
      <c r="P131" s="242"/>
      <c r="Q131" s="242"/>
      <c r="R131" s="242"/>
      <c r="S131" s="242"/>
      <c r="T131" s="242"/>
      <c r="U131" s="242"/>
      <c r="V131" s="242"/>
      <c r="W131" s="242"/>
      <c r="X131" s="242"/>
      <c r="Y131" s="242"/>
      <c r="Z131" s="242"/>
      <c r="AA131" s="242"/>
      <c r="AB131" s="242"/>
      <c r="AC131" s="242"/>
      <c r="AD131" s="242"/>
      <c r="AE131" s="242"/>
      <c r="AF131" s="242"/>
      <c r="AG131" s="242"/>
      <c r="AH131" s="242"/>
      <c r="AI131" s="242"/>
      <c r="AJ131" s="242"/>
    </row>
    <row r="132" spans="1:36">
      <c r="A132" s="239"/>
      <c r="B132" s="242"/>
      <c r="C132" s="239"/>
      <c r="D132" s="239"/>
      <c r="E132" s="239"/>
      <c r="F132" s="239"/>
      <c r="G132" s="239"/>
      <c r="H132" s="239"/>
      <c r="I132" s="239"/>
      <c r="J132" s="239"/>
      <c r="K132" s="239"/>
      <c r="L132" s="239"/>
      <c r="M132" s="239"/>
      <c r="N132" s="239"/>
      <c r="O132" s="239"/>
      <c r="P132" s="239"/>
      <c r="Q132" s="239"/>
      <c r="R132" s="239"/>
      <c r="S132" s="239"/>
      <c r="T132" s="239"/>
      <c r="U132" s="239"/>
      <c r="V132" s="239"/>
      <c r="W132" s="239"/>
      <c r="X132" s="239"/>
      <c r="Y132" s="239"/>
      <c r="Z132" s="239"/>
      <c r="AA132" s="239"/>
      <c r="AB132" s="239"/>
      <c r="AC132" s="239"/>
      <c r="AD132" s="239"/>
      <c r="AE132" s="239"/>
      <c r="AF132" s="239"/>
      <c r="AG132" s="239"/>
      <c r="AH132" s="239"/>
      <c r="AI132" s="239"/>
      <c r="AJ132" s="239"/>
    </row>
    <row r="133" spans="1:36">
      <c r="A133" s="239"/>
      <c r="B133" s="239"/>
      <c r="C133" s="239"/>
      <c r="D133" s="239"/>
      <c r="E133" s="239"/>
      <c r="F133" s="239"/>
      <c r="G133" s="239"/>
      <c r="H133" s="239"/>
      <c r="I133" s="239"/>
      <c r="J133" s="239"/>
      <c r="K133" s="239"/>
      <c r="L133" s="239"/>
      <c r="M133" s="239"/>
      <c r="N133" s="239"/>
      <c r="O133" s="239"/>
      <c r="P133" s="239"/>
      <c r="Q133" s="239"/>
      <c r="R133" s="239"/>
      <c r="S133" s="239"/>
      <c r="T133" s="239"/>
      <c r="U133" s="239"/>
      <c r="V133" s="239"/>
      <c r="W133" s="239"/>
      <c r="X133" s="239"/>
      <c r="Y133" s="239"/>
      <c r="Z133" s="239"/>
      <c r="AA133" s="239"/>
      <c r="AB133" s="239"/>
      <c r="AC133" s="239"/>
      <c r="AD133" s="239"/>
      <c r="AE133" s="239"/>
      <c r="AF133" s="239"/>
      <c r="AG133" s="239"/>
      <c r="AH133" s="239"/>
      <c r="AI133" s="239"/>
      <c r="AJ133" s="239"/>
    </row>
    <row r="134" spans="1:36">
      <c r="B134" s="239"/>
      <c r="AJ134" s="156"/>
    </row>
  </sheetData>
  <sheetProtection password="D9E3" sheet="1" formatCells="0" formatColumns="0" formatRows="0" insertColumns="0" insertRows="0" selectLockedCells="1" autoFilter="0"/>
  <mergeCells count="110">
    <mergeCell ref="A10:F12"/>
    <mergeCell ref="H10:L10"/>
    <mergeCell ref="G11:AJ11"/>
    <mergeCell ref="G12:AJ12"/>
    <mergeCell ref="A13:F13"/>
    <mergeCell ref="G13:AJ13"/>
    <mergeCell ref="Z1:AJ1"/>
    <mergeCell ref="A4:AJ4"/>
    <mergeCell ref="A8:F8"/>
    <mergeCell ref="G8:AJ8"/>
    <mergeCell ref="A9:F9"/>
    <mergeCell ref="G9:AJ9"/>
    <mergeCell ref="A14:F14"/>
    <mergeCell ref="G14:AJ14"/>
    <mergeCell ref="A15:F15"/>
    <mergeCell ref="G15:J15"/>
    <mergeCell ref="K15:O15"/>
    <mergeCell ref="P15:S15"/>
    <mergeCell ref="T15:X15"/>
    <mergeCell ref="Y15:AB15"/>
    <mergeCell ref="AC15:AJ15"/>
    <mergeCell ref="A22:Y22"/>
    <mergeCell ref="Z22:AF22"/>
    <mergeCell ref="AG22:AH22"/>
    <mergeCell ref="B23:Y23"/>
    <mergeCell ref="Z23:AF23"/>
    <mergeCell ref="AG23:AH23"/>
    <mergeCell ref="B18:AI18"/>
    <mergeCell ref="B19:AI19"/>
    <mergeCell ref="AJ20:AJ21"/>
    <mergeCell ref="A21:Y21"/>
    <mergeCell ref="Z21:AF21"/>
    <mergeCell ref="AG21:AH21"/>
    <mergeCell ref="B24:Y24"/>
    <mergeCell ref="Z24:AF24"/>
    <mergeCell ref="AG24:AH24"/>
    <mergeCell ref="A25:Y25"/>
    <mergeCell ref="B26:E28"/>
    <mergeCell ref="F26:L26"/>
    <mergeCell ref="M26:S26"/>
    <mergeCell ref="Z26:Z28"/>
    <mergeCell ref="AA26:AA28"/>
    <mergeCell ref="AB26:AB31"/>
    <mergeCell ref="P31:S31"/>
    <mergeCell ref="V31:W31"/>
    <mergeCell ref="B32:L32"/>
    <mergeCell ref="M32:Y32"/>
    <mergeCell ref="Z32:AA32"/>
    <mergeCell ref="AC32:AD32"/>
    <mergeCell ref="AK28:AR29"/>
    <mergeCell ref="B29:E31"/>
    <mergeCell ref="F29:L29"/>
    <mergeCell ref="M29:S29"/>
    <mergeCell ref="Z29:Z31"/>
    <mergeCell ref="AA29:AA31"/>
    <mergeCell ref="F30:L31"/>
    <mergeCell ref="M30:S30"/>
    <mergeCell ref="V30:W30"/>
    <mergeCell ref="M31:O31"/>
    <mergeCell ref="F27:L28"/>
    <mergeCell ref="M27:S27"/>
    <mergeCell ref="V27:W27"/>
    <mergeCell ref="M28:O28"/>
    <mergeCell ref="P28:S28"/>
    <mergeCell ref="V28:W28"/>
    <mergeCell ref="AE32:AF32"/>
    <mergeCell ref="J40:L40"/>
    <mergeCell ref="N40:S40"/>
    <mergeCell ref="U40:Z40"/>
    <mergeCell ref="AB40:AD40"/>
    <mergeCell ref="A41:D44"/>
    <mergeCell ref="V42:AI42"/>
    <mergeCell ref="E44:AJ44"/>
    <mergeCell ref="B35:AI35"/>
    <mergeCell ref="B37:AJ37"/>
    <mergeCell ref="A39:D40"/>
    <mergeCell ref="E39:H39"/>
    <mergeCell ref="J39:L39"/>
    <mergeCell ref="N39:S39"/>
    <mergeCell ref="U39:Z39"/>
    <mergeCell ref="E40:H40"/>
    <mergeCell ref="B36:AI36"/>
    <mergeCell ref="AI68:AJ68"/>
    <mergeCell ref="C58:Y58"/>
    <mergeCell ref="Z58:AH58"/>
    <mergeCell ref="Z59:AH59"/>
    <mergeCell ref="C62:AJ62"/>
    <mergeCell ref="B65:AI65"/>
    <mergeCell ref="D67:E67"/>
    <mergeCell ref="G67:H67"/>
    <mergeCell ref="J67:K67"/>
    <mergeCell ref="N67:P67"/>
    <mergeCell ref="Q67:AJ67"/>
    <mergeCell ref="C54:Y54"/>
    <mergeCell ref="Z54:AH54"/>
    <mergeCell ref="Z55:AH55"/>
    <mergeCell ref="Z56:AH56"/>
    <mergeCell ref="C57:Y57"/>
    <mergeCell ref="Z57:AH57"/>
    <mergeCell ref="B51:Y51"/>
    <mergeCell ref="N68:P68"/>
    <mergeCell ref="Q68:R68"/>
    <mergeCell ref="S68:W68"/>
    <mergeCell ref="X68:Y68"/>
    <mergeCell ref="Z68:AH68"/>
    <mergeCell ref="C52:Y52"/>
    <mergeCell ref="Z52:AH52"/>
    <mergeCell ref="C53:Y53"/>
    <mergeCell ref="Z53:AH53"/>
    <mergeCell ref="Z51:AH51"/>
  </mergeCells>
  <phoneticPr fontId="8"/>
  <dataValidations count="2">
    <dataValidation imeMode="hiragana" allowBlank="1" showInputMessage="1" showErrorMessage="1" sqref="W69 S68 S41:S43" xr:uid="{00000000-0002-0000-0300-000000000000}"/>
    <dataValidation imeMode="halfAlpha" allowBlank="1" showInputMessage="1" showErrorMessage="1" sqref="J67:K67 D67:E67 K15 A15 AE32 G67:H67 T15 Z32" xr:uid="{00000000-0002-0000-0300-000001000000}"/>
  </dataValidations>
  <pageMargins left="0.62992125984251968" right="0.15748031496062992" top="0.62992125984251968" bottom="0.23622047244094491" header="0.51181102362204722" footer="0.35433070866141736"/>
  <pageSetup paperSize="9" fitToHeight="0" orientation="portrait" r:id="rId1"/>
  <headerFooter alignWithMargins="0"/>
  <rowBreaks count="2" manualBreakCount="2">
    <brk id="47" max="35" man="1"/>
    <brk id="7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autoFill="0" autoLine="0" autoPict="0">
                <anchor moveWithCells="1">
                  <from>
                    <xdr:col>1</xdr:col>
                    <xdr:colOff>0</xdr:colOff>
                    <xdr:row>53</xdr:row>
                    <xdr:rowOff>0</xdr:rowOff>
                  </from>
                  <to>
                    <xdr:col>2</xdr:col>
                    <xdr:colOff>22860</xdr:colOff>
                    <xdr:row>54</xdr:row>
                    <xdr:rowOff>22860</xdr:rowOff>
                  </to>
                </anchor>
              </controlPr>
            </control>
          </mc:Choice>
        </mc:AlternateContent>
        <mc:AlternateContent xmlns:mc="http://schemas.openxmlformats.org/markup-compatibility/2006">
          <mc:Choice Requires="x14">
            <control shapeId="83970" r:id="rId5" name="Check Box 2">
              <controlPr defaultSize="0" autoFill="0" autoLine="0" autoPict="0">
                <anchor moveWithCells="1">
                  <from>
                    <xdr:col>1</xdr:col>
                    <xdr:colOff>0</xdr:colOff>
                    <xdr:row>54</xdr:row>
                    <xdr:rowOff>0</xdr:rowOff>
                  </from>
                  <to>
                    <xdr:col>2</xdr:col>
                    <xdr:colOff>22860</xdr:colOff>
                    <xdr:row>55</xdr:row>
                    <xdr:rowOff>22860</xdr:rowOff>
                  </to>
                </anchor>
              </controlPr>
            </control>
          </mc:Choice>
        </mc:AlternateContent>
        <mc:AlternateContent xmlns:mc="http://schemas.openxmlformats.org/markup-compatibility/2006">
          <mc:Choice Requires="x14">
            <control shapeId="83971" r:id="rId6" name="Check Box 3">
              <controlPr defaultSize="0" autoFill="0" autoLine="0" autoPict="0">
                <anchor moveWithCells="1">
                  <from>
                    <xdr:col>1</xdr:col>
                    <xdr:colOff>0</xdr:colOff>
                    <xdr:row>55</xdr:row>
                    <xdr:rowOff>0</xdr:rowOff>
                  </from>
                  <to>
                    <xdr:col>2</xdr:col>
                    <xdr:colOff>22860</xdr:colOff>
                    <xdr:row>56</xdr:row>
                    <xdr:rowOff>22860</xdr:rowOff>
                  </to>
                </anchor>
              </controlPr>
            </control>
          </mc:Choice>
        </mc:AlternateContent>
        <mc:AlternateContent xmlns:mc="http://schemas.openxmlformats.org/markup-compatibility/2006">
          <mc:Choice Requires="x14">
            <control shapeId="83972" r:id="rId7" name="Check Box 4">
              <controlPr defaultSize="0" autoFill="0" autoLine="0" autoPict="0">
                <anchor moveWithCells="1">
                  <from>
                    <xdr:col>1</xdr:col>
                    <xdr:colOff>0</xdr:colOff>
                    <xdr:row>58</xdr:row>
                    <xdr:rowOff>0</xdr:rowOff>
                  </from>
                  <to>
                    <xdr:col>2</xdr:col>
                    <xdr:colOff>22860</xdr:colOff>
                    <xdr:row>59</xdr:row>
                    <xdr:rowOff>22860</xdr:rowOff>
                  </to>
                </anchor>
              </controlPr>
            </control>
          </mc:Choice>
        </mc:AlternateContent>
        <mc:AlternateContent xmlns:mc="http://schemas.openxmlformats.org/markup-compatibility/2006">
          <mc:Choice Requires="x14">
            <control shapeId="83973" r:id="rId8" name="Check Box 5">
              <controlPr defaultSize="0" autoFill="0" autoLine="0" autoPict="0">
                <anchor moveWithCells="1">
                  <from>
                    <xdr:col>1</xdr:col>
                    <xdr:colOff>0</xdr:colOff>
                    <xdr:row>56</xdr:row>
                    <xdr:rowOff>45720</xdr:rowOff>
                  </from>
                  <to>
                    <xdr:col>2</xdr:col>
                    <xdr:colOff>22860</xdr:colOff>
                    <xdr:row>57</xdr:row>
                    <xdr:rowOff>0</xdr:rowOff>
                  </to>
                </anchor>
              </controlPr>
            </control>
          </mc:Choice>
        </mc:AlternateContent>
        <mc:AlternateContent xmlns:mc="http://schemas.openxmlformats.org/markup-compatibility/2006">
          <mc:Choice Requires="x14">
            <control shapeId="83974" r:id="rId9" name="Check Box 6">
              <controlPr defaultSize="0" autoFill="0" autoLine="0" autoPict="0">
                <anchor moveWithCells="1">
                  <from>
                    <xdr:col>1</xdr:col>
                    <xdr:colOff>0</xdr:colOff>
                    <xdr:row>55</xdr:row>
                    <xdr:rowOff>0</xdr:rowOff>
                  </from>
                  <to>
                    <xdr:col>2</xdr:col>
                    <xdr:colOff>22860</xdr:colOff>
                    <xdr:row>56</xdr:row>
                    <xdr:rowOff>22860</xdr:rowOff>
                  </to>
                </anchor>
              </controlPr>
            </control>
          </mc:Choice>
        </mc:AlternateContent>
        <mc:AlternateContent xmlns:mc="http://schemas.openxmlformats.org/markup-compatibility/2006">
          <mc:Choice Requires="x14">
            <control shapeId="83975" r:id="rId10" name="Check Box 7">
              <controlPr defaultSize="0" autoFill="0" autoLine="0" autoPict="0">
                <anchor moveWithCells="1">
                  <from>
                    <xdr:col>1</xdr:col>
                    <xdr:colOff>0</xdr:colOff>
                    <xdr:row>57</xdr:row>
                    <xdr:rowOff>45720</xdr:rowOff>
                  </from>
                  <to>
                    <xdr:col>2</xdr:col>
                    <xdr:colOff>22860</xdr:colOff>
                    <xdr:row>57</xdr:row>
                    <xdr:rowOff>274320</xdr:rowOff>
                  </to>
                </anchor>
              </controlPr>
            </control>
          </mc:Choice>
        </mc:AlternateContent>
        <mc:AlternateContent xmlns:mc="http://schemas.openxmlformats.org/markup-compatibility/2006">
          <mc:Choice Requires="x14">
            <control shapeId="83976" r:id="rId11" name="Check Box 8">
              <controlPr defaultSize="0" autoFill="0" autoLine="0" autoPict="0">
                <anchor moveWithCells="1">
                  <from>
                    <xdr:col>1</xdr:col>
                    <xdr:colOff>0</xdr:colOff>
                    <xdr:row>55</xdr:row>
                    <xdr:rowOff>0</xdr:rowOff>
                  </from>
                  <to>
                    <xdr:col>2</xdr:col>
                    <xdr:colOff>22860</xdr:colOff>
                    <xdr:row>56</xdr:row>
                    <xdr:rowOff>22860</xdr:rowOff>
                  </to>
                </anchor>
              </controlPr>
            </control>
          </mc:Choice>
        </mc:AlternateContent>
        <mc:AlternateContent xmlns:mc="http://schemas.openxmlformats.org/markup-compatibility/2006">
          <mc:Choice Requires="x14">
            <control shapeId="83977" r:id="rId12" name="Check Box 9">
              <controlPr defaultSize="0" autoFill="0" autoLine="0" autoPict="0">
                <anchor moveWithCells="1">
                  <from>
                    <xdr:col>1</xdr:col>
                    <xdr:colOff>0</xdr:colOff>
                    <xdr:row>51</xdr:row>
                    <xdr:rowOff>220980</xdr:rowOff>
                  </from>
                  <to>
                    <xdr:col>2</xdr:col>
                    <xdr:colOff>22860</xdr:colOff>
                    <xdr:row>52</xdr:row>
                    <xdr:rowOff>220980</xdr:rowOff>
                  </to>
                </anchor>
              </controlPr>
            </control>
          </mc:Choice>
        </mc:AlternateContent>
        <mc:AlternateContent xmlns:mc="http://schemas.openxmlformats.org/markup-compatibility/2006">
          <mc:Choice Requires="x14">
            <control shapeId="83978" r:id="rId13" name="Check Box 10">
              <controlPr defaultSize="0" autoFill="0" autoLine="0" autoPict="0">
                <anchor moveWithCells="1">
                  <from>
                    <xdr:col>1</xdr:col>
                    <xdr:colOff>0</xdr:colOff>
                    <xdr:row>51</xdr:row>
                    <xdr:rowOff>0</xdr:rowOff>
                  </from>
                  <to>
                    <xdr:col>2</xdr:col>
                    <xdr:colOff>22860</xdr:colOff>
                    <xdr:row>52</xdr:row>
                    <xdr:rowOff>7620</xdr:rowOff>
                  </to>
                </anchor>
              </controlPr>
            </control>
          </mc:Choice>
        </mc:AlternateContent>
        <mc:AlternateContent xmlns:mc="http://schemas.openxmlformats.org/markup-compatibility/2006">
          <mc:Choice Requires="x14">
            <control shapeId="83979" r:id="rId14" name="Check Box 11">
              <controlPr defaultSize="0" autoFill="0" autoLine="0" autoPict="0">
                <anchor moveWithCells="1">
                  <from>
                    <xdr:col>16</xdr:col>
                    <xdr:colOff>160020</xdr:colOff>
                    <xdr:row>41</xdr:row>
                    <xdr:rowOff>0</xdr:rowOff>
                  </from>
                  <to>
                    <xdr:col>18</xdr:col>
                    <xdr:colOff>22860</xdr:colOff>
                    <xdr:row>41</xdr:row>
                    <xdr:rowOff>220980</xdr:rowOff>
                  </to>
                </anchor>
              </controlPr>
            </control>
          </mc:Choice>
        </mc:AlternateContent>
        <mc:AlternateContent xmlns:mc="http://schemas.openxmlformats.org/markup-compatibility/2006">
          <mc:Choice Requires="x14">
            <control shapeId="83980" r:id="rId15" name="Check Box 12">
              <controlPr defaultSize="0" autoFill="0" autoLine="0" autoPict="0">
                <anchor moveWithCells="1">
                  <from>
                    <xdr:col>7</xdr:col>
                    <xdr:colOff>190500</xdr:colOff>
                    <xdr:row>38</xdr:row>
                    <xdr:rowOff>45720</xdr:rowOff>
                  </from>
                  <to>
                    <xdr:col>9</xdr:col>
                    <xdr:colOff>45720</xdr:colOff>
                    <xdr:row>38</xdr:row>
                    <xdr:rowOff>266700</xdr:rowOff>
                  </to>
                </anchor>
              </controlPr>
            </control>
          </mc:Choice>
        </mc:AlternateContent>
        <mc:AlternateContent xmlns:mc="http://schemas.openxmlformats.org/markup-compatibility/2006">
          <mc:Choice Requires="x14">
            <control shapeId="83981" r:id="rId16" name="Check Box 13">
              <controlPr defaultSize="0" autoFill="0" autoLine="0" autoPict="0">
                <anchor moveWithCells="1">
                  <from>
                    <xdr:col>11</xdr:col>
                    <xdr:colOff>190500</xdr:colOff>
                    <xdr:row>38</xdr:row>
                    <xdr:rowOff>45720</xdr:rowOff>
                  </from>
                  <to>
                    <xdr:col>13</xdr:col>
                    <xdr:colOff>45720</xdr:colOff>
                    <xdr:row>38</xdr:row>
                    <xdr:rowOff>266700</xdr:rowOff>
                  </to>
                </anchor>
              </controlPr>
            </control>
          </mc:Choice>
        </mc:AlternateContent>
        <mc:AlternateContent xmlns:mc="http://schemas.openxmlformats.org/markup-compatibility/2006">
          <mc:Choice Requires="x14">
            <control shapeId="83982" r:id="rId17" name="Check Box 14">
              <controlPr defaultSize="0" autoFill="0" autoLine="0" autoPict="0">
                <anchor moveWithCells="1">
                  <from>
                    <xdr:col>4</xdr:col>
                    <xdr:colOff>0</xdr:colOff>
                    <xdr:row>40</xdr:row>
                    <xdr:rowOff>251460</xdr:rowOff>
                  </from>
                  <to>
                    <xdr:col>5</xdr:col>
                    <xdr:colOff>30480</xdr:colOff>
                    <xdr:row>41</xdr:row>
                    <xdr:rowOff>220980</xdr:rowOff>
                  </to>
                </anchor>
              </controlPr>
            </control>
          </mc:Choice>
        </mc:AlternateContent>
        <mc:AlternateContent xmlns:mc="http://schemas.openxmlformats.org/markup-compatibility/2006">
          <mc:Choice Requires="x14">
            <control shapeId="83983" r:id="rId18" name="Check Box 15">
              <controlPr defaultSize="0" autoFill="0" autoLine="0" autoPict="0">
                <anchor moveWithCells="1">
                  <from>
                    <xdr:col>10</xdr:col>
                    <xdr:colOff>0</xdr:colOff>
                    <xdr:row>40</xdr:row>
                    <xdr:rowOff>251460</xdr:rowOff>
                  </from>
                  <to>
                    <xdr:col>11</xdr:col>
                    <xdr:colOff>45720</xdr:colOff>
                    <xdr:row>41</xdr:row>
                    <xdr:rowOff>220980</xdr:rowOff>
                  </to>
                </anchor>
              </controlPr>
            </control>
          </mc:Choice>
        </mc:AlternateContent>
        <mc:AlternateContent xmlns:mc="http://schemas.openxmlformats.org/markup-compatibility/2006">
          <mc:Choice Requires="x14">
            <control shapeId="83984" r:id="rId19" name="Check Box 16">
              <controlPr defaultSize="0" autoFill="0" autoLine="0" autoPict="0">
                <anchor moveWithCells="1">
                  <from>
                    <xdr:col>7</xdr:col>
                    <xdr:colOff>190500</xdr:colOff>
                    <xdr:row>39</xdr:row>
                    <xdr:rowOff>45720</xdr:rowOff>
                  </from>
                  <to>
                    <xdr:col>9</xdr:col>
                    <xdr:colOff>45720</xdr:colOff>
                    <xdr:row>39</xdr:row>
                    <xdr:rowOff>266700</xdr:rowOff>
                  </to>
                </anchor>
              </controlPr>
            </control>
          </mc:Choice>
        </mc:AlternateContent>
        <mc:AlternateContent xmlns:mc="http://schemas.openxmlformats.org/markup-compatibility/2006">
          <mc:Choice Requires="x14">
            <control shapeId="83985" r:id="rId20" name="Check Box 17">
              <controlPr defaultSize="0" autoFill="0" autoLine="0" autoPict="0">
                <anchor moveWithCells="1">
                  <from>
                    <xdr:col>11</xdr:col>
                    <xdr:colOff>190500</xdr:colOff>
                    <xdr:row>39</xdr:row>
                    <xdr:rowOff>45720</xdr:rowOff>
                  </from>
                  <to>
                    <xdr:col>13</xdr:col>
                    <xdr:colOff>45720</xdr:colOff>
                    <xdr:row>39</xdr:row>
                    <xdr:rowOff>266700</xdr:rowOff>
                  </to>
                </anchor>
              </controlPr>
            </control>
          </mc:Choice>
        </mc:AlternateContent>
        <mc:AlternateContent xmlns:mc="http://schemas.openxmlformats.org/markup-compatibility/2006">
          <mc:Choice Requires="x14">
            <control shapeId="83986" r:id="rId21" name="Check Box 18">
              <controlPr defaultSize="0" autoFill="0" autoLine="0" autoPict="0">
                <anchor moveWithCells="1">
                  <from>
                    <xdr:col>25</xdr:col>
                    <xdr:colOff>190500</xdr:colOff>
                    <xdr:row>39</xdr:row>
                    <xdr:rowOff>45720</xdr:rowOff>
                  </from>
                  <to>
                    <xdr:col>27</xdr:col>
                    <xdr:colOff>45720</xdr:colOff>
                    <xdr:row>39</xdr:row>
                    <xdr:rowOff>266700</xdr:rowOff>
                  </to>
                </anchor>
              </controlPr>
            </control>
          </mc:Choice>
        </mc:AlternateContent>
        <mc:AlternateContent xmlns:mc="http://schemas.openxmlformats.org/markup-compatibility/2006">
          <mc:Choice Requires="x14">
            <control shapeId="83987" r:id="rId22" name="Check Box 19">
              <controlPr defaultSize="0" autoFill="0" autoLine="0" autoPict="0">
                <anchor moveWithCells="1">
                  <from>
                    <xdr:col>18</xdr:col>
                    <xdr:colOff>190500</xdr:colOff>
                    <xdr:row>38</xdr:row>
                    <xdr:rowOff>45720</xdr:rowOff>
                  </from>
                  <to>
                    <xdr:col>20</xdr:col>
                    <xdr:colOff>45720</xdr:colOff>
                    <xdr:row>38</xdr:row>
                    <xdr:rowOff>266700</xdr:rowOff>
                  </to>
                </anchor>
              </controlPr>
            </control>
          </mc:Choice>
        </mc:AlternateContent>
        <mc:AlternateContent xmlns:mc="http://schemas.openxmlformats.org/markup-compatibility/2006">
          <mc:Choice Requires="x14">
            <control shapeId="83988" r:id="rId23" name="Check Box 20">
              <controlPr defaultSize="0" autoFill="0" autoLine="0" autoPict="0">
                <anchor moveWithCells="1">
                  <from>
                    <xdr:col>18</xdr:col>
                    <xdr:colOff>190500</xdr:colOff>
                    <xdr:row>39</xdr:row>
                    <xdr:rowOff>45720</xdr:rowOff>
                  </from>
                  <to>
                    <xdr:col>20</xdr:col>
                    <xdr:colOff>45720</xdr:colOff>
                    <xdr:row>39</xdr:row>
                    <xdr:rowOff>266700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B1:K20"/>
  <sheetViews>
    <sheetView view="pageBreakPreview" zoomScale="115" zoomScaleNormal="100" zoomScaleSheetLayoutView="115" workbookViewId="0">
      <selection activeCell="N12" sqref="N12"/>
    </sheetView>
  </sheetViews>
  <sheetFormatPr defaultColWidth="8.88671875" defaultRowHeight="12"/>
  <cols>
    <col min="1" max="1" width="2.21875" style="924" customWidth="1"/>
    <col min="2" max="2" width="4.44140625" style="924" customWidth="1"/>
    <col min="3" max="3" width="20.88671875" style="924" customWidth="1"/>
    <col min="4" max="4" width="20.5546875" style="924" customWidth="1"/>
    <col min="5" max="5" width="7.21875" style="924" customWidth="1"/>
    <col min="6" max="11" width="4.5546875" style="924" customWidth="1"/>
    <col min="12" max="12" width="2.21875" style="924" customWidth="1"/>
    <col min="13" max="16384" width="8.88671875" style="924"/>
  </cols>
  <sheetData>
    <row r="1" spans="2:11" ht="12" customHeight="1"/>
    <row r="2" spans="2:11" ht="18" customHeight="1">
      <c r="B2" s="1250" t="s">
        <v>574</v>
      </c>
      <c r="C2" s="1250"/>
    </row>
    <row r="3" spans="2:11" ht="15" customHeight="1">
      <c r="B3" s="925"/>
      <c r="C3" s="925"/>
    </row>
    <row r="4" spans="2:11" ht="18" customHeight="1">
      <c r="E4" s="926" t="s">
        <v>569</v>
      </c>
      <c r="F4" s="926">
        <f>'⇒【交付金】様式2-1'!D67</f>
        <v>4</v>
      </c>
      <c r="G4" s="926" t="s">
        <v>570</v>
      </c>
      <c r="H4" s="926">
        <v>4</v>
      </c>
      <c r="I4" s="926" t="s">
        <v>571</v>
      </c>
      <c r="J4" s="926">
        <v>1</v>
      </c>
      <c r="K4" s="926" t="s">
        <v>572</v>
      </c>
    </row>
    <row r="5" spans="2:11" ht="15" customHeight="1">
      <c r="E5" s="926"/>
      <c r="F5" s="926"/>
      <c r="G5" s="926"/>
      <c r="H5" s="926"/>
      <c r="I5" s="926"/>
      <c r="J5" s="926"/>
      <c r="K5" s="926"/>
    </row>
    <row r="6" spans="2:11" ht="18" customHeight="1">
      <c r="B6" s="1250" t="s">
        <v>565</v>
      </c>
      <c r="C6" s="1250"/>
    </row>
    <row r="7" spans="2:11" ht="15" customHeight="1">
      <c r="B7" s="925"/>
      <c r="C7" s="925"/>
    </row>
    <row r="8" spans="2:11" ht="30" customHeight="1">
      <c r="D8" s="927" t="s">
        <v>566</v>
      </c>
      <c r="E8" s="1253" t="str">
        <f>'⇒【交付金】様式2-1'!Q67</f>
        <v/>
      </c>
      <c r="F8" s="1253"/>
      <c r="G8" s="1253"/>
      <c r="H8" s="1253"/>
      <c r="I8" s="1253"/>
      <c r="J8" s="1253"/>
      <c r="K8" s="1253"/>
    </row>
    <row r="9" spans="2:11" ht="30" customHeight="1">
      <c r="D9" s="927" t="s">
        <v>567</v>
      </c>
      <c r="E9" s="1254" t="str">
        <f>'⇒【交付金】様式2-1'!S68</f>
        <v/>
      </c>
      <c r="F9" s="1254"/>
      <c r="G9" s="1254"/>
      <c r="H9" s="1254" t="str">
        <f>'⇒【交付金】様式2-1'!Z68</f>
        <v/>
      </c>
      <c r="I9" s="1254"/>
      <c r="J9" s="1254"/>
      <c r="K9" s="1254"/>
    </row>
    <row r="10" spans="2:11" ht="15" customHeight="1">
      <c r="D10" s="927"/>
      <c r="E10" s="928"/>
      <c r="F10" s="928"/>
      <c r="G10" s="928"/>
      <c r="H10" s="928"/>
      <c r="I10" s="928"/>
      <c r="J10" s="928"/>
      <c r="K10" s="928"/>
    </row>
    <row r="11" spans="2:11" ht="36" customHeight="1">
      <c r="B11" s="1251" t="s">
        <v>573</v>
      </c>
      <c r="C11" s="1251"/>
      <c r="D11" s="1251"/>
      <c r="E11" s="1251"/>
      <c r="F11" s="1251"/>
      <c r="G11" s="1251"/>
      <c r="H11" s="1251"/>
      <c r="I11" s="1251"/>
      <c r="J11" s="1251"/>
      <c r="K11" s="1251"/>
    </row>
    <row r="12" spans="2:11" ht="15" customHeight="1"/>
    <row r="13" spans="2:11" ht="54" customHeight="1">
      <c r="B13" s="1252" t="s">
        <v>575</v>
      </c>
      <c r="C13" s="1252"/>
      <c r="D13" s="1252"/>
      <c r="E13" s="1252"/>
      <c r="F13" s="1252"/>
      <c r="G13" s="1252"/>
      <c r="H13" s="1252"/>
      <c r="I13" s="1252"/>
      <c r="J13" s="1252"/>
      <c r="K13" s="1252"/>
    </row>
    <row r="14" spans="2:11" ht="15" customHeight="1"/>
    <row r="15" spans="2:11" ht="18" customHeight="1">
      <c r="B15" s="1250" t="s">
        <v>568</v>
      </c>
      <c r="C15" s="1250"/>
    </row>
    <row r="16" spans="2:11" ht="18" customHeight="1">
      <c r="B16" s="1250" t="s">
        <v>576</v>
      </c>
      <c r="C16" s="1250"/>
      <c r="D16" s="1250"/>
      <c r="E16" s="1250"/>
      <c r="F16" s="1250"/>
      <c r="G16" s="1250"/>
      <c r="H16" s="1250"/>
      <c r="I16" s="1250"/>
      <c r="J16" s="1250"/>
      <c r="K16" s="1250"/>
    </row>
    <row r="17" spans="2:11" ht="18" customHeight="1">
      <c r="B17" s="1250" t="s">
        <v>577</v>
      </c>
      <c r="C17" s="1250"/>
      <c r="D17" s="1250"/>
      <c r="E17" s="1250"/>
      <c r="F17" s="1250"/>
      <c r="G17" s="1250"/>
      <c r="H17" s="1250"/>
      <c r="I17" s="1250"/>
      <c r="J17" s="1250"/>
      <c r="K17" s="1250"/>
    </row>
    <row r="18" spans="2:11" ht="15" customHeight="1"/>
    <row r="19" spans="2:11" ht="15" customHeight="1"/>
    <row r="20" spans="2:11" ht="12" customHeight="1"/>
  </sheetData>
  <sheetProtection algorithmName="SHA-512" hashValue="vVv3Xhz48iD3pydfTbtNWHXqgID7ZUAVWOCzMMMMxsAKmBNofX6zyVbbePKPWIoAV/z88qfcHLqx+3FvT+raAg==" saltValue="iWVX0A+DGAoJKbkfSUXb0w==" spinCount="100000" sheet="1" selectLockedCells="1" selectUnlockedCells="1"/>
  <mergeCells count="10">
    <mergeCell ref="B16:K16"/>
    <mergeCell ref="B17:K17"/>
    <mergeCell ref="B2:C2"/>
    <mergeCell ref="B6:C6"/>
    <mergeCell ref="B11:K11"/>
    <mergeCell ref="B13:K13"/>
    <mergeCell ref="B15:C15"/>
    <mergeCell ref="E8:K8"/>
    <mergeCell ref="E9:G9"/>
    <mergeCell ref="H9:K9"/>
  </mergeCells>
  <phoneticPr fontId="8"/>
  <pageMargins left="0.70866141732283472" right="0.70866141732283472" top="0.94488188976377963" bottom="0.9448818897637796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1">
    <tabColor rgb="FF99FF99"/>
  </sheetPr>
  <dimension ref="A1:AG311"/>
  <sheetViews>
    <sheetView view="pageBreakPreview" topLeftCell="A16" zoomScale="80" zoomScaleNormal="85" zoomScaleSheetLayoutView="80" zoomScalePageLayoutView="70" workbookViewId="0">
      <selection activeCell="AB17" sqref="AB17"/>
    </sheetView>
  </sheetViews>
  <sheetFormatPr defaultColWidth="2.44140625" defaultRowHeight="13.2"/>
  <cols>
    <col min="1" max="1" width="5.6640625" style="43" customWidth="1"/>
    <col min="2" max="11" width="2.6640625" style="43" customWidth="1"/>
    <col min="12" max="13" width="11.77734375" style="43" customWidth="1"/>
    <col min="14" max="14" width="16.88671875" style="43" customWidth="1"/>
    <col min="15" max="15" width="37.44140625" style="43" customWidth="1"/>
    <col min="16" max="16" width="22.6640625" style="43" customWidth="1"/>
    <col min="17" max="17" width="15.6640625" style="43" customWidth="1"/>
    <col min="18" max="18" width="13.6640625" style="43" customWidth="1"/>
    <col min="19" max="19" width="10" style="43" customWidth="1"/>
    <col min="20" max="20" width="6.77734375" style="43" customWidth="1"/>
    <col min="21" max="21" width="4.77734375" style="43" customWidth="1"/>
    <col min="22" max="22" width="3.6640625" style="43" customWidth="1"/>
    <col min="23" max="23" width="3.109375" style="43" customWidth="1"/>
    <col min="24" max="24" width="3.6640625" style="43" customWidth="1"/>
    <col min="25" max="25" width="8" style="43" customWidth="1"/>
    <col min="26" max="26" width="3.6640625" style="43" customWidth="1"/>
    <col min="27" max="27" width="3.109375" style="43" customWidth="1"/>
    <col min="28" max="28" width="3.6640625" style="43" customWidth="1"/>
    <col min="29" max="29" width="3.109375" style="43" customWidth="1"/>
    <col min="30" max="30" width="2.44140625" style="43" customWidth="1"/>
    <col min="31" max="31" width="3.44140625" style="43" customWidth="1"/>
    <col min="32" max="32" width="5.88671875" style="43" customWidth="1"/>
    <col min="33" max="33" width="14.6640625" style="43" customWidth="1"/>
    <col min="34" max="16384" width="2.44140625" style="43"/>
  </cols>
  <sheetData>
    <row r="1" spans="1:33" ht="21" customHeight="1">
      <c r="A1" s="78" t="s">
        <v>433</v>
      </c>
      <c r="G1" s="46" t="s">
        <v>319</v>
      </c>
      <c r="V1" s="44"/>
      <c r="W1" s="44"/>
      <c r="X1" s="44"/>
      <c r="Y1" s="44"/>
      <c r="Z1" s="44"/>
      <c r="AA1" s="44"/>
      <c r="AB1" s="44"/>
      <c r="AC1" s="44"/>
      <c r="AD1" s="44"/>
      <c r="AE1" s="44"/>
      <c r="AF1" s="44"/>
      <c r="AG1" s="44"/>
    </row>
    <row r="2" spans="1:33" ht="21" customHeight="1" thickBot="1">
      <c r="B2" s="46"/>
      <c r="C2" s="46"/>
      <c r="D2" s="46"/>
      <c r="E2" s="46"/>
      <c r="F2" s="46"/>
      <c r="G2" s="46"/>
      <c r="H2" s="46"/>
      <c r="I2" s="46"/>
      <c r="J2" s="46"/>
      <c r="K2" s="46"/>
      <c r="L2" s="46"/>
      <c r="M2" s="46"/>
      <c r="N2" s="46"/>
      <c r="O2" s="46"/>
      <c r="P2" s="46"/>
      <c r="Q2" s="46"/>
      <c r="R2" s="46"/>
      <c r="S2" s="46"/>
      <c r="T2" s="46"/>
      <c r="U2" s="46"/>
      <c r="V2" s="44"/>
      <c r="W2" s="44"/>
      <c r="X2" s="44"/>
      <c r="Y2" s="44"/>
      <c r="Z2" s="47"/>
      <c r="AA2" s="79"/>
      <c r="AB2" s="79"/>
      <c r="AC2" s="79"/>
      <c r="AD2" s="79"/>
      <c r="AE2" s="79"/>
      <c r="AF2" s="79"/>
      <c r="AG2" s="79"/>
    </row>
    <row r="3" spans="1:33" ht="27" customHeight="1" thickBot="1">
      <c r="A3" s="1258" t="s">
        <v>6</v>
      </c>
      <c r="B3" s="1258"/>
      <c r="C3" s="1259"/>
      <c r="D3" s="1255" t="str">
        <f>IF(【全員最初に作成】基本情報!M16="","",【全員最初に作成】基本情報!M16)</f>
        <v/>
      </c>
      <c r="E3" s="1256"/>
      <c r="F3" s="1256"/>
      <c r="G3" s="1256"/>
      <c r="H3" s="1256"/>
      <c r="I3" s="1256"/>
      <c r="J3" s="1256"/>
      <c r="K3" s="1256"/>
      <c r="L3" s="1256"/>
      <c r="M3" s="1256"/>
      <c r="N3" s="1256"/>
      <c r="O3" s="1257"/>
      <c r="P3" s="80"/>
      <c r="Q3" s="81"/>
      <c r="U3" s="81"/>
    </row>
    <row r="4" spans="1:33" ht="21" customHeight="1" thickBot="1">
      <c r="A4" s="82"/>
      <c r="B4" s="82"/>
      <c r="C4" s="82"/>
      <c r="D4" s="83"/>
      <c r="E4" s="83"/>
      <c r="F4" s="83"/>
      <c r="G4" s="83"/>
      <c r="H4" s="83"/>
      <c r="I4" s="83"/>
      <c r="J4" s="83"/>
      <c r="K4" s="83"/>
      <c r="L4" s="83"/>
      <c r="M4" s="83"/>
      <c r="N4" s="83"/>
      <c r="O4" s="83"/>
      <c r="P4" s="83"/>
      <c r="Q4" s="81"/>
      <c r="U4" s="81"/>
    </row>
    <row r="5" spans="1:33" ht="27.75" customHeight="1" thickBot="1">
      <c r="A5" s="1278" t="s">
        <v>320</v>
      </c>
      <c r="B5" s="1279"/>
      <c r="C5" s="1279"/>
      <c r="D5" s="1279"/>
      <c r="E5" s="1279"/>
      <c r="F5" s="1279"/>
      <c r="G5" s="1279"/>
      <c r="H5" s="1279"/>
      <c r="I5" s="1279"/>
      <c r="J5" s="1279"/>
      <c r="K5" s="1279"/>
      <c r="L5" s="1279"/>
      <c r="M5" s="1279"/>
      <c r="N5" s="1279"/>
      <c r="O5" s="84" t="str">
        <f>IF(SUM(AG12:AG311)=0,"",SUM(AG12:AG311))</f>
        <v/>
      </c>
      <c r="P5" s="83"/>
      <c r="Q5" s="81"/>
      <c r="U5" s="81"/>
    </row>
    <row r="6" spans="1:33" ht="21" customHeight="1" thickBot="1">
      <c r="Q6" s="50"/>
      <c r="AG6" s="85"/>
    </row>
    <row r="7" spans="1:33" ht="18" customHeight="1">
      <c r="A7" s="1262"/>
      <c r="B7" s="1264" t="s">
        <v>322</v>
      </c>
      <c r="C7" s="1265"/>
      <c r="D7" s="1265"/>
      <c r="E7" s="1265"/>
      <c r="F7" s="1265"/>
      <c r="G7" s="1265"/>
      <c r="H7" s="1265"/>
      <c r="I7" s="1265"/>
      <c r="J7" s="1265"/>
      <c r="K7" s="1266"/>
      <c r="L7" s="1270" t="s">
        <v>96</v>
      </c>
      <c r="M7" s="1280" t="s">
        <v>169</v>
      </c>
      <c r="N7" s="1281"/>
      <c r="O7" s="1272" t="s">
        <v>109</v>
      </c>
      <c r="P7" s="1274" t="s">
        <v>56</v>
      </c>
      <c r="Q7" s="1276" t="s">
        <v>368</v>
      </c>
      <c r="R7" s="430" t="s">
        <v>295</v>
      </c>
      <c r="S7" s="431"/>
      <c r="T7" s="431"/>
      <c r="U7" s="431"/>
      <c r="V7" s="431"/>
      <c r="W7" s="431"/>
      <c r="X7" s="431"/>
      <c r="Y7" s="431"/>
      <c r="Z7" s="431"/>
      <c r="AA7" s="431"/>
      <c r="AB7" s="431"/>
      <c r="AC7" s="431"/>
      <c r="AD7" s="431"/>
      <c r="AE7" s="431"/>
      <c r="AF7" s="431"/>
      <c r="AG7" s="432"/>
    </row>
    <row r="8" spans="1:33" ht="14.4">
      <c r="A8" s="1263"/>
      <c r="B8" s="1267"/>
      <c r="C8" s="1268"/>
      <c r="D8" s="1268"/>
      <c r="E8" s="1268"/>
      <c r="F8" s="1268"/>
      <c r="G8" s="1268"/>
      <c r="H8" s="1268"/>
      <c r="I8" s="1268"/>
      <c r="J8" s="1268"/>
      <c r="K8" s="1269"/>
      <c r="L8" s="1271"/>
      <c r="M8" s="1282"/>
      <c r="N8" s="1283"/>
      <c r="O8" s="1273"/>
      <c r="P8" s="1275"/>
      <c r="Q8" s="1277"/>
      <c r="R8" s="86"/>
      <c r="S8" s="1260" t="s">
        <v>74</v>
      </c>
      <c r="T8" s="1261"/>
      <c r="U8" s="1286" t="s">
        <v>75</v>
      </c>
      <c r="V8" s="1287"/>
      <c r="W8" s="1287"/>
      <c r="X8" s="1287"/>
      <c r="Y8" s="1287"/>
      <c r="Z8" s="1287"/>
      <c r="AA8" s="1287"/>
      <c r="AB8" s="1287"/>
      <c r="AC8" s="1287"/>
      <c r="AD8" s="1287"/>
      <c r="AE8" s="1287"/>
      <c r="AF8" s="1288"/>
      <c r="AG8" s="87" t="s">
        <v>77</v>
      </c>
    </row>
    <row r="9" spans="1:33" ht="13.5" customHeight="1">
      <c r="A9" s="1263"/>
      <c r="B9" s="1267"/>
      <c r="C9" s="1268"/>
      <c r="D9" s="1268"/>
      <c r="E9" s="1268"/>
      <c r="F9" s="1268"/>
      <c r="G9" s="1268"/>
      <c r="H9" s="1268"/>
      <c r="I9" s="1268"/>
      <c r="J9" s="1268"/>
      <c r="K9" s="1269"/>
      <c r="L9" s="1271"/>
      <c r="M9" s="1284"/>
      <c r="N9" s="1285"/>
      <c r="O9" s="1273"/>
      <c r="P9" s="1275"/>
      <c r="Q9" s="1277"/>
      <c r="R9" s="1291" t="s">
        <v>71</v>
      </c>
      <c r="S9" s="1292" t="s">
        <v>321</v>
      </c>
      <c r="T9" s="1295" t="s">
        <v>363</v>
      </c>
      <c r="U9" s="1280" t="s">
        <v>364</v>
      </c>
      <c r="V9" s="1289"/>
      <c r="W9" s="1289"/>
      <c r="X9" s="1289"/>
      <c r="Y9" s="1289"/>
      <c r="Z9" s="1289"/>
      <c r="AA9" s="1289"/>
      <c r="AB9" s="1289"/>
      <c r="AC9" s="1289"/>
      <c r="AD9" s="1289"/>
      <c r="AE9" s="1289"/>
      <c r="AF9" s="1281"/>
      <c r="AG9" s="1294" t="s">
        <v>362</v>
      </c>
    </row>
    <row r="10" spans="1:33" ht="120" customHeight="1">
      <c r="A10" s="1263"/>
      <c r="B10" s="1267"/>
      <c r="C10" s="1268"/>
      <c r="D10" s="1268"/>
      <c r="E10" s="1268"/>
      <c r="F10" s="1268"/>
      <c r="G10" s="1268"/>
      <c r="H10" s="1268"/>
      <c r="I10" s="1268"/>
      <c r="J10" s="1268"/>
      <c r="K10" s="1269"/>
      <c r="L10" s="1271"/>
      <c r="M10" s="88" t="s">
        <v>170</v>
      </c>
      <c r="N10" s="88" t="s">
        <v>171</v>
      </c>
      <c r="O10" s="1273"/>
      <c r="P10" s="1275"/>
      <c r="Q10" s="1277"/>
      <c r="R10" s="1291"/>
      <c r="S10" s="1293"/>
      <c r="T10" s="1296"/>
      <c r="U10" s="1282"/>
      <c r="V10" s="1290"/>
      <c r="W10" s="1290"/>
      <c r="X10" s="1290"/>
      <c r="Y10" s="1290"/>
      <c r="Z10" s="1290"/>
      <c r="AA10" s="1290"/>
      <c r="AB10" s="1290"/>
      <c r="AC10" s="1290"/>
      <c r="AD10" s="1290"/>
      <c r="AE10" s="1290"/>
      <c r="AF10" s="1283"/>
      <c r="AG10" s="1294"/>
    </row>
    <row r="11" spans="1:33" ht="14.4">
      <c r="A11" s="89"/>
      <c r="B11" s="90"/>
      <c r="C11" s="91"/>
      <c r="D11" s="91"/>
      <c r="E11" s="91"/>
      <c r="F11" s="91"/>
      <c r="G11" s="91"/>
      <c r="H11" s="91"/>
      <c r="I11" s="91"/>
      <c r="J11" s="91"/>
      <c r="K11" s="92"/>
      <c r="L11" s="93"/>
      <c r="M11" s="93"/>
      <c r="N11" s="93"/>
      <c r="O11" s="94"/>
      <c r="P11" s="95"/>
      <c r="Q11" s="463"/>
      <c r="R11" s="97"/>
      <c r="S11" s="98"/>
      <c r="T11" s="99"/>
      <c r="U11" s="100"/>
      <c r="V11" s="101"/>
      <c r="W11" s="101"/>
      <c r="X11" s="101"/>
      <c r="Y11" s="101"/>
      <c r="Z11" s="101"/>
      <c r="AA11" s="101"/>
      <c r="AB11" s="101"/>
      <c r="AC11" s="101"/>
      <c r="AD11" s="101"/>
      <c r="AE11" s="101"/>
      <c r="AF11" s="101"/>
      <c r="AG11" s="96"/>
    </row>
    <row r="12" spans="1:33" ht="36.75" customHeight="1">
      <c r="A12" s="102">
        <v>1</v>
      </c>
      <c r="B12" s="103" t="str">
        <f>IF(【全員最初に作成】基本情報!C35="","",【全員最初に作成】基本情報!C35)</f>
        <v/>
      </c>
      <c r="C12" s="104" t="str">
        <f>IF(【全員最初に作成】基本情報!D35="","",【全員最初に作成】基本情報!D35)</f>
        <v/>
      </c>
      <c r="D12" s="105" t="str">
        <f>IF(【全員最初に作成】基本情報!E35="","",【全員最初に作成】基本情報!E35)</f>
        <v/>
      </c>
      <c r="E12" s="105" t="str">
        <f>IF(【全員最初に作成】基本情報!F35="","",【全員最初に作成】基本情報!F35)</f>
        <v/>
      </c>
      <c r="F12" s="105" t="str">
        <f>IF(【全員最初に作成】基本情報!G35="","",【全員最初に作成】基本情報!G35)</f>
        <v/>
      </c>
      <c r="G12" s="105" t="str">
        <f>IF(【全員最初に作成】基本情報!H35="","",【全員最初に作成】基本情報!H35)</f>
        <v/>
      </c>
      <c r="H12" s="105" t="str">
        <f>IF(【全員最初に作成】基本情報!I35="","",【全員最初に作成】基本情報!I35)</f>
        <v/>
      </c>
      <c r="I12" s="105" t="str">
        <f>IF(【全員最初に作成】基本情報!J35="","",【全員最初に作成】基本情報!J35)</f>
        <v/>
      </c>
      <c r="J12" s="105" t="str">
        <f>IF(【全員最初に作成】基本情報!K35="","",【全員最初に作成】基本情報!K35)</f>
        <v/>
      </c>
      <c r="K12" s="106" t="str">
        <f>IF(【全員最初に作成】基本情報!L35="","",【全員最初に作成】基本情報!L35)</f>
        <v/>
      </c>
      <c r="L12" s="107" t="str">
        <f>IF(【全員最初に作成】基本情報!M35="","",【全員最初に作成】基本情報!M35)</f>
        <v/>
      </c>
      <c r="M12" s="107" t="str">
        <f>IF(【全員最初に作成】基本情報!R35="","",【全員最初に作成】基本情報!R35)</f>
        <v/>
      </c>
      <c r="N12" s="107" t="str">
        <f>IF(【全員最初に作成】基本情報!W35="","",【全員最初に作成】基本情報!W35)</f>
        <v/>
      </c>
      <c r="O12" s="102" t="str">
        <f>IF(【全員最初に作成】基本情報!X35="","",【全員最初に作成】基本情報!X35)</f>
        <v/>
      </c>
      <c r="P12" s="108" t="str">
        <f>IF(【全員最初に作成】基本情報!Y35="","",【全員最初に作成】基本情報!Y35)</f>
        <v/>
      </c>
      <c r="Q12" s="476" t="str">
        <f>IF(【全員最初に作成】基本情報!AB35="","",【全員最初に作成】基本情報!AB35)</f>
        <v/>
      </c>
      <c r="R12" s="109"/>
      <c r="S12" s="110"/>
      <c r="T12" s="119" t="str">
        <f>IF(P12="","",VLOOKUP(P12,【参考】数式用!$A$5:$H$34,MATCH(S12,【参考】数式用!$C$4:$E$4,0)+2,0))</f>
        <v/>
      </c>
      <c r="U12" s="49" t="s">
        <v>19</v>
      </c>
      <c r="V12" s="111"/>
      <c r="W12" s="48" t="s">
        <v>11</v>
      </c>
      <c r="X12" s="111"/>
      <c r="Y12" s="55" t="s">
        <v>73</v>
      </c>
      <c r="Z12" s="111"/>
      <c r="AA12" s="48" t="s">
        <v>11</v>
      </c>
      <c r="AB12" s="111"/>
      <c r="AC12" s="48" t="s">
        <v>15</v>
      </c>
      <c r="AD12" s="112" t="s">
        <v>30</v>
      </c>
      <c r="AE12" s="113" t="str">
        <f>IF(AND(V12&gt;=1,X12&gt;=1,Z12&gt;=1,AB12&gt;=1),(Z12*12+AB12)-(V12*12+X12)+1,"")</f>
        <v/>
      </c>
      <c r="AF12" s="114" t="s">
        <v>50</v>
      </c>
      <c r="AG12" s="115" t="str">
        <f>IFERROR(ROUNDDOWN(Q12*T12,0)*AE12,"")</f>
        <v/>
      </c>
    </row>
    <row r="13" spans="1:33" ht="36.75" customHeight="1">
      <c r="A13" s="102">
        <f>A12+1</f>
        <v>2</v>
      </c>
      <c r="B13" s="103" t="str">
        <f>IF(【全員最初に作成】基本情報!C36="","",【全員最初に作成】基本情報!C36)</f>
        <v/>
      </c>
      <c r="C13" s="104" t="str">
        <f>IF(【全員最初に作成】基本情報!D36="","",【全員最初に作成】基本情報!D36)</f>
        <v/>
      </c>
      <c r="D13" s="105" t="str">
        <f>IF(【全員最初に作成】基本情報!E36="","",【全員最初に作成】基本情報!E36)</f>
        <v/>
      </c>
      <c r="E13" s="105" t="str">
        <f>IF(【全員最初に作成】基本情報!F36="","",【全員最初に作成】基本情報!F36)</f>
        <v/>
      </c>
      <c r="F13" s="105" t="str">
        <f>IF(【全員最初に作成】基本情報!G36="","",【全員最初に作成】基本情報!G36)</f>
        <v/>
      </c>
      <c r="G13" s="105" t="str">
        <f>IF(【全員最初に作成】基本情報!H36="","",【全員最初に作成】基本情報!H36)</f>
        <v/>
      </c>
      <c r="H13" s="105" t="str">
        <f>IF(【全員最初に作成】基本情報!I36="","",【全員最初に作成】基本情報!I36)</f>
        <v/>
      </c>
      <c r="I13" s="105" t="str">
        <f>IF(【全員最初に作成】基本情報!J36="","",【全員最初に作成】基本情報!J36)</f>
        <v/>
      </c>
      <c r="J13" s="105" t="str">
        <f>IF(【全員最初に作成】基本情報!K36="","",【全員最初に作成】基本情報!K36)</f>
        <v/>
      </c>
      <c r="K13" s="106" t="str">
        <f>IF(【全員最初に作成】基本情報!L36="","",【全員最初に作成】基本情報!L36)</f>
        <v/>
      </c>
      <c r="L13" s="107" t="str">
        <f>IF(【全員最初に作成】基本情報!M36="","",【全員最初に作成】基本情報!M36)</f>
        <v/>
      </c>
      <c r="M13" s="107" t="str">
        <f>IF(【全員最初に作成】基本情報!R36="","",【全員最初に作成】基本情報!R36)</f>
        <v/>
      </c>
      <c r="N13" s="107" t="str">
        <f>IF(【全員最初に作成】基本情報!W36="","",【全員最初に作成】基本情報!W36)</f>
        <v/>
      </c>
      <c r="O13" s="102" t="str">
        <f>IF(【全員最初に作成】基本情報!X36="","",【全員最初に作成】基本情報!X36)</f>
        <v/>
      </c>
      <c r="P13" s="108" t="str">
        <f>IF(【全員最初に作成】基本情報!Y36="","",【全員最初に作成】基本情報!Y36)</f>
        <v/>
      </c>
      <c r="Q13" s="476" t="str">
        <f>IF(【全員最初に作成】基本情報!AB36="","",【全員最初に作成】基本情報!AB36)</f>
        <v/>
      </c>
      <c r="R13" s="109"/>
      <c r="S13" s="110"/>
      <c r="T13" s="119" t="str">
        <f>IF(P13="","",VLOOKUP(P13,【参考】数式用!$A$5:$H$34,MATCH(S13,【参考】数式用!$C$4:$E$4,0)+2,0))</f>
        <v/>
      </c>
      <c r="U13" s="49" t="s">
        <v>19</v>
      </c>
      <c r="V13" s="111"/>
      <c r="W13" s="314" t="s">
        <v>11</v>
      </c>
      <c r="X13" s="111"/>
      <c r="Y13" s="55" t="s">
        <v>73</v>
      </c>
      <c r="Z13" s="111"/>
      <c r="AA13" s="314" t="s">
        <v>11</v>
      </c>
      <c r="AB13" s="111"/>
      <c r="AC13" s="48" t="s">
        <v>15</v>
      </c>
      <c r="AD13" s="112" t="s">
        <v>30</v>
      </c>
      <c r="AE13" s="113" t="str">
        <f t="shared" ref="AE13:AE76" si="0">IF(AND(V13&gt;=1,X13&gt;=1,Z13&gt;=1,AB13&gt;=1),(Z13*12+AB13)-(V13*12+X13)+1,"")</f>
        <v/>
      </c>
      <c r="AF13" s="114" t="s">
        <v>50</v>
      </c>
      <c r="AG13" s="115" t="str">
        <f t="shared" ref="AG13:AG76" si="1">IFERROR(ROUNDDOWN(Q13*T13,0)*AE13,"")</f>
        <v/>
      </c>
    </row>
    <row r="14" spans="1:33" ht="36.75" customHeight="1">
      <c r="A14" s="102">
        <f t="shared" ref="A14:A26" si="2">A13+1</f>
        <v>3</v>
      </c>
      <c r="B14" s="103" t="str">
        <f>IF(【全員最初に作成】基本情報!C37="","",【全員最初に作成】基本情報!C37)</f>
        <v/>
      </c>
      <c r="C14" s="104" t="str">
        <f>IF(【全員最初に作成】基本情報!D37="","",【全員最初に作成】基本情報!D37)</f>
        <v/>
      </c>
      <c r="D14" s="105" t="str">
        <f>IF(【全員最初に作成】基本情報!E37="","",【全員最初に作成】基本情報!E37)</f>
        <v/>
      </c>
      <c r="E14" s="105" t="str">
        <f>IF(【全員最初に作成】基本情報!F37="","",【全員最初に作成】基本情報!F37)</f>
        <v/>
      </c>
      <c r="F14" s="105" t="str">
        <f>IF(【全員最初に作成】基本情報!G37="","",【全員最初に作成】基本情報!G37)</f>
        <v/>
      </c>
      <c r="G14" s="105" t="str">
        <f>IF(【全員最初に作成】基本情報!H37="","",【全員最初に作成】基本情報!H37)</f>
        <v/>
      </c>
      <c r="H14" s="105" t="str">
        <f>IF(【全員最初に作成】基本情報!I37="","",【全員最初に作成】基本情報!I37)</f>
        <v/>
      </c>
      <c r="I14" s="105" t="str">
        <f>IF(【全員最初に作成】基本情報!J37="","",【全員最初に作成】基本情報!J37)</f>
        <v/>
      </c>
      <c r="J14" s="105" t="str">
        <f>IF(【全員最初に作成】基本情報!K37="","",【全員最初に作成】基本情報!K37)</f>
        <v/>
      </c>
      <c r="K14" s="106" t="str">
        <f>IF(【全員最初に作成】基本情報!L37="","",【全員最初に作成】基本情報!L37)</f>
        <v/>
      </c>
      <c r="L14" s="107" t="str">
        <f>IF(【全員最初に作成】基本情報!M37="","",【全員最初に作成】基本情報!M37)</f>
        <v/>
      </c>
      <c r="M14" s="107" t="str">
        <f>IF(【全員最初に作成】基本情報!R37="","",【全員最初に作成】基本情報!R37)</f>
        <v/>
      </c>
      <c r="N14" s="107" t="str">
        <f>IF(【全員最初に作成】基本情報!W37="","",【全員最初に作成】基本情報!W37)</f>
        <v/>
      </c>
      <c r="O14" s="102" t="str">
        <f>IF(【全員最初に作成】基本情報!X37="","",【全員最初に作成】基本情報!X37)</f>
        <v/>
      </c>
      <c r="P14" s="108" t="str">
        <f>IF(【全員最初に作成】基本情報!Y37="","",【全員最初に作成】基本情報!Y37)</f>
        <v/>
      </c>
      <c r="Q14" s="476" t="str">
        <f>IF(【全員最初に作成】基本情報!AB37="","",【全員最初に作成】基本情報!AB37)</f>
        <v/>
      </c>
      <c r="R14" s="109"/>
      <c r="S14" s="110"/>
      <c r="T14" s="119" t="str">
        <f>IF(P14="","",VLOOKUP(P14,【参考】数式用!$A$5:$H$34,MATCH(S14,【参考】数式用!$C$4:$E$4,0)+2,0))</f>
        <v/>
      </c>
      <c r="U14" s="49" t="s">
        <v>19</v>
      </c>
      <c r="V14" s="111"/>
      <c r="W14" s="314" t="s">
        <v>11</v>
      </c>
      <c r="X14" s="111"/>
      <c r="Y14" s="55" t="s">
        <v>73</v>
      </c>
      <c r="Z14" s="111"/>
      <c r="AA14" s="314" t="s">
        <v>11</v>
      </c>
      <c r="AB14" s="111"/>
      <c r="AC14" s="48" t="s">
        <v>15</v>
      </c>
      <c r="AD14" s="112" t="s">
        <v>30</v>
      </c>
      <c r="AE14" s="113" t="str">
        <f t="shared" si="0"/>
        <v/>
      </c>
      <c r="AF14" s="114" t="s">
        <v>50</v>
      </c>
      <c r="AG14" s="115" t="str">
        <f t="shared" si="1"/>
        <v/>
      </c>
    </row>
    <row r="15" spans="1:33" ht="36.75" customHeight="1">
      <c r="A15" s="102">
        <f t="shared" si="2"/>
        <v>4</v>
      </c>
      <c r="B15" s="103" t="str">
        <f>IF(【全員最初に作成】基本情報!C38="","",【全員最初に作成】基本情報!C38)</f>
        <v/>
      </c>
      <c r="C15" s="104" t="str">
        <f>IF(【全員最初に作成】基本情報!D38="","",【全員最初に作成】基本情報!D38)</f>
        <v/>
      </c>
      <c r="D15" s="105" t="str">
        <f>IF(【全員最初に作成】基本情報!E38="","",【全員最初に作成】基本情報!E38)</f>
        <v/>
      </c>
      <c r="E15" s="105" t="str">
        <f>IF(【全員最初に作成】基本情報!F38="","",【全員最初に作成】基本情報!F38)</f>
        <v/>
      </c>
      <c r="F15" s="105" t="str">
        <f>IF(【全員最初に作成】基本情報!G38="","",【全員最初に作成】基本情報!G38)</f>
        <v/>
      </c>
      <c r="G15" s="105" t="str">
        <f>IF(【全員最初に作成】基本情報!H38="","",【全員最初に作成】基本情報!H38)</f>
        <v/>
      </c>
      <c r="H15" s="105" t="str">
        <f>IF(【全員最初に作成】基本情報!I38="","",【全員最初に作成】基本情報!I38)</f>
        <v/>
      </c>
      <c r="I15" s="105" t="str">
        <f>IF(【全員最初に作成】基本情報!J38="","",【全員最初に作成】基本情報!J38)</f>
        <v/>
      </c>
      <c r="J15" s="105" t="str">
        <f>IF(【全員最初に作成】基本情報!K38="","",【全員最初に作成】基本情報!K38)</f>
        <v/>
      </c>
      <c r="K15" s="106" t="str">
        <f>IF(【全員最初に作成】基本情報!L38="","",【全員最初に作成】基本情報!L38)</f>
        <v/>
      </c>
      <c r="L15" s="107" t="str">
        <f>IF(【全員最初に作成】基本情報!M38="","",【全員最初に作成】基本情報!M38)</f>
        <v/>
      </c>
      <c r="M15" s="107" t="str">
        <f>IF(【全員最初に作成】基本情報!R38="","",【全員最初に作成】基本情報!R38)</f>
        <v/>
      </c>
      <c r="N15" s="107" t="str">
        <f>IF(【全員最初に作成】基本情報!W38="","",【全員最初に作成】基本情報!W38)</f>
        <v/>
      </c>
      <c r="O15" s="102" t="str">
        <f>IF(【全員最初に作成】基本情報!X38="","",【全員最初に作成】基本情報!X38)</f>
        <v/>
      </c>
      <c r="P15" s="108" t="str">
        <f>IF(【全員最初に作成】基本情報!Y38="","",【全員最初に作成】基本情報!Y38)</f>
        <v/>
      </c>
      <c r="Q15" s="476" t="str">
        <f>IF(【全員最初に作成】基本情報!AB38="","",【全員最初に作成】基本情報!AB38)</f>
        <v/>
      </c>
      <c r="R15" s="109"/>
      <c r="S15" s="110"/>
      <c r="T15" s="119" t="str">
        <f>IF(P15="","",VLOOKUP(P15,【参考】数式用!$A$5:$H$34,MATCH(S15,【参考】数式用!$C$4:$E$4,0)+2,0))</f>
        <v/>
      </c>
      <c r="U15" s="49" t="s">
        <v>19</v>
      </c>
      <c r="V15" s="111"/>
      <c r="W15" s="314" t="s">
        <v>11</v>
      </c>
      <c r="X15" s="111"/>
      <c r="Y15" s="55" t="s">
        <v>73</v>
      </c>
      <c r="Z15" s="111"/>
      <c r="AA15" s="314" t="s">
        <v>11</v>
      </c>
      <c r="AB15" s="111"/>
      <c r="AC15" s="48" t="s">
        <v>15</v>
      </c>
      <c r="AD15" s="112" t="s">
        <v>30</v>
      </c>
      <c r="AE15" s="113" t="str">
        <f t="shared" si="0"/>
        <v/>
      </c>
      <c r="AF15" s="114" t="s">
        <v>50</v>
      </c>
      <c r="AG15" s="115" t="str">
        <f t="shared" si="1"/>
        <v/>
      </c>
    </row>
    <row r="16" spans="1:33" ht="36.75" customHeight="1">
      <c r="A16" s="102">
        <f t="shared" si="2"/>
        <v>5</v>
      </c>
      <c r="B16" s="103" t="str">
        <f>IF(【全員最初に作成】基本情報!C39="","",【全員最初に作成】基本情報!C39)</f>
        <v/>
      </c>
      <c r="C16" s="104" t="str">
        <f>IF(【全員最初に作成】基本情報!D39="","",【全員最初に作成】基本情報!D39)</f>
        <v/>
      </c>
      <c r="D16" s="105" t="str">
        <f>IF(【全員最初に作成】基本情報!E39="","",【全員最初に作成】基本情報!E39)</f>
        <v/>
      </c>
      <c r="E16" s="105" t="str">
        <f>IF(【全員最初に作成】基本情報!F39="","",【全員最初に作成】基本情報!F39)</f>
        <v/>
      </c>
      <c r="F16" s="105" t="str">
        <f>IF(【全員最初に作成】基本情報!G39="","",【全員最初に作成】基本情報!G39)</f>
        <v/>
      </c>
      <c r="G16" s="105" t="str">
        <f>IF(【全員最初に作成】基本情報!H39="","",【全員最初に作成】基本情報!H39)</f>
        <v/>
      </c>
      <c r="H16" s="105" t="str">
        <f>IF(【全員最初に作成】基本情報!I39="","",【全員最初に作成】基本情報!I39)</f>
        <v/>
      </c>
      <c r="I16" s="105" t="str">
        <f>IF(【全員最初に作成】基本情報!J39="","",【全員最初に作成】基本情報!J39)</f>
        <v/>
      </c>
      <c r="J16" s="105" t="str">
        <f>IF(【全員最初に作成】基本情報!K39="","",【全員最初に作成】基本情報!K39)</f>
        <v/>
      </c>
      <c r="K16" s="106" t="str">
        <f>IF(【全員最初に作成】基本情報!L39="","",【全員最初に作成】基本情報!L39)</f>
        <v/>
      </c>
      <c r="L16" s="107" t="str">
        <f>IF(【全員最初に作成】基本情報!M39="","",【全員最初に作成】基本情報!M39)</f>
        <v/>
      </c>
      <c r="M16" s="107" t="str">
        <f>IF(【全員最初に作成】基本情報!R39="","",【全員最初に作成】基本情報!R39)</f>
        <v/>
      </c>
      <c r="N16" s="107" t="str">
        <f>IF(【全員最初に作成】基本情報!W39="","",【全員最初に作成】基本情報!W39)</f>
        <v/>
      </c>
      <c r="O16" s="102" t="str">
        <f>IF(【全員最初に作成】基本情報!X39="","",【全員最初に作成】基本情報!X39)</f>
        <v/>
      </c>
      <c r="P16" s="108" t="str">
        <f>IF(【全員最初に作成】基本情報!Y39="","",【全員最初に作成】基本情報!Y39)</f>
        <v/>
      </c>
      <c r="Q16" s="476" t="str">
        <f>IF(【全員最初に作成】基本情報!AB39="","",【全員最初に作成】基本情報!AB39)</f>
        <v/>
      </c>
      <c r="R16" s="109"/>
      <c r="S16" s="110"/>
      <c r="T16" s="119" t="str">
        <f>IF(P16="","",VLOOKUP(P16,【参考】数式用!$A$5:$H$34,MATCH(S16,【参考】数式用!$C$4:$E$4,0)+2,0))</f>
        <v/>
      </c>
      <c r="U16" s="49" t="s">
        <v>19</v>
      </c>
      <c r="V16" s="111"/>
      <c r="W16" s="314" t="s">
        <v>11</v>
      </c>
      <c r="X16" s="111"/>
      <c r="Y16" s="55" t="s">
        <v>73</v>
      </c>
      <c r="Z16" s="111"/>
      <c r="AA16" s="314" t="s">
        <v>11</v>
      </c>
      <c r="AB16" s="111"/>
      <c r="AC16" s="48" t="s">
        <v>15</v>
      </c>
      <c r="AD16" s="112" t="s">
        <v>30</v>
      </c>
      <c r="AE16" s="113" t="str">
        <f t="shared" si="0"/>
        <v/>
      </c>
      <c r="AF16" s="114" t="s">
        <v>50</v>
      </c>
      <c r="AG16" s="115" t="str">
        <f t="shared" si="1"/>
        <v/>
      </c>
    </row>
    <row r="17" spans="1:33" ht="36.75" customHeight="1">
      <c r="A17" s="102">
        <f t="shared" si="2"/>
        <v>6</v>
      </c>
      <c r="B17" s="103" t="str">
        <f>IF(【全員最初に作成】基本情報!C40="","",【全員最初に作成】基本情報!C40)</f>
        <v/>
      </c>
      <c r="C17" s="104" t="str">
        <f>IF(【全員最初に作成】基本情報!D40="","",【全員最初に作成】基本情報!D40)</f>
        <v/>
      </c>
      <c r="D17" s="105" t="str">
        <f>IF(【全員最初に作成】基本情報!E40="","",【全員最初に作成】基本情報!E40)</f>
        <v/>
      </c>
      <c r="E17" s="105" t="str">
        <f>IF(【全員最初に作成】基本情報!F40="","",【全員最初に作成】基本情報!F40)</f>
        <v/>
      </c>
      <c r="F17" s="105" t="str">
        <f>IF(【全員最初に作成】基本情報!G40="","",【全員最初に作成】基本情報!G40)</f>
        <v/>
      </c>
      <c r="G17" s="105" t="str">
        <f>IF(【全員最初に作成】基本情報!H40="","",【全員最初に作成】基本情報!H40)</f>
        <v/>
      </c>
      <c r="H17" s="105" t="str">
        <f>IF(【全員最初に作成】基本情報!I40="","",【全員最初に作成】基本情報!I40)</f>
        <v/>
      </c>
      <c r="I17" s="105" t="str">
        <f>IF(【全員最初に作成】基本情報!J40="","",【全員最初に作成】基本情報!J40)</f>
        <v/>
      </c>
      <c r="J17" s="105" t="str">
        <f>IF(【全員最初に作成】基本情報!K40="","",【全員最初に作成】基本情報!K40)</f>
        <v/>
      </c>
      <c r="K17" s="106" t="str">
        <f>IF(【全員最初に作成】基本情報!L40="","",【全員最初に作成】基本情報!L40)</f>
        <v/>
      </c>
      <c r="L17" s="107" t="str">
        <f>IF(【全員最初に作成】基本情報!M40="","",【全員最初に作成】基本情報!M40)</f>
        <v/>
      </c>
      <c r="M17" s="107" t="str">
        <f>IF(【全員最初に作成】基本情報!R40="","",【全員最初に作成】基本情報!R40)</f>
        <v/>
      </c>
      <c r="N17" s="107" t="str">
        <f>IF(【全員最初に作成】基本情報!W40="","",【全員最初に作成】基本情報!W40)</f>
        <v/>
      </c>
      <c r="O17" s="102" t="str">
        <f>IF(【全員最初に作成】基本情報!X40="","",【全員最初に作成】基本情報!X40)</f>
        <v/>
      </c>
      <c r="P17" s="108" t="str">
        <f>IF(【全員最初に作成】基本情報!Y40="","",【全員最初に作成】基本情報!Y40)</f>
        <v/>
      </c>
      <c r="Q17" s="476" t="str">
        <f>IF(【全員最初に作成】基本情報!AB40="","",【全員最初に作成】基本情報!AB40)</f>
        <v/>
      </c>
      <c r="R17" s="109"/>
      <c r="S17" s="110"/>
      <c r="T17" s="119" t="str">
        <f>IF(P17="","",VLOOKUP(P17,【参考】数式用!$A$5:$H$34,MATCH(S17,【参考】数式用!$C$4:$E$4,0)+2,0))</f>
        <v/>
      </c>
      <c r="U17" s="49" t="s">
        <v>155</v>
      </c>
      <c r="V17" s="111"/>
      <c r="W17" s="314" t="s">
        <v>11</v>
      </c>
      <c r="X17" s="111"/>
      <c r="Y17" s="55" t="s">
        <v>73</v>
      </c>
      <c r="Z17" s="111"/>
      <c r="AA17" s="314" t="s">
        <v>11</v>
      </c>
      <c r="AB17" s="111"/>
      <c r="AC17" s="48" t="s">
        <v>158</v>
      </c>
      <c r="AD17" s="112" t="s">
        <v>159</v>
      </c>
      <c r="AE17" s="113" t="str">
        <f t="shared" si="0"/>
        <v/>
      </c>
      <c r="AF17" s="114" t="s">
        <v>160</v>
      </c>
      <c r="AG17" s="115" t="str">
        <f t="shared" si="1"/>
        <v/>
      </c>
    </row>
    <row r="18" spans="1:33" ht="36.75" customHeight="1">
      <c r="A18" s="102">
        <f t="shared" si="2"/>
        <v>7</v>
      </c>
      <c r="B18" s="103" t="str">
        <f>IF(【全員最初に作成】基本情報!C41="","",【全員最初に作成】基本情報!C41)</f>
        <v/>
      </c>
      <c r="C18" s="104" t="str">
        <f>IF(【全員最初に作成】基本情報!D41="","",【全員最初に作成】基本情報!D41)</f>
        <v/>
      </c>
      <c r="D18" s="105" t="str">
        <f>IF(【全員最初に作成】基本情報!E41="","",【全員最初に作成】基本情報!E41)</f>
        <v/>
      </c>
      <c r="E18" s="105" t="str">
        <f>IF(【全員最初に作成】基本情報!F41="","",【全員最初に作成】基本情報!F41)</f>
        <v/>
      </c>
      <c r="F18" s="105" t="str">
        <f>IF(【全員最初に作成】基本情報!G41="","",【全員最初に作成】基本情報!G41)</f>
        <v/>
      </c>
      <c r="G18" s="105" t="str">
        <f>IF(【全員最初に作成】基本情報!H41="","",【全員最初に作成】基本情報!H41)</f>
        <v/>
      </c>
      <c r="H18" s="105" t="str">
        <f>IF(【全員最初に作成】基本情報!I41="","",【全員最初に作成】基本情報!I41)</f>
        <v/>
      </c>
      <c r="I18" s="105" t="str">
        <f>IF(【全員最初に作成】基本情報!J41="","",【全員最初に作成】基本情報!J41)</f>
        <v/>
      </c>
      <c r="J18" s="105" t="str">
        <f>IF(【全員最初に作成】基本情報!K41="","",【全員最初に作成】基本情報!K41)</f>
        <v/>
      </c>
      <c r="K18" s="106" t="str">
        <f>IF(【全員最初に作成】基本情報!L41="","",【全員最初に作成】基本情報!L41)</f>
        <v/>
      </c>
      <c r="L18" s="107" t="str">
        <f>IF(【全員最初に作成】基本情報!M41="","",【全員最初に作成】基本情報!M41)</f>
        <v/>
      </c>
      <c r="M18" s="107" t="str">
        <f>IF(【全員最初に作成】基本情報!R41="","",【全員最初に作成】基本情報!R41)</f>
        <v/>
      </c>
      <c r="N18" s="107" t="str">
        <f>IF(【全員最初に作成】基本情報!W41="","",【全員最初に作成】基本情報!W41)</f>
        <v/>
      </c>
      <c r="O18" s="102" t="str">
        <f>IF(【全員最初に作成】基本情報!X41="","",【全員最初に作成】基本情報!X41)</f>
        <v/>
      </c>
      <c r="P18" s="108" t="str">
        <f>IF(【全員最初に作成】基本情報!Y41="","",【全員最初に作成】基本情報!Y41)</f>
        <v/>
      </c>
      <c r="Q18" s="476" t="str">
        <f>IF(【全員最初に作成】基本情報!AB41="","",【全員最初に作成】基本情報!AB41)</f>
        <v/>
      </c>
      <c r="R18" s="109"/>
      <c r="S18" s="110"/>
      <c r="T18" s="119" t="str">
        <f>IF(P18="","",VLOOKUP(P18,【参考】数式用!$A$5:$H$34,MATCH(S18,【参考】数式用!$C$4:$E$4,0)+2,0))</f>
        <v/>
      </c>
      <c r="U18" s="49" t="s">
        <v>155</v>
      </c>
      <c r="V18" s="111"/>
      <c r="W18" s="48" t="s">
        <v>156</v>
      </c>
      <c r="X18" s="111"/>
      <c r="Y18" s="55" t="s">
        <v>157</v>
      </c>
      <c r="Z18" s="111"/>
      <c r="AA18" s="48" t="s">
        <v>156</v>
      </c>
      <c r="AB18" s="111"/>
      <c r="AC18" s="48" t="s">
        <v>158</v>
      </c>
      <c r="AD18" s="112" t="s">
        <v>159</v>
      </c>
      <c r="AE18" s="113" t="str">
        <f t="shared" si="0"/>
        <v/>
      </c>
      <c r="AF18" s="114" t="s">
        <v>160</v>
      </c>
      <c r="AG18" s="115" t="str">
        <f t="shared" si="1"/>
        <v/>
      </c>
    </row>
    <row r="19" spans="1:33" ht="36.75" customHeight="1">
      <c r="A19" s="102">
        <f t="shared" si="2"/>
        <v>8</v>
      </c>
      <c r="B19" s="103" t="str">
        <f>IF(【全員最初に作成】基本情報!C42="","",【全員最初に作成】基本情報!C42)</f>
        <v/>
      </c>
      <c r="C19" s="104" t="str">
        <f>IF(【全員最初に作成】基本情報!D42="","",【全員最初に作成】基本情報!D42)</f>
        <v/>
      </c>
      <c r="D19" s="105" t="str">
        <f>IF(【全員最初に作成】基本情報!E42="","",【全員最初に作成】基本情報!E42)</f>
        <v/>
      </c>
      <c r="E19" s="105" t="str">
        <f>IF(【全員最初に作成】基本情報!F42="","",【全員最初に作成】基本情報!F42)</f>
        <v/>
      </c>
      <c r="F19" s="105" t="str">
        <f>IF(【全員最初に作成】基本情報!G42="","",【全員最初に作成】基本情報!G42)</f>
        <v/>
      </c>
      <c r="G19" s="105" t="str">
        <f>IF(【全員最初に作成】基本情報!H42="","",【全員最初に作成】基本情報!H42)</f>
        <v/>
      </c>
      <c r="H19" s="105" t="str">
        <f>IF(【全員最初に作成】基本情報!I42="","",【全員最初に作成】基本情報!I42)</f>
        <v/>
      </c>
      <c r="I19" s="105" t="str">
        <f>IF(【全員最初に作成】基本情報!J42="","",【全員最初に作成】基本情報!J42)</f>
        <v/>
      </c>
      <c r="J19" s="105" t="str">
        <f>IF(【全員最初に作成】基本情報!K42="","",【全員最初に作成】基本情報!K42)</f>
        <v/>
      </c>
      <c r="K19" s="106" t="str">
        <f>IF(【全員最初に作成】基本情報!L42="","",【全員最初に作成】基本情報!L42)</f>
        <v/>
      </c>
      <c r="L19" s="107" t="str">
        <f>IF(【全員最初に作成】基本情報!M42="","",【全員最初に作成】基本情報!M42)</f>
        <v/>
      </c>
      <c r="M19" s="107" t="str">
        <f>IF(【全員最初に作成】基本情報!R42="","",【全員最初に作成】基本情報!R42)</f>
        <v/>
      </c>
      <c r="N19" s="107" t="str">
        <f>IF(【全員最初に作成】基本情報!W42="","",【全員最初に作成】基本情報!W42)</f>
        <v/>
      </c>
      <c r="O19" s="102" t="str">
        <f>IF(【全員最初に作成】基本情報!X42="","",【全員最初に作成】基本情報!X42)</f>
        <v/>
      </c>
      <c r="P19" s="108" t="str">
        <f>IF(【全員最初に作成】基本情報!Y42="","",【全員最初に作成】基本情報!Y42)</f>
        <v/>
      </c>
      <c r="Q19" s="476" t="str">
        <f>IF(【全員最初に作成】基本情報!AB42="","",【全員最初に作成】基本情報!AB42)</f>
        <v/>
      </c>
      <c r="R19" s="109"/>
      <c r="S19" s="110"/>
      <c r="T19" s="119" t="str">
        <f>IF(P19="","",VLOOKUP(P19,【参考】数式用!$A$5:$H$34,MATCH(S19,【参考】数式用!$C$4:$E$4,0)+2,0))</f>
        <v/>
      </c>
      <c r="U19" s="49" t="s">
        <v>155</v>
      </c>
      <c r="V19" s="111"/>
      <c r="W19" s="48" t="s">
        <v>156</v>
      </c>
      <c r="X19" s="111"/>
      <c r="Y19" s="55" t="s">
        <v>157</v>
      </c>
      <c r="Z19" s="111"/>
      <c r="AA19" s="48" t="s">
        <v>156</v>
      </c>
      <c r="AB19" s="111"/>
      <c r="AC19" s="48" t="s">
        <v>158</v>
      </c>
      <c r="AD19" s="112" t="s">
        <v>159</v>
      </c>
      <c r="AE19" s="113" t="str">
        <f t="shared" si="0"/>
        <v/>
      </c>
      <c r="AF19" s="114" t="s">
        <v>160</v>
      </c>
      <c r="AG19" s="115" t="str">
        <f t="shared" si="1"/>
        <v/>
      </c>
    </row>
    <row r="20" spans="1:33" ht="36.75" customHeight="1">
      <c r="A20" s="102">
        <f t="shared" si="2"/>
        <v>9</v>
      </c>
      <c r="B20" s="103" t="str">
        <f>IF(【全員最初に作成】基本情報!C43="","",【全員最初に作成】基本情報!C43)</f>
        <v/>
      </c>
      <c r="C20" s="104" t="str">
        <f>IF(【全員最初に作成】基本情報!D43="","",【全員最初に作成】基本情報!D43)</f>
        <v/>
      </c>
      <c r="D20" s="105" t="str">
        <f>IF(【全員最初に作成】基本情報!E43="","",【全員最初に作成】基本情報!E43)</f>
        <v/>
      </c>
      <c r="E20" s="105" t="str">
        <f>IF(【全員最初に作成】基本情報!F43="","",【全員最初に作成】基本情報!F43)</f>
        <v/>
      </c>
      <c r="F20" s="105" t="str">
        <f>IF(【全員最初に作成】基本情報!G43="","",【全員最初に作成】基本情報!G43)</f>
        <v/>
      </c>
      <c r="G20" s="105" t="str">
        <f>IF(【全員最初に作成】基本情報!H43="","",【全員最初に作成】基本情報!H43)</f>
        <v/>
      </c>
      <c r="H20" s="105" t="str">
        <f>IF(【全員最初に作成】基本情報!I43="","",【全員最初に作成】基本情報!I43)</f>
        <v/>
      </c>
      <c r="I20" s="105" t="str">
        <f>IF(【全員最初に作成】基本情報!J43="","",【全員最初に作成】基本情報!J43)</f>
        <v/>
      </c>
      <c r="J20" s="105" t="str">
        <f>IF(【全員最初に作成】基本情報!K43="","",【全員最初に作成】基本情報!K43)</f>
        <v/>
      </c>
      <c r="K20" s="106" t="str">
        <f>IF(【全員最初に作成】基本情報!L43="","",【全員最初に作成】基本情報!L43)</f>
        <v/>
      </c>
      <c r="L20" s="107" t="str">
        <f>IF(【全員最初に作成】基本情報!M43="","",【全員最初に作成】基本情報!M43)</f>
        <v/>
      </c>
      <c r="M20" s="107" t="str">
        <f>IF(【全員最初に作成】基本情報!R43="","",【全員最初に作成】基本情報!R43)</f>
        <v/>
      </c>
      <c r="N20" s="107" t="str">
        <f>IF(【全員最初に作成】基本情報!W43="","",【全員最初に作成】基本情報!W43)</f>
        <v/>
      </c>
      <c r="O20" s="102" t="str">
        <f>IF(【全員最初に作成】基本情報!X43="","",【全員最初に作成】基本情報!X43)</f>
        <v/>
      </c>
      <c r="P20" s="108" t="str">
        <f>IF(【全員最初に作成】基本情報!Y43="","",【全員最初に作成】基本情報!Y43)</f>
        <v/>
      </c>
      <c r="Q20" s="476" t="str">
        <f>IF(【全員最初に作成】基本情報!AB43="","",【全員最初に作成】基本情報!AB43)</f>
        <v/>
      </c>
      <c r="R20" s="109"/>
      <c r="S20" s="110"/>
      <c r="T20" s="119" t="str">
        <f>IF(P20="","",VLOOKUP(P20,【参考】数式用!$A$5:$H$34,MATCH(S20,【参考】数式用!$C$4:$E$4,0)+2,0))</f>
        <v/>
      </c>
      <c r="U20" s="49" t="s">
        <v>155</v>
      </c>
      <c r="V20" s="111"/>
      <c r="W20" s="48" t="s">
        <v>156</v>
      </c>
      <c r="X20" s="111"/>
      <c r="Y20" s="55" t="s">
        <v>157</v>
      </c>
      <c r="Z20" s="111"/>
      <c r="AA20" s="48" t="s">
        <v>156</v>
      </c>
      <c r="AB20" s="111"/>
      <c r="AC20" s="48" t="s">
        <v>158</v>
      </c>
      <c r="AD20" s="112" t="s">
        <v>159</v>
      </c>
      <c r="AE20" s="113" t="str">
        <f t="shared" si="0"/>
        <v/>
      </c>
      <c r="AF20" s="114" t="s">
        <v>160</v>
      </c>
      <c r="AG20" s="115" t="str">
        <f t="shared" si="1"/>
        <v/>
      </c>
    </row>
    <row r="21" spans="1:33" ht="36.75" customHeight="1">
      <c r="A21" s="102">
        <f t="shared" si="2"/>
        <v>10</v>
      </c>
      <c r="B21" s="103" t="str">
        <f>IF(【全員最初に作成】基本情報!C44="","",【全員最初に作成】基本情報!C44)</f>
        <v/>
      </c>
      <c r="C21" s="104" t="str">
        <f>IF(【全員最初に作成】基本情報!D44="","",【全員最初に作成】基本情報!D44)</f>
        <v/>
      </c>
      <c r="D21" s="105" t="str">
        <f>IF(【全員最初に作成】基本情報!E44="","",【全員最初に作成】基本情報!E44)</f>
        <v/>
      </c>
      <c r="E21" s="105" t="str">
        <f>IF(【全員最初に作成】基本情報!F44="","",【全員最初に作成】基本情報!F44)</f>
        <v/>
      </c>
      <c r="F21" s="105" t="str">
        <f>IF(【全員最初に作成】基本情報!G44="","",【全員最初に作成】基本情報!G44)</f>
        <v/>
      </c>
      <c r="G21" s="105" t="str">
        <f>IF(【全員最初に作成】基本情報!H44="","",【全員最初に作成】基本情報!H44)</f>
        <v/>
      </c>
      <c r="H21" s="105" t="str">
        <f>IF(【全員最初に作成】基本情報!I44="","",【全員最初に作成】基本情報!I44)</f>
        <v/>
      </c>
      <c r="I21" s="105" t="str">
        <f>IF(【全員最初に作成】基本情報!J44="","",【全員最初に作成】基本情報!J44)</f>
        <v/>
      </c>
      <c r="J21" s="105" t="str">
        <f>IF(【全員最初に作成】基本情報!K44="","",【全員最初に作成】基本情報!K44)</f>
        <v/>
      </c>
      <c r="K21" s="106" t="str">
        <f>IF(【全員最初に作成】基本情報!L44="","",【全員最初に作成】基本情報!L44)</f>
        <v/>
      </c>
      <c r="L21" s="107" t="str">
        <f>IF(【全員最初に作成】基本情報!M44="","",【全員最初に作成】基本情報!M44)</f>
        <v/>
      </c>
      <c r="M21" s="107" t="str">
        <f>IF(【全員最初に作成】基本情報!R44="","",【全員最初に作成】基本情報!R44)</f>
        <v/>
      </c>
      <c r="N21" s="107" t="str">
        <f>IF(【全員最初に作成】基本情報!W44="","",【全員最初に作成】基本情報!W44)</f>
        <v/>
      </c>
      <c r="O21" s="102" t="str">
        <f>IF(【全員最初に作成】基本情報!X44="","",【全員最初に作成】基本情報!X44)</f>
        <v/>
      </c>
      <c r="P21" s="108" t="str">
        <f>IF(【全員最初に作成】基本情報!Y44="","",【全員最初に作成】基本情報!Y44)</f>
        <v/>
      </c>
      <c r="Q21" s="476" t="str">
        <f>IF(【全員最初に作成】基本情報!AB44="","",【全員最初に作成】基本情報!AB44)</f>
        <v/>
      </c>
      <c r="R21" s="109"/>
      <c r="S21" s="110"/>
      <c r="T21" s="119" t="str">
        <f>IF(P21="","",VLOOKUP(P21,【参考】数式用!$A$5:$H$34,MATCH(S21,【参考】数式用!$C$4:$E$4,0)+2,0))</f>
        <v/>
      </c>
      <c r="U21" s="49" t="s">
        <v>155</v>
      </c>
      <c r="V21" s="111"/>
      <c r="W21" s="48" t="s">
        <v>156</v>
      </c>
      <c r="X21" s="111"/>
      <c r="Y21" s="55" t="s">
        <v>157</v>
      </c>
      <c r="Z21" s="111"/>
      <c r="AA21" s="48" t="s">
        <v>156</v>
      </c>
      <c r="AB21" s="111"/>
      <c r="AC21" s="48" t="s">
        <v>158</v>
      </c>
      <c r="AD21" s="112" t="s">
        <v>159</v>
      </c>
      <c r="AE21" s="113" t="str">
        <f t="shared" si="0"/>
        <v/>
      </c>
      <c r="AF21" s="114" t="s">
        <v>160</v>
      </c>
      <c r="AG21" s="115" t="str">
        <f t="shared" si="1"/>
        <v/>
      </c>
    </row>
    <row r="22" spans="1:33" ht="36.75" customHeight="1">
      <c r="A22" s="102">
        <f t="shared" si="2"/>
        <v>11</v>
      </c>
      <c r="B22" s="103" t="str">
        <f>IF(【全員最初に作成】基本情報!C45="","",【全員最初に作成】基本情報!C45)</f>
        <v/>
      </c>
      <c r="C22" s="104" t="str">
        <f>IF(【全員最初に作成】基本情報!D45="","",【全員最初に作成】基本情報!D45)</f>
        <v/>
      </c>
      <c r="D22" s="105" t="str">
        <f>IF(【全員最初に作成】基本情報!E45="","",【全員最初に作成】基本情報!E45)</f>
        <v/>
      </c>
      <c r="E22" s="105" t="str">
        <f>IF(【全員最初に作成】基本情報!F45="","",【全員最初に作成】基本情報!F45)</f>
        <v/>
      </c>
      <c r="F22" s="105" t="str">
        <f>IF(【全員最初に作成】基本情報!G45="","",【全員最初に作成】基本情報!G45)</f>
        <v/>
      </c>
      <c r="G22" s="105" t="str">
        <f>IF(【全員最初に作成】基本情報!H45="","",【全員最初に作成】基本情報!H45)</f>
        <v/>
      </c>
      <c r="H22" s="105" t="str">
        <f>IF(【全員最初に作成】基本情報!I45="","",【全員最初に作成】基本情報!I45)</f>
        <v/>
      </c>
      <c r="I22" s="105" t="str">
        <f>IF(【全員最初に作成】基本情報!J45="","",【全員最初に作成】基本情報!J45)</f>
        <v/>
      </c>
      <c r="J22" s="105" t="str">
        <f>IF(【全員最初に作成】基本情報!K45="","",【全員最初に作成】基本情報!K45)</f>
        <v/>
      </c>
      <c r="K22" s="106" t="str">
        <f>IF(【全員最初に作成】基本情報!L45="","",【全員最初に作成】基本情報!L45)</f>
        <v/>
      </c>
      <c r="L22" s="107" t="str">
        <f>IF(【全員最初に作成】基本情報!M45="","",【全員最初に作成】基本情報!M45)</f>
        <v/>
      </c>
      <c r="M22" s="107" t="str">
        <f>IF(【全員最初に作成】基本情報!R45="","",【全員最初に作成】基本情報!R45)</f>
        <v/>
      </c>
      <c r="N22" s="107" t="str">
        <f>IF(【全員最初に作成】基本情報!W45="","",【全員最初に作成】基本情報!W45)</f>
        <v/>
      </c>
      <c r="O22" s="102" t="str">
        <f>IF(【全員最初に作成】基本情報!X45="","",【全員最初に作成】基本情報!X45)</f>
        <v/>
      </c>
      <c r="P22" s="108" t="str">
        <f>IF(【全員最初に作成】基本情報!Y45="","",【全員最初に作成】基本情報!Y45)</f>
        <v/>
      </c>
      <c r="Q22" s="476" t="str">
        <f>IF(【全員最初に作成】基本情報!AB45="","",【全員最初に作成】基本情報!AB45)</f>
        <v/>
      </c>
      <c r="R22" s="109"/>
      <c r="S22" s="110"/>
      <c r="T22" s="119" t="str">
        <f>IF(P22="","",VLOOKUP(P22,【参考】数式用!$A$5:$H$34,MATCH(S22,【参考】数式用!$C$4:$E$4,0)+2,0))</f>
        <v/>
      </c>
      <c r="U22" s="49" t="s">
        <v>155</v>
      </c>
      <c r="V22" s="111"/>
      <c r="W22" s="48" t="s">
        <v>156</v>
      </c>
      <c r="X22" s="111"/>
      <c r="Y22" s="55" t="s">
        <v>157</v>
      </c>
      <c r="Z22" s="111"/>
      <c r="AA22" s="48" t="s">
        <v>156</v>
      </c>
      <c r="AB22" s="111"/>
      <c r="AC22" s="48" t="s">
        <v>158</v>
      </c>
      <c r="AD22" s="112" t="s">
        <v>159</v>
      </c>
      <c r="AE22" s="113" t="str">
        <f t="shared" si="0"/>
        <v/>
      </c>
      <c r="AF22" s="114" t="s">
        <v>160</v>
      </c>
      <c r="AG22" s="115" t="str">
        <f t="shared" si="1"/>
        <v/>
      </c>
    </row>
    <row r="23" spans="1:33" ht="36.75" customHeight="1">
      <c r="A23" s="102">
        <f t="shared" si="2"/>
        <v>12</v>
      </c>
      <c r="B23" s="103" t="str">
        <f>IF(【全員最初に作成】基本情報!C46="","",【全員最初に作成】基本情報!C46)</f>
        <v/>
      </c>
      <c r="C23" s="104" t="str">
        <f>IF(【全員最初に作成】基本情報!D46="","",【全員最初に作成】基本情報!D46)</f>
        <v/>
      </c>
      <c r="D23" s="105" t="str">
        <f>IF(【全員最初に作成】基本情報!E46="","",【全員最初に作成】基本情報!E46)</f>
        <v/>
      </c>
      <c r="E23" s="105" t="str">
        <f>IF(【全員最初に作成】基本情報!F46="","",【全員最初に作成】基本情報!F46)</f>
        <v/>
      </c>
      <c r="F23" s="105" t="str">
        <f>IF(【全員最初に作成】基本情報!G46="","",【全員最初に作成】基本情報!G46)</f>
        <v/>
      </c>
      <c r="G23" s="105" t="str">
        <f>IF(【全員最初に作成】基本情報!H46="","",【全員最初に作成】基本情報!H46)</f>
        <v/>
      </c>
      <c r="H23" s="105" t="str">
        <f>IF(【全員最初に作成】基本情報!I46="","",【全員最初に作成】基本情報!I46)</f>
        <v/>
      </c>
      <c r="I23" s="105" t="str">
        <f>IF(【全員最初に作成】基本情報!J46="","",【全員最初に作成】基本情報!J46)</f>
        <v/>
      </c>
      <c r="J23" s="105" t="str">
        <f>IF(【全員最初に作成】基本情報!K46="","",【全員最初に作成】基本情報!K46)</f>
        <v/>
      </c>
      <c r="K23" s="106" t="str">
        <f>IF(【全員最初に作成】基本情報!L46="","",【全員最初に作成】基本情報!L46)</f>
        <v/>
      </c>
      <c r="L23" s="107" t="str">
        <f>IF(【全員最初に作成】基本情報!M46="","",【全員最初に作成】基本情報!M46)</f>
        <v/>
      </c>
      <c r="M23" s="107" t="str">
        <f>IF(【全員最初に作成】基本情報!R46="","",【全員最初に作成】基本情報!R46)</f>
        <v/>
      </c>
      <c r="N23" s="107" t="str">
        <f>IF(【全員最初に作成】基本情報!W46="","",【全員最初に作成】基本情報!W46)</f>
        <v/>
      </c>
      <c r="O23" s="102" t="str">
        <f>IF(【全員最初に作成】基本情報!X46="","",【全員最初に作成】基本情報!X46)</f>
        <v/>
      </c>
      <c r="P23" s="108" t="str">
        <f>IF(【全員最初に作成】基本情報!Y46="","",【全員最初に作成】基本情報!Y46)</f>
        <v/>
      </c>
      <c r="Q23" s="476" t="str">
        <f>IF(【全員最初に作成】基本情報!AB46="","",【全員最初に作成】基本情報!AB46)</f>
        <v/>
      </c>
      <c r="R23" s="109"/>
      <c r="S23" s="110"/>
      <c r="T23" s="119" t="str">
        <f>IF(P23="","",VLOOKUP(P23,【参考】数式用!$A$5:$H$34,MATCH(S23,【参考】数式用!$C$4:$E$4,0)+2,0))</f>
        <v/>
      </c>
      <c r="U23" s="49" t="s">
        <v>155</v>
      </c>
      <c r="V23" s="111"/>
      <c r="W23" s="48" t="s">
        <v>156</v>
      </c>
      <c r="X23" s="111"/>
      <c r="Y23" s="55" t="s">
        <v>157</v>
      </c>
      <c r="Z23" s="111"/>
      <c r="AA23" s="48" t="s">
        <v>156</v>
      </c>
      <c r="AB23" s="111"/>
      <c r="AC23" s="48" t="s">
        <v>158</v>
      </c>
      <c r="AD23" s="112" t="s">
        <v>159</v>
      </c>
      <c r="AE23" s="113" t="str">
        <f t="shared" si="0"/>
        <v/>
      </c>
      <c r="AF23" s="114" t="s">
        <v>160</v>
      </c>
      <c r="AG23" s="115" t="str">
        <f t="shared" si="1"/>
        <v/>
      </c>
    </row>
    <row r="24" spans="1:33" ht="36.75" customHeight="1">
      <c r="A24" s="102">
        <f t="shared" si="2"/>
        <v>13</v>
      </c>
      <c r="B24" s="103" t="str">
        <f>IF(【全員最初に作成】基本情報!C47="","",【全員最初に作成】基本情報!C47)</f>
        <v/>
      </c>
      <c r="C24" s="104" t="str">
        <f>IF(【全員最初に作成】基本情報!D47="","",【全員最初に作成】基本情報!D47)</f>
        <v/>
      </c>
      <c r="D24" s="105" t="str">
        <f>IF(【全員最初に作成】基本情報!E47="","",【全員最初に作成】基本情報!E47)</f>
        <v/>
      </c>
      <c r="E24" s="105" t="str">
        <f>IF(【全員最初に作成】基本情報!F47="","",【全員最初に作成】基本情報!F47)</f>
        <v/>
      </c>
      <c r="F24" s="105" t="str">
        <f>IF(【全員最初に作成】基本情報!G47="","",【全員最初に作成】基本情報!G47)</f>
        <v/>
      </c>
      <c r="G24" s="105" t="str">
        <f>IF(【全員最初に作成】基本情報!H47="","",【全員最初に作成】基本情報!H47)</f>
        <v/>
      </c>
      <c r="H24" s="105" t="str">
        <f>IF(【全員最初に作成】基本情報!I47="","",【全員最初に作成】基本情報!I47)</f>
        <v/>
      </c>
      <c r="I24" s="105" t="str">
        <f>IF(【全員最初に作成】基本情報!J47="","",【全員最初に作成】基本情報!J47)</f>
        <v/>
      </c>
      <c r="J24" s="105" t="str">
        <f>IF(【全員最初に作成】基本情報!K47="","",【全員最初に作成】基本情報!K47)</f>
        <v/>
      </c>
      <c r="K24" s="106" t="str">
        <f>IF(【全員最初に作成】基本情報!L47="","",【全員最初に作成】基本情報!L47)</f>
        <v/>
      </c>
      <c r="L24" s="107" t="str">
        <f>IF(【全員最初に作成】基本情報!M47="","",【全員最初に作成】基本情報!M47)</f>
        <v/>
      </c>
      <c r="M24" s="107" t="str">
        <f>IF(【全員最初に作成】基本情報!R47="","",【全員最初に作成】基本情報!R47)</f>
        <v/>
      </c>
      <c r="N24" s="107" t="str">
        <f>IF(【全員最初に作成】基本情報!W47="","",【全員最初に作成】基本情報!W47)</f>
        <v/>
      </c>
      <c r="O24" s="102" t="str">
        <f>IF(【全員最初に作成】基本情報!X47="","",【全員最初に作成】基本情報!X47)</f>
        <v/>
      </c>
      <c r="P24" s="108" t="str">
        <f>IF(【全員最初に作成】基本情報!Y47="","",【全員最初に作成】基本情報!Y47)</f>
        <v/>
      </c>
      <c r="Q24" s="476" t="str">
        <f>IF(【全員最初に作成】基本情報!AB47="","",【全員最初に作成】基本情報!AB47)</f>
        <v/>
      </c>
      <c r="R24" s="109"/>
      <c r="S24" s="110"/>
      <c r="T24" s="119" t="str">
        <f>IF(P24="","",VLOOKUP(P24,【参考】数式用!$A$5:$H$34,MATCH(S24,【参考】数式用!$C$4:$E$4,0)+2,0))</f>
        <v/>
      </c>
      <c r="U24" s="49" t="s">
        <v>155</v>
      </c>
      <c r="V24" s="111"/>
      <c r="W24" s="48" t="s">
        <v>156</v>
      </c>
      <c r="X24" s="111"/>
      <c r="Y24" s="55" t="s">
        <v>157</v>
      </c>
      <c r="Z24" s="111"/>
      <c r="AA24" s="48" t="s">
        <v>156</v>
      </c>
      <c r="AB24" s="111"/>
      <c r="AC24" s="48" t="s">
        <v>158</v>
      </c>
      <c r="AD24" s="112" t="s">
        <v>159</v>
      </c>
      <c r="AE24" s="113" t="str">
        <f t="shared" si="0"/>
        <v/>
      </c>
      <c r="AF24" s="114" t="s">
        <v>160</v>
      </c>
      <c r="AG24" s="115" t="str">
        <f t="shared" si="1"/>
        <v/>
      </c>
    </row>
    <row r="25" spans="1:33" ht="36.75" customHeight="1">
      <c r="A25" s="102">
        <f t="shared" si="2"/>
        <v>14</v>
      </c>
      <c r="B25" s="103" t="str">
        <f>IF(【全員最初に作成】基本情報!C48="","",【全員最初に作成】基本情報!C48)</f>
        <v/>
      </c>
      <c r="C25" s="104" t="str">
        <f>IF(【全員最初に作成】基本情報!D48="","",【全員最初に作成】基本情報!D48)</f>
        <v/>
      </c>
      <c r="D25" s="105" t="str">
        <f>IF(【全員最初に作成】基本情報!E48="","",【全員最初に作成】基本情報!E48)</f>
        <v/>
      </c>
      <c r="E25" s="105" t="str">
        <f>IF(【全員最初に作成】基本情報!F48="","",【全員最初に作成】基本情報!F48)</f>
        <v/>
      </c>
      <c r="F25" s="105" t="str">
        <f>IF(【全員最初に作成】基本情報!G48="","",【全員最初に作成】基本情報!G48)</f>
        <v/>
      </c>
      <c r="G25" s="105" t="str">
        <f>IF(【全員最初に作成】基本情報!H48="","",【全員最初に作成】基本情報!H48)</f>
        <v/>
      </c>
      <c r="H25" s="105" t="str">
        <f>IF(【全員最初に作成】基本情報!I48="","",【全員最初に作成】基本情報!I48)</f>
        <v/>
      </c>
      <c r="I25" s="105" t="str">
        <f>IF(【全員最初に作成】基本情報!J48="","",【全員最初に作成】基本情報!J48)</f>
        <v/>
      </c>
      <c r="J25" s="105" t="str">
        <f>IF(【全員最初に作成】基本情報!K48="","",【全員最初に作成】基本情報!K48)</f>
        <v/>
      </c>
      <c r="K25" s="106" t="str">
        <f>IF(【全員最初に作成】基本情報!L48="","",【全員最初に作成】基本情報!L48)</f>
        <v/>
      </c>
      <c r="L25" s="107" t="str">
        <f>IF(【全員最初に作成】基本情報!M48="","",【全員最初に作成】基本情報!M48)</f>
        <v/>
      </c>
      <c r="M25" s="107" t="str">
        <f>IF(【全員最初に作成】基本情報!R48="","",【全員最初に作成】基本情報!R48)</f>
        <v/>
      </c>
      <c r="N25" s="107" t="str">
        <f>IF(【全員最初に作成】基本情報!W48="","",【全員最初に作成】基本情報!W48)</f>
        <v/>
      </c>
      <c r="O25" s="102" t="str">
        <f>IF(【全員最初に作成】基本情報!X48="","",【全員最初に作成】基本情報!X48)</f>
        <v/>
      </c>
      <c r="P25" s="108" t="str">
        <f>IF(【全員最初に作成】基本情報!Y48="","",【全員最初に作成】基本情報!Y48)</f>
        <v/>
      </c>
      <c r="Q25" s="476" t="str">
        <f>IF(【全員最初に作成】基本情報!AB48="","",【全員最初に作成】基本情報!AB48)</f>
        <v/>
      </c>
      <c r="R25" s="109"/>
      <c r="S25" s="110"/>
      <c r="T25" s="119" t="str">
        <f>IF(P25="","",VLOOKUP(P25,【参考】数式用!$A$5:$H$34,MATCH(S25,【参考】数式用!$C$4:$E$4,0)+2,0))</f>
        <v/>
      </c>
      <c r="U25" s="49" t="s">
        <v>155</v>
      </c>
      <c r="V25" s="111"/>
      <c r="W25" s="48" t="s">
        <v>156</v>
      </c>
      <c r="X25" s="111"/>
      <c r="Y25" s="55" t="s">
        <v>157</v>
      </c>
      <c r="Z25" s="111"/>
      <c r="AA25" s="48" t="s">
        <v>156</v>
      </c>
      <c r="AB25" s="111"/>
      <c r="AC25" s="48" t="s">
        <v>158</v>
      </c>
      <c r="AD25" s="112" t="s">
        <v>159</v>
      </c>
      <c r="AE25" s="113" t="str">
        <f t="shared" si="0"/>
        <v/>
      </c>
      <c r="AF25" s="114" t="s">
        <v>160</v>
      </c>
      <c r="AG25" s="115" t="str">
        <f t="shared" si="1"/>
        <v/>
      </c>
    </row>
    <row r="26" spans="1:33" ht="36.75" customHeight="1">
      <c r="A26" s="102">
        <f t="shared" si="2"/>
        <v>15</v>
      </c>
      <c r="B26" s="103" t="str">
        <f>IF(【全員最初に作成】基本情報!C49="","",【全員最初に作成】基本情報!C49)</f>
        <v/>
      </c>
      <c r="C26" s="104" t="str">
        <f>IF(【全員最初に作成】基本情報!D49="","",【全員最初に作成】基本情報!D49)</f>
        <v/>
      </c>
      <c r="D26" s="105" t="str">
        <f>IF(【全員最初に作成】基本情報!E49="","",【全員最初に作成】基本情報!E49)</f>
        <v/>
      </c>
      <c r="E26" s="105" t="str">
        <f>IF(【全員最初に作成】基本情報!F49="","",【全員最初に作成】基本情報!F49)</f>
        <v/>
      </c>
      <c r="F26" s="105" t="str">
        <f>IF(【全員最初に作成】基本情報!G49="","",【全員最初に作成】基本情報!G49)</f>
        <v/>
      </c>
      <c r="G26" s="105" t="str">
        <f>IF(【全員最初に作成】基本情報!H49="","",【全員最初に作成】基本情報!H49)</f>
        <v/>
      </c>
      <c r="H26" s="105" t="str">
        <f>IF(【全員最初に作成】基本情報!I49="","",【全員最初に作成】基本情報!I49)</f>
        <v/>
      </c>
      <c r="I26" s="105" t="str">
        <f>IF(【全員最初に作成】基本情報!J49="","",【全員最初に作成】基本情報!J49)</f>
        <v/>
      </c>
      <c r="J26" s="105" t="str">
        <f>IF(【全員最初に作成】基本情報!K49="","",【全員最初に作成】基本情報!K49)</f>
        <v/>
      </c>
      <c r="K26" s="106" t="str">
        <f>IF(【全員最初に作成】基本情報!L49="","",【全員最初に作成】基本情報!L49)</f>
        <v/>
      </c>
      <c r="L26" s="107" t="str">
        <f>IF(【全員最初に作成】基本情報!M49="","",【全員最初に作成】基本情報!M49)</f>
        <v/>
      </c>
      <c r="M26" s="107" t="str">
        <f>IF(【全員最初に作成】基本情報!R49="","",【全員最初に作成】基本情報!R49)</f>
        <v/>
      </c>
      <c r="N26" s="107" t="str">
        <f>IF(【全員最初に作成】基本情報!W49="","",【全員最初に作成】基本情報!W49)</f>
        <v/>
      </c>
      <c r="O26" s="102" t="str">
        <f>IF(【全員最初に作成】基本情報!X49="","",【全員最初に作成】基本情報!X49)</f>
        <v/>
      </c>
      <c r="P26" s="108" t="str">
        <f>IF(【全員最初に作成】基本情報!Y49="","",【全員最初に作成】基本情報!Y49)</f>
        <v/>
      </c>
      <c r="Q26" s="476" t="str">
        <f>IF(【全員最初に作成】基本情報!AB49="","",【全員最初に作成】基本情報!AB49)</f>
        <v/>
      </c>
      <c r="R26" s="109"/>
      <c r="S26" s="110"/>
      <c r="T26" s="119" t="str">
        <f>IF(P26="","",VLOOKUP(P26,【参考】数式用!$A$5:$H$34,MATCH(S26,【参考】数式用!$C$4:$E$4,0)+2,0))</f>
        <v/>
      </c>
      <c r="U26" s="49" t="s">
        <v>155</v>
      </c>
      <c r="V26" s="111"/>
      <c r="W26" s="48" t="s">
        <v>156</v>
      </c>
      <c r="X26" s="111"/>
      <c r="Y26" s="55" t="s">
        <v>157</v>
      </c>
      <c r="Z26" s="111"/>
      <c r="AA26" s="48" t="s">
        <v>156</v>
      </c>
      <c r="AB26" s="111"/>
      <c r="AC26" s="48" t="s">
        <v>158</v>
      </c>
      <c r="AD26" s="112" t="s">
        <v>159</v>
      </c>
      <c r="AE26" s="113" t="str">
        <f t="shared" si="0"/>
        <v/>
      </c>
      <c r="AF26" s="114" t="s">
        <v>160</v>
      </c>
      <c r="AG26" s="115" t="str">
        <f t="shared" si="1"/>
        <v/>
      </c>
    </row>
    <row r="27" spans="1:33" ht="36.75" customHeight="1">
      <c r="A27" s="102">
        <f t="shared" ref="A27:A90" si="3">A26+1</f>
        <v>16</v>
      </c>
      <c r="B27" s="103" t="str">
        <f>IF(【全員最初に作成】基本情報!C50="","",【全員最初に作成】基本情報!C50)</f>
        <v/>
      </c>
      <c r="C27" s="104" t="str">
        <f>IF(【全員最初に作成】基本情報!D50="","",【全員最初に作成】基本情報!D50)</f>
        <v/>
      </c>
      <c r="D27" s="105" t="str">
        <f>IF(【全員最初に作成】基本情報!E50="","",【全員最初に作成】基本情報!E50)</f>
        <v/>
      </c>
      <c r="E27" s="105" t="str">
        <f>IF(【全員最初に作成】基本情報!F50="","",【全員最初に作成】基本情報!F50)</f>
        <v/>
      </c>
      <c r="F27" s="105" t="str">
        <f>IF(【全員最初に作成】基本情報!G50="","",【全員最初に作成】基本情報!G50)</f>
        <v/>
      </c>
      <c r="G27" s="105" t="str">
        <f>IF(【全員最初に作成】基本情報!H50="","",【全員最初に作成】基本情報!H50)</f>
        <v/>
      </c>
      <c r="H27" s="105" t="str">
        <f>IF(【全員最初に作成】基本情報!I50="","",【全員最初に作成】基本情報!I50)</f>
        <v/>
      </c>
      <c r="I27" s="105" t="str">
        <f>IF(【全員最初に作成】基本情報!J50="","",【全員最初に作成】基本情報!J50)</f>
        <v/>
      </c>
      <c r="J27" s="105" t="str">
        <f>IF(【全員最初に作成】基本情報!K50="","",【全員最初に作成】基本情報!K50)</f>
        <v/>
      </c>
      <c r="K27" s="106" t="str">
        <f>IF(【全員最初に作成】基本情報!L50="","",【全員最初に作成】基本情報!L50)</f>
        <v/>
      </c>
      <c r="L27" s="107" t="str">
        <f>IF(【全員最初に作成】基本情報!M50="","",【全員最初に作成】基本情報!M50)</f>
        <v/>
      </c>
      <c r="M27" s="107" t="str">
        <f>IF(【全員最初に作成】基本情報!R50="","",【全員最初に作成】基本情報!R50)</f>
        <v/>
      </c>
      <c r="N27" s="107" t="str">
        <f>IF(【全員最初に作成】基本情報!W50="","",【全員最初に作成】基本情報!W50)</f>
        <v/>
      </c>
      <c r="O27" s="102" t="str">
        <f>IF(【全員最初に作成】基本情報!X50="","",【全員最初に作成】基本情報!X50)</f>
        <v/>
      </c>
      <c r="P27" s="108" t="str">
        <f>IF(【全員最初に作成】基本情報!Y50="","",【全員最初に作成】基本情報!Y50)</f>
        <v/>
      </c>
      <c r="Q27" s="476" t="str">
        <f>IF(【全員最初に作成】基本情報!AB50="","",【全員最初に作成】基本情報!AB50)</f>
        <v/>
      </c>
      <c r="R27" s="109"/>
      <c r="S27" s="110"/>
      <c r="T27" s="119" t="str">
        <f>IF(P27="","",VLOOKUP(P27,【参考】数式用!$A$5:$H$34,MATCH(S27,【参考】数式用!$C$4:$E$4,0)+2,0))</f>
        <v/>
      </c>
      <c r="U27" s="49" t="s">
        <v>155</v>
      </c>
      <c r="V27" s="111"/>
      <c r="W27" s="48" t="s">
        <v>156</v>
      </c>
      <c r="X27" s="111"/>
      <c r="Y27" s="55" t="s">
        <v>157</v>
      </c>
      <c r="Z27" s="111"/>
      <c r="AA27" s="48" t="s">
        <v>156</v>
      </c>
      <c r="AB27" s="111"/>
      <c r="AC27" s="48" t="s">
        <v>158</v>
      </c>
      <c r="AD27" s="112" t="s">
        <v>159</v>
      </c>
      <c r="AE27" s="113" t="str">
        <f t="shared" si="0"/>
        <v/>
      </c>
      <c r="AF27" s="114" t="s">
        <v>160</v>
      </c>
      <c r="AG27" s="115" t="str">
        <f t="shared" si="1"/>
        <v/>
      </c>
    </row>
    <row r="28" spans="1:33" ht="36.75" customHeight="1">
      <c r="A28" s="102">
        <f t="shared" si="3"/>
        <v>17</v>
      </c>
      <c r="B28" s="103" t="str">
        <f>IF(【全員最初に作成】基本情報!C51="","",【全員最初に作成】基本情報!C51)</f>
        <v/>
      </c>
      <c r="C28" s="104" t="str">
        <f>IF(【全員最初に作成】基本情報!D51="","",【全員最初に作成】基本情報!D51)</f>
        <v/>
      </c>
      <c r="D28" s="105" t="str">
        <f>IF(【全員最初に作成】基本情報!E51="","",【全員最初に作成】基本情報!E51)</f>
        <v/>
      </c>
      <c r="E28" s="105" t="str">
        <f>IF(【全員最初に作成】基本情報!F51="","",【全員最初に作成】基本情報!F51)</f>
        <v/>
      </c>
      <c r="F28" s="105" t="str">
        <f>IF(【全員最初に作成】基本情報!G51="","",【全員最初に作成】基本情報!G51)</f>
        <v/>
      </c>
      <c r="G28" s="105" t="str">
        <f>IF(【全員最初に作成】基本情報!H51="","",【全員最初に作成】基本情報!H51)</f>
        <v/>
      </c>
      <c r="H28" s="105" t="str">
        <f>IF(【全員最初に作成】基本情報!I51="","",【全員最初に作成】基本情報!I51)</f>
        <v/>
      </c>
      <c r="I28" s="105" t="str">
        <f>IF(【全員最初に作成】基本情報!J51="","",【全員最初に作成】基本情報!J51)</f>
        <v/>
      </c>
      <c r="J28" s="105" t="str">
        <f>IF(【全員最初に作成】基本情報!K51="","",【全員最初に作成】基本情報!K51)</f>
        <v/>
      </c>
      <c r="K28" s="106" t="str">
        <f>IF(【全員最初に作成】基本情報!L51="","",【全員最初に作成】基本情報!L51)</f>
        <v/>
      </c>
      <c r="L28" s="107" t="str">
        <f>IF(【全員最初に作成】基本情報!M51="","",【全員最初に作成】基本情報!M51)</f>
        <v/>
      </c>
      <c r="M28" s="107" t="str">
        <f>IF(【全員最初に作成】基本情報!R51="","",【全員最初に作成】基本情報!R51)</f>
        <v/>
      </c>
      <c r="N28" s="107" t="str">
        <f>IF(【全員最初に作成】基本情報!W51="","",【全員最初に作成】基本情報!W51)</f>
        <v/>
      </c>
      <c r="O28" s="102" t="str">
        <f>IF(【全員最初に作成】基本情報!X51="","",【全員最初に作成】基本情報!X51)</f>
        <v/>
      </c>
      <c r="P28" s="108" t="str">
        <f>IF(【全員最初に作成】基本情報!Y51="","",【全員最初に作成】基本情報!Y51)</f>
        <v/>
      </c>
      <c r="Q28" s="476" t="str">
        <f>IF(【全員最初に作成】基本情報!AB51="","",【全員最初に作成】基本情報!AB51)</f>
        <v/>
      </c>
      <c r="R28" s="109"/>
      <c r="S28" s="110"/>
      <c r="T28" s="119" t="str">
        <f>IF(P28="","",VLOOKUP(P28,【参考】数式用!$A$5:$H$34,MATCH(S28,【参考】数式用!$C$4:$E$4,0)+2,0))</f>
        <v/>
      </c>
      <c r="U28" s="49" t="s">
        <v>155</v>
      </c>
      <c r="V28" s="111"/>
      <c r="W28" s="48" t="s">
        <v>156</v>
      </c>
      <c r="X28" s="111"/>
      <c r="Y28" s="55" t="s">
        <v>157</v>
      </c>
      <c r="Z28" s="111"/>
      <c r="AA28" s="48" t="s">
        <v>156</v>
      </c>
      <c r="AB28" s="111"/>
      <c r="AC28" s="48" t="s">
        <v>158</v>
      </c>
      <c r="AD28" s="112" t="s">
        <v>159</v>
      </c>
      <c r="AE28" s="113" t="str">
        <f t="shared" si="0"/>
        <v/>
      </c>
      <c r="AF28" s="114" t="s">
        <v>160</v>
      </c>
      <c r="AG28" s="115" t="str">
        <f t="shared" si="1"/>
        <v/>
      </c>
    </row>
    <row r="29" spans="1:33" ht="36.75" customHeight="1">
      <c r="A29" s="102">
        <f t="shared" si="3"/>
        <v>18</v>
      </c>
      <c r="B29" s="103" t="str">
        <f>IF(【全員最初に作成】基本情報!C52="","",【全員最初に作成】基本情報!C52)</f>
        <v/>
      </c>
      <c r="C29" s="104" t="str">
        <f>IF(【全員最初に作成】基本情報!D52="","",【全員最初に作成】基本情報!D52)</f>
        <v/>
      </c>
      <c r="D29" s="105" t="str">
        <f>IF(【全員最初に作成】基本情報!E52="","",【全員最初に作成】基本情報!E52)</f>
        <v/>
      </c>
      <c r="E29" s="105" t="str">
        <f>IF(【全員最初に作成】基本情報!F52="","",【全員最初に作成】基本情報!F52)</f>
        <v/>
      </c>
      <c r="F29" s="105" t="str">
        <f>IF(【全員最初に作成】基本情報!G52="","",【全員最初に作成】基本情報!G52)</f>
        <v/>
      </c>
      <c r="G29" s="105" t="str">
        <f>IF(【全員最初に作成】基本情報!H52="","",【全員最初に作成】基本情報!H52)</f>
        <v/>
      </c>
      <c r="H29" s="105" t="str">
        <f>IF(【全員最初に作成】基本情報!I52="","",【全員最初に作成】基本情報!I52)</f>
        <v/>
      </c>
      <c r="I29" s="105" t="str">
        <f>IF(【全員最初に作成】基本情報!J52="","",【全員最初に作成】基本情報!J52)</f>
        <v/>
      </c>
      <c r="J29" s="105" t="str">
        <f>IF(【全員最初に作成】基本情報!K52="","",【全員最初に作成】基本情報!K52)</f>
        <v/>
      </c>
      <c r="K29" s="106" t="str">
        <f>IF(【全員最初に作成】基本情報!L52="","",【全員最初に作成】基本情報!L52)</f>
        <v/>
      </c>
      <c r="L29" s="107" t="str">
        <f>IF(【全員最初に作成】基本情報!M52="","",【全員最初に作成】基本情報!M52)</f>
        <v/>
      </c>
      <c r="M29" s="107" t="str">
        <f>IF(【全員最初に作成】基本情報!R52="","",【全員最初に作成】基本情報!R52)</f>
        <v/>
      </c>
      <c r="N29" s="107" t="str">
        <f>IF(【全員最初に作成】基本情報!W52="","",【全員最初に作成】基本情報!W52)</f>
        <v/>
      </c>
      <c r="O29" s="102" t="str">
        <f>IF(【全員最初に作成】基本情報!X52="","",【全員最初に作成】基本情報!X52)</f>
        <v/>
      </c>
      <c r="P29" s="108" t="str">
        <f>IF(【全員最初に作成】基本情報!Y52="","",【全員最初に作成】基本情報!Y52)</f>
        <v/>
      </c>
      <c r="Q29" s="476" t="str">
        <f>IF(【全員最初に作成】基本情報!AB52="","",【全員最初に作成】基本情報!AB52)</f>
        <v/>
      </c>
      <c r="R29" s="109"/>
      <c r="S29" s="110"/>
      <c r="T29" s="119" t="str">
        <f>IF(P29="","",VLOOKUP(P29,【参考】数式用!$A$5:$H$34,MATCH(S29,【参考】数式用!$C$4:$E$4,0)+2,0))</f>
        <v/>
      </c>
      <c r="U29" s="49" t="s">
        <v>155</v>
      </c>
      <c r="V29" s="111"/>
      <c r="W29" s="48" t="s">
        <v>156</v>
      </c>
      <c r="X29" s="111"/>
      <c r="Y29" s="55" t="s">
        <v>157</v>
      </c>
      <c r="Z29" s="111"/>
      <c r="AA29" s="48" t="s">
        <v>156</v>
      </c>
      <c r="AB29" s="111"/>
      <c r="AC29" s="48" t="s">
        <v>158</v>
      </c>
      <c r="AD29" s="112" t="s">
        <v>159</v>
      </c>
      <c r="AE29" s="113" t="str">
        <f t="shared" si="0"/>
        <v/>
      </c>
      <c r="AF29" s="114" t="s">
        <v>160</v>
      </c>
      <c r="AG29" s="115" t="str">
        <f t="shared" si="1"/>
        <v/>
      </c>
    </row>
    <row r="30" spans="1:33" ht="36.75" customHeight="1">
      <c r="A30" s="102">
        <f t="shared" si="3"/>
        <v>19</v>
      </c>
      <c r="B30" s="103" t="str">
        <f>IF(【全員最初に作成】基本情報!C53="","",【全員最初に作成】基本情報!C53)</f>
        <v/>
      </c>
      <c r="C30" s="104" t="str">
        <f>IF(【全員最初に作成】基本情報!D53="","",【全員最初に作成】基本情報!D53)</f>
        <v/>
      </c>
      <c r="D30" s="105" t="str">
        <f>IF(【全員最初に作成】基本情報!E53="","",【全員最初に作成】基本情報!E53)</f>
        <v/>
      </c>
      <c r="E30" s="105" t="str">
        <f>IF(【全員最初に作成】基本情報!F53="","",【全員最初に作成】基本情報!F53)</f>
        <v/>
      </c>
      <c r="F30" s="105" t="str">
        <f>IF(【全員最初に作成】基本情報!G53="","",【全員最初に作成】基本情報!G53)</f>
        <v/>
      </c>
      <c r="G30" s="105" t="str">
        <f>IF(【全員最初に作成】基本情報!H53="","",【全員最初に作成】基本情報!H53)</f>
        <v/>
      </c>
      <c r="H30" s="105" t="str">
        <f>IF(【全員最初に作成】基本情報!I53="","",【全員最初に作成】基本情報!I53)</f>
        <v/>
      </c>
      <c r="I30" s="105" t="str">
        <f>IF(【全員最初に作成】基本情報!J53="","",【全員最初に作成】基本情報!J53)</f>
        <v/>
      </c>
      <c r="J30" s="105" t="str">
        <f>IF(【全員最初に作成】基本情報!K53="","",【全員最初に作成】基本情報!K53)</f>
        <v/>
      </c>
      <c r="K30" s="106" t="str">
        <f>IF(【全員最初に作成】基本情報!L53="","",【全員最初に作成】基本情報!L53)</f>
        <v/>
      </c>
      <c r="L30" s="107" t="str">
        <f>IF(【全員最初に作成】基本情報!M53="","",【全員最初に作成】基本情報!M53)</f>
        <v/>
      </c>
      <c r="M30" s="107" t="str">
        <f>IF(【全員最初に作成】基本情報!R53="","",【全員最初に作成】基本情報!R53)</f>
        <v/>
      </c>
      <c r="N30" s="107" t="str">
        <f>IF(【全員最初に作成】基本情報!W53="","",【全員最初に作成】基本情報!W53)</f>
        <v/>
      </c>
      <c r="O30" s="102" t="str">
        <f>IF(【全員最初に作成】基本情報!X53="","",【全員最初に作成】基本情報!X53)</f>
        <v/>
      </c>
      <c r="P30" s="108" t="str">
        <f>IF(【全員最初に作成】基本情報!Y53="","",【全員最初に作成】基本情報!Y53)</f>
        <v/>
      </c>
      <c r="Q30" s="476" t="str">
        <f>IF(【全員最初に作成】基本情報!AB53="","",【全員最初に作成】基本情報!AB53)</f>
        <v/>
      </c>
      <c r="R30" s="109"/>
      <c r="S30" s="110"/>
      <c r="T30" s="119" t="str">
        <f>IF(P30="","",VLOOKUP(P30,【参考】数式用!$A$5:$H$34,MATCH(S30,【参考】数式用!$C$4:$E$4,0)+2,0))</f>
        <v/>
      </c>
      <c r="U30" s="49" t="s">
        <v>155</v>
      </c>
      <c r="V30" s="111"/>
      <c r="W30" s="48" t="s">
        <v>156</v>
      </c>
      <c r="X30" s="111"/>
      <c r="Y30" s="55" t="s">
        <v>157</v>
      </c>
      <c r="Z30" s="111"/>
      <c r="AA30" s="48" t="s">
        <v>156</v>
      </c>
      <c r="AB30" s="111"/>
      <c r="AC30" s="48" t="s">
        <v>158</v>
      </c>
      <c r="AD30" s="112" t="s">
        <v>159</v>
      </c>
      <c r="AE30" s="113" t="str">
        <f t="shared" si="0"/>
        <v/>
      </c>
      <c r="AF30" s="114" t="s">
        <v>160</v>
      </c>
      <c r="AG30" s="115" t="str">
        <f t="shared" si="1"/>
        <v/>
      </c>
    </row>
    <row r="31" spans="1:33" ht="36.75" customHeight="1">
      <c r="A31" s="102">
        <f t="shared" si="3"/>
        <v>20</v>
      </c>
      <c r="B31" s="103" t="str">
        <f>IF(【全員最初に作成】基本情報!C54="","",【全員最初に作成】基本情報!C54)</f>
        <v/>
      </c>
      <c r="C31" s="104" t="str">
        <f>IF(【全員最初に作成】基本情報!D54="","",【全員最初に作成】基本情報!D54)</f>
        <v/>
      </c>
      <c r="D31" s="105" t="str">
        <f>IF(【全員最初に作成】基本情報!E54="","",【全員最初に作成】基本情報!E54)</f>
        <v/>
      </c>
      <c r="E31" s="105" t="str">
        <f>IF(【全員最初に作成】基本情報!F54="","",【全員最初に作成】基本情報!F54)</f>
        <v/>
      </c>
      <c r="F31" s="105" t="str">
        <f>IF(【全員最初に作成】基本情報!G54="","",【全員最初に作成】基本情報!G54)</f>
        <v/>
      </c>
      <c r="G31" s="105" t="str">
        <f>IF(【全員最初に作成】基本情報!H54="","",【全員最初に作成】基本情報!H54)</f>
        <v/>
      </c>
      <c r="H31" s="105" t="str">
        <f>IF(【全員最初に作成】基本情報!I54="","",【全員最初に作成】基本情報!I54)</f>
        <v/>
      </c>
      <c r="I31" s="105" t="str">
        <f>IF(【全員最初に作成】基本情報!J54="","",【全員最初に作成】基本情報!J54)</f>
        <v/>
      </c>
      <c r="J31" s="105" t="str">
        <f>IF(【全員最初に作成】基本情報!K54="","",【全員最初に作成】基本情報!K54)</f>
        <v/>
      </c>
      <c r="K31" s="106" t="str">
        <f>IF(【全員最初に作成】基本情報!L54="","",【全員最初に作成】基本情報!L54)</f>
        <v/>
      </c>
      <c r="L31" s="107" t="str">
        <f>IF(【全員最初に作成】基本情報!M54="","",【全員最初に作成】基本情報!M54)</f>
        <v/>
      </c>
      <c r="M31" s="107" t="str">
        <f>IF(【全員最初に作成】基本情報!R54="","",【全員最初に作成】基本情報!R54)</f>
        <v/>
      </c>
      <c r="N31" s="107" t="str">
        <f>IF(【全員最初に作成】基本情報!W54="","",【全員最初に作成】基本情報!W54)</f>
        <v/>
      </c>
      <c r="O31" s="102" t="str">
        <f>IF(【全員最初に作成】基本情報!X54="","",【全員最初に作成】基本情報!X54)</f>
        <v/>
      </c>
      <c r="P31" s="108" t="str">
        <f>IF(【全員最初に作成】基本情報!Y54="","",【全員最初に作成】基本情報!Y54)</f>
        <v/>
      </c>
      <c r="Q31" s="476" t="str">
        <f>IF(【全員最初に作成】基本情報!AB54="","",【全員最初に作成】基本情報!AB54)</f>
        <v/>
      </c>
      <c r="R31" s="109"/>
      <c r="S31" s="110"/>
      <c r="T31" s="119" t="str">
        <f>IF(P31="","",VLOOKUP(P31,【参考】数式用!$A$5:$H$34,MATCH(S31,【参考】数式用!$C$4:$E$4,0)+2,0))</f>
        <v/>
      </c>
      <c r="U31" s="49" t="s">
        <v>155</v>
      </c>
      <c r="V31" s="111"/>
      <c r="W31" s="48" t="s">
        <v>156</v>
      </c>
      <c r="X31" s="111"/>
      <c r="Y31" s="55" t="s">
        <v>157</v>
      </c>
      <c r="Z31" s="111"/>
      <c r="AA31" s="48" t="s">
        <v>156</v>
      </c>
      <c r="AB31" s="111"/>
      <c r="AC31" s="48" t="s">
        <v>158</v>
      </c>
      <c r="AD31" s="112" t="s">
        <v>159</v>
      </c>
      <c r="AE31" s="113" t="str">
        <f t="shared" si="0"/>
        <v/>
      </c>
      <c r="AF31" s="114" t="s">
        <v>160</v>
      </c>
      <c r="AG31" s="115" t="str">
        <f t="shared" si="1"/>
        <v/>
      </c>
    </row>
    <row r="32" spans="1:33" ht="36.75" customHeight="1">
      <c r="A32" s="102">
        <f t="shared" si="3"/>
        <v>21</v>
      </c>
      <c r="B32" s="103" t="str">
        <f>IF(【全員最初に作成】基本情報!C55="","",【全員最初に作成】基本情報!C55)</f>
        <v/>
      </c>
      <c r="C32" s="104" t="str">
        <f>IF(【全員最初に作成】基本情報!D55="","",【全員最初に作成】基本情報!D55)</f>
        <v/>
      </c>
      <c r="D32" s="105" t="str">
        <f>IF(【全員最初に作成】基本情報!E55="","",【全員最初に作成】基本情報!E55)</f>
        <v/>
      </c>
      <c r="E32" s="105" t="str">
        <f>IF(【全員最初に作成】基本情報!F55="","",【全員最初に作成】基本情報!F55)</f>
        <v/>
      </c>
      <c r="F32" s="105" t="str">
        <f>IF(【全員最初に作成】基本情報!G55="","",【全員最初に作成】基本情報!G55)</f>
        <v/>
      </c>
      <c r="G32" s="105" t="str">
        <f>IF(【全員最初に作成】基本情報!H55="","",【全員最初に作成】基本情報!H55)</f>
        <v/>
      </c>
      <c r="H32" s="105" t="str">
        <f>IF(【全員最初に作成】基本情報!I55="","",【全員最初に作成】基本情報!I55)</f>
        <v/>
      </c>
      <c r="I32" s="105" t="str">
        <f>IF(【全員最初に作成】基本情報!J55="","",【全員最初に作成】基本情報!J55)</f>
        <v/>
      </c>
      <c r="J32" s="105" t="str">
        <f>IF(【全員最初に作成】基本情報!K55="","",【全員最初に作成】基本情報!K55)</f>
        <v/>
      </c>
      <c r="K32" s="106" t="str">
        <f>IF(【全員最初に作成】基本情報!L55="","",【全員最初に作成】基本情報!L55)</f>
        <v/>
      </c>
      <c r="L32" s="107" t="str">
        <f>IF(【全員最初に作成】基本情報!M55="","",【全員最初に作成】基本情報!M55)</f>
        <v/>
      </c>
      <c r="M32" s="107" t="str">
        <f>IF(【全員最初に作成】基本情報!R55="","",【全員最初に作成】基本情報!R55)</f>
        <v/>
      </c>
      <c r="N32" s="107" t="str">
        <f>IF(【全員最初に作成】基本情報!W55="","",【全員最初に作成】基本情報!W55)</f>
        <v/>
      </c>
      <c r="O32" s="102" t="str">
        <f>IF(【全員最初に作成】基本情報!X55="","",【全員最初に作成】基本情報!X55)</f>
        <v/>
      </c>
      <c r="P32" s="108" t="str">
        <f>IF(【全員最初に作成】基本情報!Y55="","",【全員最初に作成】基本情報!Y55)</f>
        <v/>
      </c>
      <c r="Q32" s="476" t="str">
        <f>IF(【全員最初に作成】基本情報!AB55="","",【全員最初に作成】基本情報!AB55)</f>
        <v/>
      </c>
      <c r="R32" s="109"/>
      <c r="S32" s="110"/>
      <c r="T32" s="119" t="str">
        <f>IF(P32="","",VLOOKUP(P32,【参考】数式用!$A$5:$H$34,MATCH(S32,【参考】数式用!$C$4:$E$4,0)+2,0))</f>
        <v/>
      </c>
      <c r="U32" s="49" t="s">
        <v>155</v>
      </c>
      <c r="V32" s="111"/>
      <c r="W32" s="48" t="s">
        <v>156</v>
      </c>
      <c r="X32" s="111"/>
      <c r="Y32" s="55" t="s">
        <v>157</v>
      </c>
      <c r="Z32" s="111"/>
      <c r="AA32" s="48" t="s">
        <v>156</v>
      </c>
      <c r="AB32" s="111"/>
      <c r="AC32" s="48" t="s">
        <v>158</v>
      </c>
      <c r="AD32" s="112" t="s">
        <v>159</v>
      </c>
      <c r="AE32" s="113" t="str">
        <f t="shared" si="0"/>
        <v/>
      </c>
      <c r="AF32" s="114" t="s">
        <v>160</v>
      </c>
      <c r="AG32" s="115" t="str">
        <f t="shared" si="1"/>
        <v/>
      </c>
    </row>
    <row r="33" spans="1:33" ht="36.75" customHeight="1">
      <c r="A33" s="102">
        <f t="shared" si="3"/>
        <v>22</v>
      </c>
      <c r="B33" s="103" t="str">
        <f>IF(【全員最初に作成】基本情報!C56="","",【全員最初に作成】基本情報!C56)</f>
        <v/>
      </c>
      <c r="C33" s="104" t="str">
        <f>IF(【全員最初に作成】基本情報!D56="","",【全員最初に作成】基本情報!D56)</f>
        <v/>
      </c>
      <c r="D33" s="105" t="str">
        <f>IF(【全員最初に作成】基本情報!E56="","",【全員最初に作成】基本情報!E56)</f>
        <v/>
      </c>
      <c r="E33" s="105" t="str">
        <f>IF(【全員最初に作成】基本情報!F56="","",【全員最初に作成】基本情報!F56)</f>
        <v/>
      </c>
      <c r="F33" s="105" t="str">
        <f>IF(【全員最初に作成】基本情報!G56="","",【全員最初に作成】基本情報!G56)</f>
        <v/>
      </c>
      <c r="G33" s="105" t="str">
        <f>IF(【全員最初に作成】基本情報!H56="","",【全員最初に作成】基本情報!H56)</f>
        <v/>
      </c>
      <c r="H33" s="105" t="str">
        <f>IF(【全員最初に作成】基本情報!I56="","",【全員最初に作成】基本情報!I56)</f>
        <v/>
      </c>
      <c r="I33" s="105" t="str">
        <f>IF(【全員最初に作成】基本情報!J56="","",【全員最初に作成】基本情報!J56)</f>
        <v/>
      </c>
      <c r="J33" s="105" t="str">
        <f>IF(【全員最初に作成】基本情報!K56="","",【全員最初に作成】基本情報!K56)</f>
        <v/>
      </c>
      <c r="K33" s="106" t="str">
        <f>IF(【全員最初に作成】基本情報!L56="","",【全員最初に作成】基本情報!L56)</f>
        <v/>
      </c>
      <c r="L33" s="107" t="str">
        <f>IF(【全員最初に作成】基本情報!M56="","",【全員最初に作成】基本情報!M56)</f>
        <v/>
      </c>
      <c r="M33" s="107" t="str">
        <f>IF(【全員最初に作成】基本情報!R56="","",【全員最初に作成】基本情報!R56)</f>
        <v/>
      </c>
      <c r="N33" s="107" t="str">
        <f>IF(【全員最初に作成】基本情報!W56="","",【全員最初に作成】基本情報!W56)</f>
        <v/>
      </c>
      <c r="O33" s="102" t="str">
        <f>IF(【全員最初に作成】基本情報!X56="","",【全員最初に作成】基本情報!X56)</f>
        <v/>
      </c>
      <c r="P33" s="108" t="str">
        <f>IF(【全員最初に作成】基本情報!Y56="","",【全員最初に作成】基本情報!Y56)</f>
        <v/>
      </c>
      <c r="Q33" s="476" t="str">
        <f>IF(【全員最初に作成】基本情報!AB56="","",【全員最初に作成】基本情報!AB56)</f>
        <v/>
      </c>
      <c r="R33" s="109"/>
      <c r="S33" s="110"/>
      <c r="T33" s="119" t="str">
        <f>IF(P33="","",VLOOKUP(P33,【参考】数式用!$A$5:$H$34,MATCH(S33,【参考】数式用!$C$4:$E$4,0)+2,0))</f>
        <v/>
      </c>
      <c r="U33" s="49" t="s">
        <v>155</v>
      </c>
      <c r="V33" s="111"/>
      <c r="W33" s="48" t="s">
        <v>156</v>
      </c>
      <c r="X33" s="111"/>
      <c r="Y33" s="55" t="s">
        <v>157</v>
      </c>
      <c r="Z33" s="111"/>
      <c r="AA33" s="48" t="s">
        <v>156</v>
      </c>
      <c r="AB33" s="111"/>
      <c r="AC33" s="48" t="s">
        <v>158</v>
      </c>
      <c r="AD33" s="112" t="s">
        <v>159</v>
      </c>
      <c r="AE33" s="113" t="str">
        <f t="shared" si="0"/>
        <v/>
      </c>
      <c r="AF33" s="114" t="s">
        <v>160</v>
      </c>
      <c r="AG33" s="115" t="str">
        <f t="shared" si="1"/>
        <v/>
      </c>
    </row>
    <row r="34" spans="1:33" ht="36.75" customHeight="1">
      <c r="A34" s="102">
        <f t="shared" si="3"/>
        <v>23</v>
      </c>
      <c r="B34" s="103" t="str">
        <f>IF(【全員最初に作成】基本情報!C57="","",【全員最初に作成】基本情報!C57)</f>
        <v/>
      </c>
      <c r="C34" s="104" t="str">
        <f>IF(【全員最初に作成】基本情報!D57="","",【全員最初に作成】基本情報!D57)</f>
        <v/>
      </c>
      <c r="D34" s="105" t="str">
        <f>IF(【全員最初に作成】基本情報!E57="","",【全員最初に作成】基本情報!E57)</f>
        <v/>
      </c>
      <c r="E34" s="105" t="str">
        <f>IF(【全員最初に作成】基本情報!F57="","",【全員最初に作成】基本情報!F57)</f>
        <v/>
      </c>
      <c r="F34" s="105" t="str">
        <f>IF(【全員最初に作成】基本情報!G57="","",【全員最初に作成】基本情報!G57)</f>
        <v/>
      </c>
      <c r="G34" s="105" t="str">
        <f>IF(【全員最初に作成】基本情報!H57="","",【全員最初に作成】基本情報!H57)</f>
        <v/>
      </c>
      <c r="H34" s="105" t="str">
        <f>IF(【全員最初に作成】基本情報!I57="","",【全員最初に作成】基本情報!I57)</f>
        <v/>
      </c>
      <c r="I34" s="105" t="str">
        <f>IF(【全員最初に作成】基本情報!J57="","",【全員最初に作成】基本情報!J57)</f>
        <v/>
      </c>
      <c r="J34" s="105" t="str">
        <f>IF(【全員最初に作成】基本情報!K57="","",【全員最初に作成】基本情報!K57)</f>
        <v/>
      </c>
      <c r="K34" s="106" t="str">
        <f>IF(【全員最初に作成】基本情報!L57="","",【全員最初に作成】基本情報!L57)</f>
        <v/>
      </c>
      <c r="L34" s="107" t="str">
        <f>IF(【全員最初に作成】基本情報!M57="","",【全員最初に作成】基本情報!M57)</f>
        <v/>
      </c>
      <c r="M34" s="107" t="str">
        <f>IF(【全員最初に作成】基本情報!R57="","",【全員最初に作成】基本情報!R57)</f>
        <v/>
      </c>
      <c r="N34" s="107" t="str">
        <f>IF(【全員最初に作成】基本情報!W57="","",【全員最初に作成】基本情報!W57)</f>
        <v/>
      </c>
      <c r="O34" s="102" t="str">
        <f>IF(【全員最初に作成】基本情報!X57="","",【全員最初に作成】基本情報!X57)</f>
        <v/>
      </c>
      <c r="P34" s="108" t="str">
        <f>IF(【全員最初に作成】基本情報!Y57="","",【全員最初に作成】基本情報!Y57)</f>
        <v/>
      </c>
      <c r="Q34" s="476" t="str">
        <f>IF(【全員最初に作成】基本情報!AB57="","",【全員最初に作成】基本情報!AB57)</f>
        <v/>
      </c>
      <c r="R34" s="109"/>
      <c r="S34" s="110"/>
      <c r="T34" s="119" t="str">
        <f>IF(P34="","",VLOOKUP(P34,【参考】数式用!$A$5:$H$34,MATCH(S34,【参考】数式用!$C$4:$E$4,0)+2,0))</f>
        <v/>
      </c>
      <c r="U34" s="49" t="s">
        <v>155</v>
      </c>
      <c r="V34" s="111"/>
      <c r="W34" s="48" t="s">
        <v>156</v>
      </c>
      <c r="X34" s="111"/>
      <c r="Y34" s="55" t="s">
        <v>157</v>
      </c>
      <c r="Z34" s="111"/>
      <c r="AA34" s="48" t="s">
        <v>156</v>
      </c>
      <c r="AB34" s="111"/>
      <c r="AC34" s="48" t="s">
        <v>158</v>
      </c>
      <c r="AD34" s="112" t="s">
        <v>159</v>
      </c>
      <c r="AE34" s="113" t="str">
        <f t="shared" si="0"/>
        <v/>
      </c>
      <c r="AF34" s="114" t="s">
        <v>160</v>
      </c>
      <c r="AG34" s="115" t="str">
        <f t="shared" si="1"/>
        <v/>
      </c>
    </row>
    <row r="35" spans="1:33" ht="36.75" customHeight="1">
      <c r="A35" s="102">
        <f t="shared" si="3"/>
        <v>24</v>
      </c>
      <c r="B35" s="103" t="str">
        <f>IF(【全員最初に作成】基本情報!C58="","",【全員最初に作成】基本情報!C58)</f>
        <v/>
      </c>
      <c r="C35" s="104" t="str">
        <f>IF(【全員最初に作成】基本情報!D58="","",【全員最初に作成】基本情報!D58)</f>
        <v/>
      </c>
      <c r="D35" s="105" t="str">
        <f>IF(【全員最初に作成】基本情報!E58="","",【全員最初に作成】基本情報!E58)</f>
        <v/>
      </c>
      <c r="E35" s="105" t="str">
        <f>IF(【全員最初に作成】基本情報!F58="","",【全員最初に作成】基本情報!F58)</f>
        <v/>
      </c>
      <c r="F35" s="105" t="str">
        <f>IF(【全員最初に作成】基本情報!G58="","",【全員最初に作成】基本情報!G58)</f>
        <v/>
      </c>
      <c r="G35" s="105" t="str">
        <f>IF(【全員最初に作成】基本情報!H58="","",【全員最初に作成】基本情報!H58)</f>
        <v/>
      </c>
      <c r="H35" s="105" t="str">
        <f>IF(【全員最初に作成】基本情報!I58="","",【全員最初に作成】基本情報!I58)</f>
        <v/>
      </c>
      <c r="I35" s="105" t="str">
        <f>IF(【全員最初に作成】基本情報!J58="","",【全員最初に作成】基本情報!J58)</f>
        <v/>
      </c>
      <c r="J35" s="105" t="str">
        <f>IF(【全員最初に作成】基本情報!K58="","",【全員最初に作成】基本情報!K58)</f>
        <v/>
      </c>
      <c r="K35" s="106" t="str">
        <f>IF(【全員最初に作成】基本情報!L58="","",【全員最初に作成】基本情報!L58)</f>
        <v/>
      </c>
      <c r="L35" s="107" t="str">
        <f>IF(【全員最初に作成】基本情報!M58="","",【全員最初に作成】基本情報!M58)</f>
        <v/>
      </c>
      <c r="M35" s="107" t="str">
        <f>IF(【全員最初に作成】基本情報!R58="","",【全員最初に作成】基本情報!R58)</f>
        <v/>
      </c>
      <c r="N35" s="107" t="str">
        <f>IF(【全員最初に作成】基本情報!W58="","",【全員最初に作成】基本情報!W58)</f>
        <v/>
      </c>
      <c r="O35" s="102" t="str">
        <f>IF(【全員最初に作成】基本情報!X58="","",【全員最初に作成】基本情報!X58)</f>
        <v/>
      </c>
      <c r="P35" s="108" t="str">
        <f>IF(【全員最初に作成】基本情報!Y58="","",【全員最初に作成】基本情報!Y58)</f>
        <v/>
      </c>
      <c r="Q35" s="476" t="str">
        <f>IF(【全員最初に作成】基本情報!AB58="","",【全員最初に作成】基本情報!AB58)</f>
        <v/>
      </c>
      <c r="R35" s="109"/>
      <c r="S35" s="110"/>
      <c r="T35" s="119" t="str">
        <f>IF(P35="","",VLOOKUP(P35,【参考】数式用!$A$5:$H$34,MATCH(S35,【参考】数式用!$C$4:$E$4,0)+2,0))</f>
        <v/>
      </c>
      <c r="U35" s="49" t="s">
        <v>155</v>
      </c>
      <c r="V35" s="111"/>
      <c r="W35" s="48" t="s">
        <v>156</v>
      </c>
      <c r="X35" s="111"/>
      <c r="Y35" s="55" t="s">
        <v>157</v>
      </c>
      <c r="Z35" s="111"/>
      <c r="AA35" s="48" t="s">
        <v>156</v>
      </c>
      <c r="AB35" s="111"/>
      <c r="AC35" s="48" t="s">
        <v>158</v>
      </c>
      <c r="AD35" s="112" t="s">
        <v>159</v>
      </c>
      <c r="AE35" s="113" t="str">
        <f t="shared" si="0"/>
        <v/>
      </c>
      <c r="AF35" s="114" t="s">
        <v>160</v>
      </c>
      <c r="AG35" s="115" t="str">
        <f t="shared" si="1"/>
        <v/>
      </c>
    </row>
    <row r="36" spans="1:33" ht="36.75" customHeight="1">
      <c r="A36" s="102">
        <f t="shared" si="3"/>
        <v>25</v>
      </c>
      <c r="B36" s="103" t="str">
        <f>IF(【全員最初に作成】基本情報!C59="","",【全員最初に作成】基本情報!C59)</f>
        <v/>
      </c>
      <c r="C36" s="104" t="str">
        <f>IF(【全員最初に作成】基本情報!D59="","",【全員最初に作成】基本情報!D59)</f>
        <v/>
      </c>
      <c r="D36" s="105" t="str">
        <f>IF(【全員最初に作成】基本情報!E59="","",【全員最初に作成】基本情報!E59)</f>
        <v/>
      </c>
      <c r="E36" s="105" t="str">
        <f>IF(【全員最初に作成】基本情報!F59="","",【全員最初に作成】基本情報!F59)</f>
        <v/>
      </c>
      <c r="F36" s="105" t="str">
        <f>IF(【全員最初に作成】基本情報!G59="","",【全員最初に作成】基本情報!G59)</f>
        <v/>
      </c>
      <c r="G36" s="105" t="str">
        <f>IF(【全員最初に作成】基本情報!H59="","",【全員最初に作成】基本情報!H59)</f>
        <v/>
      </c>
      <c r="H36" s="105" t="str">
        <f>IF(【全員最初に作成】基本情報!I59="","",【全員最初に作成】基本情報!I59)</f>
        <v/>
      </c>
      <c r="I36" s="105" t="str">
        <f>IF(【全員最初に作成】基本情報!J59="","",【全員最初に作成】基本情報!J59)</f>
        <v/>
      </c>
      <c r="J36" s="105" t="str">
        <f>IF(【全員最初に作成】基本情報!K59="","",【全員最初に作成】基本情報!K59)</f>
        <v/>
      </c>
      <c r="K36" s="106" t="str">
        <f>IF(【全員最初に作成】基本情報!L59="","",【全員最初に作成】基本情報!L59)</f>
        <v/>
      </c>
      <c r="L36" s="107" t="str">
        <f>IF(【全員最初に作成】基本情報!M59="","",【全員最初に作成】基本情報!M59)</f>
        <v/>
      </c>
      <c r="M36" s="107" t="str">
        <f>IF(【全員最初に作成】基本情報!R59="","",【全員最初に作成】基本情報!R59)</f>
        <v/>
      </c>
      <c r="N36" s="107" t="str">
        <f>IF(【全員最初に作成】基本情報!W59="","",【全員最初に作成】基本情報!W59)</f>
        <v/>
      </c>
      <c r="O36" s="102" t="str">
        <f>IF(【全員最初に作成】基本情報!X59="","",【全員最初に作成】基本情報!X59)</f>
        <v/>
      </c>
      <c r="P36" s="108" t="str">
        <f>IF(【全員最初に作成】基本情報!Y59="","",【全員最初に作成】基本情報!Y59)</f>
        <v/>
      </c>
      <c r="Q36" s="476" t="str">
        <f>IF(【全員最初に作成】基本情報!AB59="","",【全員最初に作成】基本情報!AB59)</f>
        <v/>
      </c>
      <c r="R36" s="109"/>
      <c r="S36" s="110"/>
      <c r="T36" s="119" t="str">
        <f>IF(P36="","",VLOOKUP(P36,【参考】数式用!$A$5:$H$34,MATCH(S36,【参考】数式用!$C$4:$E$4,0)+2,0))</f>
        <v/>
      </c>
      <c r="U36" s="49" t="s">
        <v>155</v>
      </c>
      <c r="V36" s="111"/>
      <c r="W36" s="48" t="s">
        <v>156</v>
      </c>
      <c r="X36" s="111"/>
      <c r="Y36" s="55" t="s">
        <v>157</v>
      </c>
      <c r="Z36" s="111"/>
      <c r="AA36" s="48" t="s">
        <v>156</v>
      </c>
      <c r="AB36" s="111"/>
      <c r="AC36" s="48" t="s">
        <v>158</v>
      </c>
      <c r="AD36" s="112" t="s">
        <v>159</v>
      </c>
      <c r="AE36" s="113" t="str">
        <f t="shared" si="0"/>
        <v/>
      </c>
      <c r="AF36" s="114" t="s">
        <v>160</v>
      </c>
      <c r="AG36" s="115" t="str">
        <f t="shared" si="1"/>
        <v/>
      </c>
    </row>
    <row r="37" spans="1:33" ht="36.75" customHeight="1">
      <c r="A37" s="102">
        <f t="shared" si="3"/>
        <v>26</v>
      </c>
      <c r="B37" s="103" t="str">
        <f>IF(【全員最初に作成】基本情報!C60="","",【全員最初に作成】基本情報!C60)</f>
        <v/>
      </c>
      <c r="C37" s="104" t="str">
        <f>IF(【全員最初に作成】基本情報!D60="","",【全員最初に作成】基本情報!D60)</f>
        <v/>
      </c>
      <c r="D37" s="105" t="str">
        <f>IF(【全員最初に作成】基本情報!E60="","",【全員最初に作成】基本情報!E60)</f>
        <v/>
      </c>
      <c r="E37" s="105" t="str">
        <f>IF(【全員最初に作成】基本情報!F60="","",【全員最初に作成】基本情報!F60)</f>
        <v/>
      </c>
      <c r="F37" s="105" t="str">
        <f>IF(【全員最初に作成】基本情報!G60="","",【全員最初に作成】基本情報!G60)</f>
        <v/>
      </c>
      <c r="G37" s="105" t="str">
        <f>IF(【全員最初に作成】基本情報!H60="","",【全員最初に作成】基本情報!H60)</f>
        <v/>
      </c>
      <c r="H37" s="105" t="str">
        <f>IF(【全員最初に作成】基本情報!I60="","",【全員最初に作成】基本情報!I60)</f>
        <v/>
      </c>
      <c r="I37" s="105" t="str">
        <f>IF(【全員最初に作成】基本情報!J60="","",【全員最初に作成】基本情報!J60)</f>
        <v/>
      </c>
      <c r="J37" s="105" t="str">
        <f>IF(【全員最初に作成】基本情報!K60="","",【全員最初に作成】基本情報!K60)</f>
        <v/>
      </c>
      <c r="K37" s="106" t="str">
        <f>IF(【全員最初に作成】基本情報!L60="","",【全員最初に作成】基本情報!L60)</f>
        <v/>
      </c>
      <c r="L37" s="107" t="str">
        <f>IF(【全員最初に作成】基本情報!M60="","",【全員最初に作成】基本情報!M60)</f>
        <v/>
      </c>
      <c r="M37" s="107" t="str">
        <f>IF(【全員最初に作成】基本情報!R60="","",【全員最初に作成】基本情報!R60)</f>
        <v/>
      </c>
      <c r="N37" s="107" t="str">
        <f>IF(【全員最初に作成】基本情報!W60="","",【全員最初に作成】基本情報!W60)</f>
        <v/>
      </c>
      <c r="O37" s="102" t="str">
        <f>IF(【全員最初に作成】基本情報!X60="","",【全員最初に作成】基本情報!X60)</f>
        <v/>
      </c>
      <c r="P37" s="108" t="str">
        <f>IF(【全員最初に作成】基本情報!Y60="","",【全員最初に作成】基本情報!Y60)</f>
        <v/>
      </c>
      <c r="Q37" s="476" t="str">
        <f>IF(【全員最初に作成】基本情報!AB60="","",【全員最初に作成】基本情報!AB60)</f>
        <v/>
      </c>
      <c r="R37" s="109"/>
      <c r="S37" s="110"/>
      <c r="T37" s="119" t="str">
        <f>IF(P37="","",VLOOKUP(P37,【参考】数式用!$A$5:$H$34,MATCH(S37,【参考】数式用!$C$4:$E$4,0)+2,0))</f>
        <v/>
      </c>
      <c r="U37" s="49" t="s">
        <v>155</v>
      </c>
      <c r="V37" s="111"/>
      <c r="W37" s="48" t="s">
        <v>156</v>
      </c>
      <c r="X37" s="111"/>
      <c r="Y37" s="55" t="s">
        <v>157</v>
      </c>
      <c r="Z37" s="111"/>
      <c r="AA37" s="48" t="s">
        <v>156</v>
      </c>
      <c r="AB37" s="111"/>
      <c r="AC37" s="48" t="s">
        <v>158</v>
      </c>
      <c r="AD37" s="112" t="s">
        <v>159</v>
      </c>
      <c r="AE37" s="113" t="str">
        <f t="shared" si="0"/>
        <v/>
      </c>
      <c r="AF37" s="114" t="s">
        <v>160</v>
      </c>
      <c r="AG37" s="115" t="str">
        <f t="shared" si="1"/>
        <v/>
      </c>
    </row>
    <row r="38" spans="1:33" ht="36.75" customHeight="1">
      <c r="A38" s="102">
        <f t="shared" si="3"/>
        <v>27</v>
      </c>
      <c r="B38" s="103" t="str">
        <f>IF(【全員最初に作成】基本情報!C61="","",【全員最初に作成】基本情報!C61)</f>
        <v/>
      </c>
      <c r="C38" s="104" t="str">
        <f>IF(【全員最初に作成】基本情報!D61="","",【全員最初に作成】基本情報!D61)</f>
        <v/>
      </c>
      <c r="D38" s="105" t="str">
        <f>IF(【全員最初に作成】基本情報!E61="","",【全員最初に作成】基本情報!E61)</f>
        <v/>
      </c>
      <c r="E38" s="105" t="str">
        <f>IF(【全員最初に作成】基本情報!F61="","",【全員最初に作成】基本情報!F61)</f>
        <v/>
      </c>
      <c r="F38" s="105" t="str">
        <f>IF(【全員最初に作成】基本情報!G61="","",【全員最初に作成】基本情報!G61)</f>
        <v/>
      </c>
      <c r="G38" s="105" t="str">
        <f>IF(【全員最初に作成】基本情報!H61="","",【全員最初に作成】基本情報!H61)</f>
        <v/>
      </c>
      <c r="H38" s="105" t="str">
        <f>IF(【全員最初に作成】基本情報!I61="","",【全員最初に作成】基本情報!I61)</f>
        <v/>
      </c>
      <c r="I38" s="105" t="str">
        <f>IF(【全員最初に作成】基本情報!J61="","",【全員最初に作成】基本情報!J61)</f>
        <v/>
      </c>
      <c r="J38" s="105" t="str">
        <f>IF(【全員最初に作成】基本情報!K61="","",【全員最初に作成】基本情報!K61)</f>
        <v/>
      </c>
      <c r="K38" s="106" t="str">
        <f>IF(【全員最初に作成】基本情報!L61="","",【全員最初に作成】基本情報!L61)</f>
        <v/>
      </c>
      <c r="L38" s="107" t="str">
        <f>IF(【全員最初に作成】基本情報!M61="","",【全員最初に作成】基本情報!M61)</f>
        <v/>
      </c>
      <c r="M38" s="107" t="str">
        <f>IF(【全員最初に作成】基本情報!R61="","",【全員最初に作成】基本情報!R61)</f>
        <v/>
      </c>
      <c r="N38" s="107" t="str">
        <f>IF(【全員最初に作成】基本情報!W61="","",【全員最初に作成】基本情報!W61)</f>
        <v/>
      </c>
      <c r="O38" s="102" t="str">
        <f>IF(【全員最初に作成】基本情報!X61="","",【全員最初に作成】基本情報!X61)</f>
        <v/>
      </c>
      <c r="P38" s="108" t="str">
        <f>IF(【全員最初に作成】基本情報!Y61="","",【全員最初に作成】基本情報!Y61)</f>
        <v/>
      </c>
      <c r="Q38" s="476" t="str">
        <f>IF(【全員最初に作成】基本情報!AB61="","",【全員最初に作成】基本情報!AB61)</f>
        <v/>
      </c>
      <c r="R38" s="109"/>
      <c r="S38" s="110"/>
      <c r="T38" s="119" t="str">
        <f>IF(P38="","",VLOOKUP(P38,【参考】数式用!$A$5:$H$34,MATCH(S38,【参考】数式用!$C$4:$E$4,0)+2,0))</f>
        <v/>
      </c>
      <c r="U38" s="49" t="s">
        <v>155</v>
      </c>
      <c r="V38" s="111"/>
      <c r="W38" s="48" t="s">
        <v>156</v>
      </c>
      <c r="X38" s="111"/>
      <c r="Y38" s="55" t="s">
        <v>157</v>
      </c>
      <c r="Z38" s="111"/>
      <c r="AA38" s="48" t="s">
        <v>156</v>
      </c>
      <c r="AB38" s="111"/>
      <c r="AC38" s="48" t="s">
        <v>158</v>
      </c>
      <c r="AD38" s="112" t="s">
        <v>159</v>
      </c>
      <c r="AE38" s="113" t="str">
        <f t="shared" si="0"/>
        <v/>
      </c>
      <c r="AF38" s="114" t="s">
        <v>160</v>
      </c>
      <c r="AG38" s="115" t="str">
        <f t="shared" si="1"/>
        <v/>
      </c>
    </row>
    <row r="39" spans="1:33" ht="36.75" customHeight="1">
      <c r="A39" s="102">
        <f t="shared" si="3"/>
        <v>28</v>
      </c>
      <c r="B39" s="103" t="str">
        <f>IF(【全員最初に作成】基本情報!C62="","",【全員最初に作成】基本情報!C62)</f>
        <v/>
      </c>
      <c r="C39" s="104" t="str">
        <f>IF(【全員最初に作成】基本情報!D62="","",【全員最初に作成】基本情報!D62)</f>
        <v/>
      </c>
      <c r="D39" s="105" t="str">
        <f>IF(【全員最初に作成】基本情報!E62="","",【全員最初に作成】基本情報!E62)</f>
        <v/>
      </c>
      <c r="E39" s="105" t="str">
        <f>IF(【全員最初に作成】基本情報!F62="","",【全員最初に作成】基本情報!F62)</f>
        <v/>
      </c>
      <c r="F39" s="105" t="str">
        <f>IF(【全員最初に作成】基本情報!G62="","",【全員最初に作成】基本情報!G62)</f>
        <v/>
      </c>
      <c r="G39" s="105" t="str">
        <f>IF(【全員最初に作成】基本情報!H62="","",【全員最初に作成】基本情報!H62)</f>
        <v/>
      </c>
      <c r="H39" s="105" t="str">
        <f>IF(【全員最初に作成】基本情報!I62="","",【全員最初に作成】基本情報!I62)</f>
        <v/>
      </c>
      <c r="I39" s="105" t="str">
        <f>IF(【全員最初に作成】基本情報!J62="","",【全員最初に作成】基本情報!J62)</f>
        <v/>
      </c>
      <c r="J39" s="105" t="str">
        <f>IF(【全員最初に作成】基本情報!K62="","",【全員最初に作成】基本情報!K62)</f>
        <v/>
      </c>
      <c r="K39" s="106" t="str">
        <f>IF(【全員最初に作成】基本情報!L62="","",【全員最初に作成】基本情報!L62)</f>
        <v/>
      </c>
      <c r="L39" s="107" t="str">
        <f>IF(【全員最初に作成】基本情報!M62="","",【全員最初に作成】基本情報!M62)</f>
        <v/>
      </c>
      <c r="M39" s="107" t="str">
        <f>IF(【全員最初に作成】基本情報!R62="","",【全員最初に作成】基本情報!R62)</f>
        <v/>
      </c>
      <c r="N39" s="107" t="str">
        <f>IF(【全員最初に作成】基本情報!W62="","",【全員最初に作成】基本情報!W62)</f>
        <v/>
      </c>
      <c r="O39" s="102" t="str">
        <f>IF(【全員最初に作成】基本情報!X62="","",【全員最初に作成】基本情報!X62)</f>
        <v/>
      </c>
      <c r="P39" s="108" t="str">
        <f>IF(【全員最初に作成】基本情報!Y62="","",【全員最初に作成】基本情報!Y62)</f>
        <v/>
      </c>
      <c r="Q39" s="476" t="str">
        <f>IF(【全員最初に作成】基本情報!AB62="","",【全員最初に作成】基本情報!AB62)</f>
        <v/>
      </c>
      <c r="R39" s="109"/>
      <c r="S39" s="110"/>
      <c r="T39" s="119" t="str">
        <f>IF(P39="","",VLOOKUP(P39,【参考】数式用!$A$5:$H$34,MATCH(S39,【参考】数式用!$C$4:$E$4,0)+2,0))</f>
        <v/>
      </c>
      <c r="U39" s="49" t="s">
        <v>155</v>
      </c>
      <c r="V39" s="111"/>
      <c r="W39" s="48" t="s">
        <v>156</v>
      </c>
      <c r="X39" s="111"/>
      <c r="Y39" s="55" t="s">
        <v>157</v>
      </c>
      <c r="Z39" s="111"/>
      <c r="AA39" s="48" t="s">
        <v>156</v>
      </c>
      <c r="AB39" s="111"/>
      <c r="AC39" s="48" t="s">
        <v>158</v>
      </c>
      <c r="AD39" s="112" t="s">
        <v>159</v>
      </c>
      <c r="AE39" s="113" t="str">
        <f t="shared" si="0"/>
        <v/>
      </c>
      <c r="AF39" s="114" t="s">
        <v>160</v>
      </c>
      <c r="AG39" s="115" t="str">
        <f t="shared" si="1"/>
        <v/>
      </c>
    </row>
    <row r="40" spans="1:33" ht="36.75" customHeight="1">
      <c r="A40" s="102">
        <f t="shared" si="3"/>
        <v>29</v>
      </c>
      <c r="B40" s="103" t="str">
        <f>IF(【全員最初に作成】基本情報!C63="","",【全員最初に作成】基本情報!C63)</f>
        <v/>
      </c>
      <c r="C40" s="104" t="str">
        <f>IF(【全員最初に作成】基本情報!D63="","",【全員最初に作成】基本情報!D63)</f>
        <v/>
      </c>
      <c r="D40" s="105" t="str">
        <f>IF(【全員最初に作成】基本情報!E63="","",【全員最初に作成】基本情報!E63)</f>
        <v/>
      </c>
      <c r="E40" s="105" t="str">
        <f>IF(【全員最初に作成】基本情報!F63="","",【全員最初に作成】基本情報!F63)</f>
        <v/>
      </c>
      <c r="F40" s="105" t="str">
        <f>IF(【全員最初に作成】基本情報!G63="","",【全員最初に作成】基本情報!G63)</f>
        <v/>
      </c>
      <c r="G40" s="105" t="str">
        <f>IF(【全員最初に作成】基本情報!H63="","",【全員最初に作成】基本情報!H63)</f>
        <v/>
      </c>
      <c r="H40" s="105" t="str">
        <f>IF(【全員最初に作成】基本情報!I63="","",【全員最初に作成】基本情報!I63)</f>
        <v/>
      </c>
      <c r="I40" s="105" t="str">
        <f>IF(【全員最初に作成】基本情報!J63="","",【全員最初に作成】基本情報!J63)</f>
        <v/>
      </c>
      <c r="J40" s="105" t="str">
        <f>IF(【全員最初に作成】基本情報!K63="","",【全員最初に作成】基本情報!K63)</f>
        <v/>
      </c>
      <c r="K40" s="106" t="str">
        <f>IF(【全員最初に作成】基本情報!L63="","",【全員最初に作成】基本情報!L63)</f>
        <v/>
      </c>
      <c r="L40" s="107" t="str">
        <f>IF(【全員最初に作成】基本情報!M63="","",【全員最初に作成】基本情報!M63)</f>
        <v/>
      </c>
      <c r="M40" s="107" t="str">
        <f>IF(【全員最初に作成】基本情報!R63="","",【全員最初に作成】基本情報!R63)</f>
        <v/>
      </c>
      <c r="N40" s="107" t="str">
        <f>IF(【全員最初に作成】基本情報!W63="","",【全員最初に作成】基本情報!W63)</f>
        <v/>
      </c>
      <c r="O40" s="102" t="str">
        <f>IF(【全員最初に作成】基本情報!X63="","",【全員最初に作成】基本情報!X63)</f>
        <v/>
      </c>
      <c r="P40" s="108" t="str">
        <f>IF(【全員最初に作成】基本情報!Y63="","",【全員最初に作成】基本情報!Y63)</f>
        <v/>
      </c>
      <c r="Q40" s="476" t="str">
        <f>IF(【全員最初に作成】基本情報!AB63="","",【全員最初に作成】基本情報!AB63)</f>
        <v/>
      </c>
      <c r="R40" s="109"/>
      <c r="S40" s="110"/>
      <c r="T40" s="119" t="str">
        <f>IF(P40="","",VLOOKUP(P40,【参考】数式用!$A$5:$H$34,MATCH(S40,【参考】数式用!$C$4:$E$4,0)+2,0))</f>
        <v/>
      </c>
      <c r="U40" s="49" t="s">
        <v>155</v>
      </c>
      <c r="V40" s="111"/>
      <c r="W40" s="48" t="s">
        <v>156</v>
      </c>
      <c r="X40" s="111"/>
      <c r="Y40" s="55" t="s">
        <v>157</v>
      </c>
      <c r="Z40" s="111"/>
      <c r="AA40" s="48" t="s">
        <v>156</v>
      </c>
      <c r="AB40" s="111"/>
      <c r="AC40" s="48" t="s">
        <v>158</v>
      </c>
      <c r="AD40" s="112" t="s">
        <v>159</v>
      </c>
      <c r="AE40" s="113" t="str">
        <f t="shared" si="0"/>
        <v/>
      </c>
      <c r="AF40" s="114" t="s">
        <v>160</v>
      </c>
      <c r="AG40" s="115" t="str">
        <f t="shared" si="1"/>
        <v/>
      </c>
    </row>
    <row r="41" spans="1:33" ht="36.75" customHeight="1">
      <c r="A41" s="102">
        <f t="shared" si="3"/>
        <v>30</v>
      </c>
      <c r="B41" s="103" t="str">
        <f>IF(【全員最初に作成】基本情報!C64="","",【全員最初に作成】基本情報!C64)</f>
        <v/>
      </c>
      <c r="C41" s="104" t="str">
        <f>IF(【全員最初に作成】基本情報!D64="","",【全員最初に作成】基本情報!D64)</f>
        <v/>
      </c>
      <c r="D41" s="105" t="str">
        <f>IF(【全員最初に作成】基本情報!E64="","",【全員最初に作成】基本情報!E64)</f>
        <v/>
      </c>
      <c r="E41" s="105" t="str">
        <f>IF(【全員最初に作成】基本情報!F64="","",【全員最初に作成】基本情報!F64)</f>
        <v/>
      </c>
      <c r="F41" s="105" t="str">
        <f>IF(【全員最初に作成】基本情報!G64="","",【全員最初に作成】基本情報!G64)</f>
        <v/>
      </c>
      <c r="G41" s="105" t="str">
        <f>IF(【全員最初に作成】基本情報!H64="","",【全員最初に作成】基本情報!H64)</f>
        <v/>
      </c>
      <c r="H41" s="105" t="str">
        <f>IF(【全員最初に作成】基本情報!I64="","",【全員最初に作成】基本情報!I64)</f>
        <v/>
      </c>
      <c r="I41" s="105" t="str">
        <f>IF(【全員最初に作成】基本情報!J64="","",【全員最初に作成】基本情報!J64)</f>
        <v/>
      </c>
      <c r="J41" s="105" t="str">
        <f>IF(【全員最初に作成】基本情報!K64="","",【全員最初に作成】基本情報!K64)</f>
        <v/>
      </c>
      <c r="K41" s="106" t="str">
        <f>IF(【全員最初に作成】基本情報!L64="","",【全員最初に作成】基本情報!L64)</f>
        <v/>
      </c>
      <c r="L41" s="107" t="str">
        <f>IF(【全員最初に作成】基本情報!M64="","",【全員最初に作成】基本情報!M64)</f>
        <v/>
      </c>
      <c r="M41" s="107" t="str">
        <f>IF(【全員最初に作成】基本情報!R64="","",【全員最初に作成】基本情報!R64)</f>
        <v/>
      </c>
      <c r="N41" s="107" t="str">
        <f>IF(【全員最初に作成】基本情報!W64="","",【全員最初に作成】基本情報!W64)</f>
        <v/>
      </c>
      <c r="O41" s="102" t="str">
        <f>IF(【全員最初に作成】基本情報!X64="","",【全員最初に作成】基本情報!X64)</f>
        <v/>
      </c>
      <c r="P41" s="108" t="str">
        <f>IF(【全員最初に作成】基本情報!Y64="","",【全員最初に作成】基本情報!Y64)</f>
        <v/>
      </c>
      <c r="Q41" s="476" t="str">
        <f>IF(【全員最初に作成】基本情報!AB64="","",【全員最初に作成】基本情報!AB64)</f>
        <v/>
      </c>
      <c r="R41" s="109"/>
      <c r="S41" s="110"/>
      <c r="T41" s="119" t="str">
        <f>IF(P41="","",VLOOKUP(P41,【参考】数式用!$A$5:$H$34,MATCH(S41,【参考】数式用!$C$4:$E$4,0)+2,0))</f>
        <v/>
      </c>
      <c r="U41" s="49" t="s">
        <v>155</v>
      </c>
      <c r="V41" s="111"/>
      <c r="W41" s="48" t="s">
        <v>156</v>
      </c>
      <c r="X41" s="111"/>
      <c r="Y41" s="55" t="s">
        <v>157</v>
      </c>
      <c r="Z41" s="111"/>
      <c r="AA41" s="48" t="s">
        <v>156</v>
      </c>
      <c r="AB41" s="111"/>
      <c r="AC41" s="48" t="s">
        <v>158</v>
      </c>
      <c r="AD41" s="112" t="s">
        <v>159</v>
      </c>
      <c r="AE41" s="113" t="str">
        <f t="shared" si="0"/>
        <v/>
      </c>
      <c r="AF41" s="114" t="s">
        <v>160</v>
      </c>
      <c r="AG41" s="115" t="str">
        <f t="shared" si="1"/>
        <v/>
      </c>
    </row>
    <row r="42" spans="1:33" ht="36.75" customHeight="1">
      <c r="A42" s="102">
        <f t="shared" si="3"/>
        <v>31</v>
      </c>
      <c r="B42" s="103" t="str">
        <f>IF(【全員最初に作成】基本情報!C65="","",【全員最初に作成】基本情報!C65)</f>
        <v/>
      </c>
      <c r="C42" s="104" t="str">
        <f>IF(【全員最初に作成】基本情報!D65="","",【全員最初に作成】基本情報!D65)</f>
        <v/>
      </c>
      <c r="D42" s="105" t="str">
        <f>IF(【全員最初に作成】基本情報!E65="","",【全員最初に作成】基本情報!E65)</f>
        <v/>
      </c>
      <c r="E42" s="105" t="str">
        <f>IF(【全員最初に作成】基本情報!F65="","",【全員最初に作成】基本情報!F65)</f>
        <v/>
      </c>
      <c r="F42" s="105" t="str">
        <f>IF(【全員最初に作成】基本情報!G65="","",【全員最初に作成】基本情報!G65)</f>
        <v/>
      </c>
      <c r="G42" s="105" t="str">
        <f>IF(【全員最初に作成】基本情報!H65="","",【全員最初に作成】基本情報!H65)</f>
        <v/>
      </c>
      <c r="H42" s="105" t="str">
        <f>IF(【全員最初に作成】基本情報!I65="","",【全員最初に作成】基本情報!I65)</f>
        <v/>
      </c>
      <c r="I42" s="105" t="str">
        <f>IF(【全員最初に作成】基本情報!J65="","",【全員最初に作成】基本情報!J65)</f>
        <v/>
      </c>
      <c r="J42" s="105" t="str">
        <f>IF(【全員最初に作成】基本情報!K65="","",【全員最初に作成】基本情報!K65)</f>
        <v/>
      </c>
      <c r="K42" s="106" t="str">
        <f>IF(【全員最初に作成】基本情報!L65="","",【全員最初に作成】基本情報!L65)</f>
        <v/>
      </c>
      <c r="L42" s="107" t="str">
        <f>IF(【全員最初に作成】基本情報!M65="","",【全員最初に作成】基本情報!M65)</f>
        <v/>
      </c>
      <c r="M42" s="107" t="str">
        <f>IF(【全員最初に作成】基本情報!R65="","",【全員最初に作成】基本情報!R65)</f>
        <v/>
      </c>
      <c r="N42" s="107" t="str">
        <f>IF(【全員最初に作成】基本情報!W65="","",【全員最初に作成】基本情報!W65)</f>
        <v/>
      </c>
      <c r="O42" s="102" t="str">
        <f>IF(【全員最初に作成】基本情報!X65="","",【全員最初に作成】基本情報!X65)</f>
        <v/>
      </c>
      <c r="P42" s="108" t="str">
        <f>IF(【全員最初に作成】基本情報!Y65="","",【全員最初に作成】基本情報!Y65)</f>
        <v/>
      </c>
      <c r="Q42" s="476" t="str">
        <f>IF(【全員最初に作成】基本情報!AB65="","",【全員最初に作成】基本情報!AB65)</f>
        <v/>
      </c>
      <c r="R42" s="109"/>
      <c r="S42" s="110"/>
      <c r="T42" s="119" t="str">
        <f>IF(P42="","",VLOOKUP(P42,【参考】数式用!$A$5:$H$34,MATCH(S42,【参考】数式用!$C$4:$E$4,0)+2,0))</f>
        <v/>
      </c>
      <c r="U42" s="49" t="s">
        <v>155</v>
      </c>
      <c r="V42" s="111"/>
      <c r="W42" s="48" t="s">
        <v>156</v>
      </c>
      <c r="X42" s="111"/>
      <c r="Y42" s="55" t="s">
        <v>157</v>
      </c>
      <c r="Z42" s="111"/>
      <c r="AA42" s="48" t="s">
        <v>156</v>
      </c>
      <c r="AB42" s="111"/>
      <c r="AC42" s="48" t="s">
        <v>158</v>
      </c>
      <c r="AD42" s="112" t="s">
        <v>159</v>
      </c>
      <c r="AE42" s="113" t="str">
        <f t="shared" si="0"/>
        <v/>
      </c>
      <c r="AF42" s="114" t="s">
        <v>160</v>
      </c>
      <c r="AG42" s="115" t="str">
        <f t="shared" si="1"/>
        <v/>
      </c>
    </row>
    <row r="43" spans="1:33" ht="36.75" customHeight="1">
      <c r="A43" s="102">
        <f t="shared" si="3"/>
        <v>32</v>
      </c>
      <c r="B43" s="103" t="str">
        <f>IF(【全員最初に作成】基本情報!C66="","",【全員最初に作成】基本情報!C66)</f>
        <v/>
      </c>
      <c r="C43" s="104" t="str">
        <f>IF(【全員最初に作成】基本情報!D66="","",【全員最初に作成】基本情報!D66)</f>
        <v/>
      </c>
      <c r="D43" s="105" t="str">
        <f>IF(【全員最初に作成】基本情報!E66="","",【全員最初に作成】基本情報!E66)</f>
        <v/>
      </c>
      <c r="E43" s="105" t="str">
        <f>IF(【全員最初に作成】基本情報!F66="","",【全員最初に作成】基本情報!F66)</f>
        <v/>
      </c>
      <c r="F43" s="105" t="str">
        <f>IF(【全員最初に作成】基本情報!G66="","",【全員最初に作成】基本情報!G66)</f>
        <v/>
      </c>
      <c r="G43" s="105" t="str">
        <f>IF(【全員最初に作成】基本情報!H66="","",【全員最初に作成】基本情報!H66)</f>
        <v/>
      </c>
      <c r="H43" s="105" t="str">
        <f>IF(【全員最初に作成】基本情報!I66="","",【全員最初に作成】基本情報!I66)</f>
        <v/>
      </c>
      <c r="I43" s="105" t="str">
        <f>IF(【全員最初に作成】基本情報!J66="","",【全員最初に作成】基本情報!J66)</f>
        <v/>
      </c>
      <c r="J43" s="105" t="str">
        <f>IF(【全員最初に作成】基本情報!K66="","",【全員最初に作成】基本情報!K66)</f>
        <v/>
      </c>
      <c r="K43" s="106" t="str">
        <f>IF(【全員最初に作成】基本情報!L66="","",【全員最初に作成】基本情報!L66)</f>
        <v/>
      </c>
      <c r="L43" s="107" t="str">
        <f>IF(【全員最初に作成】基本情報!M66="","",【全員最初に作成】基本情報!M66)</f>
        <v/>
      </c>
      <c r="M43" s="107" t="str">
        <f>IF(【全員最初に作成】基本情報!R66="","",【全員最初に作成】基本情報!R66)</f>
        <v/>
      </c>
      <c r="N43" s="107" t="str">
        <f>IF(【全員最初に作成】基本情報!W66="","",【全員最初に作成】基本情報!W66)</f>
        <v/>
      </c>
      <c r="O43" s="102" t="str">
        <f>IF(【全員最初に作成】基本情報!X66="","",【全員最初に作成】基本情報!X66)</f>
        <v/>
      </c>
      <c r="P43" s="108" t="str">
        <f>IF(【全員最初に作成】基本情報!Y66="","",【全員最初に作成】基本情報!Y66)</f>
        <v/>
      </c>
      <c r="Q43" s="476" t="str">
        <f>IF(【全員最初に作成】基本情報!AB66="","",【全員最初に作成】基本情報!AB66)</f>
        <v/>
      </c>
      <c r="R43" s="109"/>
      <c r="S43" s="110"/>
      <c r="T43" s="119" t="str">
        <f>IF(P43="","",VLOOKUP(P43,【参考】数式用!$A$5:$H$34,MATCH(S43,【参考】数式用!$C$4:$E$4,0)+2,0))</f>
        <v/>
      </c>
      <c r="U43" s="49" t="s">
        <v>155</v>
      </c>
      <c r="V43" s="111"/>
      <c r="W43" s="48" t="s">
        <v>156</v>
      </c>
      <c r="X43" s="111"/>
      <c r="Y43" s="55" t="s">
        <v>157</v>
      </c>
      <c r="Z43" s="111"/>
      <c r="AA43" s="48" t="s">
        <v>156</v>
      </c>
      <c r="AB43" s="111"/>
      <c r="AC43" s="48" t="s">
        <v>158</v>
      </c>
      <c r="AD43" s="112" t="s">
        <v>159</v>
      </c>
      <c r="AE43" s="113" t="str">
        <f t="shared" si="0"/>
        <v/>
      </c>
      <c r="AF43" s="114" t="s">
        <v>160</v>
      </c>
      <c r="AG43" s="115" t="str">
        <f t="shared" si="1"/>
        <v/>
      </c>
    </row>
    <row r="44" spans="1:33" ht="36.75" customHeight="1">
      <c r="A44" s="102">
        <f t="shared" si="3"/>
        <v>33</v>
      </c>
      <c r="B44" s="103" t="str">
        <f>IF(【全員最初に作成】基本情報!C67="","",【全員最初に作成】基本情報!C67)</f>
        <v/>
      </c>
      <c r="C44" s="104" t="str">
        <f>IF(【全員最初に作成】基本情報!D67="","",【全員最初に作成】基本情報!D67)</f>
        <v/>
      </c>
      <c r="D44" s="105" t="str">
        <f>IF(【全員最初に作成】基本情報!E67="","",【全員最初に作成】基本情報!E67)</f>
        <v/>
      </c>
      <c r="E44" s="105" t="str">
        <f>IF(【全員最初に作成】基本情報!F67="","",【全員最初に作成】基本情報!F67)</f>
        <v/>
      </c>
      <c r="F44" s="105" t="str">
        <f>IF(【全員最初に作成】基本情報!G67="","",【全員最初に作成】基本情報!G67)</f>
        <v/>
      </c>
      <c r="G44" s="105" t="str">
        <f>IF(【全員最初に作成】基本情報!H67="","",【全員最初に作成】基本情報!H67)</f>
        <v/>
      </c>
      <c r="H44" s="105" t="str">
        <f>IF(【全員最初に作成】基本情報!I67="","",【全員最初に作成】基本情報!I67)</f>
        <v/>
      </c>
      <c r="I44" s="105" t="str">
        <f>IF(【全員最初に作成】基本情報!J67="","",【全員最初に作成】基本情報!J67)</f>
        <v/>
      </c>
      <c r="J44" s="105" t="str">
        <f>IF(【全員最初に作成】基本情報!K67="","",【全員最初に作成】基本情報!K67)</f>
        <v/>
      </c>
      <c r="K44" s="106" t="str">
        <f>IF(【全員最初に作成】基本情報!L67="","",【全員最初に作成】基本情報!L67)</f>
        <v/>
      </c>
      <c r="L44" s="107" t="str">
        <f>IF(【全員最初に作成】基本情報!M67="","",【全員最初に作成】基本情報!M67)</f>
        <v/>
      </c>
      <c r="M44" s="107" t="str">
        <f>IF(【全員最初に作成】基本情報!R67="","",【全員最初に作成】基本情報!R67)</f>
        <v/>
      </c>
      <c r="N44" s="107" t="str">
        <f>IF(【全員最初に作成】基本情報!W67="","",【全員最初に作成】基本情報!W67)</f>
        <v/>
      </c>
      <c r="O44" s="102" t="str">
        <f>IF(【全員最初に作成】基本情報!X67="","",【全員最初に作成】基本情報!X67)</f>
        <v/>
      </c>
      <c r="P44" s="108" t="str">
        <f>IF(【全員最初に作成】基本情報!Y67="","",【全員最初に作成】基本情報!Y67)</f>
        <v/>
      </c>
      <c r="Q44" s="476" t="str">
        <f>IF(【全員最初に作成】基本情報!AB67="","",【全員最初に作成】基本情報!AB67)</f>
        <v/>
      </c>
      <c r="R44" s="109"/>
      <c r="S44" s="110"/>
      <c r="T44" s="119" t="str">
        <f>IF(P44="","",VLOOKUP(P44,【参考】数式用!$A$5:$H$34,MATCH(S44,【参考】数式用!$C$4:$E$4,0)+2,0))</f>
        <v/>
      </c>
      <c r="U44" s="49" t="s">
        <v>155</v>
      </c>
      <c r="V44" s="111"/>
      <c r="W44" s="48" t="s">
        <v>156</v>
      </c>
      <c r="X44" s="111"/>
      <c r="Y44" s="55" t="s">
        <v>157</v>
      </c>
      <c r="Z44" s="111"/>
      <c r="AA44" s="48" t="s">
        <v>156</v>
      </c>
      <c r="AB44" s="111"/>
      <c r="AC44" s="48" t="s">
        <v>158</v>
      </c>
      <c r="AD44" s="112" t="s">
        <v>159</v>
      </c>
      <c r="AE44" s="113" t="str">
        <f t="shared" si="0"/>
        <v/>
      </c>
      <c r="AF44" s="114" t="s">
        <v>160</v>
      </c>
      <c r="AG44" s="115" t="str">
        <f t="shared" si="1"/>
        <v/>
      </c>
    </row>
    <row r="45" spans="1:33" ht="36.75" customHeight="1">
      <c r="A45" s="102">
        <f t="shared" si="3"/>
        <v>34</v>
      </c>
      <c r="B45" s="103" t="str">
        <f>IF(【全員最初に作成】基本情報!C68="","",【全員最初に作成】基本情報!C68)</f>
        <v/>
      </c>
      <c r="C45" s="104" t="str">
        <f>IF(【全員最初に作成】基本情報!D68="","",【全員最初に作成】基本情報!D68)</f>
        <v/>
      </c>
      <c r="D45" s="105" t="str">
        <f>IF(【全員最初に作成】基本情報!E68="","",【全員最初に作成】基本情報!E68)</f>
        <v/>
      </c>
      <c r="E45" s="105" t="str">
        <f>IF(【全員最初に作成】基本情報!F68="","",【全員最初に作成】基本情報!F68)</f>
        <v/>
      </c>
      <c r="F45" s="105" t="str">
        <f>IF(【全員最初に作成】基本情報!G68="","",【全員最初に作成】基本情報!G68)</f>
        <v/>
      </c>
      <c r="G45" s="105" t="str">
        <f>IF(【全員最初に作成】基本情報!H68="","",【全員最初に作成】基本情報!H68)</f>
        <v/>
      </c>
      <c r="H45" s="105" t="str">
        <f>IF(【全員最初に作成】基本情報!I68="","",【全員最初に作成】基本情報!I68)</f>
        <v/>
      </c>
      <c r="I45" s="105" t="str">
        <f>IF(【全員最初に作成】基本情報!J68="","",【全員最初に作成】基本情報!J68)</f>
        <v/>
      </c>
      <c r="J45" s="105" t="str">
        <f>IF(【全員最初に作成】基本情報!K68="","",【全員最初に作成】基本情報!K68)</f>
        <v/>
      </c>
      <c r="K45" s="106" t="str">
        <f>IF(【全員最初に作成】基本情報!L68="","",【全員最初に作成】基本情報!L68)</f>
        <v/>
      </c>
      <c r="L45" s="107" t="str">
        <f>IF(【全員最初に作成】基本情報!M68="","",【全員最初に作成】基本情報!M68)</f>
        <v/>
      </c>
      <c r="M45" s="107" t="str">
        <f>IF(【全員最初に作成】基本情報!R68="","",【全員最初に作成】基本情報!R68)</f>
        <v/>
      </c>
      <c r="N45" s="107" t="str">
        <f>IF(【全員最初に作成】基本情報!W68="","",【全員最初に作成】基本情報!W68)</f>
        <v/>
      </c>
      <c r="O45" s="102" t="str">
        <f>IF(【全員最初に作成】基本情報!X68="","",【全員最初に作成】基本情報!X68)</f>
        <v/>
      </c>
      <c r="P45" s="108" t="str">
        <f>IF(【全員最初に作成】基本情報!Y68="","",【全員最初に作成】基本情報!Y68)</f>
        <v/>
      </c>
      <c r="Q45" s="476" t="str">
        <f>IF(【全員最初に作成】基本情報!AB68="","",【全員最初に作成】基本情報!AB68)</f>
        <v/>
      </c>
      <c r="R45" s="109"/>
      <c r="S45" s="110"/>
      <c r="T45" s="119" t="str">
        <f>IF(P45="","",VLOOKUP(P45,【参考】数式用!$A$5:$H$34,MATCH(S45,【参考】数式用!$C$4:$E$4,0)+2,0))</f>
        <v/>
      </c>
      <c r="U45" s="49" t="s">
        <v>155</v>
      </c>
      <c r="V45" s="111"/>
      <c r="W45" s="48" t="s">
        <v>156</v>
      </c>
      <c r="X45" s="111"/>
      <c r="Y45" s="55" t="s">
        <v>157</v>
      </c>
      <c r="Z45" s="111"/>
      <c r="AA45" s="48" t="s">
        <v>156</v>
      </c>
      <c r="AB45" s="111"/>
      <c r="AC45" s="48" t="s">
        <v>158</v>
      </c>
      <c r="AD45" s="112" t="s">
        <v>159</v>
      </c>
      <c r="AE45" s="113" t="str">
        <f t="shared" si="0"/>
        <v/>
      </c>
      <c r="AF45" s="114" t="s">
        <v>160</v>
      </c>
      <c r="AG45" s="115" t="str">
        <f t="shared" si="1"/>
        <v/>
      </c>
    </row>
    <row r="46" spans="1:33" ht="36.75" customHeight="1">
      <c r="A46" s="102">
        <f t="shared" si="3"/>
        <v>35</v>
      </c>
      <c r="B46" s="103" t="str">
        <f>IF(【全員最初に作成】基本情報!C69="","",【全員最初に作成】基本情報!C69)</f>
        <v/>
      </c>
      <c r="C46" s="104" t="str">
        <f>IF(【全員最初に作成】基本情報!D69="","",【全員最初に作成】基本情報!D69)</f>
        <v/>
      </c>
      <c r="D46" s="105" t="str">
        <f>IF(【全員最初に作成】基本情報!E69="","",【全員最初に作成】基本情報!E69)</f>
        <v/>
      </c>
      <c r="E46" s="105" t="str">
        <f>IF(【全員最初に作成】基本情報!F69="","",【全員最初に作成】基本情報!F69)</f>
        <v/>
      </c>
      <c r="F46" s="105" t="str">
        <f>IF(【全員最初に作成】基本情報!G69="","",【全員最初に作成】基本情報!G69)</f>
        <v/>
      </c>
      <c r="G46" s="105" t="str">
        <f>IF(【全員最初に作成】基本情報!H69="","",【全員最初に作成】基本情報!H69)</f>
        <v/>
      </c>
      <c r="H46" s="105" t="str">
        <f>IF(【全員最初に作成】基本情報!I69="","",【全員最初に作成】基本情報!I69)</f>
        <v/>
      </c>
      <c r="I46" s="105" t="str">
        <f>IF(【全員最初に作成】基本情報!J69="","",【全員最初に作成】基本情報!J69)</f>
        <v/>
      </c>
      <c r="J46" s="105" t="str">
        <f>IF(【全員最初に作成】基本情報!K69="","",【全員最初に作成】基本情報!K69)</f>
        <v/>
      </c>
      <c r="K46" s="106" t="str">
        <f>IF(【全員最初に作成】基本情報!L69="","",【全員最初に作成】基本情報!L69)</f>
        <v/>
      </c>
      <c r="L46" s="107" t="str">
        <f>IF(【全員最初に作成】基本情報!M69="","",【全員最初に作成】基本情報!M69)</f>
        <v/>
      </c>
      <c r="M46" s="107" t="str">
        <f>IF(【全員最初に作成】基本情報!R69="","",【全員最初に作成】基本情報!R69)</f>
        <v/>
      </c>
      <c r="N46" s="107" t="str">
        <f>IF(【全員最初に作成】基本情報!W69="","",【全員最初に作成】基本情報!W69)</f>
        <v/>
      </c>
      <c r="O46" s="102" t="str">
        <f>IF(【全員最初に作成】基本情報!X69="","",【全員最初に作成】基本情報!X69)</f>
        <v/>
      </c>
      <c r="P46" s="108" t="str">
        <f>IF(【全員最初に作成】基本情報!Y69="","",【全員最初に作成】基本情報!Y69)</f>
        <v/>
      </c>
      <c r="Q46" s="476" t="str">
        <f>IF(【全員最初に作成】基本情報!AB69="","",【全員最初に作成】基本情報!AB69)</f>
        <v/>
      </c>
      <c r="R46" s="109"/>
      <c r="S46" s="110"/>
      <c r="T46" s="119" t="str">
        <f>IF(P46="","",VLOOKUP(P46,【参考】数式用!$A$5:$H$34,MATCH(S46,【参考】数式用!$C$4:$E$4,0)+2,0))</f>
        <v/>
      </c>
      <c r="U46" s="49" t="s">
        <v>155</v>
      </c>
      <c r="V46" s="111"/>
      <c r="W46" s="48" t="s">
        <v>156</v>
      </c>
      <c r="X46" s="111"/>
      <c r="Y46" s="55" t="s">
        <v>157</v>
      </c>
      <c r="Z46" s="111"/>
      <c r="AA46" s="48" t="s">
        <v>156</v>
      </c>
      <c r="AB46" s="111"/>
      <c r="AC46" s="48" t="s">
        <v>158</v>
      </c>
      <c r="AD46" s="112" t="s">
        <v>159</v>
      </c>
      <c r="AE46" s="113" t="str">
        <f t="shared" si="0"/>
        <v/>
      </c>
      <c r="AF46" s="114" t="s">
        <v>160</v>
      </c>
      <c r="AG46" s="115" t="str">
        <f t="shared" si="1"/>
        <v/>
      </c>
    </row>
    <row r="47" spans="1:33" ht="36.75" customHeight="1">
      <c r="A47" s="102">
        <f t="shared" si="3"/>
        <v>36</v>
      </c>
      <c r="B47" s="103" t="str">
        <f>IF(【全員最初に作成】基本情報!C70="","",【全員最初に作成】基本情報!C70)</f>
        <v/>
      </c>
      <c r="C47" s="104" t="str">
        <f>IF(【全員最初に作成】基本情報!D70="","",【全員最初に作成】基本情報!D70)</f>
        <v/>
      </c>
      <c r="D47" s="105" t="str">
        <f>IF(【全員最初に作成】基本情報!E70="","",【全員最初に作成】基本情報!E70)</f>
        <v/>
      </c>
      <c r="E47" s="105" t="str">
        <f>IF(【全員最初に作成】基本情報!F70="","",【全員最初に作成】基本情報!F70)</f>
        <v/>
      </c>
      <c r="F47" s="105" t="str">
        <f>IF(【全員最初に作成】基本情報!G70="","",【全員最初に作成】基本情報!G70)</f>
        <v/>
      </c>
      <c r="G47" s="105" t="str">
        <f>IF(【全員最初に作成】基本情報!H70="","",【全員最初に作成】基本情報!H70)</f>
        <v/>
      </c>
      <c r="H47" s="105" t="str">
        <f>IF(【全員最初に作成】基本情報!I70="","",【全員最初に作成】基本情報!I70)</f>
        <v/>
      </c>
      <c r="I47" s="105" t="str">
        <f>IF(【全員最初に作成】基本情報!J70="","",【全員最初に作成】基本情報!J70)</f>
        <v/>
      </c>
      <c r="J47" s="105" t="str">
        <f>IF(【全員最初に作成】基本情報!K70="","",【全員最初に作成】基本情報!K70)</f>
        <v/>
      </c>
      <c r="K47" s="106" t="str">
        <f>IF(【全員最初に作成】基本情報!L70="","",【全員最初に作成】基本情報!L70)</f>
        <v/>
      </c>
      <c r="L47" s="107" t="str">
        <f>IF(【全員最初に作成】基本情報!M70="","",【全員最初に作成】基本情報!M70)</f>
        <v/>
      </c>
      <c r="M47" s="107" t="str">
        <f>IF(【全員最初に作成】基本情報!R70="","",【全員最初に作成】基本情報!R70)</f>
        <v/>
      </c>
      <c r="N47" s="107" t="str">
        <f>IF(【全員最初に作成】基本情報!W70="","",【全員最初に作成】基本情報!W70)</f>
        <v/>
      </c>
      <c r="O47" s="102" t="str">
        <f>IF(【全員最初に作成】基本情報!X70="","",【全員最初に作成】基本情報!X70)</f>
        <v/>
      </c>
      <c r="P47" s="108" t="str">
        <f>IF(【全員最初に作成】基本情報!Y70="","",【全員最初に作成】基本情報!Y70)</f>
        <v/>
      </c>
      <c r="Q47" s="476" t="str">
        <f>IF(【全員最初に作成】基本情報!AB70="","",【全員最初に作成】基本情報!AB70)</f>
        <v/>
      </c>
      <c r="R47" s="109"/>
      <c r="S47" s="110"/>
      <c r="T47" s="119" t="str">
        <f>IF(P47="","",VLOOKUP(P47,【参考】数式用!$A$5:$H$34,MATCH(S47,【参考】数式用!$C$4:$E$4,0)+2,0))</f>
        <v/>
      </c>
      <c r="U47" s="49" t="s">
        <v>155</v>
      </c>
      <c r="V47" s="111"/>
      <c r="W47" s="48" t="s">
        <v>156</v>
      </c>
      <c r="X47" s="111"/>
      <c r="Y47" s="55" t="s">
        <v>157</v>
      </c>
      <c r="Z47" s="111"/>
      <c r="AA47" s="48" t="s">
        <v>156</v>
      </c>
      <c r="AB47" s="111"/>
      <c r="AC47" s="48" t="s">
        <v>158</v>
      </c>
      <c r="AD47" s="112" t="s">
        <v>159</v>
      </c>
      <c r="AE47" s="113" t="str">
        <f t="shared" si="0"/>
        <v/>
      </c>
      <c r="AF47" s="114" t="s">
        <v>160</v>
      </c>
      <c r="AG47" s="115" t="str">
        <f t="shared" si="1"/>
        <v/>
      </c>
    </row>
    <row r="48" spans="1:33" ht="36.75" customHeight="1">
      <c r="A48" s="102">
        <f t="shared" si="3"/>
        <v>37</v>
      </c>
      <c r="B48" s="103" t="str">
        <f>IF(【全員最初に作成】基本情報!C71="","",【全員最初に作成】基本情報!C71)</f>
        <v/>
      </c>
      <c r="C48" s="104" t="str">
        <f>IF(【全員最初に作成】基本情報!D71="","",【全員最初に作成】基本情報!D71)</f>
        <v/>
      </c>
      <c r="D48" s="105" t="str">
        <f>IF(【全員最初に作成】基本情報!E71="","",【全員最初に作成】基本情報!E71)</f>
        <v/>
      </c>
      <c r="E48" s="105" t="str">
        <f>IF(【全員最初に作成】基本情報!F71="","",【全員最初に作成】基本情報!F71)</f>
        <v/>
      </c>
      <c r="F48" s="105" t="str">
        <f>IF(【全員最初に作成】基本情報!G71="","",【全員最初に作成】基本情報!G71)</f>
        <v/>
      </c>
      <c r="G48" s="105" t="str">
        <f>IF(【全員最初に作成】基本情報!H71="","",【全員最初に作成】基本情報!H71)</f>
        <v/>
      </c>
      <c r="H48" s="105" t="str">
        <f>IF(【全員最初に作成】基本情報!I71="","",【全員最初に作成】基本情報!I71)</f>
        <v/>
      </c>
      <c r="I48" s="105" t="str">
        <f>IF(【全員最初に作成】基本情報!J71="","",【全員最初に作成】基本情報!J71)</f>
        <v/>
      </c>
      <c r="J48" s="105" t="str">
        <f>IF(【全員最初に作成】基本情報!K71="","",【全員最初に作成】基本情報!K71)</f>
        <v/>
      </c>
      <c r="K48" s="106" t="str">
        <f>IF(【全員最初に作成】基本情報!L71="","",【全員最初に作成】基本情報!L71)</f>
        <v/>
      </c>
      <c r="L48" s="107" t="str">
        <f>IF(【全員最初に作成】基本情報!M71="","",【全員最初に作成】基本情報!M71)</f>
        <v/>
      </c>
      <c r="M48" s="107" t="str">
        <f>IF(【全員最初に作成】基本情報!R71="","",【全員最初に作成】基本情報!R71)</f>
        <v/>
      </c>
      <c r="N48" s="107" t="str">
        <f>IF(【全員最初に作成】基本情報!W71="","",【全員最初に作成】基本情報!W71)</f>
        <v/>
      </c>
      <c r="O48" s="102" t="str">
        <f>IF(【全員最初に作成】基本情報!X71="","",【全員最初に作成】基本情報!X71)</f>
        <v/>
      </c>
      <c r="P48" s="108" t="str">
        <f>IF(【全員最初に作成】基本情報!Y71="","",【全員最初に作成】基本情報!Y71)</f>
        <v/>
      </c>
      <c r="Q48" s="476" t="str">
        <f>IF(【全員最初に作成】基本情報!AB71="","",【全員最初に作成】基本情報!AB71)</f>
        <v/>
      </c>
      <c r="R48" s="109"/>
      <c r="S48" s="110"/>
      <c r="T48" s="119" t="str">
        <f>IF(P48="","",VLOOKUP(P48,【参考】数式用!$A$5:$H$34,MATCH(S48,【参考】数式用!$C$4:$E$4,0)+2,0))</f>
        <v/>
      </c>
      <c r="U48" s="49" t="s">
        <v>155</v>
      </c>
      <c r="V48" s="111"/>
      <c r="W48" s="48" t="s">
        <v>156</v>
      </c>
      <c r="X48" s="111"/>
      <c r="Y48" s="55" t="s">
        <v>157</v>
      </c>
      <c r="Z48" s="111"/>
      <c r="AA48" s="48" t="s">
        <v>156</v>
      </c>
      <c r="AB48" s="111"/>
      <c r="AC48" s="48" t="s">
        <v>158</v>
      </c>
      <c r="AD48" s="112" t="s">
        <v>159</v>
      </c>
      <c r="AE48" s="113" t="str">
        <f t="shared" si="0"/>
        <v/>
      </c>
      <c r="AF48" s="114" t="s">
        <v>160</v>
      </c>
      <c r="AG48" s="115" t="str">
        <f t="shared" si="1"/>
        <v/>
      </c>
    </row>
    <row r="49" spans="1:33" ht="36.75" customHeight="1">
      <c r="A49" s="102">
        <f t="shared" si="3"/>
        <v>38</v>
      </c>
      <c r="B49" s="103" t="str">
        <f>IF(【全員最初に作成】基本情報!C72="","",【全員最初に作成】基本情報!C72)</f>
        <v/>
      </c>
      <c r="C49" s="104" t="str">
        <f>IF(【全員最初に作成】基本情報!D72="","",【全員最初に作成】基本情報!D72)</f>
        <v/>
      </c>
      <c r="D49" s="105" t="str">
        <f>IF(【全員最初に作成】基本情報!E72="","",【全員最初に作成】基本情報!E72)</f>
        <v/>
      </c>
      <c r="E49" s="105" t="str">
        <f>IF(【全員最初に作成】基本情報!F72="","",【全員最初に作成】基本情報!F72)</f>
        <v/>
      </c>
      <c r="F49" s="105" t="str">
        <f>IF(【全員最初に作成】基本情報!G72="","",【全員最初に作成】基本情報!G72)</f>
        <v/>
      </c>
      <c r="G49" s="105" t="str">
        <f>IF(【全員最初に作成】基本情報!H72="","",【全員最初に作成】基本情報!H72)</f>
        <v/>
      </c>
      <c r="H49" s="105" t="str">
        <f>IF(【全員最初に作成】基本情報!I72="","",【全員最初に作成】基本情報!I72)</f>
        <v/>
      </c>
      <c r="I49" s="105" t="str">
        <f>IF(【全員最初に作成】基本情報!J72="","",【全員最初に作成】基本情報!J72)</f>
        <v/>
      </c>
      <c r="J49" s="105" t="str">
        <f>IF(【全員最初に作成】基本情報!K72="","",【全員最初に作成】基本情報!K72)</f>
        <v/>
      </c>
      <c r="K49" s="106" t="str">
        <f>IF(【全員最初に作成】基本情報!L72="","",【全員最初に作成】基本情報!L72)</f>
        <v/>
      </c>
      <c r="L49" s="107" t="str">
        <f>IF(【全員最初に作成】基本情報!M72="","",【全員最初に作成】基本情報!M72)</f>
        <v/>
      </c>
      <c r="M49" s="107" t="str">
        <f>IF(【全員最初に作成】基本情報!R72="","",【全員最初に作成】基本情報!R72)</f>
        <v/>
      </c>
      <c r="N49" s="107" t="str">
        <f>IF(【全員最初に作成】基本情報!W72="","",【全員最初に作成】基本情報!W72)</f>
        <v/>
      </c>
      <c r="O49" s="102" t="str">
        <f>IF(【全員最初に作成】基本情報!X72="","",【全員最初に作成】基本情報!X72)</f>
        <v/>
      </c>
      <c r="P49" s="108" t="str">
        <f>IF(【全員最初に作成】基本情報!Y72="","",【全員最初に作成】基本情報!Y72)</f>
        <v/>
      </c>
      <c r="Q49" s="476" t="str">
        <f>IF(【全員最初に作成】基本情報!AB72="","",【全員最初に作成】基本情報!AB72)</f>
        <v/>
      </c>
      <c r="R49" s="109"/>
      <c r="S49" s="110"/>
      <c r="T49" s="119" t="str">
        <f>IF(P49="","",VLOOKUP(P49,【参考】数式用!$A$5:$H$34,MATCH(S49,【参考】数式用!$C$4:$E$4,0)+2,0))</f>
        <v/>
      </c>
      <c r="U49" s="49" t="s">
        <v>155</v>
      </c>
      <c r="V49" s="111"/>
      <c r="W49" s="48" t="s">
        <v>156</v>
      </c>
      <c r="X49" s="111"/>
      <c r="Y49" s="55" t="s">
        <v>157</v>
      </c>
      <c r="Z49" s="111"/>
      <c r="AA49" s="48" t="s">
        <v>156</v>
      </c>
      <c r="AB49" s="111"/>
      <c r="AC49" s="48" t="s">
        <v>158</v>
      </c>
      <c r="AD49" s="112" t="s">
        <v>159</v>
      </c>
      <c r="AE49" s="113" t="str">
        <f t="shared" si="0"/>
        <v/>
      </c>
      <c r="AF49" s="114" t="s">
        <v>160</v>
      </c>
      <c r="AG49" s="115" t="str">
        <f t="shared" si="1"/>
        <v/>
      </c>
    </row>
    <row r="50" spans="1:33" ht="36.75" customHeight="1">
      <c r="A50" s="102">
        <f t="shared" si="3"/>
        <v>39</v>
      </c>
      <c r="B50" s="103" t="str">
        <f>IF(【全員最初に作成】基本情報!C73="","",【全員最初に作成】基本情報!C73)</f>
        <v/>
      </c>
      <c r="C50" s="104" t="str">
        <f>IF(【全員最初に作成】基本情報!D73="","",【全員最初に作成】基本情報!D73)</f>
        <v/>
      </c>
      <c r="D50" s="105" t="str">
        <f>IF(【全員最初に作成】基本情報!E73="","",【全員最初に作成】基本情報!E73)</f>
        <v/>
      </c>
      <c r="E50" s="105" t="str">
        <f>IF(【全員最初に作成】基本情報!F73="","",【全員最初に作成】基本情報!F73)</f>
        <v/>
      </c>
      <c r="F50" s="105" t="str">
        <f>IF(【全員最初に作成】基本情報!G73="","",【全員最初に作成】基本情報!G73)</f>
        <v/>
      </c>
      <c r="G50" s="105" t="str">
        <f>IF(【全員最初に作成】基本情報!H73="","",【全員最初に作成】基本情報!H73)</f>
        <v/>
      </c>
      <c r="H50" s="105" t="str">
        <f>IF(【全員最初に作成】基本情報!I73="","",【全員最初に作成】基本情報!I73)</f>
        <v/>
      </c>
      <c r="I50" s="105" t="str">
        <f>IF(【全員最初に作成】基本情報!J73="","",【全員最初に作成】基本情報!J73)</f>
        <v/>
      </c>
      <c r="J50" s="105" t="str">
        <f>IF(【全員最初に作成】基本情報!K73="","",【全員最初に作成】基本情報!K73)</f>
        <v/>
      </c>
      <c r="K50" s="106" t="str">
        <f>IF(【全員最初に作成】基本情報!L73="","",【全員最初に作成】基本情報!L73)</f>
        <v/>
      </c>
      <c r="L50" s="107" t="str">
        <f>IF(【全員最初に作成】基本情報!M73="","",【全員最初に作成】基本情報!M73)</f>
        <v/>
      </c>
      <c r="M50" s="107" t="str">
        <f>IF(【全員最初に作成】基本情報!R73="","",【全員最初に作成】基本情報!R73)</f>
        <v/>
      </c>
      <c r="N50" s="107" t="str">
        <f>IF(【全員最初に作成】基本情報!W73="","",【全員最初に作成】基本情報!W73)</f>
        <v/>
      </c>
      <c r="O50" s="102" t="str">
        <f>IF(【全員最初に作成】基本情報!X73="","",【全員最初に作成】基本情報!X73)</f>
        <v/>
      </c>
      <c r="P50" s="108" t="str">
        <f>IF(【全員最初に作成】基本情報!Y73="","",【全員最初に作成】基本情報!Y73)</f>
        <v/>
      </c>
      <c r="Q50" s="476" t="str">
        <f>IF(【全員最初に作成】基本情報!AB73="","",【全員最初に作成】基本情報!AB73)</f>
        <v/>
      </c>
      <c r="R50" s="109"/>
      <c r="S50" s="110"/>
      <c r="T50" s="119" t="str">
        <f>IF(P50="","",VLOOKUP(P50,【参考】数式用!$A$5:$H$34,MATCH(S50,【参考】数式用!$C$4:$E$4,0)+2,0))</f>
        <v/>
      </c>
      <c r="U50" s="49" t="s">
        <v>155</v>
      </c>
      <c r="V50" s="111"/>
      <c r="W50" s="48" t="s">
        <v>156</v>
      </c>
      <c r="X50" s="111"/>
      <c r="Y50" s="55" t="s">
        <v>157</v>
      </c>
      <c r="Z50" s="111"/>
      <c r="AA50" s="48" t="s">
        <v>156</v>
      </c>
      <c r="AB50" s="111"/>
      <c r="AC50" s="48" t="s">
        <v>158</v>
      </c>
      <c r="AD50" s="112" t="s">
        <v>159</v>
      </c>
      <c r="AE50" s="113" t="str">
        <f t="shared" si="0"/>
        <v/>
      </c>
      <c r="AF50" s="114" t="s">
        <v>160</v>
      </c>
      <c r="AG50" s="115" t="str">
        <f t="shared" si="1"/>
        <v/>
      </c>
    </row>
    <row r="51" spans="1:33" ht="36.75" customHeight="1">
      <c r="A51" s="102">
        <f t="shared" si="3"/>
        <v>40</v>
      </c>
      <c r="B51" s="103" t="str">
        <f>IF(【全員最初に作成】基本情報!C74="","",【全員最初に作成】基本情報!C74)</f>
        <v/>
      </c>
      <c r="C51" s="104" t="str">
        <f>IF(【全員最初に作成】基本情報!D74="","",【全員最初に作成】基本情報!D74)</f>
        <v/>
      </c>
      <c r="D51" s="105" t="str">
        <f>IF(【全員最初に作成】基本情報!E74="","",【全員最初に作成】基本情報!E74)</f>
        <v/>
      </c>
      <c r="E51" s="105" t="str">
        <f>IF(【全員最初に作成】基本情報!F74="","",【全員最初に作成】基本情報!F74)</f>
        <v/>
      </c>
      <c r="F51" s="105" t="str">
        <f>IF(【全員最初に作成】基本情報!G74="","",【全員最初に作成】基本情報!G74)</f>
        <v/>
      </c>
      <c r="G51" s="105" t="str">
        <f>IF(【全員最初に作成】基本情報!H74="","",【全員最初に作成】基本情報!H74)</f>
        <v/>
      </c>
      <c r="H51" s="105" t="str">
        <f>IF(【全員最初に作成】基本情報!I74="","",【全員最初に作成】基本情報!I74)</f>
        <v/>
      </c>
      <c r="I51" s="105" t="str">
        <f>IF(【全員最初に作成】基本情報!J74="","",【全員最初に作成】基本情報!J74)</f>
        <v/>
      </c>
      <c r="J51" s="105" t="str">
        <f>IF(【全員最初に作成】基本情報!K74="","",【全員最初に作成】基本情報!K74)</f>
        <v/>
      </c>
      <c r="K51" s="106" t="str">
        <f>IF(【全員最初に作成】基本情報!L74="","",【全員最初に作成】基本情報!L74)</f>
        <v/>
      </c>
      <c r="L51" s="107" t="str">
        <f>IF(【全員最初に作成】基本情報!M74="","",【全員最初に作成】基本情報!M74)</f>
        <v/>
      </c>
      <c r="M51" s="107" t="str">
        <f>IF(【全員最初に作成】基本情報!R74="","",【全員最初に作成】基本情報!R74)</f>
        <v/>
      </c>
      <c r="N51" s="107" t="str">
        <f>IF(【全員最初に作成】基本情報!W74="","",【全員最初に作成】基本情報!W74)</f>
        <v/>
      </c>
      <c r="O51" s="102" t="str">
        <f>IF(【全員最初に作成】基本情報!X74="","",【全員最初に作成】基本情報!X74)</f>
        <v/>
      </c>
      <c r="P51" s="108" t="str">
        <f>IF(【全員最初に作成】基本情報!Y74="","",【全員最初に作成】基本情報!Y74)</f>
        <v/>
      </c>
      <c r="Q51" s="476" t="str">
        <f>IF(【全員最初に作成】基本情報!AB74="","",【全員最初に作成】基本情報!AB74)</f>
        <v/>
      </c>
      <c r="R51" s="109"/>
      <c r="S51" s="110"/>
      <c r="T51" s="119" t="str">
        <f>IF(P51="","",VLOOKUP(P51,【参考】数式用!$A$5:$H$34,MATCH(S51,【参考】数式用!$C$4:$E$4,0)+2,0))</f>
        <v/>
      </c>
      <c r="U51" s="49" t="s">
        <v>155</v>
      </c>
      <c r="V51" s="111"/>
      <c r="W51" s="48" t="s">
        <v>156</v>
      </c>
      <c r="X51" s="111"/>
      <c r="Y51" s="55" t="s">
        <v>157</v>
      </c>
      <c r="Z51" s="111"/>
      <c r="AA51" s="48" t="s">
        <v>156</v>
      </c>
      <c r="AB51" s="111"/>
      <c r="AC51" s="48" t="s">
        <v>158</v>
      </c>
      <c r="AD51" s="112" t="s">
        <v>159</v>
      </c>
      <c r="AE51" s="113" t="str">
        <f t="shared" si="0"/>
        <v/>
      </c>
      <c r="AF51" s="116" t="s">
        <v>160</v>
      </c>
      <c r="AG51" s="115" t="str">
        <f t="shared" si="1"/>
        <v/>
      </c>
    </row>
    <row r="52" spans="1:33" ht="36.75" customHeight="1">
      <c r="A52" s="102">
        <f t="shared" si="3"/>
        <v>41</v>
      </c>
      <c r="B52" s="103" t="str">
        <f>IF(【全員最初に作成】基本情報!C75="","",【全員最初に作成】基本情報!C75)</f>
        <v/>
      </c>
      <c r="C52" s="104" t="str">
        <f>IF(【全員最初に作成】基本情報!D75="","",【全員最初に作成】基本情報!D75)</f>
        <v/>
      </c>
      <c r="D52" s="105" t="str">
        <f>IF(【全員最初に作成】基本情報!E75="","",【全員最初に作成】基本情報!E75)</f>
        <v/>
      </c>
      <c r="E52" s="105" t="str">
        <f>IF(【全員最初に作成】基本情報!F75="","",【全員最初に作成】基本情報!F75)</f>
        <v/>
      </c>
      <c r="F52" s="105" t="str">
        <f>IF(【全員最初に作成】基本情報!G75="","",【全員最初に作成】基本情報!G75)</f>
        <v/>
      </c>
      <c r="G52" s="105" t="str">
        <f>IF(【全員最初に作成】基本情報!H75="","",【全員最初に作成】基本情報!H75)</f>
        <v/>
      </c>
      <c r="H52" s="105" t="str">
        <f>IF(【全員最初に作成】基本情報!I75="","",【全員最初に作成】基本情報!I75)</f>
        <v/>
      </c>
      <c r="I52" s="105" t="str">
        <f>IF(【全員最初に作成】基本情報!J75="","",【全員最初に作成】基本情報!J75)</f>
        <v/>
      </c>
      <c r="J52" s="105" t="str">
        <f>IF(【全員最初に作成】基本情報!K75="","",【全員最初に作成】基本情報!K75)</f>
        <v/>
      </c>
      <c r="K52" s="106" t="str">
        <f>IF(【全員最初に作成】基本情報!L75="","",【全員最初に作成】基本情報!L75)</f>
        <v/>
      </c>
      <c r="L52" s="107" t="str">
        <f>IF(【全員最初に作成】基本情報!M75="","",【全員最初に作成】基本情報!M75)</f>
        <v/>
      </c>
      <c r="M52" s="107" t="str">
        <f>IF(【全員最初に作成】基本情報!R75="","",【全員最初に作成】基本情報!R75)</f>
        <v/>
      </c>
      <c r="N52" s="107" t="str">
        <f>IF(【全員最初に作成】基本情報!W75="","",【全員最初に作成】基本情報!W75)</f>
        <v/>
      </c>
      <c r="O52" s="102" t="str">
        <f>IF(【全員最初に作成】基本情報!X75="","",【全員最初に作成】基本情報!X75)</f>
        <v/>
      </c>
      <c r="P52" s="108" t="str">
        <f>IF(【全員最初に作成】基本情報!Y75="","",【全員最初に作成】基本情報!Y75)</f>
        <v/>
      </c>
      <c r="Q52" s="476" t="str">
        <f>IF(【全員最初に作成】基本情報!AB75="","",【全員最初に作成】基本情報!AB75)</f>
        <v/>
      </c>
      <c r="R52" s="109"/>
      <c r="S52" s="110"/>
      <c r="T52" s="119" t="str">
        <f>IF(P52="","",VLOOKUP(P52,【参考】数式用!$A$5:$H$34,MATCH(S52,【参考】数式用!$C$4:$E$4,0)+2,0))</f>
        <v/>
      </c>
      <c r="U52" s="49" t="s">
        <v>155</v>
      </c>
      <c r="V52" s="111"/>
      <c r="W52" s="48" t="s">
        <v>156</v>
      </c>
      <c r="X52" s="111"/>
      <c r="Y52" s="55" t="s">
        <v>157</v>
      </c>
      <c r="Z52" s="111"/>
      <c r="AA52" s="48" t="s">
        <v>156</v>
      </c>
      <c r="AB52" s="111"/>
      <c r="AC52" s="48" t="s">
        <v>158</v>
      </c>
      <c r="AD52" s="112" t="s">
        <v>159</v>
      </c>
      <c r="AE52" s="113" t="str">
        <f t="shared" si="0"/>
        <v/>
      </c>
      <c r="AF52" s="116" t="s">
        <v>160</v>
      </c>
      <c r="AG52" s="115" t="str">
        <f t="shared" si="1"/>
        <v/>
      </c>
    </row>
    <row r="53" spans="1:33" ht="36.75" customHeight="1">
      <c r="A53" s="102">
        <f t="shared" si="3"/>
        <v>42</v>
      </c>
      <c r="B53" s="103" t="str">
        <f>IF(【全員最初に作成】基本情報!C76="","",【全員最初に作成】基本情報!C76)</f>
        <v/>
      </c>
      <c r="C53" s="104" t="str">
        <f>IF(【全員最初に作成】基本情報!D76="","",【全員最初に作成】基本情報!D76)</f>
        <v/>
      </c>
      <c r="D53" s="105" t="str">
        <f>IF(【全員最初に作成】基本情報!E76="","",【全員最初に作成】基本情報!E76)</f>
        <v/>
      </c>
      <c r="E53" s="105" t="str">
        <f>IF(【全員最初に作成】基本情報!F76="","",【全員最初に作成】基本情報!F76)</f>
        <v/>
      </c>
      <c r="F53" s="105" t="str">
        <f>IF(【全員最初に作成】基本情報!G76="","",【全員最初に作成】基本情報!G76)</f>
        <v/>
      </c>
      <c r="G53" s="105" t="str">
        <f>IF(【全員最初に作成】基本情報!H76="","",【全員最初に作成】基本情報!H76)</f>
        <v/>
      </c>
      <c r="H53" s="105" t="str">
        <f>IF(【全員最初に作成】基本情報!I76="","",【全員最初に作成】基本情報!I76)</f>
        <v/>
      </c>
      <c r="I53" s="105" t="str">
        <f>IF(【全員最初に作成】基本情報!J76="","",【全員最初に作成】基本情報!J76)</f>
        <v/>
      </c>
      <c r="J53" s="105" t="str">
        <f>IF(【全員最初に作成】基本情報!K76="","",【全員最初に作成】基本情報!K76)</f>
        <v/>
      </c>
      <c r="K53" s="106" t="str">
        <f>IF(【全員最初に作成】基本情報!L76="","",【全員最初に作成】基本情報!L76)</f>
        <v/>
      </c>
      <c r="L53" s="107" t="str">
        <f>IF(【全員最初に作成】基本情報!M76="","",【全員最初に作成】基本情報!M76)</f>
        <v/>
      </c>
      <c r="M53" s="107" t="str">
        <f>IF(【全員最初に作成】基本情報!R76="","",【全員最初に作成】基本情報!R76)</f>
        <v/>
      </c>
      <c r="N53" s="107" t="str">
        <f>IF(【全員最初に作成】基本情報!W76="","",【全員最初に作成】基本情報!W76)</f>
        <v/>
      </c>
      <c r="O53" s="102" t="str">
        <f>IF(【全員最初に作成】基本情報!X76="","",【全員最初に作成】基本情報!X76)</f>
        <v/>
      </c>
      <c r="P53" s="108" t="str">
        <f>IF(【全員最初に作成】基本情報!Y76="","",【全員最初に作成】基本情報!Y76)</f>
        <v/>
      </c>
      <c r="Q53" s="476" t="str">
        <f>IF(【全員最初に作成】基本情報!AB76="","",【全員最初に作成】基本情報!AB76)</f>
        <v/>
      </c>
      <c r="R53" s="109"/>
      <c r="S53" s="110"/>
      <c r="T53" s="119" t="str">
        <f>IF(P53="","",VLOOKUP(P53,【参考】数式用!$A$5:$H$34,MATCH(S53,【参考】数式用!$C$4:$E$4,0)+2,0))</f>
        <v/>
      </c>
      <c r="U53" s="49" t="s">
        <v>155</v>
      </c>
      <c r="V53" s="111"/>
      <c r="W53" s="48" t="s">
        <v>156</v>
      </c>
      <c r="X53" s="111"/>
      <c r="Y53" s="55" t="s">
        <v>157</v>
      </c>
      <c r="Z53" s="111"/>
      <c r="AA53" s="48" t="s">
        <v>156</v>
      </c>
      <c r="AB53" s="111"/>
      <c r="AC53" s="48" t="s">
        <v>158</v>
      </c>
      <c r="AD53" s="112" t="s">
        <v>159</v>
      </c>
      <c r="AE53" s="113" t="str">
        <f t="shared" si="0"/>
        <v/>
      </c>
      <c r="AF53" s="116" t="s">
        <v>160</v>
      </c>
      <c r="AG53" s="115" t="str">
        <f t="shared" si="1"/>
        <v/>
      </c>
    </row>
    <row r="54" spans="1:33" ht="36.75" customHeight="1">
      <c r="A54" s="102">
        <f t="shared" si="3"/>
        <v>43</v>
      </c>
      <c r="B54" s="103" t="str">
        <f>IF(【全員最初に作成】基本情報!C77="","",【全員最初に作成】基本情報!C77)</f>
        <v/>
      </c>
      <c r="C54" s="104" t="str">
        <f>IF(【全員最初に作成】基本情報!D77="","",【全員最初に作成】基本情報!D77)</f>
        <v/>
      </c>
      <c r="D54" s="105" t="str">
        <f>IF(【全員最初に作成】基本情報!E77="","",【全員最初に作成】基本情報!E77)</f>
        <v/>
      </c>
      <c r="E54" s="105" t="str">
        <f>IF(【全員最初に作成】基本情報!F77="","",【全員最初に作成】基本情報!F77)</f>
        <v/>
      </c>
      <c r="F54" s="105" t="str">
        <f>IF(【全員最初に作成】基本情報!G77="","",【全員最初に作成】基本情報!G77)</f>
        <v/>
      </c>
      <c r="G54" s="105" t="str">
        <f>IF(【全員最初に作成】基本情報!H77="","",【全員最初に作成】基本情報!H77)</f>
        <v/>
      </c>
      <c r="H54" s="105" t="str">
        <f>IF(【全員最初に作成】基本情報!I77="","",【全員最初に作成】基本情報!I77)</f>
        <v/>
      </c>
      <c r="I54" s="105" t="str">
        <f>IF(【全員最初に作成】基本情報!J77="","",【全員最初に作成】基本情報!J77)</f>
        <v/>
      </c>
      <c r="J54" s="105" t="str">
        <f>IF(【全員最初に作成】基本情報!K77="","",【全員最初に作成】基本情報!K77)</f>
        <v/>
      </c>
      <c r="K54" s="106" t="str">
        <f>IF(【全員最初に作成】基本情報!L77="","",【全員最初に作成】基本情報!L77)</f>
        <v/>
      </c>
      <c r="L54" s="107" t="str">
        <f>IF(【全員最初に作成】基本情報!M77="","",【全員最初に作成】基本情報!M77)</f>
        <v/>
      </c>
      <c r="M54" s="107" t="str">
        <f>IF(【全員最初に作成】基本情報!R77="","",【全員最初に作成】基本情報!R77)</f>
        <v/>
      </c>
      <c r="N54" s="107" t="str">
        <f>IF(【全員最初に作成】基本情報!W77="","",【全員最初に作成】基本情報!W77)</f>
        <v/>
      </c>
      <c r="O54" s="102" t="str">
        <f>IF(【全員最初に作成】基本情報!X77="","",【全員最初に作成】基本情報!X77)</f>
        <v/>
      </c>
      <c r="P54" s="108" t="str">
        <f>IF(【全員最初に作成】基本情報!Y77="","",【全員最初に作成】基本情報!Y77)</f>
        <v/>
      </c>
      <c r="Q54" s="476" t="str">
        <f>IF(【全員最初に作成】基本情報!AB77="","",【全員最初に作成】基本情報!AB77)</f>
        <v/>
      </c>
      <c r="R54" s="109"/>
      <c r="S54" s="110"/>
      <c r="T54" s="119" t="str">
        <f>IF(P54="","",VLOOKUP(P54,【参考】数式用!$A$5:$H$34,MATCH(S54,【参考】数式用!$C$4:$E$4,0)+2,0))</f>
        <v/>
      </c>
      <c r="U54" s="49" t="s">
        <v>155</v>
      </c>
      <c r="V54" s="111"/>
      <c r="W54" s="48" t="s">
        <v>156</v>
      </c>
      <c r="X54" s="111"/>
      <c r="Y54" s="55" t="s">
        <v>157</v>
      </c>
      <c r="Z54" s="111"/>
      <c r="AA54" s="48" t="s">
        <v>156</v>
      </c>
      <c r="AB54" s="111"/>
      <c r="AC54" s="48" t="s">
        <v>158</v>
      </c>
      <c r="AD54" s="112" t="s">
        <v>159</v>
      </c>
      <c r="AE54" s="113" t="str">
        <f t="shared" si="0"/>
        <v/>
      </c>
      <c r="AF54" s="116" t="s">
        <v>160</v>
      </c>
      <c r="AG54" s="115" t="str">
        <f t="shared" si="1"/>
        <v/>
      </c>
    </row>
    <row r="55" spans="1:33" ht="36.75" customHeight="1">
      <c r="A55" s="102">
        <f t="shared" si="3"/>
        <v>44</v>
      </c>
      <c r="B55" s="103" t="str">
        <f>IF(【全員最初に作成】基本情報!C78="","",【全員最初に作成】基本情報!C78)</f>
        <v/>
      </c>
      <c r="C55" s="104" t="str">
        <f>IF(【全員最初に作成】基本情報!D78="","",【全員最初に作成】基本情報!D78)</f>
        <v/>
      </c>
      <c r="D55" s="105" t="str">
        <f>IF(【全員最初に作成】基本情報!E78="","",【全員最初に作成】基本情報!E78)</f>
        <v/>
      </c>
      <c r="E55" s="105" t="str">
        <f>IF(【全員最初に作成】基本情報!F78="","",【全員最初に作成】基本情報!F78)</f>
        <v/>
      </c>
      <c r="F55" s="105" t="str">
        <f>IF(【全員最初に作成】基本情報!G78="","",【全員最初に作成】基本情報!G78)</f>
        <v/>
      </c>
      <c r="G55" s="105" t="str">
        <f>IF(【全員最初に作成】基本情報!H78="","",【全員最初に作成】基本情報!H78)</f>
        <v/>
      </c>
      <c r="H55" s="105" t="str">
        <f>IF(【全員最初に作成】基本情報!I78="","",【全員最初に作成】基本情報!I78)</f>
        <v/>
      </c>
      <c r="I55" s="105" t="str">
        <f>IF(【全員最初に作成】基本情報!J78="","",【全員最初に作成】基本情報!J78)</f>
        <v/>
      </c>
      <c r="J55" s="105" t="str">
        <f>IF(【全員最初に作成】基本情報!K78="","",【全員最初に作成】基本情報!K78)</f>
        <v/>
      </c>
      <c r="K55" s="106" t="str">
        <f>IF(【全員最初に作成】基本情報!L78="","",【全員最初に作成】基本情報!L78)</f>
        <v/>
      </c>
      <c r="L55" s="107" t="str">
        <f>IF(【全員最初に作成】基本情報!M78="","",【全員最初に作成】基本情報!M78)</f>
        <v/>
      </c>
      <c r="M55" s="107" t="str">
        <f>IF(【全員最初に作成】基本情報!R78="","",【全員最初に作成】基本情報!R78)</f>
        <v/>
      </c>
      <c r="N55" s="107" t="str">
        <f>IF(【全員最初に作成】基本情報!W78="","",【全員最初に作成】基本情報!W78)</f>
        <v/>
      </c>
      <c r="O55" s="102" t="str">
        <f>IF(【全員最初に作成】基本情報!X78="","",【全員最初に作成】基本情報!X78)</f>
        <v/>
      </c>
      <c r="P55" s="108" t="str">
        <f>IF(【全員最初に作成】基本情報!Y78="","",【全員最初に作成】基本情報!Y78)</f>
        <v/>
      </c>
      <c r="Q55" s="476" t="str">
        <f>IF(【全員最初に作成】基本情報!AB78="","",【全員最初に作成】基本情報!AB78)</f>
        <v/>
      </c>
      <c r="R55" s="109"/>
      <c r="S55" s="110"/>
      <c r="T55" s="119" t="str">
        <f>IF(P55="","",VLOOKUP(P55,【参考】数式用!$A$5:$H$34,MATCH(S55,【参考】数式用!$C$4:$E$4,0)+2,0))</f>
        <v/>
      </c>
      <c r="U55" s="49" t="s">
        <v>155</v>
      </c>
      <c r="V55" s="111"/>
      <c r="W55" s="48" t="s">
        <v>156</v>
      </c>
      <c r="X55" s="111"/>
      <c r="Y55" s="55" t="s">
        <v>157</v>
      </c>
      <c r="Z55" s="111"/>
      <c r="AA55" s="48" t="s">
        <v>156</v>
      </c>
      <c r="AB55" s="111"/>
      <c r="AC55" s="48" t="s">
        <v>158</v>
      </c>
      <c r="AD55" s="112" t="s">
        <v>159</v>
      </c>
      <c r="AE55" s="113" t="str">
        <f t="shared" si="0"/>
        <v/>
      </c>
      <c r="AF55" s="116" t="s">
        <v>160</v>
      </c>
      <c r="AG55" s="115" t="str">
        <f t="shared" si="1"/>
        <v/>
      </c>
    </row>
    <row r="56" spans="1:33" ht="36.75" customHeight="1">
      <c r="A56" s="102">
        <f t="shared" si="3"/>
        <v>45</v>
      </c>
      <c r="B56" s="103" t="str">
        <f>IF(【全員最初に作成】基本情報!C79="","",【全員最初に作成】基本情報!C79)</f>
        <v/>
      </c>
      <c r="C56" s="104" t="str">
        <f>IF(【全員最初に作成】基本情報!D79="","",【全員最初に作成】基本情報!D79)</f>
        <v/>
      </c>
      <c r="D56" s="105" t="str">
        <f>IF(【全員最初に作成】基本情報!E79="","",【全員最初に作成】基本情報!E79)</f>
        <v/>
      </c>
      <c r="E56" s="105" t="str">
        <f>IF(【全員最初に作成】基本情報!F79="","",【全員最初に作成】基本情報!F79)</f>
        <v/>
      </c>
      <c r="F56" s="105" t="str">
        <f>IF(【全員最初に作成】基本情報!G79="","",【全員最初に作成】基本情報!G79)</f>
        <v/>
      </c>
      <c r="G56" s="105" t="str">
        <f>IF(【全員最初に作成】基本情報!H79="","",【全員最初に作成】基本情報!H79)</f>
        <v/>
      </c>
      <c r="H56" s="105" t="str">
        <f>IF(【全員最初に作成】基本情報!I79="","",【全員最初に作成】基本情報!I79)</f>
        <v/>
      </c>
      <c r="I56" s="105" t="str">
        <f>IF(【全員最初に作成】基本情報!J79="","",【全員最初に作成】基本情報!J79)</f>
        <v/>
      </c>
      <c r="J56" s="105" t="str">
        <f>IF(【全員最初に作成】基本情報!K79="","",【全員最初に作成】基本情報!K79)</f>
        <v/>
      </c>
      <c r="K56" s="106" t="str">
        <f>IF(【全員最初に作成】基本情報!L79="","",【全員最初に作成】基本情報!L79)</f>
        <v/>
      </c>
      <c r="L56" s="107" t="str">
        <f>IF(【全員最初に作成】基本情報!M79="","",【全員最初に作成】基本情報!M79)</f>
        <v/>
      </c>
      <c r="M56" s="107" t="str">
        <f>IF(【全員最初に作成】基本情報!R79="","",【全員最初に作成】基本情報!R79)</f>
        <v/>
      </c>
      <c r="N56" s="107" t="str">
        <f>IF(【全員最初に作成】基本情報!W79="","",【全員最初に作成】基本情報!W79)</f>
        <v/>
      </c>
      <c r="O56" s="102" t="str">
        <f>IF(【全員最初に作成】基本情報!X79="","",【全員最初に作成】基本情報!X79)</f>
        <v/>
      </c>
      <c r="P56" s="108" t="str">
        <f>IF(【全員最初に作成】基本情報!Y79="","",【全員最初に作成】基本情報!Y79)</f>
        <v/>
      </c>
      <c r="Q56" s="476" t="str">
        <f>IF(【全員最初に作成】基本情報!AB79="","",【全員最初に作成】基本情報!AB79)</f>
        <v/>
      </c>
      <c r="R56" s="109"/>
      <c r="S56" s="110"/>
      <c r="T56" s="119" t="str">
        <f>IF(P56="","",VLOOKUP(P56,【参考】数式用!$A$5:$H$34,MATCH(S56,【参考】数式用!$C$4:$E$4,0)+2,0))</f>
        <v/>
      </c>
      <c r="U56" s="49" t="s">
        <v>155</v>
      </c>
      <c r="V56" s="111"/>
      <c r="W56" s="48" t="s">
        <v>156</v>
      </c>
      <c r="X56" s="111"/>
      <c r="Y56" s="55" t="s">
        <v>157</v>
      </c>
      <c r="Z56" s="111"/>
      <c r="AA56" s="48" t="s">
        <v>156</v>
      </c>
      <c r="AB56" s="111"/>
      <c r="AC56" s="48" t="s">
        <v>158</v>
      </c>
      <c r="AD56" s="112" t="s">
        <v>159</v>
      </c>
      <c r="AE56" s="113" t="str">
        <f t="shared" si="0"/>
        <v/>
      </c>
      <c r="AF56" s="116" t="s">
        <v>160</v>
      </c>
      <c r="AG56" s="115" t="str">
        <f t="shared" si="1"/>
        <v/>
      </c>
    </row>
    <row r="57" spans="1:33" ht="36.75" customHeight="1">
      <c r="A57" s="102">
        <f t="shared" si="3"/>
        <v>46</v>
      </c>
      <c r="B57" s="103" t="str">
        <f>IF(【全員最初に作成】基本情報!C80="","",【全員最初に作成】基本情報!C80)</f>
        <v/>
      </c>
      <c r="C57" s="104" t="str">
        <f>IF(【全員最初に作成】基本情報!D80="","",【全員最初に作成】基本情報!D80)</f>
        <v/>
      </c>
      <c r="D57" s="105" t="str">
        <f>IF(【全員最初に作成】基本情報!E80="","",【全員最初に作成】基本情報!E80)</f>
        <v/>
      </c>
      <c r="E57" s="105" t="str">
        <f>IF(【全員最初に作成】基本情報!F80="","",【全員最初に作成】基本情報!F80)</f>
        <v/>
      </c>
      <c r="F57" s="105" t="str">
        <f>IF(【全員最初に作成】基本情報!G80="","",【全員最初に作成】基本情報!G80)</f>
        <v/>
      </c>
      <c r="G57" s="105" t="str">
        <f>IF(【全員最初に作成】基本情報!H80="","",【全員最初に作成】基本情報!H80)</f>
        <v/>
      </c>
      <c r="H57" s="105" t="str">
        <f>IF(【全員最初に作成】基本情報!I80="","",【全員最初に作成】基本情報!I80)</f>
        <v/>
      </c>
      <c r="I57" s="105" t="str">
        <f>IF(【全員最初に作成】基本情報!J80="","",【全員最初に作成】基本情報!J80)</f>
        <v/>
      </c>
      <c r="J57" s="105" t="str">
        <f>IF(【全員最初に作成】基本情報!K80="","",【全員最初に作成】基本情報!K80)</f>
        <v/>
      </c>
      <c r="K57" s="106" t="str">
        <f>IF(【全員最初に作成】基本情報!L80="","",【全員最初に作成】基本情報!L80)</f>
        <v/>
      </c>
      <c r="L57" s="107" t="str">
        <f>IF(【全員最初に作成】基本情報!M80="","",【全員最初に作成】基本情報!M80)</f>
        <v/>
      </c>
      <c r="M57" s="107" t="str">
        <f>IF(【全員最初に作成】基本情報!R80="","",【全員最初に作成】基本情報!R80)</f>
        <v/>
      </c>
      <c r="N57" s="107" t="str">
        <f>IF(【全員最初に作成】基本情報!W80="","",【全員最初に作成】基本情報!W80)</f>
        <v/>
      </c>
      <c r="O57" s="102" t="str">
        <f>IF(【全員最初に作成】基本情報!X80="","",【全員最初に作成】基本情報!X80)</f>
        <v/>
      </c>
      <c r="P57" s="108" t="str">
        <f>IF(【全員最初に作成】基本情報!Y80="","",【全員最初に作成】基本情報!Y80)</f>
        <v/>
      </c>
      <c r="Q57" s="476" t="str">
        <f>IF(【全員最初に作成】基本情報!AB80="","",【全員最初に作成】基本情報!AB80)</f>
        <v/>
      </c>
      <c r="R57" s="109"/>
      <c r="S57" s="110"/>
      <c r="T57" s="119" t="str">
        <f>IF(P57="","",VLOOKUP(P57,【参考】数式用!$A$5:$H$34,MATCH(S57,【参考】数式用!$C$4:$E$4,0)+2,0))</f>
        <v/>
      </c>
      <c r="U57" s="49" t="s">
        <v>155</v>
      </c>
      <c r="V57" s="111"/>
      <c r="W57" s="48" t="s">
        <v>156</v>
      </c>
      <c r="X57" s="111"/>
      <c r="Y57" s="55" t="s">
        <v>157</v>
      </c>
      <c r="Z57" s="111"/>
      <c r="AA57" s="48" t="s">
        <v>156</v>
      </c>
      <c r="AB57" s="111"/>
      <c r="AC57" s="48" t="s">
        <v>158</v>
      </c>
      <c r="AD57" s="112" t="s">
        <v>159</v>
      </c>
      <c r="AE57" s="113" t="str">
        <f t="shared" si="0"/>
        <v/>
      </c>
      <c r="AF57" s="116" t="s">
        <v>160</v>
      </c>
      <c r="AG57" s="115" t="str">
        <f t="shared" si="1"/>
        <v/>
      </c>
    </row>
    <row r="58" spans="1:33" ht="36.75" customHeight="1">
      <c r="A58" s="102">
        <f t="shared" si="3"/>
        <v>47</v>
      </c>
      <c r="B58" s="103" t="str">
        <f>IF(【全員最初に作成】基本情報!C81="","",【全員最初に作成】基本情報!C81)</f>
        <v/>
      </c>
      <c r="C58" s="104" t="str">
        <f>IF(【全員最初に作成】基本情報!D81="","",【全員最初に作成】基本情報!D81)</f>
        <v/>
      </c>
      <c r="D58" s="105" t="str">
        <f>IF(【全員最初に作成】基本情報!E81="","",【全員最初に作成】基本情報!E81)</f>
        <v/>
      </c>
      <c r="E58" s="105" t="str">
        <f>IF(【全員最初に作成】基本情報!F81="","",【全員最初に作成】基本情報!F81)</f>
        <v/>
      </c>
      <c r="F58" s="105" t="str">
        <f>IF(【全員最初に作成】基本情報!G81="","",【全員最初に作成】基本情報!G81)</f>
        <v/>
      </c>
      <c r="G58" s="105" t="str">
        <f>IF(【全員最初に作成】基本情報!H81="","",【全員最初に作成】基本情報!H81)</f>
        <v/>
      </c>
      <c r="H58" s="105" t="str">
        <f>IF(【全員最初に作成】基本情報!I81="","",【全員最初に作成】基本情報!I81)</f>
        <v/>
      </c>
      <c r="I58" s="105" t="str">
        <f>IF(【全員最初に作成】基本情報!J81="","",【全員最初に作成】基本情報!J81)</f>
        <v/>
      </c>
      <c r="J58" s="105" t="str">
        <f>IF(【全員最初に作成】基本情報!K81="","",【全員最初に作成】基本情報!K81)</f>
        <v/>
      </c>
      <c r="K58" s="106" t="str">
        <f>IF(【全員最初に作成】基本情報!L81="","",【全員最初に作成】基本情報!L81)</f>
        <v/>
      </c>
      <c r="L58" s="107" t="str">
        <f>IF(【全員最初に作成】基本情報!M81="","",【全員最初に作成】基本情報!M81)</f>
        <v/>
      </c>
      <c r="M58" s="107" t="str">
        <f>IF(【全員最初に作成】基本情報!R81="","",【全員最初に作成】基本情報!R81)</f>
        <v/>
      </c>
      <c r="N58" s="107" t="str">
        <f>IF(【全員最初に作成】基本情報!W81="","",【全員最初に作成】基本情報!W81)</f>
        <v/>
      </c>
      <c r="O58" s="102" t="str">
        <f>IF(【全員最初に作成】基本情報!X81="","",【全員最初に作成】基本情報!X81)</f>
        <v/>
      </c>
      <c r="P58" s="108" t="str">
        <f>IF(【全員最初に作成】基本情報!Y81="","",【全員最初に作成】基本情報!Y81)</f>
        <v/>
      </c>
      <c r="Q58" s="476" t="str">
        <f>IF(【全員最初に作成】基本情報!AB81="","",【全員最初に作成】基本情報!AB81)</f>
        <v/>
      </c>
      <c r="R58" s="109"/>
      <c r="S58" s="110"/>
      <c r="T58" s="119" t="str">
        <f>IF(P58="","",VLOOKUP(P58,【参考】数式用!$A$5:$H$34,MATCH(S58,【参考】数式用!$C$4:$E$4,0)+2,0))</f>
        <v/>
      </c>
      <c r="U58" s="49" t="s">
        <v>155</v>
      </c>
      <c r="V58" s="111"/>
      <c r="W58" s="48" t="s">
        <v>156</v>
      </c>
      <c r="X58" s="111"/>
      <c r="Y58" s="55" t="s">
        <v>157</v>
      </c>
      <c r="Z58" s="111"/>
      <c r="AA58" s="48" t="s">
        <v>156</v>
      </c>
      <c r="AB58" s="111"/>
      <c r="AC58" s="48" t="s">
        <v>158</v>
      </c>
      <c r="AD58" s="112" t="s">
        <v>159</v>
      </c>
      <c r="AE58" s="113" t="str">
        <f t="shared" si="0"/>
        <v/>
      </c>
      <c r="AF58" s="116" t="s">
        <v>160</v>
      </c>
      <c r="AG58" s="115" t="str">
        <f t="shared" si="1"/>
        <v/>
      </c>
    </row>
    <row r="59" spans="1:33" ht="36.75" customHeight="1">
      <c r="A59" s="102">
        <f t="shared" si="3"/>
        <v>48</v>
      </c>
      <c r="B59" s="103" t="str">
        <f>IF(【全員最初に作成】基本情報!C82="","",【全員最初に作成】基本情報!C82)</f>
        <v/>
      </c>
      <c r="C59" s="104" t="str">
        <f>IF(【全員最初に作成】基本情報!D82="","",【全員最初に作成】基本情報!D82)</f>
        <v/>
      </c>
      <c r="D59" s="105" t="str">
        <f>IF(【全員最初に作成】基本情報!E82="","",【全員最初に作成】基本情報!E82)</f>
        <v/>
      </c>
      <c r="E59" s="105" t="str">
        <f>IF(【全員最初に作成】基本情報!F82="","",【全員最初に作成】基本情報!F82)</f>
        <v/>
      </c>
      <c r="F59" s="105" t="str">
        <f>IF(【全員最初に作成】基本情報!G82="","",【全員最初に作成】基本情報!G82)</f>
        <v/>
      </c>
      <c r="G59" s="105" t="str">
        <f>IF(【全員最初に作成】基本情報!H82="","",【全員最初に作成】基本情報!H82)</f>
        <v/>
      </c>
      <c r="H59" s="105" t="str">
        <f>IF(【全員最初に作成】基本情報!I82="","",【全員最初に作成】基本情報!I82)</f>
        <v/>
      </c>
      <c r="I59" s="105" t="str">
        <f>IF(【全員最初に作成】基本情報!J82="","",【全員最初に作成】基本情報!J82)</f>
        <v/>
      </c>
      <c r="J59" s="105" t="str">
        <f>IF(【全員最初に作成】基本情報!K82="","",【全員最初に作成】基本情報!K82)</f>
        <v/>
      </c>
      <c r="K59" s="106" t="str">
        <f>IF(【全員最初に作成】基本情報!L82="","",【全員最初に作成】基本情報!L82)</f>
        <v/>
      </c>
      <c r="L59" s="107" t="str">
        <f>IF(【全員最初に作成】基本情報!M82="","",【全員最初に作成】基本情報!M82)</f>
        <v/>
      </c>
      <c r="M59" s="107" t="str">
        <f>IF(【全員最初に作成】基本情報!R82="","",【全員最初に作成】基本情報!R82)</f>
        <v/>
      </c>
      <c r="N59" s="107" t="str">
        <f>IF(【全員最初に作成】基本情報!W82="","",【全員最初に作成】基本情報!W82)</f>
        <v/>
      </c>
      <c r="O59" s="102" t="str">
        <f>IF(【全員最初に作成】基本情報!X82="","",【全員最初に作成】基本情報!X82)</f>
        <v/>
      </c>
      <c r="P59" s="108" t="str">
        <f>IF(【全員最初に作成】基本情報!Y82="","",【全員最初に作成】基本情報!Y82)</f>
        <v/>
      </c>
      <c r="Q59" s="476" t="str">
        <f>IF(【全員最初に作成】基本情報!AB82="","",【全員最初に作成】基本情報!AB82)</f>
        <v/>
      </c>
      <c r="R59" s="109"/>
      <c r="S59" s="110"/>
      <c r="T59" s="119" t="str">
        <f>IF(P59="","",VLOOKUP(P59,【参考】数式用!$A$5:$H$34,MATCH(S59,【参考】数式用!$C$4:$E$4,0)+2,0))</f>
        <v/>
      </c>
      <c r="U59" s="49" t="s">
        <v>155</v>
      </c>
      <c r="V59" s="111"/>
      <c r="W59" s="48" t="s">
        <v>156</v>
      </c>
      <c r="X59" s="111"/>
      <c r="Y59" s="55" t="s">
        <v>157</v>
      </c>
      <c r="Z59" s="111"/>
      <c r="AA59" s="48" t="s">
        <v>156</v>
      </c>
      <c r="AB59" s="111"/>
      <c r="AC59" s="48" t="s">
        <v>158</v>
      </c>
      <c r="AD59" s="112" t="s">
        <v>159</v>
      </c>
      <c r="AE59" s="113" t="str">
        <f t="shared" si="0"/>
        <v/>
      </c>
      <c r="AF59" s="116" t="s">
        <v>160</v>
      </c>
      <c r="AG59" s="115" t="str">
        <f t="shared" si="1"/>
        <v/>
      </c>
    </row>
    <row r="60" spans="1:33" ht="36.75" customHeight="1">
      <c r="A60" s="102">
        <f t="shared" si="3"/>
        <v>49</v>
      </c>
      <c r="B60" s="103" t="str">
        <f>IF(【全員最初に作成】基本情報!C83="","",【全員最初に作成】基本情報!C83)</f>
        <v/>
      </c>
      <c r="C60" s="104" t="str">
        <f>IF(【全員最初に作成】基本情報!D83="","",【全員最初に作成】基本情報!D83)</f>
        <v/>
      </c>
      <c r="D60" s="105" t="str">
        <f>IF(【全員最初に作成】基本情報!E83="","",【全員最初に作成】基本情報!E83)</f>
        <v/>
      </c>
      <c r="E60" s="105" t="str">
        <f>IF(【全員最初に作成】基本情報!F83="","",【全員最初に作成】基本情報!F83)</f>
        <v/>
      </c>
      <c r="F60" s="105" t="str">
        <f>IF(【全員最初に作成】基本情報!G83="","",【全員最初に作成】基本情報!G83)</f>
        <v/>
      </c>
      <c r="G60" s="105" t="str">
        <f>IF(【全員最初に作成】基本情報!H83="","",【全員最初に作成】基本情報!H83)</f>
        <v/>
      </c>
      <c r="H60" s="105" t="str">
        <f>IF(【全員最初に作成】基本情報!I83="","",【全員最初に作成】基本情報!I83)</f>
        <v/>
      </c>
      <c r="I60" s="105" t="str">
        <f>IF(【全員最初に作成】基本情報!J83="","",【全員最初に作成】基本情報!J83)</f>
        <v/>
      </c>
      <c r="J60" s="105" t="str">
        <f>IF(【全員最初に作成】基本情報!K83="","",【全員最初に作成】基本情報!K83)</f>
        <v/>
      </c>
      <c r="K60" s="106" t="str">
        <f>IF(【全員最初に作成】基本情報!L83="","",【全員最初に作成】基本情報!L83)</f>
        <v/>
      </c>
      <c r="L60" s="107" t="str">
        <f>IF(【全員最初に作成】基本情報!M83="","",【全員最初に作成】基本情報!M83)</f>
        <v/>
      </c>
      <c r="M60" s="107" t="str">
        <f>IF(【全員最初に作成】基本情報!R83="","",【全員最初に作成】基本情報!R83)</f>
        <v/>
      </c>
      <c r="N60" s="107" t="str">
        <f>IF(【全員最初に作成】基本情報!W83="","",【全員最初に作成】基本情報!W83)</f>
        <v/>
      </c>
      <c r="O60" s="102" t="str">
        <f>IF(【全員最初に作成】基本情報!X83="","",【全員最初に作成】基本情報!X83)</f>
        <v/>
      </c>
      <c r="P60" s="108" t="str">
        <f>IF(【全員最初に作成】基本情報!Y83="","",【全員最初に作成】基本情報!Y83)</f>
        <v/>
      </c>
      <c r="Q60" s="476" t="str">
        <f>IF(【全員最初に作成】基本情報!AB83="","",【全員最初に作成】基本情報!AB83)</f>
        <v/>
      </c>
      <c r="R60" s="109"/>
      <c r="S60" s="110"/>
      <c r="T60" s="119" t="str">
        <f>IF(P60="","",VLOOKUP(P60,【参考】数式用!$A$5:$H$34,MATCH(S60,【参考】数式用!$C$4:$E$4,0)+2,0))</f>
        <v/>
      </c>
      <c r="U60" s="49" t="s">
        <v>155</v>
      </c>
      <c r="V60" s="111"/>
      <c r="W60" s="48" t="s">
        <v>156</v>
      </c>
      <c r="X60" s="111"/>
      <c r="Y60" s="55" t="s">
        <v>157</v>
      </c>
      <c r="Z60" s="111"/>
      <c r="AA60" s="48" t="s">
        <v>156</v>
      </c>
      <c r="AB60" s="111"/>
      <c r="AC60" s="48" t="s">
        <v>158</v>
      </c>
      <c r="AD60" s="112" t="s">
        <v>159</v>
      </c>
      <c r="AE60" s="113" t="str">
        <f t="shared" si="0"/>
        <v/>
      </c>
      <c r="AF60" s="116" t="s">
        <v>160</v>
      </c>
      <c r="AG60" s="115" t="str">
        <f t="shared" si="1"/>
        <v/>
      </c>
    </row>
    <row r="61" spans="1:33" ht="36.75" customHeight="1">
      <c r="A61" s="102">
        <f t="shared" si="3"/>
        <v>50</v>
      </c>
      <c r="B61" s="103" t="str">
        <f>IF(【全員最初に作成】基本情報!C84="","",【全員最初に作成】基本情報!C84)</f>
        <v/>
      </c>
      <c r="C61" s="104" t="str">
        <f>IF(【全員最初に作成】基本情報!D84="","",【全員最初に作成】基本情報!D84)</f>
        <v/>
      </c>
      <c r="D61" s="105" t="str">
        <f>IF(【全員最初に作成】基本情報!E84="","",【全員最初に作成】基本情報!E84)</f>
        <v/>
      </c>
      <c r="E61" s="105" t="str">
        <f>IF(【全員最初に作成】基本情報!F84="","",【全員最初に作成】基本情報!F84)</f>
        <v/>
      </c>
      <c r="F61" s="105" t="str">
        <f>IF(【全員最初に作成】基本情報!G84="","",【全員最初に作成】基本情報!G84)</f>
        <v/>
      </c>
      <c r="G61" s="105" t="str">
        <f>IF(【全員最初に作成】基本情報!H84="","",【全員最初に作成】基本情報!H84)</f>
        <v/>
      </c>
      <c r="H61" s="105" t="str">
        <f>IF(【全員最初に作成】基本情報!I84="","",【全員最初に作成】基本情報!I84)</f>
        <v/>
      </c>
      <c r="I61" s="105" t="str">
        <f>IF(【全員最初に作成】基本情報!J84="","",【全員最初に作成】基本情報!J84)</f>
        <v/>
      </c>
      <c r="J61" s="105" t="str">
        <f>IF(【全員最初に作成】基本情報!K84="","",【全員最初に作成】基本情報!K84)</f>
        <v/>
      </c>
      <c r="K61" s="106" t="str">
        <f>IF(【全員最初に作成】基本情報!L84="","",【全員最初に作成】基本情報!L84)</f>
        <v/>
      </c>
      <c r="L61" s="107" t="str">
        <f>IF(【全員最初に作成】基本情報!M84="","",【全員最初に作成】基本情報!M84)</f>
        <v/>
      </c>
      <c r="M61" s="107" t="str">
        <f>IF(【全員最初に作成】基本情報!R84="","",【全員最初に作成】基本情報!R84)</f>
        <v/>
      </c>
      <c r="N61" s="107" t="str">
        <f>IF(【全員最初に作成】基本情報!W84="","",【全員最初に作成】基本情報!W84)</f>
        <v/>
      </c>
      <c r="O61" s="102" t="str">
        <f>IF(【全員最初に作成】基本情報!X84="","",【全員最初に作成】基本情報!X84)</f>
        <v/>
      </c>
      <c r="P61" s="108" t="str">
        <f>IF(【全員最初に作成】基本情報!Y84="","",【全員最初に作成】基本情報!Y84)</f>
        <v/>
      </c>
      <c r="Q61" s="476" t="str">
        <f>IF(【全員最初に作成】基本情報!AB84="","",【全員最初に作成】基本情報!AB84)</f>
        <v/>
      </c>
      <c r="R61" s="109"/>
      <c r="S61" s="110"/>
      <c r="T61" s="119" t="str">
        <f>IF(P61="","",VLOOKUP(P61,【参考】数式用!$A$5:$H$34,MATCH(S61,【参考】数式用!$C$4:$E$4,0)+2,0))</f>
        <v/>
      </c>
      <c r="U61" s="49" t="s">
        <v>155</v>
      </c>
      <c r="V61" s="111"/>
      <c r="W61" s="48" t="s">
        <v>156</v>
      </c>
      <c r="X61" s="111"/>
      <c r="Y61" s="55" t="s">
        <v>157</v>
      </c>
      <c r="Z61" s="111"/>
      <c r="AA61" s="48" t="s">
        <v>156</v>
      </c>
      <c r="AB61" s="111"/>
      <c r="AC61" s="48" t="s">
        <v>158</v>
      </c>
      <c r="AD61" s="112" t="s">
        <v>159</v>
      </c>
      <c r="AE61" s="113" t="str">
        <f t="shared" si="0"/>
        <v/>
      </c>
      <c r="AF61" s="116" t="s">
        <v>160</v>
      </c>
      <c r="AG61" s="115" t="str">
        <f t="shared" si="1"/>
        <v/>
      </c>
    </row>
    <row r="62" spans="1:33" ht="36.75" customHeight="1">
      <c r="A62" s="102">
        <f t="shared" si="3"/>
        <v>51</v>
      </c>
      <c r="B62" s="103" t="str">
        <f>IF(【全員最初に作成】基本情報!C85="","",【全員最初に作成】基本情報!C85)</f>
        <v/>
      </c>
      <c r="C62" s="104" t="str">
        <f>IF(【全員最初に作成】基本情報!D85="","",【全員最初に作成】基本情報!D85)</f>
        <v/>
      </c>
      <c r="D62" s="105" t="str">
        <f>IF(【全員最初に作成】基本情報!E85="","",【全員最初に作成】基本情報!E85)</f>
        <v/>
      </c>
      <c r="E62" s="105" t="str">
        <f>IF(【全員最初に作成】基本情報!F85="","",【全員最初に作成】基本情報!F85)</f>
        <v/>
      </c>
      <c r="F62" s="105" t="str">
        <f>IF(【全員最初に作成】基本情報!G85="","",【全員最初に作成】基本情報!G85)</f>
        <v/>
      </c>
      <c r="G62" s="105" t="str">
        <f>IF(【全員最初に作成】基本情報!H85="","",【全員最初に作成】基本情報!H85)</f>
        <v/>
      </c>
      <c r="H62" s="105" t="str">
        <f>IF(【全員最初に作成】基本情報!I85="","",【全員最初に作成】基本情報!I85)</f>
        <v/>
      </c>
      <c r="I62" s="105" t="str">
        <f>IF(【全員最初に作成】基本情報!J85="","",【全員最初に作成】基本情報!J85)</f>
        <v/>
      </c>
      <c r="J62" s="105" t="str">
        <f>IF(【全員最初に作成】基本情報!K85="","",【全員最初に作成】基本情報!K85)</f>
        <v/>
      </c>
      <c r="K62" s="106" t="str">
        <f>IF(【全員最初に作成】基本情報!L85="","",【全員最初に作成】基本情報!L85)</f>
        <v/>
      </c>
      <c r="L62" s="107" t="str">
        <f>IF(【全員最初に作成】基本情報!M85="","",【全員最初に作成】基本情報!M85)</f>
        <v/>
      </c>
      <c r="M62" s="107" t="str">
        <f>IF(【全員最初に作成】基本情報!R85="","",【全員最初に作成】基本情報!R85)</f>
        <v/>
      </c>
      <c r="N62" s="107" t="str">
        <f>IF(【全員最初に作成】基本情報!W85="","",【全員最初に作成】基本情報!W85)</f>
        <v/>
      </c>
      <c r="O62" s="102" t="str">
        <f>IF(【全員最初に作成】基本情報!X85="","",【全員最初に作成】基本情報!X85)</f>
        <v/>
      </c>
      <c r="P62" s="108" t="str">
        <f>IF(【全員最初に作成】基本情報!Y85="","",【全員最初に作成】基本情報!Y85)</f>
        <v/>
      </c>
      <c r="Q62" s="476" t="str">
        <f>IF(【全員最初に作成】基本情報!AB85="","",【全員最初に作成】基本情報!AB85)</f>
        <v/>
      </c>
      <c r="R62" s="109"/>
      <c r="S62" s="110"/>
      <c r="T62" s="119" t="str">
        <f>IF(P62="","",VLOOKUP(P62,【参考】数式用!$A$5:$H$34,MATCH(S62,【参考】数式用!$C$4:$E$4,0)+2,0))</f>
        <v/>
      </c>
      <c r="U62" s="49" t="s">
        <v>155</v>
      </c>
      <c r="V62" s="111"/>
      <c r="W62" s="48" t="s">
        <v>156</v>
      </c>
      <c r="X62" s="111"/>
      <c r="Y62" s="55" t="s">
        <v>157</v>
      </c>
      <c r="Z62" s="111"/>
      <c r="AA62" s="48" t="s">
        <v>156</v>
      </c>
      <c r="AB62" s="111"/>
      <c r="AC62" s="48" t="s">
        <v>158</v>
      </c>
      <c r="AD62" s="112" t="s">
        <v>159</v>
      </c>
      <c r="AE62" s="113" t="str">
        <f t="shared" si="0"/>
        <v/>
      </c>
      <c r="AF62" s="116" t="s">
        <v>160</v>
      </c>
      <c r="AG62" s="115" t="str">
        <f t="shared" si="1"/>
        <v/>
      </c>
    </row>
    <row r="63" spans="1:33" ht="36.75" customHeight="1">
      <c r="A63" s="102">
        <f t="shared" si="3"/>
        <v>52</v>
      </c>
      <c r="B63" s="103" t="str">
        <f>IF(【全員最初に作成】基本情報!C86="","",【全員最初に作成】基本情報!C86)</f>
        <v/>
      </c>
      <c r="C63" s="104" t="str">
        <f>IF(【全員最初に作成】基本情報!D86="","",【全員最初に作成】基本情報!D86)</f>
        <v/>
      </c>
      <c r="D63" s="105" t="str">
        <f>IF(【全員最初に作成】基本情報!E86="","",【全員最初に作成】基本情報!E86)</f>
        <v/>
      </c>
      <c r="E63" s="105" t="str">
        <f>IF(【全員最初に作成】基本情報!F86="","",【全員最初に作成】基本情報!F86)</f>
        <v/>
      </c>
      <c r="F63" s="105" t="str">
        <f>IF(【全員最初に作成】基本情報!G86="","",【全員最初に作成】基本情報!G86)</f>
        <v/>
      </c>
      <c r="G63" s="105" t="str">
        <f>IF(【全員最初に作成】基本情報!H86="","",【全員最初に作成】基本情報!H86)</f>
        <v/>
      </c>
      <c r="H63" s="105" t="str">
        <f>IF(【全員最初に作成】基本情報!I86="","",【全員最初に作成】基本情報!I86)</f>
        <v/>
      </c>
      <c r="I63" s="105" t="str">
        <f>IF(【全員最初に作成】基本情報!J86="","",【全員最初に作成】基本情報!J86)</f>
        <v/>
      </c>
      <c r="J63" s="105" t="str">
        <f>IF(【全員最初に作成】基本情報!K86="","",【全員最初に作成】基本情報!K86)</f>
        <v/>
      </c>
      <c r="K63" s="106" t="str">
        <f>IF(【全員最初に作成】基本情報!L86="","",【全員最初に作成】基本情報!L86)</f>
        <v/>
      </c>
      <c r="L63" s="107" t="str">
        <f>IF(【全員最初に作成】基本情報!M86="","",【全員最初に作成】基本情報!M86)</f>
        <v/>
      </c>
      <c r="M63" s="107" t="str">
        <f>IF(【全員最初に作成】基本情報!R86="","",【全員最初に作成】基本情報!R86)</f>
        <v/>
      </c>
      <c r="N63" s="107" t="str">
        <f>IF(【全員最初に作成】基本情報!W86="","",【全員最初に作成】基本情報!W86)</f>
        <v/>
      </c>
      <c r="O63" s="102" t="str">
        <f>IF(【全員最初に作成】基本情報!X86="","",【全員最初に作成】基本情報!X86)</f>
        <v/>
      </c>
      <c r="P63" s="108" t="str">
        <f>IF(【全員最初に作成】基本情報!Y86="","",【全員最初に作成】基本情報!Y86)</f>
        <v/>
      </c>
      <c r="Q63" s="476" t="str">
        <f>IF(【全員最初に作成】基本情報!AB86="","",【全員最初に作成】基本情報!AB86)</f>
        <v/>
      </c>
      <c r="R63" s="109"/>
      <c r="S63" s="110"/>
      <c r="T63" s="119" t="str">
        <f>IF(P63="","",VLOOKUP(P63,【参考】数式用!$A$5:$H$34,MATCH(S63,【参考】数式用!$C$4:$E$4,0)+2,0))</f>
        <v/>
      </c>
      <c r="U63" s="49" t="s">
        <v>155</v>
      </c>
      <c r="V63" s="111"/>
      <c r="W63" s="48" t="s">
        <v>156</v>
      </c>
      <c r="X63" s="111"/>
      <c r="Y63" s="55" t="s">
        <v>157</v>
      </c>
      <c r="Z63" s="111"/>
      <c r="AA63" s="48" t="s">
        <v>156</v>
      </c>
      <c r="AB63" s="111"/>
      <c r="AC63" s="48" t="s">
        <v>158</v>
      </c>
      <c r="AD63" s="112" t="s">
        <v>159</v>
      </c>
      <c r="AE63" s="113" t="str">
        <f t="shared" si="0"/>
        <v/>
      </c>
      <c r="AF63" s="116" t="s">
        <v>160</v>
      </c>
      <c r="AG63" s="115" t="str">
        <f t="shared" si="1"/>
        <v/>
      </c>
    </row>
    <row r="64" spans="1:33" ht="36.75" customHeight="1">
      <c r="A64" s="102">
        <f t="shared" si="3"/>
        <v>53</v>
      </c>
      <c r="B64" s="103" t="str">
        <f>IF(【全員最初に作成】基本情報!C87="","",【全員最初に作成】基本情報!C87)</f>
        <v/>
      </c>
      <c r="C64" s="104" t="str">
        <f>IF(【全員最初に作成】基本情報!D87="","",【全員最初に作成】基本情報!D87)</f>
        <v/>
      </c>
      <c r="D64" s="105" t="str">
        <f>IF(【全員最初に作成】基本情報!E87="","",【全員最初に作成】基本情報!E87)</f>
        <v/>
      </c>
      <c r="E64" s="105" t="str">
        <f>IF(【全員最初に作成】基本情報!F87="","",【全員最初に作成】基本情報!F87)</f>
        <v/>
      </c>
      <c r="F64" s="105" t="str">
        <f>IF(【全員最初に作成】基本情報!G87="","",【全員最初に作成】基本情報!G87)</f>
        <v/>
      </c>
      <c r="G64" s="105" t="str">
        <f>IF(【全員最初に作成】基本情報!H87="","",【全員最初に作成】基本情報!H87)</f>
        <v/>
      </c>
      <c r="H64" s="105" t="str">
        <f>IF(【全員最初に作成】基本情報!I87="","",【全員最初に作成】基本情報!I87)</f>
        <v/>
      </c>
      <c r="I64" s="105" t="str">
        <f>IF(【全員最初に作成】基本情報!J87="","",【全員最初に作成】基本情報!J87)</f>
        <v/>
      </c>
      <c r="J64" s="105" t="str">
        <f>IF(【全員最初に作成】基本情報!K87="","",【全員最初に作成】基本情報!K87)</f>
        <v/>
      </c>
      <c r="K64" s="106" t="str">
        <f>IF(【全員最初に作成】基本情報!L87="","",【全員最初に作成】基本情報!L87)</f>
        <v/>
      </c>
      <c r="L64" s="107" t="str">
        <f>IF(【全員最初に作成】基本情報!M87="","",【全員最初に作成】基本情報!M87)</f>
        <v/>
      </c>
      <c r="M64" s="107" t="str">
        <f>IF(【全員最初に作成】基本情報!R87="","",【全員最初に作成】基本情報!R87)</f>
        <v/>
      </c>
      <c r="N64" s="107" t="str">
        <f>IF(【全員最初に作成】基本情報!W87="","",【全員最初に作成】基本情報!W87)</f>
        <v/>
      </c>
      <c r="O64" s="102" t="str">
        <f>IF(【全員最初に作成】基本情報!X87="","",【全員最初に作成】基本情報!X87)</f>
        <v/>
      </c>
      <c r="P64" s="108" t="str">
        <f>IF(【全員最初に作成】基本情報!Y87="","",【全員最初に作成】基本情報!Y87)</f>
        <v/>
      </c>
      <c r="Q64" s="476" t="str">
        <f>IF(【全員最初に作成】基本情報!AB87="","",【全員最初に作成】基本情報!AB87)</f>
        <v/>
      </c>
      <c r="R64" s="109"/>
      <c r="S64" s="110"/>
      <c r="T64" s="119" t="str">
        <f>IF(P64="","",VLOOKUP(P64,【参考】数式用!$A$5:$H$34,MATCH(S64,【参考】数式用!$C$4:$E$4,0)+2,0))</f>
        <v/>
      </c>
      <c r="U64" s="49" t="s">
        <v>155</v>
      </c>
      <c r="V64" s="111"/>
      <c r="W64" s="48" t="s">
        <v>156</v>
      </c>
      <c r="X64" s="111"/>
      <c r="Y64" s="55" t="s">
        <v>157</v>
      </c>
      <c r="Z64" s="111"/>
      <c r="AA64" s="48" t="s">
        <v>156</v>
      </c>
      <c r="AB64" s="111"/>
      <c r="AC64" s="48" t="s">
        <v>158</v>
      </c>
      <c r="AD64" s="112" t="s">
        <v>159</v>
      </c>
      <c r="AE64" s="113" t="str">
        <f t="shared" si="0"/>
        <v/>
      </c>
      <c r="AF64" s="116" t="s">
        <v>160</v>
      </c>
      <c r="AG64" s="115" t="str">
        <f t="shared" si="1"/>
        <v/>
      </c>
    </row>
    <row r="65" spans="1:33" ht="36.75" customHeight="1">
      <c r="A65" s="102">
        <f t="shared" si="3"/>
        <v>54</v>
      </c>
      <c r="B65" s="103" t="str">
        <f>IF(【全員最初に作成】基本情報!C88="","",【全員最初に作成】基本情報!C88)</f>
        <v/>
      </c>
      <c r="C65" s="104" t="str">
        <f>IF(【全員最初に作成】基本情報!D88="","",【全員最初に作成】基本情報!D88)</f>
        <v/>
      </c>
      <c r="D65" s="105" t="str">
        <f>IF(【全員最初に作成】基本情報!E88="","",【全員最初に作成】基本情報!E88)</f>
        <v/>
      </c>
      <c r="E65" s="105" t="str">
        <f>IF(【全員最初に作成】基本情報!F88="","",【全員最初に作成】基本情報!F88)</f>
        <v/>
      </c>
      <c r="F65" s="105" t="str">
        <f>IF(【全員最初に作成】基本情報!G88="","",【全員最初に作成】基本情報!G88)</f>
        <v/>
      </c>
      <c r="G65" s="105" t="str">
        <f>IF(【全員最初に作成】基本情報!H88="","",【全員最初に作成】基本情報!H88)</f>
        <v/>
      </c>
      <c r="H65" s="105" t="str">
        <f>IF(【全員最初に作成】基本情報!I88="","",【全員最初に作成】基本情報!I88)</f>
        <v/>
      </c>
      <c r="I65" s="105" t="str">
        <f>IF(【全員最初に作成】基本情報!J88="","",【全員最初に作成】基本情報!J88)</f>
        <v/>
      </c>
      <c r="J65" s="105" t="str">
        <f>IF(【全員最初に作成】基本情報!K88="","",【全員最初に作成】基本情報!K88)</f>
        <v/>
      </c>
      <c r="K65" s="106" t="str">
        <f>IF(【全員最初に作成】基本情報!L88="","",【全員最初に作成】基本情報!L88)</f>
        <v/>
      </c>
      <c r="L65" s="107" t="str">
        <f>IF(【全員最初に作成】基本情報!M88="","",【全員最初に作成】基本情報!M88)</f>
        <v/>
      </c>
      <c r="M65" s="107" t="str">
        <f>IF(【全員最初に作成】基本情報!R88="","",【全員最初に作成】基本情報!R88)</f>
        <v/>
      </c>
      <c r="N65" s="107" t="str">
        <f>IF(【全員最初に作成】基本情報!W88="","",【全員最初に作成】基本情報!W88)</f>
        <v/>
      </c>
      <c r="O65" s="102" t="str">
        <f>IF(【全員最初に作成】基本情報!X88="","",【全員最初に作成】基本情報!X88)</f>
        <v/>
      </c>
      <c r="P65" s="108" t="str">
        <f>IF(【全員最初に作成】基本情報!Y88="","",【全員最初に作成】基本情報!Y88)</f>
        <v/>
      </c>
      <c r="Q65" s="476" t="str">
        <f>IF(【全員最初に作成】基本情報!AB88="","",【全員最初に作成】基本情報!AB88)</f>
        <v/>
      </c>
      <c r="R65" s="109"/>
      <c r="S65" s="110"/>
      <c r="T65" s="119" t="str">
        <f>IF(P65="","",VLOOKUP(P65,【参考】数式用!$A$5:$H$34,MATCH(S65,【参考】数式用!$C$4:$E$4,0)+2,0))</f>
        <v/>
      </c>
      <c r="U65" s="49" t="s">
        <v>155</v>
      </c>
      <c r="V65" s="111"/>
      <c r="W65" s="48" t="s">
        <v>156</v>
      </c>
      <c r="X65" s="111"/>
      <c r="Y65" s="55" t="s">
        <v>157</v>
      </c>
      <c r="Z65" s="111"/>
      <c r="AA65" s="48" t="s">
        <v>156</v>
      </c>
      <c r="AB65" s="111"/>
      <c r="AC65" s="48" t="s">
        <v>158</v>
      </c>
      <c r="AD65" s="112" t="s">
        <v>159</v>
      </c>
      <c r="AE65" s="113" t="str">
        <f t="shared" si="0"/>
        <v/>
      </c>
      <c r="AF65" s="116" t="s">
        <v>160</v>
      </c>
      <c r="AG65" s="115" t="str">
        <f t="shared" si="1"/>
        <v/>
      </c>
    </row>
    <row r="66" spans="1:33" ht="36.75" customHeight="1">
      <c r="A66" s="102">
        <f t="shared" si="3"/>
        <v>55</v>
      </c>
      <c r="B66" s="103" t="str">
        <f>IF(【全員最初に作成】基本情報!C89="","",【全員最初に作成】基本情報!C89)</f>
        <v/>
      </c>
      <c r="C66" s="104" t="str">
        <f>IF(【全員最初に作成】基本情報!D89="","",【全員最初に作成】基本情報!D89)</f>
        <v/>
      </c>
      <c r="D66" s="105" t="str">
        <f>IF(【全員最初に作成】基本情報!E89="","",【全員最初に作成】基本情報!E89)</f>
        <v/>
      </c>
      <c r="E66" s="105" t="str">
        <f>IF(【全員最初に作成】基本情報!F89="","",【全員最初に作成】基本情報!F89)</f>
        <v/>
      </c>
      <c r="F66" s="105" t="str">
        <f>IF(【全員最初に作成】基本情報!G89="","",【全員最初に作成】基本情報!G89)</f>
        <v/>
      </c>
      <c r="G66" s="105" t="str">
        <f>IF(【全員最初に作成】基本情報!H89="","",【全員最初に作成】基本情報!H89)</f>
        <v/>
      </c>
      <c r="H66" s="105" t="str">
        <f>IF(【全員最初に作成】基本情報!I89="","",【全員最初に作成】基本情報!I89)</f>
        <v/>
      </c>
      <c r="I66" s="105" t="str">
        <f>IF(【全員最初に作成】基本情報!J89="","",【全員最初に作成】基本情報!J89)</f>
        <v/>
      </c>
      <c r="J66" s="105" t="str">
        <f>IF(【全員最初に作成】基本情報!K89="","",【全員最初に作成】基本情報!K89)</f>
        <v/>
      </c>
      <c r="K66" s="106" t="str">
        <f>IF(【全員最初に作成】基本情報!L89="","",【全員最初に作成】基本情報!L89)</f>
        <v/>
      </c>
      <c r="L66" s="107" t="str">
        <f>IF(【全員最初に作成】基本情報!M89="","",【全員最初に作成】基本情報!M89)</f>
        <v/>
      </c>
      <c r="M66" s="107" t="str">
        <f>IF(【全員最初に作成】基本情報!R89="","",【全員最初に作成】基本情報!R89)</f>
        <v/>
      </c>
      <c r="N66" s="107" t="str">
        <f>IF(【全員最初に作成】基本情報!W89="","",【全員最初に作成】基本情報!W89)</f>
        <v/>
      </c>
      <c r="O66" s="102" t="str">
        <f>IF(【全員最初に作成】基本情報!X89="","",【全員最初に作成】基本情報!X89)</f>
        <v/>
      </c>
      <c r="P66" s="108" t="str">
        <f>IF(【全員最初に作成】基本情報!Y89="","",【全員最初に作成】基本情報!Y89)</f>
        <v/>
      </c>
      <c r="Q66" s="476" t="str">
        <f>IF(【全員最初に作成】基本情報!AB89="","",【全員最初に作成】基本情報!AB89)</f>
        <v/>
      </c>
      <c r="R66" s="109"/>
      <c r="S66" s="110"/>
      <c r="T66" s="119" t="str">
        <f>IF(P66="","",VLOOKUP(P66,【参考】数式用!$A$5:$H$34,MATCH(S66,【参考】数式用!$C$4:$E$4,0)+2,0))</f>
        <v/>
      </c>
      <c r="U66" s="49" t="s">
        <v>155</v>
      </c>
      <c r="V66" s="111"/>
      <c r="W66" s="48" t="s">
        <v>156</v>
      </c>
      <c r="X66" s="111"/>
      <c r="Y66" s="55" t="s">
        <v>157</v>
      </c>
      <c r="Z66" s="111"/>
      <c r="AA66" s="48" t="s">
        <v>156</v>
      </c>
      <c r="AB66" s="111"/>
      <c r="AC66" s="48" t="s">
        <v>158</v>
      </c>
      <c r="AD66" s="112" t="s">
        <v>159</v>
      </c>
      <c r="AE66" s="113" t="str">
        <f t="shared" si="0"/>
        <v/>
      </c>
      <c r="AF66" s="116" t="s">
        <v>160</v>
      </c>
      <c r="AG66" s="115" t="str">
        <f t="shared" si="1"/>
        <v/>
      </c>
    </row>
    <row r="67" spans="1:33" ht="36.75" customHeight="1">
      <c r="A67" s="102">
        <f t="shared" si="3"/>
        <v>56</v>
      </c>
      <c r="B67" s="103" t="str">
        <f>IF(【全員最初に作成】基本情報!C90="","",【全員最初に作成】基本情報!C90)</f>
        <v/>
      </c>
      <c r="C67" s="104" t="str">
        <f>IF(【全員最初に作成】基本情報!D90="","",【全員最初に作成】基本情報!D90)</f>
        <v/>
      </c>
      <c r="D67" s="105" t="str">
        <f>IF(【全員最初に作成】基本情報!E90="","",【全員最初に作成】基本情報!E90)</f>
        <v/>
      </c>
      <c r="E67" s="105" t="str">
        <f>IF(【全員最初に作成】基本情報!F90="","",【全員最初に作成】基本情報!F90)</f>
        <v/>
      </c>
      <c r="F67" s="105" t="str">
        <f>IF(【全員最初に作成】基本情報!G90="","",【全員最初に作成】基本情報!G90)</f>
        <v/>
      </c>
      <c r="G67" s="105" t="str">
        <f>IF(【全員最初に作成】基本情報!H90="","",【全員最初に作成】基本情報!H90)</f>
        <v/>
      </c>
      <c r="H67" s="105" t="str">
        <f>IF(【全員最初に作成】基本情報!I90="","",【全員最初に作成】基本情報!I90)</f>
        <v/>
      </c>
      <c r="I67" s="105" t="str">
        <f>IF(【全員最初に作成】基本情報!J90="","",【全員最初に作成】基本情報!J90)</f>
        <v/>
      </c>
      <c r="J67" s="105" t="str">
        <f>IF(【全員最初に作成】基本情報!K90="","",【全員最初に作成】基本情報!K90)</f>
        <v/>
      </c>
      <c r="K67" s="106" t="str">
        <f>IF(【全員最初に作成】基本情報!L90="","",【全員最初に作成】基本情報!L90)</f>
        <v/>
      </c>
      <c r="L67" s="107" t="str">
        <f>IF(【全員最初に作成】基本情報!M90="","",【全員最初に作成】基本情報!M90)</f>
        <v/>
      </c>
      <c r="M67" s="107" t="str">
        <f>IF(【全員最初に作成】基本情報!R90="","",【全員最初に作成】基本情報!R90)</f>
        <v/>
      </c>
      <c r="N67" s="107" t="str">
        <f>IF(【全員最初に作成】基本情報!W90="","",【全員最初に作成】基本情報!W90)</f>
        <v/>
      </c>
      <c r="O67" s="102" t="str">
        <f>IF(【全員最初に作成】基本情報!X90="","",【全員最初に作成】基本情報!X90)</f>
        <v/>
      </c>
      <c r="P67" s="108" t="str">
        <f>IF(【全員最初に作成】基本情報!Y90="","",【全員最初に作成】基本情報!Y90)</f>
        <v/>
      </c>
      <c r="Q67" s="476" t="str">
        <f>IF(【全員最初に作成】基本情報!AB90="","",【全員最初に作成】基本情報!AB90)</f>
        <v/>
      </c>
      <c r="R67" s="109"/>
      <c r="S67" s="110"/>
      <c r="T67" s="119" t="str">
        <f>IF(P67="","",VLOOKUP(P67,【参考】数式用!$A$5:$H$34,MATCH(S67,【参考】数式用!$C$4:$E$4,0)+2,0))</f>
        <v/>
      </c>
      <c r="U67" s="49" t="s">
        <v>155</v>
      </c>
      <c r="V67" s="111"/>
      <c r="W67" s="48" t="s">
        <v>156</v>
      </c>
      <c r="X67" s="111"/>
      <c r="Y67" s="55" t="s">
        <v>157</v>
      </c>
      <c r="Z67" s="111"/>
      <c r="AA67" s="48" t="s">
        <v>156</v>
      </c>
      <c r="AB67" s="111"/>
      <c r="AC67" s="48" t="s">
        <v>158</v>
      </c>
      <c r="AD67" s="112" t="s">
        <v>159</v>
      </c>
      <c r="AE67" s="113" t="str">
        <f t="shared" si="0"/>
        <v/>
      </c>
      <c r="AF67" s="116" t="s">
        <v>160</v>
      </c>
      <c r="AG67" s="115" t="str">
        <f t="shared" si="1"/>
        <v/>
      </c>
    </row>
    <row r="68" spans="1:33" ht="36.75" customHeight="1">
      <c r="A68" s="102">
        <f t="shared" si="3"/>
        <v>57</v>
      </c>
      <c r="B68" s="103" t="str">
        <f>IF(【全員最初に作成】基本情報!C91="","",【全員最初に作成】基本情報!C91)</f>
        <v/>
      </c>
      <c r="C68" s="104" t="str">
        <f>IF(【全員最初に作成】基本情報!D91="","",【全員最初に作成】基本情報!D91)</f>
        <v/>
      </c>
      <c r="D68" s="105" t="str">
        <f>IF(【全員最初に作成】基本情報!E91="","",【全員最初に作成】基本情報!E91)</f>
        <v/>
      </c>
      <c r="E68" s="105" t="str">
        <f>IF(【全員最初に作成】基本情報!F91="","",【全員最初に作成】基本情報!F91)</f>
        <v/>
      </c>
      <c r="F68" s="105" t="str">
        <f>IF(【全員最初に作成】基本情報!G91="","",【全員最初に作成】基本情報!G91)</f>
        <v/>
      </c>
      <c r="G68" s="105" t="str">
        <f>IF(【全員最初に作成】基本情報!H91="","",【全員最初に作成】基本情報!H91)</f>
        <v/>
      </c>
      <c r="H68" s="105" t="str">
        <f>IF(【全員最初に作成】基本情報!I91="","",【全員最初に作成】基本情報!I91)</f>
        <v/>
      </c>
      <c r="I68" s="105" t="str">
        <f>IF(【全員最初に作成】基本情報!J91="","",【全員最初に作成】基本情報!J91)</f>
        <v/>
      </c>
      <c r="J68" s="105" t="str">
        <f>IF(【全員最初に作成】基本情報!K91="","",【全員最初に作成】基本情報!K91)</f>
        <v/>
      </c>
      <c r="K68" s="106" t="str">
        <f>IF(【全員最初に作成】基本情報!L91="","",【全員最初に作成】基本情報!L91)</f>
        <v/>
      </c>
      <c r="L68" s="107" t="str">
        <f>IF(【全員最初に作成】基本情報!M91="","",【全員最初に作成】基本情報!M91)</f>
        <v/>
      </c>
      <c r="M68" s="107" t="str">
        <f>IF(【全員最初に作成】基本情報!R91="","",【全員最初に作成】基本情報!R91)</f>
        <v/>
      </c>
      <c r="N68" s="107" t="str">
        <f>IF(【全員最初に作成】基本情報!W91="","",【全員最初に作成】基本情報!W91)</f>
        <v/>
      </c>
      <c r="O68" s="102" t="str">
        <f>IF(【全員最初に作成】基本情報!X91="","",【全員最初に作成】基本情報!X91)</f>
        <v/>
      </c>
      <c r="P68" s="108" t="str">
        <f>IF(【全員最初に作成】基本情報!Y91="","",【全員最初に作成】基本情報!Y91)</f>
        <v/>
      </c>
      <c r="Q68" s="476" t="str">
        <f>IF(【全員最初に作成】基本情報!AB91="","",【全員最初に作成】基本情報!AB91)</f>
        <v/>
      </c>
      <c r="R68" s="109"/>
      <c r="S68" s="110"/>
      <c r="T68" s="119" t="str">
        <f>IF(P68="","",VLOOKUP(P68,【参考】数式用!$A$5:$H$34,MATCH(S68,【参考】数式用!$C$4:$E$4,0)+2,0))</f>
        <v/>
      </c>
      <c r="U68" s="49" t="s">
        <v>155</v>
      </c>
      <c r="V68" s="111"/>
      <c r="W68" s="48" t="s">
        <v>156</v>
      </c>
      <c r="X68" s="111"/>
      <c r="Y68" s="55" t="s">
        <v>157</v>
      </c>
      <c r="Z68" s="111"/>
      <c r="AA68" s="48" t="s">
        <v>156</v>
      </c>
      <c r="AB68" s="111"/>
      <c r="AC68" s="48" t="s">
        <v>158</v>
      </c>
      <c r="AD68" s="112" t="s">
        <v>159</v>
      </c>
      <c r="AE68" s="113" t="str">
        <f t="shared" si="0"/>
        <v/>
      </c>
      <c r="AF68" s="116" t="s">
        <v>160</v>
      </c>
      <c r="AG68" s="115" t="str">
        <f t="shared" si="1"/>
        <v/>
      </c>
    </row>
    <row r="69" spans="1:33" ht="36.75" customHeight="1">
      <c r="A69" s="102">
        <f t="shared" si="3"/>
        <v>58</v>
      </c>
      <c r="B69" s="103" t="str">
        <f>IF(【全員最初に作成】基本情報!C92="","",【全員最初に作成】基本情報!C92)</f>
        <v/>
      </c>
      <c r="C69" s="104" t="str">
        <f>IF(【全員最初に作成】基本情報!D92="","",【全員最初に作成】基本情報!D92)</f>
        <v/>
      </c>
      <c r="D69" s="105" t="str">
        <f>IF(【全員最初に作成】基本情報!E92="","",【全員最初に作成】基本情報!E92)</f>
        <v/>
      </c>
      <c r="E69" s="105" t="str">
        <f>IF(【全員最初に作成】基本情報!F92="","",【全員最初に作成】基本情報!F92)</f>
        <v/>
      </c>
      <c r="F69" s="105" t="str">
        <f>IF(【全員最初に作成】基本情報!G92="","",【全員最初に作成】基本情報!G92)</f>
        <v/>
      </c>
      <c r="G69" s="105" t="str">
        <f>IF(【全員最初に作成】基本情報!H92="","",【全員最初に作成】基本情報!H92)</f>
        <v/>
      </c>
      <c r="H69" s="105" t="str">
        <f>IF(【全員最初に作成】基本情報!I92="","",【全員最初に作成】基本情報!I92)</f>
        <v/>
      </c>
      <c r="I69" s="105" t="str">
        <f>IF(【全員最初に作成】基本情報!J92="","",【全員最初に作成】基本情報!J92)</f>
        <v/>
      </c>
      <c r="J69" s="105" t="str">
        <f>IF(【全員最初に作成】基本情報!K92="","",【全員最初に作成】基本情報!K92)</f>
        <v/>
      </c>
      <c r="K69" s="106" t="str">
        <f>IF(【全員最初に作成】基本情報!L92="","",【全員最初に作成】基本情報!L92)</f>
        <v/>
      </c>
      <c r="L69" s="107" t="str">
        <f>IF(【全員最初に作成】基本情報!M92="","",【全員最初に作成】基本情報!M92)</f>
        <v/>
      </c>
      <c r="M69" s="107" t="str">
        <f>IF(【全員最初に作成】基本情報!R92="","",【全員最初に作成】基本情報!R92)</f>
        <v/>
      </c>
      <c r="N69" s="107" t="str">
        <f>IF(【全員最初に作成】基本情報!W92="","",【全員最初に作成】基本情報!W92)</f>
        <v/>
      </c>
      <c r="O69" s="102" t="str">
        <f>IF(【全員最初に作成】基本情報!X92="","",【全員最初に作成】基本情報!X92)</f>
        <v/>
      </c>
      <c r="P69" s="108" t="str">
        <f>IF(【全員最初に作成】基本情報!Y92="","",【全員最初に作成】基本情報!Y92)</f>
        <v/>
      </c>
      <c r="Q69" s="476" t="str">
        <f>IF(【全員最初に作成】基本情報!AB92="","",【全員最初に作成】基本情報!AB92)</f>
        <v/>
      </c>
      <c r="R69" s="109"/>
      <c r="S69" s="110"/>
      <c r="T69" s="119" t="str">
        <f>IF(P69="","",VLOOKUP(P69,【参考】数式用!$A$5:$H$34,MATCH(S69,【参考】数式用!$C$4:$E$4,0)+2,0))</f>
        <v/>
      </c>
      <c r="U69" s="49" t="s">
        <v>155</v>
      </c>
      <c r="V69" s="111"/>
      <c r="W69" s="48" t="s">
        <v>156</v>
      </c>
      <c r="X69" s="111"/>
      <c r="Y69" s="55" t="s">
        <v>157</v>
      </c>
      <c r="Z69" s="111"/>
      <c r="AA69" s="48" t="s">
        <v>156</v>
      </c>
      <c r="AB69" s="111"/>
      <c r="AC69" s="48" t="s">
        <v>158</v>
      </c>
      <c r="AD69" s="112" t="s">
        <v>159</v>
      </c>
      <c r="AE69" s="113" t="str">
        <f t="shared" si="0"/>
        <v/>
      </c>
      <c r="AF69" s="116" t="s">
        <v>160</v>
      </c>
      <c r="AG69" s="115" t="str">
        <f t="shared" si="1"/>
        <v/>
      </c>
    </row>
    <row r="70" spans="1:33" ht="36.75" customHeight="1">
      <c r="A70" s="102">
        <f t="shared" si="3"/>
        <v>59</v>
      </c>
      <c r="B70" s="103" t="str">
        <f>IF(【全員最初に作成】基本情報!C93="","",【全員最初に作成】基本情報!C93)</f>
        <v/>
      </c>
      <c r="C70" s="104" t="str">
        <f>IF(【全員最初に作成】基本情報!D93="","",【全員最初に作成】基本情報!D93)</f>
        <v/>
      </c>
      <c r="D70" s="105" t="str">
        <f>IF(【全員最初に作成】基本情報!E93="","",【全員最初に作成】基本情報!E93)</f>
        <v/>
      </c>
      <c r="E70" s="105" t="str">
        <f>IF(【全員最初に作成】基本情報!F93="","",【全員最初に作成】基本情報!F93)</f>
        <v/>
      </c>
      <c r="F70" s="105" t="str">
        <f>IF(【全員最初に作成】基本情報!G93="","",【全員最初に作成】基本情報!G93)</f>
        <v/>
      </c>
      <c r="G70" s="105" t="str">
        <f>IF(【全員最初に作成】基本情報!H93="","",【全員最初に作成】基本情報!H93)</f>
        <v/>
      </c>
      <c r="H70" s="105" t="str">
        <f>IF(【全員最初に作成】基本情報!I93="","",【全員最初に作成】基本情報!I93)</f>
        <v/>
      </c>
      <c r="I70" s="105" t="str">
        <f>IF(【全員最初に作成】基本情報!J93="","",【全員最初に作成】基本情報!J93)</f>
        <v/>
      </c>
      <c r="J70" s="105" t="str">
        <f>IF(【全員最初に作成】基本情報!K93="","",【全員最初に作成】基本情報!K93)</f>
        <v/>
      </c>
      <c r="K70" s="106" t="str">
        <f>IF(【全員最初に作成】基本情報!L93="","",【全員最初に作成】基本情報!L93)</f>
        <v/>
      </c>
      <c r="L70" s="107" t="str">
        <f>IF(【全員最初に作成】基本情報!M93="","",【全員最初に作成】基本情報!M93)</f>
        <v/>
      </c>
      <c r="M70" s="107" t="str">
        <f>IF(【全員最初に作成】基本情報!R93="","",【全員最初に作成】基本情報!R93)</f>
        <v/>
      </c>
      <c r="N70" s="107" t="str">
        <f>IF(【全員最初に作成】基本情報!W93="","",【全員最初に作成】基本情報!W93)</f>
        <v/>
      </c>
      <c r="O70" s="102" t="str">
        <f>IF(【全員最初に作成】基本情報!X93="","",【全員最初に作成】基本情報!X93)</f>
        <v/>
      </c>
      <c r="P70" s="108" t="str">
        <f>IF(【全員最初に作成】基本情報!Y93="","",【全員最初に作成】基本情報!Y93)</f>
        <v/>
      </c>
      <c r="Q70" s="476" t="str">
        <f>IF(【全員最初に作成】基本情報!AB93="","",【全員最初に作成】基本情報!AB93)</f>
        <v/>
      </c>
      <c r="R70" s="109"/>
      <c r="S70" s="110"/>
      <c r="T70" s="119" t="str">
        <f>IF(P70="","",VLOOKUP(P70,【参考】数式用!$A$5:$H$34,MATCH(S70,【参考】数式用!$C$4:$E$4,0)+2,0))</f>
        <v/>
      </c>
      <c r="U70" s="49" t="s">
        <v>155</v>
      </c>
      <c r="V70" s="111"/>
      <c r="W70" s="48" t="s">
        <v>156</v>
      </c>
      <c r="X70" s="111"/>
      <c r="Y70" s="55" t="s">
        <v>157</v>
      </c>
      <c r="Z70" s="111"/>
      <c r="AA70" s="48" t="s">
        <v>156</v>
      </c>
      <c r="AB70" s="111"/>
      <c r="AC70" s="48" t="s">
        <v>158</v>
      </c>
      <c r="AD70" s="112" t="s">
        <v>159</v>
      </c>
      <c r="AE70" s="113" t="str">
        <f t="shared" si="0"/>
        <v/>
      </c>
      <c r="AF70" s="116" t="s">
        <v>160</v>
      </c>
      <c r="AG70" s="115" t="str">
        <f t="shared" si="1"/>
        <v/>
      </c>
    </row>
    <row r="71" spans="1:33" ht="36.75" customHeight="1">
      <c r="A71" s="102">
        <f t="shared" si="3"/>
        <v>60</v>
      </c>
      <c r="B71" s="103" t="str">
        <f>IF(【全員最初に作成】基本情報!C94="","",【全員最初に作成】基本情報!C94)</f>
        <v/>
      </c>
      <c r="C71" s="104" t="str">
        <f>IF(【全員最初に作成】基本情報!D94="","",【全員最初に作成】基本情報!D94)</f>
        <v/>
      </c>
      <c r="D71" s="105" t="str">
        <f>IF(【全員最初に作成】基本情報!E94="","",【全員最初に作成】基本情報!E94)</f>
        <v/>
      </c>
      <c r="E71" s="105" t="str">
        <f>IF(【全員最初に作成】基本情報!F94="","",【全員最初に作成】基本情報!F94)</f>
        <v/>
      </c>
      <c r="F71" s="105" t="str">
        <f>IF(【全員最初に作成】基本情報!G94="","",【全員最初に作成】基本情報!G94)</f>
        <v/>
      </c>
      <c r="G71" s="105" t="str">
        <f>IF(【全員最初に作成】基本情報!H94="","",【全員最初に作成】基本情報!H94)</f>
        <v/>
      </c>
      <c r="H71" s="105" t="str">
        <f>IF(【全員最初に作成】基本情報!I94="","",【全員最初に作成】基本情報!I94)</f>
        <v/>
      </c>
      <c r="I71" s="105" t="str">
        <f>IF(【全員最初に作成】基本情報!J94="","",【全員最初に作成】基本情報!J94)</f>
        <v/>
      </c>
      <c r="J71" s="105" t="str">
        <f>IF(【全員最初に作成】基本情報!K94="","",【全員最初に作成】基本情報!K94)</f>
        <v/>
      </c>
      <c r="K71" s="106" t="str">
        <f>IF(【全員最初に作成】基本情報!L94="","",【全員最初に作成】基本情報!L94)</f>
        <v/>
      </c>
      <c r="L71" s="107" t="str">
        <f>IF(【全員最初に作成】基本情報!M94="","",【全員最初に作成】基本情報!M94)</f>
        <v/>
      </c>
      <c r="M71" s="107" t="str">
        <f>IF(【全員最初に作成】基本情報!R94="","",【全員最初に作成】基本情報!R94)</f>
        <v/>
      </c>
      <c r="N71" s="107" t="str">
        <f>IF(【全員最初に作成】基本情報!W94="","",【全員最初に作成】基本情報!W94)</f>
        <v/>
      </c>
      <c r="O71" s="102" t="str">
        <f>IF(【全員最初に作成】基本情報!X94="","",【全員最初に作成】基本情報!X94)</f>
        <v/>
      </c>
      <c r="P71" s="108" t="str">
        <f>IF(【全員最初に作成】基本情報!Y94="","",【全員最初に作成】基本情報!Y94)</f>
        <v/>
      </c>
      <c r="Q71" s="476" t="str">
        <f>IF(【全員最初に作成】基本情報!AB94="","",【全員最初に作成】基本情報!AB94)</f>
        <v/>
      </c>
      <c r="R71" s="109"/>
      <c r="S71" s="110"/>
      <c r="T71" s="119" t="str">
        <f>IF(P71="","",VLOOKUP(P71,【参考】数式用!$A$5:$H$34,MATCH(S71,【参考】数式用!$C$4:$E$4,0)+2,0))</f>
        <v/>
      </c>
      <c r="U71" s="49" t="s">
        <v>155</v>
      </c>
      <c r="V71" s="111"/>
      <c r="W71" s="48" t="s">
        <v>156</v>
      </c>
      <c r="X71" s="111"/>
      <c r="Y71" s="55" t="s">
        <v>157</v>
      </c>
      <c r="Z71" s="111"/>
      <c r="AA71" s="48" t="s">
        <v>156</v>
      </c>
      <c r="AB71" s="111"/>
      <c r="AC71" s="48" t="s">
        <v>158</v>
      </c>
      <c r="AD71" s="112" t="s">
        <v>159</v>
      </c>
      <c r="AE71" s="113" t="str">
        <f t="shared" si="0"/>
        <v/>
      </c>
      <c r="AF71" s="116" t="s">
        <v>160</v>
      </c>
      <c r="AG71" s="115" t="str">
        <f t="shared" si="1"/>
        <v/>
      </c>
    </row>
    <row r="72" spans="1:33" ht="36.75" customHeight="1">
      <c r="A72" s="102">
        <f t="shared" si="3"/>
        <v>61</v>
      </c>
      <c r="B72" s="103" t="str">
        <f>IF(【全員最初に作成】基本情報!C95="","",【全員最初に作成】基本情報!C95)</f>
        <v/>
      </c>
      <c r="C72" s="104" t="str">
        <f>IF(【全員最初に作成】基本情報!D95="","",【全員最初に作成】基本情報!D95)</f>
        <v/>
      </c>
      <c r="D72" s="105" t="str">
        <f>IF(【全員最初に作成】基本情報!E95="","",【全員最初に作成】基本情報!E95)</f>
        <v/>
      </c>
      <c r="E72" s="105" t="str">
        <f>IF(【全員最初に作成】基本情報!F95="","",【全員最初に作成】基本情報!F95)</f>
        <v/>
      </c>
      <c r="F72" s="105" t="str">
        <f>IF(【全員最初に作成】基本情報!G95="","",【全員最初に作成】基本情報!G95)</f>
        <v/>
      </c>
      <c r="G72" s="105" t="str">
        <f>IF(【全員最初に作成】基本情報!H95="","",【全員最初に作成】基本情報!H95)</f>
        <v/>
      </c>
      <c r="H72" s="105" t="str">
        <f>IF(【全員最初に作成】基本情報!I95="","",【全員最初に作成】基本情報!I95)</f>
        <v/>
      </c>
      <c r="I72" s="105" t="str">
        <f>IF(【全員最初に作成】基本情報!J95="","",【全員最初に作成】基本情報!J95)</f>
        <v/>
      </c>
      <c r="J72" s="105" t="str">
        <f>IF(【全員最初に作成】基本情報!K95="","",【全員最初に作成】基本情報!K95)</f>
        <v/>
      </c>
      <c r="K72" s="106" t="str">
        <f>IF(【全員最初に作成】基本情報!L95="","",【全員最初に作成】基本情報!L95)</f>
        <v/>
      </c>
      <c r="L72" s="107" t="str">
        <f>IF(【全員最初に作成】基本情報!M95="","",【全員最初に作成】基本情報!M95)</f>
        <v/>
      </c>
      <c r="M72" s="107" t="str">
        <f>IF(【全員最初に作成】基本情報!R95="","",【全員最初に作成】基本情報!R95)</f>
        <v/>
      </c>
      <c r="N72" s="107" t="str">
        <f>IF(【全員最初に作成】基本情報!W95="","",【全員最初に作成】基本情報!W95)</f>
        <v/>
      </c>
      <c r="O72" s="102" t="str">
        <f>IF(【全員最初に作成】基本情報!X95="","",【全員最初に作成】基本情報!X95)</f>
        <v/>
      </c>
      <c r="P72" s="108" t="str">
        <f>IF(【全員最初に作成】基本情報!Y95="","",【全員最初に作成】基本情報!Y95)</f>
        <v/>
      </c>
      <c r="Q72" s="476" t="str">
        <f>IF(【全員最初に作成】基本情報!AB95="","",【全員最初に作成】基本情報!AB95)</f>
        <v/>
      </c>
      <c r="R72" s="109"/>
      <c r="S72" s="110"/>
      <c r="T72" s="119" t="str">
        <f>IF(P72="","",VLOOKUP(P72,【参考】数式用!$A$5:$H$34,MATCH(S72,【参考】数式用!$C$4:$E$4,0)+2,0))</f>
        <v/>
      </c>
      <c r="U72" s="49" t="s">
        <v>155</v>
      </c>
      <c r="V72" s="111"/>
      <c r="W72" s="48" t="s">
        <v>156</v>
      </c>
      <c r="X72" s="111"/>
      <c r="Y72" s="55" t="s">
        <v>157</v>
      </c>
      <c r="Z72" s="111"/>
      <c r="AA72" s="48" t="s">
        <v>156</v>
      </c>
      <c r="AB72" s="111"/>
      <c r="AC72" s="48" t="s">
        <v>158</v>
      </c>
      <c r="AD72" s="112" t="s">
        <v>159</v>
      </c>
      <c r="AE72" s="113" t="str">
        <f t="shared" si="0"/>
        <v/>
      </c>
      <c r="AF72" s="116" t="s">
        <v>160</v>
      </c>
      <c r="AG72" s="115" t="str">
        <f t="shared" si="1"/>
        <v/>
      </c>
    </row>
    <row r="73" spans="1:33" ht="36.75" customHeight="1">
      <c r="A73" s="102">
        <f t="shared" si="3"/>
        <v>62</v>
      </c>
      <c r="B73" s="103" t="str">
        <f>IF(【全員最初に作成】基本情報!C96="","",【全員最初に作成】基本情報!C96)</f>
        <v/>
      </c>
      <c r="C73" s="104" t="str">
        <f>IF(【全員最初に作成】基本情報!D96="","",【全員最初に作成】基本情報!D96)</f>
        <v/>
      </c>
      <c r="D73" s="105" t="str">
        <f>IF(【全員最初に作成】基本情報!E96="","",【全員最初に作成】基本情報!E96)</f>
        <v/>
      </c>
      <c r="E73" s="105" t="str">
        <f>IF(【全員最初に作成】基本情報!F96="","",【全員最初に作成】基本情報!F96)</f>
        <v/>
      </c>
      <c r="F73" s="105" t="str">
        <f>IF(【全員最初に作成】基本情報!G96="","",【全員最初に作成】基本情報!G96)</f>
        <v/>
      </c>
      <c r="G73" s="105" t="str">
        <f>IF(【全員最初に作成】基本情報!H96="","",【全員最初に作成】基本情報!H96)</f>
        <v/>
      </c>
      <c r="H73" s="105" t="str">
        <f>IF(【全員最初に作成】基本情報!I96="","",【全員最初に作成】基本情報!I96)</f>
        <v/>
      </c>
      <c r="I73" s="105" t="str">
        <f>IF(【全員最初に作成】基本情報!J96="","",【全員最初に作成】基本情報!J96)</f>
        <v/>
      </c>
      <c r="J73" s="105" t="str">
        <f>IF(【全員最初に作成】基本情報!K96="","",【全員最初に作成】基本情報!K96)</f>
        <v/>
      </c>
      <c r="K73" s="106" t="str">
        <f>IF(【全員最初に作成】基本情報!L96="","",【全員最初に作成】基本情報!L96)</f>
        <v/>
      </c>
      <c r="L73" s="107" t="str">
        <f>IF(【全員最初に作成】基本情報!M96="","",【全員最初に作成】基本情報!M96)</f>
        <v/>
      </c>
      <c r="M73" s="107" t="str">
        <f>IF(【全員最初に作成】基本情報!R96="","",【全員最初に作成】基本情報!R96)</f>
        <v/>
      </c>
      <c r="N73" s="107" t="str">
        <f>IF(【全員最初に作成】基本情報!W96="","",【全員最初に作成】基本情報!W96)</f>
        <v/>
      </c>
      <c r="O73" s="102" t="str">
        <f>IF(【全員最初に作成】基本情報!X96="","",【全員最初に作成】基本情報!X96)</f>
        <v/>
      </c>
      <c r="P73" s="108" t="str">
        <f>IF(【全員最初に作成】基本情報!Y96="","",【全員最初に作成】基本情報!Y96)</f>
        <v/>
      </c>
      <c r="Q73" s="476" t="str">
        <f>IF(【全員最初に作成】基本情報!AB96="","",【全員最初に作成】基本情報!AB96)</f>
        <v/>
      </c>
      <c r="R73" s="109"/>
      <c r="S73" s="110"/>
      <c r="T73" s="119" t="str">
        <f>IF(P73="","",VLOOKUP(P73,【参考】数式用!$A$5:$H$34,MATCH(S73,【参考】数式用!$C$4:$E$4,0)+2,0))</f>
        <v/>
      </c>
      <c r="U73" s="49" t="s">
        <v>155</v>
      </c>
      <c r="V73" s="111"/>
      <c r="W73" s="48" t="s">
        <v>156</v>
      </c>
      <c r="X73" s="111"/>
      <c r="Y73" s="55" t="s">
        <v>157</v>
      </c>
      <c r="Z73" s="111"/>
      <c r="AA73" s="48" t="s">
        <v>156</v>
      </c>
      <c r="AB73" s="111"/>
      <c r="AC73" s="48" t="s">
        <v>158</v>
      </c>
      <c r="AD73" s="112" t="s">
        <v>159</v>
      </c>
      <c r="AE73" s="113" t="str">
        <f t="shared" si="0"/>
        <v/>
      </c>
      <c r="AF73" s="116" t="s">
        <v>160</v>
      </c>
      <c r="AG73" s="115" t="str">
        <f t="shared" si="1"/>
        <v/>
      </c>
    </row>
    <row r="74" spans="1:33" ht="36.75" customHeight="1">
      <c r="A74" s="102">
        <f t="shared" si="3"/>
        <v>63</v>
      </c>
      <c r="B74" s="103" t="str">
        <f>IF(【全員最初に作成】基本情報!C97="","",【全員最初に作成】基本情報!C97)</f>
        <v/>
      </c>
      <c r="C74" s="104" t="str">
        <f>IF(【全員最初に作成】基本情報!D97="","",【全員最初に作成】基本情報!D97)</f>
        <v/>
      </c>
      <c r="D74" s="105" t="str">
        <f>IF(【全員最初に作成】基本情報!E97="","",【全員最初に作成】基本情報!E97)</f>
        <v/>
      </c>
      <c r="E74" s="105" t="str">
        <f>IF(【全員最初に作成】基本情報!F97="","",【全員最初に作成】基本情報!F97)</f>
        <v/>
      </c>
      <c r="F74" s="105" t="str">
        <f>IF(【全員最初に作成】基本情報!G97="","",【全員最初に作成】基本情報!G97)</f>
        <v/>
      </c>
      <c r="G74" s="105" t="str">
        <f>IF(【全員最初に作成】基本情報!H97="","",【全員最初に作成】基本情報!H97)</f>
        <v/>
      </c>
      <c r="H74" s="105" t="str">
        <f>IF(【全員最初に作成】基本情報!I97="","",【全員最初に作成】基本情報!I97)</f>
        <v/>
      </c>
      <c r="I74" s="105" t="str">
        <f>IF(【全員最初に作成】基本情報!J97="","",【全員最初に作成】基本情報!J97)</f>
        <v/>
      </c>
      <c r="J74" s="105" t="str">
        <f>IF(【全員最初に作成】基本情報!K97="","",【全員最初に作成】基本情報!K97)</f>
        <v/>
      </c>
      <c r="K74" s="106" t="str">
        <f>IF(【全員最初に作成】基本情報!L97="","",【全員最初に作成】基本情報!L97)</f>
        <v/>
      </c>
      <c r="L74" s="107" t="str">
        <f>IF(【全員最初に作成】基本情報!M97="","",【全員最初に作成】基本情報!M97)</f>
        <v/>
      </c>
      <c r="M74" s="107" t="str">
        <f>IF(【全員最初に作成】基本情報!R97="","",【全員最初に作成】基本情報!R97)</f>
        <v/>
      </c>
      <c r="N74" s="107" t="str">
        <f>IF(【全員最初に作成】基本情報!W97="","",【全員最初に作成】基本情報!W97)</f>
        <v/>
      </c>
      <c r="O74" s="102" t="str">
        <f>IF(【全員最初に作成】基本情報!X97="","",【全員最初に作成】基本情報!X97)</f>
        <v/>
      </c>
      <c r="P74" s="108" t="str">
        <f>IF(【全員最初に作成】基本情報!Y97="","",【全員最初に作成】基本情報!Y97)</f>
        <v/>
      </c>
      <c r="Q74" s="476" t="str">
        <f>IF(【全員最初に作成】基本情報!AB97="","",【全員最初に作成】基本情報!AB97)</f>
        <v/>
      </c>
      <c r="R74" s="109"/>
      <c r="S74" s="110"/>
      <c r="T74" s="119" t="str">
        <f>IF(P74="","",VLOOKUP(P74,【参考】数式用!$A$5:$H$34,MATCH(S74,【参考】数式用!$C$4:$E$4,0)+2,0))</f>
        <v/>
      </c>
      <c r="U74" s="49" t="s">
        <v>155</v>
      </c>
      <c r="V74" s="111"/>
      <c r="W74" s="48" t="s">
        <v>156</v>
      </c>
      <c r="X74" s="111"/>
      <c r="Y74" s="55" t="s">
        <v>157</v>
      </c>
      <c r="Z74" s="111"/>
      <c r="AA74" s="48" t="s">
        <v>156</v>
      </c>
      <c r="AB74" s="111"/>
      <c r="AC74" s="48" t="s">
        <v>158</v>
      </c>
      <c r="AD74" s="112" t="s">
        <v>159</v>
      </c>
      <c r="AE74" s="113" t="str">
        <f t="shared" si="0"/>
        <v/>
      </c>
      <c r="AF74" s="116" t="s">
        <v>160</v>
      </c>
      <c r="AG74" s="115" t="str">
        <f t="shared" si="1"/>
        <v/>
      </c>
    </row>
    <row r="75" spans="1:33" ht="36.75" customHeight="1">
      <c r="A75" s="102">
        <f t="shared" si="3"/>
        <v>64</v>
      </c>
      <c r="B75" s="103" t="str">
        <f>IF(【全員最初に作成】基本情報!C98="","",【全員最初に作成】基本情報!C98)</f>
        <v/>
      </c>
      <c r="C75" s="104" t="str">
        <f>IF(【全員最初に作成】基本情報!D98="","",【全員最初に作成】基本情報!D98)</f>
        <v/>
      </c>
      <c r="D75" s="105" t="str">
        <f>IF(【全員最初に作成】基本情報!E98="","",【全員最初に作成】基本情報!E98)</f>
        <v/>
      </c>
      <c r="E75" s="105" t="str">
        <f>IF(【全員最初に作成】基本情報!F98="","",【全員最初に作成】基本情報!F98)</f>
        <v/>
      </c>
      <c r="F75" s="105" t="str">
        <f>IF(【全員最初に作成】基本情報!G98="","",【全員最初に作成】基本情報!G98)</f>
        <v/>
      </c>
      <c r="G75" s="105" t="str">
        <f>IF(【全員最初に作成】基本情報!H98="","",【全員最初に作成】基本情報!H98)</f>
        <v/>
      </c>
      <c r="H75" s="105" t="str">
        <f>IF(【全員最初に作成】基本情報!I98="","",【全員最初に作成】基本情報!I98)</f>
        <v/>
      </c>
      <c r="I75" s="105" t="str">
        <f>IF(【全員最初に作成】基本情報!J98="","",【全員最初に作成】基本情報!J98)</f>
        <v/>
      </c>
      <c r="J75" s="105" t="str">
        <f>IF(【全員最初に作成】基本情報!K98="","",【全員最初に作成】基本情報!K98)</f>
        <v/>
      </c>
      <c r="K75" s="106" t="str">
        <f>IF(【全員最初に作成】基本情報!L98="","",【全員最初に作成】基本情報!L98)</f>
        <v/>
      </c>
      <c r="L75" s="107" t="str">
        <f>IF(【全員最初に作成】基本情報!M98="","",【全員最初に作成】基本情報!M98)</f>
        <v/>
      </c>
      <c r="M75" s="107" t="str">
        <f>IF(【全員最初に作成】基本情報!R98="","",【全員最初に作成】基本情報!R98)</f>
        <v/>
      </c>
      <c r="N75" s="107" t="str">
        <f>IF(【全員最初に作成】基本情報!W98="","",【全員最初に作成】基本情報!W98)</f>
        <v/>
      </c>
      <c r="O75" s="102" t="str">
        <f>IF(【全員最初に作成】基本情報!X98="","",【全員最初に作成】基本情報!X98)</f>
        <v/>
      </c>
      <c r="P75" s="108" t="str">
        <f>IF(【全員最初に作成】基本情報!Y98="","",【全員最初に作成】基本情報!Y98)</f>
        <v/>
      </c>
      <c r="Q75" s="476" t="str">
        <f>IF(【全員最初に作成】基本情報!AB98="","",【全員最初に作成】基本情報!AB98)</f>
        <v/>
      </c>
      <c r="R75" s="109"/>
      <c r="S75" s="110"/>
      <c r="T75" s="119" t="str">
        <f>IF(P75="","",VLOOKUP(P75,【参考】数式用!$A$5:$H$34,MATCH(S75,【参考】数式用!$C$4:$E$4,0)+2,0))</f>
        <v/>
      </c>
      <c r="U75" s="49" t="s">
        <v>155</v>
      </c>
      <c r="V75" s="111"/>
      <c r="W75" s="48" t="s">
        <v>156</v>
      </c>
      <c r="X75" s="111"/>
      <c r="Y75" s="55" t="s">
        <v>157</v>
      </c>
      <c r="Z75" s="111"/>
      <c r="AA75" s="48" t="s">
        <v>156</v>
      </c>
      <c r="AB75" s="111"/>
      <c r="AC75" s="48" t="s">
        <v>158</v>
      </c>
      <c r="AD75" s="112" t="s">
        <v>159</v>
      </c>
      <c r="AE75" s="113" t="str">
        <f t="shared" si="0"/>
        <v/>
      </c>
      <c r="AF75" s="116" t="s">
        <v>160</v>
      </c>
      <c r="AG75" s="115" t="str">
        <f t="shared" si="1"/>
        <v/>
      </c>
    </row>
    <row r="76" spans="1:33" ht="36.75" customHeight="1">
      <c r="A76" s="102">
        <f t="shared" si="3"/>
        <v>65</v>
      </c>
      <c r="B76" s="103" t="str">
        <f>IF(【全員最初に作成】基本情報!C99="","",【全員最初に作成】基本情報!C99)</f>
        <v/>
      </c>
      <c r="C76" s="104" t="str">
        <f>IF(【全員最初に作成】基本情報!D99="","",【全員最初に作成】基本情報!D99)</f>
        <v/>
      </c>
      <c r="D76" s="105" t="str">
        <f>IF(【全員最初に作成】基本情報!E99="","",【全員最初に作成】基本情報!E99)</f>
        <v/>
      </c>
      <c r="E76" s="105" t="str">
        <f>IF(【全員最初に作成】基本情報!F99="","",【全員最初に作成】基本情報!F99)</f>
        <v/>
      </c>
      <c r="F76" s="105" t="str">
        <f>IF(【全員最初に作成】基本情報!G99="","",【全員最初に作成】基本情報!G99)</f>
        <v/>
      </c>
      <c r="G76" s="105" t="str">
        <f>IF(【全員最初に作成】基本情報!H99="","",【全員最初に作成】基本情報!H99)</f>
        <v/>
      </c>
      <c r="H76" s="105" t="str">
        <f>IF(【全員最初に作成】基本情報!I99="","",【全員最初に作成】基本情報!I99)</f>
        <v/>
      </c>
      <c r="I76" s="105" t="str">
        <f>IF(【全員最初に作成】基本情報!J99="","",【全員最初に作成】基本情報!J99)</f>
        <v/>
      </c>
      <c r="J76" s="105" t="str">
        <f>IF(【全員最初に作成】基本情報!K99="","",【全員最初に作成】基本情報!K99)</f>
        <v/>
      </c>
      <c r="K76" s="106" t="str">
        <f>IF(【全員最初に作成】基本情報!L99="","",【全員最初に作成】基本情報!L99)</f>
        <v/>
      </c>
      <c r="L76" s="107" t="str">
        <f>IF(【全員最初に作成】基本情報!M99="","",【全員最初に作成】基本情報!M99)</f>
        <v/>
      </c>
      <c r="M76" s="107" t="str">
        <f>IF(【全員最初に作成】基本情報!R99="","",【全員最初に作成】基本情報!R99)</f>
        <v/>
      </c>
      <c r="N76" s="107" t="str">
        <f>IF(【全員最初に作成】基本情報!W99="","",【全員最初に作成】基本情報!W99)</f>
        <v/>
      </c>
      <c r="O76" s="102" t="str">
        <f>IF(【全員最初に作成】基本情報!X99="","",【全員最初に作成】基本情報!X99)</f>
        <v/>
      </c>
      <c r="P76" s="108" t="str">
        <f>IF(【全員最初に作成】基本情報!Y99="","",【全員最初に作成】基本情報!Y99)</f>
        <v/>
      </c>
      <c r="Q76" s="476" t="str">
        <f>IF(【全員最初に作成】基本情報!AB99="","",【全員最初に作成】基本情報!AB99)</f>
        <v/>
      </c>
      <c r="R76" s="109"/>
      <c r="S76" s="110"/>
      <c r="T76" s="119" t="str">
        <f>IF(P76="","",VLOOKUP(P76,【参考】数式用!$A$5:$H$34,MATCH(S76,【参考】数式用!$C$4:$E$4,0)+2,0))</f>
        <v/>
      </c>
      <c r="U76" s="49" t="s">
        <v>155</v>
      </c>
      <c r="V76" s="111"/>
      <c r="W76" s="48" t="s">
        <v>156</v>
      </c>
      <c r="X76" s="111"/>
      <c r="Y76" s="55" t="s">
        <v>157</v>
      </c>
      <c r="Z76" s="111"/>
      <c r="AA76" s="48" t="s">
        <v>156</v>
      </c>
      <c r="AB76" s="111"/>
      <c r="AC76" s="48" t="s">
        <v>158</v>
      </c>
      <c r="AD76" s="112" t="s">
        <v>159</v>
      </c>
      <c r="AE76" s="113" t="str">
        <f t="shared" si="0"/>
        <v/>
      </c>
      <c r="AF76" s="116" t="s">
        <v>160</v>
      </c>
      <c r="AG76" s="115" t="str">
        <f t="shared" si="1"/>
        <v/>
      </c>
    </row>
    <row r="77" spans="1:33" ht="36.75" customHeight="1">
      <c r="A77" s="102">
        <f t="shared" si="3"/>
        <v>66</v>
      </c>
      <c r="B77" s="103" t="str">
        <f>IF(【全員最初に作成】基本情報!C100="","",【全員最初に作成】基本情報!C100)</f>
        <v/>
      </c>
      <c r="C77" s="104" t="str">
        <f>IF(【全員最初に作成】基本情報!D100="","",【全員最初に作成】基本情報!D100)</f>
        <v/>
      </c>
      <c r="D77" s="105" t="str">
        <f>IF(【全員最初に作成】基本情報!E100="","",【全員最初に作成】基本情報!E100)</f>
        <v/>
      </c>
      <c r="E77" s="105" t="str">
        <f>IF(【全員最初に作成】基本情報!F100="","",【全員最初に作成】基本情報!F100)</f>
        <v/>
      </c>
      <c r="F77" s="105" t="str">
        <f>IF(【全員最初に作成】基本情報!G100="","",【全員最初に作成】基本情報!G100)</f>
        <v/>
      </c>
      <c r="G77" s="105" t="str">
        <f>IF(【全員最初に作成】基本情報!H100="","",【全員最初に作成】基本情報!H100)</f>
        <v/>
      </c>
      <c r="H77" s="105" t="str">
        <f>IF(【全員最初に作成】基本情報!I100="","",【全員最初に作成】基本情報!I100)</f>
        <v/>
      </c>
      <c r="I77" s="105" t="str">
        <f>IF(【全員最初に作成】基本情報!J100="","",【全員最初に作成】基本情報!J100)</f>
        <v/>
      </c>
      <c r="J77" s="105" t="str">
        <f>IF(【全員最初に作成】基本情報!K100="","",【全員最初に作成】基本情報!K100)</f>
        <v/>
      </c>
      <c r="K77" s="106" t="str">
        <f>IF(【全員最初に作成】基本情報!L100="","",【全員最初に作成】基本情報!L100)</f>
        <v/>
      </c>
      <c r="L77" s="107" t="str">
        <f>IF(【全員最初に作成】基本情報!M100="","",【全員最初に作成】基本情報!M100)</f>
        <v/>
      </c>
      <c r="M77" s="107" t="str">
        <f>IF(【全員最初に作成】基本情報!R100="","",【全員最初に作成】基本情報!R100)</f>
        <v/>
      </c>
      <c r="N77" s="107" t="str">
        <f>IF(【全員最初に作成】基本情報!W100="","",【全員最初に作成】基本情報!W100)</f>
        <v/>
      </c>
      <c r="O77" s="102" t="str">
        <f>IF(【全員最初に作成】基本情報!X100="","",【全員最初に作成】基本情報!X100)</f>
        <v/>
      </c>
      <c r="P77" s="108" t="str">
        <f>IF(【全員最初に作成】基本情報!Y100="","",【全員最初に作成】基本情報!Y100)</f>
        <v/>
      </c>
      <c r="Q77" s="476" t="str">
        <f>IF(【全員最初に作成】基本情報!AB100="","",【全員最初に作成】基本情報!AB100)</f>
        <v/>
      </c>
      <c r="R77" s="109"/>
      <c r="S77" s="110"/>
      <c r="T77" s="119" t="str">
        <f>IF(P77="","",VLOOKUP(P77,【参考】数式用!$A$5:$H$34,MATCH(S77,【参考】数式用!$C$4:$E$4,0)+2,0))</f>
        <v/>
      </c>
      <c r="U77" s="49" t="s">
        <v>155</v>
      </c>
      <c r="V77" s="111"/>
      <c r="W77" s="48" t="s">
        <v>156</v>
      </c>
      <c r="X77" s="111"/>
      <c r="Y77" s="55" t="s">
        <v>157</v>
      </c>
      <c r="Z77" s="111"/>
      <c r="AA77" s="48" t="s">
        <v>156</v>
      </c>
      <c r="AB77" s="111"/>
      <c r="AC77" s="48" t="s">
        <v>158</v>
      </c>
      <c r="AD77" s="112" t="s">
        <v>159</v>
      </c>
      <c r="AE77" s="113" t="str">
        <f t="shared" ref="AE77:AE140" si="4">IF(AND(V77&gt;=1,X77&gt;=1,Z77&gt;=1,AB77&gt;=1),(Z77*12+AB77)-(V77*12+X77)+1,"")</f>
        <v/>
      </c>
      <c r="AF77" s="116" t="s">
        <v>160</v>
      </c>
      <c r="AG77" s="115" t="str">
        <f t="shared" ref="AG77:AG140" si="5">IFERROR(ROUNDDOWN(Q77*T77,0)*AE77,"")</f>
        <v/>
      </c>
    </row>
    <row r="78" spans="1:33" ht="36.75" customHeight="1">
      <c r="A78" s="102">
        <f t="shared" si="3"/>
        <v>67</v>
      </c>
      <c r="B78" s="103" t="str">
        <f>IF(【全員最初に作成】基本情報!C101="","",【全員最初に作成】基本情報!C101)</f>
        <v/>
      </c>
      <c r="C78" s="104" t="str">
        <f>IF(【全員最初に作成】基本情報!D101="","",【全員最初に作成】基本情報!D101)</f>
        <v/>
      </c>
      <c r="D78" s="105" t="str">
        <f>IF(【全員最初に作成】基本情報!E101="","",【全員最初に作成】基本情報!E101)</f>
        <v/>
      </c>
      <c r="E78" s="105" t="str">
        <f>IF(【全員最初に作成】基本情報!F101="","",【全員最初に作成】基本情報!F101)</f>
        <v/>
      </c>
      <c r="F78" s="105" t="str">
        <f>IF(【全員最初に作成】基本情報!G101="","",【全員最初に作成】基本情報!G101)</f>
        <v/>
      </c>
      <c r="G78" s="105" t="str">
        <f>IF(【全員最初に作成】基本情報!H101="","",【全員最初に作成】基本情報!H101)</f>
        <v/>
      </c>
      <c r="H78" s="105" t="str">
        <f>IF(【全員最初に作成】基本情報!I101="","",【全員最初に作成】基本情報!I101)</f>
        <v/>
      </c>
      <c r="I78" s="105" t="str">
        <f>IF(【全員最初に作成】基本情報!J101="","",【全員最初に作成】基本情報!J101)</f>
        <v/>
      </c>
      <c r="J78" s="105" t="str">
        <f>IF(【全員最初に作成】基本情報!K101="","",【全員最初に作成】基本情報!K101)</f>
        <v/>
      </c>
      <c r="K78" s="106" t="str">
        <f>IF(【全員最初に作成】基本情報!L101="","",【全員最初に作成】基本情報!L101)</f>
        <v/>
      </c>
      <c r="L78" s="107" t="str">
        <f>IF(【全員最初に作成】基本情報!M101="","",【全員最初に作成】基本情報!M101)</f>
        <v/>
      </c>
      <c r="M78" s="107" t="str">
        <f>IF(【全員最初に作成】基本情報!R101="","",【全員最初に作成】基本情報!R101)</f>
        <v/>
      </c>
      <c r="N78" s="107" t="str">
        <f>IF(【全員最初に作成】基本情報!W101="","",【全員最初に作成】基本情報!W101)</f>
        <v/>
      </c>
      <c r="O78" s="102" t="str">
        <f>IF(【全員最初に作成】基本情報!X101="","",【全員最初に作成】基本情報!X101)</f>
        <v/>
      </c>
      <c r="P78" s="108" t="str">
        <f>IF(【全員最初に作成】基本情報!Y101="","",【全員最初に作成】基本情報!Y101)</f>
        <v/>
      </c>
      <c r="Q78" s="476" t="str">
        <f>IF(【全員最初に作成】基本情報!AB101="","",【全員最初に作成】基本情報!AB101)</f>
        <v/>
      </c>
      <c r="R78" s="109"/>
      <c r="S78" s="110"/>
      <c r="T78" s="119" t="str">
        <f>IF(P78="","",VLOOKUP(P78,【参考】数式用!$A$5:$H$34,MATCH(S78,【参考】数式用!$C$4:$E$4,0)+2,0))</f>
        <v/>
      </c>
      <c r="U78" s="49" t="s">
        <v>155</v>
      </c>
      <c r="V78" s="111"/>
      <c r="W78" s="48" t="s">
        <v>156</v>
      </c>
      <c r="X78" s="111"/>
      <c r="Y78" s="55" t="s">
        <v>157</v>
      </c>
      <c r="Z78" s="111"/>
      <c r="AA78" s="48" t="s">
        <v>156</v>
      </c>
      <c r="AB78" s="111"/>
      <c r="AC78" s="48" t="s">
        <v>158</v>
      </c>
      <c r="AD78" s="112" t="s">
        <v>159</v>
      </c>
      <c r="AE78" s="113" t="str">
        <f t="shared" si="4"/>
        <v/>
      </c>
      <c r="AF78" s="116" t="s">
        <v>160</v>
      </c>
      <c r="AG78" s="115" t="str">
        <f t="shared" si="5"/>
        <v/>
      </c>
    </row>
    <row r="79" spans="1:33" ht="36.75" customHeight="1">
      <c r="A79" s="102">
        <f t="shared" si="3"/>
        <v>68</v>
      </c>
      <c r="B79" s="103" t="str">
        <f>IF(【全員最初に作成】基本情報!C102="","",【全員最初に作成】基本情報!C102)</f>
        <v/>
      </c>
      <c r="C79" s="104" t="str">
        <f>IF(【全員最初に作成】基本情報!D102="","",【全員最初に作成】基本情報!D102)</f>
        <v/>
      </c>
      <c r="D79" s="105" t="str">
        <f>IF(【全員最初に作成】基本情報!E102="","",【全員最初に作成】基本情報!E102)</f>
        <v/>
      </c>
      <c r="E79" s="105" t="str">
        <f>IF(【全員最初に作成】基本情報!F102="","",【全員最初に作成】基本情報!F102)</f>
        <v/>
      </c>
      <c r="F79" s="105" t="str">
        <f>IF(【全員最初に作成】基本情報!G102="","",【全員最初に作成】基本情報!G102)</f>
        <v/>
      </c>
      <c r="G79" s="105" t="str">
        <f>IF(【全員最初に作成】基本情報!H102="","",【全員最初に作成】基本情報!H102)</f>
        <v/>
      </c>
      <c r="H79" s="105" t="str">
        <f>IF(【全員最初に作成】基本情報!I102="","",【全員最初に作成】基本情報!I102)</f>
        <v/>
      </c>
      <c r="I79" s="105" t="str">
        <f>IF(【全員最初に作成】基本情報!J102="","",【全員最初に作成】基本情報!J102)</f>
        <v/>
      </c>
      <c r="J79" s="105" t="str">
        <f>IF(【全員最初に作成】基本情報!K102="","",【全員最初に作成】基本情報!K102)</f>
        <v/>
      </c>
      <c r="K79" s="106" t="str">
        <f>IF(【全員最初に作成】基本情報!L102="","",【全員最初に作成】基本情報!L102)</f>
        <v/>
      </c>
      <c r="L79" s="107" t="str">
        <f>IF(【全員最初に作成】基本情報!M102="","",【全員最初に作成】基本情報!M102)</f>
        <v/>
      </c>
      <c r="M79" s="107" t="str">
        <f>IF(【全員最初に作成】基本情報!R102="","",【全員最初に作成】基本情報!R102)</f>
        <v/>
      </c>
      <c r="N79" s="107" t="str">
        <f>IF(【全員最初に作成】基本情報!W102="","",【全員最初に作成】基本情報!W102)</f>
        <v/>
      </c>
      <c r="O79" s="102" t="str">
        <f>IF(【全員最初に作成】基本情報!X102="","",【全員最初に作成】基本情報!X102)</f>
        <v/>
      </c>
      <c r="P79" s="108" t="str">
        <f>IF(【全員最初に作成】基本情報!Y102="","",【全員最初に作成】基本情報!Y102)</f>
        <v/>
      </c>
      <c r="Q79" s="476" t="str">
        <f>IF(【全員最初に作成】基本情報!AB102="","",【全員最初に作成】基本情報!AB102)</f>
        <v/>
      </c>
      <c r="R79" s="109"/>
      <c r="S79" s="110"/>
      <c r="T79" s="119" t="str">
        <f>IF(P79="","",VLOOKUP(P79,【参考】数式用!$A$5:$H$34,MATCH(S79,【参考】数式用!$C$4:$E$4,0)+2,0))</f>
        <v/>
      </c>
      <c r="U79" s="49" t="s">
        <v>155</v>
      </c>
      <c r="V79" s="111"/>
      <c r="W79" s="48" t="s">
        <v>156</v>
      </c>
      <c r="X79" s="111"/>
      <c r="Y79" s="55" t="s">
        <v>157</v>
      </c>
      <c r="Z79" s="111"/>
      <c r="AA79" s="48" t="s">
        <v>156</v>
      </c>
      <c r="AB79" s="111"/>
      <c r="AC79" s="48" t="s">
        <v>158</v>
      </c>
      <c r="AD79" s="112" t="s">
        <v>159</v>
      </c>
      <c r="AE79" s="113" t="str">
        <f t="shared" si="4"/>
        <v/>
      </c>
      <c r="AF79" s="116" t="s">
        <v>160</v>
      </c>
      <c r="AG79" s="115" t="str">
        <f t="shared" si="5"/>
        <v/>
      </c>
    </row>
    <row r="80" spans="1:33" ht="36.75" customHeight="1">
      <c r="A80" s="102">
        <f t="shared" si="3"/>
        <v>69</v>
      </c>
      <c r="B80" s="103" t="str">
        <f>IF(【全員最初に作成】基本情報!C103="","",【全員最初に作成】基本情報!C103)</f>
        <v/>
      </c>
      <c r="C80" s="104" t="str">
        <f>IF(【全員最初に作成】基本情報!D103="","",【全員最初に作成】基本情報!D103)</f>
        <v/>
      </c>
      <c r="D80" s="105" t="str">
        <f>IF(【全員最初に作成】基本情報!E103="","",【全員最初に作成】基本情報!E103)</f>
        <v/>
      </c>
      <c r="E80" s="105" t="str">
        <f>IF(【全員最初に作成】基本情報!F103="","",【全員最初に作成】基本情報!F103)</f>
        <v/>
      </c>
      <c r="F80" s="105" t="str">
        <f>IF(【全員最初に作成】基本情報!G103="","",【全員最初に作成】基本情報!G103)</f>
        <v/>
      </c>
      <c r="G80" s="105" t="str">
        <f>IF(【全員最初に作成】基本情報!H103="","",【全員最初に作成】基本情報!H103)</f>
        <v/>
      </c>
      <c r="H80" s="105" t="str">
        <f>IF(【全員最初に作成】基本情報!I103="","",【全員最初に作成】基本情報!I103)</f>
        <v/>
      </c>
      <c r="I80" s="105" t="str">
        <f>IF(【全員最初に作成】基本情報!J103="","",【全員最初に作成】基本情報!J103)</f>
        <v/>
      </c>
      <c r="J80" s="105" t="str">
        <f>IF(【全員最初に作成】基本情報!K103="","",【全員最初に作成】基本情報!K103)</f>
        <v/>
      </c>
      <c r="K80" s="106" t="str">
        <f>IF(【全員最初に作成】基本情報!L103="","",【全員最初に作成】基本情報!L103)</f>
        <v/>
      </c>
      <c r="L80" s="107" t="str">
        <f>IF(【全員最初に作成】基本情報!M103="","",【全員最初に作成】基本情報!M103)</f>
        <v/>
      </c>
      <c r="M80" s="107" t="str">
        <f>IF(【全員最初に作成】基本情報!R103="","",【全員最初に作成】基本情報!R103)</f>
        <v/>
      </c>
      <c r="N80" s="107" t="str">
        <f>IF(【全員最初に作成】基本情報!W103="","",【全員最初に作成】基本情報!W103)</f>
        <v/>
      </c>
      <c r="O80" s="102" t="str">
        <f>IF(【全員最初に作成】基本情報!X103="","",【全員最初に作成】基本情報!X103)</f>
        <v/>
      </c>
      <c r="P80" s="108" t="str">
        <f>IF(【全員最初に作成】基本情報!Y103="","",【全員最初に作成】基本情報!Y103)</f>
        <v/>
      </c>
      <c r="Q80" s="476" t="str">
        <f>IF(【全員最初に作成】基本情報!AB103="","",【全員最初に作成】基本情報!AB103)</f>
        <v/>
      </c>
      <c r="R80" s="109"/>
      <c r="S80" s="110"/>
      <c r="T80" s="119" t="str">
        <f>IF(P80="","",VLOOKUP(P80,【参考】数式用!$A$5:$H$34,MATCH(S80,【参考】数式用!$C$4:$E$4,0)+2,0))</f>
        <v/>
      </c>
      <c r="U80" s="49" t="s">
        <v>155</v>
      </c>
      <c r="V80" s="111"/>
      <c r="W80" s="48" t="s">
        <v>156</v>
      </c>
      <c r="X80" s="111"/>
      <c r="Y80" s="55" t="s">
        <v>157</v>
      </c>
      <c r="Z80" s="111"/>
      <c r="AA80" s="48" t="s">
        <v>156</v>
      </c>
      <c r="AB80" s="111"/>
      <c r="AC80" s="48" t="s">
        <v>158</v>
      </c>
      <c r="AD80" s="112" t="s">
        <v>159</v>
      </c>
      <c r="AE80" s="113" t="str">
        <f t="shared" si="4"/>
        <v/>
      </c>
      <c r="AF80" s="116" t="s">
        <v>160</v>
      </c>
      <c r="AG80" s="115" t="str">
        <f t="shared" si="5"/>
        <v/>
      </c>
    </row>
    <row r="81" spans="1:33" ht="36.75" customHeight="1">
      <c r="A81" s="102">
        <f t="shared" si="3"/>
        <v>70</v>
      </c>
      <c r="B81" s="103" t="str">
        <f>IF(【全員最初に作成】基本情報!C104="","",【全員最初に作成】基本情報!C104)</f>
        <v/>
      </c>
      <c r="C81" s="104" t="str">
        <f>IF(【全員最初に作成】基本情報!D104="","",【全員最初に作成】基本情報!D104)</f>
        <v/>
      </c>
      <c r="D81" s="105" t="str">
        <f>IF(【全員最初に作成】基本情報!E104="","",【全員最初に作成】基本情報!E104)</f>
        <v/>
      </c>
      <c r="E81" s="105" t="str">
        <f>IF(【全員最初に作成】基本情報!F104="","",【全員最初に作成】基本情報!F104)</f>
        <v/>
      </c>
      <c r="F81" s="105" t="str">
        <f>IF(【全員最初に作成】基本情報!G104="","",【全員最初に作成】基本情報!G104)</f>
        <v/>
      </c>
      <c r="G81" s="105" t="str">
        <f>IF(【全員最初に作成】基本情報!H104="","",【全員最初に作成】基本情報!H104)</f>
        <v/>
      </c>
      <c r="H81" s="105" t="str">
        <f>IF(【全員最初に作成】基本情報!I104="","",【全員最初に作成】基本情報!I104)</f>
        <v/>
      </c>
      <c r="I81" s="105" t="str">
        <f>IF(【全員最初に作成】基本情報!J104="","",【全員最初に作成】基本情報!J104)</f>
        <v/>
      </c>
      <c r="J81" s="105" t="str">
        <f>IF(【全員最初に作成】基本情報!K104="","",【全員最初に作成】基本情報!K104)</f>
        <v/>
      </c>
      <c r="K81" s="106" t="str">
        <f>IF(【全員最初に作成】基本情報!L104="","",【全員最初に作成】基本情報!L104)</f>
        <v/>
      </c>
      <c r="L81" s="107" t="str">
        <f>IF(【全員最初に作成】基本情報!M104="","",【全員最初に作成】基本情報!M104)</f>
        <v/>
      </c>
      <c r="M81" s="107" t="str">
        <f>IF(【全員最初に作成】基本情報!R104="","",【全員最初に作成】基本情報!R104)</f>
        <v/>
      </c>
      <c r="N81" s="107" t="str">
        <f>IF(【全員最初に作成】基本情報!W104="","",【全員最初に作成】基本情報!W104)</f>
        <v/>
      </c>
      <c r="O81" s="102" t="str">
        <f>IF(【全員最初に作成】基本情報!X104="","",【全員最初に作成】基本情報!X104)</f>
        <v/>
      </c>
      <c r="P81" s="108" t="str">
        <f>IF(【全員最初に作成】基本情報!Y104="","",【全員最初に作成】基本情報!Y104)</f>
        <v/>
      </c>
      <c r="Q81" s="476" t="str">
        <f>IF(【全員最初に作成】基本情報!AB104="","",【全員最初に作成】基本情報!AB104)</f>
        <v/>
      </c>
      <c r="R81" s="109"/>
      <c r="S81" s="110"/>
      <c r="T81" s="119" t="str">
        <f>IF(P81="","",VLOOKUP(P81,【参考】数式用!$A$5:$H$34,MATCH(S81,【参考】数式用!$C$4:$E$4,0)+2,0))</f>
        <v/>
      </c>
      <c r="U81" s="49" t="s">
        <v>155</v>
      </c>
      <c r="V81" s="111"/>
      <c r="W81" s="48" t="s">
        <v>156</v>
      </c>
      <c r="X81" s="111"/>
      <c r="Y81" s="55" t="s">
        <v>157</v>
      </c>
      <c r="Z81" s="111"/>
      <c r="AA81" s="48" t="s">
        <v>156</v>
      </c>
      <c r="AB81" s="111"/>
      <c r="AC81" s="48" t="s">
        <v>158</v>
      </c>
      <c r="AD81" s="112" t="s">
        <v>159</v>
      </c>
      <c r="AE81" s="113" t="str">
        <f t="shared" si="4"/>
        <v/>
      </c>
      <c r="AF81" s="116" t="s">
        <v>160</v>
      </c>
      <c r="AG81" s="115" t="str">
        <f t="shared" si="5"/>
        <v/>
      </c>
    </row>
    <row r="82" spans="1:33" ht="36.75" customHeight="1">
      <c r="A82" s="102">
        <f t="shared" si="3"/>
        <v>71</v>
      </c>
      <c r="B82" s="103" t="str">
        <f>IF(【全員最初に作成】基本情報!C105="","",【全員最初に作成】基本情報!C105)</f>
        <v/>
      </c>
      <c r="C82" s="104" t="str">
        <f>IF(【全員最初に作成】基本情報!D105="","",【全員最初に作成】基本情報!D105)</f>
        <v/>
      </c>
      <c r="D82" s="105" t="str">
        <f>IF(【全員最初に作成】基本情報!E105="","",【全員最初に作成】基本情報!E105)</f>
        <v/>
      </c>
      <c r="E82" s="105" t="str">
        <f>IF(【全員最初に作成】基本情報!F105="","",【全員最初に作成】基本情報!F105)</f>
        <v/>
      </c>
      <c r="F82" s="105" t="str">
        <f>IF(【全員最初に作成】基本情報!G105="","",【全員最初に作成】基本情報!G105)</f>
        <v/>
      </c>
      <c r="G82" s="105" t="str">
        <f>IF(【全員最初に作成】基本情報!H105="","",【全員最初に作成】基本情報!H105)</f>
        <v/>
      </c>
      <c r="H82" s="105" t="str">
        <f>IF(【全員最初に作成】基本情報!I105="","",【全員最初に作成】基本情報!I105)</f>
        <v/>
      </c>
      <c r="I82" s="105" t="str">
        <f>IF(【全員最初に作成】基本情報!J105="","",【全員最初に作成】基本情報!J105)</f>
        <v/>
      </c>
      <c r="J82" s="105" t="str">
        <f>IF(【全員最初に作成】基本情報!K105="","",【全員最初に作成】基本情報!K105)</f>
        <v/>
      </c>
      <c r="K82" s="106" t="str">
        <f>IF(【全員最初に作成】基本情報!L105="","",【全員最初に作成】基本情報!L105)</f>
        <v/>
      </c>
      <c r="L82" s="107" t="str">
        <f>IF(【全員最初に作成】基本情報!M105="","",【全員最初に作成】基本情報!M105)</f>
        <v/>
      </c>
      <c r="M82" s="107" t="str">
        <f>IF(【全員最初に作成】基本情報!R105="","",【全員最初に作成】基本情報!R105)</f>
        <v/>
      </c>
      <c r="N82" s="107" t="str">
        <f>IF(【全員最初に作成】基本情報!W105="","",【全員最初に作成】基本情報!W105)</f>
        <v/>
      </c>
      <c r="O82" s="102" t="str">
        <f>IF(【全員最初に作成】基本情報!X105="","",【全員最初に作成】基本情報!X105)</f>
        <v/>
      </c>
      <c r="P82" s="108" t="str">
        <f>IF(【全員最初に作成】基本情報!Y105="","",【全員最初に作成】基本情報!Y105)</f>
        <v/>
      </c>
      <c r="Q82" s="476" t="str">
        <f>IF(【全員最初に作成】基本情報!AB105="","",【全員最初に作成】基本情報!AB105)</f>
        <v/>
      </c>
      <c r="R82" s="109"/>
      <c r="S82" s="110"/>
      <c r="T82" s="119" t="str">
        <f>IF(P82="","",VLOOKUP(P82,【参考】数式用!$A$5:$H$34,MATCH(S82,【参考】数式用!$C$4:$E$4,0)+2,0))</f>
        <v/>
      </c>
      <c r="U82" s="49" t="s">
        <v>155</v>
      </c>
      <c r="V82" s="111"/>
      <c r="W82" s="48" t="s">
        <v>156</v>
      </c>
      <c r="X82" s="111"/>
      <c r="Y82" s="55" t="s">
        <v>157</v>
      </c>
      <c r="Z82" s="111"/>
      <c r="AA82" s="48" t="s">
        <v>156</v>
      </c>
      <c r="AB82" s="111"/>
      <c r="AC82" s="48" t="s">
        <v>158</v>
      </c>
      <c r="AD82" s="112" t="s">
        <v>159</v>
      </c>
      <c r="AE82" s="113" t="str">
        <f t="shared" si="4"/>
        <v/>
      </c>
      <c r="AF82" s="116" t="s">
        <v>160</v>
      </c>
      <c r="AG82" s="115" t="str">
        <f t="shared" si="5"/>
        <v/>
      </c>
    </row>
    <row r="83" spans="1:33" ht="36.75" customHeight="1">
      <c r="A83" s="102">
        <f t="shared" si="3"/>
        <v>72</v>
      </c>
      <c r="B83" s="103" t="str">
        <f>IF(【全員最初に作成】基本情報!C106="","",【全員最初に作成】基本情報!C106)</f>
        <v/>
      </c>
      <c r="C83" s="104" t="str">
        <f>IF(【全員最初に作成】基本情報!D106="","",【全員最初に作成】基本情報!D106)</f>
        <v/>
      </c>
      <c r="D83" s="105" t="str">
        <f>IF(【全員最初に作成】基本情報!E106="","",【全員最初に作成】基本情報!E106)</f>
        <v/>
      </c>
      <c r="E83" s="105" t="str">
        <f>IF(【全員最初に作成】基本情報!F106="","",【全員最初に作成】基本情報!F106)</f>
        <v/>
      </c>
      <c r="F83" s="105" t="str">
        <f>IF(【全員最初に作成】基本情報!G106="","",【全員最初に作成】基本情報!G106)</f>
        <v/>
      </c>
      <c r="G83" s="105" t="str">
        <f>IF(【全員最初に作成】基本情報!H106="","",【全員最初に作成】基本情報!H106)</f>
        <v/>
      </c>
      <c r="H83" s="105" t="str">
        <f>IF(【全員最初に作成】基本情報!I106="","",【全員最初に作成】基本情報!I106)</f>
        <v/>
      </c>
      <c r="I83" s="105" t="str">
        <f>IF(【全員最初に作成】基本情報!J106="","",【全員最初に作成】基本情報!J106)</f>
        <v/>
      </c>
      <c r="J83" s="105" t="str">
        <f>IF(【全員最初に作成】基本情報!K106="","",【全員最初に作成】基本情報!K106)</f>
        <v/>
      </c>
      <c r="K83" s="106" t="str">
        <f>IF(【全員最初に作成】基本情報!L106="","",【全員最初に作成】基本情報!L106)</f>
        <v/>
      </c>
      <c r="L83" s="107" t="str">
        <f>IF(【全員最初に作成】基本情報!M106="","",【全員最初に作成】基本情報!M106)</f>
        <v/>
      </c>
      <c r="M83" s="107" t="str">
        <f>IF(【全員最初に作成】基本情報!R106="","",【全員最初に作成】基本情報!R106)</f>
        <v/>
      </c>
      <c r="N83" s="107" t="str">
        <f>IF(【全員最初に作成】基本情報!W106="","",【全員最初に作成】基本情報!W106)</f>
        <v/>
      </c>
      <c r="O83" s="102" t="str">
        <f>IF(【全員最初に作成】基本情報!X106="","",【全員最初に作成】基本情報!X106)</f>
        <v/>
      </c>
      <c r="P83" s="108" t="str">
        <f>IF(【全員最初に作成】基本情報!Y106="","",【全員最初に作成】基本情報!Y106)</f>
        <v/>
      </c>
      <c r="Q83" s="476" t="str">
        <f>IF(【全員最初に作成】基本情報!AB106="","",【全員最初に作成】基本情報!AB106)</f>
        <v/>
      </c>
      <c r="R83" s="109"/>
      <c r="S83" s="110"/>
      <c r="T83" s="119" t="str">
        <f>IF(P83="","",VLOOKUP(P83,【参考】数式用!$A$5:$H$34,MATCH(S83,【参考】数式用!$C$4:$E$4,0)+2,0))</f>
        <v/>
      </c>
      <c r="U83" s="49" t="s">
        <v>155</v>
      </c>
      <c r="V83" s="111"/>
      <c r="W83" s="48" t="s">
        <v>156</v>
      </c>
      <c r="X83" s="111"/>
      <c r="Y83" s="55" t="s">
        <v>157</v>
      </c>
      <c r="Z83" s="111"/>
      <c r="AA83" s="48" t="s">
        <v>156</v>
      </c>
      <c r="AB83" s="111"/>
      <c r="AC83" s="48" t="s">
        <v>158</v>
      </c>
      <c r="AD83" s="112" t="s">
        <v>159</v>
      </c>
      <c r="AE83" s="113" t="str">
        <f t="shared" si="4"/>
        <v/>
      </c>
      <c r="AF83" s="116" t="s">
        <v>160</v>
      </c>
      <c r="AG83" s="115" t="str">
        <f t="shared" si="5"/>
        <v/>
      </c>
    </row>
    <row r="84" spans="1:33" ht="36.75" customHeight="1">
      <c r="A84" s="102">
        <f t="shared" si="3"/>
        <v>73</v>
      </c>
      <c r="B84" s="103" t="str">
        <f>IF(【全員最初に作成】基本情報!C107="","",【全員最初に作成】基本情報!C107)</f>
        <v/>
      </c>
      <c r="C84" s="104" t="str">
        <f>IF(【全員最初に作成】基本情報!D107="","",【全員最初に作成】基本情報!D107)</f>
        <v/>
      </c>
      <c r="D84" s="105" t="str">
        <f>IF(【全員最初に作成】基本情報!E107="","",【全員最初に作成】基本情報!E107)</f>
        <v/>
      </c>
      <c r="E84" s="105" t="str">
        <f>IF(【全員最初に作成】基本情報!F107="","",【全員最初に作成】基本情報!F107)</f>
        <v/>
      </c>
      <c r="F84" s="105" t="str">
        <f>IF(【全員最初に作成】基本情報!G107="","",【全員最初に作成】基本情報!G107)</f>
        <v/>
      </c>
      <c r="G84" s="105" t="str">
        <f>IF(【全員最初に作成】基本情報!H107="","",【全員最初に作成】基本情報!H107)</f>
        <v/>
      </c>
      <c r="H84" s="105" t="str">
        <f>IF(【全員最初に作成】基本情報!I107="","",【全員最初に作成】基本情報!I107)</f>
        <v/>
      </c>
      <c r="I84" s="105" t="str">
        <f>IF(【全員最初に作成】基本情報!J107="","",【全員最初に作成】基本情報!J107)</f>
        <v/>
      </c>
      <c r="J84" s="105" t="str">
        <f>IF(【全員最初に作成】基本情報!K107="","",【全員最初に作成】基本情報!K107)</f>
        <v/>
      </c>
      <c r="K84" s="106" t="str">
        <f>IF(【全員最初に作成】基本情報!L107="","",【全員最初に作成】基本情報!L107)</f>
        <v/>
      </c>
      <c r="L84" s="107" t="str">
        <f>IF(【全員最初に作成】基本情報!M107="","",【全員最初に作成】基本情報!M107)</f>
        <v/>
      </c>
      <c r="M84" s="107" t="str">
        <f>IF(【全員最初に作成】基本情報!R107="","",【全員最初に作成】基本情報!R107)</f>
        <v/>
      </c>
      <c r="N84" s="107" t="str">
        <f>IF(【全員最初に作成】基本情報!W107="","",【全員最初に作成】基本情報!W107)</f>
        <v/>
      </c>
      <c r="O84" s="102" t="str">
        <f>IF(【全員最初に作成】基本情報!X107="","",【全員最初に作成】基本情報!X107)</f>
        <v/>
      </c>
      <c r="P84" s="108" t="str">
        <f>IF(【全員最初に作成】基本情報!Y107="","",【全員最初に作成】基本情報!Y107)</f>
        <v/>
      </c>
      <c r="Q84" s="476" t="str">
        <f>IF(【全員最初に作成】基本情報!AB107="","",【全員最初に作成】基本情報!AB107)</f>
        <v/>
      </c>
      <c r="R84" s="109"/>
      <c r="S84" s="110"/>
      <c r="T84" s="119" t="str">
        <f>IF(P84="","",VLOOKUP(P84,【参考】数式用!$A$5:$H$34,MATCH(S84,【参考】数式用!$C$4:$E$4,0)+2,0))</f>
        <v/>
      </c>
      <c r="U84" s="49" t="s">
        <v>155</v>
      </c>
      <c r="V84" s="111"/>
      <c r="W84" s="48" t="s">
        <v>156</v>
      </c>
      <c r="X84" s="111"/>
      <c r="Y84" s="55" t="s">
        <v>157</v>
      </c>
      <c r="Z84" s="111"/>
      <c r="AA84" s="48" t="s">
        <v>156</v>
      </c>
      <c r="AB84" s="111"/>
      <c r="AC84" s="48" t="s">
        <v>158</v>
      </c>
      <c r="AD84" s="112" t="s">
        <v>159</v>
      </c>
      <c r="AE84" s="113" t="str">
        <f t="shared" si="4"/>
        <v/>
      </c>
      <c r="AF84" s="116" t="s">
        <v>160</v>
      </c>
      <c r="AG84" s="115" t="str">
        <f t="shared" si="5"/>
        <v/>
      </c>
    </row>
    <row r="85" spans="1:33" ht="36.75" customHeight="1">
      <c r="A85" s="102">
        <f t="shared" si="3"/>
        <v>74</v>
      </c>
      <c r="B85" s="103" t="str">
        <f>IF(【全員最初に作成】基本情報!C108="","",【全員最初に作成】基本情報!C108)</f>
        <v/>
      </c>
      <c r="C85" s="104" t="str">
        <f>IF(【全員最初に作成】基本情報!D108="","",【全員最初に作成】基本情報!D108)</f>
        <v/>
      </c>
      <c r="D85" s="105" t="str">
        <f>IF(【全員最初に作成】基本情報!E108="","",【全員最初に作成】基本情報!E108)</f>
        <v/>
      </c>
      <c r="E85" s="105" t="str">
        <f>IF(【全員最初に作成】基本情報!F108="","",【全員最初に作成】基本情報!F108)</f>
        <v/>
      </c>
      <c r="F85" s="105" t="str">
        <f>IF(【全員最初に作成】基本情報!G108="","",【全員最初に作成】基本情報!G108)</f>
        <v/>
      </c>
      <c r="G85" s="105" t="str">
        <f>IF(【全員最初に作成】基本情報!H108="","",【全員最初に作成】基本情報!H108)</f>
        <v/>
      </c>
      <c r="H85" s="105" t="str">
        <f>IF(【全員最初に作成】基本情報!I108="","",【全員最初に作成】基本情報!I108)</f>
        <v/>
      </c>
      <c r="I85" s="105" t="str">
        <f>IF(【全員最初に作成】基本情報!J108="","",【全員最初に作成】基本情報!J108)</f>
        <v/>
      </c>
      <c r="J85" s="105" t="str">
        <f>IF(【全員最初に作成】基本情報!K108="","",【全員最初に作成】基本情報!K108)</f>
        <v/>
      </c>
      <c r="K85" s="106" t="str">
        <f>IF(【全員最初に作成】基本情報!L108="","",【全員最初に作成】基本情報!L108)</f>
        <v/>
      </c>
      <c r="L85" s="107" t="str">
        <f>IF(【全員最初に作成】基本情報!M108="","",【全員最初に作成】基本情報!M108)</f>
        <v/>
      </c>
      <c r="M85" s="107" t="str">
        <f>IF(【全員最初に作成】基本情報!R108="","",【全員最初に作成】基本情報!R108)</f>
        <v/>
      </c>
      <c r="N85" s="107" t="str">
        <f>IF(【全員最初に作成】基本情報!W108="","",【全員最初に作成】基本情報!W108)</f>
        <v/>
      </c>
      <c r="O85" s="102" t="str">
        <f>IF(【全員最初に作成】基本情報!X108="","",【全員最初に作成】基本情報!X108)</f>
        <v/>
      </c>
      <c r="P85" s="108" t="str">
        <f>IF(【全員最初に作成】基本情報!Y108="","",【全員最初に作成】基本情報!Y108)</f>
        <v/>
      </c>
      <c r="Q85" s="476" t="str">
        <f>IF(【全員最初に作成】基本情報!AB108="","",【全員最初に作成】基本情報!AB108)</f>
        <v/>
      </c>
      <c r="R85" s="109"/>
      <c r="S85" s="110"/>
      <c r="T85" s="119" t="str">
        <f>IF(P85="","",VLOOKUP(P85,【参考】数式用!$A$5:$H$34,MATCH(S85,【参考】数式用!$C$4:$E$4,0)+2,0))</f>
        <v/>
      </c>
      <c r="U85" s="49" t="s">
        <v>155</v>
      </c>
      <c r="V85" s="111"/>
      <c r="W85" s="48" t="s">
        <v>156</v>
      </c>
      <c r="X85" s="111"/>
      <c r="Y85" s="55" t="s">
        <v>157</v>
      </c>
      <c r="Z85" s="111"/>
      <c r="AA85" s="48" t="s">
        <v>156</v>
      </c>
      <c r="AB85" s="111"/>
      <c r="AC85" s="48" t="s">
        <v>158</v>
      </c>
      <c r="AD85" s="112" t="s">
        <v>159</v>
      </c>
      <c r="AE85" s="113" t="str">
        <f t="shared" si="4"/>
        <v/>
      </c>
      <c r="AF85" s="116" t="s">
        <v>160</v>
      </c>
      <c r="AG85" s="115" t="str">
        <f t="shared" si="5"/>
        <v/>
      </c>
    </row>
    <row r="86" spans="1:33" ht="36.75" customHeight="1">
      <c r="A86" s="102">
        <f t="shared" si="3"/>
        <v>75</v>
      </c>
      <c r="B86" s="103" t="str">
        <f>IF(【全員最初に作成】基本情報!C109="","",【全員最初に作成】基本情報!C109)</f>
        <v/>
      </c>
      <c r="C86" s="104" t="str">
        <f>IF(【全員最初に作成】基本情報!D109="","",【全員最初に作成】基本情報!D109)</f>
        <v/>
      </c>
      <c r="D86" s="105" t="str">
        <f>IF(【全員最初に作成】基本情報!E109="","",【全員最初に作成】基本情報!E109)</f>
        <v/>
      </c>
      <c r="E86" s="105" t="str">
        <f>IF(【全員最初に作成】基本情報!F109="","",【全員最初に作成】基本情報!F109)</f>
        <v/>
      </c>
      <c r="F86" s="105" t="str">
        <f>IF(【全員最初に作成】基本情報!G109="","",【全員最初に作成】基本情報!G109)</f>
        <v/>
      </c>
      <c r="G86" s="105" t="str">
        <f>IF(【全員最初に作成】基本情報!H109="","",【全員最初に作成】基本情報!H109)</f>
        <v/>
      </c>
      <c r="H86" s="105" t="str">
        <f>IF(【全員最初に作成】基本情報!I109="","",【全員最初に作成】基本情報!I109)</f>
        <v/>
      </c>
      <c r="I86" s="105" t="str">
        <f>IF(【全員最初に作成】基本情報!J109="","",【全員最初に作成】基本情報!J109)</f>
        <v/>
      </c>
      <c r="J86" s="105" t="str">
        <f>IF(【全員最初に作成】基本情報!K109="","",【全員最初に作成】基本情報!K109)</f>
        <v/>
      </c>
      <c r="K86" s="106" t="str">
        <f>IF(【全員最初に作成】基本情報!L109="","",【全員最初に作成】基本情報!L109)</f>
        <v/>
      </c>
      <c r="L86" s="107" t="str">
        <f>IF(【全員最初に作成】基本情報!M109="","",【全員最初に作成】基本情報!M109)</f>
        <v/>
      </c>
      <c r="M86" s="107" t="str">
        <f>IF(【全員最初に作成】基本情報!R109="","",【全員最初に作成】基本情報!R109)</f>
        <v/>
      </c>
      <c r="N86" s="107" t="str">
        <f>IF(【全員最初に作成】基本情報!W109="","",【全員最初に作成】基本情報!W109)</f>
        <v/>
      </c>
      <c r="O86" s="102" t="str">
        <f>IF(【全員最初に作成】基本情報!X109="","",【全員最初に作成】基本情報!X109)</f>
        <v/>
      </c>
      <c r="P86" s="108" t="str">
        <f>IF(【全員最初に作成】基本情報!Y109="","",【全員最初に作成】基本情報!Y109)</f>
        <v/>
      </c>
      <c r="Q86" s="476" t="str">
        <f>IF(【全員最初に作成】基本情報!AB109="","",【全員最初に作成】基本情報!AB109)</f>
        <v/>
      </c>
      <c r="R86" s="109"/>
      <c r="S86" s="110"/>
      <c r="T86" s="119" t="str">
        <f>IF(P86="","",VLOOKUP(P86,【参考】数式用!$A$5:$H$34,MATCH(S86,【参考】数式用!$C$4:$E$4,0)+2,0))</f>
        <v/>
      </c>
      <c r="U86" s="49" t="s">
        <v>155</v>
      </c>
      <c r="V86" s="111"/>
      <c r="W86" s="48" t="s">
        <v>156</v>
      </c>
      <c r="X86" s="111"/>
      <c r="Y86" s="55" t="s">
        <v>157</v>
      </c>
      <c r="Z86" s="111"/>
      <c r="AA86" s="48" t="s">
        <v>156</v>
      </c>
      <c r="AB86" s="111"/>
      <c r="AC86" s="48" t="s">
        <v>158</v>
      </c>
      <c r="AD86" s="112" t="s">
        <v>159</v>
      </c>
      <c r="AE86" s="113" t="str">
        <f t="shared" si="4"/>
        <v/>
      </c>
      <c r="AF86" s="116" t="s">
        <v>160</v>
      </c>
      <c r="AG86" s="115" t="str">
        <f t="shared" si="5"/>
        <v/>
      </c>
    </row>
    <row r="87" spans="1:33" ht="36.75" customHeight="1">
      <c r="A87" s="102">
        <f t="shared" si="3"/>
        <v>76</v>
      </c>
      <c r="B87" s="103" t="str">
        <f>IF(【全員最初に作成】基本情報!C110="","",【全員最初に作成】基本情報!C110)</f>
        <v/>
      </c>
      <c r="C87" s="104" t="str">
        <f>IF(【全員最初に作成】基本情報!D110="","",【全員最初に作成】基本情報!D110)</f>
        <v/>
      </c>
      <c r="D87" s="105" t="str">
        <f>IF(【全員最初に作成】基本情報!E110="","",【全員最初に作成】基本情報!E110)</f>
        <v/>
      </c>
      <c r="E87" s="105" t="str">
        <f>IF(【全員最初に作成】基本情報!F110="","",【全員最初に作成】基本情報!F110)</f>
        <v/>
      </c>
      <c r="F87" s="105" t="str">
        <f>IF(【全員最初に作成】基本情報!G110="","",【全員最初に作成】基本情報!G110)</f>
        <v/>
      </c>
      <c r="G87" s="105" t="str">
        <f>IF(【全員最初に作成】基本情報!H110="","",【全員最初に作成】基本情報!H110)</f>
        <v/>
      </c>
      <c r="H87" s="105" t="str">
        <f>IF(【全員最初に作成】基本情報!I110="","",【全員最初に作成】基本情報!I110)</f>
        <v/>
      </c>
      <c r="I87" s="105" t="str">
        <f>IF(【全員最初に作成】基本情報!J110="","",【全員最初に作成】基本情報!J110)</f>
        <v/>
      </c>
      <c r="J87" s="105" t="str">
        <f>IF(【全員最初に作成】基本情報!K110="","",【全員最初に作成】基本情報!K110)</f>
        <v/>
      </c>
      <c r="K87" s="106" t="str">
        <f>IF(【全員最初に作成】基本情報!L110="","",【全員最初に作成】基本情報!L110)</f>
        <v/>
      </c>
      <c r="L87" s="107" t="str">
        <f>IF(【全員最初に作成】基本情報!M110="","",【全員最初に作成】基本情報!M110)</f>
        <v/>
      </c>
      <c r="M87" s="107" t="str">
        <f>IF(【全員最初に作成】基本情報!R110="","",【全員最初に作成】基本情報!R110)</f>
        <v/>
      </c>
      <c r="N87" s="107" t="str">
        <f>IF(【全員最初に作成】基本情報!W110="","",【全員最初に作成】基本情報!W110)</f>
        <v/>
      </c>
      <c r="O87" s="102" t="str">
        <f>IF(【全員最初に作成】基本情報!X110="","",【全員最初に作成】基本情報!X110)</f>
        <v/>
      </c>
      <c r="P87" s="108" t="str">
        <f>IF(【全員最初に作成】基本情報!Y110="","",【全員最初に作成】基本情報!Y110)</f>
        <v/>
      </c>
      <c r="Q87" s="476" t="str">
        <f>IF(【全員最初に作成】基本情報!AB110="","",【全員最初に作成】基本情報!AB110)</f>
        <v/>
      </c>
      <c r="R87" s="109"/>
      <c r="S87" s="110"/>
      <c r="T87" s="119" t="str">
        <f>IF(P87="","",VLOOKUP(P87,【参考】数式用!$A$5:$H$34,MATCH(S87,【参考】数式用!$C$4:$E$4,0)+2,0))</f>
        <v/>
      </c>
      <c r="U87" s="49" t="s">
        <v>155</v>
      </c>
      <c r="V87" s="111"/>
      <c r="W87" s="48" t="s">
        <v>156</v>
      </c>
      <c r="X87" s="111"/>
      <c r="Y87" s="55" t="s">
        <v>157</v>
      </c>
      <c r="Z87" s="111"/>
      <c r="AA87" s="48" t="s">
        <v>156</v>
      </c>
      <c r="AB87" s="111"/>
      <c r="AC87" s="48" t="s">
        <v>158</v>
      </c>
      <c r="AD87" s="112" t="s">
        <v>159</v>
      </c>
      <c r="AE87" s="113" t="str">
        <f t="shared" si="4"/>
        <v/>
      </c>
      <c r="AF87" s="116" t="s">
        <v>160</v>
      </c>
      <c r="AG87" s="115" t="str">
        <f t="shared" si="5"/>
        <v/>
      </c>
    </row>
    <row r="88" spans="1:33" ht="36.75" customHeight="1">
      <c r="A88" s="102">
        <f t="shared" si="3"/>
        <v>77</v>
      </c>
      <c r="B88" s="103" t="str">
        <f>IF(【全員最初に作成】基本情報!C111="","",【全員最初に作成】基本情報!C111)</f>
        <v/>
      </c>
      <c r="C88" s="104" t="str">
        <f>IF(【全員最初に作成】基本情報!D111="","",【全員最初に作成】基本情報!D111)</f>
        <v/>
      </c>
      <c r="D88" s="105" t="str">
        <f>IF(【全員最初に作成】基本情報!E111="","",【全員最初に作成】基本情報!E111)</f>
        <v/>
      </c>
      <c r="E88" s="105" t="str">
        <f>IF(【全員最初に作成】基本情報!F111="","",【全員最初に作成】基本情報!F111)</f>
        <v/>
      </c>
      <c r="F88" s="105" t="str">
        <f>IF(【全員最初に作成】基本情報!G111="","",【全員最初に作成】基本情報!G111)</f>
        <v/>
      </c>
      <c r="G88" s="105" t="str">
        <f>IF(【全員最初に作成】基本情報!H111="","",【全員最初に作成】基本情報!H111)</f>
        <v/>
      </c>
      <c r="H88" s="105" t="str">
        <f>IF(【全員最初に作成】基本情報!I111="","",【全員最初に作成】基本情報!I111)</f>
        <v/>
      </c>
      <c r="I88" s="105" t="str">
        <f>IF(【全員最初に作成】基本情報!J111="","",【全員最初に作成】基本情報!J111)</f>
        <v/>
      </c>
      <c r="J88" s="105" t="str">
        <f>IF(【全員最初に作成】基本情報!K111="","",【全員最初に作成】基本情報!K111)</f>
        <v/>
      </c>
      <c r="K88" s="106" t="str">
        <f>IF(【全員最初に作成】基本情報!L111="","",【全員最初に作成】基本情報!L111)</f>
        <v/>
      </c>
      <c r="L88" s="107" t="str">
        <f>IF(【全員最初に作成】基本情報!M111="","",【全員最初に作成】基本情報!M111)</f>
        <v/>
      </c>
      <c r="M88" s="107" t="str">
        <f>IF(【全員最初に作成】基本情報!R111="","",【全員最初に作成】基本情報!R111)</f>
        <v/>
      </c>
      <c r="N88" s="107" t="str">
        <f>IF(【全員最初に作成】基本情報!W111="","",【全員最初に作成】基本情報!W111)</f>
        <v/>
      </c>
      <c r="O88" s="102" t="str">
        <f>IF(【全員最初に作成】基本情報!X111="","",【全員最初に作成】基本情報!X111)</f>
        <v/>
      </c>
      <c r="P88" s="108" t="str">
        <f>IF(【全員最初に作成】基本情報!Y111="","",【全員最初に作成】基本情報!Y111)</f>
        <v/>
      </c>
      <c r="Q88" s="476" t="str">
        <f>IF(【全員最初に作成】基本情報!AB111="","",【全員最初に作成】基本情報!AB111)</f>
        <v/>
      </c>
      <c r="R88" s="109"/>
      <c r="S88" s="110"/>
      <c r="T88" s="119" t="str">
        <f>IF(P88="","",VLOOKUP(P88,【参考】数式用!$A$5:$H$34,MATCH(S88,【参考】数式用!$C$4:$E$4,0)+2,0))</f>
        <v/>
      </c>
      <c r="U88" s="49" t="s">
        <v>155</v>
      </c>
      <c r="V88" s="111"/>
      <c r="W88" s="48" t="s">
        <v>156</v>
      </c>
      <c r="X88" s="111"/>
      <c r="Y88" s="55" t="s">
        <v>157</v>
      </c>
      <c r="Z88" s="111"/>
      <c r="AA88" s="48" t="s">
        <v>156</v>
      </c>
      <c r="AB88" s="111"/>
      <c r="AC88" s="48" t="s">
        <v>158</v>
      </c>
      <c r="AD88" s="112" t="s">
        <v>159</v>
      </c>
      <c r="AE88" s="113" t="str">
        <f t="shared" si="4"/>
        <v/>
      </c>
      <c r="AF88" s="116" t="s">
        <v>160</v>
      </c>
      <c r="AG88" s="115" t="str">
        <f t="shared" si="5"/>
        <v/>
      </c>
    </row>
    <row r="89" spans="1:33" ht="36.75" customHeight="1">
      <c r="A89" s="102">
        <f t="shared" si="3"/>
        <v>78</v>
      </c>
      <c r="B89" s="103" t="str">
        <f>IF(【全員最初に作成】基本情報!C112="","",【全員最初に作成】基本情報!C112)</f>
        <v/>
      </c>
      <c r="C89" s="104" t="str">
        <f>IF(【全員最初に作成】基本情報!D112="","",【全員最初に作成】基本情報!D112)</f>
        <v/>
      </c>
      <c r="D89" s="105" t="str">
        <f>IF(【全員最初に作成】基本情報!E112="","",【全員最初に作成】基本情報!E112)</f>
        <v/>
      </c>
      <c r="E89" s="105" t="str">
        <f>IF(【全員最初に作成】基本情報!F112="","",【全員最初に作成】基本情報!F112)</f>
        <v/>
      </c>
      <c r="F89" s="105" t="str">
        <f>IF(【全員最初に作成】基本情報!G112="","",【全員最初に作成】基本情報!G112)</f>
        <v/>
      </c>
      <c r="G89" s="105" t="str">
        <f>IF(【全員最初に作成】基本情報!H112="","",【全員最初に作成】基本情報!H112)</f>
        <v/>
      </c>
      <c r="H89" s="105" t="str">
        <f>IF(【全員最初に作成】基本情報!I112="","",【全員最初に作成】基本情報!I112)</f>
        <v/>
      </c>
      <c r="I89" s="105" t="str">
        <f>IF(【全員最初に作成】基本情報!J112="","",【全員最初に作成】基本情報!J112)</f>
        <v/>
      </c>
      <c r="J89" s="105" t="str">
        <f>IF(【全員最初に作成】基本情報!K112="","",【全員最初に作成】基本情報!K112)</f>
        <v/>
      </c>
      <c r="K89" s="106" t="str">
        <f>IF(【全員最初に作成】基本情報!L112="","",【全員最初に作成】基本情報!L112)</f>
        <v/>
      </c>
      <c r="L89" s="107" t="str">
        <f>IF(【全員最初に作成】基本情報!M112="","",【全員最初に作成】基本情報!M112)</f>
        <v/>
      </c>
      <c r="M89" s="107" t="str">
        <f>IF(【全員最初に作成】基本情報!R112="","",【全員最初に作成】基本情報!R112)</f>
        <v/>
      </c>
      <c r="N89" s="107" t="str">
        <f>IF(【全員最初に作成】基本情報!W112="","",【全員最初に作成】基本情報!W112)</f>
        <v/>
      </c>
      <c r="O89" s="102" t="str">
        <f>IF(【全員最初に作成】基本情報!X112="","",【全員最初に作成】基本情報!X112)</f>
        <v/>
      </c>
      <c r="P89" s="108" t="str">
        <f>IF(【全員最初に作成】基本情報!Y112="","",【全員最初に作成】基本情報!Y112)</f>
        <v/>
      </c>
      <c r="Q89" s="476" t="str">
        <f>IF(【全員最初に作成】基本情報!AB112="","",【全員最初に作成】基本情報!AB112)</f>
        <v/>
      </c>
      <c r="R89" s="109"/>
      <c r="S89" s="110"/>
      <c r="T89" s="119" t="str">
        <f>IF(P89="","",VLOOKUP(P89,【参考】数式用!$A$5:$H$34,MATCH(S89,【参考】数式用!$C$4:$E$4,0)+2,0))</f>
        <v/>
      </c>
      <c r="U89" s="49" t="s">
        <v>155</v>
      </c>
      <c r="V89" s="111"/>
      <c r="W89" s="48" t="s">
        <v>156</v>
      </c>
      <c r="X89" s="111"/>
      <c r="Y89" s="55" t="s">
        <v>157</v>
      </c>
      <c r="Z89" s="111"/>
      <c r="AA89" s="48" t="s">
        <v>156</v>
      </c>
      <c r="AB89" s="111"/>
      <c r="AC89" s="48" t="s">
        <v>158</v>
      </c>
      <c r="AD89" s="112" t="s">
        <v>159</v>
      </c>
      <c r="AE89" s="113" t="str">
        <f t="shared" si="4"/>
        <v/>
      </c>
      <c r="AF89" s="116" t="s">
        <v>160</v>
      </c>
      <c r="AG89" s="115" t="str">
        <f t="shared" si="5"/>
        <v/>
      </c>
    </row>
    <row r="90" spans="1:33" ht="36.75" customHeight="1">
      <c r="A90" s="102">
        <f t="shared" si="3"/>
        <v>79</v>
      </c>
      <c r="B90" s="103" t="str">
        <f>IF(【全員最初に作成】基本情報!C113="","",【全員最初に作成】基本情報!C113)</f>
        <v/>
      </c>
      <c r="C90" s="104" t="str">
        <f>IF(【全員最初に作成】基本情報!D113="","",【全員最初に作成】基本情報!D113)</f>
        <v/>
      </c>
      <c r="D90" s="105" t="str">
        <f>IF(【全員最初に作成】基本情報!E113="","",【全員最初に作成】基本情報!E113)</f>
        <v/>
      </c>
      <c r="E90" s="105" t="str">
        <f>IF(【全員最初に作成】基本情報!F113="","",【全員最初に作成】基本情報!F113)</f>
        <v/>
      </c>
      <c r="F90" s="105" t="str">
        <f>IF(【全員最初に作成】基本情報!G113="","",【全員最初に作成】基本情報!G113)</f>
        <v/>
      </c>
      <c r="G90" s="105" t="str">
        <f>IF(【全員最初に作成】基本情報!H113="","",【全員最初に作成】基本情報!H113)</f>
        <v/>
      </c>
      <c r="H90" s="105" t="str">
        <f>IF(【全員最初に作成】基本情報!I113="","",【全員最初に作成】基本情報!I113)</f>
        <v/>
      </c>
      <c r="I90" s="105" t="str">
        <f>IF(【全員最初に作成】基本情報!J113="","",【全員最初に作成】基本情報!J113)</f>
        <v/>
      </c>
      <c r="J90" s="105" t="str">
        <f>IF(【全員最初に作成】基本情報!K113="","",【全員最初に作成】基本情報!K113)</f>
        <v/>
      </c>
      <c r="K90" s="106" t="str">
        <f>IF(【全員最初に作成】基本情報!L113="","",【全員最初に作成】基本情報!L113)</f>
        <v/>
      </c>
      <c r="L90" s="107" t="str">
        <f>IF(【全員最初に作成】基本情報!M113="","",【全員最初に作成】基本情報!M113)</f>
        <v/>
      </c>
      <c r="M90" s="107" t="str">
        <f>IF(【全員最初に作成】基本情報!R113="","",【全員最初に作成】基本情報!R113)</f>
        <v/>
      </c>
      <c r="N90" s="107" t="str">
        <f>IF(【全員最初に作成】基本情報!W113="","",【全員最初に作成】基本情報!W113)</f>
        <v/>
      </c>
      <c r="O90" s="102" t="str">
        <f>IF(【全員最初に作成】基本情報!X113="","",【全員最初に作成】基本情報!X113)</f>
        <v/>
      </c>
      <c r="P90" s="108" t="str">
        <f>IF(【全員最初に作成】基本情報!Y113="","",【全員最初に作成】基本情報!Y113)</f>
        <v/>
      </c>
      <c r="Q90" s="476" t="str">
        <f>IF(【全員最初に作成】基本情報!AB113="","",【全員最初に作成】基本情報!AB113)</f>
        <v/>
      </c>
      <c r="R90" s="109"/>
      <c r="S90" s="110"/>
      <c r="T90" s="119" t="str">
        <f>IF(P90="","",VLOOKUP(P90,【参考】数式用!$A$5:$H$34,MATCH(S90,【参考】数式用!$C$4:$E$4,0)+2,0))</f>
        <v/>
      </c>
      <c r="U90" s="49" t="s">
        <v>155</v>
      </c>
      <c r="V90" s="111"/>
      <c r="W90" s="48" t="s">
        <v>156</v>
      </c>
      <c r="X90" s="111"/>
      <c r="Y90" s="55" t="s">
        <v>157</v>
      </c>
      <c r="Z90" s="111"/>
      <c r="AA90" s="48" t="s">
        <v>156</v>
      </c>
      <c r="AB90" s="111"/>
      <c r="AC90" s="48" t="s">
        <v>158</v>
      </c>
      <c r="AD90" s="112" t="s">
        <v>159</v>
      </c>
      <c r="AE90" s="113" t="str">
        <f t="shared" si="4"/>
        <v/>
      </c>
      <c r="AF90" s="116" t="s">
        <v>160</v>
      </c>
      <c r="AG90" s="115" t="str">
        <f t="shared" si="5"/>
        <v/>
      </c>
    </row>
    <row r="91" spans="1:33" ht="36.75" customHeight="1">
      <c r="A91" s="102">
        <f t="shared" ref="A91:A154" si="6">A90+1</f>
        <v>80</v>
      </c>
      <c r="B91" s="103" t="str">
        <f>IF(【全員最初に作成】基本情報!C114="","",【全員最初に作成】基本情報!C114)</f>
        <v/>
      </c>
      <c r="C91" s="104" t="str">
        <f>IF(【全員最初に作成】基本情報!D114="","",【全員最初に作成】基本情報!D114)</f>
        <v/>
      </c>
      <c r="D91" s="105" t="str">
        <f>IF(【全員最初に作成】基本情報!E114="","",【全員最初に作成】基本情報!E114)</f>
        <v/>
      </c>
      <c r="E91" s="105" t="str">
        <f>IF(【全員最初に作成】基本情報!F114="","",【全員最初に作成】基本情報!F114)</f>
        <v/>
      </c>
      <c r="F91" s="105" t="str">
        <f>IF(【全員最初に作成】基本情報!G114="","",【全員最初に作成】基本情報!G114)</f>
        <v/>
      </c>
      <c r="G91" s="105" t="str">
        <f>IF(【全員最初に作成】基本情報!H114="","",【全員最初に作成】基本情報!H114)</f>
        <v/>
      </c>
      <c r="H91" s="105" t="str">
        <f>IF(【全員最初に作成】基本情報!I114="","",【全員最初に作成】基本情報!I114)</f>
        <v/>
      </c>
      <c r="I91" s="105" t="str">
        <f>IF(【全員最初に作成】基本情報!J114="","",【全員最初に作成】基本情報!J114)</f>
        <v/>
      </c>
      <c r="J91" s="105" t="str">
        <f>IF(【全員最初に作成】基本情報!K114="","",【全員最初に作成】基本情報!K114)</f>
        <v/>
      </c>
      <c r="K91" s="106" t="str">
        <f>IF(【全員最初に作成】基本情報!L114="","",【全員最初に作成】基本情報!L114)</f>
        <v/>
      </c>
      <c r="L91" s="107" t="str">
        <f>IF(【全員最初に作成】基本情報!M114="","",【全員最初に作成】基本情報!M114)</f>
        <v/>
      </c>
      <c r="M91" s="107" t="str">
        <f>IF(【全員最初に作成】基本情報!R114="","",【全員最初に作成】基本情報!R114)</f>
        <v/>
      </c>
      <c r="N91" s="107" t="str">
        <f>IF(【全員最初に作成】基本情報!W114="","",【全員最初に作成】基本情報!W114)</f>
        <v/>
      </c>
      <c r="O91" s="102" t="str">
        <f>IF(【全員最初に作成】基本情報!X114="","",【全員最初に作成】基本情報!X114)</f>
        <v/>
      </c>
      <c r="P91" s="108" t="str">
        <f>IF(【全員最初に作成】基本情報!Y114="","",【全員最初に作成】基本情報!Y114)</f>
        <v/>
      </c>
      <c r="Q91" s="476" t="str">
        <f>IF(【全員最初に作成】基本情報!AB114="","",【全員最初に作成】基本情報!AB114)</f>
        <v/>
      </c>
      <c r="R91" s="109"/>
      <c r="S91" s="110"/>
      <c r="T91" s="119" t="str">
        <f>IF(P91="","",VLOOKUP(P91,【参考】数式用!$A$5:$H$34,MATCH(S91,【参考】数式用!$C$4:$E$4,0)+2,0))</f>
        <v/>
      </c>
      <c r="U91" s="49" t="s">
        <v>155</v>
      </c>
      <c r="V91" s="111"/>
      <c r="W91" s="48" t="s">
        <v>156</v>
      </c>
      <c r="X91" s="111"/>
      <c r="Y91" s="55" t="s">
        <v>157</v>
      </c>
      <c r="Z91" s="111"/>
      <c r="AA91" s="48" t="s">
        <v>156</v>
      </c>
      <c r="AB91" s="111"/>
      <c r="AC91" s="48" t="s">
        <v>158</v>
      </c>
      <c r="AD91" s="112" t="s">
        <v>159</v>
      </c>
      <c r="AE91" s="113" t="str">
        <f t="shared" si="4"/>
        <v/>
      </c>
      <c r="AF91" s="116" t="s">
        <v>160</v>
      </c>
      <c r="AG91" s="115" t="str">
        <f t="shared" si="5"/>
        <v/>
      </c>
    </row>
    <row r="92" spans="1:33" ht="36.75" customHeight="1">
      <c r="A92" s="102">
        <f t="shared" si="6"/>
        <v>81</v>
      </c>
      <c r="B92" s="103" t="str">
        <f>IF(【全員最初に作成】基本情報!C115="","",【全員最初に作成】基本情報!C115)</f>
        <v/>
      </c>
      <c r="C92" s="104" t="str">
        <f>IF(【全員最初に作成】基本情報!D115="","",【全員最初に作成】基本情報!D115)</f>
        <v/>
      </c>
      <c r="D92" s="105" t="str">
        <f>IF(【全員最初に作成】基本情報!E115="","",【全員最初に作成】基本情報!E115)</f>
        <v/>
      </c>
      <c r="E92" s="105" t="str">
        <f>IF(【全員最初に作成】基本情報!F115="","",【全員最初に作成】基本情報!F115)</f>
        <v/>
      </c>
      <c r="F92" s="105" t="str">
        <f>IF(【全員最初に作成】基本情報!G115="","",【全員最初に作成】基本情報!G115)</f>
        <v/>
      </c>
      <c r="G92" s="105" t="str">
        <f>IF(【全員最初に作成】基本情報!H115="","",【全員最初に作成】基本情報!H115)</f>
        <v/>
      </c>
      <c r="H92" s="105" t="str">
        <f>IF(【全員最初に作成】基本情報!I115="","",【全員最初に作成】基本情報!I115)</f>
        <v/>
      </c>
      <c r="I92" s="105" t="str">
        <f>IF(【全員最初に作成】基本情報!J115="","",【全員最初に作成】基本情報!J115)</f>
        <v/>
      </c>
      <c r="J92" s="105" t="str">
        <f>IF(【全員最初に作成】基本情報!K115="","",【全員最初に作成】基本情報!K115)</f>
        <v/>
      </c>
      <c r="K92" s="106" t="str">
        <f>IF(【全員最初に作成】基本情報!L115="","",【全員最初に作成】基本情報!L115)</f>
        <v/>
      </c>
      <c r="L92" s="107" t="str">
        <f>IF(【全員最初に作成】基本情報!M115="","",【全員最初に作成】基本情報!M115)</f>
        <v/>
      </c>
      <c r="M92" s="107" t="str">
        <f>IF(【全員最初に作成】基本情報!R115="","",【全員最初に作成】基本情報!R115)</f>
        <v/>
      </c>
      <c r="N92" s="107" t="str">
        <f>IF(【全員最初に作成】基本情報!W115="","",【全員最初に作成】基本情報!W115)</f>
        <v/>
      </c>
      <c r="O92" s="102" t="str">
        <f>IF(【全員最初に作成】基本情報!X115="","",【全員最初に作成】基本情報!X115)</f>
        <v/>
      </c>
      <c r="P92" s="108" t="str">
        <f>IF(【全員最初に作成】基本情報!Y115="","",【全員最初に作成】基本情報!Y115)</f>
        <v/>
      </c>
      <c r="Q92" s="476" t="str">
        <f>IF(【全員最初に作成】基本情報!AB115="","",【全員最初に作成】基本情報!AB115)</f>
        <v/>
      </c>
      <c r="R92" s="109"/>
      <c r="S92" s="110"/>
      <c r="T92" s="119" t="str">
        <f>IF(P92="","",VLOOKUP(P92,【参考】数式用!$A$5:$H$34,MATCH(S92,【参考】数式用!$C$4:$E$4,0)+2,0))</f>
        <v/>
      </c>
      <c r="U92" s="49" t="s">
        <v>155</v>
      </c>
      <c r="V92" s="111"/>
      <c r="W92" s="48" t="s">
        <v>156</v>
      </c>
      <c r="X92" s="111"/>
      <c r="Y92" s="55" t="s">
        <v>157</v>
      </c>
      <c r="Z92" s="111"/>
      <c r="AA92" s="48" t="s">
        <v>156</v>
      </c>
      <c r="AB92" s="111"/>
      <c r="AC92" s="48" t="s">
        <v>158</v>
      </c>
      <c r="AD92" s="112" t="s">
        <v>159</v>
      </c>
      <c r="AE92" s="113" t="str">
        <f t="shared" si="4"/>
        <v/>
      </c>
      <c r="AF92" s="116" t="s">
        <v>160</v>
      </c>
      <c r="AG92" s="115" t="str">
        <f t="shared" si="5"/>
        <v/>
      </c>
    </row>
    <row r="93" spans="1:33" ht="36.75" customHeight="1">
      <c r="A93" s="102">
        <f t="shared" si="6"/>
        <v>82</v>
      </c>
      <c r="B93" s="103" t="str">
        <f>IF(【全員最初に作成】基本情報!C116="","",【全員最初に作成】基本情報!C116)</f>
        <v/>
      </c>
      <c r="C93" s="104" t="str">
        <f>IF(【全員最初に作成】基本情報!D116="","",【全員最初に作成】基本情報!D116)</f>
        <v/>
      </c>
      <c r="D93" s="105" t="str">
        <f>IF(【全員最初に作成】基本情報!E116="","",【全員最初に作成】基本情報!E116)</f>
        <v/>
      </c>
      <c r="E93" s="105" t="str">
        <f>IF(【全員最初に作成】基本情報!F116="","",【全員最初に作成】基本情報!F116)</f>
        <v/>
      </c>
      <c r="F93" s="105" t="str">
        <f>IF(【全員最初に作成】基本情報!G116="","",【全員最初に作成】基本情報!G116)</f>
        <v/>
      </c>
      <c r="G93" s="105" t="str">
        <f>IF(【全員最初に作成】基本情報!H116="","",【全員最初に作成】基本情報!H116)</f>
        <v/>
      </c>
      <c r="H93" s="105" t="str">
        <f>IF(【全員最初に作成】基本情報!I116="","",【全員最初に作成】基本情報!I116)</f>
        <v/>
      </c>
      <c r="I93" s="105" t="str">
        <f>IF(【全員最初に作成】基本情報!J116="","",【全員最初に作成】基本情報!J116)</f>
        <v/>
      </c>
      <c r="J93" s="105" t="str">
        <f>IF(【全員最初に作成】基本情報!K116="","",【全員最初に作成】基本情報!K116)</f>
        <v/>
      </c>
      <c r="K93" s="106" t="str">
        <f>IF(【全員最初に作成】基本情報!L116="","",【全員最初に作成】基本情報!L116)</f>
        <v/>
      </c>
      <c r="L93" s="107" t="str">
        <f>IF(【全員最初に作成】基本情報!M116="","",【全員最初に作成】基本情報!M116)</f>
        <v/>
      </c>
      <c r="M93" s="107" t="str">
        <f>IF(【全員最初に作成】基本情報!R116="","",【全員最初に作成】基本情報!R116)</f>
        <v/>
      </c>
      <c r="N93" s="107" t="str">
        <f>IF(【全員最初に作成】基本情報!W116="","",【全員最初に作成】基本情報!W116)</f>
        <v/>
      </c>
      <c r="O93" s="102" t="str">
        <f>IF(【全員最初に作成】基本情報!X116="","",【全員最初に作成】基本情報!X116)</f>
        <v/>
      </c>
      <c r="P93" s="108" t="str">
        <f>IF(【全員最初に作成】基本情報!Y116="","",【全員最初に作成】基本情報!Y116)</f>
        <v/>
      </c>
      <c r="Q93" s="476" t="str">
        <f>IF(【全員最初に作成】基本情報!AB116="","",【全員最初に作成】基本情報!AB116)</f>
        <v/>
      </c>
      <c r="R93" s="109"/>
      <c r="S93" s="110"/>
      <c r="T93" s="119" t="str">
        <f>IF(P93="","",VLOOKUP(P93,【参考】数式用!$A$5:$H$34,MATCH(S93,【参考】数式用!$C$4:$E$4,0)+2,0))</f>
        <v/>
      </c>
      <c r="U93" s="49" t="s">
        <v>155</v>
      </c>
      <c r="V93" s="111"/>
      <c r="W93" s="48" t="s">
        <v>156</v>
      </c>
      <c r="X93" s="111"/>
      <c r="Y93" s="55" t="s">
        <v>157</v>
      </c>
      <c r="Z93" s="111"/>
      <c r="AA93" s="48" t="s">
        <v>156</v>
      </c>
      <c r="AB93" s="111"/>
      <c r="AC93" s="48" t="s">
        <v>158</v>
      </c>
      <c r="AD93" s="112" t="s">
        <v>159</v>
      </c>
      <c r="AE93" s="113" t="str">
        <f t="shared" si="4"/>
        <v/>
      </c>
      <c r="AF93" s="116" t="s">
        <v>160</v>
      </c>
      <c r="AG93" s="115" t="str">
        <f t="shared" si="5"/>
        <v/>
      </c>
    </row>
    <row r="94" spans="1:33" ht="36.75" customHeight="1">
      <c r="A94" s="102">
        <f t="shared" si="6"/>
        <v>83</v>
      </c>
      <c r="B94" s="103" t="str">
        <f>IF(【全員最初に作成】基本情報!C117="","",【全員最初に作成】基本情報!C117)</f>
        <v/>
      </c>
      <c r="C94" s="104" t="str">
        <f>IF(【全員最初に作成】基本情報!D117="","",【全員最初に作成】基本情報!D117)</f>
        <v/>
      </c>
      <c r="D94" s="105" t="str">
        <f>IF(【全員最初に作成】基本情報!E117="","",【全員最初に作成】基本情報!E117)</f>
        <v/>
      </c>
      <c r="E94" s="105" t="str">
        <f>IF(【全員最初に作成】基本情報!F117="","",【全員最初に作成】基本情報!F117)</f>
        <v/>
      </c>
      <c r="F94" s="105" t="str">
        <f>IF(【全員最初に作成】基本情報!G117="","",【全員最初に作成】基本情報!G117)</f>
        <v/>
      </c>
      <c r="G94" s="105" t="str">
        <f>IF(【全員最初に作成】基本情報!H117="","",【全員最初に作成】基本情報!H117)</f>
        <v/>
      </c>
      <c r="H94" s="105" t="str">
        <f>IF(【全員最初に作成】基本情報!I117="","",【全員最初に作成】基本情報!I117)</f>
        <v/>
      </c>
      <c r="I94" s="105" t="str">
        <f>IF(【全員最初に作成】基本情報!J117="","",【全員最初に作成】基本情報!J117)</f>
        <v/>
      </c>
      <c r="J94" s="105" t="str">
        <f>IF(【全員最初に作成】基本情報!K117="","",【全員最初に作成】基本情報!K117)</f>
        <v/>
      </c>
      <c r="K94" s="106" t="str">
        <f>IF(【全員最初に作成】基本情報!L117="","",【全員最初に作成】基本情報!L117)</f>
        <v/>
      </c>
      <c r="L94" s="107" t="str">
        <f>IF(【全員最初に作成】基本情報!M117="","",【全員最初に作成】基本情報!M117)</f>
        <v/>
      </c>
      <c r="M94" s="107" t="str">
        <f>IF(【全員最初に作成】基本情報!R117="","",【全員最初に作成】基本情報!R117)</f>
        <v/>
      </c>
      <c r="N94" s="107" t="str">
        <f>IF(【全員最初に作成】基本情報!W117="","",【全員最初に作成】基本情報!W117)</f>
        <v/>
      </c>
      <c r="O94" s="102" t="str">
        <f>IF(【全員最初に作成】基本情報!X117="","",【全員最初に作成】基本情報!X117)</f>
        <v/>
      </c>
      <c r="P94" s="108" t="str">
        <f>IF(【全員最初に作成】基本情報!Y117="","",【全員最初に作成】基本情報!Y117)</f>
        <v/>
      </c>
      <c r="Q94" s="476" t="str">
        <f>IF(【全員最初に作成】基本情報!AB117="","",【全員最初に作成】基本情報!AB117)</f>
        <v/>
      </c>
      <c r="R94" s="109"/>
      <c r="S94" s="110"/>
      <c r="T94" s="119" t="str">
        <f>IF(P94="","",VLOOKUP(P94,【参考】数式用!$A$5:$H$34,MATCH(S94,【参考】数式用!$C$4:$E$4,0)+2,0))</f>
        <v/>
      </c>
      <c r="U94" s="49" t="s">
        <v>155</v>
      </c>
      <c r="V94" s="111"/>
      <c r="W94" s="48" t="s">
        <v>156</v>
      </c>
      <c r="X94" s="111"/>
      <c r="Y94" s="55" t="s">
        <v>157</v>
      </c>
      <c r="Z94" s="111"/>
      <c r="AA94" s="48" t="s">
        <v>156</v>
      </c>
      <c r="AB94" s="111"/>
      <c r="AC94" s="48" t="s">
        <v>158</v>
      </c>
      <c r="AD94" s="112" t="s">
        <v>159</v>
      </c>
      <c r="AE94" s="113" t="str">
        <f t="shared" si="4"/>
        <v/>
      </c>
      <c r="AF94" s="116" t="s">
        <v>160</v>
      </c>
      <c r="AG94" s="115" t="str">
        <f t="shared" si="5"/>
        <v/>
      </c>
    </row>
    <row r="95" spans="1:33" ht="36.75" customHeight="1">
      <c r="A95" s="102">
        <f t="shared" si="6"/>
        <v>84</v>
      </c>
      <c r="B95" s="103" t="str">
        <f>IF(【全員最初に作成】基本情報!C118="","",【全員最初に作成】基本情報!C118)</f>
        <v/>
      </c>
      <c r="C95" s="104" t="str">
        <f>IF(【全員最初に作成】基本情報!D118="","",【全員最初に作成】基本情報!D118)</f>
        <v/>
      </c>
      <c r="D95" s="105" t="str">
        <f>IF(【全員最初に作成】基本情報!E118="","",【全員最初に作成】基本情報!E118)</f>
        <v/>
      </c>
      <c r="E95" s="105" t="str">
        <f>IF(【全員最初に作成】基本情報!F118="","",【全員最初に作成】基本情報!F118)</f>
        <v/>
      </c>
      <c r="F95" s="105" t="str">
        <f>IF(【全員最初に作成】基本情報!G118="","",【全員最初に作成】基本情報!G118)</f>
        <v/>
      </c>
      <c r="G95" s="105" t="str">
        <f>IF(【全員最初に作成】基本情報!H118="","",【全員最初に作成】基本情報!H118)</f>
        <v/>
      </c>
      <c r="H95" s="105" t="str">
        <f>IF(【全員最初に作成】基本情報!I118="","",【全員最初に作成】基本情報!I118)</f>
        <v/>
      </c>
      <c r="I95" s="105" t="str">
        <f>IF(【全員最初に作成】基本情報!J118="","",【全員最初に作成】基本情報!J118)</f>
        <v/>
      </c>
      <c r="J95" s="105" t="str">
        <f>IF(【全員最初に作成】基本情報!K118="","",【全員最初に作成】基本情報!K118)</f>
        <v/>
      </c>
      <c r="K95" s="106" t="str">
        <f>IF(【全員最初に作成】基本情報!L118="","",【全員最初に作成】基本情報!L118)</f>
        <v/>
      </c>
      <c r="L95" s="107" t="str">
        <f>IF(【全員最初に作成】基本情報!M118="","",【全員最初に作成】基本情報!M118)</f>
        <v/>
      </c>
      <c r="M95" s="107" t="str">
        <f>IF(【全員最初に作成】基本情報!R118="","",【全員最初に作成】基本情報!R118)</f>
        <v/>
      </c>
      <c r="N95" s="107" t="str">
        <f>IF(【全員最初に作成】基本情報!W118="","",【全員最初に作成】基本情報!W118)</f>
        <v/>
      </c>
      <c r="O95" s="102" t="str">
        <f>IF(【全員最初に作成】基本情報!X118="","",【全員最初に作成】基本情報!X118)</f>
        <v/>
      </c>
      <c r="P95" s="108" t="str">
        <f>IF(【全員最初に作成】基本情報!Y118="","",【全員最初に作成】基本情報!Y118)</f>
        <v/>
      </c>
      <c r="Q95" s="476" t="str">
        <f>IF(【全員最初に作成】基本情報!AB118="","",【全員最初に作成】基本情報!AB118)</f>
        <v/>
      </c>
      <c r="R95" s="109"/>
      <c r="S95" s="110"/>
      <c r="T95" s="119" t="str">
        <f>IF(P95="","",VLOOKUP(P95,【参考】数式用!$A$5:$H$34,MATCH(S95,【参考】数式用!$C$4:$E$4,0)+2,0))</f>
        <v/>
      </c>
      <c r="U95" s="49" t="s">
        <v>155</v>
      </c>
      <c r="V95" s="111"/>
      <c r="W95" s="48" t="s">
        <v>156</v>
      </c>
      <c r="X95" s="111"/>
      <c r="Y95" s="55" t="s">
        <v>157</v>
      </c>
      <c r="Z95" s="111"/>
      <c r="AA95" s="48" t="s">
        <v>156</v>
      </c>
      <c r="AB95" s="111"/>
      <c r="AC95" s="48" t="s">
        <v>158</v>
      </c>
      <c r="AD95" s="112" t="s">
        <v>159</v>
      </c>
      <c r="AE95" s="113" t="str">
        <f t="shared" si="4"/>
        <v/>
      </c>
      <c r="AF95" s="116" t="s">
        <v>160</v>
      </c>
      <c r="AG95" s="115" t="str">
        <f t="shared" si="5"/>
        <v/>
      </c>
    </row>
    <row r="96" spans="1:33" ht="36.75" customHeight="1">
      <c r="A96" s="102">
        <f t="shared" si="6"/>
        <v>85</v>
      </c>
      <c r="B96" s="103" t="str">
        <f>IF(【全員最初に作成】基本情報!C119="","",【全員最初に作成】基本情報!C119)</f>
        <v/>
      </c>
      <c r="C96" s="104" t="str">
        <f>IF(【全員最初に作成】基本情報!D119="","",【全員最初に作成】基本情報!D119)</f>
        <v/>
      </c>
      <c r="D96" s="105" t="str">
        <f>IF(【全員最初に作成】基本情報!E119="","",【全員最初に作成】基本情報!E119)</f>
        <v/>
      </c>
      <c r="E96" s="105" t="str">
        <f>IF(【全員最初に作成】基本情報!F119="","",【全員最初に作成】基本情報!F119)</f>
        <v/>
      </c>
      <c r="F96" s="105" t="str">
        <f>IF(【全員最初に作成】基本情報!G119="","",【全員最初に作成】基本情報!G119)</f>
        <v/>
      </c>
      <c r="G96" s="105" t="str">
        <f>IF(【全員最初に作成】基本情報!H119="","",【全員最初に作成】基本情報!H119)</f>
        <v/>
      </c>
      <c r="H96" s="105" t="str">
        <f>IF(【全員最初に作成】基本情報!I119="","",【全員最初に作成】基本情報!I119)</f>
        <v/>
      </c>
      <c r="I96" s="105" t="str">
        <f>IF(【全員最初に作成】基本情報!J119="","",【全員最初に作成】基本情報!J119)</f>
        <v/>
      </c>
      <c r="J96" s="105" t="str">
        <f>IF(【全員最初に作成】基本情報!K119="","",【全員最初に作成】基本情報!K119)</f>
        <v/>
      </c>
      <c r="K96" s="106" t="str">
        <f>IF(【全員最初に作成】基本情報!L119="","",【全員最初に作成】基本情報!L119)</f>
        <v/>
      </c>
      <c r="L96" s="107" t="str">
        <f>IF(【全員最初に作成】基本情報!M119="","",【全員最初に作成】基本情報!M119)</f>
        <v/>
      </c>
      <c r="M96" s="107" t="str">
        <f>IF(【全員最初に作成】基本情報!R119="","",【全員最初に作成】基本情報!R119)</f>
        <v/>
      </c>
      <c r="N96" s="107" t="str">
        <f>IF(【全員最初に作成】基本情報!W119="","",【全員最初に作成】基本情報!W119)</f>
        <v/>
      </c>
      <c r="O96" s="102" t="str">
        <f>IF(【全員最初に作成】基本情報!X119="","",【全員最初に作成】基本情報!X119)</f>
        <v/>
      </c>
      <c r="P96" s="108" t="str">
        <f>IF(【全員最初に作成】基本情報!Y119="","",【全員最初に作成】基本情報!Y119)</f>
        <v/>
      </c>
      <c r="Q96" s="476" t="str">
        <f>IF(【全員最初に作成】基本情報!AB119="","",【全員最初に作成】基本情報!AB119)</f>
        <v/>
      </c>
      <c r="R96" s="109"/>
      <c r="S96" s="110"/>
      <c r="T96" s="119" t="str">
        <f>IF(P96="","",VLOOKUP(P96,【参考】数式用!$A$5:$H$34,MATCH(S96,【参考】数式用!$C$4:$E$4,0)+2,0))</f>
        <v/>
      </c>
      <c r="U96" s="49" t="s">
        <v>155</v>
      </c>
      <c r="V96" s="111"/>
      <c r="W96" s="48" t="s">
        <v>156</v>
      </c>
      <c r="X96" s="111"/>
      <c r="Y96" s="55" t="s">
        <v>157</v>
      </c>
      <c r="Z96" s="111"/>
      <c r="AA96" s="48" t="s">
        <v>156</v>
      </c>
      <c r="AB96" s="111"/>
      <c r="AC96" s="48" t="s">
        <v>158</v>
      </c>
      <c r="AD96" s="112" t="s">
        <v>159</v>
      </c>
      <c r="AE96" s="113" t="str">
        <f t="shared" si="4"/>
        <v/>
      </c>
      <c r="AF96" s="116" t="s">
        <v>160</v>
      </c>
      <c r="AG96" s="115" t="str">
        <f t="shared" si="5"/>
        <v/>
      </c>
    </row>
    <row r="97" spans="1:33" ht="36.75" customHeight="1">
      <c r="A97" s="102">
        <f t="shared" si="6"/>
        <v>86</v>
      </c>
      <c r="B97" s="103" t="str">
        <f>IF(【全員最初に作成】基本情報!C120="","",【全員最初に作成】基本情報!C120)</f>
        <v/>
      </c>
      <c r="C97" s="104" t="str">
        <f>IF(【全員最初に作成】基本情報!D120="","",【全員最初に作成】基本情報!D120)</f>
        <v/>
      </c>
      <c r="D97" s="105" t="str">
        <f>IF(【全員最初に作成】基本情報!E120="","",【全員最初に作成】基本情報!E120)</f>
        <v/>
      </c>
      <c r="E97" s="105" t="str">
        <f>IF(【全員最初に作成】基本情報!F120="","",【全員最初に作成】基本情報!F120)</f>
        <v/>
      </c>
      <c r="F97" s="105" t="str">
        <f>IF(【全員最初に作成】基本情報!G120="","",【全員最初に作成】基本情報!G120)</f>
        <v/>
      </c>
      <c r="G97" s="105" t="str">
        <f>IF(【全員最初に作成】基本情報!H120="","",【全員最初に作成】基本情報!H120)</f>
        <v/>
      </c>
      <c r="H97" s="105" t="str">
        <f>IF(【全員最初に作成】基本情報!I120="","",【全員最初に作成】基本情報!I120)</f>
        <v/>
      </c>
      <c r="I97" s="105" t="str">
        <f>IF(【全員最初に作成】基本情報!J120="","",【全員最初に作成】基本情報!J120)</f>
        <v/>
      </c>
      <c r="J97" s="105" t="str">
        <f>IF(【全員最初に作成】基本情報!K120="","",【全員最初に作成】基本情報!K120)</f>
        <v/>
      </c>
      <c r="K97" s="106" t="str">
        <f>IF(【全員最初に作成】基本情報!L120="","",【全員最初に作成】基本情報!L120)</f>
        <v/>
      </c>
      <c r="L97" s="107" t="str">
        <f>IF(【全員最初に作成】基本情報!M120="","",【全員最初に作成】基本情報!M120)</f>
        <v/>
      </c>
      <c r="M97" s="107" t="str">
        <f>IF(【全員最初に作成】基本情報!R120="","",【全員最初に作成】基本情報!R120)</f>
        <v/>
      </c>
      <c r="N97" s="107" t="str">
        <f>IF(【全員最初に作成】基本情報!W120="","",【全員最初に作成】基本情報!W120)</f>
        <v/>
      </c>
      <c r="O97" s="102" t="str">
        <f>IF(【全員最初に作成】基本情報!X120="","",【全員最初に作成】基本情報!X120)</f>
        <v/>
      </c>
      <c r="P97" s="108" t="str">
        <f>IF(【全員最初に作成】基本情報!Y120="","",【全員最初に作成】基本情報!Y120)</f>
        <v/>
      </c>
      <c r="Q97" s="476" t="str">
        <f>IF(【全員最初に作成】基本情報!AB120="","",【全員最初に作成】基本情報!AB120)</f>
        <v/>
      </c>
      <c r="R97" s="109"/>
      <c r="S97" s="110"/>
      <c r="T97" s="119" t="str">
        <f>IF(P97="","",VLOOKUP(P97,【参考】数式用!$A$5:$H$34,MATCH(S97,【参考】数式用!$C$4:$E$4,0)+2,0))</f>
        <v/>
      </c>
      <c r="U97" s="49" t="s">
        <v>155</v>
      </c>
      <c r="V97" s="111"/>
      <c r="W97" s="48" t="s">
        <v>156</v>
      </c>
      <c r="X97" s="111"/>
      <c r="Y97" s="55" t="s">
        <v>157</v>
      </c>
      <c r="Z97" s="111"/>
      <c r="AA97" s="48" t="s">
        <v>156</v>
      </c>
      <c r="AB97" s="111"/>
      <c r="AC97" s="48" t="s">
        <v>158</v>
      </c>
      <c r="AD97" s="112" t="s">
        <v>159</v>
      </c>
      <c r="AE97" s="113" t="str">
        <f t="shared" si="4"/>
        <v/>
      </c>
      <c r="AF97" s="116" t="s">
        <v>160</v>
      </c>
      <c r="AG97" s="115" t="str">
        <f t="shared" si="5"/>
        <v/>
      </c>
    </row>
    <row r="98" spans="1:33" ht="36.75" customHeight="1">
      <c r="A98" s="102">
        <f t="shared" si="6"/>
        <v>87</v>
      </c>
      <c r="B98" s="103" t="str">
        <f>IF(【全員最初に作成】基本情報!C121="","",【全員最初に作成】基本情報!C121)</f>
        <v/>
      </c>
      <c r="C98" s="104" t="str">
        <f>IF(【全員最初に作成】基本情報!D121="","",【全員最初に作成】基本情報!D121)</f>
        <v/>
      </c>
      <c r="D98" s="105" t="str">
        <f>IF(【全員最初に作成】基本情報!E121="","",【全員最初に作成】基本情報!E121)</f>
        <v/>
      </c>
      <c r="E98" s="105" t="str">
        <f>IF(【全員最初に作成】基本情報!F121="","",【全員最初に作成】基本情報!F121)</f>
        <v/>
      </c>
      <c r="F98" s="105" t="str">
        <f>IF(【全員最初に作成】基本情報!G121="","",【全員最初に作成】基本情報!G121)</f>
        <v/>
      </c>
      <c r="G98" s="105" t="str">
        <f>IF(【全員最初に作成】基本情報!H121="","",【全員最初に作成】基本情報!H121)</f>
        <v/>
      </c>
      <c r="H98" s="105" t="str">
        <f>IF(【全員最初に作成】基本情報!I121="","",【全員最初に作成】基本情報!I121)</f>
        <v/>
      </c>
      <c r="I98" s="105" t="str">
        <f>IF(【全員最初に作成】基本情報!J121="","",【全員最初に作成】基本情報!J121)</f>
        <v/>
      </c>
      <c r="J98" s="105" t="str">
        <f>IF(【全員最初に作成】基本情報!K121="","",【全員最初に作成】基本情報!K121)</f>
        <v/>
      </c>
      <c r="K98" s="106" t="str">
        <f>IF(【全員最初に作成】基本情報!L121="","",【全員最初に作成】基本情報!L121)</f>
        <v/>
      </c>
      <c r="L98" s="107" t="str">
        <f>IF(【全員最初に作成】基本情報!M121="","",【全員最初に作成】基本情報!M121)</f>
        <v/>
      </c>
      <c r="M98" s="107" t="str">
        <f>IF(【全員最初に作成】基本情報!R121="","",【全員最初に作成】基本情報!R121)</f>
        <v/>
      </c>
      <c r="N98" s="107" t="str">
        <f>IF(【全員最初に作成】基本情報!W121="","",【全員最初に作成】基本情報!W121)</f>
        <v/>
      </c>
      <c r="O98" s="102" t="str">
        <f>IF(【全員最初に作成】基本情報!X121="","",【全員最初に作成】基本情報!X121)</f>
        <v/>
      </c>
      <c r="P98" s="108" t="str">
        <f>IF(【全員最初に作成】基本情報!Y121="","",【全員最初に作成】基本情報!Y121)</f>
        <v/>
      </c>
      <c r="Q98" s="476" t="str">
        <f>IF(【全員最初に作成】基本情報!AB121="","",【全員最初に作成】基本情報!AB121)</f>
        <v/>
      </c>
      <c r="R98" s="109"/>
      <c r="S98" s="110"/>
      <c r="T98" s="119" t="str">
        <f>IF(P98="","",VLOOKUP(P98,【参考】数式用!$A$5:$H$34,MATCH(S98,【参考】数式用!$C$4:$E$4,0)+2,0))</f>
        <v/>
      </c>
      <c r="U98" s="49" t="s">
        <v>155</v>
      </c>
      <c r="V98" s="111"/>
      <c r="W98" s="48" t="s">
        <v>156</v>
      </c>
      <c r="X98" s="111"/>
      <c r="Y98" s="55" t="s">
        <v>157</v>
      </c>
      <c r="Z98" s="111"/>
      <c r="AA98" s="48" t="s">
        <v>156</v>
      </c>
      <c r="AB98" s="111"/>
      <c r="AC98" s="48" t="s">
        <v>158</v>
      </c>
      <c r="AD98" s="112" t="s">
        <v>159</v>
      </c>
      <c r="AE98" s="113" t="str">
        <f t="shared" si="4"/>
        <v/>
      </c>
      <c r="AF98" s="116" t="s">
        <v>160</v>
      </c>
      <c r="AG98" s="115" t="str">
        <f t="shared" si="5"/>
        <v/>
      </c>
    </row>
    <row r="99" spans="1:33" ht="36.75" customHeight="1">
      <c r="A99" s="102">
        <f t="shared" si="6"/>
        <v>88</v>
      </c>
      <c r="B99" s="103" t="str">
        <f>IF(【全員最初に作成】基本情報!C122="","",【全員最初に作成】基本情報!C122)</f>
        <v/>
      </c>
      <c r="C99" s="104" t="str">
        <f>IF(【全員最初に作成】基本情報!D122="","",【全員最初に作成】基本情報!D122)</f>
        <v/>
      </c>
      <c r="D99" s="105" t="str">
        <f>IF(【全員最初に作成】基本情報!E122="","",【全員最初に作成】基本情報!E122)</f>
        <v/>
      </c>
      <c r="E99" s="105" t="str">
        <f>IF(【全員最初に作成】基本情報!F122="","",【全員最初に作成】基本情報!F122)</f>
        <v/>
      </c>
      <c r="F99" s="105" t="str">
        <f>IF(【全員最初に作成】基本情報!G122="","",【全員最初に作成】基本情報!G122)</f>
        <v/>
      </c>
      <c r="G99" s="105" t="str">
        <f>IF(【全員最初に作成】基本情報!H122="","",【全員最初に作成】基本情報!H122)</f>
        <v/>
      </c>
      <c r="H99" s="105" t="str">
        <f>IF(【全員最初に作成】基本情報!I122="","",【全員最初に作成】基本情報!I122)</f>
        <v/>
      </c>
      <c r="I99" s="105" t="str">
        <f>IF(【全員最初に作成】基本情報!J122="","",【全員最初に作成】基本情報!J122)</f>
        <v/>
      </c>
      <c r="J99" s="105" t="str">
        <f>IF(【全員最初に作成】基本情報!K122="","",【全員最初に作成】基本情報!K122)</f>
        <v/>
      </c>
      <c r="K99" s="106" t="str">
        <f>IF(【全員最初に作成】基本情報!L122="","",【全員最初に作成】基本情報!L122)</f>
        <v/>
      </c>
      <c r="L99" s="107" t="str">
        <f>IF(【全員最初に作成】基本情報!M122="","",【全員最初に作成】基本情報!M122)</f>
        <v/>
      </c>
      <c r="M99" s="107" t="str">
        <f>IF(【全員最初に作成】基本情報!R122="","",【全員最初に作成】基本情報!R122)</f>
        <v/>
      </c>
      <c r="N99" s="107" t="str">
        <f>IF(【全員最初に作成】基本情報!W122="","",【全員最初に作成】基本情報!W122)</f>
        <v/>
      </c>
      <c r="O99" s="102" t="str">
        <f>IF(【全員最初に作成】基本情報!X122="","",【全員最初に作成】基本情報!X122)</f>
        <v/>
      </c>
      <c r="P99" s="108" t="str">
        <f>IF(【全員最初に作成】基本情報!Y122="","",【全員最初に作成】基本情報!Y122)</f>
        <v/>
      </c>
      <c r="Q99" s="476" t="str">
        <f>IF(【全員最初に作成】基本情報!AB122="","",【全員最初に作成】基本情報!AB122)</f>
        <v/>
      </c>
      <c r="R99" s="109"/>
      <c r="S99" s="110"/>
      <c r="T99" s="119" t="str">
        <f>IF(P99="","",VLOOKUP(P99,【参考】数式用!$A$5:$H$34,MATCH(S99,【参考】数式用!$C$4:$E$4,0)+2,0))</f>
        <v/>
      </c>
      <c r="U99" s="49" t="s">
        <v>155</v>
      </c>
      <c r="V99" s="111"/>
      <c r="W99" s="48" t="s">
        <v>156</v>
      </c>
      <c r="X99" s="111"/>
      <c r="Y99" s="55" t="s">
        <v>157</v>
      </c>
      <c r="Z99" s="111"/>
      <c r="AA99" s="48" t="s">
        <v>156</v>
      </c>
      <c r="AB99" s="111"/>
      <c r="AC99" s="48" t="s">
        <v>158</v>
      </c>
      <c r="AD99" s="112" t="s">
        <v>159</v>
      </c>
      <c r="AE99" s="113" t="str">
        <f t="shared" si="4"/>
        <v/>
      </c>
      <c r="AF99" s="116" t="s">
        <v>160</v>
      </c>
      <c r="AG99" s="115" t="str">
        <f t="shared" si="5"/>
        <v/>
      </c>
    </row>
    <row r="100" spans="1:33" ht="36.75" customHeight="1">
      <c r="A100" s="102">
        <f t="shared" si="6"/>
        <v>89</v>
      </c>
      <c r="B100" s="103" t="str">
        <f>IF(【全員最初に作成】基本情報!C123="","",【全員最初に作成】基本情報!C123)</f>
        <v/>
      </c>
      <c r="C100" s="104" t="str">
        <f>IF(【全員最初に作成】基本情報!D123="","",【全員最初に作成】基本情報!D123)</f>
        <v/>
      </c>
      <c r="D100" s="105" t="str">
        <f>IF(【全員最初に作成】基本情報!E123="","",【全員最初に作成】基本情報!E123)</f>
        <v/>
      </c>
      <c r="E100" s="105" t="str">
        <f>IF(【全員最初に作成】基本情報!F123="","",【全員最初に作成】基本情報!F123)</f>
        <v/>
      </c>
      <c r="F100" s="105" t="str">
        <f>IF(【全員最初に作成】基本情報!G123="","",【全員最初に作成】基本情報!G123)</f>
        <v/>
      </c>
      <c r="G100" s="105" t="str">
        <f>IF(【全員最初に作成】基本情報!H123="","",【全員最初に作成】基本情報!H123)</f>
        <v/>
      </c>
      <c r="H100" s="105" t="str">
        <f>IF(【全員最初に作成】基本情報!I123="","",【全員最初に作成】基本情報!I123)</f>
        <v/>
      </c>
      <c r="I100" s="105" t="str">
        <f>IF(【全員最初に作成】基本情報!J123="","",【全員最初に作成】基本情報!J123)</f>
        <v/>
      </c>
      <c r="J100" s="105" t="str">
        <f>IF(【全員最初に作成】基本情報!K123="","",【全員最初に作成】基本情報!K123)</f>
        <v/>
      </c>
      <c r="K100" s="106" t="str">
        <f>IF(【全員最初に作成】基本情報!L123="","",【全員最初に作成】基本情報!L123)</f>
        <v/>
      </c>
      <c r="L100" s="107" t="str">
        <f>IF(【全員最初に作成】基本情報!M123="","",【全員最初に作成】基本情報!M123)</f>
        <v/>
      </c>
      <c r="M100" s="107" t="str">
        <f>IF(【全員最初に作成】基本情報!R123="","",【全員最初に作成】基本情報!R123)</f>
        <v/>
      </c>
      <c r="N100" s="107" t="str">
        <f>IF(【全員最初に作成】基本情報!W123="","",【全員最初に作成】基本情報!W123)</f>
        <v/>
      </c>
      <c r="O100" s="102" t="str">
        <f>IF(【全員最初に作成】基本情報!X123="","",【全員最初に作成】基本情報!X123)</f>
        <v/>
      </c>
      <c r="P100" s="108" t="str">
        <f>IF(【全員最初に作成】基本情報!Y123="","",【全員最初に作成】基本情報!Y123)</f>
        <v/>
      </c>
      <c r="Q100" s="476" t="str">
        <f>IF(【全員最初に作成】基本情報!AB123="","",【全員最初に作成】基本情報!AB123)</f>
        <v/>
      </c>
      <c r="R100" s="109"/>
      <c r="S100" s="110"/>
      <c r="T100" s="119" t="str">
        <f>IF(P100="","",VLOOKUP(P100,【参考】数式用!$A$5:$H$34,MATCH(S100,【参考】数式用!$C$4:$E$4,0)+2,0))</f>
        <v/>
      </c>
      <c r="U100" s="49" t="s">
        <v>155</v>
      </c>
      <c r="V100" s="111"/>
      <c r="W100" s="48" t="s">
        <v>156</v>
      </c>
      <c r="X100" s="111"/>
      <c r="Y100" s="55" t="s">
        <v>157</v>
      </c>
      <c r="Z100" s="111"/>
      <c r="AA100" s="48" t="s">
        <v>156</v>
      </c>
      <c r="AB100" s="111"/>
      <c r="AC100" s="48" t="s">
        <v>158</v>
      </c>
      <c r="AD100" s="112" t="s">
        <v>159</v>
      </c>
      <c r="AE100" s="113" t="str">
        <f t="shared" si="4"/>
        <v/>
      </c>
      <c r="AF100" s="116" t="s">
        <v>160</v>
      </c>
      <c r="AG100" s="115" t="str">
        <f t="shared" si="5"/>
        <v/>
      </c>
    </row>
    <row r="101" spans="1:33" ht="36.75" customHeight="1">
      <c r="A101" s="102">
        <f t="shared" si="6"/>
        <v>90</v>
      </c>
      <c r="B101" s="103" t="str">
        <f>IF(【全員最初に作成】基本情報!C124="","",【全員最初に作成】基本情報!C124)</f>
        <v/>
      </c>
      <c r="C101" s="104" t="str">
        <f>IF(【全員最初に作成】基本情報!D124="","",【全員最初に作成】基本情報!D124)</f>
        <v/>
      </c>
      <c r="D101" s="105" t="str">
        <f>IF(【全員最初に作成】基本情報!E124="","",【全員最初に作成】基本情報!E124)</f>
        <v/>
      </c>
      <c r="E101" s="105" t="str">
        <f>IF(【全員最初に作成】基本情報!F124="","",【全員最初に作成】基本情報!F124)</f>
        <v/>
      </c>
      <c r="F101" s="105" t="str">
        <f>IF(【全員最初に作成】基本情報!G124="","",【全員最初に作成】基本情報!G124)</f>
        <v/>
      </c>
      <c r="G101" s="105" t="str">
        <f>IF(【全員最初に作成】基本情報!H124="","",【全員最初に作成】基本情報!H124)</f>
        <v/>
      </c>
      <c r="H101" s="105" t="str">
        <f>IF(【全員最初に作成】基本情報!I124="","",【全員最初に作成】基本情報!I124)</f>
        <v/>
      </c>
      <c r="I101" s="105" t="str">
        <f>IF(【全員最初に作成】基本情報!J124="","",【全員最初に作成】基本情報!J124)</f>
        <v/>
      </c>
      <c r="J101" s="105" t="str">
        <f>IF(【全員最初に作成】基本情報!K124="","",【全員最初に作成】基本情報!K124)</f>
        <v/>
      </c>
      <c r="K101" s="106" t="str">
        <f>IF(【全員最初に作成】基本情報!L124="","",【全員最初に作成】基本情報!L124)</f>
        <v/>
      </c>
      <c r="L101" s="107" t="str">
        <f>IF(【全員最初に作成】基本情報!M124="","",【全員最初に作成】基本情報!M124)</f>
        <v/>
      </c>
      <c r="M101" s="107" t="str">
        <f>IF(【全員最初に作成】基本情報!R124="","",【全員最初に作成】基本情報!R124)</f>
        <v/>
      </c>
      <c r="N101" s="107" t="str">
        <f>IF(【全員最初に作成】基本情報!W124="","",【全員最初に作成】基本情報!W124)</f>
        <v/>
      </c>
      <c r="O101" s="102" t="str">
        <f>IF(【全員最初に作成】基本情報!X124="","",【全員最初に作成】基本情報!X124)</f>
        <v/>
      </c>
      <c r="P101" s="108" t="str">
        <f>IF(【全員最初に作成】基本情報!Y124="","",【全員最初に作成】基本情報!Y124)</f>
        <v/>
      </c>
      <c r="Q101" s="476" t="str">
        <f>IF(【全員最初に作成】基本情報!AB124="","",【全員最初に作成】基本情報!AB124)</f>
        <v/>
      </c>
      <c r="R101" s="109"/>
      <c r="S101" s="110"/>
      <c r="T101" s="119" t="str">
        <f>IF(P101="","",VLOOKUP(P101,【参考】数式用!$A$5:$H$34,MATCH(S101,【参考】数式用!$C$4:$E$4,0)+2,0))</f>
        <v/>
      </c>
      <c r="U101" s="49" t="s">
        <v>155</v>
      </c>
      <c r="V101" s="111"/>
      <c r="W101" s="48" t="s">
        <v>156</v>
      </c>
      <c r="X101" s="111"/>
      <c r="Y101" s="55" t="s">
        <v>157</v>
      </c>
      <c r="Z101" s="111"/>
      <c r="AA101" s="48" t="s">
        <v>156</v>
      </c>
      <c r="AB101" s="111"/>
      <c r="AC101" s="48" t="s">
        <v>158</v>
      </c>
      <c r="AD101" s="112" t="s">
        <v>159</v>
      </c>
      <c r="AE101" s="113" t="str">
        <f t="shared" si="4"/>
        <v/>
      </c>
      <c r="AF101" s="116" t="s">
        <v>160</v>
      </c>
      <c r="AG101" s="115" t="str">
        <f t="shared" si="5"/>
        <v/>
      </c>
    </row>
    <row r="102" spans="1:33" ht="36.75" customHeight="1">
      <c r="A102" s="102">
        <f t="shared" si="6"/>
        <v>91</v>
      </c>
      <c r="B102" s="103" t="str">
        <f>IF(【全員最初に作成】基本情報!C125="","",【全員最初に作成】基本情報!C125)</f>
        <v/>
      </c>
      <c r="C102" s="104" t="str">
        <f>IF(【全員最初に作成】基本情報!D125="","",【全員最初に作成】基本情報!D125)</f>
        <v/>
      </c>
      <c r="D102" s="105" t="str">
        <f>IF(【全員最初に作成】基本情報!E125="","",【全員最初に作成】基本情報!E125)</f>
        <v/>
      </c>
      <c r="E102" s="105" t="str">
        <f>IF(【全員最初に作成】基本情報!F125="","",【全員最初に作成】基本情報!F125)</f>
        <v/>
      </c>
      <c r="F102" s="105" t="str">
        <f>IF(【全員最初に作成】基本情報!G125="","",【全員最初に作成】基本情報!G125)</f>
        <v/>
      </c>
      <c r="G102" s="105" t="str">
        <f>IF(【全員最初に作成】基本情報!H125="","",【全員最初に作成】基本情報!H125)</f>
        <v/>
      </c>
      <c r="H102" s="105" t="str">
        <f>IF(【全員最初に作成】基本情報!I125="","",【全員最初に作成】基本情報!I125)</f>
        <v/>
      </c>
      <c r="I102" s="105" t="str">
        <f>IF(【全員最初に作成】基本情報!J125="","",【全員最初に作成】基本情報!J125)</f>
        <v/>
      </c>
      <c r="J102" s="105" t="str">
        <f>IF(【全員最初に作成】基本情報!K125="","",【全員最初に作成】基本情報!K125)</f>
        <v/>
      </c>
      <c r="K102" s="106" t="str">
        <f>IF(【全員最初に作成】基本情報!L125="","",【全員最初に作成】基本情報!L125)</f>
        <v/>
      </c>
      <c r="L102" s="107" t="str">
        <f>IF(【全員最初に作成】基本情報!M125="","",【全員最初に作成】基本情報!M125)</f>
        <v/>
      </c>
      <c r="M102" s="107" t="str">
        <f>IF(【全員最初に作成】基本情報!R125="","",【全員最初に作成】基本情報!R125)</f>
        <v/>
      </c>
      <c r="N102" s="107" t="str">
        <f>IF(【全員最初に作成】基本情報!W125="","",【全員最初に作成】基本情報!W125)</f>
        <v/>
      </c>
      <c r="O102" s="102" t="str">
        <f>IF(【全員最初に作成】基本情報!X125="","",【全員最初に作成】基本情報!X125)</f>
        <v/>
      </c>
      <c r="P102" s="108" t="str">
        <f>IF(【全員最初に作成】基本情報!Y125="","",【全員最初に作成】基本情報!Y125)</f>
        <v/>
      </c>
      <c r="Q102" s="476" t="str">
        <f>IF(【全員最初に作成】基本情報!AB125="","",【全員最初に作成】基本情報!AB125)</f>
        <v/>
      </c>
      <c r="R102" s="109"/>
      <c r="S102" s="110"/>
      <c r="T102" s="119" t="str">
        <f>IF(P102="","",VLOOKUP(P102,【参考】数式用!$A$5:$H$34,MATCH(S102,【参考】数式用!$C$4:$E$4,0)+2,0))</f>
        <v/>
      </c>
      <c r="U102" s="49" t="s">
        <v>155</v>
      </c>
      <c r="V102" s="111"/>
      <c r="W102" s="48" t="s">
        <v>156</v>
      </c>
      <c r="X102" s="111"/>
      <c r="Y102" s="55" t="s">
        <v>157</v>
      </c>
      <c r="Z102" s="111"/>
      <c r="AA102" s="48" t="s">
        <v>156</v>
      </c>
      <c r="AB102" s="111"/>
      <c r="AC102" s="48" t="s">
        <v>158</v>
      </c>
      <c r="AD102" s="112" t="s">
        <v>159</v>
      </c>
      <c r="AE102" s="113" t="str">
        <f t="shared" si="4"/>
        <v/>
      </c>
      <c r="AF102" s="116" t="s">
        <v>160</v>
      </c>
      <c r="AG102" s="115" t="str">
        <f t="shared" si="5"/>
        <v/>
      </c>
    </row>
    <row r="103" spans="1:33" ht="36.75" customHeight="1">
      <c r="A103" s="102">
        <f t="shared" si="6"/>
        <v>92</v>
      </c>
      <c r="B103" s="103" t="str">
        <f>IF(【全員最初に作成】基本情報!C126="","",【全員最初に作成】基本情報!C126)</f>
        <v/>
      </c>
      <c r="C103" s="104" t="str">
        <f>IF(【全員最初に作成】基本情報!D126="","",【全員最初に作成】基本情報!D126)</f>
        <v/>
      </c>
      <c r="D103" s="105" t="str">
        <f>IF(【全員最初に作成】基本情報!E126="","",【全員最初に作成】基本情報!E126)</f>
        <v/>
      </c>
      <c r="E103" s="105" t="str">
        <f>IF(【全員最初に作成】基本情報!F126="","",【全員最初に作成】基本情報!F126)</f>
        <v/>
      </c>
      <c r="F103" s="105" t="str">
        <f>IF(【全員最初に作成】基本情報!G126="","",【全員最初に作成】基本情報!G126)</f>
        <v/>
      </c>
      <c r="G103" s="105" t="str">
        <f>IF(【全員最初に作成】基本情報!H126="","",【全員最初に作成】基本情報!H126)</f>
        <v/>
      </c>
      <c r="H103" s="105" t="str">
        <f>IF(【全員最初に作成】基本情報!I126="","",【全員最初に作成】基本情報!I126)</f>
        <v/>
      </c>
      <c r="I103" s="105" t="str">
        <f>IF(【全員最初に作成】基本情報!J126="","",【全員最初に作成】基本情報!J126)</f>
        <v/>
      </c>
      <c r="J103" s="105" t="str">
        <f>IF(【全員最初に作成】基本情報!K126="","",【全員最初に作成】基本情報!K126)</f>
        <v/>
      </c>
      <c r="K103" s="106" t="str">
        <f>IF(【全員最初に作成】基本情報!L126="","",【全員最初に作成】基本情報!L126)</f>
        <v/>
      </c>
      <c r="L103" s="107" t="str">
        <f>IF(【全員最初に作成】基本情報!M126="","",【全員最初に作成】基本情報!M126)</f>
        <v/>
      </c>
      <c r="M103" s="107" t="str">
        <f>IF(【全員最初に作成】基本情報!R126="","",【全員最初に作成】基本情報!R126)</f>
        <v/>
      </c>
      <c r="N103" s="107" t="str">
        <f>IF(【全員最初に作成】基本情報!W126="","",【全員最初に作成】基本情報!W126)</f>
        <v/>
      </c>
      <c r="O103" s="102" t="str">
        <f>IF(【全員最初に作成】基本情報!X126="","",【全員最初に作成】基本情報!X126)</f>
        <v/>
      </c>
      <c r="P103" s="108" t="str">
        <f>IF(【全員最初に作成】基本情報!Y126="","",【全員最初に作成】基本情報!Y126)</f>
        <v/>
      </c>
      <c r="Q103" s="476" t="str">
        <f>IF(【全員最初に作成】基本情報!AB126="","",【全員最初に作成】基本情報!AB126)</f>
        <v/>
      </c>
      <c r="R103" s="109"/>
      <c r="S103" s="110"/>
      <c r="T103" s="119" t="str">
        <f>IF(P103="","",VLOOKUP(P103,【参考】数式用!$A$5:$H$34,MATCH(S103,【参考】数式用!$C$4:$E$4,0)+2,0))</f>
        <v/>
      </c>
      <c r="U103" s="49" t="s">
        <v>155</v>
      </c>
      <c r="V103" s="111"/>
      <c r="W103" s="48" t="s">
        <v>156</v>
      </c>
      <c r="X103" s="111"/>
      <c r="Y103" s="55" t="s">
        <v>157</v>
      </c>
      <c r="Z103" s="111"/>
      <c r="AA103" s="48" t="s">
        <v>156</v>
      </c>
      <c r="AB103" s="111"/>
      <c r="AC103" s="48" t="s">
        <v>158</v>
      </c>
      <c r="AD103" s="112" t="s">
        <v>159</v>
      </c>
      <c r="AE103" s="113" t="str">
        <f t="shared" si="4"/>
        <v/>
      </c>
      <c r="AF103" s="116" t="s">
        <v>160</v>
      </c>
      <c r="AG103" s="115" t="str">
        <f t="shared" si="5"/>
        <v/>
      </c>
    </row>
    <row r="104" spans="1:33" ht="36.75" customHeight="1">
      <c r="A104" s="102">
        <f t="shared" si="6"/>
        <v>93</v>
      </c>
      <c r="B104" s="103" t="str">
        <f>IF(【全員最初に作成】基本情報!C127="","",【全員最初に作成】基本情報!C127)</f>
        <v/>
      </c>
      <c r="C104" s="104" t="str">
        <f>IF(【全員最初に作成】基本情報!D127="","",【全員最初に作成】基本情報!D127)</f>
        <v/>
      </c>
      <c r="D104" s="105" t="str">
        <f>IF(【全員最初に作成】基本情報!E127="","",【全員最初に作成】基本情報!E127)</f>
        <v/>
      </c>
      <c r="E104" s="105" t="str">
        <f>IF(【全員最初に作成】基本情報!F127="","",【全員最初に作成】基本情報!F127)</f>
        <v/>
      </c>
      <c r="F104" s="105" t="str">
        <f>IF(【全員最初に作成】基本情報!G127="","",【全員最初に作成】基本情報!G127)</f>
        <v/>
      </c>
      <c r="G104" s="105" t="str">
        <f>IF(【全員最初に作成】基本情報!H127="","",【全員最初に作成】基本情報!H127)</f>
        <v/>
      </c>
      <c r="H104" s="105" t="str">
        <f>IF(【全員最初に作成】基本情報!I127="","",【全員最初に作成】基本情報!I127)</f>
        <v/>
      </c>
      <c r="I104" s="105" t="str">
        <f>IF(【全員最初に作成】基本情報!J127="","",【全員最初に作成】基本情報!J127)</f>
        <v/>
      </c>
      <c r="J104" s="105" t="str">
        <f>IF(【全員最初に作成】基本情報!K127="","",【全員最初に作成】基本情報!K127)</f>
        <v/>
      </c>
      <c r="K104" s="106" t="str">
        <f>IF(【全員最初に作成】基本情報!L127="","",【全員最初に作成】基本情報!L127)</f>
        <v/>
      </c>
      <c r="L104" s="107" t="str">
        <f>IF(【全員最初に作成】基本情報!M127="","",【全員最初に作成】基本情報!M127)</f>
        <v/>
      </c>
      <c r="M104" s="107" t="str">
        <f>IF(【全員最初に作成】基本情報!R127="","",【全員最初に作成】基本情報!R127)</f>
        <v/>
      </c>
      <c r="N104" s="107" t="str">
        <f>IF(【全員最初に作成】基本情報!W127="","",【全員最初に作成】基本情報!W127)</f>
        <v/>
      </c>
      <c r="O104" s="102" t="str">
        <f>IF(【全員最初に作成】基本情報!X127="","",【全員最初に作成】基本情報!X127)</f>
        <v/>
      </c>
      <c r="P104" s="108" t="str">
        <f>IF(【全員最初に作成】基本情報!Y127="","",【全員最初に作成】基本情報!Y127)</f>
        <v/>
      </c>
      <c r="Q104" s="476" t="str">
        <f>IF(【全員最初に作成】基本情報!AB127="","",【全員最初に作成】基本情報!AB127)</f>
        <v/>
      </c>
      <c r="R104" s="109"/>
      <c r="S104" s="110"/>
      <c r="T104" s="119" t="str">
        <f>IF(P104="","",VLOOKUP(P104,【参考】数式用!$A$5:$H$34,MATCH(S104,【参考】数式用!$C$4:$E$4,0)+2,0))</f>
        <v/>
      </c>
      <c r="U104" s="49" t="s">
        <v>155</v>
      </c>
      <c r="V104" s="111"/>
      <c r="W104" s="48" t="s">
        <v>156</v>
      </c>
      <c r="X104" s="111"/>
      <c r="Y104" s="55" t="s">
        <v>157</v>
      </c>
      <c r="Z104" s="111"/>
      <c r="AA104" s="48" t="s">
        <v>156</v>
      </c>
      <c r="AB104" s="111"/>
      <c r="AC104" s="48" t="s">
        <v>158</v>
      </c>
      <c r="AD104" s="112" t="s">
        <v>159</v>
      </c>
      <c r="AE104" s="113" t="str">
        <f t="shared" si="4"/>
        <v/>
      </c>
      <c r="AF104" s="116" t="s">
        <v>160</v>
      </c>
      <c r="AG104" s="115" t="str">
        <f t="shared" si="5"/>
        <v/>
      </c>
    </row>
    <row r="105" spans="1:33" ht="36.75" customHeight="1">
      <c r="A105" s="102">
        <f t="shared" si="6"/>
        <v>94</v>
      </c>
      <c r="B105" s="103" t="str">
        <f>IF(【全員最初に作成】基本情報!C128="","",【全員最初に作成】基本情報!C128)</f>
        <v/>
      </c>
      <c r="C105" s="104" t="str">
        <f>IF(【全員最初に作成】基本情報!D128="","",【全員最初に作成】基本情報!D128)</f>
        <v/>
      </c>
      <c r="D105" s="105" t="str">
        <f>IF(【全員最初に作成】基本情報!E128="","",【全員最初に作成】基本情報!E128)</f>
        <v/>
      </c>
      <c r="E105" s="105" t="str">
        <f>IF(【全員最初に作成】基本情報!F128="","",【全員最初に作成】基本情報!F128)</f>
        <v/>
      </c>
      <c r="F105" s="105" t="str">
        <f>IF(【全員最初に作成】基本情報!G128="","",【全員最初に作成】基本情報!G128)</f>
        <v/>
      </c>
      <c r="G105" s="105" t="str">
        <f>IF(【全員最初に作成】基本情報!H128="","",【全員最初に作成】基本情報!H128)</f>
        <v/>
      </c>
      <c r="H105" s="105" t="str">
        <f>IF(【全員最初に作成】基本情報!I128="","",【全員最初に作成】基本情報!I128)</f>
        <v/>
      </c>
      <c r="I105" s="105" t="str">
        <f>IF(【全員最初に作成】基本情報!J128="","",【全員最初に作成】基本情報!J128)</f>
        <v/>
      </c>
      <c r="J105" s="105" t="str">
        <f>IF(【全員最初に作成】基本情報!K128="","",【全員最初に作成】基本情報!K128)</f>
        <v/>
      </c>
      <c r="K105" s="106" t="str">
        <f>IF(【全員最初に作成】基本情報!L128="","",【全員最初に作成】基本情報!L128)</f>
        <v/>
      </c>
      <c r="L105" s="107" t="str">
        <f>IF(【全員最初に作成】基本情報!M128="","",【全員最初に作成】基本情報!M128)</f>
        <v/>
      </c>
      <c r="M105" s="107" t="str">
        <f>IF(【全員最初に作成】基本情報!R128="","",【全員最初に作成】基本情報!R128)</f>
        <v/>
      </c>
      <c r="N105" s="107" t="str">
        <f>IF(【全員最初に作成】基本情報!W128="","",【全員最初に作成】基本情報!W128)</f>
        <v/>
      </c>
      <c r="O105" s="102" t="str">
        <f>IF(【全員最初に作成】基本情報!X128="","",【全員最初に作成】基本情報!X128)</f>
        <v/>
      </c>
      <c r="P105" s="108" t="str">
        <f>IF(【全員最初に作成】基本情報!Y128="","",【全員最初に作成】基本情報!Y128)</f>
        <v/>
      </c>
      <c r="Q105" s="476" t="str">
        <f>IF(【全員最初に作成】基本情報!AB128="","",【全員最初に作成】基本情報!AB128)</f>
        <v/>
      </c>
      <c r="R105" s="109"/>
      <c r="S105" s="110"/>
      <c r="T105" s="119" t="str">
        <f>IF(P105="","",VLOOKUP(P105,【参考】数式用!$A$5:$H$34,MATCH(S105,【参考】数式用!$C$4:$E$4,0)+2,0))</f>
        <v/>
      </c>
      <c r="U105" s="49" t="s">
        <v>155</v>
      </c>
      <c r="V105" s="111"/>
      <c r="W105" s="48" t="s">
        <v>156</v>
      </c>
      <c r="X105" s="111"/>
      <c r="Y105" s="55" t="s">
        <v>157</v>
      </c>
      <c r="Z105" s="111"/>
      <c r="AA105" s="48" t="s">
        <v>156</v>
      </c>
      <c r="AB105" s="111"/>
      <c r="AC105" s="48" t="s">
        <v>158</v>
      </c>
      <c r="AD105" s="112" t="s">
        <v>159</v>
      </c>
      <c r="AE105" s="113" t="str">
        <f t="shared" si="4"/>
        <v/>
      </c>
      <c r="AF105" s="116" t="s">
        <v>160</v>
      </c>
      <c r="AG105" s="115" t="str">
        <f t="shared" si="5"/>
        <v/>
      </c>
    </row>
    <row r="106" spans="1:33" ht="36.75" customHeight="1">
      <c r="A106" s="102">
        <f t="shared" si="6"/>
        <v>95</v>
      </c>
      <c r="B106" s="103" t="str">
        <f>IF(【全員最初に作成】基本情報!C129="","",【全員最初に作成】基本情報!C129)</f>
        <v/>
      </c>
      <c r="C106" s="104" t="str">
        <f>IF(【全員最初に作成】基本情報!D129="","",【全員最初に作成】基本情報!D129)</f>
        <v/>
      </c>
      <c r="D106" s="105" t="str">
        <f>IF(【全員最初に作成】基本情報!E129="","",【全員最初に作成】基本情報!E129)</f>
        <v/>
      </c>
      <c r="E106" s="105" t="str">
        <f>IF(【全員最初に作成】基本情報!F129="","",【全員最初に作成】基本情報!F129)</f>
        <v/>
      </c>
      <c r="F106" s="105" t="str">
        <f>IF(【全員最初に作成】基本情報!G129="","",【全員最初に作成】基本情報!G129)</f>
        <v/>
      </c>
      <c r="G106" s="105" t="str">
        <f>IF(【全員最初に作成】基本情報!H129="","",【全員最初に作成】基本情報!H129)</f>
        <v/>
      </c>
      <c r="H106" s="105" t="str">
        <f>IF(【全員最初に作成】基本情報!I129="","",【全員最初に作成】基本情報!I129)</f>
        <v/>
      </c>
      <c r="I106" s="105" t="str">
        <f>IF(【全員最初に作成】基本情報!J129="","",【全員最初に作成】基本情報!J129)</f>
        <v/>
      </c>
      <c r="J106" s="105" t="str">
        <f>IF(【全員最初に作成】基本情報!K129="","",【全員最初に作成】基本情報!K129)</f>
        <v/>
      </c>
      <c r="K106" s="106" t="str">
        <f>IF(【全員最初に作成】基本情報!L129="","",【全員最初に作成】基本情報!L129)</f>
        <v/>
      </c>
      <c r="L106" s="107" t="str">
        <f>IF(【全員最初に作成】基本情報!M129="","",【全員最初に作成】基本情報!M129)</f>
        <v/>
      </c>
      <c r="M106" s="107" t="str">
        <f>IF(【全員最初に作成】基本情報!R129="","",【全員最初に作成】基本情報!R129)</f>
        <v/>
      </c>
      <c r="N106" s="107" t="str">
        <f>IF(【全員最初に作成】基本情報!W129="","",【全員最初に作成】基本情報!W129)</f>
        <v/>
      </c>
      <c r="O106" s="102" t="str">
        <f>IF(【全員最初に作成】基本情報!X129="","",【全員最初に作成】基本情報!X129)</f>
        <v/>
      </c>
      <c r="P106" s="108" t="str">
        <f>IF(【全員最初に作成】基本情報!Y129="","",【全員最初に作成】基本情報!Y129)</f>
        <v/>
      </c>
      <c r="Q106" s="476" t="str">
        <f>IF(【全員最初に作成】基本情報!AB129="","",【全員最初に作成】基本情報!AB129)</f>
        <v/>
      </c>
      <c r="R106" s="109"/>
      <c r="S106" s="110"/>
      <c r="T106" s="119" t="str">
        <f>IF(P106="","",VLOOKUP(P106,【参考】数式用!$A$5:$H$34,MATCH(S106,【参考】数式用!$C$4:$E$4,0)+2,0))</f>
        <v/>
      </c>
      <c r="U106" s="49" t="s">
        <v>155</v>
      </c>
      <c r="V106" s="111"/>
      <c r="W106" s="48" t="s">
        <v>156</v>
      </c>
      <c r="X106" s="111"/>
      <c r="Y106" s="55" t="s">
        <v>157</v>
      </c>
      <c r="Z106" s="111"/>
      <c r="AA106" s="48" t="s">
        <v>156</v>
      </c>
      <c r="AB106" s="111"/>
      <c r="AC106" s="48" t="s">
        <v>158</v>
      </c>
      <c r="AD106" s="112" t="s">
        <v>159</v>
      </c>
      <c r="AE106" s="113" t="str">
        <f t="shared" si="4"/>
        <v/>
      </c>
      <c r="AF106" s="116" t="s">
        <v>160</v>
      </c>
      <c r="AG106" s="115" t="str">
        <f t="shared" si="5"/>
        <v/>
      </c>
    </row>
    <row r="107" spans="1:33" ht="36.75" customHeight="1">
      <c r="A107" s="102">
        <f t="shared" si="6"/>
        <v>96</v>
      </c>
      <c r="B107" s="103" t="str">
        <f>IF(【全員最初に作成】基本情報!C130="","",【全員最初に作成】基本情報!C130)</f>
        <v/>
      </c>
      <c r="C107" s="104" t="str">
        <f>IF(【全員最初に作成】基本情報!D130="","",【全員最初に作成】基本情報!D130)</f>
        <v/>
      </c>
      <c r="D107" s="105" t="str">
        <f>IF(【全員最初に作成】基本情報!E130="","",【全員最初に作成】基本情報!E130)</f>
        <v/>
      </c>
      <c r="E107" s="105" t="str">
        <f>IF(【全員最初に作成】基本情報!F130="","",【全員最初に作成】基本情報!F130)</f>
        <v/>
      </c>
      <c r="F107" s="105" t="str">
        <f>IF(【全員最初に作成】基本情報!G130="","",【全員最初に作成】基本情報!G130)</f>
        <v/>
      </c>
      <c r="G107" s="105" t="str">
        <f>IF(【全員最初に作成】基本情報!H130="","",【全員最初に作成】基本情報!H130)</f>
        <v/>
      </c>
      <c r="H107" s="105" t="str">
        <f>IF(【全員最初に作成】基本情報!I130="","",【全員最初に作成】基本情報!I130)</f>
        <v/>
      </c>
      <c r="I107" s="105" t="str">
        <f>IF(【全員最初に作成】基本情報!J130="","",【全員最初に作成】基本情報!J130)</f>
        <v/>
      </c>
      <c r="J107" s="105" t="str">
        <f>IF(【全員最初に作成】基本情報!K130="","",【全員最初に作成】基本情報!K130)</f>
        <v/>
      </c>
      <c r="K107" s="106" t="str">
        <f>IF(【全員最初に作成】基本情報!L130="","",【全員最初に作成】基本情報!L130)</f>
        <v/>
      </c>
      <c r="L107" s="107" t="str">
        <f>IF(【全員最初に作成】基本情報!M130="","",【全員最初に作成】基本情報!M130)</f>
        <v/>
      </c>
      <c r="M107" s="107" t="str">
        <f>IF(【全員最初に作成】基本情報!R130="","",【全員最初に作成】基本情報!R130)</f>
        <v/>
      </c>
      <c r="N107" s="107" t="str">
        <f>IF(【全員最初に作成】基本情報!W130="","",【全員最初に作成】基本情報!W130)</f>
        <v/>
      </c>
      <c r="O107" s="102" t="str">
        <f>IF(【全員最初に作成】基本情報!X130="","",【全員最初に作成】基本情報!X130)</f>
        <v/>
      </c>
      <c r="P107" s="108" t="str">
        <f>IF(【全員最初に作成】基本情報!Y130="","",【全員最初に作成】基本情報!Y130)</f>
        <v/>
      </c>
      <c r="Q107" s="476" t="str">
        <f>IF(【全員最初に作成】基本情報!AB130="","",【全員最初に作成】基本情報!AB130)</f>
        <v/>
      </c>
      <c r="R107" s="109"/>
      <c r="S107" s="110"/>
      <c r="T107" s="119" t="str">
        <f>IF(P107="","",VLOOKUP(P107,【参考】数式用!$A$5:$H$34,MATCH(S107,【参考】数式用!$C$4:$E$4,0)+2,0))</f>
        <v/>
      </c>
      <c r="U107" s="49" t="s">
        <v>155</v>
      </c>
      <c r="V107" s="111"/>
      <c r="W107" s="48" t="s">
        <v>156</v>
      </c>
      <c r="X107" s="111"/>
      <c r="Y107" s="55" t="s">
        <v>157</v>
      </c>
      <c r="Z107" s="111"/>
      <c r="AA107" s="48" t="s">
        <v>156</v>
      </c>
      <c r="AB107" s="111"/>
      <c r="AC107" s="48" t="s">
        <v>158</v>
      </c>
      <c r="AD107" s="112" t="s">
        <v>159</v>
      </c>
      <c r="AE107" s="113" t="str">
        <f t="shared" si="4"/>
        <v/>
      </c>
      <c r="AF107" s="116" t="s">
        <v>160</v>
      </c>
      <c r="AG107" s="115" t="str">
        <f t="shared" si="5"/>
        <v/>
      </c>
    </row>
    <row r="108" spans="1:33" ht="36.75" customHeight="1">
      <c r="A108" s="102">
        <f t="shared" si="6"/>
        <v>97</v>
      </c>
      <c r="B108" s="103" t="str">
        <f>IF(【全員最初に作成】基本情報!C131="","",【全員最初に作成】基本情報!C131)</f>
        <v/>
      </c>
      <c r="C108" s="104" t="str">
        <f>IF(【全員最初に作成】基本情報!D131="","",【全員最初に作成】基本情報!D131)</f>
        <v/>
      </c>
      <c r="D108" s="105" t="str">
        <f>IF(【全員最初に作成】基本情報!E131="","",【全員最初に作成】基本情報!E131)</f>
        <v/>
      </c>
      <c r="E108" s="105" t="str">
        <f>IF(【全員最初に作成】基本情報!F131="","",【全員最初に作成】基本情報!F131)</f>
        <v/>
      </c>
      <c r="F108" s="105" t="str">
        <f>IF(【全員最初に作成】基本情報!G131="","",【全員最初に作成】基本情報!G131)</f>
        <v/>
      </c>
      <c r="G108" s="105" t="str">
        <f>IF(【全員最初に作成】基本情報!H131="","",【全員最初に作成】基本情報!H131)</f>
        <v/>
      </c>
      <c r="H108" s="105" t="str">
        <f>IF(【全員最初に作成】基本情報!I131="","",【全員最初に作成】基本情報!I131)</f>
        <v/>
      </c>
      <c r="I108" s="105" t="str">
        <f>IF(【全員最初に作成】基本情報!J131="","",【全員最初に作成】基本情報!J131)</f>
        <v/>
      </c>
      <c r="J108" s="105" t="str">
        <f>IF(【全員最初に作成】基本情報!K131="","",【全員最初に作成】基本情報!K131)</f>
        <v/>
      </c>
      <c r="K108" s="106" t="str">
        <f>IF(【全員最初に作成】基本情報!L131="","",【全員最初に作成】基本情報!L131)</f>
        <v/>
      </c>
      <c r="L108" s="107" t="str">
        <f>IF(【全員最初に作成】基本情報!M131="","",【全員最初に作成】基本情報!M131)</f>
        <v/>
      </c>
      <c r="M108" s="107" t="str">
        <f>IF(【全員最初に作成】基本情報!R131="","",【全員最初に作成】基本情報!R131)</f>
        <v/>
      </c>
      <c r="N108" s="107" t="str">
        <f>IF(【全員最初に作成】基本情報!W131="","",【全員最初に作成】基本情報!W131)</f>
        <v/>
      </c>
      <c r="O108" s="102" t="str">
        <f>IF(【全員最初に作成】基本情報!X131="","",【全員最初に作成】基本情報!X131)</f>
        <v/>
      </c>
      <c r="P108" s="108" t="str">
        <f>IF(【全員最初に作成】基本情報!Y131="","",【全員最初に作成】基本情報!Y131)</f>
        <v/>
      </c>
      <c r="Q108" s="476" t="str">
        <f>IF(【全員最初に作成】基本情報!AB131="","",【全員最初に作成】基本情報!AB131)</f>
        <v/>
      </c>
      <c r="R108" s="109"/>
      <c r="S108" s="110"/>
      <c r="T108" s="119" t="str">
        <f>IF(P108="","",VLOOKUP(P108,【参考】数式用!$A$5:$H$34,MATCH(S108,【参考】数式用!$C$4:$E$4,0)+2,0))</f>
        <v/>
      </c>
      <c r="U108" s="49" t="s">
        <v>155</v>
      </c>
      <c r="V108" s="111"/>
      <c r="W108" s="48" t="s">
        <v>156</v>
      </c>
      <c r="X108" s="111"/>
      <c r="Y108" s="55" t="s">
        <v>157</v>
      </c>
      <c r="Z108" s="111"/>
      <c r="AA108" s="48" t="s">
        <v>156</v>
      </c>
      <c r="AB108" s="111"/>
      <c r="AC108" s="48" t="s">
        <v>158</v>
      </c>
      <c r="AD108" s="112" t="s">
        <v>159</v>
      </c>
      <c r="AE108" s="113" t="str">
        <f t="shared" si="4"/>
        <v/>
      </c>
      <c r="AF108" s="116" t="s">
        <v>160</v>
      </c>
      <c r="AG108" s="115" t="str">
        <f t="shared" si="5"/>
        <v/>
      </c>
    </row>
    <row r="109" spans="1:33" ht="36.75" customHeight="1">
      <c r="A109" s="102">
        <f t="shared" si="6"/>
        <v>98</v>
      </c>
      <c r="B109" s="103" t="str">
        <f>IF(【全員最初に作成】基本情報!C132="","",【全員最初に作成】基本情報!C132)</f>
        <v/>
      </c>
      <c r="C109" s="104" t="str">
        <f>IF(【全員最初に作成】基本情報!D132="","",【全員最初に作成】基本情報!D132)</f>
        <v/>
      </c>
      <c r="D109" s="105" t="str">
        <f>IF(【全員最初に作成】基本情報!E132="","",【全員最初に作成】基本情報!E132)</f>
        <v/>
      </c>
      <c r="E109" s="105" t="str">
        <f>IF(【全員最初に作成】基本情報!F132="","",【全員最初に作成】基本情報!F132)</f>
        <v/>
      </c>
      <c r="F109" s="105" t="str">
        <f>IF(【全員最初に作成】基本情報!G132="","",【全員最初に作成】基本情報!G132)</f>
        <v/>
      </c>
      <c r="G109" s="105" t="str">
        <f>IF(【全員最初に作成】基本情報!H132="","",【全員最初に作成】基本情報!H132)</f>
        <v/>
      </c>
      <c r="H109" s="105" t="str">
        <f>IF(【全員最初に作成】基本情報!I132="","",【全員最初に作成】基本情報!I132)</f>
        <v/>
      </c>
      <c r="I109" s="105" t="str">
        <f>IF(【全員最初に作成】基本情報!J132="","",【全員最初に作成】基本情報!J132)</f>
        <v/>
      </c>
      <c r="J109" s="105" t="str">
        <f>IF(【全員最初に作成】基本情報!K132="","",【全員最初に作成】基本情報!K132)</f>
        <v/>
      </c>
      <c r="K109" s="106" t="str">
        <f>IF(【全員最初に作成】基本情報!L132="","",【全員最初に作成】基本情報!L132)</f>
        <v/>
      </c>
      <c r="L109" s="107" t="str">
        <f>IF(【全員最初に作成】基本情報!M132="","",【全員最初に作成】基本情報!M132)</f>
        <v/>
      </c>
      <c r="M109" s="107" t="str">
        <f>IF(【全員最初に作成】基本情報!R132="","",【全員最初に作成】基本情報!R132)</f>
        <v/>
      </c>
      <c r="N109" s="107" t="str">
        <f>IF(【全員最初に作成】基本情報!W132="","",【全員最初に作成】基本情報!W132)</f>
        <v/>
      </c>
      <c r="O109" s="102" t="str">
        <f>IF(【全員最初に作成】基本情報!X132="","",【全員最初に作成】基本情報!X132)</f>
        <v/>
      </c>
      <c r="P109" s="108" t="str">
        <f>IF(【全員最初に作成】基本情報!Y132="","",【全員最初に作成】基本情報!Y132)</f>
        <v/>
      </c>
      <c r="Q109" s="476" t="str">
        <f>IF(【全員最初に作成】基本情報!AB132="","",【全員最初に作成】基本情報!AB132)</f>
        <v/>
      </c>
      <c r="R109" s="109"/>
      <c r="S109" s="110"/>
      <c r="T109" s="119" t="str">
        <f>IF(P109="","",VLOOKUP(P109,【参考】数式用!$A$5:$H$34,MATCH(S109,【参考】数式用!$C$4:$E$4,0)+2,0))</f>
        <v/>
      </c>
      <c r="U109" s="49" t="s">
        <v>155</v>
      </c>
      <c r="V109" s="111"/>
      <c r="W109" s="48" t="s">
        <v>156</v>
      </c>
      <c r="X109" s="111"/>
      <c r="Y109" s="55" t="s">
        <v>157</v>
      </c>
      <c r="Z109" s="111"/>
      <c r="AA109" s="48" t="s">
        <v>156</v>
      </c>
      <c r="AB109" s="111"/>
      <c r="AC109" s="48" t="s">
        <v>158</v>
      </c>
      <c r="AD109" s="112" t="s">
        <v>159</v>
      </c>
      <c r="AE109" s="113" t="str">
        <f t="shared" si="4"/>
        <v/>
      </c>
      <c r="AF109" s="116" t="s">
        <v>160</v>
      </c>
      <c r="AG109" s="115" t="str">
        <f t="shared" si="5"/>
        <v/>
      </c>
    </row>
    <row r="110" spans="1:33" ht="36.75" customHeight="1">
      <c r="A110" s="102">
        <f t="shared" si="6"/>
        <v>99</v>
      </c>
      <c r="B110" s="103" t="str">
        <f>IF(【全員最初に作成】基本情報!C133="","",【全員最初に作成】基本情報!C133)</f>
        <v/>
      </c>
      <c r="C110" s="104" t="str">
        <f>IF(【全員最初に作成】基本情報!D133="","",【全員最初に作成】基本情報!D133)</f>
        <v/>
      </c>
      <c r="D110" s="105" t="str">
        <f>IF(【全員最初に作成】基本情報!E133="","",【全員最初に作成】基本情報!E133)</f>
        <v/>
      </c>
      <c r="E110" s="105" t="str">
        <f>IF(【全員最初に作成】基本情報!F133="","",【全員最初に作成】基本情報!F133)</f>
        <v/>
      </c>
      <c r="F110" s="105" t="str">
        <f>IF(【全員最初に作成】基本情報!G133="","",【全員最初に作成】基本情報!G133)</f>
        <v/>
      </c>
      <c r="G110" s="105" t="str">
        <f>IF(【全員最初に作成】基本情報!H133="","",【全員最初に作成】基本情報!H133)</f>
        <v/>
      </c>
      <c r="H110" s="105" t="str">
        <f>IF(【全員最初に作成】基本情報!I133="","",【全員最初に作成】基本情報!I133)</f>
        <v/>
      </c>
      <c r="I110" s="105" t="str">
        <f>IF(【全員最初に作成】基本情報!J133="","",【全員最初に作成】基本情報!J133)</f>
        <v/>
      </c>
      <c r="J110" s="105" t="str">
        <f>IF(【全員最初に作成】基本情報!K133="","",【全員最初に作成】基本情報!K133)</f>
        <v/>
      </c>
      <c r="K110" s="106" t="str">
        <f>IF(【全員最初に作成】基本情報!L133="","",【全員最初に作成】基本情報!L133)</f>
        <v/>
      </c>
      <c r="L110" s="107" t="str">
        <f>IF(【全員最初に作成】基本情報!M133="","",【全員最初に作成】基本情報!M133)</f>
        <v/>
      </c>
      <c r="M110" s="107" t="str">
        <f>IF(【全員最初に作成】基本情報!R133="","",【全員最初に作成】基本情報!R133)</f>
        <v/>
      </c>
      <c r="N110" s="107" t="str">
        <f>IF(【全員最初に作成】基本情報!W133="","",【全員最初に作成】基本情報!W133)</f>
        <v/>
      </c>
      <c r="O110" s="102" t="str">
        <f>IF(【全員最初に作成】基本情報!X133="","",【全員最初に作成】基本情報!X133)</f>
        <v/>
      </c>
      <c r="P110" s="108" t="str">
        <f>IF(【全員最初に作成】基本情報!Y133="","",【全員最初に作成】基本情報!Y133)</f>
        <v/>
      </c>
      <c r="Q110" s="476" t="str">
        <f>IF(【全員最初に作成】基本情報!AB133="","",【全員最初に作成】基本情報!AB133)</f>
        <v/>
      </c>
      <c r="R110" s="109"/>
      <c r="S110" s="110"/>
      <c r="T110" s="119" t="str">
        <f>IF(P110="","",VLOOKUP(P110,【参考】数式用!$A$5:$H$34,MATCH(S110,【参考】数式用!$C$4:$E$4,0)+2,0))</f>
        <v/>
      </c>
      <c r="U110" s="49" t="s">
        <v>155</v>
      </c>
      <c r="V110" s="111"/>
      <c r="W110" s="48" t="s">
        <v>156</v>
      </c>
      <c r="X110" s="111"/>
      <c r="Y110" s="55" t="s">
        <v>157</v>
      </c>
      <c r="Z110" s="111"/>
      <c r="AA110" s="48" t="s">
        <v>156</v>
      </c>
      <c r="AB110" s="111"/>
      <c r="AC110" s="48" t="s">
        <v>158</v>
      </c>
      <c r="AD110" s="112" t="s">
        <v>159</v>
      </c>
      <c r="AE110" s="113" t="str">
        <f t="shared" si="4"/>
        <v/>
      </c>
      <c r="AF110" s="116" t="s">
        <v>160</v>
      </c>
      <c r="AG110" s="115" t="str">
        <f t="shared" si="5"/>
        <v/>
      </c>
    </row>
    <row r="111" spans="1:33" ht="36.75" customHeight="1">
      <c r="A111" s="102">
        <f t="shared" si="6"/>
        <v>100</v>
      </c>
      <c r="B111" s="103" t="str">
        <f>IF(【全員最初に作成】基本情報!C134="","",【全員最初に作成】基本情報!C134)</f>
        <v/>
      </c>
      <c r="C111" s="104" t="str">
        <f>IF(【全員最初に作成】基本情報!D134="","",【全員最初に作成】基本情報!D134)</f>
        <v/>
      </c>
      <c r="D111" s="105" t="str">
        <f>IF(【全員最初に作成】基本情報!E134="","",【全員最初に作成】基本情報!E134)</f>
        <v/>
      </c>
      <c r="E111" s="105" t="str">
        <f>IF(【全員最初に作成】基本情報!F134="","",【全員最初に作成】基本情報!F134)</f>
        <v/>
      </c>
      <c r="F111" s="105" t="str">
        <f>IF(【全員最初に作成】基本情報!G134="","",【全員最初に作成】基本情報!G134)</f>
        <v/>
      </c>
      <c r="G111" s="105" t="str">
        <f>IF(【全員最初に作成】基本情報!H134="","",【全員最初に作成】基本情報!H134)</f>
        <v/>
      </c>
      <c r="H111" s="105" t="str">
        <f>IF(【全員最初に作成】基本情報!I134="","",【全員最初に作成】基本情報!I134)</f>
        <v/>
      </c>
      <c r="I111" s="105" t="str">
        <f>IF(【全員最初に作成】基本情報!J134="","",【全員最初に作成】基本情報!J134)</f>
        <v/>
      </c>
      <c r="J111" s="105" t="str">
        <f>IF(【全員最初に作成】基本情報!K134="","",【全員最初に作成】基本情報!K134)</f>
        <v/>
      </c>
      <c r="K111" s="106" t="str">
        <f>IF(【全員最初に作成】基本情報!L134="","",【全員最初に作成】基本情報!L134)</f>
        <v/>
      </c>
      <c r="L111" s="107" t="str">
        <f>IF(【全員最初に作成】基本情報!M134="","",【全員最初に作成】基本情報!M134)</f>
        <v/>
      </c>
      <c r="M111" s="107" t="str">
        <f>IF(【全員最初に作成】基本情報!R134="","",【全員最初に作成】基本情報!R134)</f>
        <v/>
      </c>
      <c r="N111" s="107" t="str">
        <f>IF(【全員最初に作成】基本情報!W134="","",【全員最初に作成】基本情報!W134)</f>
        <v/>
      </c>
      <c r="O111" s="102" t="str">
        <f>IF(【全員最初に作成】基本情報!X134="","",【全員最初に作成】基本情報!X134)</f>
        <v/>
      </c>
      <c r="P111" s="108" t="str">
        <f>IF(【全員最初に作成】基本情報!Y134="","",【全員最初に作成】基本情報!Y134)</f>
        <v/>
      </c>
      <c r="Q111" s="476" t="str">
        <f>IF(【全員最初に作成】基本情報!AB134="","",【全員最初に作成】基本情報!AB134)</f>
        <v/>
      </c>
      <c r="R111" s="109"/>
      <c r="S111" s="110"/>
      <c r="T111" s="119" t="str">
        <f>IF(P111="","",VLOOKUP(P111,【参考】数式用!$A$5:$H$34,MATCH(S111,【参考】数式用!$C$4:$E$4,0)+2,0))</f>
        <v/>
      </c>
      <c r="U111" s="49" t="s">
        <v>155</v>
      </c>
      <c r="V111" s="111"/>
      <c r="W111" s="48" t="s">
        <v>156</v>
      </c>
      <c r="X111" s="111"/>
      <c r="Y111" s="55" t="s">
        <v>157</v>
      </c>
      <c r="Z111" s="111"/>
      <c r="AA111" s="48" t="s">
        <v>156</v>
      </c>
      <c r="AB111" s="111"/>
      <c r="AC111" s="48" t="s">
        <v>158</v>
      </c>
      <c r="AD111" s="112" t="s">
        <v>159</v>
      </c>
      <c r="AE111" s="113" t="str">
        <f t="shared" si="4"/>
        <v/>
      </c>
      <c r="AF111" s="116" t="s">
        <v>160</v>
      </c>
      <c r="AG111" s="115" t="str">
        <f t="shared" si="5"/>
        <v/>
      </c>
    </row>
    <row r="112" spans="1:33" ht="36.75" customHeight="1">
      <c r="A112" s="102">
        <f t="shared" si="6"/>
        <v>101</v>
      </c>
      <c r="B112" s="103" t="str">
        <f>IF(【全員最初に作成】基本情報!C135="","",【全員最初に作成】基本情報!C135)</f>
        <v/>
      </c>
      <c r="C112" s="104" t="str">
        <f>IF(【全員最初に作成】基本情報!D135="","",【全員最初に作成】基本情報!D135)</f>
        <v/>
      </c>
      <c r="D112" s="105" t="str">
        <f>IF(【全員最初に作成】基本情報!E135="","",【全員最初に作成】基本情報!E135)</f>
        <v/>
      </c>
      <c r="E112" s="105" t="str">
        <f>IF(【全員最初に作成】基本情報!F135="","",【全員最初に作成】基本情報!F135)</f>
        <v/>
      </c>
      <c r="F112" s="105" t="str">
        <f>IF(【全員最初に作成】基本情報!G135="","",【全員最初に作成】基本情報!G135)</f>
        <v/>
      </c>
      <c r="G112" s="105" t="str">
        <f>IF(【全員最初に作成】基本情報!H135="","",【全員最初に作成】基本情報!H135)</f>
        <v/>
      </c>
      <c r="H112" s="105" t="str">
        <f>IF(【全員最初に作成】基本情報!I135="","",【全員最初に作成】基本情報!I135)</f>
        <v/>
      </c>
      <c r="I112" s="105" t="str">
        <f>IF(【全員最初に作成】基本情報!J135="","",【全員最初に作成】基本情報!J135)</f>
        <v/>
      </c>
      <c r="J112" s="105" t="str">
        <f>IF(【全員最初に作成】基本情報!K135="","",【全員最初に作成】基本情報!K135)</f>
        <v/>
      </c>
      <c r="K112" s="106" t="str">
        <f>IF(【全員最初に作成】基本情報!L135="","",【全員最初に作成】基本情報!L135)</f>
        <v/>
      </c>
      <c r="L112" s="107" t="str">
        <f>IF(【全員最初に作成】基本情報!M135="","",【全員最初に作成】基本情報!M135)</f>
        <v/>
      </c>
      <c r="M112" s="107" t="str">
        <f>IF(【全員最初に作成】基本情報!R135="","",【全員最初に作成】基本情報!R135)</f>
        <v/>
      </c>
      <c r="N112" s="107" t="str">
        <f>IF(【全員最初に作成】基本情報!W135="","",【全員最初に作成】基本情報!W135)</f>
        <v/>
      </c>
      <c r="O112" s="102" t="str">
        <f>IF(【全員最初に作成】基本情報!X135="","",【全員最初に作成】基本情報!X135)</f>
        <v/>
      </c>
      <c r="P112" s="108" t="str">
        <f>IF(【全員最初に作成】基本情報!Y135="","",【全員最初に作成】基本情報!Y135)</f>
        <v/>
      </c>
      <c r="Q112" s="476" t="str">
        <f>IF(【全員最初に作成】基本情報!AB135="","",【全員最初に作成】基本情報!AB135)</f>
        <v/>
      </c>
      <c r="R112" s="109"/>
      <c r="S112" s="110"/>
      <c r="T112" s="119" t="str">
        <f>IF(P112="","",VLOOKUP(P112,【参考】数式用!$A$5:$H$34,MATCH(S112,【参考】数式用!$C$4:$E$4,0)+2,0))</f>
        <v/>
      </c>
      <c r="U112" s="49" t="s">
        <v>155</v>
      </c>
      <c r="V112" s="111"/>
      <c r="W112" s="314" t="s">
        <v>156</v>
      </c>
      <c r="X112" s="111"/>
      <c r="Y112" s="55" t="s">
        <v>157</v>
      </c>
      <c r="Z112" s="111"/>
      <c r="AA112" s="314" t="s">
        <v>156</v>
      </c>
      <c r="AB112" s="111"/>
      <c r="AC112" s="314" t="s">
        <v>158</v>
      </c>
      <c r="AD112" s="112" t="s">
        <v>159</v>
      </c>
      <c r="AE112" s="113" t="str">
        <f t="shared" si="4"/>
        <v/>
      </c>
      <c r="AF112" s="114" t="s">
        <v>160</v>
      </c>
      <c r="AG112" s="115" t="str">
        <f t="shared" si="5"/>
        <v/>
      </c>
    </row>
    <row r="113" spans="1:33" ht="36.75" customHeight="1">
      <c r="A113" s="102">
        <f t="shared" si="6"/>
        <v>102</v>
      </c>
      <c r="B113" s="103" t="str">
        <f>IF(【全員最初に作成】基本情報!C136="","",【全員最初に作成】基本情報!C136)</f>
        <v/>
      </c>
      <c r="C113" s="104" t="str">
        <f>IF(【全員最初に作成】基本情報!D136="","",【全員最初に作成】基本情報!D136)</f>
        <v/>
      </c>
      <c r="D113" s="105" t="str">
        <f>IF(【全員最初に作成】基本情報!E136="","",【全員最初に作成】基本情報!E136)</f>
        <v/>
      </c>
      <c r="E113" s="105" t="str">
        <f>IF(【全員最初に作成】基本情報!F136="","",【全員最初に作成】基本情報!F136)</f>
        <v/>
      </c>
      <c r="F113" s="105" t="str">
        <f>IF(【全員最初に作成】基本情報!G136="","",【全員最初に作成】基本情報!G136)</f>
        <v/>
      </c>
      <c r="G113" s="105" t="str">
        <f>IF(【全員最初に作成】基本情報!H136="","",【全員最初に作成】基本情報!H136)</f>
        <v/>
      </c>
      <c r="H113" s="105" t="str">
        <f>IF(【全員最初に作成】基本情報!I136="","",【全員最初に作成】基本情報!I136)</f>
        <v/>
      </c>
      <c r="I113" s="105" t="str">
        <f>IF(【全員最初に作成】基本情報!J136="","",【全員最初に作成】基本情報!J136)</f>
        <v/>
      </c>
      <c r="J113" s="105" t="str">
        <f>IF(【全員最初に作成】基本情報!K136="","",【全員最初に作成】基本情報!K136)</f>
        <v/>
      </c>
      <c r="K113" s="106" t="str">
        <f>IF(【全員最初に作成】基本情報!L136="","",【全員最初に作成】基本情報!L136)</f>
        <v/>
      </c>
      <c r="L113" s="107" t="str">
        <f>IF(【全員最初に作成】基本情報!M136="","",【全員最初に作成】基本情報!M136)</f>
        <v/>
      </c>
      <c r="M113" s="107" t="str">
        <f>IF(【全員最初に作成】基本情報!R136="","",【全員最初に作成】基本情報!R136)</f>
        <v/>
      </c>
      <c r="N113" s="107" t="str">
        <f>IF(【全員最初に作成】基本情報!W136="","",【全員最初に作成】基本情報!W136)</f>
        <v/>
      </c>
      <c r="O113" s="102" t="str">
        <f>IF(【全員最初に作成】基本情報!X136="","",【全員最初に作成】基本情報!X136)</f>
        <v/>
      </c>
      <c r="P113" s="108" t="str">
        <f>IF(【全員最初に作成】基本情報!Y136="","",【全員最初に作成】基本情報!Y136)</f>
        <v/>
      </c>
      <c r="Q113" s="476" t="str">
        <f>IF(【全員最初に作成】基本情報!AB136="","",【全員最初に作成】基本情報!AB136)</f>
        <v/>
      </c>
      <c r="R113" s="109"/>
      <c r="S113" s="110"/>
      <c r="T113" s="119" t="str">
        <f>IF(P113="","",VLOOKUP(P113,【参考】数式用!$A$5:$H$34,MATCH(S113,【参考】数式用!$C$4:$E$4,0)+2,0))</f>
        <v/>
      </c>
      <c r="U113" s="49" t="s">
        <v>155</v>
      </c>
      <c r="V113" s="111"/>
      <c r="W113" s="314" t="s">
        <v>156</v>
      </c>
      <c r="X113" s="111"/>
      <c r="Y113" s="55" t="s">
        <v>157</v>
      </c>
      <c r="Z113" s="111"/>
      <c r="AA113" s="314" t="s">
        <v>156</v>
      </c>
      <c r="AB113" s="111"/>
      <c r="AC113" s="314" t="s">
        <v>158</v>
      </c>
      <c r="AD113" s="112" t="s">
        <v>159</v>
      </c>
      <c r="AE113" s="113" t="str">
        <f t="shared" si="4"/>
        <v/>
      </c>
      <c r="AF113" s="114" t="s">
        <v>160</v>
      </c>
      <c r="AG113" s="115" t="str">
        <f t="shared" si="5"/>
        <v/>
      </c>
    </row>
    <row r="114" spans="1:33" ht="36.75" customHeight="1">
      <c r="A114" s="102">
        <f t="shared" si="6"/>
        <v>103</v>
      </c>
      <c r="B114" s="103" t="str">
        <f>IF(【全員最初に作成】基本情報!C137="","",【全員最初に作成】基本情報!C137)</f>
        <v/>
      </c>
      <c r="C114" s="104" t="str">
        <f>IF(【全員最初に作成】基本情報!D137="","",【全員最初に作成】基本情報!D137)</f>
        <v/>
      </c>
      <c r="D114" s="105" t="str">
        <f>IF(【全員最初に作成】基本情報!E137="","",【全員最初に作成】基本情報!E137)</f>
        <v/>
      </c>
      <c r="E114" s="105" t="str">
        <f>IF(【全員最初に作成】基本情報!F137="","",【全員最初に作成】基本情報!F137)</f>
        <v/>
      </c>
      <c r="F114" s="105" t="str">
        <f>IF(【全員最初に作成】基本情報!G137="","",【全員最初に作成】基本情報!G137)</f>
        <v/>
      </c>
      <c r="G114" s="105" t="str">
        <f>IF(【全員最初に作成】基本情報!H137="","",【全員最初に作成】基本情報!H137)</f>
        <v/>
      </c>
      <c r="H114" s="105" t="str">
        <f>IF(【全員最初に作成】基本情報!I137="","",【全員最初に作成】基本情報!I137)</f>
        <v/>
      </c>
      <c r="I114" s="105" t="str">
        <f>IF(【全員最初に作成】基本情報!J137="","",【全員最初に作成】基本情報!J137)</f>
        <v/>
      </c>
      <c r="J114" s="105" t="str">
        <f>IF(【全員最初に作成】基本情報!K137="","",【全員最初に作成】基本情報!K137)</f>
        <v/>
      </c>
      <c r="K114" s="106" t="str">
        <f>IF(【全員最初に作成】基本情報!L137="","",【全員最初に作成】基本情報!L137)</f>
        <v/>
      </c>
      <c r="L114" s="107" t="str">
        <f>IF(【全員最初に作成】基本情報!M137="","",【全員最初に作成】基本情報!M137)</f>
        <v/>
      </c>
      <c r="M114" s="107" t="str">
        <f>IF(【全員最初に作成】基本情報!R137="","",【全員最初に作成】基本情報!R137)</f>
        <v/>
      </c>
      <c r="N114" s="107" t="str">
        <f>IF(【全員最初に作成】基本情報!W137="","",【全員最初に作成】基本情報!W137)</f>
        <v/>
      </c>
      <c r="O114" s="102" t="str">
        <f>IF(【全員最初に作成】基本情報!X137="","",【全員最初に作成】基本情報!X137)</f>
        <v/>
      </c>
      <c r="P114" s="108" t="str">
        <f>IF(【全員最初に作成】基本情報!Y137="","",【全員最初に作成】基本情報!Y137)</f>
        <v/>
      </c>
      <c r="Q114" s="476" t="str">
        <f>IF(【全員最初に作成】基本情報!AB137="","",【全員最初に作成】基本情報!AB137)</f>
        <v/>
      </c>
      <c r="R114" s="109"/>
      <c r="S114" s="110"/>
      <c r="T114" s="119" t="str">
        <f>IF(P114="","",VLOOKUP(P114,【参考】数式用!$A$5:$H$34,MATCH(S114,【参考】数式用!$C$4:$E$4,0)+2,0))</f>
        <v/>
      </c>
      <c r="U114" s="49" t="s">
        <v>155</v>
      </c>
      <c r="V114" s="111"/>
      <c r="W114" s="314" t="s">
        <v>156</v>
      </c>
      <c r="X114" s="111"/>
      <c r="Y114" s="55" t="s">
        <v>157</v>
      </c>
      <c r="Z114" s="111"/>
      <c r="AA114" s="314" t="s">
        <v>156</v>
      </c>
      <c r="AB114" s="111"/>
      <c r="AC114" s="314" t="s">
        <v>158</v>
      </c>
      <c r="AD114" s="112" t="s">
        <v>159</v>
      </c>
      <c r="AE114" s="113" t="str">
        <f t="shared" si="4"/>
        <v/>
      </c>
      <c r="AF114" s="114" t="s">
        <v>160</v>
      </c>
      <c r="AG114" s="115" t="str">
        <f t="shared" si="5"/>
        <v/>
      </c>
    </row>
    <row r="115" spans="1:33" ht="36.75" customHeight="1">
      <c r="A115" s="102">
        <f t="shared" si="6"/>
        <v>104</v>
      </c>
      <c r="B115" s="103" t="str">
        <f>IF(【全員最初に作成】基本情報!C138="","",【全員最初に作成】基本情報!C138)</f>
        <v/>
      </c>
      <c r="C115" s="104" t="str">
        <f>IF(【全員最初に作成】基本情報!D138="","",【全員最初に作成】基本情報!D138)</f>
        <v/>
      </c>
      <c r="D115" s="105" t="str">
        <f>IF(【全員最初に作成】基本情報!E138="","",【全員最初に作成】基本情報!E138)</f>
        <v/>
      </c>
      <c r="E115" s="105" t="str">
        <f>IF(【全員最初に作成】基本情報!F138="","",【全員最初に作成】基本情報!F138)</f>
        <v/>
      </c>
      <c r="F115" s="105" t="str">
        <f>IF(【全員最初に作成】基本情報!G138="","",【全員最初に作成】基本情報!G138)</f>
        <v/>
      </c>
      <c r="G115" s="105" t="str">
        <f>IF(【全員最初に作成】基本情報!H138="","",【全員最初に作成】基本情報!H138)</f>
        <v/>
      </c>
      <c r="H115" s="105" t="str">
        <f>IF(【全員最初に作成】基本情報!I138="","",【全員最初に作成】基本情報!I138)</f>
        <v/>
      </c>
      <c r="I115" s="105" t="str">
        <f>IF(【全員最初に作成】基本情報!J138="","",【全員最初に作成】基本情報!J138)</f>
        <v/>
      </c>
      <c r="J115" s="105" t="str">
        <f>IF(【全員最初に作成】基本情報!K138="","",【全員最初に作成】基本情報!K138)</f>
        <v/>
      </c>
      <c r="K115" s="106" t="str">
        <f>IF(【全員最初に作成】基本情報!L138="","",【全員最初に作成】基本情報!L138)</f>
        <v/>
      </c>
      <c r="L115" s="107" t="str">
        <f>IF(【全員最初に作成】基本情報!M138="","",【全員最初に作成】基本情報!M138)</f>
        <v/>
      </c>
      <c r="M115" s="107" t="str">
        <f>IF(【全員最初に作成】基本情報!R138="","",【全員最初に作成】基本情報!R138)</f>
        <v/>
      </c>
      <c r="N115" s="107" t="str">
        <f>IF(【全員最初に作成】基本情報!W138="","",【全員最初に作成】基本情報!W138)</f>
        <v/>
      </c>
      <c r="O115" s="102" t="str">
        <f>IF(【全員最初に作成】基本情報!X138="","",【全員最初に作成】基本情報!X138)</f>
        <v/>
      </c>
      <c r="P115" s="108" t="str">
        <f>IF(【全員最初に作成】基本情報!Y138="","",【全員最初に作成】基本情報!Y138)</f>
        <v/>
      </c>
      <c r="Q115" s="476" t="str">
        <f>IF(【全員最初に作成】基本情報!AB138="","",【全員最初に作成】基本情報!AB138)</f>
        <v/>
      </c>
      <c r="R115" s="109"/>
      <c r="S115" s="110"/>
      <c r="T115" s="119" t="str">
        <f>IF(P115="","",VLOOKUP(P115,【参考】数式用!$A$5:$H$34,MATCH(S115,【参考】数式用!$C$4:$E$4,0)+2,0))</f>
        <v/>
      </c>
      <c r="U115" s="49" t="s">
        <v>155</v>
      </c>
      <c r="V115" s="111"/>
      <c r="W115" s="314" t="s">
        <v>156</v>
      </c>
      <c r="X115" s="111"/>
      <c r="Y115" s="55" t="s">
        <v>157</v>
      </c>
      <c r="Z115" s="111"/>
      <c r="AA115" s="314" t="s">
        <v>156</v>
      </c>
      <c r="AB115" s="111"/>
      <c r="AC115" s="314" t="s">
        <v>158</v>
      </c>
      <c r="AD115" s="112" t="s">
        <v>159</v>
      </c>
      <c r="AE115" s="113" t="str">
        <f t="shared" si="4"/>
        <v/>
      </c>
      <c r="AF115" s="114" t="s">
        <v>160</v>
      </c>
      <c r="AG115" s="115" t="str">
        <f t="shared" si="5"/>
        <v/>
      </c>
    </row>
    <row r="116" spans="1:33" ht="36.75" customHeight="1">
      <c r="A116" s="102">
        <f t="shared" si="6"/>
        <v>105</v>
      </c>
      <c r="B116" s="103" t="str">
        <f>IF(【全員最初に作成】基本情報!C139="","",【全員最初に作成】基本情報!C139)</f>
        <v/>
      </c>
      <c r="C116" s="104" t="str">
        <f>IF(【全員最初に作成】基本情報!D139="","",【全員最初に作成】基本情報!D139)</f>
        <v/>
      </c>
      <c r="D116" s="105" t="str">
        <f>IF(【全員最初に作成】基本情報!E139="","",【全員最初に作成】基本情報!E139)</f>
        <v/>
      </c>
      <c r="E116" s="105" t="str">
        <f>IF(【全員最初に作成】基本情報!F139="","",【全員最初に作成】基本情報!F139)</f>
        <v/>
      </c>
      <c r="F116" s="105" t="str">
        <f>IF(【全員最初に作成】基本情報!G139="","",【全員最初に作成】基本情報!G139)</f>
        <v/>
      </c>
      <c r="G116" s="105" t="str">
        <f>IF(【全員最初に作成】基本情報!H139="","",【全員最初に作成】基本情報!H139)</f>
        <v/>
      </c>
      <c r="H116" s="105" t="str">
        <f>IF(【全員最初に作成】基本情報!I139="","",【全員最初に作成】基本情報!I139)</f>
        <v/>
      </c>
      <c r="I116" s="105" t="str">
        <f>IF(【全員最初に作成】基本情報!J139="","",【全員最初に作成】基本情報!J139)</f>
        <v/>
      </c>
      <c r="J116" s="105" t="str">
        <f>IF(【全員最初に作成】基本情報!K139="","",【全員最初に作成】基本情報!K139)</f>
        <v/>
      </c>
      <c r="K116" s="106" t="str">
        <f>IF(【全員最初に作成】基本情報!L139="","",【全員最初に作成】基本情報!L139)</f>
        <v/>
      </c>
      <c r="L116" s="107" t="str">
        <f>IF(【全員最初に作成】基本情報!M139="","",【全員最初に作成】基本情報!M139)</f>
        <v/>
      </c>
      <c r="M116" s="107" t="str">
        <f>IF(【全員最初に作成】基本情報!R139="","",【全員最初に作成】基本情報!R139)</f>
        <v/>
      </c>
      <c r="N116" s="107" t="str">
        <f>IF(【全員最初に作成】基本情報!W139="","",【全員最初に作成】基本情報!W139)</f>
        <v/>
      </c>
      <c r="O116" s="102" t="str">
        <f>IF(【全員最初に作成】基本情報!X139="","",【全員最初に作成】基本情報!X139)</f>
        <v/>
      </c>
      <c r="P116" s="108" t="str">
        <f>IF(【全員最初に作成】基本情報!Y139="","",【全員最初に作成】基本情報!Y139)</f>
        <v/>
      </c>
      <c r="Q116" s="476" t="str">
        <f>IF(【全員最初に作成】基本情報!AB139="","",【全員最初に作成】基本情報!AB139)</f>
        <v/>
      </c>
      <c r="R116" s="109"/>
      <c r="S116" s="110"/>
      <c r="T116" s="119" t="str">
        <f>IF(P116="","",VLOOKUP(P116,【参考】数式用!$A$5:$H$34,MATCH(S116,【参考】数式用!$C$4:$E$4,0)+2,0))</f>
        <v/>
      </c>
      <c r="U116" s="49" t="s">
        <v>155</v>
      </c>
      <c r="V116" s="111"/>
      <c r="W116" s="314" t="s">
        <v>156</v>
      </c>
      <c r="X116" s="111"/>
      <c r="Y116" s="55" t="s">
        <v>157</v>
      </c>
      <c r="Z116" s="111"/>
      <c r="AA116" s="314" t="s">
        <v>156</v>
      </c>
      <c r="AB116" s="111"/>
      <c r="AC116" s="314" t="s">
        <v>158</v>
      </c>
      <c r="AD116" s="112" t="s">
        <v>159</v>
      </c>
      <c r="AE116" s="113" t="str">
        <f t="shared" si="4"/>
        <v/>
      </c>
      <c r="AF116" s="114" t="s">
        <v>160</v>
      </c>
      <c r="AG116" s="115" t="str">
        <f t="shared" si="5"/>
        <v/>
      </c>
    </row>
    <row r="117" spans="1:33" ht="36.75" customHeight="1">
      <c r="A117" s="102">
        <f t="shared" si="6"/>
        <v>106</v>
      </c>
      <c r="B117" s="103" t="str">
        <f>IF(【全員最初に作成】基本情報!C140="","",【全員最初に作成】基本情報!C140)</f>
        <v/>
      </c>
      <c r="C117" s="104" t="str">
        <f>IF(【全員最初に作成】基本情報!D140="","",【全員最初に作成】基本情報!D140)</f>
        <v/>
      </c>
      <c r="D117" s="105" t="str">
        <f>IF(【全員最初に作成】基本情報!E140="","",【全員最初に作成】基本情報!E140)</f>
        <v/>
      </c>
      <c r="E117" s="105" t="str">
        <f>IF(【全員最初に作成】基本情報!F140="","",【全員最初に作成】基本情報!F140)</f>
        <v/>
      </c>
      <c r="F117" s="105" t="str">
        <f>IF(【全員最初に作成】基本情報!G140="","",【全員最初に作成】基本情報!G140)</f>
        <v/>
      </c>
      <c r="G117" s="105" t="str">
        <f>IF(【全員最初に作成】基本情報!H140="","",【全員最初に作成】基本情報!H140)</f>
        <v/>
      </c>
      <c r="H117" s="105" t="str">
        <f>IF(【全員最初に作成】基本情報!I140="","",【全員最初に作成】基本情報!I140)</f>
        <v/>
      </c>
      <c r="I117" s="105" t="str">
        <f>IF(【全員最初に作成】基本情報!J140="","",【全員最初に作成】基本情報!J140)</f>
        <v/>
      </c>
      <c r="J117" s="105" t="str">
        <f>IF(【全員最初に作成】基本情報!K140="","",【全員最初に作成】基本情報!K140)</f>
        <v/>
      </c>
      <c r="K117" s="106" t="str">
        <f>IF(【全員最初に作成】基本情報!L140="","",【全員最初に作成】基本情報!L140)</f>
        <v/>
      </c>
      <c r="L117" s="107" t="str">
        <f>IF(【全員最初に作成】基本情報!M140="","",【全員最初に作成】基本情報!M140)</f>
        <v/>
      </c>
      <c r="M117" s="107" t="str">
        <f>IF(【全員最初に作成】基本情報!R140="","",【全員最初に作成】基本情報!R140)</f>
        <v/>
      </c>
      <c r="N117" s="107" t="str">
        <f>IF(【全員最初に作成】基本情報!W140="","",【全員最初に作成】基本情報!W140)</f>
        <v/>
      </c>
      <c r="O117" s="102" t="str">
        <f>IF(【全員最初に作成】基本情報!X140="","",【全員最初に作成】基本情報!X140)</f>
        <v/>
      </c>
      <c r="P117" s="108" t="str">
        <f>IF(【全員最初に作成】基本情報!Y140="","",【全員最初に作成】基本情報!Y140)</f>
        <v/>
      </c>
      <c r="Q117" s="476" t="str">
        <f>IF(【全員最初に作成】基本情報!AB140="","",【全員最初に作成】基本情報!AB140)</f>
        <v/>
      </c>
      <c r="R117" s="109"/>
      <c r="S117" s="110"/>
      <c r="T117" s="119" t="str">
        <f>IF(P117="","",VLOOKUP(P117,【参考】数式用!$A$5:$H$34,MATCH(S117,【参考】数式用!$C$4:$E$4,0)+2,0))</f>
        <v/>
      </c>
      <c r="U117" s="49" t="s">
        <v>155</v>
      </c>
      <c r="V117" s="111"/>
      <c r="W117" s="314" t="s">
        <v>156</v>
      </c>
      <c r="X117" s="111"/>
      <c r="Y117" s="55" t="s">
        <v>157</v>
      </c>
      <c r="Z117" s="111"/>
      <c r="AA117" s="314" t="s">
        <v>156</v>
      </c>
      <c r="AB117" s="111"/>
      <c r="AC117" s="314" t="s">
        <v>158</v>
      </c>
      <c r="AD117" s="112" t="s">
        <v>159</v>
      </c>
      <c r="AE117" s="113" t="str">
        <f t="shared" si="4"/>
        <v/>
      </c>
      <c r="AF117" s="114" t="s">
        <v>160</v>
      </c>
      <c r="AG117" s="115" t="str">
        <f t="shared" si="5"/>
        <v/>
      </c>
    </row>
    <row r="118" spans="1:33" ht="36.75" customHeight="1">
      <c r="A118" s="102">
        <f t="shared" si="6"/>
        <v>107</v>
      </c>
      <c r="B118" s="103" t="str">
        <f>IF(【全員最初に作成】基本情報!C141="","",【全員最初に作成】基本情報!C141)</f>
        <v/>
      </c>
      <c r="C118" s="104" t="str">
        <f>IF(【全員最初に作成】基本情報!D141="","",【全員最初に作成】基本情報!D141)</f>
        <v/>
      </c>
      <c r="D118" s="105" t="str">
        <f>IF(【全員最初に作成】基本情報!E141="","",【全員最初に作成】基本情報!E141)</f>
        <v/>
      </c>
      <c r="E118" s="105" t="str">
        <f>IF(【全員最初に作成】基本情報!F141="","",【全員最初に作成】基本情報!F141)</f>
        <v/>
      </c>
      <c r="F118" s="105" t="str">
        <f>IF(【全員最初に作成】基本情報!G141="","",【全員最初に作成】基本情報!G141)</f>
        <v/>
      </c>
      <c r="G118" s="105" t="str">
        <f>IF(【全員最初に作成】基本情報!H141="","",【全員最初に作成】基本情報!H141)</f>
        <v/>
      </c>
      <c r="H118" s="105" t="str">
        <f>IF(【全員最初に作成】基本情報!I141="","",【全員最初に作成】基本情報!I141)</f>
        <v/>
      </c>
      <c r="I118" s="105" t="str">
        <f>IF(【全員最初に作成】基本情報!J141="","",【全員最初に作成】基本情報!J141)</f>
        <v/>
      </c>
      <c r="J118" s="105" t="str">
        <f>IF(【全員最初に作成】基本情報!K141="","",【全員最初に作成】基本情報!K141)</f>
        <v/>
      </c>
      <c r="K118" s="106" t="str">
        <f>IF(【全員最初に作成】基本情報!L141="","",【全員最初に作成】基本情報!L141)</f>
        <v/>
      </c>
      <c r="L118" s="107" t="str">
        <f>IF(【全員最初に作成】基本情報!M141="","",【全員最初に作成】基本情報!M141)</f>
        <v/>
      </c>
      <c r="M118" s="107" t="str">
        <f>IF(【全員最初に作成】基本情報!R141="","",【全員最初に作成】基本情報!R141)</f>
        <v/>
      </c>
      <c r="N118" s="107" t="str">
        <f>IF(【全員最初に作成】基本情報!W141="","",【全員最初に作成】基本情報!W141)</f>
        <v/>
      </c>
      <c r="O118" s="102" t="str">
        <f>IF(【全員最初に作成】基本情報!X141="","",【全員最初に作成】基本情報!X141)</f>
        <v/>
      </c>
      <c r="P118" s="108" t="str">
        <f>IF(【全員最初に作成】基本情報!Y141="","",【全員最初に作成】基本情報!Y141)</f>
        <v/>
      </c>
      <c r="Q118" s="476" t="str">
        <f>IF(【全員最初に作成】基本情報!AB141="","",【全員最初に作成】基本情報!AB141)</f>
        <v/>
      </c>
      <c r="R118" s="109"/>
      <c r="S118" s="110"/>
      <c r="T118" s="119" t="str">
        <f>IF(P118="","",VLOOKUP(P118,【参考】数式用!$A$5:$H$34,MATCH(S118,【参考】数式用!$C$4:$E$4,0)+2,0))</f>
        <v/>
      </c>
      <c r="U118" s="49" t="s">
        <v>155</v>
      </c>
      <c r="V118" s="111"/>
      <c r="W118" s="314" t="s">
        <v>156</v>
      </c>
      <c r="X118" s="111"/>
      <c r="Y118" s="55" t="s">
        <v>157</v>
      </c>
      <c r="Z118" s="111"/>
      <c r="AA118" s="314" t="s">
        <v>156</v>
      </c>
      <c r="AB118" s="111"/>
      <c r="AC118" s="314" t="s">
        <v>158</v>
      </c>
      <c r="AD118" s="112" t="s">
        <v>159</v>
      </c>
      <c r="AE118" s="113" t="str">
        <f t="shared" si="4"/>
        <v/>
      </c>
      <c r="AF118" s="114" t="s">
        <v>160</v>
      </c>
      <c r="AG118" s="115" t="str">
        <f t="shared" si="5"/>
        <v/>
      </c>
    </row>
    <row r="119" spans="1:33" ht="36.75" customHeight="1">
      <c r="A119" s="102">
        <f t="shared" si="6"/>
        <v>108</v>
      </c>
      <c r="B119" s="103" t="str">
        <f>IF(【全員最初に作成】基本情報!C142="","",【全員最初に作成】基本情報!C142)</f>
        <v/>
      </c>
      <c r="C119" s="104" t="str">
        <f>IF(【全員最初に作成】基本情報!D142="","",【全員最初に作成】基本情報!D142)</f>
        <v/>
      </c>
      <c r="D119" s="105" t="str">
        <f>IF(【全員最初に作成】基本情報!E142="","",【全員最初に作成】基本情報!E142)</f>
        <v/>
      </c>
      <c r="E119" s="105" t="str">
        <f>IF(【全員最初に作成】基本情報!F142="","",【全員最初に作成】基本情報!F142)</f>
        <v/>
      </c>
      <c r="F119" s="105" t="str">
        <f>IF(【全員最初に作成】基本情報!G142="","",【全員最初に作成】基本情報!G142)</f>
        <v/>
      </c>
      <c r="G119" s="105" t="str">
        <f>IF(【全員最初に作成】基本情報!H142="","",【全員最初に作成】基本情報!H142)</f>
        <v/>
      </c>
      <c r="H119" s="105" t="str">
        <f>IF(【全員最初に作成】基本情報!I142="","",【全員最初に作成】基本情報!I142)</f>
        <v/>
      </c>
      <c r="I119" s="105" t="str">
        <f>IF(【全員最初に作成】基本情報!J142="","",【全員最初に作成】基本情報!J142)</f>
        <v/>
      </c>
      <c r="J119" s="105" t="str">
        <f>IF(【全員最初に作成】基本情報!K142="","",【全員最初に作成】基本情報!K142)</f>
        <v/>
      </c>
      <c r="K119" s="106" t="str">
        <f>IF(【全員最初に作成】基本情報!L142="","",【全員最初に作成】基本情報!L142)</f>
        <v/>
      </c>
      <c r="L119" s="107" t="str">
        <f>IF(【全員最初に作成】基本情報!M142="","",【全員最初に作成】基本情報!M142)</f>
        <v/>
      </c>
      <c r="M119" s="107" t="str">
        <f>IF(【全員最初に作成】基本情報!R142="","",【全員最初に作成】基本情報!R142)</f>
        <v/>
      </c>
      <c r="N119" s="107" t="str">
        <f>IF(【全員最初に作成】基本情報!W142="","",【全員最初に作成】基本情報!W142)</f>
        <v/>
      </c>
      <c r="O119" s="102" t="str">
        <f>IF(【全員最初に作成】基本情報!X142="","",【全員最初に作成】基本情報!X142)</f>
        <v/>
      </c>
      <c r="P119" s="108" t="str">
        <f>IF(【全員最初に作成】基本情報!Y142="","",【全員最初に作成】基本情報!Y142)</f>
        <v/>
      </c>
      <c r="Q119" s="476" t="str">
        <f>IF(【全員最初に作成】基本情報!AB142="","",【全員最初に作成】基本情報!AB142)</f>
        <v/>
      </c>
      <c r="R119" s="109"/>
      <c r="S119" s="110"/>
      <c r="T119" s="119" t="str">
        <f>IF(P119="","",VLOOKUP(P119,【参考】数式用!$A$5:$H$34,MATCH(S119,【参考】数式用!$C$4:$E$4,0)+2,0))</f>
        <v/>
      </c>
      <c r="U119" s="49" t="s">
        <v>155</v>
      </c>
      <c r="V119" s="111"/>
      <c r="W119" s="314" t="s">
        <v>156</v>
      </c>
      <c r="X119" s="111"/>
      <c r="Y119" s="55" t="s">
        <v>157</v>
      </c>
      <c r="Z119" s="111"/>
      <c r="AA119" s="314" t="s">
        <v>156</v>
      </c>
      <c r="AB119" s="111"/>
      <c r="AC119" s="314" t="s">
        <v>158</v>
      </c>
      <c r="AD119" s="112" t="s">
        <v>159</v>
      </c>
      <c r="AE119" s="113" t="str">
        <f t="shared" si="4"/>
        <v/>
      </c>
      <c r="AF119" s="114" t="s">
        <v>160</v>
      </c>
      <c r="AG119" s="115" t="str">
        <f t="shared" si="5"/>
        <v/>
      </c>
    </row>
    <row r="120" spans="1:33" ht="36.75" customHeight="1">
      <c r="A120" s="102">
        <f t="shared" si="6"/>
        <v>109</v>
      </c>
      <c r="B120" s="103" t="str">
        <f>IF(【全員最初に作成】基本情報!C143="","",【全員最初に作成】基本情報!C143)</f>
        <v/>
      </c>
      <c r="C120" s="104" t="str">
        <f>IF(【全員最初に作成】基本情報!D143="","",【全員最初に作成】基本情報!D143)</f>
        <v/>
      </c>
      <c r="D120" s="105" t="str">
        <f>IF(【全員最初に作成】基本情報!E143="","",【全員最初に作成】基本情報!E143)</f>
        <v/>
      </c>
      <c r="E120" s="105" t="str">
        <f>IF(【全員最初に作成】基本情報!F143="","",【全員最初に作成】基本情報!F143)</f>
        <v/>
      </c>
      <c r="F120" s="105" t="str">
        <f>IF(【全員最初に作成】基本情報!G143="","",【全員最初に作成】基本情報!G143)</f>
        <v/>
      </c>
      <c r="G120" s="105" t="str">
        <f>IF(【全員最初に作成】基本情報!H143="","",【全員最初に作成】基本情報!H143)</f>
        <v/>
      </c>
      <c r="H120" s="105" t="str">
        <f>IF(【全員最初に作成】基本情報!I143="","",【全員最初に作成】基本情報!I143)</f>
        <v/>
      </c>
      <c r="I120" s="105" t="str">
        <f>IF(【全員最初に作成】基本情報!J143="","",【全員最初に作成】基本情報!J143)</f>
        <v/>
      </c>
      <c r="J120" s="105" t="str">
        <f>IF(【全員最初に作成】基本情報!K143="","",【全員最初に作成】基本情報!K143)</f>
        <v/>
      </c>
      <c r="K120" s="106" t="str">
        <f>IF(【全員最初に作成】基本情報!L143="","",【全員最初に作成】基本情報!L143)</f>
        <v/>
      </c>
      <c r="L120" s="107" t="str">
        <f>IF(【全員最初に作成】基本情報!M143="","",【全員最初に作成】基本情報!M143)</f>
        <v/>
      </c>
      <c r="M120" s="107" t="str">
        <f>IF(【全員最初に作成】基本情報!R143="","",【全員最初に作成】基本情報!R143)</f>
        <v/>
      </c>
      <c r="N120" s="107" t="str">
        <f>IF(【全員最初に作成】基本情報!W143="","",【全員最初に作成】基本情報!W143)</f>
        <v/>
      </c>
      <c r="O120" s="102" t="str">
        <f>IF(【全員最初に作成】基本情報!X143="","",【全員最初に作成】基本情報!X143)</f>
        <v/>
      </c>
      <c r="P120" s="108" t="str">
        <f>IF(【全員最初に作成】基本情報!Y143="","",【全員最初に作成】基本情報!Y143)</f>
        <v/>
      </c>
      <c r="Q120" s="476" t="str">
        <f>IF(【全員最初に作成】基本情報!AB143="","",【全員最初に作成】基本情報!AB143)</f>
        <v/>
      </c>
      <c r="R120" s="109"/>
      <c r="S120" s="110"/>
      <c r="T120" s="119" t="str">
        <f>IF(P120="","",VLOOKUP(P120,【参考】数式用!$A$5:$H$34,MATCH(S120,【参考】数式用!$C$4:$E$4,0)+2,0))</f>
        <v/>
      </c>
      <c r="U120" s="49" t="s">
        <v>155</v>
      </c>
      <c r="V120" s="111"/>
      <c r="W120" s="314" t="s">
        <v>156</v>
      </c>
      <c r="X120" s="111"/>
      <c r="Y120" s="55" t="s">
        <v>157</v>
      </c>
      <c r="Z120" s="111"/>
      <c r="AA120" s="314" t="s">
        <v>156</v>
      </c>
      <c r="AB120" s="111"/>
      <c r="AC120" s="314" t="s">
        <v>158</v>
      </c>
      <c r="AD120" s="112" t="s">
        <v>159</v>
      </c>
      <c r="AE120" s="113" t="str">
        <f t="shared" si="4"/>
        <v/>
      </c>
      <c r="AF120" s="114" t="s">
        <v>160</v>
      </c>
      <c r="AG120" s="115" t="str">
        <f t="shared" si="5"/>
        <v/>
      </c>
    </row>
    <row r="121" spans="1:33" ht="36.75" customHeight="1">
      <c r="A121" s="102">
        <f t="shared" si="6"/>
        <v>110</v>
      </c>
      <c r="B121" s="103" t="str">
        <f>IF(【全員最初に作成】基本情報!C144="","",【全員最初に作成】基本情報!C144)</f>
        <v/>
      </c>
      <c r="C121" s="104" t="str">
        <f>IF(【全員最初に作成】基本情報!D144="","",【全員最初に作成】基本情報!D144)</f>
        <v/>
      </c>
      <c r="D121" s="105" t="str">
        <f>IF(【全員最初に作成】基本情報!E144="","",【全員最初に作成】基本情報!E144)</f>
        <v/>
      </c>
      <c r="E121" s="105" t="str">
        <f>IF(【全員最初に作成】基本情報!F144="","",【全員最初に作成】基本情報!F144)</f>
        <v/>
      </c>
      <c r="F121" s="105" t="str">
        <f>IF(【全員最初に作成】基本情報!G144="","",【全員最初に作成】基本情報!G144)</f>
        <v/>
      </c>
      <c r="G121" s="105" t="str">
        <f>IF(【全員最初に作成】基本情報!H144="","",【全員最初に作成】基本情報!H144)</f>
        <v/>
      </c>
      <c r="H121" s="105" t="str">
        <f>IF(【全員最初に作成】基本情報!I144="","",【全員最初に作成】基本情報!I144)</f>
        <v/>
      </c>
      <c r="I121" s="105" t="str">
        <f>IF(【全員最初に作成】基本情報!J144="","",【全員最初に作成】基本情報!J144)</f>
        <v/>
      </c>
      <c r="J121" s="105" t="str">
        <f>IF(【全員最初に作成】基本情報!K144="","",【全員最初に作成】基本情報!K144)</f>
        <v/>
      </c>
      <c r="K121" s="106" t="str">
        <f>IF(【全員最初に作成】基本情報!L144="","",【全員最初に作成】基本情報!L144)</f>
        <v/>
      </c>
      <c r="L121" s="107" t="str">
        <f>IF(【全員最初に作成】基本情報!M144="","",【全員最初に作成】基本情報!M144)</f>
        <v/>
      </c>
      <c r="M121" s="107" t="str">
        <f>IF(【全員最初に作成】基本情報!R144="","",【全員最初に作成】基本情報!R144)</f>
        <v/>
      </c>
      <c r="N121" s="107" t="str">
        <f>IF(【全員最初に作成】基本情報!W144="","",【全員最初に作成】基本情報!W144)</f>
        <v/>
      </c>
      <c r="O121" s="102" t="str">
        <f>IF(【全員最初に作成】基本情報!X144="","",【全員最初に作成】基本情報!X144)</f>
        <v/>
      </c>
      <c r="P121" s="108" t="str">
        <f>IF(【全員最初に作成】基本情報!Y144="","",【全員最初に作成】基本情報!Y144)</f>
        <v/>
      </c>
      <c r="Q121" s="476" t="str">
        <f>IF(【全員最初に作成】基本情報!AB144="","",【全員最初に作成】基本情報!AB144)</f>
        <v/>
      </c>
      <c r="R121" s="109"/>
      <c r="S121" s="110"/>
      <c r="T121" s="119" t="str">
        <f>IF(P121="","",VLOOKUP(P121,【参考】数式用!$A$5:$H$34,MATCH(S121,【参考】数式用!$C$4:$E$4,0)+2,0))</f>
        <v/>
      </c>
      <c r="U121" s="49" t="s">
        <v>155</v>
      </c>
      <c r="V121" s="111"/>
      <c r="W121" s="314" t="s">
        <v>156</v>
      </c>
      <c r="X121" s="111"/>
      <c r="Y121" s="55" t="s">
        <v>157</v>
      </c>
      <c r="Z121" s="111"/>
      <c r="AA121" s="314" t="s">
        <v>156</v>
      </c>
      <c r="AB121" s="111"/>
      <c r="AC121" s="314" t="s">
        <v>158</v>
      </c>
      <c r="AD121" s="112" t="s">
        <v>159</v>
      </c>
      <c r="AE121" s="113" t="str">
        <f t="shared" si="4"/>
        <v/>
      </c>
      <c r="AF121" s="114" t="s">
        <v>160</v>
      </c>
      <c r="AG121" s="115" t="str">
        <f t="shared" si="5"/>
        <v/>
      </c>
    </row>
    <row r="122" spans="1:33" ht="36.75" customHeight="1">
      <c r="A122" s="102">
        <f t="shared" si="6"/>
        <v>111</v>
      </c>
      <c r="B122" s="103" t="str">
        <f>IF(【全員最初に作成】基本情報!C145="","",【全員最初に作成】基本情報!C145)</f>
        <v/>
      </c>
      <c r="C122" s="104" t="str">
        <f>IF(【全員最初に作成】基本情報!D145="","",【全員最初に作成】基本情報!D145)</f>
        <v/>
      </c>
      <c r="D122" s="105" t="str">
        <f>IF(【全員最初に作成】基本情報!E145="","",【全員最初に作成】基本情報!E145)</f>
        <v/>
      </c>
      <c r="E122" s="105" t="str">
        <f>IF(【全員最初に作成】基本情報!F145="","",【全員最初に作成】基本情報!F145)</f>
        <v/>
      </c>
      <c r="F122" s="105" t="str">
        <f>IF(【全員最初に作成】基本情報!G145="","",【全員最初に作成】基本情報!G145)</f>
        <v/>
      </c>
      <c r="G122" s="105" t="str">
        <f>IF(【全員最初に作成】基本情報!H145="","",【全員最初に作成】基本情報!H145)</f>
        <v/>
      </c>
      <c r="H122" s="105" t="str">
        <f>IF(【全員最初に作成】基本情報!I145="","",【全員最初に作成】基本情報!I145)</f>
        <v/>
      </c>
      <c r="I122" s="105" t="str">
        <f>IF(【全員最初に作成】基本情報!J145="","",【全員最初に作成】基本情報!J145)</f>
        <v/>
      </c>
      <c r="J122" s="105" t="str">
        <f>IF(【全員最初に作成】基本情報!K145="","",【全員最初に作成】基本情報!K145)</f>
        <v/>
      </c>
      <c r="K122" s="106" t="str">
        <f>IF(【全員最初に作成】基本情報!L145="","",【全員最初に作成】基本情報!L145)</f>
        <v/>
      </c>
      <c r="L122" s="107" t="str">
        <f>IF(【全員最初に作成】基本情報!M145="","",【全員最初に作成】基本情報!M145)</f>
        <v/>
      </c>
      <c r="M122" s="107" t="str">
        <f>IF(【全員最初に作成】基本情報!R145="","",【全員最初に作成】基本情報!R145)</f>
        <v/>
      </c>
      <c r="N122" s="107" t="str">
        <f>IF(【全員最初に作成】基本情報!W145="","",【全員最初に作成】基本情報!W145)</f>
        <v/>
      </c>
      <c r="O122" s="102" t="str">
        <f>IF(【全員最初に作成】基本情報!X145="","",【全員最初に作成】基本情報!X145)</f>
        <v/>
      </c>
      <c r="P122" s="108" t="str">
        <f>IF(【全員最初に作成】基本情報!Y145="","",【全員最初に作成】基本情報!Y145)</f>
        <v/>
      </c>
      <c r="Q122" s="476" t="str">
        <f>IF(【全員最初に作成】基本情報!AB145="","",【全員最初に作成】基本情報!AB145)</f>
        <v/>
      </c>
      <c r="R122" s="109"/>
      <c r="S122" s="110"/>
      <c r="T122" s="119" t="str">
        <f>IF(P122="","",VLOOKUP(P122,【参考】数式用!$A$5:$H$34,MATCH(S122,【参考】数式用!$C$4:$E$4,0)+2,0))</f>
        <v/>
      </c>
      <c r="U122" s="49" t="s">
        <v>155</v>
      </c>
      <c r="V122" s="111"/>
      <c r="W122" s="314" t="s">
        <v>156</v>
      </c>
      <c r="X122" s="111"/>
      <c r="Y122" s="55" t="s">
        <v>157</v>
      </c>
      <c r="Z122" s="111"/>
      <c r="AA122" s="314" t="s">
        <v>156</v>
      </c>
      <c r="AB122" s="111"/>
      <c r="AC122" s="314" t="s">
        <v>158</v>
      </c>
      <c r="AD122" s="112" t="s">
        <v>159</v>
      </c>
      <c r="AE122" s="113" t="str">
        <f t="shared" si="4"/>
        <v/>
      </c>
      <c r="AF122" s="114" t="s">
        <v>160</v>
      </c>
      <c r="AG122" s="115" t="str">
        <f t="shared" si="5"/>
        <v/>
      </c>
    </row>
    <row r="123" spans="1:33" ht="36.75" customHeight="1">
      <c r="A123" s="102">
        <f t="shared" si="6"/>
        <v>112</v>
      </c>
      <c r="B123" s="103" t="str">
        <f>IF(【全員最初に作成】基本情報!C146="","",【全員最初に作成】基本情報!C146)</f>
        <v/>
      </c>
      <c r="C123" s="104" t="str">
        <f>IF(【全員最初に作成】基本情報!D146="","",【全員最初に作成】基本情報!D146)</f>
        <v/>
      </c>
      <c r="D123" s="105" t="str">
        <f>IF(【全員最初に作成】基本情報!E146="","",【全員最初に作成】基本情報!E146)</f>
        <v/>
      </c>
      <c r="E123" s="105" t="str">
        <f>IF(【全員最初に作成】基本情報!F146="","",【全員最初に作成】基本情報!F146)</f>
        <v/>
      </c>
      <c r="F123" s="105" t="str">
        <f>IF(【全員最初に作成】基本情報!G146="","",【全員最初に作成】基本情報!G146)</f>
        <v/>
      </c>
      <c r="G123" s="105" t="str">
        <f>IF(【全員最初に作成】基本情報!H146="","",【全員最初に作成】基本情報!H146)</f>
        <v/>
      </c>
      <c r="H123" s="105" t="str">
        <f>IF(【全員最初に作成】基本情報!I146="","",【全員最初に作成】基本情報!I146)</f>
        <v/>
      </c>
      <c r="I123" s="105" t="str">
        <f>IF(【全員最初に作成】基本情報!J146="","",【全員最初に作成】基本情報!J146)</f>
        <v/>
      </c>
      <c r="J123" s="105" t="str">
        <f>IF(【全員最初に作成】基本情報!K146="","",【全員最初に作成】基本情報!K146)</f>
        <v/>
      </c>
      <c r="K123" s="106" t="str">
        <f>IF(【全員最初に作成】基本情報!L146="","",【全員最初に作成】基本情報!L146)</f>
        <v/>
      </c>
      <c r="L123" s="107" t="str">
        <f>IF(【全員最初に作成】基本情報!M146="","",【全員最初に作成】基本情報!M146)</f>
        <v/>
      </c>
      <c r="M123" s="107" t="str">
        <f>IF(【全員最初に作成】基本情報!R146="","",【全員最初に作成】基本情報!R146)</f>
        <v/>
      </c>
      <c r="N123" s="107" t="str">
        <f>IF(【全員最初に作成】基本情報!W146="","",【全員最初に作成】基本情報!W146)</f>
        <v/>
      </c>
      <c r="O123" s="102" t="str">
        <f>IF(【全員最初に作成】基本情報!X146="","",【全員最初に作成】基本情報!X146)</f>
        <v/>
      </c>
      <c r="P123" s="108" t="str">
        <f>IF(【全員最初に作成】基本情報!Y146="","",【全員最初に作成】基本情報!Y146)</f>
        <v/>
      </c>
      <c r="Q123" s="476" t="str">
        <f>IF(【全員最初に作成】基本情報!AB146="","",【全員最初に作成】基本情報!AB146)</f>
        <v/>
      </c>
      <c r="R123" s="109"/>
      <c r="S123" s="110"/>
      <c r="T123" s="119" t="str">
        <f>IF(P123="","",VLOOKUP(P123,【参考】数式用!$A$5:$H$34,MATCH(S123,【参考】数式用!$C$4:$E$4,0)+2,0))</f>
        <v/>
      </c>
      <c r="U123" s="49" t="s">
        <v>155</v>
      </c>
      <c r="V123" s="111"/>
      <c r="W123" s="314" t="s">
        <v>156</v>
      </c>
      <c r="X123" s="111"/>
      <c r="Y123" s="55" t="s">
        <v>157</v>
      </c>
      <c r="Z123" s="111"/>
      <c r="AA123" s="314" t="s">
        <v>156</v>
      </c>
      <c r="AB123" s="111"/>
      <c r="AC123" s="314" t="s">
        <v>158</v>
      </c>
      <c r="AD123" s="112" t="s">
        <v>159</v>
      </c>
      <c r="AE123" s="113" t="str">
        <f t="shared" si="4"/>
        <v/>
      </c>
      <c r="AF123" s="114" t="s">
        <v>160</v>
      </c>
      <c r="AG123" s="115" t="str">
        <f t="shared" si="5"/>
        <v/>
      </c>
    </row>
    <row r="124" spans="1:33" ht="36.75" customHeight="1">
      <c r="A124" s="102">
        <f t="shared" si="6"/>
        <v>113</v>
      </c>
      <c r="B124" s="103" t="str">
        <f>IF(【全員最初に作成】基本情報!C147="","",【全員最初に作成】基本情報!C147)</f>
        <v/>
      </c>
      <c r="C124" s="104" t="str">
        <f>IF(【全員最初に作成】基本情報!D147="","",【全員最初に作成】基本情報!D147)</f>
        <v/>
      </c>
      <c r="D124" s="105" t="str">
        <f>IF(【全員最初に作成】基本情報!E147="","",【全員最初に作成】基本情報!E147)</f>
        <v/>
      </c>
      <c r="E124" s="105" t="str">
        <f>IF(【全員最初に作成】基本情報!F147="","",【全員最初に作成】基本情報!F147)</f>
        <v/>
      </c>
      <c r="F124" s="105" t="str">
        <f>IF(【全員最初に作成】基本情報!G147="","",【全員最初に作成】基本情報!G147)</f>
        <v/>
      </c>
      <c r="G124" s="105" t="str">
        <f>IF(【全員最初に作成】基本情報!H147="","",【全員最初に作成】基本情報!H147)</f>
        <v/>
      </c>
      <c r="H124" s="105" t="str">
        <f>IF(【全員最初に作成】基本情報!I147="","",【全員最初に作成】基本情報!I147)</f>
        <v/>
      </c>
      <c r="I124" s="105" t="str">
        <f>IF(【全員最初に作成】基本情報!J147="","",【全員最初に作成】基本情報!J147)</f>
        <v/>
      </c>
      <c r="J124" s="105" t="str">
        <f>IF(【全員最初に作成】基本情報!K147="","",【全員最初に作成】基本情報!K147)</f>
        <v/>
      </c>
      <c r="K124" s="106" t="str">
        <f>IF(【全員最初に作成】基本情報!L147="","",【全員最初に作成】基本情報!L147)</f>
        <v/>
      </c>
      <c r="L124" s="107" t="str">
        <f>IF(【全員最初に作成】基本情報!M147="","",【全員最初に作成】基本情報!M147)</f>
        <v/>
      </c>
      <c r="M124" s="107" t="str">
        <f>IF(【全員最初に作成】基本情報!R147="","",【全員最初に作成】基本情報!R147)</f>
        <v/>
      </c>
      <c r="N124" s="107" t="str">
        <f>IF(【全員最初に作成】基本情報!W147="","",【全員最初に作成】基本情報!W147)</f>
        <v/>
      </c>
      <c r="O124" s="102" t="str">
        <f>IF(【全員最初に作成】基本情報!X147="","",【全員最初に作成】基本情報!X147)</f>
        <v/>
      </c>
      <c r="P124" s="108" t="str">
        <f>IF(【全員最初に作成】基本情報!Y147="","",【全員最初に作成】基本情報!Y147)</f>
        <v/>
      </c>
      <c r="Q124" s="476" t="str">
        <f>IF(【全員最初に作成】基本情報!AB147="","",【全員最初に作成】基本情報!AB147)</f>
        <v/>
      </c>
      <c r="R124" s="109"/>
      <c r="S124" s="110"/>
      <c r="T124" s="119" t="str">
        <f>IF(P124="","",VLOOKUP(P124,【参考】数式用!$A$5:$H$34,MATCH(S124,【参考】数式用!$C$4:$E$4,0)+2,0))</f>
        <v/>
      </c>
      <c r="U124" s="49" t="s">
        <v>155</v>
      </c>
      <c r="V124" s="111"/>
      <c r="W124" s="314" t="s">
        <v>156</v>
      </c>
      <c r="X124" s="111"/>
      <c r="Y124" s="55" t="s">
        <v>157</v>
      </c>
      <c r="Z124" s="111"/>
      <c r="AA124" s="314" t="s">
        <v>156</v>
      </c>
      <c r="AB124" s="111"/>
      <c r="AC124" s="314" t="s">
        <v>158</v>
      </c>
      <c r="AD124" s="112" t="s">
        <v>159</v>
      </c>
      <c r="AE124" s="113" t="str">
        <f t="shared" si="4"/>
        <v/>
      </c>
      <c r="AF124" s="114" t="s">
        <v>160</v>
      </c>
      <c r="AG124" s="115" t="str">
        <f t="shared" si="5"/>
        <v/>
      </c>
    </row>
    <row r="125" spans="1:33" ht="36.75" customHeight="1">
      <c r="A125" s="102">
        <f t="shared" si="6"/>
        <v>114</v>
      </c>
      <c r="B125" s="103" t="str">
        <f>IF(【全員最初に作成】基本情報!C148="","",【全員最初に作成】基本情報!C148)</f>
        <v/>
      </c>
      <c r="C125" s="104" t="str">
        <f>IF(【全員最初に作成】基本情報!D148="","",【全員最初に作成】基本情報!D148)</f>
        <v/>
      </c>
      <c r="D125" s="105" t="str">
        <f>IF(【全員最初に作成】基本情報!E148="","",【全員最初に作成】基本情報!E148)</f>
        <v/>
      </c>
      <c r="E125" s="105" t="str">
        <f>IF(【全員最初に作成】基本情報!F148="","",【全員最初に作成】基本情報!F148)</f>
        <v/>
      </c>
      <c r="F125" s="105" t="str">
        <f>IF(【全員最初に作成】基本情報!G148="","",【全員最初に作成】基本情報!G148)</f>
        <v/>
      </c>
      <c r="G125" s="105" t="str">
        <f>IF(【全員最初に作成】基本情報!H148="","",【全員最初に作成】基本情報!H148)</f>
        <v/>
      </c>
      <c r="H125" s="105" t="str">
        <f>IF(【全員最初に作成】基本情報!I148="","",【全員最初に作成】基本情報!I148)</f>
        <v/>
      </c>
      <c r="I125" s="105" t="str">
        <f>IF(【全員最初に作成】基本情報!J148="","",【全員最初に作成】基本情報!J148)</f>
        <v/>
      </c>
      <c r="J125" s="105" t="str">
        <f>IF(【全員最初に作成】基本情報!K148="","",【全員最初に作成】基本情報!K148)</f>
        <v/>
      </c>
      <c r="K125" s="106" t="str">
        <f>IF(【全員最初に作成】基本情報!L148="","",【全員最初に作成】基本情報!L148)</f>
        <v/>
      </c>
      <c r="L125" s="107" t="str">
        <f>IF(【全員最初に作成】基本情報!M148="","",【全員最初に作成】基本情報!M148)</f>
        <v/>
      </c>
      <c r="M125" s="107" t="str">
        <f>IF(【全員最初に作成】基本情報!R148="","",【全員最初に作成】基本情報!R148)</f>
        <v/>
      </c>
      <c r="N125" s="107" t="str">
        <f>IF(【全員最初に作成】基本情報!W148="","",【全員最初に作成】基本情報!W148)</f>
        <v/>
      </c>
      <c r="O125" s="102" t="str">
        <f>IF(【全員最初に作成】基本情報!X148="","",【全員最初に作成】基本情報!X148)</f>
        <v/>
      </c>
      <c r="P125" s="108" t="str">
        <f>IF(【全員最初に作成】基本情報!Y148="","",【全員最初に作成】基本情報!Y148)</f>
        <v/>
      </c>
      <c r="Q125" s="476" t="str">
        <f>IF(【全員最初に作成】基本情報!AB148="","",【全員最初に作成】基本情報!AB148)</f>
        <v/>
      </c>
      <c r="R125" s="109"/>
      <c r="S125" s="110"/>
      <c r="T125" s="119" t="str">
        <f>IF(P125="","",VLOOKUP(P125,【参考】数式用!$A$5:$H$34,MATCH(S125,【参考】数式用!$C$4:$E$4,0)+2,0))</f>
        <v/>
      </c>
      <c r="U125" s="49" t="s">
        <v>155</v>
      </c>
      <c r="V125" s="111"/>
      <c r="W125" s="314" t="s">
        <v>156</v>
      </c>
      <c r="X125" s="111"/>
      <c r="Y125" s="55" t="s">
        <v>157</v>
      </c>
      <c r="Z125" s="111"/>
      <c r="AA125" s="314" t="s">
        <v>156</v>
      </c>
      <c r="AB125" s="111"/>
      <c r="AC125" s="314" t="s">
        <v>158</v>
      </c>
      <c r="AD125" s="112" t="s">
        <v>159</v>
      </c>
      <c r="AE125" s="113" t="str">
        <f t="shared" si="4"/>
        <v/>
      </c>
      <c r="AF125" s="114" t="s">
        <v>160</v>
      </c>
      <c r="AG125" s="115" t="str">
        <f t="shared" si="5"/>
        <v/>
      </c>
    </row>
    <row r="126" spans="1:33" ht="36.75" customHeight="1">
      <c r="A126" s="102">
        <f t="shared" si="6"/>
        <v>115</v>
      </c>
      <c r="B126" s="103" t="str">
        <f>IF(【全員最初に作成】基本情報!C149="","",【全員最初に作成】基本情報!C149)</f>
        <v/>
      </c>
      <c r="C126" s="104" t="str">
        <f>IF(【全員最初に作成】基本情報!D149="","",【全員最初に作成】基本情報!D149)</f>
        <v/>
      </c>
      <c r="D126" s="105" t="str">
        <f>IF(【全員最初に作成】基本情報!E149="","",【全員最初に作成】基本情報!E149)</f>
        <v/>
      </c>
      <c r="E126" s="105" t="str">
        <f>IF(【全員最初に作成】基本情報!F149="","",【全員最初に作成】基本情報!F149)</f>
        <v/>
      </c>
      <c r="F126" s="105" t="str">
        <f>IF(【全員最初に作成】基本情報!G149="","",【全員最初に作成】基本情報!G149)</f>
        <v/>
      </c>
      <c r="G126" s="105" t="str">
        <f>IF(【全員最初に作成】基本情報!H149="","",【全員最初に作成】基本情報!H149)</f>
        <v/>
      </c>
      <c r="H126" s="105" t="str">
        <f>IF(【全員最初に作成】基本情報!I149="","",【全員最初に作成】基本情報!I149)</f>
        <v/>
      </c>
      <c r="I126" s="105" t="str">
        <f>IF(【全員最初に作成】基本情報!J149="","",【全員最初に作成】基本情報!J149)</f>
        <v/>
      </c>
      <c r="J126" s="105" t="str">
        <f>IF(【全員最初に作成】基本情報!K149="","",【全員最初に作成】基本情報!K149)</f>
        <v/>
      </c>
      <c r="K126" s="106" t="str">
        <f>IF(【全員最初に作成】基本情報!L149="","",【全員最初に作成】基本情報!L149)</f>
        <v/>
      </c>
      <c r="L126" s="107" t="str">
        <f>IF(【全員最初に作成】基本情報!M149="","",【全員最初に作成】基本情報!M149)</f>
        <v/>
      </c>
      <c r="M126" s="107" t="str">
        <f>IF(【全員最初に作成】基本情報!R149="","",【全員最初に作成】基本情報!R149)</f>
        <v/>
      </c>
      <c r="N126" s="107" t="str">
        <f>IF(【全員最初に作成】基本情報!W149="","",【全員最初に作成】基本情報!W149)</f>
        <v/>
      </c>
      <c r="O126" s="102" t="str">
        <f>IF(【全員最初に作成】基本情報!X149="","",【全員最初に作成】基本情報!X149)</f>
        <v/>
      </c>
      <c r="P126" s="108" t="str">
        <f>IF(【全員最初に作成】基本情報!Y149="","",【全員最初に作成】基本情報!Y149)</f>
        <v/>
      </c>
      <c r="Q126" s="476" t="str">
        <f>IF(【全員最初に作成】基本情報!AB149="","",【全員最初に作成】基本情報!AB149)</f>
        <v/>
      </c>
      <c r="R126" s="109"/>
      <c r="S126" s="110"/>
      <c r="T126" s="119" t="str">
        <f>IF(P126="","",VLOOKUP(P126,【参考】数式用!$A$5:$H$34,MATCH(S126,【参考】数式用!$C$4:$E$4,0)+2,0))</f>
        <v/>
      </c>
      <c r="U126" s="49" t="s">
        <v>155</v>
      </c>
      <c r="V126" s="111"/>
      <c r="W126" s="314" t="s">
        <v>156</v>
      </c>
      <c r="X126" s="111"/>
      <c r="Y126" s="55" t="s">
        <v>157</v>
      </c>
      <c r="Z126" s="111"/>
      <c r="AA126" s="314" t="s">
        <v>156</v>
      </c>
      <c r="AB126" s="111"/>
      <c r="AC126" s="314" t="s">
        <v>158</v>
      </c>
      <c r="AD126" s="112" t="s">
        <v>159</v>
      </c>
      <c r="AE126" s="113" t="str">
        <f t="shared" si="4"/>
        <v/>
      </c>
      <c r="AF126" s="114" t="s">
        <v>160</v>
      </c>
      <c r="AG126" s="115" t="str">
        <f t="shared" si="5"/>
        <v/>
      </c>
    </row>
    <row r="127" spans="1:33" ht="36.75" customHeight="1">
      <c r="A127" s="102">
        <f t="shared" si="6"/>
        <v>116</v>
      </c>
      <c r="B127" s="103" t="str">
        <f>IF(【全員最初に作成】基本情報!C150="","",【全員最初に作成】基本情報!C150)</f>
        <v/>
      </c>
      <c r="C127" s="104" t="str">
        <f>IF(【全員最初に作成】基本情報!D150="","",【全員最初に作成】基本情報!D150)</f>
        <v/>
      </c>
      <c r="D127" s="105" t="str">
        <f>IF(【全員最初に作成】基本情報!E150="","",【全員最初に作成】基本情報!E150)</f>
        <v/>
      </c>
      <c r="E127" s="105" t="str">
        <f>IF(【全員最初に作成】基本情報!F150="","",【全員最初に作成】基本情報!F150)</f>
        <v/>
      </c>
      <c r="F127" s="105" t="str">
        <f>IF(【全員最初に作成】基本情報!G150="","",【全員最初に作成】基本情報!G150)</f>
        <v/>
      </c>
      <c r="G127" s="105" t="str">
        <f>IF(【全員最初に作成】基本情報!H150="","",【全員最初に作成】基本情報!H150)</f>
        <v/>
      </c>
      <c r="H127" s="105" t="str">
        <f>IF(【全員最初に作成】基本情報!I150="","",【全員最初に作成】基本情報!I150)</f>
        <v/>
      </c>
      <c r="I127" s="105" t="str">
        <f>IF(【全員最初に作成】基本情報!J150="","",【全員最初に作成】基本情報!J150)</f>
        <v/>
      </c>
      <c r="J127" s="105" t="str">
        <f>IF(【全員最初に作成】基本情報!K150="","",【全員最初に作成】基本情報!K150)</f>
        <v/>
      </c>
      <c r="K127" s="106" t="str">
        <f>IF(【全員最初に作成】基本情報!L150="","",【全員最初に作成】基本情報!L150)</f>
        <v/>
      </c>
      <c r="L127" s="107" t="str">
        <f>IF(【全員最初に作成】基本情報!M150="","",【全員最初に作成】基本情報!M150)</f>
        <v/>
      </c>
      <c r="M127" s="107" t="str">
        <f>IF(【全員最初に作成】基本情報!R150="","",【全員最初に作成】基本情報!R150)</f>
        <v/>
      </c>
      <c r="N127" s="107" t="str">
        <f>IF(【全員最初に作成】基本情報!W150="","",【全員最初に作成】基本情報!W150)</f>
        <v/>
      </c>
      <c r="O127" s="102" t="str">
        <f>IF(【全員最初に作成】基本情報!X150="","",【全員最初に作成】基本情報!X150)</f>
        <v/>
      </c>
      <c r="P127" s="108" t="str">
        <f>IF(【全員最初に作成】基本情報!Y150="","",【全員最初に作成】基本情報!Y150)</f>
        <v/>
      </c>
      <c r="Q127" s="476" t="str">
        <f>IF(【全員最初に作成】基本情報!AB150="","",【全員最初に作成】基本情報!AB150)</f>
        <v/>
      </c>
      <c r="R127" s="109"/>
      <c r="S127" s="110"/>
      <c r="T127" s="119" t="str">
        <f>IF(P127="","",VLOOKUP(P127,【参考】数式用!$A$5:$H$34,MATCH(S127,【参考】数式用!$C$4:$E$4,0)+2,0))</f>
        <v/>
      </c>
      <c r="U127" s="49" t="s">
        <v>155</v>
      </c>
      <c r="V127" s="111"/>
      <c r="W127" s="314" t="s">
        <v>156</v>
      </c>
      <c r="X127" s="111"/>
      <c r="Y127" s="55" t="s">
        <v>157</v>
      </c>
      <c r="Z127" s="111"/>
      <c r="AA127" s="314" t="s">
        <v>156</v>
      </c>
      <c r="AB127" s="111"/>
      <c r="AC127" s="314" t="s">
        <v>158</v>
      </c>
      <c r="AD127" s="112" t="s">
        <v>159</v>
      </c>
      <c r="AE127" s="113" t="str">
        <f t="shared" si="4"/>
        <v/>
      </c>
      <c r="AF127" s="114" t="s">
        <v>160</v>
      </c>
      <c r="AG127" s="115" t="str">
        <f t="shared" si="5"/>
        <v/>
      </c>
    </row>
    <row r="128" spans="1:33" ht="36.75" customHeight="1">
      <c r="A128" s="102">
        <f t="shared" si="6"/>
        <v>117</v>
      </c>
      <c r="B128" s="103" t="str">
        <f>IF(【全員最初に作成】基本情報!C151="","",【全員最初に作成】基本情報!C151)</f>
        <v/>
      </c>
      <c r="C128" s="104" t="str">
        <f>IF(【全員最初に作成】基本情報!D151="","",【全員最初に作成】基本情報!D151)</f>
        <v/>
      </c>
      <c r="D128" s="105" t="str">
        <f>IF(【全員最初に作成】基本情報!E151="","",【全員最初に作成】基本情報!E151)</f>
        <v/>
      </c>
      <c r="E128" s="105" t="str">
        <f>IF(【全員最初に作成】基本情報!F151="","",【全員最初に作成】基本情報!F151)</f>
        <v/>
      </c>
      <c r="F128" s="105" t="str">
        <f>IF(【全員最初に作成】基本情報!G151="","",【全員最初に作成】基本情報!G151)</f>
        <v/>
      </c>
      <c r="G128" s="105" t="str">
        <f>IF(【全員最初に作成】基本情報!H151="","",【全員最初に作成】基本情報!H151)</f>
        <v/>
      </c>
      <c r="H128" s="105" t="str">
        <f>IF(【全員最初に作成】基本情報!I151="","",【全員最初に作成】基本情報!I151)</f>
        <v/>
      </c>
      <c r="I128" s="105" t="str">
        <f>IF(【全員最初に作成】基本情報!J151="","",【全員最初に作成】基本情報!J151)</f>
        <v/>
      </c>
      <c r="J128" s="105" t="str">
        <f>IF(【全員最初に作成】基本情報!K151="","",【全員最初に作成】基本情報!K151)</f>
        <v/>
      </c>
      <c r="K128" s="106" t="str">
        <f>IF(【全員最初に作成】基本情報!L151="","",【全員最初に作成】基本情報!L151)</f>
        <v/>
      </c>
      <c r="L128" s="107" t="str">
        <f>IF(【全員最初に作成】基本情報!M151="","",【全員最初に作成】基本情報!M151)</f>
        <v/>
      </c>
      <c r="M128" s="107" t="str">
        <f>IF(【全員最初に作成】基本情報!R151="","",【全員最初に作成】基本情報!R151)</f>
        <v/>
      </c>
      <c r="N128" s="107" t="str">
        <f>IF(【全員最初に作成】基本情報!W151="","",【全員最初に作成】基本情報!W151)</f>
        <v/>
      </c>
      <c r="O128" s="102" t="str">
        <f>IF(【全員最初に作成】基本情報!X151="","",【全員最初に作成】基本情報!X151)</f>
        <v/>
      </c>
      <c r="P128" s="108" t="str">
        <f>IF(【全員最初に作成】基本情報!Y151="","",【全員最初に作成】基本情報!Y151)</f>
        <v/>
      </c>
      <c r="Q128" s="476" t="str">
        <f>IF(【全員最初に作成】基本情報!AB151="","",【全員最初に作成】基本情報!AB151)</f>
        <v/>
      </c>
      <c r="R128" s="109"/>
      <c r="S128" s="110"/>
      <c r="T128" s="119" t="str">
        <f>IF(P128="","",VLOOKUP(P128,【参考】数式用!$A$5:$H$34,MATCH(S128,【参考】数式用!$C$4:$E$4,0)+2,0))</f>
        <v/>
      </c>
      <c r="U128" s="49" t="s">
        <v>155</v>
      </c>
      <c r="V128" s="111"/>
      <c r="W128" s="314" t="s">
        <v>156</v>
      </c>
      <c r="X128" s="111"/>
      <c r="Y128" s="55" t="s">
        <v>157</v>
      </c>
      <c r="Z128" s="111"/>
      <c r="AA128" s="314" t="s">
        <v>156</v>
      </c>
      <c r="AB128" s="111"/>
      <c r="AC128" s="314" t="s">
        <v>158</v>
      </c>
      <c r="AD128" s="112" t="s">
        <v>159</v>
      </c>
      <c r="AE128" s="113" t="str">
        <f t="shared" si="4"/>
        <v/>
      </c>
      <c r="AF128" s="114" t="s">
        <v>160</v>
      </c>
      <c r="AG128" s="115" t="str">
        <f t="shared" si="5"/>
        <v/>
      </c>
    </row>
    <row r="129" spans="1:33" ht="36.75" customHeight="1">
      <c r="A129" s="102">
        <f t="shared" si="6"/>
        <v>118</v>
      </c>
      <c r="B129" s="103" t="str">
        <f>IF(【全員最初に作成】基本情報!C152="","",【全員最初に作成】基本情報!C152)</f>
        <v/>
      </c>
      <c r="C129" s="104" t="str">
        <f>IF(【全員最初に作成】基本情報!D152="","",【全員最初に作成】基本情報!D152)</f>
        <v/>
      </c>
      <c r="D129" s="105" t="str">
        <f>IF(【全員最初に作成】基本情報!E152="","",【全員最初に作成】基本情報!E152)</f>
        <v/>
      </c>
      <c r="E129" s="105" t="str">
        <f>IF(【全員最初に作成】基本情報!F152="","",【全員最初に作成】基本情報!F152)</f>
        <v/>
      </c>
      <c r="F129" s="105" t="str">
        <f>IF(【全員最初に作成】基本情報!G152="","",【全員最初に作成】基本情報!G152)</f>
        <v/>
      </c>
      <c r="G129" s="105" t="str">
        <f>IF(【全員最初に作成】基本情報!H152="","",【全員最初に作成】基本情報!H152)</f>
        <v/>
      </c>
      <c r="H129" s="105" t="str">
        <f>IF(【全員最初に作成】基本情報!I152="","",【全員最初に作成】基本情報!I152)</f>
        <v/>
      </c>
      <c r="I129" s="105" t="str">
        <f>IF(【全員最初に作成】基本情報!J152="","",【全員最初に作成】基本情報!J152)</f>
        <v/>
      </c>
      <c r="J129" s="105" t="str">
        <f>IF(【全員最初に作成】基本情報!K152="","",【全員最初に作成】基本情報!K152)</f>
        <v/>
      </c>
      <c r="K129" s="106" t="str">
        <f>IF(【全員最初に作成】基本情報!L152="","",【全員最初に作成】基本情報!L152)</f>
        <v/>
      </c>
      <c r="L129" s="107" t="str">
        <f>IF(【全員最初に作成】基本情報!M152="","",【全員最初に作成】基本情報!M152)</f>
        <v/>
      </c>
      <c r="M129" s="107" t="str">
        <f>IF(【全員最初に作成】基本情報!R152="","",【全員最初に作成】基本情報!R152)</f>
        <v/>
      </c>
      <c r="N129" s="107" t="str">
        <f>IF(【全員最初に作成】基本情報!W152="","",【全員最初に作成】基本情報!W152)</f>
        <v/>
      </c>
      <c r="O129" s="102" t="str">
        <f>IF(【全員最初に作成】基本情報!X152="","",【全員最初に作成】基本情報!X152)</f>
        <v/>
      </c>
      <c r="P129" s="108" t="str">
        <f>IF(【全員最初に作成】基本情報!Y152="","",【全員最初に作成】基本情報!Y152)</f>
        <v/>
      </c>
      <c r="Q129" s="476" t="str">
        <f>IF(【全員最初に作成】基本情報!AB152="","",【全員最初に作成】基本情報!AB152)</f>
        <v/>
      </c>
      <c r="R129" s="109"/>
      <c r="S129" s="110"/>
      <c r="T129" s="119" t="str">
        <f>IF(P129="","",VLOOKUP(P129,【参考】数式用!$A$5:$H$34,MATCH(S129,【参考】数式用!$C$4:$E$4,0)+2,0))</f>
        <v/>
      </c>
      <c r="U129" s="49" t="s">
        <v>155</v>
      </c>
      <c r="V129" s="111"/>
      <c r="W129" s="314" t="s">
        <v>156</v>
      </c>
      <c r="X129" s="111"/>
      <c r="Y129" s="55" t="s">
        <v>157</v>
      </c>
      <c r="Z129" s="111"/>
      <c r="AA129" s="314" t="s">
        <v>156</v>
      </c>
      <c r="AB129" s="111"/>
      <c r="AC129" s="314" t="s">
        <v>158</v>
      </c>
      <c r="AD129" s="112" t="s">
        <v>159</v>
      </c>
      <c r="AE129" s="113" t="str">
        <f t="shared" si="4"/>
        <v/>
      </c>
      <c r="AF129" s="114" t="s">
        <v>160</v>
      </c>
      <c r="AG129" s="115" t="str">
        <f t="shared" si="5"/>
        <v/>
      </c>
    </row>
    <row r="130" spans="1:33" ht="36.75" customHeight="1">
      <c r="A130" s="102">
        <f t="shared" si="6"/>
        <v>119</v>
      </c>
      <c r="B130" s="103" t="str">
        <f>IF(【全員最初に作成】基本情報!C153="","",【全員最初に作成】基本情報!C153)</f>
        <v/>
      </c>
      <c r="C130" s="104" t="str">
        <f>IF(【全員最初に作成】基本情報!D153="","",【全員最初に作成】基本情報!D153)</f>
        <v/>
      </c>
      <c r="D130" s="105" t="str">
        <f>IF(【全員最初に作成】基本情報!E153="","",【全員最初に作成】基本情報!E153)</f>
        <v/>
      </c>
      <c r="E130" s="105" t="str">
        <f>IF(【全員最初に作成】基本情報!F153="","",【全員最初に作成】基本情報!F153)</f>
        <v/>
      </c>
      <c r="F130" s="105" t="str">
        <f>IF(【全員最初に作成】基本情報!G153="","",【全員最初に作成】基本情報!G153)</f>
        <v/>
      </c>
      <c r="G130" s="105" t="str">
        <f>IF(【全員最初に作成】基本情報!H153="","",【全員最初に作成】基本情報!H153)</f>
        <v/>
      </c>
      <c r="H130" s="105" t="str">
        <f>IF(【全員最初に作成】基本情報!I153="","",【全員最初に作成】基本情報!I153)</f>
        <v/>
      </c>
      <c r="I130" s="105" t="str">
        <f>IF(【全員最初に作成】基本情報!J153="","",【全員最初に作成】基本情報!J153)</f>
        <v/>
      </c>
      <c r="J130" s="105" t="str">
        <f>IF(【全員最初に作成】基本情報!K153="","",【全員最初に作成】基本情報!K153)</f>
        <v/>
      </c>
      <c r="K130" s="106" t="str">
        <f>IF(【全員最初に作成】基本情報!L153="","",【全員最初に作成】基本情報!L153)</f>
        <v/>
      </c>
      <c r="L130" s="107" t="str">
        <f>IF(【全員最初に作成】基本情報!M153="","",【全員最初に作成】基本情報!M153)</f>
        <v/>
      </c>
      <c r="M130" s="107" t="str">
        <f>IF(【全員最初に作成】基本情報!R153="","",【全員最初に作成】基本情報!R153)</f>
        <v/>
      </c>
      <c r="N130" s="107" t="str">
        <f>IF(【全員最初に作成】基本情報!W153="","",【全員最初に作成】基本情報!W153)</f>
        <v/>
      </c>
      <c r="O130" s="102" t="str">
        <f>IF(【全員最初に作成】基本情報!X153="","",【全員最初に作成】基本情報!X153)</f>
        <v/>
      </c>
      <c r="P130" s="108" t="str">
        <f>IF(【全員最初に作成】基本情報!Y153="","",【全員最初に作成】基本情報!Y153)</f>
        <v/>
      </c>
      <c r="Q130" s="476" t="str">
        <f>IF(【全員最初に作成】基本情報!AB153="","",【全員最初に作成】基本情報!AB153)</f>
        <v/>
      </c>
      <c r="R130" s="109"/>
      <c r="S130" s="110"/>
      <c r="T130" s="119" t="str">
        <f>IF(P130="","",VLOOKUP(P130,【参考】数式用!$A$5:$H$34,MATCH(S130,【参考】数式用!$C$4:$E$4,0)+2,0))</f>
        <v/>
      </c>
      <c r="U130" s="49" t="s">
        <v>155</v>
      </c>
      <c r="V130" s="111"/>
      <c r="W130" s="314" t="s">
        <v>156</v>
      </c>
      <c r="X130" s="111"/>
      <c r="Y130" s="55" t="s">
        <v>157</v>
      </c>
      <c r="Z130" s="111"/>
      <c r="AA130" s="314" t="s">
        <v>156</v>
      </c>
      <c r="AB130" s="111"/>
      <c r="AC130" s="314" t="s">
        <v>158</v>
      </c>
      <c r="AD130" s="112" t="s">
        <v>159</v>
      </c>
      <c r="AE130" s="113" t="str">
        <f t="shared" si="4"/>
        <v/>
      </c>
      <c r="AF130" s="114" t="s">
        <v>160</v>
      </c>
      <c r="AG130" s="115" t="str">
        <f t="shared" si="5"/>
        <v/>
      </c>
    </row>
    <row r="131" spans="1:33" ht="36.75" customHeight="1">
      <c r="A131" s="102">
        <f t="shared" si="6"/>
        <v>120</v>
      </c>
      <c r="B131" s="103" t="str">
        <f>IF(【全員最初に作成】基本情報!C154="","",【全員最初に作成】基本情報!C154)</f>
        <v/>
      </c>
      <c r="C131" s="104" t="str">
        <f>IF(【全員最初に作成】基本情報!D154="","",【全員最初に作成】基本情報!D154)</f>
        <v/>
      </c>
      <c r="D131" s="105" t="str">
        <f>IF(【全員最初に作成】基本情報!E154="","",【全員最初に作成】基本情報!E154)</f>
        <v/>
      </c>
      <c r="E131" s="105" t="str">
        <f>IF(【全員最初に作成】基本情報!F154="","",【全員最初に作成】基本情報!F154)</f>
        <v/>
      </c>
      <c r="F131" s="105" t="str">
        <f>IF(【全員最初に作成】基本情報!G154="","",【全員最初に作成】基本情報!G154)</f>
        <v/>
      </c>
      <c r="G131" s="105" t="str">
        <f>IF(【全員最初に作成】基本情報!H154="","",【全員最初に作成】基本情報!H154)</f>
        <v/>
      </c>
      <c r="H131" s="105" t="str">
        <f>IF(【全員最初に作成】基本情報!I154="","",【全員最初に作成】基本情報!I154)</f>
        <v/>
      </c>
      <c r="I131" s="105" t="str">
        <f>IF(【全員最初に作成】基本情報!J154="","",【全員最初に作成】基本情報!J154)</f>
        <v/>
      </c>
      <c r="J131" s="105" t="str">
        <f>IF(【全員最初に作成】基本情報!K154="","",【全員最初に作成】基本情報!K154)</f>
        <v/>
      </c>
      <c r="K131" s="106" t="str">
        <f>IF(【全員最初に作成】基本情報!L154="","",【全員最初に作成】基本情報!L154)</f>
        <v/>
      </c>
      <c r="L131" s="107" t="str">
        <f>IF(【全員最初に作成】基本情報!M154="","",【全員最初に作成】基本情報!M154)</f>
        <v/>
      </c>
      <c r="M131" s="107" t="str">
        <f>IF(【全員最初に作成】基本情報!R154="","",【全員最初に作成】基本情報!R154)</f>
        <v/>
      </c>
      <c r="N131" s="107" t="str">
        <f>IF(【全員最初に作成】基本情報!W154="","",【全員最初に作成】基本情報!W154)</f>
        <v/>
      </c>
      <c r="O131" s="102" t="str">
        <f>IF(【全員最初に作成】基本情報!X154="","",【全員最初に作成】基本情報!X154)</f>
        <v/>
      </c>
      <c r="P131" s="108" t="str">
        <f>IF(【全員最初に作成】基本情報!Y154="","",【全員最初に作成】基本情報!Y154)</f>
        <v/>
      </c>
      <c r="Q131" s="476" t="str">
        <f>IF(【全員最初に作成】基本情報!AB154="","",【全員最初に作成】基本情報!AB154)</f>
        <v/>
      </c>
      <c r="R131" s="109"/>
      <c r="S131" s="110"/>
      <c r="T131" s="119" t="str">
        <f>IF(P131="","",VLOOKUP(P131,【参考】数式用!$A$5:$H$34,MATCH(S131,【参考】数式用!$C$4:$E$4,0)+2,0))</f>
        <v/>
      </c>
      <c r="U131" s="49" t="s">
        <v>155</v>
      </c>
      <c r="V131" s="111"/>
      <c r="W131" s="314" t="s">
        <v>156</v>
      </c>
      <c r="X131" s="111"/>
      <c r="Y131" s="55" t="s">
        <v>157</v>
      </c>
      <c r="Z131" s="111"/>
      <c r="AA131" s="314" t="s">
        <v>156</v>
      </c>
      <c r="AB131" s="111"/>
      <c r="AC131" s="314" t="s">
        <v>158</v>
      </c>
      <c r="AD131" s="112" t="s">
        <v>159</v>
      </c>
      <c r="AE131" s="113" t="str">
        <f t="shared" si="4"/>
        <v/>
      </c>
      <c r="AF131" s="116" t="s">
        <v>160</v>
      </c>
      <c r="AG131" s="115" t="str">
        <f t="shared" si="5"/>
        <v/>
      </c>
    </row>
    <row r="132" spans="1:33" ht="36.75" customHeight="1">
      <c r="A132" s="102">
        <f t="shared" si="6"/>
        <v>121</v>
      </c>
      <c r="B132" s="103" t="str">
        <f>IF(【全員最初に作成】基本情報!C155="","",【全員最初に作成】基本情報!C155)</f>
        <v/>
      </c>
      <c r="C132" s="104" t="str">
        <f>IF(【全員最初に作成】基本情報!D155="","",【全員最初に作成】基本情報!D155)</f>
        <v/>
      </c>
      <c r="D132" s="105" t="str">
        <f>IF(【全員最初に作成】基本情報!E155="","",【全員最初に作成】基本情報!E155)</f>
        <v/>
      </c>
      <c r="E132" s="105" t="str">
        <f>IF(【全員最初に作成】基本情報!F155="","",【全員最初に作成】基本情報!F155)</f>
        <v/>
      </c>
      <c r="F132" s="105" t="str">
        <f>IF(【全員最初に作成】基本情報!G155="","",【全員最初に作成】基本情報!G155)</f>
        <v/>
      </c>
      <c r="G132" s="105" t="str">
        <f>IF(【全員最初に作成】基本情報!H155="","",【全員最初に作成】基本情報!H155)</f>
        <v/>
      </c>
      <c r="H132" s="105" t="str">
        <f>IF(【全員最初に作成】基本情報!I155="","",【全員最初に作成】基本情報!I155)</f>
        <v/>
      </c>
      <c r="I132" s="105" t="str">
        <f>IF(【全員最初に作成】基本情報!J155="","",【全員最初に作成】基本情報!J155)</f>
        <v/>
      </c>
      <c r="J132" s="105" t="str">
        <f>IF(【全員最初に作成】基本情報!K155="","",【全員最初に作成】基本情報!K155)</f>
        <v/>
      </c>
      <c r="K132" s="106" t="str">
        <f>IF(【全員最初に作成】基本情報!L155="","",【全員最初に作成】基本情報!L155)</f>
        <v/>
      </c>
      <c r="L132" s="107" t="str">
        <f>IF(【全員最初に作成】基本情報!M155="","",【全員最初に作成】基本情報!M155)</f>
        <v/>
      </c>
      <c r="M132" s="107" t="str">
        <f>IF(【全員最初に作成】基本情報!R155="","",【全員最初に作成】基本情報!R155)</f>
        <v/>
      </c>
      <c r="N132" s="107" t="str">
        <f>IF(【全員最初に作成】基本情報!W155="","",【全員最初に作成】基本情報!W155)</f>
        <v/>
      </c>
      <c r="O132" s="102" t="str">
        <f>IF(【全員最初に作成】基本情報!X155="","",【全員最初に作成】基本情報!X155)</f>
        <v/>
      </c>
      <c r="P132" s="108" t="str">
        <f>IF(【全員最初に作成】基本情報!Y155="","",【全員最初に作成】基本情報!Y155)</f>
        <v/>
      </c>
      <c r="Q132" s="476" t="str">
        <f>IF(【全員最初に作成】基本情報!AB155="","",【全員最初に作成】基本情報!AB155)</f>
        <v/>
      </c>
      <c r="R132" s="109"/>
      <c r="S132" s="110"/>
      <c r="T132" s="119" t="str">
        <f>IF(P132="","",VLOOKUP(P132,【参考】数式用!$A$5:$H$34,MATCH(S132,【参考】数式用!$C$4:$E$4,0)+2,0))</f>
        <v/>
      </c>
      <c r="U132" s="49" t="s">
        <v>155</v>
      </c>
      <c r="V132" s="111"/>
      <c r="W132" s="314" t="s">
        <v>156</v>
      </c>
      <c r="X132" s="111"/>
      <c r="Y132" s="55" t="s">
        <v>157</v>
      </c>
      <c r="Z132" s="111"/>
      <c r="AA132" s="314" t="s">
        <v>156</v>
      </c>
      <c r="AB132" s="111"/>
      <c r="AC132" s="314" t="s">
        <v>158</v>
      </c>
      <c r="AD132" s="112" t="s">
        <v>159</v>
      </c>
      <c r="AE132" s="113" t="str">
        <f t="shared" si="4"/>
        <v/>
      </c>
      <c r="AF132" s="116" t="s">
        <v>160</v>
      </c>
      <c r="AG132" s="115" t="str">
        <f t="shared" si="5"/>
        <v/>
      </c>
    </row>
    <row r="133" spans="1:33" ht="36.75" customHeight="1">
      <c r="A133" s="102">
        <f t="shared" si="6"/>
        <v>122</v>
      </c>
      <c r="B133" s="103" t="str">
        <f>IF(【全員最初に作成】基本情報!C156="","",【全員最初に作成】基本情報!C156)</f>
        <v/>
      </c>
      <c r="C133" s="104" t="str">
        <f>IF(【全員最初に作成】基本情報!D156="","",【全員最初に作成】基本情報!D156)</f>
        <v/>
      </c>
      <c r="D133" s="105" t="str">
        <f>IF(【全員最初に作成】基本情報!E156="","",【全員最初に作成】基本情報!E156)</f>
        <v/>
      </c>
      <c r="E133" s="105" t="str">
        <f>IF(【全員最初に作成】基本情報!F156="","",【全員最初に作成】基本情報!F156)</f>
        <v/>
      </c>
      <c r="F133" s="105" t="str">
        <f>IF(【全員最初に作成】基本情報!G156="","",【全員最初に作成】基本情報!G156)</f>
        <v/>
      </c>
      <c r="G133" s="105" t="str">
        <f>IF(【全員最初に作成】基本情報!H156="","",【全員最初に作成】基本情報!H156)</f>
        <v/>
      </c>
      <c r="H133" s="105" t="str">
        <f>IF(【全員最初に作成】基本情報!I156="","",【全員最初に作成】基本情報!I156)</f>
        <v/>
      </c>
      <c r="I133" s="105" t="str">
        <f>IF(【全員最初に作成】基本情報!J156="","",【全員最初に作成】基本情報!J156)</f>
        <v/>
      </c>
      <c r="J133" s="105" t="str">
        <f>IF(【全員最初に作成】基本情報!K156="","",【全員最初に作成】基本情報!K156)</f>
        <v/>
      </c>
      <c r="K133" s="106" t="str">
        <f>IF(【全員最初に作成】基本情報!L156="","",【全員最初に作成】基本情報!L156)</f>
        <v/>
      </c>
      <c r="L133" s="107" t="str">
        <f>IF(【全員最初に作成】基本情報!M156="","",【全員最初に作成】基本情報!M156)</f>
        <v/>
      </c>
      <c r="M133" s="107" t="str">
        <f>IF(【全員最初に作成】基本情報!R156="","",【全員最初に作成】基本情報!R156)</f>
        <v/>
      </c>
      <c r="N133" s="107" t="str">
        <f>IF(【全員最初に作成】基本情報!W156="","",【全員最初に作成】基本情報!W156)</f>
        <v/>
      </c>
      <c r="O133" s="102" t="str">
        <f>IF(【全員最初に作成】基本情報!X156="","",【全員最初に作成】基本情報!X156)</f>
        <v/>
      </c>
      <c r="P133" s="108" t="str">
        <f>IF(【全員最初に作成】基本情報!Y156="","",【全員最初に作成】基本情報!Y156)</f>
        <v/>
      </c>
      <c r="Q133" s="476" t="str">
        <f>IF(【全員最初に作成】基本情報!AB156="","",【全員最初に作成】基本情報!AB156)</f>
        <v/>
      </c>
      <c r="R133" s="109"/>
      <c r="S133" s="110"/>
      <c r="T133" s="119" t="str">
        <f>IF(P133="","",VLOOKUP(P133,【参考】数式用!$A$5:$H$34,MATCH(S133,【参考】数式用!$C$4:$E$4,0)+2,0))</f>
        <v/>
      </c>
      <c r="U133" s="49" t="s">
        <v>155</v>
      </c>
      <c r="V133" s="111"/>
      <c r="W133" s="314" t="s">
        <v>156</v>
      </c>
      <c r="X133" s="111"/>
      <c r="Y133" s="55" t="s">
        <v>157</v>
      </c>
      <c r="Z133" s="111"/>
      <c r="AA133" s="314" t="s">
        <v>156</v>
      </c>
      <c r="AB133" s="111"/>
      <c r="AC133" s="314" t="s">
        <v>158</v>
      </c>
      <c r="AD133" s="112" t="s">
        <v>159</v>
      </c>
      <c r="AE133" s="113" t="str">
        <f t="shared" si="4"/>
        <v/>
      </c>
      <c r="AF133" s="116" t="s">
        <v>160</v>
      </c>
      <c r="AG133" s="115" t="str">
        <f t="shared" si="5"/>
        <v/>
      </c>
    </row>
    <row r="134" spans="1:33" ht="36.75" customHeight="1">
      <c r="A134" s="102">
        <f t="shared" si="6"/>
        <v>123</v>
      </c>
      <c r="B134" s="103" t="str">
        <f>IF(【全員最初に作成】基本情報!C157="","",【全員最初に作成】基本情報!C157)</f>
        <v/>
      </c>
      <c r="C134" s="104" t="str">
        <f>IF(【全員最初に作成】基本情報!D157="","",【全員最初に作成】基本情報!D157)</f>
        <v/>
      </c>
      <c r="D134" s="105" t="str">
        <f>IF(【全員最初に作成】基本情報!E157="","",【全員最初に作成】基本情報!E157)</f>
        <v/>
      </c>
      <c r="E134" s="105" t="str">
        <f>IF(【全員最初に作成】基本情報!F157="","",【全員最初に作成】基本情報!F157)</f>
        <v/>
      </c>
      <c r="F134" s="105" t="str">
        <f>IF(【全員最初に作成】基本情報!G157="","",【全員最初に作成】基本情報!G157)</f>
        <v/>
      </c>
      <c r="G134" s="105" t="str">
        <f>IF(【全員最初に作成】基本情報!H157="","",【全員最初に作成】基本情報!H157)</f>
        <v/>
      </c>
      <c r="H134" s="105" t="str">
        <f>IF(【全員最初に作成】基本情報!I157="","",【全員最初に作成】基本情報!I157)</f>
        <v/>
      </c>
      <c r="I134" s="105" t="str">
        <f>IF(【全員最初に作成】基本情報!J157="","",【全員最初に作成】基本情報!J157)</f>
        <v/>
      </c>
      <c r="J134" s="105" t="str">
        <f>IF(【全員最初に作成】基本情報!K157="","",【全員最初に作成】基本情報!K157)</f>
        <v/>
      </c>
      <c r="K134" s="106" t="str">
        <f>IF(【全員最初に作成】基本情報!L157="","",【全員最初に作成】基本情報!L157)</f>
        <v/>
      </c>
      <c r="L134" s="107" t="str">
        <f>IF(【全員最初に作成】基本情報!M157="","",【全員最初に作成】基本情報!M157)</f>
        <v/>
      </c>
      <c r="M134" s="107" t="str">
        <f>IF(【全員最初に作成】基本情報!R157="","",【全員最初に作成】基本情報!R157)</f>
        <v/>
      </c>
      <c r="N134" s="107" t="str">
        <f>IF(【全員最初に作成】基本情報!W157="","",【全員最初に作成】基本情報!W157)</f>
        <v/>
      </c>
      <c r="O134" s="102" t="str">
        <f>IF(【全員最初に作成】基本情報!X157="","",【全員最初に作成】基本情報!X157)</f>
        <v/>
      </c>
      <c r="P134" s="108" t="str">
        <f>IF(【全員最初に作成】基本情報!Y157="","",【全員最初に作成】基本情報!Y157)</f>
        <v/>
      </c>
      <c r="Q134" s="476" t="str">
        <f>IF(【全員最初に作成】基本情報!AB157="","",【全員最初に作成】基本情報!AB157)</f>
        <v/>
      </c>
      <c r="R134" s="109"/>
      <c r="S134" s="110"/>
      <c r="T134" s="119" t="str">
        <f>IF(P134="","",VLOOKUP(P134,【参考】数式用!$A$5:$H$34,MATCH(S134,【参考】数式用!$C$4:$E$4,0)+2,0))</f>
        <v/>
      </c>
      <c r="U134" s="49" t="s">
        <v>155</v>
      </c>
      <c r="V134" s="111"/>
      <c r="W134" s="314" t="s">
        <v>156</v>
      </c>
      <c r="X134" s="111"/>
      <c r="Y134" s="55" t="s">
        <v>157</v>
      </c>
      <c r="Z134" s="111"/>
      <c r="AA134" s="314" t="s">
        <v>156</v>
      </c>
      <c r="AB134" s="111"/>
      <c r="AC134" s="314" t="s">
        <v>158</v>
      </c>
      <c r="AD134" s="112" t="s">
        <v>159</v>
      </c>
      <c r="AE134" s="113" t="str">
        <f t="shared" si="4"/>
        <v/>
      </c>
      <c r="AF134" s="116" t="s">
        <v>160</v>
      </c>
      <c r="AG134" s="115" t="str">
        <f t="shared" si="5"/>
        <v/>
      </c>
    </row>
    <row r="135" spans="1:33" ht="36.75" customHeight="1">
      <c r="A135" s="102">
        <f t="shared" si="6"/>
        <v>124</v>
      </c>
      <c r="B135" s="103" t="str">
        <f>IF(【全員最初に作成】基本情報!C158="","",【全員最初に作成】基本情報!C158)</f>
        <v/>
      </c>
      <c r="C135" s="104" t="str">
        <f>IF(【全員最初に作成】基本情報!D158="","",【全員最初に作成】基本情報!D158)</f>
        <v/>
      </c>
      <c r="D135" s="105" t="str">
        <f>IF(【全員最初に作成】基本情報!E158="","",【全員最初に作成】基本情報!E158)</f>
        <v/>
      </c>
      <c r="E135" s="105" t="str">
        <f>IF(【全員最初に作成】基本情報!F158="","",【全員最初に作成】基本情報!F158)</f>
        <v/>
      </c>
      <c r="F135" s="105" t="str">
        <f>IF(【全員最初に作成】基本情報!G158="","",【全員最初に作成】基本情報!G158)</f>
        <v/>
      </c>
      <c r="G135" s="105" t="str">
        <f>IF(【全員最初に作成】基本情報!H158="","",【全員最初に作成】基本情報!H158)</f>
        <v/>
      </c>
      <c r="H135" s="105" t="str">
        <f>IF(【全員最初に作成】基本情報!I158="","",【全員最初に作成】基本情報!I158)</f>
        <v/>
      </c>
      <c r="I135" s="105" t="str">
        <f>IF(【全員最初に作成】基本情報!J158="","",【全員最初に作成】基本情報!J158)</f>
        <v/>
      </c>
      <c r="J135" s="105" t="str">
        <f>IF(【全員最初に作成】基本情報!K158="","",【全員最初に作成】基本情報!K158)</f>
        <v/>
      </c>
      <c r="K135" s="106" t="str">
        <f>IF(【全員最初に作成】基本情報!L158="","",【全員最初に作成】基本情報!L158)</f>
        <v/>
      </c>
      <c r="L135" s="107" t="str">
        <f>IF(【全員最初に作成】基本情報!M158="","",【全員最初に作成】基本情報!M158)</f>
        <v/>
      </c>
      <c r="M135" s="107" t="str">
        <f>IF(【全員最初に作成】基本情報!R158="","",【全員最初に作成】基本情報!R158)</f>
        <v/>
      </c>
      <c r="N135" s="107" t="str">
        <f>IF(【全員最初に作成】基本情報!W158="","",【全員最初に作成】基本情報!W158)</f>
        <v/>
      </c>
      <c r="O135" s="102" t="str">
        <f>IF(【全員最初に作成】基本情報!X158="","",【全員最初に作成】基本情報!X158)</f>
        <v/>
      </c>
      <c r="P135" s="108" t="str">
        <f>IF(【全員最初に作成】基本情報!Y158="","",【全員最初に作成】基本情報!Y158)</f>
        <v/>
      </c>
      <c r="Q135" s="476" t="str">
        <f>IF(【全員最初に作成】基本情報!AB158="","",【全員最初に作成】基本情報!AB158)</f>
        <v/>
      </c>
      <c r="R135" s="109"/>
      <c r="S135" s="110"/>
      <c r="T135" s="119" t="str">
        <f>IF(P135="","",VLOOKUP(P135,【参考】数式用!$A$5:$H$34,MATCH(S135,【参考】数式用!$C$4:$E$4,0)+2,0))</f>
        <v/>
      </c>
      <c r="U135" s="49" t="s">
        <v>155</v>
      </c>
      <c r="V135" s="111"/>
      <c r="W135" s="314" t="s">
        <v>156</v>
      </c>
      <c r="X135" s="111"/>
      <c r="Y135" s="55" t="s">
        <v>157</v>
      </c>
      <c r="Z135" s="111"/>
      <c r="AA135" s="314" t="s">
        <v>156</v>
      </c>
      <c r="AB135" s="111"/>
      <c r="AC135" s="314" t="s">
        <v>158</v>
      </c>
      <c r="AD135" s="112" t="s">
        <v>159</v>
      </c>
      <c r="AE135" s="113" t="str">
        <f t="shared" si="4"/>
        <v/>
      </c>
      <c r="AF135" s="116" t="s">
        <v>160</v>
      </c>
      <c r="AG135" s="115" t="str">
        <f t="shared" si="5"/>
        <v/>
      </c>
    </row>
    <row r="136" spans="1:33" ht="36.75" customHeight="1">
      <c r="A136" s="102">
        <f t="shared" si="6"/>
        <v>125</v>
      </c>
      <c r="B136" s="103" t="str">
        <f>IF(【全員最初に作成】基本情報!C159="","",【全員最初に作成】基本情報!C159)</f>
        <v/>
      </c>
      <c r="C136" s="104" t="str">
        <f>IF(【全員最初に作成】基本情報!D159="","",【全員最初に作成】基本情報!D159)</f>
        <v/>
      </c>
      <c r="D136" s="105" t="str">
        <f>IF(【全員最初に作成】基本情報!E159="","",【全員最初に作成】基本情報!E159)</f>
        <v/>
      </c>
      <c r="E136" s="105" t="str">
        <f>IF(【全員最初に作成】基本情報!F159="","",【全員最初に作成】基本情報!F159)</f>
        <v/>
      </c>
      <c r="F136" s="105" t="str">
        <f>IF(【全員最初に作成】基本情報!G159="","",【全員最初に作成】基本情報!G159)</f>
        <v/>
      </c>
      <c r="G136" s="105" t="str">
        <f>IF(【全員最初に作成】基本情報!H159="","",【全員最初に作成】基本情報!H159)</f>
        <v/>
      </c>
      <c r="H136" s="105" t="str">
        <f>IF(【全員最初に作成】基本情報!I159="","",【全員最初に作成】基本情報!I159)</f>
        <v/>
      </c>
      <c r="I136" s="105" t="str">
        <f>IF(【全員最初に作成】基本情報!J159="","",【全員最初に作成】基本情報!J159)</f>
        <v/>
      </c>
      <c r="J136" s="105" t="str">
        <f>IF(【全員最初に作成】基本情報!K159="","",【全員最初に作成】基本情報!K159)</f>
        <v/>
      </c>
      <c r="K136" s="106" t="str">
        <f>IF(【全員最初に作成】基本情報!L159="","",【全員最初に作成】基本情報!L159)</f>
        <v/>
      </c>
      <c r="L136" s="107" t="str">
        <f>IF(【全員最初に作成】基本情報!M159="","",【全員最初に作成】基本情報!M159)</f>
        <v/>
      </c>
      <c r="M136" s="107" t="str">
        <f>IF(【全員最初に作成】基本情報!R159="","",【全員最初に作成】基本情報!R159)</f>
        <v/>
      </c>
      <c r="N136" s="107" t="str">
        <f>IF(【全員最初に作成】基本情報!W159="","",【全員最初に作成】基本情報!W159)</f>
        <v/>
      </c>
      <c r="O136" s="102" t="str">
        <f>IF(【全員最初に作成】基本情報!X159="","",【全員最初に作成】基本情報!X159)</f>
        <v/>
      </c>
      <c r="P136" s="108" t="str">
        <f>IF(【全員最初に作成】基本情報!Y159="","",【全員最初に作成】基本情報!Y159)</f>
        <v/>
      </c>
      <c r="Q136" s="476" t="str">
        <f>IF(【全員最初に作成】基本情報!AB159="","",【全員最初に作成】基本情報!AB159)</f>
        <v/>
      </c>
      <c r="R136" s="109"/>
      <c r="S136" s="110"/>
      <c r="T136" s="119" t="str">
        <f>IF(P136="","",VLOOKUP(P136,【参考】数式用!$A$5:$H$34,MATCH(S136,【参考】数式用!$C$4:$E$4,0)+2,0))</f>
        <v/>
      </c>
      <c r="U136" s="49" t="s">
        <v>155</v>
      </c>
      <c r="V136" s="111"/>
      <c r="W136" s="314" t="s">
        <v>156</v>
      </c>
      <c r="X136" s="111"/>
      <c r="Y136" s="55" t="s">
        <v>157</v>
      </c>
      <c r="Z136" s="111"/>
      <c r="AA136" s="314" t="s">
        <v>156</v>
      </c>
      <c r="AB136" s="111"/>
      <c r="AC136" s="314" t="s">
        <v>158</v>
      </c>
      <c r="AD136" s="112" t="s">
        <v>159</v>
      </c>
      <c r="AE136" s="113" t="str">
        <f t="shared" si="4"/>
        <v/>
      </c>
      <c r="AF136" s="116" t="s">
        <v>160</v>
      </c>
      <c r="AG136" s="115" t="str">
        <f t="shared" si="5"/>
        <v/>
      </c>
    </row>
    <row r="137" spans="1:33" ht="36.75" customHeight="1">
      <c r="A137" s="102">
        <f t="shared" si="6"/>
        <v>126</v>
      </c>
      <c r="B137" s="103" t="str">
        <f>IF(【全員最初に作成】基本情報!C160="","",【全員最初に作成】基本情報!C160)</f>
        <v/>
      </c>
      <c r="C137" s="104" t="str">
        <f>IF(【全員最初に作成】基本情報!D160="","",【全員最初に作成】基本情報!D160)</f>
        <v/>
      </c>
      <c r="D137" s="105" t="str">
        <f>IF(【全員最初に作成】基本情報!E160="","",【全員最初に作成】基本情報!E160)</f>
        <v/>
      </c>
      <c r="E137" s="105" t="str">
        <f>IF(【全員最初に作成】基本情報!F160="","",【全員最初に作成】基本情報!F160)</f>
        <v/>
      </c>
      <c r="F137" s="105" t="str">
        <f>IF(【全員最初に作成】基本情報!G160="","",【全員最初に作成】基本情報!G160)</f>
        <v/>
      </c>
      <c r="G137" s="105" t="str">
        <f>IF(【全員最初に作成】基本情報!H160="","",【全員最初に作成】基本情報!H160)</f>
        <v/>
      </c>
      <c r="H137" s="105" t="str">
        <f>IF(【全員最初に作成】基本情報!I160="","",【全員最初に作成】基本情報!I160)</f>
        <v/>
      </c>
      <c r="I137" s="105" t="str">
        <f>IF(【全員最初に作成】基本情報!J160="","",【全員最初に作成】基本情報!J160)</f>
        <v/>
      </c>
      <c r="J137" s="105" t="str">
        <f>IF(【全員最初に作成】基本情報!K160="","",【全員最初に作成】基本情報!K160)</f>
        <v/>
      </c>
      <c r="K137" s="106" t="str">
        <f>IF(【全員最初に作成】基本情報!L160="","",【全員最初に作成】基本情報!L160)</f>
        <v/>
      </c>
      <c r="L137" s="107" t="str">
        <f>IF(【全員最初に作成】基本情報!M160="","",【全員最初に作成】基本情報!M160)</f>
        <v/>
      </c>
      <c r="M137" s="107" t="str">
        <f>IF(【全員最初に作成】基本情報!R160="","",【全員最初に作成】基本情報!R160)</f>
        <v/>
      </c>
      <c r="N137" s="107" t="str">
        <f>IF(【全員最初に作成】基本情報!W160="","",【全員最初に作成】基本情報!W160)</f>
        <v/>
      </c>
      <c r="O137" s="102" t="str">
        <f>IF(【全員最初に作成】基本情報!X160="","",【全員最初に作成】基本情報!X160)</f>
        <v/>
      </c>
      <c r="P137" s="108" t="str">
        <f>IF(【全員最初に作成】基本情報!Y160="","",【全員最初に作成】基本情報!Y160)</f>
        <v/>
      </c>
      <c r="Q137" s="476" t="str">
        <f>IF(【全員最初に作成】基本情報!AB160="","",【全員最初に作成】基本情報!AB160)</f>
        <v/>
      </c>
      <c r="R137" s="109"/>
      <c r="S137" s="110"/>
      <c r="T137" s="119" t="str">
        <f>IF(P137="","",VLOOKUP(P137,【参考】数式用!$A$5:$H$34,MATCH(S137,【参考】数式用!$C$4:$E$4,0)+2,0))</f>
        <v/>
      </c>
      <c r="U137" s="49" t="s">
        <v>155</v>
      </c>
      <c r="V137" s="111"/>
      <c r="W137" s="314" t="s">
        <v>156</v>
      </c>
      <c r="X137" s="111"/>
      <c r="Y137" s="55" t="s">
        <v>157</v>
      </c>
      <c r="Z137" s="111"/>
      <c r="AA137" s="314" t="s">
        <v>156</v>
      </c>
      <c r="AB137" s="111"/>
      <c r="AC137" s="314" t="s">
        <v>158</v>
      </c>
      <c r="AD137" s="112" t="s">
        <v>159</v>
      </c>
      <c r="AE137" s="113" t="str">
        <f t="shared" si="4"/>
        <v/>
      </c>
      <c r="AF137" s="116" t="s">
        <v>160</v>
      </c>
      <c r="AG137" s="115" t="str">
        <f t="shared" si="5"/>
        <v/>
      </c>
    </row>
    <row r="138" spans="1:33" ht="36.75" customHeight="1">
      <c r="A138" s="102">
        <f t="shared" si="6"/>
        <v>127</v>
      </c>
      <c r="B138" s="103" t="str">
        <f>IF(【全員最初に作成】基本情報!C161="","",【全員最初に作成】基本情報!C161)</f>
        <v/>
      </c>
      <c r="C138" s="104" t="str">
        <f>IF(【全員最初に作成】基本情報!D161="","",【全員最初に作成】基本情報!D161)</f>
        <v/>
      </c>
      <c r="D138" s="105" t="str">
        <f>IF(【全員最初に作成】基本情報!E161="","",【全員最初に作成】基本情報!E161)</f>
        <v/>
      </c>
      <c r="E138" s="105" t="str">
        <f>IF(【全員最初に作成】基本情報!F161="","",【全員最初に作成】基本情報!F161)</f>
        <v/>
      </c>
      <c r="F138" s="105" t="str">
        <f>IF(【全員最初に作成】基本情報!G161="","",【全員最初に作成】基本情報!G161)</f>
        <v/>
      </c>
      <c r="G138" s="105" t="str">
        <f>IF(【全員最初に作成】基本情報!H161="","",【全員最初に作成】基本情報!H161)</f>
        <v/>
      </c>
      <c r="H138" s="105" t="str">
        <f>IF(【全員最初に作成】基本情報!I161="","",【全員最初に作成】基本情報!I161)</f>
        <v/>
      </c>
      <c r="I138" s="105" t="str">
        <f>IF(【全員最初に作成】基本情報!J161="","",【全員最初に作成】基本情報!J161)</f>
        <v/>
      </c>
      <c r="J138" s="105" t="str">
        <f>IF(【全員最初に作成】基本情報!K161="","",【全員最初に作成】基本情報!K161)</f>
        <v/>
      </c>
      <c r="K138" s="106" t="str">
        <f>IF(【全員最初に作成】基本情報!L161="","",【全員最初に作成】基本情報!L161)</f>
        <v/>
      </c>
      <c r="L138" s="107" t="str">
        <f>IF(【全員最初に作成】基本情報!M161="","",【全員最初に作成】基本情報!M161)</f>
        <v/>
      </c>
      <c r="M138" s="107" t="str">
        <f>IF(【全員最初に作成】基本情報!R161="","",【全員最初に作成】基本情報!R161)</f>
        <v/>
      </c>
      <c r="N138" s="107" t="str">
        <f>IF(【全員最初に作成】基本情報!W161="","",【全員最初に作成】基本情報!W161)</f>
        <v/>
      </c>
      <c r="O138" s="102" t="str">
        <f>IF(【全員最初に作成】基本情報!X161="","",【全員最初に作成】基本情報!X161)</f>
        <v/>
      </c>
      <c r="P138" s="108" t="str">
        <f>IF(【全員最初に作成】基本情報!Y161="","",【全員最初に作成】基本情報!Y161)</f>
        <v/>
      </c>
      <c r="Q138" s="476" t="str">
        <f>IF(【全員最初に作成】基本情報!AB161="","",【全員最初に作成】基本情報!AB161)</f>
        <v/>
      </c>
      <c r="R138" s="109"/>
      <c r="S138" s="110"/>
      <c r="T138" s="119" t="str">
        <f>IF(P138="","",VLOOKUP(P138,【参考】数式用!$A$5:$H$34,MATCH(S138,【参考】数式用!$C$4:$E$4,0)+2,0))</f>
        <v/>
      </c>
      <c r="U138" s="49" t="s">
        <v>155</v>
      </c>
      <c r="V138" s="111"/>
      <c r="W138" s="314" t="s">
        <v>156</v>
      </c>
      <c r="X138" s="111"/>
      <c r="Y138" s="55" t="s">
        <v>157</v>
      </c>
      <c r="Z138" s="111"/>
      <c r="AA138" s="314" t="s">
        <v>156</v>
      </c>
      <c r="AB138" s="111"/>
      <c r="AC138" s="314" t="s">
        <v>158</v>
      </c>
      <c r="AD138" s="112" t="s">
        <v>159</v>
      </c>
      <c r="AE138" s="113" t="str">
        <f t="shared" si="4"/>
        <v/>
      </c>
      <c r="AF138" s="116" t="s">
        <v>160</v>
      </c>
      <c r="AG138" s="115" t="str">
        <f t="shared" si="5"/>
        <v/>
      </c>
    </row>
    <row r="139" spans="1:33" ht="36.75" customHeight="1">
      <c r="A139" s="102">
        <f t="shared" si="6"/>
        <v>128</v>
      </c>
      <c r="B139" s="103" t="str">
        <f>IF(【全員最初に作成】基本情報!C162="","",【全員最初に作成】基本情報!C162)</f>
        <v/>
      </c>
      <c r="C139" s="104" t="str">
        <f>IF(【全員最初に作成】基本情報!D162="","",【全員最初に作成】基本情報!D162)</f>
        <v/>
      </c>
      <c r="D139" s="105" t="str">
        <f>IF(【全員最初に作成】基本情報!E162="","",【全員最初に作成】基本情報!E162)</f>
        <v/>
      </c>
      <c r="E139" s="105" t="str">
        <f>IF(【全員最初に作成】基本情報!F162="","",【全員最初に作成】基本情報!F162)</f>
        <v/>
      </c>
      <c r="F139" s="105" t="str">
        <f>IF(【全員最初に作成】基本情報!G162="","",【全員最初に作成】基本情報!G162)</f>
        <v/>
      </c>
      <c r="G139" s="105" t="str">
        <f>IF(【全員最初に作成】基本情報!H162="","",【全員最初に作成】基本情報!H162)</f>
        <v/>
      </c>
      <c r="H139" s="105" t="str">
        <f>IF(【全員最初に作成】基本情報!I162="","",【全員最初に作成】基本情報!I162)</f>
        <v/>
      </c>
      <c r="I139" s="105" t="str">
        <f>IF(【全員最初に作成】基本情報!J162="","",【全員最初に作成】基本情報!J162)</f>
        <v/>
      </c>
      <c r="J139" s="105" t="str">
        <f>IF(【全員最初に作成】基本情報!K162="","",【全員最初に作成】基本情報!K162)</f>
        <v/>
      </c>
      <c r="K139" s="106" t="str">
        <f>IF(【全員最初に作成】基本情報!L162="","",【全員最初に作成】基本情報!L162)</f>
        <v/>
      </c>
      <c r="L139" s="107" t="str">
        <f>IF(【全員最初に作成】基本情報!M162="","",【全員最初に作成】基本情報!M162)</f>
        <v/>
      </c>
      <c r="M139" s="107" t="str">
        <f>IF(【全員最初に作成】基本情報!R162="","",【全員最初に作成】基本情報!R162)</f>
        <v/>
      </c>
      <c r="N139" s="107" t="str">
        <f>IF(【全員最初に作成】基本情報!W162="","",【全員最初に作成】基本情報!W162)</f>
        <v/>
      </c>
      <c r="O139" s="102" t="str">
        <f>IF(【全員最初に作成】基本情報!X162="","",【全員最初に作成】基本情報!X162)</f>
        <v/>
      </c>
      <c r="P139" s="108" t="str">
        <f>IF(【全員最初に作成】基本情報!Y162="","",【全員最初に作成】基本情報!Y162)</f>
        <v/>
      </c>
      <c r="Q139" s="476" t="str">
        <f>IF(【全員最初に作成】基本情報!AB162="","",【全員最初に作成】基本情報!AB162)</f>
        <v/>
      </c>
      <c r="R139" s="109"/>
      <c r="S139" s="110"/>
      <c r="T139" s="119" t="str">
        <f>IF(P139="","",VLOOKUP(P139,【参考】数式用!$A$5:$H$34,MATCH(S139,【参考】数式用!$C$4:$E$4,0)+2,0))</f>
        <v/>
      </c>
      <c r="U139" s="49" t="s">
        <v>155</v>
      </c>
      <c r="V139" s="111"/>
      <c r="W139" s="314" t="s">
        <v>156</v>
      </c>
      <c r="X139" s="111"/>
      <c r="Y139" s="55" t="s">
        <v>157</v>
      </c>
      <c r="Z139" s="111"/>
      <c r="AA139" s="314" t="s">
        <v>156</v>
      </c>
      <c r="AB139" s="111"/>
      <c r="AC139" s="314" t="s">
        <v>158</v>
      </c>
      <c r="AD139" s="112" t="s">
        <v>159</v>
      </c>
      <c r="AE139" s="113" t="str">
        <f t="shared" si="4"/>
        <v/>
      </c>
      <c r="AF139" s="116" t="s">
        <v>160</v>
      </c>
      <c r="AG139" s="115" t="str">
        <f t="shared" si="5"/>
        <v/>
      </c>
    </row>
    <row r="140" spans="1:33" ht="36.75" customHeight="1">
      <c r="A140" s="102">
        <f t="shared" si="6"/>
        <v>129</v>
      </c>
      <c r="B140" s="103" t="str">
        <f>IF(【全員最初に作成】基本情報!C163="","",【全員最初に作成】基本情報!C163)</f>
        <v/>
      </c>
      <c r="C140" s="104" t="str">
        <f>IF(【全員最初に作成】基本情報!D163="","",【全員最初に作成】基本情報!D163)</f>
        <v/>
      </c>
      <c r="D140" s="105" t="str">
        <f>IF(【全員最初に作成】基本情報!E163="","",【全員最初に作成】基本情報!E163)</f>
        <v/>
      </c>
      <c r="E140" s="105" t="str">
        <f>IF(【全員最初に作成】基本情報!F163="","",【全員最初に作成】基本情報!F163)</f>
        <v/>
      </c>
      <c r="F140" s="105" t="str">
        <f>IF(【全員最初に作成】基本情報!G163="","",【全員最初に作成】基本情報!G163)</f>
        <v/>
      </c>
      <c r="G140" s="105" t="str">
        <f>IF(【全員最初に作成】基本情報!H163="","",【全員最初に作成】基本情報!H163)</f>
        <v/>
      </c>
      <c r="H140" s="105" t="str">
        <f>IF(【全員最初に作成】基本情報!I163="","",【全員最初に作成】基本情報!I163)</f>
        <v/>
      </c>
      <c r="I140" s="105" t="str">
        <f>IF(【全員最初に作成】基本情報!J163="","",【全員最初に作成】基本情報!J163)</f>
        <v/>
      </c>
      <c r="J140" s="105" t="str">
        <f>IF(【全員最初に作成】基本情報!K163="","",【全員最初に作成】基本情報!K163)</f>
        <v/>
      </c>
      <c r="K140" s="106" t="str">
        <f>IF(【全員最初に作成】基本情報!L163="","",【全員最初に作成】基本情報!L163)</f>
        <v/>
      </c>
      <c r="L140" s="107" t="str">
        <f>IF(【全員最初に作成】基本情報!M163="","",【全員最初に作成】基本情報!M163)</f>
        <v/>
      </c>
      <c r="M140" s="107" t="str">
        <f>IF(【全員最初に作成】基本情報!R163="","",【全員最初に作成】基本情報!R163)</f>
        <v/>
      </c>
      <c r="N140" s="107" t="str">
        <f>IF(【全員最初に作成】基本情報!W163="","",【全員最初に作成】基本情報!W163)</f>
        <v/>
      </c>
      <c r="O140" s="102" t="str">
        <f>IF(【全員最初に作成】基本情報!X163="","",【全員最初に作成】基本情報!X163)</f>
        <v/>
      </c>
      <c r="P140" s="108" t="str">
        <f>IF(【全員最初に作成】基本情報!Y163="","",【全員最初に作成】基本情報!Y163)</f>
        <v/>
      </c>
      <c r="Q140" s="476" t="str">
        <f>IF(【全員最初に作成】基本情報!AB163="","",【全員最初に作成】基本情報!AB163)</f>
        <v/>
      </c>
      <c r="R140" s="109"/>
      <c r="S140" s="110"/>
      <c r="T140" s="119" t="str">
        <f>IF(P140="","",VLOOKUP(P140,【参考】数式用!$A$5:$H$34,MATCH(S140,【参考】数式用!$C$4:$E$4,0)+2,0))</f>
        <v/>
      </c>
      <c r="U140" s="49" t="s">
        <v>155</v>
      </c>
      <c r="V140" s="111"/>
      <c r="W140" s="314" t="s">
        <v>156</v>
      </c>
      <c r="X140" s="111"/>
      <c r="Y140" s="55" t="s">
        <v>157</v>
      </c>
      <c r="Z140" s="111"/>
      <c r="AA140" s="314" t="s">
        <v>156</v>
      </c>
      <c r="AB140" s="111"/>
      <c r="AC140" s="314" t="s">
        <v>158</v>
      </c>
      <c r="AD140" s="112" t="s">
        <v>159</v>
      </c>
      <c r="AE140" s="113" t="str">
        <f t="shared" si="4"/>
        <v/>
      </c>
      <c r="AF140" s="116" t="s">
        <v>160</v>
      </c>
      <c r="AG140" s="115" t="str">
        <f t="shared" si="5"/>
        <v/>
      </c>
    </row>
    <row r="141" spans="1:33" ht="36.75" customHeight="1">
      <c r="A141" s="102">
        <f t="shared" si="6"/>
        <v>130</v>
      </c>
      <c r="B141" s="103" t="str">
        <f>IF(【全員最初に作成】基本情報!C164="","",【全員最初に作成】基本情報!C164)</f>
        <v/>
      </c>
      <c r="C141" s="104" t="str">
        <f>IF(【全員最初に作成】基本情報!D164="","",【全員最初に作成】基本情報!D164)</f>
        <v/>
      </c>
      <c r="D141" s="105" t="str">
        <f>IF(【全員最初に作成】基本情報!E164="","",【全員最初に作成】基本情報!E164)</f>
        <v/>
      </c>
      <c r="E141" s="105" t="str">
        <f>IF(【全員最初に作成】基本情報!F164="","",【全員最初に作成】基本情報!F164)</f>
        <v/>
      </c>
      <c r="F141" s="105" t="str">
        <f>IF(【全員最初に作成】基本情報!G164="","",【全員最初に作成】基本情報!G164)</f>
        <v/>
      </c>
      <c r="G141" s="105" t="str">
        <f>IF(【全員最初に作成】基本情報!H164="","",【全員最初に作成】基本情報!H164)</f>
        <v/>
      </c>
      <c r="H141" s="105" t="str">
        <f>IF(【全員最初に作成】基本情報!I164="","",【全員最初に作成】基本情報!I164)</f>
        <v/>
      </c>
      <c r="I141" s="105" t="str">
        <f>IF(【全員最初に作成】基本情報!J164="","",【全員最初に作成】基本情報!J164)</f>
        <v/>
      </c>
      <c r="J141" s="105" t="str">
        <f>IF(【全員最初に作成】基本情報!K164="","",【全員最初に作成】基本情報!K164)</f>
        <v/>
      </c>
      <c r="K141" s="106" t="str">
        <f>IF(【全員最初に作成】基本情報!L164="","",【全員最初に作成】基本情報!L164)</f>
        <v/>
      </c>
      <c r="L141" s="107" t="str">
        <f>IF(【全員最初に作成】基本情報!M164="","",【全員最初に作成】基本情報!M164)</f>
        <v/>
      </c>
      <c r="M141" s="107" t="str">
        <f>IF(【全員最初に作成】基本情報!R164="","",【全員最初に作成】基本情報!R164)</f>
        <v/>
      </c>
      <c r="N141" s="107" t="str">
        <f>IF(【全員最初に作成】基本情報!W164="","",【全員最初に作成】基本情報!W164)</f>
        <v/>
      </c>
      <c r="O141" s="102" t="str">
        <f>IF(【全員最初に作成】基本情報!X164="","",【全員最初に作成】基本情報!X164)</f>
        <v/>
      </c>
      <c r="P141" s="108" t="str">
        <f>IF(【全員最初に作成】基本情報!Y164="","",【全員最初に作成】基本情報!Y164)</f>
        <v/>
      </c>
      <c r="Q141" s="476" t="str">
        <f>IF(【全員最初に作成】基本情報!AB164="","",【全員最初に作成】基本情報!AB164)</f>
        <v/>
      </c>
      <c r="R141" s="109"/>
      <c r="S141" s="110"/>
      <c r="T141" s="119" t="str">
        <f>IF(P141="","",VLOOKUP(P141,【参考】数式用!$A$5:$H$34,MATCH(S141,【参考】数式用!$C$4:$E$4,0)+2,0))</f>
        <v/>
      </c>
      <c r="U141" s="49" t="s">
        <v>155</v>
      </c>
      <c r="V141" s="111"/>
      <c r="W141" s="314" t="s">
        <v>156</v>
      </c>
      <c r="X141" s="111"/>
      <c r="Y141" s="55" t="s">
        <v>157</v>
      </c>
      <c r="Z141" s="111"/>
      <c r="AA141" s="314" t="s">
        <v>156</v>
      </c>
      <c r="AB141" s="111"/>
      <c r="AC141" s="314" t="s">
        <v>158</v>
      </c>
      <c r="AD141" s="112" t="s">
        <v>159</v>
      </c>
      <c r="AE141" s="113" t="str">
        <f t="shared" ref="AE141:AE204" si="7">IF(AND(V141&gt;=1,X141&gt;=1,Z141&gt;=1,AB141&gt;=1),(Z141*12+AB141)-(V141*12+X141)+1,"")</f>
        <v/>
      </c>
      <c r="AF141" s="116" t="s">
        <v>160</v>
      </c>
      <c r="AG141" s="115" t="str">
        <f t="shared" ref="AG141:AG204" si="8">IFERROR(ROUNDDOWN(Q141*T141,0)*AE141,"")</f>
        <v/>
      </c>
    </row>
    <row r="142" spans="1:33" ht="36.75" customHeight="1">
      <c r="A142" s="102">
        <f t="shared" si="6"/>
        <v>131</v>
      </c>
      <c r="B142" s="103" t="str">
        <f>IF(【全員最初に作成】基本情報!C165="","",【全員最初に作成】基本情報!C165)</f>
        <v/>
      </c>
      <c r="C142" s="104" t="str">
        <f>IF(【全員最初に作成】基本情報!D165="","",【全員最初に作成】基本情報!D165)</f>
        <v/>
      </c>
      <c r="D142" s="105" t="str">
        <f>IF(【全員最初に作成】基本情報!E165="","",【全員最初に作成】基本情報!E165)</f>
        <v/>
      </c>
      <c r="E142" s="105" t="str">
        <f>IF(【全員最初に作成】基本情報!F165="","",【全員最初に作成】基本情報!F165)</f>
        <v/>
      </c>
      <c r="F142" s="105" t="str">
        <f>IF(【全員最初に作成】基本情報!G165="","",【全員最初に作成】基本情報!G165)</f>
        <v/>
      </c>
      <c r="G142" s="105" t="str">
        <f>IF(【全員最初に作成】基本情報!H165="","",【全員最初に作成】基本情報!H165)</f>
        <v/>
      </c>
      <c r="H142" s="105" t="str">
        <f>IF(【全員最初に作成】基本情報!I165="","",【全員最初に作成】基本情報!I165)</f>
        <v/>
      </c>
      <c r="I142" s="105" t="str">
        <f>IF(【全員最初に作成】基本情報!J165="","",【全員最初に作成】基本情報!J165)</f>
        <v/>
      </c>
      <c r="J142" s="105" t="str">
        <f>IF(【全員最初に作成】基本情報!K165="","",【全員最初に作成】基本情報!K165)</f>
        <v/>
      </c>
      <c r="K142" s="106" t="str">
        <f>IF(【全員最初に作成】基本情報!L165="","",【全員最初に作成】基本情報!L165)</f>
        <v/>
      </c>
      <c r="L142" s="107" t="str">
        <f>IF(【全員最初に作成】基本情報!M165="","",【全員最初に作成】基本情報!M165)</f>
        <v/>
      </c>
      <c r="M142" s="107" t="str">
        <f>IF(【全員最初に作成】基本情報!R165="","",【全員最初に作成】基本情報!R165)</f>
        <v/>
      </c>
      <c r="N142" s="107" t="str">
        <f>IF(【全員最初に作成】基本情報!W165="","",【全員最初に作成】基本情報!W165)</f>
        <v/>
      </c>
      <c r="O142" s="102" t="str">
        <f>IF(【全員最初に作成】基本情報!X165="","",【全員最初に作成】基本情報!X165)</f>
        <v/>
      </c>
      <c r="P142" s="108" t="str">
        <f>IF(【全員最初に作成】基本情報!Y165="","",【全員最初に作成】基本情報!Y165)</f>
        <v/>
      </c>
      <c r="Q142" s="476" t="str">
        <f>IF(【全員最初に作成】基本情報!AB165="","",【全員最初に作成】基本情報!AB165)</f>
        <v/>
      </c>
      <c r="R142" s="109"/>
      <c r="S142" s="110"/>
      <c r="T142" s="119" t="str">
        <f>IF(P142="","",VLOOKUP(P142,【参考】数式用!$A$5:$H$34,MATCH(S142,【参考】数式用!$C$4:$E$4,0)+2,0))</f>
        <v/>
      </c>
      <c r="U142" s="49" t="s">
        <v>155</v>
      </c>
      <c r="V142" s="111"/>
      <c r="W142" s="314" t="s">
        <v>156</v>
      </c>
      <c r="X142" s="111"/>
      <c r="Y142" s="55" t="s">
        <v>157</v>
      </c>
      <c r="Z142" s="111"/>
      <c r="AA142" s="314" t="s">
        <v>156</v>
      </c>
      <c r="AB142" s="111"/>
      <c r="AC142" s="314" t="s">
        <v>158</v>
      </c>
      <c r="AD142" s="112" t="s">
        <v>159</v>
      </c>
      <c r="AE142" s="113" t="str">
        <f t="shared" si="7"/>
        <v/>
      </c>
      <c r="AF142" s="116" t="s">
        <v>160</v>
      </c>
      <c r="AG142" s="115" t="str">
        <f t="shared" si="8"/>
        <v/>
      </c>
    </row>
    <row r="143" spans="1:33" ht="36.75" customHeight="1">
      <c r="A143" s="102">
        <f t="shared" si="6"/>
        <v>132</v>
      </c>
      <c r="B143" s="103" t="str">
        <f>IF(【全員最初に作成】基本情報!C166="","",【全員最初に作成】基本情報!C166)</f>
        <v/>
      </c>
      <c r="C143" s="104" t="str">
        <f>IF(【全員最初に作成】基本情報!D166="","",【全員最初に作成】基本情報!D166)</f>
        <v/>
      </c>
      <c r="D143" s="105" t="str">
        <f>IF(【全員最初に作成】基本情報!E166="","",【全員最初に作成】基本情報!E166)</f>
        <v/>
      </c>
      <c r="E143" s="105" t="str">
        <f>IF(【全員最初に作成】基本情報!F166="","",【全員最初に作成】基本情報!F166)</f>
        <v/>
      </c>
      <c r="F143" s="105" t="str">
        <f>IF(【全員最初に作成】基本情報!G166="","",【全員最初に作成】基本情報!G166)</f>
        <v/>
      </c>
      <c r="G143" s="105" t="str">
        <f>IF(【全員最初に作成】基本情報!H166="","",【全員最初に作成】基本情報!H166)</f>
        <v/>
      </c>
      <c r="H143" s="105" t="str">
        <f>IF(【全員最初に作成】基本情報!I166="","",【全員最初に作成】基本情報!I166)</f>
        <v/>
      </c>
      <c r="I143" s="105" t="str">
        <f>IF(【全員最初に作成】基本情報!J166="","",【全員最初に作成】基本情報!J166)</f>
        <v/>
      </c>
      <c r="J143" s="105" t="str">
        <f>IF(【全員最初に作成】基本情報!K166="","",【全員最初に作成】基本情報!K166)</f>
        <v/>
      </c>
      <c r="K143" s="106" t="str">
        <f>IF(【全員最初に作成】基本情報!L166="","",【全員最初に作成】基本情報!L166)</f>
        <v/>
      </c>
      <c r="L143" s="107" t="str">
        <f>IF(【全員最初に作成】基本情報!M166="","",【全員最初に作成】基本情報!M166)</f>
        <v/>
      </c>
      <c r="M143" s="107" t="str">
        <f>IF(【全員最初に作成】基本情報!R166="","",【全員最初に作成】基本情報!R166)</f>
        <v/>
      </c>
      <c r="N143" s="107" t="str">
        <f>IF(【全員最初に作成】基本情報!W166="","",【全員最初に作成】基本情報!W166)</f>
        <v/>
      </c>
      <c r="O143" s="102" t="str">
        <f>IF(【全員最初に作成】基本情報!X166="","",【全員最初に作成】基本情報!X166)</f>
        <v/>
      </c>
      <c r="P143" s="108" t="str">
        <f>IF(【全員最初に作成】基本情報!Y166="","",【全員最初に作成】基本情報!Y166)</f>
        <v/>
      </c>
      <c r="Q143" s="476" t="str">
        <f>IF(【全員最初に作成】基本情報!AB166="","",【全員最初に作成】基本情報!AB166)</f>
        <v/>
      </c>
      <c r="R143" s="109"/>
      <c r="S143" s="110"/>
      <c r="T143" s="119" t="str">
        <f>IF(P143="","",VLOOKUP(P143,【参考】数式用!$A$5:$H$34,MATCH(S143,【参考】数式用!$C$4:$E$4,0)+2,0))</f>
        <v/>
      </c>
      <c r="U143" s="49" t="s">
        <v>155</v>
      </c>
      <c r="V143" s="111"/>
      <c r="W143" s="314" t="s">
        <v>156</v>
      </c>
      <c r="X143" s="111"/>
      <c r="Y143" s="55" t="s">
        <v>157</v>
      </c>
      <c r="Z143" s="111"/>
      <c r="AA143" s="314" t="s">
        <v>156</v>
      </c>
      <c r="AB143" s="111"/>
      <c r="AC143" s="314" t="s">
        <v>158</v>
      </c>
      <c r="AD143" s="112" t="s">
        <v>159</v>
      </c>
      <c r="AE143" s="113" t="str">
        <f t="shared" si="7"/>
        <v/>
      </c>
      <c r="AF143" s="116" t="s">
        <v>160</v>
      </c>
      <c r="AG143" s="115" t="str">
        <f t="shared" si="8"/>
        <v/>
      </c>
    </row>
    <row r="144" spans="1:33" ht="36.75" customHeight="1">
      <c r="A144" s="102">
        <f t="shared" si="6"/>
        <v>133</v>
      </c>
      <c r="B144" s="103" t="str">
        <f>IF(【全員最初に作成】基本情報!C167="","",【全員最初に作成】基本情報!C167)</f>
        <v/>
      </c>
      <c r="C144" s="104" t="str">
        <f>IF(【全員最初に作成】基本情報!D167="","",【全員最初に作成】基本情報!D167)</f>
        <v/>
      </c>
      <c r="D144" s="105" t="str">
        <f>IF(【全員最初に作成】基本情報!E167="","",【全員最初に作成】基本情報!E167)</f>
        <v/>
      </c>
      <c r="E144" s="105" t="str">
        <f>IF(【全員最初に作成】基本情報!F167="","",【全員最初に作成】基本情報!F167)</f>
        <v/>
      </c>
      <c r="F144" s="105" t="str">
        <f>IF(【全員最初に作成】基本情報!G167="","",【全員最初に作成】基本情報!G167)</f>
        <v/>
      </c>
      <c r="G144" s="105" t="str">
        <f>IF(【全員最初に作成】基本情報!H167="","",【全員最初に作成】基本情報!H167)</f>
        <v/>
      </c>
      <c r="H144" s="105" t="str">
        <f>IF(【全員最初に作成】基本情報!I167="","",【全員最初に作成】基本情報!I167)</f>
        <v/>
      </c>
      <c r="I144" s="105" t="str">
        <f>IF(【全員最初に作成】基本情報!J167="","",【全員最初に作成】基本情報!J167)</f>
        <v/>
      </c>
      <c r="J144" s="105" t="str">
        <f>IF(【全員最初に作成】基本情報!K167="","",【全員最初に作成】基本情報!K167)</f>
        <v/>
      </c>
      <c r="K144" s="106" t="str">
        <f>IF(【全員最初に作成】基本情報!L167="","",【全員最初に作成】基本情報!L167)</f>
        <v/>
      </c>
      <c r="L144" s="107" t="str">
        <f>IF(【全員最初に作成】基本情報!M167="","",【全員最初に作成】基本情報!M167)</f>
        <v/>
      </c>
      <c r="M144" s="107" t="str">
        <f>IF(【全員最初に作成】基本情報!R167="","",【全員最初に作成】基本情報!R167)</f>
        <v/>
      </c>
      <c r="N144" s="107" t="str">
        <f>IF(【全員最初に作成】基本情報!W167="","",【全員最初に作成】基本情報!W167)</f>
        <v/>
      </c>
      <c r="O144" s="102" t="str">
        <f>IF(【全員最初に作成】基本情報!X167="","",【全員最初に作成】基本情報!X167)</f>
        <v/>
      </c>
      <c r="P144" s="108" t="str">
        <f>IF(【全員最初に作成】基本情報!Y167="","",【全員最初に作成】基本情報!Y167)</f>
        <v/>
      </c>
      <c r="Q144" s="476" t="str">
        <f>IF(【全員最初に作成】基本情報!AB167="","",【全員最初に作成】基本情報!AB167)</f>
        <v/>
      </c>
      <c r="R144" s="109"/>
      <c r="S144" s="110"/>
      <c r="T144" s="119" t="str">
        <f>IF(P144="","",VLOOKUP(P144,【参考】数式用!$A$5:$H$34,MATCH(S144,【参考】数式用!$C$4:$E$4,0)+2,0))</f>
        <v/>
      </c>
      <c r="U144" s="49" t="s">
        <v>155</v>
      </c>
      <c r="V144" s="111"/>
      <c r="W144" s="314" t="s">
        <v>156</v>
      </c>
      <c r="X144" s="111"/>
      <c r="Y144" s="55" t="s">
        <v>157</v>
      </c>
      <c r="Z144" s="111"/>
      <c r="AA144" s="314" t="s">
        <v>156</v>
      </c>
      <c r="AB144" s="111"/>
      <c r="AC144" s="314" t="s">
        <v>158</v>
      </c>
      <c r="AD144" s="112" t="s">
        <v>159</v>
      </c>
      <c r="AE144" s="113" t="str">
        <f t="shared" si="7"/>
        <v/>
      </c>
      <c r="AF144" s="116" t="s">
        <v>160</v>
      </c>
      <c r="AG144" s="115" t="str">
        <f t="shared" si="8"/>
        <v/>
      </c>
    </row>
    <row r="145" spans="1:33" ht="36.75" customHeight="1">
      <c r="A145" s="102">
        <f t="shared" si="6"/>
        <v>134</v>
      </c>
      <c r="B145" s="103" t="str">
        <f>IF(【全員最初に作成】基本情報!C168="","",【全員最初に作成】基本情報!C168)</f>
        <v/>
      </c>
      <c r="C145" s="104" t="str">
        <f>IF(【全員最初に作成】基本情報!D168="","",【全員最初に作成】基本情報!D168)</f>
        <v/>
      </c>
      <c r="D145" s="105" t="str">
        <f>IF(【全員最初に作成】基本情報!E168="","",【全員最初に作成】基本情報!E168)</f>
        <v/>
      </c>
      <c r="E145" s="105" t="str">
        <f>IF(【全員最初に作成】基本情報!F168="","",【全員最初に作成】基本情報!F168)</f>
        <v/>
      </c>
      <c r="F145" s="105" t="str">
        <f>IF(【全員最初に作成】基本情報!G168="","",【全員最初に作成】基本情報!G168)</f>
        <v/>
      </c>
      <c r="G145" s="105" t="str">
        <f>IF(【全員最初に作成】基本情報!H168="","",【全員最初に作成】基本情報!H168)</f>
        <v/>
      </c>
      <c r="H145" s="105" t="str">
        <f>IF(【全員最初に作成】基本情報!I168="","",【全員最初に作成】基本情報!I168)</f>
        <v/>
      </c>
      <c r="I145" s="105" t="str">
        <f>IF(【全員最初に作成】基本情報!J168="","",【全員最初に作成】基本情報!J168)</f>
        <v/>
      </c>
      <c r="J145" s="105" t="str">
        <f>IF(【全員最初に作成】基本情報!K168="","",【全員最初に作成】基本情報!K168)</f>
        <v/>
      </c>
      <c r="K145" s="106" t="str">
        <f>IF(【全員最初に作成】基本情報!L168="","",【全員最初に作成】基本情報!L168)</f>
        <v/>
      </c>
      <c r="L145" s="107" t="str">
        <f>IF(【全員最初に作成】基本情報!M168="","",【全員最初に作成】基本情報!M168)</f>
        <v/>
      </c>
      <c r="M145" s="107" t="str">
        <f>IF(【全員最初に作成】基本情報!R168="","",【全員最初に作成】基本情報!R168)</f>
        <v/>
      </c>
      <c r="N145" s="107" t="str">
        <f>IF(【全員最初に作成】基本情報!W168="","",【全員最初に作成】基本情報!W168)</f>
        <v/>
      </c>
      <c r="O145" s="102" t="str">
        <f>IF(【全員最初に作成】基本情報!X168="","",【全員最初に作成】基本情報!X168)</f>
        <v/>
      </c>
      <c r="P145" s="108" t="str">
        <f>IF(【全員最初に作成】基本情報!Y168="","",【全員最初に作成】基本情報!Y168)</f>
        <v/>
      </c>
      <c r="Q145" s="476" t="str">
        <f>IF(【全員最初に作成】基本情報!AB168="","",【全員最初に作成】基本情報!AB168)</f>
        <v/>
      </c>
      <c r="R145" s="109"/>
      <c r="S145" s="110"/>
      <c r="T145" s="119" t="str">
        <f>IF(P145="","",VLOOKUP(P145,【参考】数式用!$A$5:$H$34,MATCH(S145,【参考】数式用!$C$4:$E$4,0)+2,0))</f>
        <v/>
      </c>
      <c r="U145" s="49" t="s">
        <v>155</v>
      </c>
      <c r="V145" s="111"/>
      <c r="W145" s="314" t="s">
        <v>156</v>
      </c>
      <c r="X145" s="111"/>
      <c r="Y145" s="55" t="s">
        <v>157</v>
      </c>
      <c r="Z145" s="111"/>
      <c r="AA145" s="314" t="s">
        <v>156</v>
      </c>
      <c r="AB145" s="111"/>
      <c r="AC145" s="314" t="s">
        <v>158</v>
      </c>
      <c r="AD145" s="112" t="s">
        <v>159</v>
      </c>
      <c r="AE145" s="113" t="str">
        <f t="shared" si="7"/>
        <v/>
      </c>
      <c r="AF145" s="116" t="s">
        <v>160</v>
      </c>
      <c r="AG145" s="115" t="str">
        <f t="shared" si="8"/>
        <v/>
      </c>
    </row>
    <row r="146" spans="1:33" ht="36.75" customHeight="1">
      <c r="A146" s="102">
        <f t="shared" si="6"/>
        <v>135</v>
      </c>
      <c r="B146" s="103" t="str">
        <f>IF(【全員最初に作成】基本情報!C169="","",【全員最初に作成】基本情報!C169)</f>
        <v/>
      </c>
      <c r="C146" s="104" t="str">
        <f>IF(【全員最初に作成】基本情報!D169="","",【全員最初に作成】基本情報!D169)</f>
        <v/>
      </c>
      <c r="D146" s="105" t="str">
        <f>IF(【全員最初に作成】基本情報!E169="","",【全員最初に作成】基本情報!E169)</f>
        <v/>
      </c>
      <c r="E146" s="105" t="str">
        <f>IF(【全員最初に作成】基本情報!F169="","",【全員最初に作成】基本情報!F169)</f>
        <v/>
      </c>
      <c r="F146" s="105" t="str">
        <f>IF(【全員最初に作成】基本情報!G169="","",【全員最初に作成】基本情報!G169)</f>
        <v/>
      </c>
      <c r="G146" s="105" t="str">
        <f>IF(【全員最初に作成】基本情報!H169="","",【全員最初に作成】基本情報!H169)</f>
        <v/>
      </c>
      <c r="H146" s="105" t="str">
        <f>IF(【全員最初に作成】基本情報!I169="","",【全員最初に作成】基本情報!I169)</f>
        <v/>
      </c>
      <c r="I146" s="105" t="str">
        <f>IF(【全員最初に作成】基本情報!J169="","",【全員最初に作成】基本情報!J169)</f>
        <v/>
      </c>
      <c r="J146" s="105" t="str">
        <f>IF(【全員最初に作成】基本情報!K169="","",【全員最初に作成】基本情報!K169)</f>
        <v/>
      </c>
      <c r="K146" s="106" t="str">
        <f>IF(【全員最初に作成】基本情報!L169="","",【全員最初に作成】基本情報!L169)</f>
        <v/>
      </c>
      <c r="L146" s="107" t="str">
        <f>IF(【全員最初に作成】基本情報!M169="","",【全員最初に作成】基本情報!M169)</f>
        <v/>
      </c>
      <c r="M146" s="107" t="str">
        <f>IF(【全員最初に作成】基本情報!R169="","",【全員最初に作成】基本情報!R169)</f>
        <v/>
      </c>
      <c r="N146" s="107" t="str">
        <f>IF(【全員最初に作成】基本情報!W169="","",【全員最初に作成】基本情報!W169)</f>
        <v/>
      </c>
      <c r="O146" s="102" t="str">
        <f>IF(【全員最初に作成】基本情報!X169="","",【全員最初に作成】基本情報!X169)</f>
        <v/>
      </c>
      <c r="P146" s="108" t="str">
        <f>IF(【全員最初に作成】基本情報!Y169="","",【全員最初に作成】基本情報!Y169)</f>
        <v/>
      </c>
      <c r="Q146" s="476" t="str">
        <f>IF(【全員最初に作成】基本情報!AB169="","",【全員最初に作成】基本情報!AB169)</f>
        <v/>
      </c>
      <c r="R146" s="109"/>
      <c r="S146" s="110"/>
      <c r="T146" s="119" t="str">
        <f>IF(P146="","",VLOOKUP(P146,【参考】数式用!$A$5:$H$34,MATCH(S146,【参考】数式用!$C$4:$E$4,0)+2,0))</f>
        <v/>
      </c>
      <c r="U146" s="49" t="s">
        <v>155</v>
      </c>
      <c r="V146" s="111"/>
      <c r="W146" s="314" t="s">
        <v>156</v>
      </c>
      <c r="X146" s="111"/>
      <c r="Y146" s="55" t="s">
        <v>157</v>
      </c>
      <c r="Z146" s="111"/>
      <c r="AA146" s="314" t="s">
        <v>156</v>
      </c>
      <c r="AB146" s="111"/>
      <c r="AC146" s="314" t="s">
        <v>158</v>
      </c>
      <c r="AD146" s="112" t="s">
        <v>159</v>
      </c>
      <c r="AE146" s="113" t="str">
        <f t="shared" si="7"/>
        <v/>
      </c>
      <c r="AF146" s="116" t="s">
        <v>160</v>
      </c>
      <c r="AG146" s="115" t="str">
        <f t="shared" si="8"/>
        <v/>
      </c>
    </row>
    <row r="147" spans="1:33" ht="36.75" customHeight="1">
      <c r="A147" s="102">
        <f t="shared" si="6"/>
        <v>136</v>
      </c>
      <c r="B147" s="103" t="str">
        <f>IF(【全員最初に作成】基本情報!C170="","",【全員最初に作成】基本情報!C170)</f>
        <v/>
      </c>
      <c r="C147" s="104" t="str">
        <f>IF(【全員最初に作成】基本情報!D170="","",【全員最初に作成】基本情報!D170)</f>
        <v/>
      </c>
      <c r="D147" s="105" t="str">
        <f>IF(【全員最初に作成】基本情報!E170="","",【全員最初に作成】基本情報!E170)</f>
        <v/>
      </c>
      <c r="E147" s="105" t="str">
        <f>IF(【全員最初に作成】基本情報!F170="","",【全員最初に作成】基本情報!F170)</f>
        <v/>
      </c>
      <c r="F147" s="105" t="str">
        <f>IF(【全員最初に作成】基本情報!G170="","",【全員最初に作成】基本情報!G170)</f>
        <v/>
      </c>
      <c r="G147" s="105" t="str">
        <f>IF(【全員最初に作成】基本情報!H170="","",【全員最初に作成】基本情報!H170)</f>
        <v/>
      </c>
      <c r="H147" s="105" t="str">
        <f>IF(【全員最初に作成】基本情報!I170="","",【全員最初に作成】基本情報!I170)</f>
        <v/>
      </c>
      <c r="I147" s="105" t="str">
        <f>IF(【全員最初に作成】基本情報!J170="","",【全員最初に作成】基本情報!J170)</f>
        <v/>
      </c>
      <c r="J147" s="105" t="str">
        <f>IF(【全員最初に作成】基本情報!K170="","",【全員最初に作成】基本情報!K170)</f>
        <v/>
      </c>
      <c r="K147" s="106" t="str">
        <f>IF(【全員最初に作成】基本情報!L170="","",【全員最初に作成】基本情報!L170)</f>
        <v/>
      </c>
      <c r="L147" s="107" t="str">
        <f>IF(【全員最初に作成】基本情報!M170="","",【全員最初に作成】基本情報!M170)</f>
        <v/>
      </c>
      <c r="M147" s="107" t="str">
        <f>IF(【全員最初に作成】基本情報!R170="","",【全員最初に作成】基本情報!R170)</f>
        <v/>
      </c>
      <c r="N147" s="107" t="str">
        <f>IF(【全員最初に作成】基本情報!W170="","",【全員最初に作成】基本情報!W170)</f>
        <v/>
      </c>
      <c r="O147" s="102" t="str">
        <f>IF(【全員最初に作成】基本情報!X170="","",【全員最初に作成】基本情報!X170)</f>
        <v/>
      </c>
      <c r="P147" s="108" t="str">
        <f>IF(【全員最初に作成】基本情報!Y170="","",【全員最初に作成】基本情報!Y170)</f>
        <v/>
      </c>
      <c r="Q147" s="476" t="str">
        <f>IF(【全員最初に作成】基本情報!AB170="","",【全員最初に作成】基本情報!AB170)</f>
        <v/>
      </c>
      <c r="R147" s="109"/>
      <c r="S147" s="110"/>
      <c r="T147" s="119" t="str">
        <f>IF(P147="","",VLOOKUP(P147,【参考】数式用!$A$5:$H$34,MATCH(S147,【参考】数式用!$C$4:$E$4,0)+2,0))</f>
        <v/>
      </c>
      <c r="U147" s="49" t="s">
        <v>155</v>
      </c>
      <c r="V147" s="111"/>
      <c r="W147" s="314" t="s">
        <v>156</v>
      </c>
      <c r="X147" s="111"/>
      <c r="Y147" s="55" t="s">
        <v>157</v>
      </c>
      <c r="Z147" s="111"/>
      <c r="AA147" s="314" t="s">
        <v>156</v>
      </c>
      <c r="AB147" s="111"/>
      <c r="AC147" s="314" t="s">
        <v>158</v>
      </c>
      <c r="AD147" s="112" t="s">
        <v>159</v>
      </c>
      <c r="AE147" s="113" t="str">
        <f t="shared" si="7"/>
        <v/>
      </c>
      <c r="AF147" s="116" t="s">
        <v>160</v>
      </c>
      <c r="AG147" s="115" t="str">
        <f t="shared" si="8"/>
        <v/>
      </c>
    </row>
    <row r="148" spans="1:33" ht="36.75" customHeight="1">
      <c r="A148" s="102">
        <f t="shared" si="6"/>
        <v>137</v>
      </c>
      <c r="B148" s="103" t="str">
        <f>IF(【全員最初に作成】基本情報!C171="","",【全員最初に作成】基本情報!C171)</f>
        <v/>
      </c>
      <c r="C148" s="104" t="str">
        <f>IF(【全員最初に作成】基本情報!D171="","",【全員最初に作成】基本情報!D171)</f>
        <v/>
      </c>
      <c r="D148" s="105" t="str">
        <f>IF(【全員最初に作成】基本情報!E171="","",【全員最初に作成】基本情報!E171)</f>
        <v/>
      </c>
      <c r="E148" s="105" t="str">
        <f>IF(【全員最初に作成】基本情報!F171="","",【全員最初に作成】基本情報!F171)</f>
        <v/>
      </c>
      <c r="F148" s="105" t="str">
        <f>IF(【全員最初に作成】基本情報!G171="","",【全員最初に作成】基本情報!G171)</f>
        <v/>
      </c>
      <c r="G148" s="105" t="str">
        <f>IF(【全員最初に作成】基本情報!H171="","",【全員最初に作成】基本情報!H171)</f>
        <v/>
      </c>
      <c r="H148" s="105" t="str">
        <f>IF(【全員最初に作成】基本情報!I171="","",【全員最初に作成】基本情報!I171)</f>
        <v/>
      </c>
      <c r="I148" s="105" t="str">
        <f>IF(【全員最初に作成】基本情報!J171="","",【全員最初に作成】基本情報!J171)</f>
        <v/>
      </c>
      <c r="J148" s="105" t="str">
        <f>IF(【全員最初に作成】基本情報!K171="","",【全員最初に作成】基本情報!K171)</f>
        <v/>
      </c>
      <c r="K148" s="106" t="str">
        <f>IF(【全員最初に作成】基本情報!L171="","",【全員最初に作成】基本情報!L171)</f>
        <v/>
      </c>
      <c r="L148" s="107" t="str">
        <f>IF(【全員最初に作成】基本情報!M171="","",【全員最初に作成】基本情報!M171)</f>
        <v/>
      </c>
      <c r="M148" s="107" t="str">
        <f>IF(【全員最初に作成】基本情報!R171="","",【全員最初に作成】基本情報!R171)</f>
        <v/>
      </c>
      <c r="N148" s="107" t="str">
        <f>IF(【全員最初に作成】基本情報!W171="","",【全員最初に作成】基本情報!W171)</f>
        <v/>
      </c>
      <c r="O148" s="102" t="str">
        <f>IF(【全員最初に作成】基本情報!X171="","",【全員最初に作成】基本情報!X171)</f>
        <v/>
      </c>
      <c r="P148" s="108" t="str">
        <f>IF(【全員最初に作成】基本情報!Y171="","",【全員最初に作成】基本情報!Y171)</f>
        <v/>
      </c>
      <c r="Q148" s="476" t="str">
        <f>IF(【全員最初に作成】基本情報!AB171="","",【全員最初に作成】基本情報!AB171)</f>
        <v/>
      </c>
      <c r="R148" s="109"/>
      <c r="S148" s="110"/>
      <c r="T148" s="119" t="str">
        <f>IF(P148="","",VLOOKUP(P148,【参考】数式用!$A$5:$H$34,MATCH(S148,【参考】数式用!$C$4:$E$4,0)+2,0))</f>
        <v/>
      </c>
      <c r="U148" s="49" t="s">
        <v>155</v>
      </c>
      <c r="V148" s="111"/>
      <c r="W148" s="314" t="s">
        <v>156</v>
      </c>
      <c r="X148" s="111"/>
      <c r="Y148" s="55" t="s">
        <v>157</v>
      </c>
      <c r="Z148" s="111"/>
      <c r="AA148" s="314" t="s">
        <v>156</v>
      </c>
      <c r="AB148" s="111"/>
      <c r="AC148" s="314" t="s">
        <v>158</v>
      </c>
      <c r="AD148" s="112" t="s">
        <v>159</v>
      </c>
      <c r="AE148" s="113" t="str">
        <f t="shared" si="7"/>
        <v/>
      </c>
      <c r="AF148" s="116" t="s">
        <v>160</v>
      </c>
      <c r="AG148" s="115" t="str">
        <f t="shared" si="8"/>
        <v/>
      </c>
    </row>
    <row r="149" spans="1:33" ht="36.75" customHeight="1">
      <c r="A149" s="102">
        <f t="shared" si="6"/>
        <v>138</v>
      </c>
      <c r="B149" s="103" t="str">
        <f>IF(【全員最初に作成】基本情報!C172="","",【全員最初に作成】基本情報!C172)</f>
        <v/>
      </c>
      <c r="C149" s="104" t="str">
        <f>IF(【全員最初に作成】基本情報!D172="","",【全員最初に作成】基本情報!D172)</f>
        <v/>
      </c>
      <c r="D149" s="105" t="str">
        <f>IF(【全員最初に作成】基本情報!E172="","",【全員最初に作成】基本情報!E172)</f>
        <v/>
      </c>
      <c r="E149" s="105" t="str">
        <f>IF(【全員最初に作成】基本情報!F172="","",【全員最初に作成】基本情報!F172)</f>
        <v/>
      </c>
      <c r="F149" s="105" t="str">
        <f>IF(【全員最初に作成】基本情報!G172="","",【全員最初に作成】基本情報!G172)</f>
        <v/>
      </c>
      <c r="G149" s="105" t="str">
        <f>IF(【全員最初に作成】基本情報!H172="","",【全員最初に作成】基本情報!H172)</f>
        <v/>
      </c>
      <c r="H149" s="105" t="str">
        <f>IF(【全員最初に作成】基本情報!I172="","",【全員最初に作成】基本情報!I172)</f>
        <v/>
      </c>
      <c r="I149" s="105" t="str">
        <f>IF(【全員最初に作成】基本情報!J172="","",【全員最初に作成】基本情報!J172)</f>
        <v/>
      </c>
      <c r="J149" s="105" t="str">
        <f>IF(【全員最初に作成】基本情報!K172="","",【全員最初に作成】基本情報!K172)</f>
        <v/>
      </c>
      <c r="K149" s="106" t="str">
        <f>IF(【全員最初に作成】基本情報!L172="","",【全員最初に作成】基本情報!L172)</f>
        <v/>
      </c>
      <c r="L149" s="107" t="str">
        <f>IF(【全員最初に作成】基本情報!M172="","",【全員最初に作成】基本情報!M172)</f>
        <v/>
      </c>
      <c r="M149" s="107" t="str">
        <f>IF(【全員最初に作成】基本情報!R172="","",【全員最初に作成】基本情報!R172)</f>
        <v/>
      </c>
      <c r="N149" s="107" t="str">
        <f>IF(【全員最初に作成】基本情報!W172="","",【全員最初に作成】基本情報!W172)</f>
        <v/>
      </c>
      <c r="O149" s="102" t="str">
        <f>IF(【全員最初に作成】基本情報!X172="","",【全員最初に作成】基本情報!X172)</f>
        <v/>
      </c>
      <c r="P149" s="108" t="str">
        <f>IF(【全員最初に作成】基本情報!Y172="","",【全員最初に作成】基本情報!Y172)</f>
        <v/>
      </c>
      <c r="Q149" s="476" t="str">
        <f>IF(【全員最初に作成】基本情報!AB172="","",【全員最初に作成】基本情報!AB172)</f>
        <v/>
      </c>
      <c r="R149" s="109"/>
      <c r="S149" s="110"/>
      <c r="T149" s="119" t="str">
        <f>IF(P149="","",VLOOKUP(P149,【参考】数式用!$A$5:$H$34,MATCH(S149,【参考】数式用!$C$4:$E$4,0)+2,0))</f>
        <v/>
      </c>
      <c r="U149" s="49" t="s">
        <v>155</v>
      </c>
      <c r="V149" s="111"/>
      <c r="W149" s="314" t="s">
        <v>156</v>
      </c>
      <c r="X149" s="111"/>
      <c r="Y149" s="55" t="s">
        <v>157</v>
      </c>
      <c r="Z149" s="111"/>
      <c r="AA149" s="314" t="s">
        <v>156</v>
      </c>
      <c r="AB149" s="111"/>
      <c r="AC149" s="314" t="s">
        <v>158</v>
      </c>
      <c r="AD149" s="112" t="s">
        <v>159</v>
      </c>
      <c r="AE149" s="113" t="str">
        <f t="shared" si="7"/>
        <v/>
      </c>
      <c r="AF149" s="116" t="s">
        <v>160</v>
      </c>
      <c r="AG149" s="115" t="str">
        <f t="shared" si="8"/>
        <v/>
      </c>
    </row>
    <row r="150" spans="1:33" ht="36.75" customHeight="1">
      <c r="A150" s="102">
        <f t="shared" si="6"/>
        <v>139</v>
      </c>
      <c r="B150" s="103" t="str">
        <f>IF(【全員最初に作成】基本情報!C173="","",【全員最初に作成】基本情報!C173)</f>
        <v/>
      </c>
      <c r="C150" s="104" t="str">
        <f>IF(【全員最初に作成】基本情報!D173="","",【全員最初に作成】基本情報!D173)</f>
        <v/>
      </c>
      <c r="D150" s="105" t="str">
        <f>IF(【全員最初に作成】基本情報!E173="","",【全員最初に作成】基本情報!E173)</f>
        <v/>
      </c>
      <c r="E150" s="105" t="str">
        <f>IF(【全員最初に作成】基本情報!F173="","",【全員最初に作成】基本情報!F173)</f>
        <v/>
      </c>
      <c r="F150" s="105" t="str">
        <f>IF(【全員最初に作成】基本情報!G173="","",【全員最初に作成】基本情報!G173)</f>
        <v/>
      </c>
      <c r="G150" s="105" t="str">
        <f>IF(【全員最初に作成】基本情報!H173="","",【全員最初に作成】基本情報!H173)</f>
        <v/>
      </c>
      <c r="H150" s="105" t="str">
        <f>IF(【全員最初に作成】基本情報!I173="","",【全員最初に作成】基本情報!I173)</f>
        <v/>
      </c>
      <c r="I150" s="105" t="str">
        <f>IF(【全員最初に作成】基本情報!J173="","",【全員最初に作成】基本情報!J173)</f>
        <v/>
      </c>
      <c r="J150" s="105" t="str">
        <f>IF(【全員最初に作成】基本情報!K173="","",【全員最初に作成】基本情報!K173)</f>
        <v/>
      </c>
      <c r="K150" s="106" t="str">
        <f>IF(【全員最初に作成】基本情報!L173="","",【全員最初に作成】基本情報!L173)</f>
        <v/>
      </c>
      <c r="L150" s="107" t="str">
        <f>IF(【全員最初に作成】基本情報!M173="","",【全員最初に作成】基本情報!M173)</f>
        <v/>
      </c>
      <c r="M150" s="107" t="str">
        <f>IF(【全員最初に作成】基本情報!R173="","",【全員最初に作成】基本情報!R173)</f>
        <v/>
      </c>
      <c r="N150" s="107" t="str">
        <f>IF(【全員最初に作成】基本情報!W173="","",【全員最初に作成】基本情報!W173)</f>
        <v/>
      </c>
      <c r="O150" s="102" t="str">
        <f>IF(【全員最初に作成】基本情報!X173="","",【全員最初に作成】基本情報!X173)</f>
        <v/>
      </c>
      <c r="P150" s="108" t="str">
        <f>IF(【全員最初に作成】基本情報!Y173="","",【全員最初に作成】基本情報!Y173)</f>
        <v/>
      </c>
      <c r="Q150" s="476" t="str">
        <f>IF(【全員最初に作成】基本情報!AB173="","",【全員最初に作成】基本情報!AB173)</f>
        <v/>
      </c>
      <c r="R150" s="109"/>
      <c r="S150" s="110"/>
      <c r="T150" s="119" t="str">
        <f>IF(P150="","",VLOOKUP(P150,【参考】数式用!$A$5:$H$34,MATCH(S150,【参考】数式用!$C$4:$E$4,0)+2,0))</f>
        <v/>
      </c>
      <c r="U150" s="49" t="s">
        <v>155</v>
      </c>
      <c r="V150" s="111"/>
      <c r="W150" s="314" t="s">
        <v>156</v>
      </c>
      <c r="X150" s="111"/>
      <c r="Y150" s="55" t="s">
        <v>157</v>
      </c>
      <c r="Z150" s="111"/>
      <c r="AA150" s="314" t="s">
        <v>156</v>
      </c>
      <c r="AB150" s="111"/>
      <c r="AC150" s="314" t="s">
        <v>158</v>
      </c>
      <c r="AD150" s="112" t="s">
        <v>159</v>
      </c>
      <c r="AE150" s="113" t="str">
        <f t="shared" si="7"/>
        <v/>
      </c>
      <c r="AF150" s="116" t="s">
        <v>160</v>
      </c>
      <c r="AG150" s="115" t="str">
        <f t="shared" si="8"/>
        <v/>
      </c>
    </row>
    <row r="151" spans="1:33" ht="36.75" customHeight="1">
      <c r="A151" s="102">
        <f t="shared" si="6"/>
        <v>140</v>
      </c>
      <c r="B151" s="103" t="str">
        <f>IF(【全員最初に作成】基本情報!C174="","",【全員最初に作成】基本情報!C174)</f>
        <v/>
      </c>
      <c r="C151" s="104" t="str">
        <f>IF(【全員最初に作成】基本情報!D174="","",【全員最初に作成】基本情報!D174)</f>
        <v/>
      </c>
      <c r="D151" s="105" t="str">
        <f>IF(【全員最初に作成】基本情報!E174="","",【全員最初に作成】基本情報!E174)</f>
        <v/>
      </c>
      <c r="E151" s="105" t="str">
        <f>IF(【全員最初に作成】基本情報!F174="","",【全員最初に作成】基本情報!F174)</f>
        <v/>
      </c>
      <c r="F151" s="105" t="str">
        <f>IF(【全員最初に作成】基本情報!G174="","",【全員最初に作成】基本情報!G174)</f>
        <v/>
      </c>
      <c r="G151" s="105" t="str">
        <f>IF(【全員最初に作成】基本情報!H174="","",【全員最初に作成】基本情報!H174)</f>
        <v/>
      </c>
      <c r="H151" s="105" t="str">
        <f>IF(【全員最初に作成】基本情報!I174="","",【全員最初に作成】基本情報!I174)</f>
        <v/>
      </c>
      <c r="I151" s="105" t="str">
        <f>IF(【全員最初に作成】基本情報!J174="","",【全員最初に作成】基本情報!J174)</f>
        <v/>
      </c>
      <c r="J151" s="105" t="str">
        <f>IF(【全員最初に作成】基本情報!K174="","",【全員最初に作成】基本情報!K174)</f>
        <v/>
      </c>
      <c r="K151" s="106" t="str">
        <f>IF(【全員最初に作成】基本情報!L174="","",【全員最初に作成】基本情報!L174)</f>
        <v/>
      </c>
      <c r="L151" s="107" t="str">
        <f>IF(【全員最初に作成】基本情報!M174="","",【全員最初に作成】基本情報!M174)</f>
        <v/>
      </c>
      <c r="M151" s="107" t="str">
        <f>IF(【全員最初に作成】基本情報!R174="","",【全員最初に作成】基本情報!R174)</f>
        <v/>
      </c>
      <c r="N151" s="107" t="str">
        <f>IF(【全員最初に作成】基本情報!W174="","",【全員最初に作成】基本情報!W174)</f>
        <v/>
      </c>
      <c r="O151" s="102" t="str">
        <f>IF(【全員最初に作成】基本情報!X174="","",【全員最初に作成】基本情報!X174)</f>
        <v/>
      </c>
      <c r="P151" s="108" t="str">
        <f>IF(【全員最初に作成】基本情報!Y174="","",【全員最初に作成】基本情報!Y174)</f>
        <v/>
      </c>
      <c r="Q151" s="476" t="str">
        <f>IF(【全員最初に作成】基本情報!AB174="","",【全員最初に作成】基本情報!AB174)</f>
        <v/>
      </c>
      <c r="R151" s="109"/>
      <c r="S151" s="110"/>
      <c r="T151" s="119" t="str">
        <f>IF(P151="","",VLOOKUP(P151,【参考】数式用!$A$5:$H$34,MATCH(S151,【参考】数式用!$C$4:$E$4,0)+2,0))</f>
        <v/>
      </c>
      <c r="U151" s="49" t="s">
        <v>155</v>
      </c>
      <c r="V151" s="111"/>
      <c r="W151" s="314" t="s">
        <v>156</v>
      </c>
      <c r="X151" s="111"/>
      <c r="Y151" s="55" t="s">
        <v>157</v>
      </c>
      <c r="Z151" s="111"/>
      <c r="AA151" s="314" t="s">
        <v>156</v>
      </c>
      <c r="AB151" s="111"/>
      <c r="AC151" s="314" t="s">
        <v>158</v>
      </c>
      <c r="AD151" s="112" t="s">
        <v>159</v>
      </c>
      <c r="AE151" s="113" t="str">
        <f t="shared" si="7"/>
        <v/>
      </c>
      <c r="AF151" s="116" t="s">
        <v>160</v>
      </c>
      <c r="AG151" s="115" t="str">
        <f t="shared" si="8"/>
        <v/>
      </c>
    </row>
    <row r="152" spans="1:33" ht="36.75" customHeight="1">
      <c r="A152" s="102">
        <f t="shared" si="6"/>
        <v>141</v>
      </c>
      <c r="B152" s="103" t="str">
        <f>IF(【全員最初に作成】基本情報!C175="","",【全員最初に作成】基本情報!C175)</f>
        <v/>
      </c>
      <c r="C152" s="104" t="str">
        <f>IF(【全員最初に作成】基本情報!D175="","",【全員最初に作成】基本情報!D175)</f>
        <v/>
      </c>
      <c r="D152" s="105" t="str">
        <f>IF(【全員最初に作成】基本情報!E175="","",【全員最初に作成】基本情報!E175)</f>
        <v/>
      </c>
      <c r="E152" s="105" t="str">
        <f>IF(【全員最初に作成】基本情報!F175="","",【全員最初に作成】基本情報!F175)</f>
        <v/>
      </c>
      <c r="F152" s="105" t="str">
        <f>IF(【全員最初に作成】基本情報!G175="","",【全員最初に作成】基本情報!G175)</f>
        <v/>
      </c>
      <c r="G152" s="105" t="str">
        <f>IF(【全員最初に作成】基本情報!H175="","",【全員最初に作成】基本情報!H175)</f>
        <v/>
      </c>
      <c r="H152" s="105" t="str">
        <f>IF(【全員最初に作成】基本情報!I175="","",【全員最初に作成】基本情報!I175)</f>
        <v/>
      </c>
      <c r="I152" s="105" t="str">
        <f>IF(【全員最初に作成】基本情報!J175="","",【全員最初に作成】基本情報!J175)</f>
        <v/>
      </c>
      <c r="J152" s="105" t="str">
        <f>IF(【全員最初に作成】基本情報!K175="","",【全員最初に作成】基本情報!K175)</f>
        <v/>
      </c>
      <c r="K152" s="106" t="str">
        <f>IF(【全員最初に作成】基本情報!L175="","",【全員最初に作成】基本情報!L175)</f>
        <v/>
      </c>
      <c r="L152" s="107" t="str">
        <f>IF(【全員最初に作成】基本情報!M175="","",【全員最初に作成】基本情報!M175)</f>
        <v/>
      </c>
      <c r="M152" s="107" t="str">
        <f>IF(【全員最初に作成】基本情報!R175="","",【全員最初に作成】基本情報!R175)</f>
        <v/>
      </c>
      <c r="N152" s="107" t="str">
        <f>IF(【全員最初に作成】基本情報!W175="","",【全員最初に作成】基本情報!W175)</f>
        <v/>
      </c>
      <c r="O152" s="102" t="str">
        <f>IF(【全員最初に作成】基本情報!X175="","",【全員最初に作成】基本情報!X175)</f>
        <v/>
      </c>
      <c r="P152" s="108" t="str">
        <f>IF(【全員最初に作成】基本情報!Y175="","",【全員最初に作成】基本情報!Y175)</f>
        <v/>
      </c>
      <c r="Q152" s="476" t="str">
        <f>IF(【全員最初に作成】基本情報!AB175="","",【全員最初に作成】基本情報!AB175)</f>
        <v/>
      </c>
      <c r="R152" s="109"/>
      <c r="S152" s="110"/>
      <c r="T152" s="119" t="str">
        <f>IF(P152="","",VLOOKUP(P152,【参考】数式用!$A$5:$H$34,MATCH(S152,【参考】数式用!$C$4:$E$4,0)+2,0))</f>
        <v/>
      </c>
      <c r="U152" s="49" t="s">
        <v>155</v>
      </c>
      <c r="V152" s="111"/>
      <c r="W152" s="314" t="s">
        <v>156</v>
      </c>
      <c r="X152" s="111"/>
      <c r="Y152" s="55" t="s">
        <v>157</v>
      </c>
      <c r="Z152" s="111"/>
      <c r="AA152" s="314" t="s">
        <v>156</v>
      </c>
      <c r="AB152" s="111"/>
      <c r="AC152" s="314" t="s">
        <v>158</v>
      </c>
      <c r="AD152" s="112" t="s">
        <v>159</v>
      </c>
      <c r="AE152" s="113" t="str">
        <f t="shared" si="7"/>
        <v/>
      </c>
      <c r="AF152" s="116" t="s">
        <v>160</v>
      </c>
      <c r="AG152" s="115" t="str">
        <f t="shared" si="8"/>
        <v/>
      </c>
    </row>
    <row r="153" spans="1:33" ht="36.75" customHeight="1">
      <c r="A153" s="102">
        <f t="shared" si="6"/>
        <v>142</v>
      </c>
      <c r="B153" s="103" t="str">
        <f>IF(【全員最初に作成】基本情報!C176="","",【全員最初に作成】基本情報!C176)</f>
        <v/>
      </c>
      <c r="C153" s="104" t="str">
        <f>IF(【全員最初に作成】基本情報!D176="","",【全員最初に作成】基本情報!D176)</f>
        <v/>
      </c>
      <c r="D153" s="105" t="str">
        <f>IF(【全員最初に作成】基本情報!E176="","",【全員最初に作成】基本情報!E176)</f>
        <v/>
      </c>
      <c r="E153" s="105" t="str">
        <f>IF(【全員最初に作成】基本情報!F176="","",【全員最初に作成】基本情報!F176)</f>
        <v/>
      </c>
      <c r="F153" s="105" t="str">
        <f>IF(【全員最初に作成】基本情報!G176="","",【全員最初に作成】基本情報!G176)</f>
        <v/>
      </c>
      <c r="G153" s="105" t="str">
        <f>IF(【全員最初に作成】基本情報!H176="","",【全員最初に作成】基本情報!H176)</f>
        <v/>
      </c>
      <c r="H153" s="105" t="str">
        <f>IF(【全員最初に作成】基本情報!I176="","",【全員最初に作成】基本情報!I176)</f>
        <v/>
      </c>
      <c r="I153" s="105" t="str">
        <f>IF(【全員最初に作成】基本情報!J176="","",【全員最初に作成】基本情報!J176)</f>
        <v/>
      </c>
      <c r="J153" s="105" t="str">
        <f>IF(【全員最初に作成】基本情報!K176="","",【全員最初に作成】基本情報!K176)</f>
        <v/>
      </c>
      <c r="K153" s="106" t="str">
        <f>IF(【全員最初に作成】基本情報!L176="","",【全員最初に作成】基本情報!L176)</f>
        <v/>
      </c>
      <c r="L153" s="107" t="str">
        <f>IF(【全員最初に作成】基本情報!M176="","",【全員最初に作成】基本情報!M176)</f>
        <v/>
      </c>
      <c r="M153" s="107" t="str">
        <f>IF(【全員最初に作成】基本情報!R176="","",【全員最初に作成】基本情報!R176)</f>
        <v/>
      </c>
      <c r="N153" s="107" t="str">
        <f>IF(【全員最初に作成】基本情報!W176="","",【全員最初に作成】基本情報!W176)</f>
        <v/>
      </c>
      <c r="O153" s="102" t="str">
        <f>IF(【全員最初に作成】基本情報!X176="","",【全員最初に作成】基本情報!X176)</f>
        <v/>
      </c>
      <c r="P153" s="108" t="str">
        <f>IF(【全員最初に作成】基本情報!Y176="","",【全員最初に作成】基本情報!Y176)</f>
        <v/>
      </c>
      <c r="Q153" s="476" t="str">
        <f>IF(【全員最初に作成】基本情報!AB176="","",【全員最初に作成】基本情報!AB176)</f>
        <v/>
      </c>
      <c r="R153" s="109"/>
      <c r="S153" s="110"/>
      <c r="T153" s="119" t="str">
        <f>IF(P153="","",VLOOKUP(P153,【参考】数式用!$A$5:$H$34,MATCH(S153,【参考】数式用!$C$4:$E$4,0)+2,0))</f>
        <v/>
      </c>
      <c r="U153" s="49" t="s">
        <v>155</v>
      </c>
      <c r="V153" s="111"/>
      <c r="W153" s="314" t="s">
        <v>156</v>
      </c>
      <c r="X153" s="111"/>
      <c r="Y153" s="55" t="s">
        <v>157</v>
      </c>
      <c r="Z153" s="111"/>
      <c r="AA153" s="314" t="s">
        <v>156</v>
      </c>
      <c r="AB153" s="111"/>
      <c r="AC153" s="314" t="s">
        <v>158</v>
      </c>
      <c r="AD153" s="112" t="s">
        <v>159</v>
      </c>
      <c r="AE153" s="113" t="str">
        <f t="shared" si="7"/>
        <v/>
      </c>
      <c r="AF153" s="116" t="s">
        <v>160</v>
      </c>
      <c r="AG153" s="115" t="str">
        <f t="shared" si="8"/>
        <v/>
      </c>
    </row>
    <row r="154" spans="1:33" ht="36.75" customHeight="1">
      <c r="A154" s="102">
        <f t="shared" si="6"/>
        <v>143</v>
      </c>
      <c r="B154" s="103" t="str">
        <f>IF(【全員最初に作成】基本情報!C177="","",【全員最初に作成】基本情報!C177)</f>
        <v/>
      </c>
      <c r="C154" s="104" t="str">
        <f>IF(【全員最初に作成】基本情報!D177="","",【全員最初に作成】基本情報!D177)</f>
        <v/>
      </c>
      <c r="D154" s="105" t="str">
        <f>IF(【全員最初に作成】基本情報!E177="","",【全員最初に作成】基本情報!E177)</f>
        <v/>
      </c>
      <c r="E154" s="105" t="str">
        <f>IF(【全員最初に作成】基本情報!F177="","",【全員最初に作成】基本情報!F177)</f>
        <v/>
      </c>
      <c r="F154" s="105" t="str">
        <f>IF(【全員最初に作成】基本情報!G177="","",【全員最初に作成】基本情報!G177)</f>
        <v/>
      </c>
      <c r="G154" s="105" t="str">
        <f>IF(【全員最初に作成】基本情報!H177="","",【全員最初に作成】基本情報!H177)</f>
        <v/>
      </c>
      <c r="H154" s="105" t="str">
        <f>IF(【全員最初に作成】基本情報!I177="","",【全員最初に作成】基本情報!I177)</f>
        <v/>
      </c>
      <c r="I154" s="105" t="str">
        <f>IF(【全員最初に作成】基本情報!J177="","",【全員最初に作成】基本情報!J177)</f>
        <v/>
      </c>
      <c r="J154" s="105" t="str">
        <f>IF(【全員最初に作成】基本情報!K177="","",【全員最初に作成】基本情報!K177)</f>
        <v/>
      </c>
      <c r="K154" s="106" t="str">
        <f>IF(【全員最初に作成】基本情報!L177="","",【全員最初に作成】基本情報!L177)</f>
        <v/>
      </c>
      <c r="L154" s="107" t="str">
        <f>IF(【全員最初に作成】基本情報!M177="","",【全員最初に作成】基本情報!M177)</f>
        <v/>
      </c>
      <c r="M154" s="107" t="str">
        <f>IF(【全員最初に作成】基本情報!R177="","",【全員最初に作成】基本情報!R177)</f>
        <v/>
      </c>
      <c r="N154" s="107" t="str">
        <f>IF(【全員最初に作成】基本情報!W177="","",【全員最初に作成】基本情報!W177)</f>
        <v/>
      </c>
      <c r="O154" s="102" t="str">
        <f>IF(【全員最初に作成】基本情報!X177="","",【全員最初に作成】基本情報!X177)</f>
        <v/>
      </c>
      <c r="P154" s="108" t="str">
        <f>IF(【全員最初に作成】基本情報!Y177="","",【全員最初に作成】基本情報!Y177)</f>
        <v/>
      </c>
      <c r="Q154" s="476" t="str">
        <f>IF(【全員最初に作成】基本情報!AB177="","",【全員最初に作成】基本情報!AB177)</f>
        <v/>
      </c>
      <c r="R154" s="109"/>
      <c r="S154" s="110"/>
      <c r="T154" s="119" t="str">
        <f>IF(P154="","",VLOOKUP(P154,【参考】数式用!$A$5:$H$34,MATCH(S154,【参考】数式用!$C$4:$E$4,0)+2,0))</f>
        <v/>
      </c>
      <c r="U154" s="49" t="s">
        <v>155</v>
      </c>
      <c r="V154" s="111"/>
      <c r="W154" s="314" t="s">
        <v>156</v>
      </c>
      <c r="X154" s="111"/>
      <c r="Y154" s="55" t="s">
        <v>157</v>
      </c>
      <c r="Z154" s="111"/>
      <c r="AA154" s="314" t="s">
        <v>156</v>
      </c>
      <c r="AB154" s="111"/>
      <c r="AC154" s="314" t="s">
        <v>158</v>
      </c>
      <c r="AD154" s="112" t="s">
        <v>159</v>
      </c>
      <c r="AE154" s="113" t="str">
        <f t="shared" si="7"/>
        <v/>
      </c>
      <c r="AF154" s="116" t="s">
        <v>160</v>
      </c>
      <c r="AG154" s="115" t="str">
        <f t="shared" si="8"/>
        <v/>
      </c>
    </row>
    <row r="155" spans="1:33" ht="36.75" customHeight="1">
      <c r="A155" s="102">
        <f t="shared" ref="A155:A218" si="9">A154+1</f>
        <v>144</v>
      </c>
      <c r="B155" s="103" t="str">
        <f>IF(【全員最初に作成】基本情報!C178="","",【全員最初に作成】基本情報!C178)</f>
        <v/>
      </c>
      <c r="C155" s="104" t="str">
        <f>IF(【全員最初に作成】基本情報!D178="","",【全員最初に作成】基本情報!D178)</f>
        <v/>
      </c>
      <c r="D155" s="105" t="str">
        <f>IF(【全員最初に作成】基本情報!E178="","",【全員最初に作成】基本情報!E178)</f>
        <v/>
      </c>
      <c r="E155" s="105" t="str">
        <f>IF(【全員最初に作成】基本情報!F178="","",【全員最初に作成】基本情報!F178)</f>
        <v/>
      </c>
      <c r="F155" s="105" t="str">
        <f>IF(【全員最初に作成】基本情報!G178="","",【全員最初に作成】基本情報!G178)</f>
        <v/>
      </c>
      <c r="G155" s="105" t="str">
        <f>IF(【全員最初に作成】基本情報!H178="","",【全員最初に作成】基本情報!H178)</f>
        <v/>
      </c>
      <c r="H155" s="105" t="str">
        <f>IF(【全員最初に作成】基本情報!I178="","",【全員最初に作成】基本情報!I178)</f>
        <v/>
      </c>
      <c r="I155" s="105" t="str">
        <f>IF(【全員最初に作成】基本情報!J178="","",【全員最初に作成】基本情報!J178)</f>
        <v/>
      </c>
      <c r="J155" s="105" t="str">
        <f>IF(【全員最初に作成】基本情報!K178="","",【全員最初に作成】基本情報!K178)</f>
        <v/>
      </c>
      <c r="K155" s="106" t="str">
        <f>IF(【全員最初に作成】基本情報!L178="","",【全員最初に作成】基本情報!L178)</f>
        <v/>
      </c>
      <c r="L155" s="107" t="str">
        <f>IF(【全員最初に作成】基本情報!M178="","",【全員最初に作成】基本情報!M178)</f>
        <v/>
      </c>
      <c r="M155" s="107" t="str">
        <f>IF(【全員最初に作成】基本情報!R178="","",【全員最初に作成】基本情報!R178)</f>
        <v/>
      </c>
      <c r="N155" s="107" t="str">
        <f>IF(【全員最初に作成】基本情報!W178="","",【全員最初に作成】基本情報!W178)</f>
        <v/>
      </c>
      <c r="O155" s="102" t="str">
        <f>IF(【全員最初に作成】基本情報!X178="","",【全員最初に作成】基本情報!X178)</f>
        <v/>
      </c>
      <c r="P155" s="108" t="str">
        <f>IF(【全員最初に作成】基本情報!Y178="","",【全員最初に作成】基本情報!Y178)</f>
        <v/>
      </c>
      <c r="Q155" s="476" t="str">
        <f>IF(【全員最初に作成】基本情報!AB178="","",【全員最初に作成】基本情報!AB178)</f>
        <v/>
      </c>
      <c r="R155" s="109"/>
      <c r="S155" s="110"/>
      <c r="T155" s="119" t="str">
        <f>IF(P155="","",VLOOKUP(P155,【参考】数式用!$A$5:$H$34,MATCH(S155,【参考】数式用!$C$4:$E$4,0)+2,0))</f>
        <v/>
      </c>
      <c r="U155" s="49" t="s">
        <v>155</v>
      </c>
      <c r="V155" s="111"/>
      <c r="W155" s="314" t="s">
        <v>156</v>
      </c>
      <c r="X155" s="111"/>
      <c r="Y155" s="55" t="s">
        <v>157</v>
      </c>
      <c r="Z155" s="111"/>
      <c r="AA155" s="314" t="s">
        <v>156</v>
      </c>
      <c r="AB155" s="111"/>
      <c r="AC155" s="314" t="s">
        <v>158</v>
      </c>
      <c r="AD155" s="112" t="s">
        <v>159</v>
      </c>
      <c r="AE155" s="113" t="str">
        <f t="shared" si="7"/>
        <v/>
      </c>
      <c r="AF155" s="116" t="s">
        <v>160</v>
      </c>
      <c r="AG155" s="115" t="str">
        <f t="shared" si="8"/>
        <v/>
      </c>
    </row>
    <row r="156" spans="1:33" ht="36.75" customHeight="1">
      <c r="A156" s="102">
        <f t="shared" si="9"/>
        <v>145</v>
      </c>
      <c r="B156" s="103" t="str">
        <f>IF(【全員最初に作成】基本情報!C179="","",【全員最初に作成】基本情報!C179)</f>
        <v/>
      </c>
      <c r="C156" s="104" t="str">
        <f>IF(【全員最初に作成】基本情報!D179="","",【全員最初に作成】基本情報!D179)</f>
        <v/>
      </c>
      <c r="D156" s="105" t="str">
        <f>IF(【全員最初に作成】基本情報!E179="","",【全員最初に作成】基本情報!E179)</f>
        <v/>
      </c>
      <c r="E156" s="105" t="str">
        <f>IF(【全員最初に作成】基本情報!F179="","",【全員最初に作成】基本情報!F179)</f>
        <v/>
      </c>
      <c r="F156" s="105" t="str">
        <f>IF(【全員最初に作成】基本情報!G179="","",【全員最初に作成】基本情報!G179)</f>
        <v/>
      </c>
      <c r="G156" s="105" t="str">
        <f>IF(【全員最初に作成】基本情報!H179="","",【全員最初に作成】基本情報!H179)</f>
        <v/>
      </c>
      <c r="H156" s="105" t="str">
        <f>IF(【全員最初に作成】基本情報!I179="","",【全員最初に作成】基本情報!I179)</f>
        <v/>
      </c>
      <c r="I156" s="105" t="str">
        <f>IF(【全員最初に作成】基本情報!J179="","",【全員最初に作成】基本情報!J179)</f>
        <v/>
      </c>
      <c r="J156" s="105" t="str">
        <f>IF(【全員最初に作成】基本情報!K179="","",【全員最初に作成】基本情報!K179)</f>
        <v/>
      </c>
      <c r="K156" s="106" t="str">
        <f>IF(【全員最初に作成】基本情報!L179="","",【全員最初に作成】基本情報!L179)</f>
        <v/>
      </c>
      <c r="L156" s="107" t="str">
        <f>IF(【全員最初に作成】基本情報!M179="","",【全員最初に作成】基本情報!M179)</f>
        <v/>
      </c>
      <c r="M156" s="107" t="str">
        <f>IF(【全員最初に作成】基本情報!R179="","",【全員最初に作成】基本情報!R179)</f>
        <v/>
      </c>
      <c r="N156" s="107" t="str">
        <f>IF(【全員最初に作成】基本情報!W179="","",【全員最初に作成】基本情報!W179)</f>
        <v/>
      </c>
      <c r="O156" s="102" t="str">
        <f>IF(【全員最初に作成】基本情報!X179="","",【全員最初に作成】基本情報!X179)</f>
        <v/>
      </c>
      <c r="P156" s="108" t="str">
        <f>IF(【全員最初に作成】基本情報!Y179="","",【全員最初に作成】基本情報!Y179)</f>
        <v/>
      </c>
      <c r="Q156" s="476" t="str">
        <f>IF(【全員最初に作成】基本情報!AB179="","",【全員最初に作成】基本情報!AB179)</f>
        <v/>
      </c>
      <c r="R156" s="109"/>
      <c r="S156" s="110"/>
      <c r="T156" s="119" t="str">
        <f>IF(P156="","",VLOOKUP(P156,【参考】数式用!$A$5:$H$34,MATCH(S156,【参考】数式用!$C$4:$E$4,0)+2,0))</f>
        <v/>
      </c>
      <c r="U156" s="49" t="s">
        <v>155</v>
      </c>
      <c r="V156" s="111"/>
      <c r="W156" s="314" t="s">
        <v>156</v>
      </c>
      <c r="X156" s="111"/>
      <c r="Y156" s="55" t="s">
        <v>157</v>
      </c>
      <c r="Z156" s="111"/>
      <c r="AA156" s="314" t="s">
        <v>156</v>
      </c>
      <c r="AB156" s="111"/>
      <c r="AC156" s="314" t="s">
        <v>158</v>
      </c>
      <c r="AD156" s="112" t="s">
        <v>159</v>
      </c>
      <c r="AE156" s="113" t="str">
        <f t="shared" si="7"/>
        <v/>
      </c>
      <c r="AF156" s="116" t="s">
        <v>160</v>
      </c>
      <c r="AG156" s="115" t="str">
        <f t="shared" si="8"/>
        <v/>
      </c>
    </row>
    <row r="157" spans="1:33" ht="36.75" customHeight="1">
      <c r="A157" s="102">
        <f t="shared" si="9"/>
        <v>146</v>
      </c>
      <c r="B157" s="103" t="str">
        <f>IF(【全員最初に作成】基本情報!C180="","",【全員最初に作成】基本情報!C180)</f>
        <v/>
      </c>
      <c r="C157" s="104" t="str">
        <f>IF(【全員最初に作成】基本情報!D180="","",【全員最初に作成】基本情報!D180)</f>
        <v/>
      </c>
      <c r="D157" s="105" t="str">
        <f>IF(【全員最初に作成】基本情報!E180="","",【全員最初に作成】基本情報!E180)</f>
        <v/>
      </c>
      <c r="E157" s="105" t="str">
        <f>IF(【全員最初に作成】基本情報!F180="","",【全員最初に作成】基本情報!F180)</f>
        <v/>
      </c>
      <c r="F157" s="105" t="str">
        <f>IF(【全員最初に作成】基本情報!G180="","",【全員最初に作成】基本情報!G180)</f>
        <v/>
      </c>
      <c r="G157" s="105" t="str">
        <f>IF(【全員最初に作成】基本情報!H180="","",【全員最初に作成】基本情報!H180)</f>
        <v/>
      </c>
      <c r="H157" s="105" t="str">
        <f>IF(【全員最初に作成】基本情報!I180="","",【全員最初に作成】基本情報!I180)</f>
        <v/>
      </c>
      <c r="I157" s="105" t="str">
        <f>IF(【全員最初に作成】基本情報!J180="","",【全員最初に作成】基本情報!J180)</f>
        <v/>
      </c>
      <c r="J157" s="105" t="str">
        <f>IF(【全員最初に作成】基本情報!K180="","",【全員最初に作成】基本情報!K180)</f>
        <v/>
      </c>
      <c r="K157" s="106" t="str">
        <f>IF(【全員最初に作成】基本情報!L180="","",【全員最初に作成】基本情報!L180)</f>
        <v/>
      </c>
      <c r="L157" s="107" t="str">
        <f>IF(【全員最初に作成】基本情報!M180="","",【全員最初に作成】基本情報!M180)</f>
        <v/>
      </c>
      <c r="M157" s="107" t="str">
        <f>IF(【全員最初に作成】基本情報!R180="","",【全員最初に作成】基本情報!R180)</f>
        <v/>
      </c>
      <c r="N157" s="107" t="str">
        <f>IF(【全員最初に作成】基本情報!W180="","",【全員最初に作成】基本情報!W180)</f>
        <v/>
      </c>
      <c r="O157" s="102" t="str">
        <f>IF(【全員最初に作成】基本情報!X180="","",【全員最初に作成】基本情報!X180)</f>
        <v/>
      </c>
      <c r="P157" s="108" t="str">
        <f>IF(【全員最初に作成】基本情報!Y180="","",【全員最初に作成】基本情報!Y180)</f>
        <v/>
      </c>
      <c r="Q157" s="476" t="str">
        <f>IF(【全員最初に作成】基本情報!AB180="","",【全員最初に作成】基本情報!AB180)</f>
        <v/>
      </c>
      <c r="R157" s="109"/>
      <c r="S157" s="110"/>
      <c r="T157" s="119" t="str">
        <f>IF(P157="","",VLOOKUP(P157,【参考】数式用!$A$5:$H$34,MATCH(S157,【参考】数式用!$C$4:$E$4,0)+2,0))</f>
        <v/>
      </c>
      <c r="U157" s="49" t="s">
        <v>155</v>
      </c>
      <c r="V157" s="111"/>
      <c r="W157" s="314" t="s">
        <v>156</v>
      </c>
      <c r="X157" s="111"/>
      <c r="Y157" s="55" t="s">
        <v>157</v>
      </c>
      <c r="Z157" s="111"/>
      <c r="AA157" s="314" t="s">
        <v>156</v>
      </c>
      <c r="AB157" s="111"/>
      <c r="AC157" s="314" t="s">
        <v>158</v>
      </c>
      <c r="AD157" s="112" t="s">
        <v>159</v>
      </c>
      <c r="AE157" s="113" t="str">
        <f t="shared" si="7"/>
        <v/>
      </c>
      <c r="AF157" s="116" t="s">
        <v>160</v>
      </c>
      <c r="AG157" s="115" t="str">
        <f t="shared" si="8"/>
        <v/>
      </c>
    </row>
    <row r="158" spans="1:33" ht="36.75" customHeight="1">
      <c r="A158" s="102">
        <f t="shared" si="9"/>
        <v>147</v>
      </c>
      <c r="B158" s="103" t="str">
        <f>IF(【全員最初に作成】基本情報!C181="","",【全員最初に作成】基本情報!C181)</f>
        <v/>
      </c>
      <c r="C158" s="104" t="str">
        <f>IF(【全員最初に作成】基本情報!D181="","",【全員最初に作成】基本情報!D181)</f>
        <v/>
      </c>
      <c r="D158" s="105" t="str">
        <f>IF(【全員最初に作成】基本情報!E181="","",【全員最初に作成】基本情報!E181)</f>
        <v/>
      </c>
      <c r="E158" s="105" t="str">
        <f>IF(【全員最初に作成】基本情報!F181="","",【全員最初に作成】基本情報!F181)</f>
        <v/>
      </c>
      <c r="F158" s="105" t="str">
        <f>IF(【全員最初に作成】基本情報!G181="","",【全員最初に作成】基本情報!G181)</f>
        <v/>
      </c>
      <c r="G158" s="105" t="str">
        <f>IF(【全員最初に作成】基本情報!H181="","",【全員最初に作成】基本情報!H181)</f>
        <v/>
      </c>
      <c r="H158" s="105" t="str">
        <f>IF(【全員最初に作成】基本情報!I181="","",【全員最初に作成】基本情報!I181)</f>
        <v/>
      </c>
      <c r="I158" s="105" t="str">
        <f>IF(【全員最初に作成】基本情報!J181="","",【全員最初に作成】基本情報!J181)</f>
        <v/>
      </c>
      <c r="J158" s="105" t="str">
        <f>IF(【全員最初に作成】基本情報!K181="","",【全員最初に作成】基本情報!K181)</f>
        <v/>
      </c>
      <c r="K158" s="106" t="str">
        <f>IF(【全員最初に作成】基本情報!L181="","",【全員最初に作成】基本情報!L181)</f>
        <v/>
      </c>
      <c r="L158" s="107" t="str">
        <f>IF(【全員最初に作成】基本情報!M181="","",【全員最初に作成】基本情報!M181)</f>
        <v/>
      </c>
      <c r="M158" s="107" t="str">
        <f>IF(【全員最初に作成】基本情報!R181="","",【全員最初に作成】基本情報!R181)</f>
        <v/>
      </c>
      <c r="N158" s="107" t="str">
        <f>IF(【全員最初に作成】基本情報!W181="","",【全員最初に作成】基本情報!W181)</f>
        <v/>
      </c>
      <c r="O158" s="102" t="str">
        <f>IF(【全員最初に作成】基本情報!X181="","",【全員最初に作成】基本情報!X181)</f>
        <v/>
      </c>
      <c r="P158" s="108" t="str">
        <f>IF(【全員最初に作成】基本情報!Y181="","",【全員最初に作成】基本情報!Y181)</f>
        <v/>
      </c>
      <c r="Q158" s="476" t="str">
        <f>IF(【全員最初に作成】基本情報!AB181="","",【全員最初に作成】基本情報!AB181)</f>
        <v/>
      </c>
      <c r="R158" s="109"/>
      <c r="S158" s="110"/>
      <c r="T158" s="119" t="str">
        <f>IF(P158="","",VLOOKUP(P158,【参考】数式用!$A$5:$H$34,MATCH(S158,【参考】数式用!$C$4:$E$4,0)+2,0))</f>
        <v/>
      </c>
      <c r="U158" s="49" t="s">
        <v>155</v>
      </c>
      <c r="V158" s="111"/>
      <c r="W158" s="314" t="s">
        <v>156</v>
      </c>
      <c r="X158" s="111"/>
      <c r="Y158" s="55" t="s">
        <v>157</v>
      </c>
      <c r="Z158" s="111"/>
      <c r="AA158" s="314" t="s">
        <v>156</v>
      </c>
      <c r="AB158" s="111"/>
      <c r="AC158" s="314" t="s">
        <v>158</v>
      </c>
      <c r="AD158" s="112" t="s">
        <v>159</v>
      </c>
      <c r="AE158" s="113" t="str">
        <f t="shared" si="7"/>
        <v/>
      </c>
      <c r="AF158" s="116" t="s">
        <v>160</v>
      </c>
      <c r="AG158" s="115" t="str">
        <f t="shared" si="8"/>
        <v/>
      </c>
    </row>
    <row r="159" spans="1:33" ht="36.75" customHeight="1">
      <c r="A159" s="102">
        <f t="shared" si="9"/>
        <v>148</v>
      </c>
      <c r="B159" s="103" t="str">
        <f>IF(【全員最初に作成】基本情報!C182="","",【全員最初に作成】基本情報!C182)</f>
        <v/>
      </c>
      <c r="C159" s="104" t="str">
        <f>IF(【全員最初に作成】基本情報!D182="","",【全員最初に作成】基本情報!D182)</f>
        <v/>
      </c>
      <c r="D159" s="105" t="str">
        <f>IF(【全員最初に作成】基本情報!E182="","",【全員最初に作成】基本情報!E182)</f>
        <v/>
      </c>
      <c r="E159" s="105" t="str">
        <f>IF(【全員最初に作成】基本情報!F182="","",【全員最初に作成】基本情報!F182)</f>
        <v/>
      </c>
      <c r="F159" s="105" t="str">
        <f>IF(【全員最初に作成】基本情報!G182="","",【全員最初に作成】基本情報!G182)</f>
        <v/>
      </c>
      <c r="G159" s="105" t="str">
        <f>IF(【全員最初に作成】基本情報!H182="","",【全員最初に作成】基本情報!H182)</f>
        <v/>
      </c>
      <c r="H159" s="105" t="str">
        <f>IF(【全員最初に作成】基本情報!I182="","",【全員最初に作成】基本情報!I182)</f>
        <v/>
      </c>
      <c r="I159" s="105" t="str">
        <f>IF(【全員最初に作成】基本情報!J182="","",【全員最初に作成】基本情報!J182)</f>
        <v/>
      </c>
      <c r="J159" s="105" t="str">
        <f>IF(【全員最初に作成】基本情報!K182="","",【全員最初に作成】基本情報!K182)</f>
        <v/>
      </c>
      <c r="K159" s="106" t="str">
        <f>IF(【全員最初に作成】基本情報!L182="","",【全員最初に作成】基本情報!L182)</f>
        <v/>
      </c>
      <c r="L159" s="107" t="str">
        <f>IF(【全員最初に作成】基本情報!M182="","",【全員最初に作成】基本情報!M182)</f>
        <v/>
      </c>
      <c r="M159" s="107" t="str">
        <f>IF(【全員最初に作成】基本情報!R182="","",【全員最初に作成】基本情報!R182)</f>
        <v/>
      </c>
      <c r="N159" s="107" t="str">
        <f>IF(【全員最初に作成】基本情報!W182="","",【全員最初に作成】基本情報!W182)</f>
        <v/>
      </c>
      <c r="O159" s="102" t="str">
        <f>IF(【全員最初に作成】基本情報!X182="","",【全員最初に作成】基本情報!X182)</f>
        <v/>
      </c>
      <c r="P159" s="108" t="str">
        <f>IF(【全員最初に作成】基本情報!Y182="","",【全員最初に作成】基本情報!Y182)</f>
        <v/>
      </c>
      <c r="Q159" s="476" t="str">
        <f>IF(【全員最初に作成】基本情報!AB182="","",【全員最初に作成】基本情報!AB182)</f>
        <v/>
      </c>
      <c r="R159" s="109"/>
      <c r="S159" s="110"/>
      <c r="T159" s="119" t="str">
        <f>IF(P159="","",VLOOKUP(P159,【参考】数式用!$A$5:$H$34,MATCH(S159,【参考】数式用!$C$4:$E$4,0)+2,0))</f>
        <v/>
      </c>
      <c r="U159" s="49" t="s">
        <v>155</v>
      </c>
      <c r="V159" s="111"/>
      <c r="W159" s="314" t="s">
        <v>156</v>
      </c>
      <c r="X159" s="111"/>
      <c r="Y159" s="55" t="s">
        <v>157</v>
      </c>
      <c r="Z159" s="111"/>
      <c r="AA159" s="314" t="s">
        <v>156</v>
      </c>
      <c r="AB159" s="111"/>
      <c r="AC159" s="314" t="s">
        <v>158</v>
      </c>
      <c r="AD159" s="112" t="s">
        <v>159</v>
      </c>
      <c r="AE159" s="113" t="str">
        <f t="shared" si="7"/>
        <v/>
      </c>
      <c r="AF159" s="116" t="s">
        <v>160</v>
      </c>
      <c r="AG159" s="115" t="str">
        <f t="shared" si="8"/>
        <v/>
      </c>
    </row>
    <row r="160" spans="1:33" ht="36.75" customHeight="1">
      <c r="A160" s="102">
        <f t="shared" si="9"/>
        <v>149</v>
      </c>
      <c r="B160" s="103" t="str">
        <f>IF(【全員最初に作成】基本情報!C183="","",【全員最初に作成】基本情報!C183)</f>
        <v/>
      </c>
      <c r="C160" s="104" t="str">
        <f>IF(【全員最初に作成】基本情報!D183="","",【全員最初に作成】基本情報!D183)</f>
        <v/>
      </c>
      <c r="D160" s="105" t="str">
        <f>IF(【全員最初に作成】基本情報!E183="","",【全員最初に作成】基本情報!E183)</f>
        <v/>
      </c>
      <c r="E160" s="105" t="str">
        <f>IF(【全員最初に作成】基本情報!F183="","",【全員最初に作成】基本情報!F183)</f>
        <v/>
      </c>
      <c r="F160" s="105" t="str">
        <f>IF(【全員最初に作成】基本情報!G183="","",【全員最初に作成】基本情報!G183)</f>
        <v/>
      </c>
      <c r="G160" s="105" t="str">
        <f>IF(【全員最初に作成】基本情報!H183="","",【全員最初に作成】基本情報!H183)</f>
        <v/>
      </c>
      <c r="H160" s="105" t="str">
        <f>IF(【全員最初に作成】基本情報!I183="","",【全員最初に作成】基本情報!I183)</f>
        <v/>
      </c>
      <c r="I160" s="105" t="str">
        <f>IF(【全員最初に作成】基本情報!J183="","",【全員最初に作成】基本情報!J183)</f>
        <v/>
      </c>
      <c r="J160" s="105" t="str">
        <f>IF(【全員最初に作成】基本情報!K183="","",【全員最初に作成】基本情報!K183)</f>
        <v/>
      </c>
      <c r="K160" s="106" t="str">
        <f>IF(【全員最初に作成】基本情報!L183="","",【全員最初に作成】基本情報!L183)</f>
        <v/>
      </c>
      <c r="L160" s="107" t="str">
        <f>IF(【全員最初に作成】基本情報!M183="","",【全員最初に作成】基本情報!M183)</f>
        <v/>
      </c>
      <c r="M160" s="107" t="str">
        <f>IF(【全員最初に作成】基本情報!R183="","",【全員最初に作成】基本情報!R183)</f>
        <v/>
      </c>
      <c r="N160" s="107" t="str">
        <f>IF(【全員最初に作成】基本情報!W183="","",【全員最初に作成】基本情報!W183)</f>
        <v/>
      </c>
      <c r="O160" s="102" t="str">
        <f>IF(【全員最初に作成】基本情報!X183="","",【全員最初に作成】基本情報!X183)</f>
        <v/>
      </c>
      <c r="P160" s="108" t="str">
        <f>IF(【全員最初に作成】基本情報!Y183="","",【全員最初に作成】基本情報!Y183)</f>
        <v/>
      </c>
      <c r="Q160" s="476" t="str">
        <f>IF(【全員最初に作成】基本情報!AB183="","",【全員最初に作成】基本情報!AB183)</f>
        <v/>
      </c>
      <c r="R160" s="109"/>
      <c r="S160" s="110"/>
      <c r="T160" s="119" t="str">
        <f>IF(P160="","",VLOOKUP(P160,【参考】数式用!$A$5:$H$34,MATCH(S160,【参考】数式用!$C$4:$E$4,0)+2,0))</f>
        <v/>
      </c>
      <c r="U160" s="49" t="s">
        <v>155</v>
      </c>
      <c r="V160" s="111"/>
      <c r="W160" s="314" t="s">
        <v>156</v>
      </c>
      <c r="X160" s="111"/>
      <c r="Y160" s="55" t="s">
        <v>157</v>
      </c>
      <c r="Z160" s="111"/>
      <c r="AA160" s="314" t="s">
        <v>156</v>
      </c>
      <c r="AB160" s="111"/>
      <c r="AC160" s="314" t="s">
        <v>158</v>
      </c>
      <c r="AD160" s="112" t="s">
        <v>159</v>
      </c>
      <c r="AE160" s="113" t="str">
        <f t="shared" si="7"/>
        <v/>
      </c>
      <c r="AF160" s="116" t="s">
        <v>160</v>
      </c>
      <c r="AG160" s="115" t="str">
        <f t="shared" si="8"/>
        <v/>
      </c>
    </row>
    <row r="161" spans="1:33" ht="36.75" customHeight="1">
      <c r="A161" s="102">
        <f t="shared" si="9"/>
        <v>150</v>
      </c>
      <c r="B161" s="103" t="str">
        <f>IF(【全員最初に作成】基本情報!C184="","",【全員最初に作成】基本情報!C184)</f>
        <v/>
      </c>
      <c r="C161" s="104" t="str">
        <f>IF(【全員最初に作成】基本情報!D184="","",【全員最初に作成】基本情報!D184)</f>
        <v/>
      </c>
      <c r="D161" s="105" t="str">
        <f>IF(【全員最初に作成】基本情報!E184="","",【全員最初に作成】基本情報!E184)</f>
        <v/>
      </c>
      <c r="E161" s="105" t="str">
        <f>IF(【全員最初に作成】基本情報!F184="","",【全員最初に作成】基本情報!F184)</f>
        <v/>
      </c>
      <c r="F161" s="105" t="str">
        <f>IF(【全員最初に作成】基本情報!G184="","",【全員最初に作成】基本情報!G184)</f>
        <v/>
      </c>
      <c r="G161" s="105" t="str">
        <f>IF(【全員最初に作成】基本情報!H184="","",【全員最初に作成】基本情報!H184)</f>
        <v/>
      </c>
      <c r="H161" s="105" t="str">
        <f>IF(【全員最初に作成】基本情報!I184="","",【全員最初に作成】基本情報!I184)</f>
        <v/>
      </c>
      <c r="I161" s="105" t="str">
        <f>IF(【全員最初に作成】基本情報!J184="","",【全員最初に作成】基本情報!J184)</f>
        <v/>
      </c>
      <c r="J161" s="105" t="str">
        <f>IF(【全員最初に作成】基本情報!K184="","",【全員最初に作成】基本情報!K184)</f>
        <v/>
      </c>
      <c r="K161" s="106" t="str">
        <f>IF(【全員最初に作成】基本情報!L184="","",【全員最初に作成】基本情報!L184)</f>
        <v/>
      </c>
      <c r="L161" s="107" t="str">
        <f>IF(【全員最初に作成】基本情報!M184="","",【全員最初に作成】基本情報!M184)</f>
        <v/>
      </c>
      <c r="M161" s="107" t="str">
        <f>IF(【全員最初に作成】基本情報!R184="","",【全員最初に作成】基本情報!R184)</f>
        <v/>
      </c>
      <c r="N161" s="107" t="str">
        <f>IF(【全員最初に作成】基本情報!W184="","",【全員最初に作成】基本情報!W184)</f>
        <v/>
      </c>
      <c r="O161" s="102" t="str">
        <f>IF(【全員最初に作成】基本情報!X184="","",【全員最初に作成】基本情報!X184)</f>
        <v/>
      </c>
      <c r="P161" s="108" t="str">
        <f>IF(【全員最初に作成】基本情報!Y184="","",【全員最初に作成】基本情報!Y184)</f>
        <v/>
      </c>
      <c r="Q161" s="476" t="str">
        <f>IF(【全員最初に作成】基本情報!AB184="","",【全員最初に作成】基本情報!AB184)</f>
        <v/>
      </c>
      <c r="R161" s="109"/>
      <c r="S161" s="110"/>
      <c r="T161" s="119" t="str">
        <f>IF(P161="","",VLOOKUP(P161,【参考】数式用!$A$5:$H$34,MATCH(S161,【参考】数式用!$C$4:$E$4,0)+2,0))</f>
        <v/>
      </c>
      <c r="U161" s="49" t="s">
        <v>155</v>
      </c>
      <c r="V161" s="111"/>
      <c r="W161" s="314" t="s">
        <v>156</v>
      </c>
      <c r="X161" s="111"/>
      <c r="Y161" s="55" t="s">
        <v>157</v>
      </c>
      <c r="Z161" s="111"/>
      <c r="AA161" s="314" t="s">
        <v>156</v>
      </c>
      <c r="AB161" s="111"/>
      <c r="AC161" s="314" t="s">
        <v>158</v>
      </c>
      <c r="AD161" s="112" t="s">
        <v>159</v>
      </c>
      <c r="AE161" s="113" t="str">
        <f t="shared" si="7"/>
        <v/>
      </c>
      <c r="AF161" s="116" t="s">
        <v>160</v>
      </c>
      <c r="AG161" s="115" t="str">
        <f t="shared" si="8"/>
        <v/>
      </c>
    </row>
    <row r="162" spans="1:33" ht="36.75" customHeight="1">
      <c r="A162" s="102">
        <f t="shared" si="9"/>
        <v>151</v>
      </c>
      <c r="B162" s="103" t="str">
        <f>IF(【全員最初に作成】基本情報!C185="","",【全員最初に作成】基本情報!C185)</f>
        <v/>
      </c>
      <c r="C162" s="104" t="str">
        <f>IF(【全員最初に作成】基本情報!D185="","",【全員最初に作成】基本情報!D185)</f>
        <v/>
      </c>
      <c r="D162" s="105" t="str">
        <f>IF(【全員最初に作成】基本情報!E185="","",【全員最初に作成】基本情報!E185)</f>
        <v/>
      </c>
      <c r="E162" s="105" t="str">
        <f>IF(【全員最初に作成】基本情報!F185="","",【全員最初に作成】基本情報!F185)</f>
        <v/>
      </c>
      <c r="F162" s="105" t="str">
        <f>IF(【全員最初に作成】基本情報!G185="","",【全員最初に作成】基本情報!G185)</f>
        <v/>
      </c>
      <c r="G162" s="105" t="str">
        <f>IF(【全員最初に作成】基本情報!H185="","",【全員最初に作成】基本情報!H185)</f>
        <v/>
      </c>
      <c r="H162" s="105" t="str">
        <f>IF(【全員最初に作成】基本情報!I185="","",【全員最初に作成】基本情報!I185)</f>
        <v/>
      </c>
      <c r="I162" s="105" t="str">
        <f>IF(【全員最初に作成】基本情報!J185="","",【全員最初に作成】基本情報!J185)</f>
        <v/>
      </c>
      <c r="J162" s="105" t="str">
        <f>IF(【全員最初に作成】基本情報!K185="","",【全員最初に作成】基本情報!K185)</f>
        <v/>
      </c>
      <c r="K162" s="106" t="str">
        <f>IF(【全員最初に作成】基本情報!L185="","",【全員最初に作成】基本情報!L185)</f>
        <v/>
      </c>
      <c r="L162" s="107" t="str">
        <f>IF(【全員最初に作成】基本情報!M185="","",【全員最初に作成】基本情報!M185)</f>
        <v/>
      </c>
      <c r="M162" s="107" t="str">
        <f>IF(【全員最初に作成】基本情報!R185="","",【全員最初に作成】基本情報!R185)</f>
        <v/>
      </c>
      <c r="N162" s="107" t="str">
        <f>IF(【全員最初に作成】基本情報!W185="","",【全員最初に作成】基本情報!W185)</f>
        <v/>
      </c>
      <c r="O162" s="102" t="str">
        <f>IF(【全員最初に作成】基本情報!X185="","",【全員最初に作成】基本情報!X185)</f>
        <v/>
      </c>
      <c r="P162" s="108" t="str">
        <f>IF(【全員最初に作成】基本情報!Y185="","",【全員最初に作成】基本情報!Y185)</f>
        <v/>
      </c>
      <c r="Q162" s="476" t="str">
        <f>IF(【全員最初に作成】基本情報!AB185="","",【全員最初に作成】基本情報!AB185)</f>
        <v/>
      </c>
      <c r="R162" s="109"/>
      <c r="S162" s="110"/>
      <c r="T162" s="119" t="str">
        <f>IF(P162="","",VLOOKUP(P162,【参考】数式用!$A$5:$H$34,MATCH(S162,【参考】数式用!$C$4:$E$4,0)+2,0))</f>
        <v/>
      </c>
      <c r="U162" s="49" t="s">
        <v>155</v>
      </c>
      <c r="V162" s="111"/>
      <c r="W162" s="314" t="s">
        <v>156</v>
      </c>
      <c r="X162" s="111"/>
      <c r="Y162" s="55" t="s">
        <v>157</v>
      </c>
      <c r="Z162" s="111"/>
      <c r="AA162" s="314" t="s">
        <v>156</v>
      </c>
      <c r="AB162" s="111"/>
      <c r="AC162" s="314" t="s">
        <v>158</v>
      </c>
      <c r="AD162" s="112" t="s">
        <v>159</v>
      </c>
      <c r="AE162" s="113" t="str">
        <f t="shared" si="7"/>
        <v/>
      </c>
      <c r="AF162" s="116" t="s">
        <v>160</v>
      </c>
      <c r="AG162" s="115" t="str">
        <f t="shared" si="8"/>
        <v/>
      </c>
    </row>
    <row r="163" spans="1:33" ht="36.75" customHeight="1">
      <c r="A163" s="102">
        <f t="shared" si="9"/>
        <v>152</v>
      </c>
      <c r="B163" s="103" t="str">
        <f>IF(【全員最初に作成】基本情報!C186="","",【全員最初に作成】基本情報!C186)</f>
        <v/>
      </c>
      <c r="C163" s="104" t="str">
        <f>IF(【全員最初に作成】基本情報!D186="","",【全員最初に作成】基本情報!D186)</f>
        <v/>
      </c>
      <c r="D163" s="105" t="str">
        <f>IF(【全員最初に作成】基本情報!E186="","",【全員最初に作成】基本情報!E186)</f>
        <v/>
      </c>
      <c r="E163" s="105" t="str">
        <f>IF(【全員最初に作成】基本情報!F186="","",【全員最初に作成】基本情報!F186)</f>
        <v/>
      </c>
      <c r="F163" s="105" t="str">
        <f>IF(【全員最初に作成】基本情報!G186="","",【全員最初に作成】基本情報!G186)</f>
        <v/>
      </c>
      <c r="G163" s="105" t="str">
        <f>IF(【全員最初に作成】基本情報!H186="","",【全員最初に作成】基本情報!H186)</f>
        <v/>
      </c>
      <c r="H163" s="105" t="str">
        <f>IF(【全員最初に作成】基本情報!I186="","",【全員最初に作成】基本情報!I186)</f>
        <v/>
      </c>
      <c r="I163" s="105" t="str">
        <f>IF(【全員最初に作成】基本情報!J186="","",【全員最初に作成】基本情報!J186)</f>
        <v/>
      </c>
      <c r="J163" s="105" t="str">
        <f>IF(【全員最初に作成】基本情報!K186="","",【全員最初に作成】基本情報!K186)</f>
        <v/>
      </c>
      <c r="K163" s="106" t="str">
        <f>IF(【全員最初に作成】基本情報!L186="","",【全員最初に作成】基本情報!L186)</f>
        <v/>
      </c>
      <c r="L163" s="107" t="str">
        <f>IF(【全員最初に作成】基本情報!M186="","",【全員最初に作成】基本情報!M186)</f>
        <v/>
      </c>
      <c r="M163" s="107" t="str">
        <f>IF(【全員最初に作成】基本情報!R186="","",【全員最初に作成】基本情報!R186)</f>
        <v/>
      </c>
      <c r="N163" s="107" t="str">
        <f>IF(【全員最初に作成】基本情報!W186="","",【全員最初に作成】基本情報!W186)</f>
        <v/>
      </c>
      <c r="O163" s="102" t="str">
        <f>IF(【全員最初に作成】基本情報!X186="","",【全員最初に作成】基本情報!X186)</f>
        <v/>
      </c>
      <c r="P163" s="108" t="str">
        <f>IF(【全員最初に作成】基本情報!Y186="","",【全員最初に作成】基本情報!Y186)</f>
        <v/>
      </c>
      <c r="Q163" s="476" t="str">
        <f>IF(【全員最初に作成】基本情報!AB186="","",【全員最初に作成】基本情報!AB186)</f>
        <v/>
      </c>
      <c r="R163" s="109"/>
      <c r="S163" s="110"/>
      <c r="T163" s="119" t="str">
        <f>IF(P163="","",VLOOKUP(P163,【参考】数式用!$A$5:$H$34,MATCH(S163,【参考】数式用!$C$4:$E$4,0)+2,0))</f>
        <v/>
      </c>
      <c r="U163" s="49" t="s">
        <v>155</v>
      </c>
      <c r="V163" s="111"/>
      <c r="W163" s="314" t="s">
        <v>156</v>
      </c>
      <c r="X163" s="111"/>
      <c r="Y163" s="55" t="s">
        <v>157</v>
      </c>
      <c r="Z163" s="111"/>
      <c r="AA163" s="314" t="s">
        <v>156</v>
      </c>
      <c r="AB163" s="111"/>
      <c r="AC163" s="314" t="s">
        <v>158</v>
      </c>
      <c r="AD163" s="112" t="s">
        <v>159</v>
      </c>
      <c r="AE163" s="113" t="str">
        <f t="shared" si="7"/>
        <v/>
      </c>
      <c r="AF163" s="116" t="s">
        <v>160</v>
      </c>
      <c r="AG163" s="115" t="str">
        <f t="shared" si="8"/>
        <v/>
      </c>
    </row>
    <row r="164" spans="1:33" ht="36.75" customHeight="1">
      <c r="A164" s="102">
        <f t="shared" si="9"/>
        <v>153</v>
      </c>
      <c r="B164" s="103" t="str">
        <f>IF(【全員最初に作成】基本情報!C187="","",【全員最初に作成】基本情報!C187)</f>
        <v/>
      </c>
      <c r="C164" s="104" t="str">
        <f>IF(【全員最初に作成】基本情報!D187="","",【全員最初に作成】基本情報!D187)</f>
        <v/>
      </c>
      <c r="D164" s="105" t="str">
        <f>IF(【全員最初に作成】基本情報!E187="","",【全員最初に作成】基本情報!E187)</f>
        <v/>
      </c>
      <c r="E164" s="105" t="str">
        <f>IF(【全員最初に作成】基本情報!F187="","",【全員最初に作成】基本情報!F187)</f>
        <v/>
      </c>
      <c r="F164" s="105" t="str">
        <f>IF(【全員最初に作成】基本情報!G187="","",【全員最初に作成】基本情報!G187)</f>
        <v/>
      </c>
      <c r="G164" s="105" t="str">
        <f>IF(【全員最初に作成】基本情報!H187="","",【全員最初に作成】基本情報!H187)</f>
        <v/>
      </c>
      <c r="H164" s="105" t="str">
        <f>IF(【全員最初に作成】基本情報!I187="","",【全員最初に作成】基本情報!I187)</f>
        <v/>
      </c>
      <c r="I164" s="105" t="str">
        <f>IF(【全員最初に作成】基本情報!J187="","",【全員最初に作成】基本情報!J187)</f>
        <v/>
      </c>
      <c r="J164" s="105" t="str">
        <f>IF(【全員最初に作成】基本情報!K187="","",【全員最初に作成】基本情報!K187)</f>
        <v/>
      </c>
      <c r="K164" s="106" t="str">
        <f>IF(【全員最初に作成】基本情報!L187="","",【全員最初に作成】基本情報!L187)</f>
        <v/>
      </c>
      <c r="L164" s="107" t="str">
        <f>IF(【全員最初に作成】基本情報!M187="","",【全員最初に作成】基本情報!M187)</f>
        <v/>
      </c>
      <c r="M164" s="107" t="str">
        <f>IF(【全員最初に作成】基本情報!R187="","",【全員最初に作成】基本情報!R187)</f>
        <v/>
      </c>
      <c r="N164" s="107" t="str">
        <f>IF(【全員最初に作成】基本情報!W187="","",【全員最初に作成】基本情報!W187)</f>
        <v/>
      </c>
      <c r="O164" s="102" t="str">
        <f>IF(【全員最初に作成】基本情報!X187="","",【全員最初に作成】基本情報!X187)</f>
        <v/>
      </c>
      <c r="P164" s="108" t="str">
        <f>IF(【全員最初に作成】基本情報!Y187="","",【全員最初に作成】基本情報!Y187)</f>
        <v/>
      </c>
      <c r="Q164" s="476" t="str">
        <f>IF(【全員最初に作成】基本情報!AB187="","",【全員最初に作成】基本情報!AB187)</f>
        <v/>
      </c>
      <c r="R164" s="109"/>
      <c r="S164" s="110"/>
      <c r="T164" s="119" t="str">
        <f>IF(P164="","",VLOOKUP(P164,【参考】数式用!$A$5:$H$34,MATCH(S164,【参考】数式用!$C$4:$E$4,0)+2,0))</f>
        <v/>
      </c>
      <c r="U164" s="49" t="s">
        <v>155</v>
      </c>
      <c r="V164" s="111"/>
      <c r="W164" s="314" t="s">
        <v>156</v>
      </c>
      <c r="X164" s="111"/>
      <c r="Y164" s="55" t="s">
        <v>157</v>
      </c>
      <c r="Z164" s="111"/>
      <c r="AA164" s="314" t="s">
        <v>156</v>
      </c>
      <c r="AB164" s="111"/>
      <c r="AC164" s="314" t="s">
        <v>158</v>
      </c>
      <c r="AD164" s="112" t="s">
        <v>159</v>
      </c>
      <c r="AE164" s="113" t="str">
        <f t="shared" si="7"/>
        <v/>
      </c>
      <c r="AF164" s="116" t="s">
        <v>160</v>
      </c>
      <c r="AG164" s="115" t="str">
        <f t="shared" si="8"/>
        <v/>
      </c>
    </row>
    <row r="165" spans="1:33" ht="36.75" customHeight="1">
      <c r="A165" s="102">
        <f t="shared" si="9"/>
        <v>154</v>
      </c>
      <c r="B165" s="103" t="str">
        <f>IF(【全員最初に作成】基本情報!C188="","",【全員最初に作成】基本情報!C188)</f>
        <v/>
      </c>
      <c r="C165" s="104" t="str">
        <f>IF(【全員最初に作成】基本情報!D188="","",【全員最初に作成】基本情報!D188)</f>
        <v/>
      </c>
      <c r="D165" s="105" t="str">
        <f>IF(【全員最初に作成】基本情報!E188="","",【全員最初に作成】基本情報!E188)</f>
        <v/>
      </c>
      <c r="E165" s="105" t="str">
        <f>IF(【全員最初に作成】基本情報!F188="","",【全員最初に作成】基本情報!F188)</f>
        <v/>
      </c>
      <c r="F165" s="105" t="str">
        <f>IF(【全員最初に作成】基本情報!G188="","",【全員最初に作成】基本情報!G188)</f>
        <v/>
      </c>
      <c r="G165" s="105" t="str">
        <f>IF(【全員最初に作成】基本情報!H188="","",【全員最初に作成】基本情報!H188)</f>
        <v/>
      </c>
      <c r="H165" s="105" t="str">
        <f>IF(【全員最初に作成】基本情報!I188="","",【全員最初に作成】基本情報!I188)</f>
        <v/>
      </c>
      <c r="I165" s="105" t="str">
        <f>IF(【全員最初に作成】基本情報!J188="","",【全員最初に作成】基本情報!J188)</f>
        <v/>
      </c>
      <c r="J165" s="105" t="str">
        <f>IF(【全員最初に作成】基本情報!K188="","",【全員最初に作成】基本情報!K188)</f>
        <v/>
      </c>
      <c r="K165" s="106" t="str">
        <f>IF(【全員最初に作成】基本情報!L188="","",【全員最初に作成】基本情報!L188)</f>
        <v/>
      </c>
      <c r="L165" s="107" t="str">
        <f>IF(【全員最初に作成】基本情報!M188="","",【全員最初に作成】基本情報!M188)</f>
        <v/>
      </c>
      <c r="M165" s="107" t="str">
        <f>IF(【全員最初に作成】基本情報!R188="","",【全員最初に作成】基本情報!R188)</f>
        <v/>
      </c>
      <c r="N165" s="107" t="str">
        <f>IF(【全員最初に作成】基本情報!W188="","",【全員最初に作成】基本情報!W188)</f>
        <v/>
      </c>
      <c r="O165" s="102" t="str">
        <f>IF(【全員最初に作成】基本情報!X188="","",【全員最初に作成】基本情報!X188)</f>
        <v/>
      </c>
      <c r="P165" s="108" t="str">
        <f>IF(【全員最初に作成】基本情報!Y188="","",【全員最初に作成】基本情報!Y188)</f>
        <v/>
      </c>
      <c r="Q165" s="476" t="str">
        <f>IF(【全員最初に作成】基本情報!AB188="","",【全員最初に作成】基本情報!AB188)</f>
        <v/>
      </c>
      <c r="R165" s="109"/>
      <c r="S165" s="110"/>
      <c r="T165" s="119" t="str">
        <f>IF(P165="","",VLOOKUP(P165,【参考】数式用!$A$5:$H$34,MATCH(S165,【参考】数式用!$C$4:$E$4,0)+2,0))</f>
        <v/>
      </c>
      <c r="U165" s="49" t="s">
        <v>155</v>
      </c>
      <c r="V165" s="111"/>
      <c r="W165" s="314" t="s">
        <v>156</v>
      </c>
      <c r="X165" s="111"/>
      <c r="Y165" s="55" t="s">
        <v>157</v>
      </c>
      <c r="Z165" s="111"/>
      <c r="AA165" s="314" t="s">
        <v>156</v>
      </c>
      <c r="AB165" s="111"/>
      <c r="AC165" s="314" t="s">
        <v>158</v>
      </c>
      <c r="AD165" s="112" t="s">
        <v>159</v>
      </c>
      <c r="AE165" s="113" t="str">
        <f t="shared" si="7"/>
        <v/>
      </c>
      <c r="AF165" s="116" t="s">
        <v>160</v>
      </c>
      <c r="AG165" s="115" t="str">
        <f t="shared" si="8"/>
        <v/>
      </c>
    </row>
    <row r="166" spans="1:33" ht="36.75" customHeight="1">
      <c r="A166" s="102">
        <f t="shared" si="9"/>
        <v>155</v>
      </c>
      <c r="B166" s="103" t="str">
        <f>IF(【全員最初に作成】基本情報!C189="","",【全員最初に作成】基本情報!C189)</f>
        <v/>
      </c>
      <c r="C166" s="104" t="str">
        <f>IF(【全員最初に作成】基本情報!D189="","",【全員最初に作成】基本情報!D189)</f>
        <v/>
      </c>
      <c r="D166" s="105" t="str">
        <f>IF(【全員最初に作成】基本情報!E189="","",【全員最初に作成】基本情報!E189)</f>
        <v/>
      </c>
      <c r="E166" s="105" t="str">
        <f>IF(【全員最初に作成】基本情報!F189="","",【全員最初に作成】基本情報!F189)</f>
        <v/>
      </c>
      <c r="F166" s="105" t="str">
        <f>IF(【全員最初に作成】基本情報!G189="","",【全員最初に作成】基本情報!G189)</f>
        <v/>
      </c>
      <c r="G166" s="105" t="str">
        <f>IF(【全員最初に作成】基本情報!H189="","",【全員最初に作成】基本情報!H189)</f>
        <v/>
      </c>
      <c r="H166" s="105" t="str">
        <f>IF(【全員最初に作成】基本情報!I189="","",【全員最初に作成】基本情報!I189)</f>
        <v/>
      </c>
      <c r="I166" s="105" t="str">
        <f>IF(【全員最初に作成】基本情報!J189="","",【全員最初に作成】基本情報!J189)</f>
        <v/>
      </c>
      <c r="J166" s="105" t="str">
        <f>IF(【全員最初に作成】基本情報!K189="","",【全員最初に作成】基本情報!K189)</f>
        <v/>
      </c>
      <c r="K166" s="106" t="str">
        <f>IF(【全員最初に作成】基本情報!L189="","",【全員最初に作成】基本情報!L189)</f>
        <v/>
      </c>
      <c r="L166" s="107" t="str">
        <f>IF(【全員最初に作成】基本情報!M189="","",【全員最初に作成】基本情報!M189)</f>
        <v/>
      </c>
      <c r="M166" s="107" t="str">
        <f>IF(【全員最初に作成】基本情報!R189="","",【全員最初に作成】基本情報!R189)</f>
        <v/>
      </c>
      <c r="N166" s="107" t="str">
        <f>IF(【全員最初に作成】基本情報!W189="","",【全員最初に作成】基本情報!W189)</f>
        <v/>
      </c>
      <c r="O166" s="102" t="str">
        <f>IF(【全員最初に作成】基本情報!X189="","",【全員最初に作成】基本情報!X189)</f>
        <v/>
      </c>
      <c r="P166" s="108" t="str">
        <f>IF(【全員最初に作成】基本情報!Y189="","",【全員最初に作成】基本情報!Y189)</f>
        <v/>
      </c>
      <c r="Q166" s="476" t="str">
        <f>IF(【全員最初に作成】基本情報!AB189="","",【全員最初に作成】基本情報!AB189)</f>
        <v/>
      </c>
      <c r="R166" s="109"/>
      <c r="S166" s="110"/>
      <c r="T166" s="119" t="str">
        <f>IF(P166="","",VLOOKUP(P166,【参考】数式用!$A$5:$H$34,MATCH(S166,【参考】数式用!$C$4:$E$4,0)+2,0))</f>
        <v/>
      </c>
      <c r="U166" s="49" t="s">
        <v>155</v>
      </c>
      <c r="V166" s="111"/>
      <c r="W166" s="314" t="s">
        <v>156</v>
      </c>
      <c r="X166" s="111"/>
      <c r="Y166" s="55" t="s">
        <v>157</v>
      </c>
      <c r="Z166" s="111"/>
      <c r="AA166" s="314" t="s">
        <v>156</v>
      </c>
      <c r="AB166" s="111"/>
      <c r="AC166" s="314" t="s">
        <v>158</v>
      </c>
      <c r="AD166" s="112" t="s">
        <v>159</v>
      </c>
      <c r="AE166" s="113" t="str">
        <f t="shared" si="7"/>
        <v/>
      </c>
      <c r="AF166" s="116" t="s">
        <v>160</v>
      </c>
      <c r="AG166" s="115" t="str">
        <f t="shared" si="8"/>
        <v/>
      </c>
    </row>
    <row r="167" spans="1:33" ht="36.75" customHeight="1">
      <c r="A167" s="102">
        <f t="shared" si="9"/>
        <v>156</v>
      </c>
      <c r="B167" s="103" t="str">
        <f>IF(【全員最初に作成】基本情報!C190="","",【全員最初に作成】基本情報!C190)</f>
        <v/>
      </c>
      <c r="C167" s="104" t="str">
        <f>IF(【全員最初に作成】基本情報!D190="","",【全員最初に作成】基本情報!D190)</f>
        <v/>
      </c>
      <c r="D167" s="105" t="str">
        <f>IF(【全員最初に作成】基本情報!E190="","",【全員最初に作成】基本情報!E190)</f>
        <v/>
      </c>
      <c r="E167" s="105" t="str">
        <f>IF(【全員最初に作成】基本情報!F190="","",【全員最初に作成】基本情報!F190)</f>
        <v/>
      </c>
      <c r="F167" s="105" t="str">
        <f>IF(【全員最初に作成】基本情報!G190="","",【全員最初に作成】基本情報!G190)</f>
        <v/>
      </c>
      <c r="G167" s="105" t="str">
        <f>IF(【全員最初に作成】基本情報!H190="","",【全員最初に作成】基本情報!H190)</f>
        <v/>
      </c>
      <c r="H167" s="105" t="str">
        <f>IF(【全員最初に作成】基本情報!I190="","",【全員最初に作成】基本情報!I190)</f>
        <v/>
      </c>
      <c r="I167" s="105" t="str">
        <f>IF(【全員最初に作成】基本情報!J190="","",【全員最初に作成】基本情報!J190)</f>
        <v/>
      </c>
      <c r="J167" s="105" t="str">
        <f>IF(【全員最初に作成】基本情報!K190="","",【全員最初に作成】基本情報!K190)</f>
        <v/>
      </c>
      <c r="K167" s="106" t="str">
        <f>IF(【全員最初に作成】基本情報!L190="","",【全員最初に作成】基本情報!L190)</f>
        <v/>
      </c>
      <c r="L167" s="107" t="str">
        <f>IF(【全員最初に作成】基本情報!M190="","",【全員最初に作成】基本情報!M190)</f>
        <v/>
      </c>
      <c r="M167" s="107" t="str">
        <f>IF(【全員最初に作成】基本情報!R190="","",【全員最初に作成】基本情報!R190)</f>
        <v/>
      </c>
      <c r="N167" s="107" t="str">
        <f>IF(【全員最初に作成】基本情報!W190="","",【全員最初に作成】基本情報!W190)</f>
        <v/>
      </c>
      <c r="O167" s="102" t="str">
        <f>IF(【全員最初に作成】基本情報!X190="","",【全員最初に作成】基本情報!X190)</f>
        <v/>
      </c>
      <c r="P167" s="108" t="str">
        <f>IF(【全員最初に作成】基本情報!Y190="","",【全員最初に作成】基本情報!Y190)</f>
        <v/>
      </c>
      <c r="Q167" s="476" t="str">
        <f>IF(【全員最初に作成】基本情報!AB190="","",【全員最初に作成】基本情報!AB190)</f>
        <v/>
      </c>
      <c r="R167" s="109"/>
      <c r="S167" s="110"/>
      <c r="T167" s="119" t="str">
        <f>IF(P167="","",VLOOKUP(P167,【参考】数式用!$A$5:$H$34,MATCH(S167,【参考】数式用!$C$4:$E$4,0)+2,0))</f>
        <v/>
      </c>
      <c r="U167" s="49" t="s">
        <v>155</v>
      </c>
      <c r="V167" s="111"/>
      <c r="W167" s="314" t="s">
        <v>156</v>
      </c>
      <c r="X167" s="111"/>
      <c r="Y167" s="55" t="s">
        <v>157</v>
      </c>
      <c r="Z167" s="111"/>
      <c r="AA167" s="314" t="s">
        <v>156</v>
      </c>
      <c r="AB167" s="111"/>
      <c r="AC167" s="314" t="s">
        <v>158</v>
      </c>
      <c r="AD167" s="112" t="s">
        <v>159</v>
      </c>
      <c r="AE167" s="113" t="str">
        <f t="shared" si="7"/>
        <v/>
      </c>
      <c r="AF167" s="116" t="s">
        <v>160</v>
      </c>
      <c r="AG167" s="115" t="str">
        <f t="shared" si="8"/>
        <v/>
      </c>
    </row>
    <row r="168" spans="1:33" ht="36.75" customHeight="1">
      <c r="A168" s="102">
        <f t="shared" si="9"/>
        <v>157</v>
      </c>
      <c r="B168" s="103" t="str">
        <f>IF(【全員最初に作成】基本情報!C191="","",【全員最初に作成】基本情報!C191)</f>
        <v/>
      </c>
      <c r="C168" s="104" t="str">
        <f>IF(【全員最初に作成】基本情報!D191="","",【全員最初に作成】基本情報!D191)</f>
        <v/>
      </c>
      <c r="D168" s="105" t="str">
        <f>IF(【全員最初に作成】基本情報!E191="","",【全員最初に作成】基本情報!E191)</f>
        <v/>
      </c>
      <c r="E168" s="105" t="str">
        <f>IF(【全員最初に作成】基本情報!F191="","",【全員最初に作成】基本情報!F191)</f>
        <v/>
      </c>
      <c r="F168" s="105" t="str">
        <f>IF(【全員最初に作成】基本情報!G191="","",【全員最初に作成】基本情報!G191)</f>
        <v/>
      </c>
      <c r="G168" s="105" t="str">
        <f>IF(【全員最初に作成】基本情報!H191="","",【全員最初に作成】基本情報!H191)</f>
        <v/>
      </c>
      <c r="H168" s="105" t="str">
        <f>IF(【全員最初に作成】基本情報!I191="","",【全員最初に作成】基本情報!I191)</f>
        <v/>
      </c>
      <c r="I168" s="105" t="str">
        <f>IF(【全員最初に作成】基本情報!J191="","",【全員最初に作成】基本情報!J191)</f>
        <v/>
      </c>
      <c r="J168" s="105" t="str">
        <f>IF(【全員最初に作成】基本情報!K191="","",【全員最初に作成】基本情報!K191)</f>
        <v/>
      </c>
      <c r="K168" s="106" t="str">
        <f>IF(【全員最初に作成】基本情報!L191="","",【全員最初に作成】基本情報!L191)</f>
        <v/>
      </c>
      <c r="L168" s="107" t="str">
        <f>IF(【全員最初に作成】基本情報!M191="","",【全員最初に作成】基本情報!M191)</f>
        <v/>
      </c>
      <c r="M168" s="107" t="str">
        <f>IF(【全員最初に作成】基本情報!R191="","",【全員最初に作成】基本情報!R191)</f>
        <v/>
      </c>
      <c r="N168" s="107" t="str">
        <f>IF(【全員最初に作成】基本情報!W191="","",【全員最初に作成】基本情報!W191)</f>
        <v/>
      </c>
      <c r="O168" s="102" t="str">
        <f>IF(【全員最初に作成】基本情報!X191="","",【全員最初に作成】基本情報!X191)</f>
        <v/>
      </c>
      <c r="P168" s="108" t="str">
        <f>IF(【全員最初に作成】基本情報!Y191="","",【全員最初に作成】基本情報!Y191)</f>
        <v/>
      </c>
      <c r="Q168" s="476" t="str">
        <f>IF(【全員最初に作成】基本情報!AB191="","",【全員最初に作成】基本情報!AB191)</f>
        <v/>
      </c>
      <c r="R168" s="109"/>
      <c r="S168" s="110"/>
      <c r="T168" s="119" t="str">
        <f>IF(P168="","",VLOOKUP(P168,【参考】数式用!$A$5:$H$34,MATCH(S168,【参考】数式用!$C$4:$E$4,0)+2,0))</f>
        <v/>
      </c>
      <c r="U168" s="49" t="s">
        <v>155</v>
      </c>
      <c r="V168" s="111"/>
      <c r="W168" s="314" t="s">
        <v>156</v>
      </c>
      <c r="X168" s="111"/>
      <c r="Y168" s="55" t="s">
        <v>157</v>
      </c>
      <c r="Z168" s="111"/>
      <c r="AA168" s="314" t="s">
        <v>156</v>
      </c>
      <c r="AB168" s="111"/>
      <c r="AC168" s="314" t="s">
        <v>158</v>
      </c>
      <c r="AD168" s="112" t="s">
        <v>159</v>
      </c>
      <c r="AE168" s="113" t="str">
        <f t="shared" si="7"/>
        <v/>
      </c>
      <c r="AF168" s="116" t="s">
        <v>160</v>
      </c>
      <c r="AG168" s="115" t="str">
        <f t="shared" si="8"/>
        <v/>
      </c>
    </row>
    <row r="169" spans="1:33" ht="36.75" customHeight="1">
      <c r="A169" s="102">
        <f t="shared" si="9"/>
        <v>158</v>
      </c>
      <c r="B169" s="103" t="str">
        <f>IF(【全員最初に作成】基本情報!C192="","",【全員最初に作成】基本情報!C192)</f>
        <v/>
      </c>
      <c r="C169" s="104" t="str">
        <f>IF(【全員最初に作成】基本情報!D192="","",【全員最初に作成】基本情報!D192)</f>
        <v/>
      </c>
      <c r="D169" s="105" t="str">
        <f>IF(【全員最初に作成】基本情報!E192="","",【全員最初に作成】基本情報!E192)</f>
        <v/>
      </c>
      <c r="E169" s="105" t="str">
        <f>IF(【全員最初に作成】基本情報!F192="","",【全員最初に作成】基本情報!F192)</f>
        <v/>
      </c>
      <c r="F169" s="105" t="str">
        <f>IF(【全員最初に作成】基本情報!G192="","",【全員最初に作成】基本情報!G192)</f>
        <v/>
      </c>
      <c r="G169" s="105" t="str">
        <f>IF(【全員最初に作成】基本情報!H192="","",【全員最初に作成】基本情報!H192)</f>
        <v/>
      </c>
      <c r="H169" s="105" t="str">
        <f>IF(【全員最初に作成】基本情報!I192="","",【全員最初に作成】基本情報!I192)</f>
        <v/>
      </c>
      <c r="I169" s="105" t="str">
        <f>IF(【全員最初に作成】基本情報!J192="","",【全員最初に作成】基本情報!J192)</f>
        <v/>
      </c>
      <c r="J169" s="105" t="str">
        <f>IF(【全員最初に作成】基本情報!K192="","",【全員最初に作成】基本情報!K192)</f>
        <v/>
      </c>
      <c r="K169" s="106" t="str">
        <f>IF(【全員最初に作成】基本情報!L192="","",【全員最初に作成】基本情報!L192)</f>
        <v/>
      </c>
      <c r="L169" s="107" t="str">
        <f>IF(【全員最初に作成】基本情報!M192="","",【全員最初に作成】基本情報!M192)</f>
        <v/>
      </c>
      <c r="M169" s="107" t="str">
        <f>IF(【全員最初に作成】基本情報!R192="","",【全員最初に作成】基本情報!R192)</f>
        <v/>
      </c>
      <c r="N169" s="107" t="str">
        <f>IF(【全員最初に作成】基本情報!W192="","",【全員最初に作成】基本情報!W192)</f>
        <v/>
      </c>
      <c r="O169" s="102" t="str">
        <f>IF(【全員最初に作成】基本情報!X192="","",【全員最初に作成】基本情報!X192)</f>
        <v/>
      </c>
      <c r="P169" s="108" t="str">
        <f>IF(【全員最初に作成】基本情報!Y192="","",【全員最初に作成】基本情報!Y192)</f>
        <v/>
      </c>
      <c r="Q169" s="476" t="str">
        <f>IF(【全員最初に作成】基本情報!AB192="","",【全員最初に作成】基本情報!AB192)</f>
        <v/>
      </c>
      <c r="R169" s="109"/>
      <c r="S169" s="110"/>
      <c r="T169" s="119" t="str">
        <f>IF(P169="","",VLOOKUP(P169,【参考】数式用!$A$5:$H$34,MATCH(S169,【参考】数式用!$C$4:$E$4,0)+2,0))</f>
        <v/>
      </c>
      <c r="U169" s="49" t="s">
        <v>155</v>
      </c>
      <c r="V169" s="111"/>
      <c r="W169" s="314" t="s">
        <v>156</v>
      </c>
      <c r="X169" s="111"/>
      <c r="Y169" s="55" t="s">
        <v>157</v>
      </c>
      <c r="Z169" s="111"/>
      <c r="AA169" s="314" t="s">
        <v>156</v>
      </c>
      <c r="AB169" s="111"/>
      <c r="AC169" s="314" t="s">
        <v>158</v>
      </c>
      <c r="AD169" s="112" t="s">
        <v>159</v>
      </c>
      <c r="AE169" s="113" t="str">
        <f t="shared" si="7"/>
        <v/>
      </c>
      <c r="AF169" s="116" t="s">
        <v>160</v>
      </c>
      <c r="AG169" s="115" t="str">
        <f t="shared" si="8"/>
        <v/>
      </c>
    </row>
    <row r="170" spans="1:33" ht="36.75" customHeight="1">
      <c r="A170" s="102">
        <f t="shared" si="9"/>
        <v>159</v>
      </c>
      <c r="B170" s="103" t="str">
        <f>IF(【全員最初に作成】基本情報!C193="","",【全員最初に作成】基本情報!C193)</f>
        <v/>
      </c>
      <c r="C170" s="104" t="str">
        <f>IF(【全員最初に作成】基本情報!D193="","",【全員最初に作成】基本情報!D193)</f>
        <v/>
      </c>
      <c r="D170" s="105" t="str">
        <f>IF(【全員最初に作成】基本情報!E193="","",【全員最初に作成】基本情報!E193)</f>
        <v/>
      </c>
      <c r="E170" s="105" t="str">
        <f>IF(【全員最初に作成】基本情報!F193="","",【全員最初に作成】基本情報!F193)</f>
        <v/>
      </c>
      <c r="F170" s="105" t="str">
        <f>IF(【全員最初に作成】基本情報!G193="","",【全員最初に作成】基本情報!G193)</f>
        <v/>
      </c>
      <c r="G170" s="105" t="str">
        <f>IF(【全員最初に作成】基本情報!H193="","",【全員最初に作成】基本情報!H193)</f>
        <v/>
      </c>
      <c r="H170" s="105" t="str">
        <f>IF(【全員最初に作成】基本情報!I193="","",【全員最初に作成】基本情報!I193)</f>
        <v/>
      </c>
      <c r="I170" s="105" t="str">
        <f>IF(【全員最初に作成】基本情報!J193="","",【全員最初に作成】基本情報!J193)</f>
        <v/>
      </c>
      <c r="J170" s="105" t="str">
        <f>IF(【全員最初に作成】基本情報!K193="","",【全員最初に作成】基本情報!K193)</f>
        <v/>
      </c>
      <c r="K170" s="106" t="str">
        <f>IF(【全員最初に作成】基本情報!L193="","",【全員最初に作成】基本情報!L193)</f>
        <v/>
      </c>
      <c r="L170" s="107" t="str">
        <f>IF(【全員最初に作成】基本情報!M193="","",【全員最初に作成】基本情報!M193)</f>
        <v/>
      </c>
      <c r="M170" s="107" t="str">
        <f>IF(【全員最初に作成】基本情報!R193="","",【全員最初に作成】基本情報!R193)</f>
        <v/>
      </c>
      <c r="N170" s="107" t="str">
        <f>IF(【全員最初に作成】基本情報!W193="","",【全員最初に作成】基本情報!W193)</f>
        <v/>
      </c>
      <c r="O170" s="102" t="str">
        <f>IF(【全員最初に作成】基本情報!X193="","",【全員最初に作成】基本情報!X193)</f>
        <v/>
      </c>
      <c r="P170" s="108" t="str">
        <f>IF(【全員最初に作成】基本情報!Y193="","",【全員最初に作成】基本情報!Y193)</f>
        <v/>
      </c>
      <c r="Q170" s="476" t="str">
        <f>IF(【全員最初に作成】基本情報!AB193="","",【全員最初に作成】基本情報!AB193)</f>
        <v/>
      </c>
      <c r="R170" s="109"/>
      <c r="S170" s="110"/>
      <c r="T170" s="119" t="str">
        <f>IF(P170="","",VLOOKUP(P170,【参考】数式用!$A$5:$H$34,MATCH(S170,【参考】数式用!$C$4:$E$4,0)+2,0))</f>
        <v/>
      </c>
      <c r="U170" s="49" t="s">
        <v>155</v>
      </c>
      <c r="V170" s="111"/>
      <c r="W170" s="314" t="s">
        <v>156</v>
      </c>
      <c r="X170" s="111"/>
      <c r="Y170" s="55" t="s">
        <v>157</v>
      </c>
      <c r="Z170" s="111"/>
      <c r="AA170" s="314" t="s">
        <v>156</v>
      </c>
      <c r="AB170" s="111"/>
      <c r="AC170" s="314" t="s">
        <v>158</v>
      </c>
      <c r="AD170" s="112" t="s">
        <v>159</v>
      </c>
      <c r="AE170" s="113" t="str">
        <f t="shared" si="7"/>
        <v/>
      </c>
      <c r="AF170" s="116" t="s">
        <v>160</v>
      </c>
      <c r="AG170" s="115" t="str">
        <f t="shared" si="8"/>
        <v/>
      </c>
    </row>
    <row r="171" spans="1:33" ht="36.75" customHeight="1">
      <c r="A171" s="102">
        <f t="shared" si="9"/>
        <v>160</v>
      </c>
      <c r="B171" s="103" t="str">
        <f>IF(【全員最初に作成】基本情報!C194="","",【全員最初に作成】基本情報!C194)</f>
        <v/>
      </c>
      <c r="C171" s="104" t="str">
        <f>IF(【全員最初に作成】基本情報!D194="","",【全員最初に作成】基本情報!D194)</f>
        <v/>
      </c>
      <c r="D171" s="105" t="str">
        <f>IF(【全員最初に作成】基本情報!E194="","",【全員最初に作成】基本情報!E194)</f>
        <v/>
      </c>
      <c r="E171" s="105" t="str">
        <f>IF(【全員最初に作成】基本情報!F194="","",【全員最初に作成】基本情報!F194)</f>
        <v/>
      </c>
      <c r="F171" s="105" t="str">
        <f>IF(【全員最初に作成】基本情報!G194="","",【全員最初に作成】基本情報!G194)</f>
        <v/>
      </c>
      <c r="G171" s="105" t="str">
        <f>IF(【全員最初に作成】基本情報!H194="","",【全員最初に作成】基本情報!H194)</f>
        <v/>
      </c>
      <c r="H171" s="105" t="str">
        <f>IF(【全員最初に作成】基本情報!I194="","",【全員最初に作成】基本情報!I194)</f>
        <v/>
      </c>
      <c r="I171" s="105" t="str">
        <f>IF(【全員最初に作成】基本情報!J194="","",【全員最初に作成】基本情報!J194)</f>
        <v/>
      </c>
      <c r="J171" s="105" t="str">
        <f>IF(【全員最初に作成】基本情報!K194="","",【全員最初に作成】基本情報!K194)</f>
        <v/>
      </c>
      <c r="K171" s="106" t="str">
        <f>IF(【全員最初に作成】基本情報!L194="","",【全員最初に作成】基本情報!L194)</f>
        <v/>
      </c>
      <c r="L171" s="107" t="str">
        <f>IF(【全員最初に作成】基本情報!M194="","",【全員最初に作成】基本情報!M194)</f>
        <v/>
      </c>
      <c r="M171" s="107" t="str">
        <f>IF(【全員最初に作成】基本情報!R194="","",【全員最初に作成】基本情報!R194)</f>
        <v/>
      </c>
      <c r="N171" s="107" t="str">
        <f>IF(【全員最初に作成】基本情報!W194="","",【全員最初に作成】基本情報!W194)</f>
        <v/>
      </c>
      <c r="O171" s="102" t="str">
        <f>IF(【全員最初に作成】基本情報!X194="","",【全員最初に作成】基本情報!X194)</f>
        <v/>
      </c>
      <c r="P171" s="108" t="str">
        <f>IF(【全員最初に作成】基本情報!Y194="","",【全員最初に作成】基本情報!Y194)</f>
        <v/>
      </c>
      <c r="Q171" s="476" t="str">
        <f>IF(【全員最初に作成】基本情報!AB194="","",【全員最初に作成】基本情報!AB194)</f>
        <v/>
      </c>
      <c r="R171" s="109"/>
      <c r="S171" s="110"/>
      <c r="T171" s="119" t="str">
        <f>IF(P171="","",VLOOKUP(P171,【参考】数式用!$A$5:$H$34,MATCH(S171,【参考】数式用!$C$4:$E$4,0)+2,0))</f>
        <v/>
      </c>
      <c r="U171" s="49" t="s">
        <v>155</v>
      </c>
      <c r="V171" s="111"/>
      <c r="W171" s="314" t="s">
        <v>156</v>
      </c>
      <c r="X171" s="111"/>
      <c r="Y171" s="55" t="s">
        <v>157</v>
      </c>
      <c r="Z171" s="111"/>
      <c r="AA171" s="314" t="s">
        <v>156</v>
      </c>
      <c r="AB171" s="111"/>
      <c r="AC171" s="314" t="s">
        <v>158</v>
      </c>
      <c r="AD171" s="112" t="s">
        <v>159</v>
      </c>
      <c r="AE171" s="113" t="str">
        <f t="shared" si="7"/>
        <v/>
      </c>
      <c r="AF171" s="116" t="s">
        <v>160</v>
      </c>
      <c r="AG171" s="115" t="str">
        <f t="shared" si="8"/>
        <v/>
      </c>
    </row>
    <row r="172" spans="1:33" ht="36.75" customHeight="1">
      <c r="A172" s="102">
        <f t="shared" si="9"/>
        <v>161</v>
      </c>
      <c r="B172" s="103" t="str">
        <f>IF(【全員最初に作成】基本情報!C195="","",【全員最初に作成】基本情報!C195)</f>
        <v/>
      </c>
      <c r="C172" s="104" t="str">
        <f>IF(【全員最初に作成】基本情報!D195="","",【全員最初に作成】基本情報!D195)</f>
        <v/>
      </c>
      <c r="D172" s="105" t="str">
        <f>IF(【全員最初に作成】基本情報!E195="","",【全員最初に作成】基本情報!E195)</f>
        <v/>
      </c>
      <c r="E172" s="105" t="str">
        <f>IF(【全員最初に作成】基本情報!F195="","",【全員最初に作成】基本情報!F195)</f>
        <v/>
      </c>
      <c r="F172" s="105" t="str">
        <f>IF(【全員最初に作成】基本情報!G195="","",【全員最初に作成】基本情報!G195)</f>
        <v/>
      </c>
      <c r="G172" s="105" t="str">
        <f>IF(【全員最初に作成】基本情報!H195="","",【全員最初に作成】基本情報!H195)</f>
        <v/>
      </c>
      <c r="H172" s="105" t="str">
        <f>IF(【全員最初に作成】基本情報!I195="","",【全員最初に作成】基本情報!I195)</f>
        <v/>
      </c>
      <c r="I172" s="105" t="str">
        <f>IF(【全員最初に作成】基本情報!J195="","",【全員最初に作成】基本情報!J195)</f>
        <v/>
      </c>
      <c r="J172" s="105" t="str">
        <f>IF(【全員最初に作成】基本情報!K195="","",【全員最初に作成】基本情報!K195)</f>
        <v/>
      </c>
      <c r="K172" s="106" t="str">
        <f>IF(【全員最初に作成】基本情報!L195="","",【全員最初に作成】基本情報!L195)</f>
        <v/>
      </c>
      <c r="L172" s="107" t="str">
        <f>IF(【全員最初に作成】基本情報!M195="","",【全員最初に作成】基本情報!M195)</f>
        <v/>
      </c>
      <c r="M172" s="107" t="str">
        <f>IF(【全員最初に作成】基本情報!R195="","",【全員最初に作成】基本情報!R195)</f>
        <v/>
      </c>
      <c r="N172" s="107" t="str">
        <f>IF(【全員最初に作成】基本情報!W195="","",【全員最初に作成】基本情報!W195)</f>
        <v/>
      </c>
      <c r="O172" s="102" t="str">
        <f>IF(【全員最初に作成】基本情報!X195="","",【全員最初に作成】基本情報!X195)</f>
        <v/>
      </c>
      <c r="P172" s="108" t="str">
        <f>IF(【全員最初に作成】基本情報!Y195="","",【全員最初に作成】基本情報!Y195)</f>
        <v/>
      </c>
      <c r="Q172" s="476" t="str">
        <f>IF(【全員最初に作成】基本情報!AB195="","",【全員最初に作成】基本情報!AB195)</f>
        <v/>
      </c>
      <c r="R172" s="109"/>
      <c r="S172" s="110"/>
      <c r="T172" s="119" t="str">
        <f>IF(P172="","",VLOOKUP(P172,【参考】数式用!$A$5:$H$34,MATCH(S172,【参考】数式用!$C$4:$E$4,0)+2,0))</f>
        <v/>
      </c>
      <c r="U172" s="49" t="s">
        <v>155</v>
      </c>
      <c r="V172" s="111"/>
      <c r="W172" s="314" t="s">
        <v>156</v>
      </c>
      <c r="X172" s="111"/>
      <c r="Y172" s="55" t="s">
        <v>157</v>
      </c>
      <c r="Z172" s="111"/>
      <c r="AA172" s="314" t="s">
        <v>156</v>
      </c>
      <c r="AB172" s="111"/>
      <c r="AC172" s="314" t="s">
        <v>158</v>
      </c>
      <c r="AD172" s="112" t="s">
        <v>159</v>
      </c>
      <c r="AE172" s="113" t="str">
        <f t="shared" si="7"/>
        <v/>
      </c>
      <c r="AF172" s="116" t="s">
        <v>160</v>
      </c>
      <c r="AG172" s="115" t="str">
        <f t="shared" si="8"/>
        <v/>
      </c>
    </row>
    <row r="173" spans="1:33" ht="36.75" customHeight="1">
      <c r="A173" s="102">
        <f t="shared" si="9"/>
        <v>162</v>
      </c>
      <c r="B173" s="103" t="str">
        <f>IF(【全員最初に作成】基本情報!C196="","",【全員最初に作成】基本情報!C196)</f>
        <v/>
      </c>
      <c r="C173" s="104" t="str">
        <f>IF(【全員最初に作成】基本情報!D196="","",【全員最初に作成】基本情報!D196)</f>
        <v/>
      </c>
      <c r="D173" s="105" t="str">
        <f>IF(【全員最初に作成】基本情報!E196="","",【全員最初に作成】基本情報!E196)</f>
        <v/>
      </c>
      <c r="E173" s="105" t="str">
        <f>IF(【全員最初に作成】基本情報!F196="","",【全員最初に作成】基本情報!F196)</f>
        <v/>
      </c>
      <c r="F173" s="105" t="str">
        <f>IF(【全員最初に作成】基本情報!G196="","",【全員最初に作成】基本情報!G196)</f>
        <v/>
      </c>
      <c r="G173" s="105" t="str">
        <f>IF(【全員最初に作成】基本情報!H196="","",【全員最初に作成】基本情報!H196)</f>
        <v/>
      </c>
      <c r="H173" s="105" t="str">
        <f>IF(【全員最初に作成】基本情報!I196="","",【全員最初に作成】基本情報!I196)</f>
        <v/>
      </c>
      <c r="I173" s="105" t="str">
        <f>IF(【全員最初に作成】基本情報!J196="","",【全員最初に作成】基本情報!J196)</f>
        <v/>
      </c>
      <c r="J173" s="105" t="str">
        <f>IF(【全員最初に作成】基本情報!K196="","",【全員最初に作成】基本情報!K196)</f>
        <v/>
      </c>
      <c r="K173" s="106" t="str">
        <f>IF(【全員最初に作成】基本情報!L196="","",【全員最初に作成】基本情報!L196)</f>
        <v/>
      </c>
      <c r="L173" s="107" t="str">
        <f>IF(【全員最初に作成】基本情報!M196="","",【全員最初に作成】基本情報!M196)</f>
        <v/>
      </c>
      <c r="M173" s="107" t="str">
        <f>IF(【全員最初に作成】基本情報!R196="","",【全員最初に作成】基本情報!R196)</f>
        <v/>
      </c>
      <c r="N173" s="107" t="str">
        <f>IF(【全員最初に作成】基本情報!W196="","",【全員最初に作成】基本情報!W196)</f>
        <v/>
      </c>
      <c r="O173" s="102" t="str">
        <f>IF(【全員最初に作成】基本情報!X196="","",【全員最初に作成】基本情報!X196)</f>
        <v/>
      </c>
      <c r="P173" s="108" t="str">
        <f>IF(【全員最初に作成】基本情報!Y196="","",【全員最初に作成】基本情報!Y196)</f>
        <v/>
      </c>
      <c r="Q173" s="476" t="str">
        <f>IF(【全員最初に作成】基本情報!AB196="","",【全員最初に作成】基本情報!AB196)</f>
        <v/>
      </c>
      <c r="R173" s="109"/>
      <c r="S173" s="110"/>
      <c r="T173" s="119" t="str">
        <f>IF(P173="","",VLOOKUP(P173,【参考】数式用!$A$5:$H$34,MATCH(S173,【参考】数式用!$C$4:$E$4,0)+2,0))</f>
        <v/>
      </c>
      <c r="U173" s="49" t="s">
        <v>155</v>
      </c>
      <c r="V173" s="111"/>
      <c r="W173" s="314" t="s">
        <v>156</v>
      </c>
      <c r="X173" s="111"/>
      <c r="Y173" s="55" t="s">
        <v>157</v>
      </c>
      <c r="Z173" s="111"/>
      <c r="AA173" s="314" t="s">
        <v>156</v>
      </c>
      <c r="AB173" s="111"/>
      <c r="AC173" s="314" t="s">
        <v>158</v>
      </c>
      <c r="AD173" s="112" t="s">
        <v>159</v>
      </c>
      <c r="AE173" s="113" t="str">
        <f t="shared" si="7"/>
        <v/>
      </c>
      <c r="AF173" s="116" t="s">
        <v>160</v>
      </c>
      <c r="AG173" s="115" t="str">
        <f t="shared" si="8"/>
        <v/>
      </c>
    </row>
    <row r="174" spans="1:33" ht="36.75" customHeight="1">
      <c r="A174" s="102">
        <f t="shared" si="9"/>
        <v>163</v>
      </c>
      <c r="B174" s="103" t="str">
        <f>IF(【全員最初に作成】基本情報!C197="","",【全員最初に作成】基本情報!C197)</f>
        <v/>
      </c>
      <c r="C174" s="104" t="str">
        <f>IF(【全員最初に作成】基本情報!D197="","",【全員最初に作成】基本情報!D197)</f>
        <v/>
      </c>
      <c r="D174" s="105" t="str">
        <f>IF(【全員最初に作成】基本情報!E197="","",【全員最初に作成】基本情報!E197)</f>
        <v/>
      </c>
      <c r="E174" s="105" t="str">
        <f>IF(【全員最初に作成】基本情報!F197="","",【全員最初に作成】基本情報!F197)</f>
        <v/>
      </c>
      <c r="F174" s="105" t="str">
        <f>IF(【全員最初に作成】基本情報!G197="","",【全員最初に作成】基本情報!G197)</f>
        <v/>
      </c>
      <c r="G174" s="105" t="str">
        <f>IF(【全員最初に作成】基本情報!H197="","",【全員最初に作成】基本情報!H197)</f>
        <v/>
      </c>
      <c r="H174" s="105" t="str">
        <f>IF(【全員最初に作成】基本情報!I197="","",【全員最初に作成】基本情報!I197)</f>
        <v/>
      </c>
      <c r="I174" s="105" t="str">
        <f>IF(【全員最初に作成】基本情報!J197="","",【全員最初に作成】基本情報!J197)</f>
        <v/>
      </c>
      <c r="J174" s="105" t="str">
        <f>IF(【全員最初に作成】基本情報!K197="","",【全員最初に作成】基本情報!K197)</f>
        <v/>
      </c>
      <c r="K174" s="106" t="str">
        <f>IF(【全員最初に作成】基本情報!L197="","",【全員最初に作成】基本情報!L197)</f>
        <v/>
      </c>
      <c r="L174" s="107" t="str">
        <f>IF(【全員最初に作成】基本情報!M197="","",【全員最初に作成】基本情報!M197)</f>
        <v/>
      </c>
      <c r="M174" s="107" t="str">
        <f>IF(【全員最初に作成】基本情報!R197="","",【全員最初に作成】基本情報!R197)</f>
        <v/>
      </c>
      <c r="N174" s="107" t="str">
        <f>IF(【全員最初に作成】基本情報!W197="","",【全員最初に作成】基本情報!W197)</f>
        <v/>
      </c>
      <c r="O174" s="102" t="str">
        <f>IF(【全員最初に作成】基本情報!X197="","",【全員最初に作成】基本情報!X197)</f>
        <v/>
      </c>
      <c r="P174" s="108" t="str">
        <f>IF(【全員最初に作成】基本情報!Y197="","",【全員最初に作成】基本情報!Y197)</f>
        <v/>
      </c>
      <c r="Q174" s="476" t="str">
        <f>IF(【全員最初に作成】基本情報!AB197="","",【全員最初に作成】基本情報!AB197)</f>
        <v/>
      </c>
      <c r="R174" s="109"/>
      <c r="S174" s="110"/>
      <c r="T174" s="119" t="str">
        <f>IF(P174="","",VLOOKUP(P174,【参考】数式用!$A$5:$H$34,MATCH(S174,【参考】数式用!$C$4:$E$4,0)+2,0))</f>
        <v/>
      </c>
      <c r="U174" s="49" t="s">
        <v>155</v>
      </c>
      <c r="V174" s="111"/>
      <c r="W174" s="314" t="s">
        <v>156</v>
      </c>
      <c r="X174" s="111"/>
      <c r="Y174" s="55" t="s">
        <v>157</v>
      </c>
      <c r="Z174" s="111"/>
      <c r="AA174" s="314" t="s">
        <v>156</v>
      </c>
      <c r="AB174" s="111"/>
      <c r="AC174" s="314" t="s">
        <v>158</v>
      </c>
      <c r="AD174" s="112" t="s">
        <v>159</v>
      </c>
      <c r="AE174" s="113" t="str">
        <f t="shared" si="7"/>
        <v/>
      </c>
      <c r="AF174" s="116" t="s">
        <v>160</v>
      </c>
      <c r="AG174" s="115" t="str">
        <f t="shared" si="8"/>
        <v/>
      </c>
    </row>
    <row r="175" spans="1:33" ht="36.75" customHeight="1">
      <c r="A175" s="102">
        <f t="shared" si="9"/>
        <v>164</v>
      </c>
      <c r="B175" s="103" t="str">
        <f>IF(【全員最初に作成】基本情報!C198="","",【全員最初に作成】基本情報!C198)</f>
        <v/>
      </c>
      <c r="C175" s="104" t="str">
        <f>IF(【全員最初に作成】基本情報!D198="","",【全員最初に作成】基本情報!D198)</f>
        <v/>
      </c>
      <c r="D175" s="105" t="str">
        <f>IF(【全員最初に作成】基本情報!E198="","",【全員最初に作成】基本情報!E198)</f>
        <v/>
      </c>
      <c r="E175" s="105" t="str">
        <f>IF(【全員最初に作成】基本情報!F198="","",【全員最初に作成】基本情報!F198)</f>
        <v/>
      </c>
      <c r="F175" s="105" t="str">
        <f>IF(【全員最初に作成】基本情報!G198="","",【全員最初に作成】基本情報!G198)</f>
        <v/>
      </c>
      <c r="G175" s="105" t="str">
        <f>IF(【全員最初に作成】基本情報!H198="","",【全員最初に作成】基本情報!H198)</f>
        <v/>
      </c>
      <c r="H175" s="105" t="str">
        <f>IF(【全員最初に作成】基本情報!I198="","",【全員最初に作成】基本情報!I198)</f>
        <v/>
      </c>
      <c r="I175" s="105" t="str">
        <f>IF(【全員最初に作成】基本情報!J198="","",【全員最初に作成】基本情報!J198)</f>
        <v/>
      </c>
      <c r="J175" s="105" t="str">
        <f>IF(【全員最初に作成】基本情報!K198="","",【全員最初に作成】基本情報!K198)</f>
        <v/>
      </c>
      <c r="K175" s="106" t="str">
        <f>IF(【全員最初に作成】基本情報!L198="","",【全員最初に作成】基本情報!L198)</f>
        <v/>
      </c>
      <c r="L175" s="107" t="str">
        <f>IF(【全員最初に作成】基本情報!M198="","",【全員最初に作成】基本情報!M198)</f>
        <v/>
      </c>
      <c r="M175" s="107" t="str">
        <f>IF(【全員最初に作成】基本情報!R198="","",【全員最初に作成】基本情報!R198)</f>
        <v/>
      </c>
      <c r="N175" s="107" t="str">
        <f>IF(【全員最初に作成】基本情報!W198="","",【全員最初に作成】基本情報!W198)</f>
        <v/>
      </c>
      <c r="O175" s="102" t="str">
        <f>IF(【全員最初に作成】基本情報!X198="","",【全員最初に作成】基本情報!X198)</f>
        <v/>
      </c>
      <c r="P175" s="108" t="str">
        <f>IF(【全員最初に作成】基本情報!Y198="","",【全員最初に作成】基本情報!Y198)</f>
        <v/>
      </c>
      <c r="Q175" s="476" t="str">
        <f>IF(【全員最初に作成】基本情報!AB198="","",【全員最初に作成】基本情報!AB198)</f>
        <v/>
      </c>
      <c r="R175" s="109"/>
      <c r="S175" s="110"/>
      <c r="T175" s="119" t="str">
        <f>IF(P175="","",VLOOKUP(P175,【参考】数式用!$A$5:$H$34,MATCH(S175,【参考】数式用!$C$4:$E$4,0)+2,0))</f>
        <v/>
      </c>
      <c r="U175" s="49" t="s">
        <v>155</v>
      </c>
      <c r="V175" s="111"/>
      <c r="W175" s="314" t="s">
        <v>156</v>
      </c>
      <c r="X175" s="111"/>
      <c r="Y175" s="55" t="s">
        <v>157</v>
      </c>
      <c r="Z175" s="111"/>
      <c r="AA175" s="314" t="s">
        <v>156</v>
      </c>
      <c r="AB175" s="111"/>
      <c r="AC175" s="314" t="s">
        <v>158</v>
      </c>
      <c r="AD175" s="112" t="s">
        <v>159</v>
      </c>
      <c r="AE175" s="113" t="str">
        <f t="shared" si="7"/>
        <v/>
      </c>
      <c r="AF175" s="116" t="s">
        <v>160</v>
      </c>
      <c r="AG175" s="115" t="str">
        <f t="shared" si="8"/>
        <v/>
      </c>
    </row>
    <row r="176" spans="1:33" ht="36.75" customHeight="1">
      <c r="A176" s="102">
        <f t="shared" si="9"/>
        <v>165</v>
      </c>
      <c r="B176" s="103" t="str">
        <f>IF(【全員最初に作成】基本情報!C199="","",【全員最初に作成】基本情報!C199)</f>
        <v/>
      </c>
      <c r="C176" s="104" t="str">
        <f>IF(【全員最初に作成】基本情報!D199="","",【全員最初に作成】基本情報!D199)</f>
        <v/>
      </c>
      <c r="D176" s="105" t="str">
        <f>IF(【全員最初に作成】基本情報!E199="","",【全員最初に作成】基本情報!E199)</f>
        <v/>
      </c>
      <c r="E176" s="105" t="str">
        <f>IF(【全員最初に作成】基本情報!F199="","",【全員最初に作成】基本情報!F199)</f>
        <v/>
      </c>
      <c r="F176" s="105" t="str">
        <f>IF(【全員最初に作成】基本情報!G199="","",【全員最初に作成】基本情報!G199)</f>
        <v/>
      </c>
      <c r="G176" s="105" t="str">
        <f>IF(【全員最初に作成】基本情報!H199="","",【全員最初に作成】基本情報!H199)</f>
        <v/>
      </c>
      <c r="H176" s="105" t="str">
        <f>IF(【全員最初に作成】基本情報!I199="","",【全員最初に作成】基本情報!I199)</f>
        <v/>
      </c>
      <c r="I176" s="105" t="str">
        <f>IF(【全員最初に作成】基本情報!J199="","",【全員最初に作成】基本情報!J199)</f>
        <v/>
      </c>
      <c r="J176" s="105" t="str">
        <f>IF(【全員最初に作成】基本情報!K199="","",【全員最初に作成】基本情報!K199)</f>
        <v/>
      </c>
      <c r="K176" s="106" t="str">
        <f>IF(【全員最初に作成】基本情報!L199="","",【全員最初に作成】基本情報!L199)</f>
        <v/>
      </c>
      <c r="L176" s="107" t="str">
        <f>IF(【全員最初に作成】基本情報!M199="","",【全員最初に作成】基本情報!M199)</f>
        <v/>
      </c>
      <c r="M176" s="107" t="str">
        <f>IF(【全員最初に作成】基本情報!R199="","",【全員最初に作成】基本情報!R199)</f>
        <v/>
      </c>
      <c r="N176" s="107" t="str">
        <f>IF(【全員最初に作成】基本情報!W199="","",【全員最初に作成】基本情報!W199)</f>
        <v/>
      </c>
      <c r="O176" s="102" t="str">
        <f>IF(【全員最初に作成】基本情報!X199="","",【全員最初に作成】基本情報!X199)</f>
        <v/>
      </c>
      <c r="P176" s="108" t="str">
        <f>IF(【全員最初に作成】基本情報!Y199="","",【全員最初に作成】基本情報!Y199)</f>
        <v/>
      </c>
      <c r="Q176" s="476" t="str">
        <f>IF(【全員最初に作成】基本情報!AB199="","",【全員最初に作成】基本情報!AB199)</f>
        <v/>
      </c>
      <c r="R176" s="109"/>
      <c r="S176" s="110"/>
      <c r="T176" s="119" t="str">
        <f>IF(P176="","",VLOOKUP(P176,【参考】数式用!$A$5:$H$34,MATCH(S176,【参考】数式用!$C$4:$E$4,0)+2,0))</f>
        <v/>
      </c>
      <c r="U176" s="49" t="s">
        <v>155</v>
      </c>
      <c r="V176" s="111"/>
      <c r="W176" s="314" t="s">
        <v>156</v>
      </c>
      <c r="X176" s="111"/>
      <c r="Y176" s="55" t="s">
        <v>157</v>
      </c>
      <c r="Z176" s="111"/>
      <c r="AA176" s="314" t="s">
        <v>156</v>
      </c>
      <c r="AB176" s="111"/>
      <c r="AC176" s="314" t="s">
        <v>158</v>
      </c>
      <c r="AD176" s="112" t="s">
        <v>159</v>
      </c>
      <c r="AE176" s="113" t="str">
        <f t="shared" si="7"/>
        <v/>
      </c>
      <c r="AF176" s="116" t="s">
        <v>160</v>
      </c>
      <c r="AG176" s="115" t="str">
        <f t="shared" si="8"/>
        <v/>
      </c>
    </row>
    <row r="177" spans="1:33" ht="36.75" customHeight="1">
      <c r="A177" s="102">
        <f t="shared" si="9"/>
        <v>166</v>
      </c>
      <c r="B177" s="103" t="str">
        <f>IF(【全員最初に作成】基本情報!C200="","",【全員最初に作成】基本情報!C200)</f>
        <v/>
      </c>
      <c r="C177" s="104" t="str">
        <f>IF(【全員最初に作成】基本情報!D200="","",【全員最初に作成】基本情報!D200)</f>
        <v/>
      </c>
      <c r="D177" s="105" t="str">
        <f>IF(【全員最初に作成】基本情報!E200="","",【全員最初に作成】基本情報!E200)</f>
        <v/>
      </c>
      <c r="E177" s="105" t="str">
        <f>IF(【全員最初に作成】基本情報!F200="","",【全員最初に作成】基本情報!F200)</f>
        <v/>
      </c>
      <c r="F177" s="105" t="str">
        <f>IF(【全員最初に作成】基本情報!G200="","",【全員最初に作成】基本情報!G200)</f>
        <v/>
      </c>
      <c r="G177" s="105" t="str">
        <f>IF(【全員最初に作成】基本情報!H200="","",【全員最初に作成】基本情報!H200)</f>
        <v/>
      </c>
      <c r="H177" s="105" t="str">
        <f>IF(【全員最初に作成】基本情報!I200="","",【全員最初に作成】基本情報!I200)</f>
        <v/>
      </c>
      <c r="I177" s="105" t="str">
        <f>IF(【全員最初に作成】基本情報!J200="","",【全員最初に作成】基本情報!J200)</f>
        <v/>
      </c>
      <c r="J177" s="105" t="str">
        <f>IF(【全員最初に作成】基本情報!K200="","",【全員最初に作成】基本情報!K200)</f>
        <v/>
      </c>
      <c r="K177" s="106" t="str">
        <f>IF(【全員最初に作成】基本情報!L200="","",【全員最初に作成】基本情報!L200)</f>
        <v/>
      </c>
      <c r="L177" s="107" t="str">
        <f>IF(【全員最初に作成】基本情報!M200="","",【全員最初に作成】基本情報!M200)</f>
        <v/>
      </c>
      <c r="M177" s="107" t="str">
        <f>IF(【全員最初に作成】基本情報!R200="","",【全員最初に作成】基本情報!R200)</f>
        <v/>
      </c>
      <c r="N177" s="107" t="str">
        <f>IF(【全員最初に作成】基本情報!W200="","",【全員最初に作成】基本情報!W200)</f>
        <v/>
      </c>
      <c r="O177" s="102" t="str">
        <f>IF(【全員最初に作成】基本情報!X200="","",【全員最初に作成】基本情報!X200)</f>
        <v/>
      </c>
      <c r="P177" s="108" t="str">
        <f>IF(【全員最初に作成】基本情報!Y200="","",【全員最初に作成】基本情報!Y200)</f>
        <v/>
      </c>
      <c r="Q177" s="476" t="str">
        <f>IF(【全員最初に作成】基本情報!AB200="","",【全員最初に作成】基本情報!AB200)</f>
        <v/>
      </c>
      <c r="R177" s="109"/>
      <c r="S177" s="110"/>
      <c r="T177" s="119" t="str">
        <f>IF(P177="","",VLOOKUP(P177,【参考】数式用!$A$5:$H$34,MATCH(S177,【参考】数式用!$C$4:$E$4,0)+2,0))</f>
        <v/>
      </c>
      <c r="U177" s="49" t="s">
        <v>155</v>
      </c>
      <c r="V177" s="111"/>
      <c r="W177" s="314" t="s">
        <v>156</v>
      </c>
      <c r="X177" s="111"/>
      <c r="Y177" s="55" t="s">
        <v>157</v>
      </c>
      <c r="Z177" s="111"/>
      <c r="AA177" s="314" t="s">
        <v>156</v>
      </c>
      <c r="AB177" s="111"/>
      <c r="AC177" s="314" t="s">
        <v>158</v>
      </c>
      <c r="AD177" s="112" t="s">
        <v>159</v>
      </c>
      <c r="AE177" s="113" t="str">
        <f t="shared" si="7"/>
        <v/>
      </c>
      <c r="AF177" s="116" t="s">
        <v>160</v>
      </c>
      <c r="AG177" s="115" t="str">
        <f t="shared" si="8"/>
        <v/>
      </c>
    </row>
    <row r="178" spans="1:33" ht="36.75" customHeight="1">
      <c r="A178" s="102">
        <f t="shared" si="9"/>
        <v>167</v>
      </c>
      <c r="B178" s="103" t="str">
        <f>IF(【全員最初に作成】基本情報!C201="","",【全員最初に作成】基本情報!C201)</f>
        <v/>
      </c>
      <c r="C178" s="104" t="str">
        <f>IF(【全員最初に作成】基本情報!D201="","",【全員最初に作成】基本情報!D201)</f>
        <v/>
      </c>
      <c r="D178" s="105" t="str">
        <f>IF(【全員最初に作成】基本情報!E201="","",【全員最初に作成】基本情報!E201)</f>
        <v/>
      </c>
      <c r="E178" s="105" t="str">
        <f>IF(【全員最初に作成】基本情報!F201="","",【全員最初に作成】基本情報!F201)</f>
        <v/>
      </c>
      <c r="F178" s="105" t="str">
        <f>IF(【全員最初に作成】基本情報!G201="","",【全員最初に作成】基本情報!G201)</f>
        <v/>
      </c>
      <c r="G178" s="105" t="str">
        <f>IF(【全員最初に作成】基本情報!H201="","",【全員最初に作成】基本情報!H201)</f>
        <v/>
      </c>
      <c r="H178" s="105" t="str">
        <f>IF(【全員最初に作成】基本情報!I201="","",【全員最初に作成】基本情報!I201)</f>
        <v/>
      </c>
      <c r="I178" s="105" t="str">
        <f>IF(【全員最初に作成】基本情報!J201="","",【全員最初に作成】基本情報!J201)</f>
        <v/>
      </c>
      <c r="J178" s="105" t="str">
        <f>IF(【全員最初に作成】基本情報!K201="","",【全員最初に作成】基本情報!K201)</f>
        <v/>
      </c>
      <c r="K178" s="106" t="str">
        <f>IF(【全員最初に作成】基本情報!L201="","",【全員最初に作成】基本情報!L201)</f>
        <v/>
      </c>
      <c r="L178" s="107" t="str">
        <f>IF(【全員最初に作成】基本情報!M201="","",【全員最初に作成】基本情報!M201)</f>
        <v/>
      </c>
      <c r="M178" s="107" t="str">
        <f>IF(【全員最初に作成】基本情報!R201="","",【全員最初に作成】基本情報!R201)</f>
        <v/>
      </c>
      <c r="N178" s="107" t="str">
        <f>IF(【全員最初に作成】基本情報!W201="","",【全員最初に作成】基本情報!W201)</f>
        <v/>
      </c>
      <c r="O178" s="102" t="str">
        <f>IF(【全員最初に作成】基本情報!X201="","",【全員最初に作成】基本情報!X201)</f>
        <v/>
      </c>
      <c r="P178" s="108" t="str">
        <f>IF(【全員最初に作成】基本情報!Y201="","",【全員最初に作成】基本情報!Y201)</f>
        <v/>
      </c>
      <c r="Q178" s="476" t="str">
        <f>IF(【全員最初に作成】基本情報!AB201="","",【全員最初に作成】基本情報!AB201)</f>
        <v/>
      </c>
      <c r="R178" s="109"/>
      <c r="S178" s="110"/>
      <c r="T178" s="119" t="str">
        <f>IF(P178="","",VLOOKUP(P178,【参考】数式用!$A$5:$H$34,MATCH(S178,【参考】数式用!$C$4:$E$4,0)+2,0))</f>
        <v/>
      </c>
      <c r="U178" s="49" t="s">
        <v>155</v>
      </c>
      <c r="V178" s="111"/>
      <c r="W178" s="314" t="s">
        <v>156</v>
      </c>
      <c r="X178" s="111"/>
      <c r="Y178" s="55" t="s">
        <v>157</v>
      </c>
      <c r="Z178" s="111"/>
      <c r="AA178" s="314" t="s">
        <v>156</v>
      </c>
      <c r="AB178" s="111"/>
      <c r="AC178" s="314" t="s">
        <v>158</v>
      </c>
      <c r="AD178" s="112" t="s">
        <v>159</v>
      </c>
      <c r="AE178" s="113" t="str">
        <f t="shared" si="7"/>
        <v/>
      </c>
      <c r="AF178" s="116" t="s">
        <v>160</v>
      </c>
      <c r="AG178" s="115" t="str">
        <f t="shared" si="8"/>
        <v/>
      </c>
    </row>
    <row r="179" spans="1:33" ht="36.75" customHeight="1">
      <c r="A179" s="102">
        <f t="shared" si="9"/>
        <v>168</v>
      </c>
      <c r="B179" s="103" t="str">
        <f>IF(【全員最初に作成】基本情報!C202="","",【全員最初に作成】基本情報!C202)</f>
        <v/>
      </c>
      <c r="C179" s="104" t="str">
        <f>IF(【全員最初に作成】基本情報!D202="","",【全員最初に作成】基本情報!D202)</f>
        <v/>
      </c>
      <c r="D179" s="105" t="str">
        <f>IF(【全員最初に作成】基本情報!E202="","",【全員最初に作成】基本情報!E202)</f>
        <v/>
      </c>
      <c r="E179" s="105" t="str">
        <f>IF(【全員最初に作成】基本情報!F202="","",【全員最初に作成】基本情報!F202)</f>
        <v/>
      </c>
      <c r="F179" s="105" t="str">
        <f>IF(【全員最初に作成】基本情報!G202="","",【全員最初に作成】基本情報!G202)</f>
        <v/>
      </c>
      <c r="G179" s="105" t="str">
        <f>IF(【全員最初に作成】基本情報!H202="","",【全員最初に作成】基本情報!H202)</f>
        <v/>
      </c>
      <c r="H179" s="105" t="str">
        <f>IF(【全員最初に作成】基本情報!I202="","",【全員最初に作成】基本情報!I202)</f>
        <v/>
      </c>
      <c r="I179" s="105" t="str">
        <f>IF(【全員最初に作成】基本情報!J202="","",【全員最初に作成】基本情報!J202)</f>
        <v/>
      </c>
      <c r="J179" s="105" t="str">
        <f>IF(【全員最初に作成】基本情報!K202="","",【全員最初に作成】基本情報!K202)</f>
        <v/>
      </c>
      <c r="K179" s="106" t="str">
        <f>IF(【全員最初に作成】基本情報!L202="","",【全員最初に作成】基本情報!L202)</f>
        <v/>
      </c>
      <c r="L179" s="107" t="str">
        <f>IF(【全員最初に作成】基本情報!M202="","",【全員最初に作成】基本情報!M202)</f>
        <v/>
      </c>
      <c r="M179" s="107" t="str">
        <f>IF(【全員最初に作成】基本情報!R202="","",【全員最初に作成】基本情報!R202)</f>
        <v/>
      </c>
      <c r="N179" s="107" t="str">
        <f>IF(【全員最初に作成】基本情報!W202="","",【全員最初に作成】基本情報!W202)</f>
        <v/>
      </c>
      <c r="O179" s="102" t="str">
        <f>IF(【全員最初に作成】基本情報!X202="","",【全員最初に作成】基本情報!X202)</f>
        <v/>
      </c>
      <c r="P179" s="108" t="str">
        <f>IF(【全員最初に作成】基本情報!Y202="","",【全員最初に作成】基本情報!Y202)</f>
        <v/>
      </c>
      <c r="Q179" s="476" t="str">
        <f>IF(【全員最初に作成】基本情報!AB202="","",【全員最初に作成】基本情報!AB202)</f>
        <v/>
      </c>
      <c r="R179" s="109"/>
      <c r="S179" s="110"/>
      <c r="T179" s="119" t="str">
        <f>IF(P179="","",VLOOKUP(P179,【参考】数式用!$A$5:$H$34,MATCH(S179,【参考】数式用!$C$4:$E$4,0)+2,0))</f>
        <v/>
      </c>
      <c r="U179" s="49" t="s">
        <v>155</v>
      </c>
      <c r="V179" s="111"/>
      <c r="W179" s="314" t="s">
        <v>156</v>
      </c>
      <c r="X179" s="111"/>
      <c r="Y179" s="55" t="s">
        <v>157</v>
      </c>
      <c r="Z179" s="111"/>
      <c r="AA179" s="314" t="s">
        <v>156</v>
      </c>
      <c r="AB179" s="111"/>
      <c r="AC179" s="314" t="s">
        <v>158</v>
      </c>
      <c r="AD179" s="112" t="s">
        <v>159</v>
      </c>
      <c r="AE179" s="113" t="str">
        <f t="shared" si="7"/>
        <v/>
      </c>
      <c r="AF179" s="116" t="s">
        <v>160</v>
      </c>
      <c r="AG179" s="115" t="str">
        <f t="shared" si="8"/>
        <v/>
      </c>
    </row>
    <row r="180" spans="1:33" ht="36.75" customHeight="1">
      <c r="A180" s="102">
        <f t="shared" si="9"/>
        <v>169</v>
      </c>
      <c r="B180" s="103" t="str">
        <f>IF(【全員最初に作成】基本情報!C203="","",【全員最初に作成】基本情報!C203)</f>
        <v/>
      </c>
      <c r="C180" s="104" t="str">
        <f>IF(【全員最初に作成】基本情報!D203="","",【全員最初に作成】基本情報!D203)</f>
        <v/>
      </c>
      <c r="D180" s="105" t="str">
        <f>IF(【全員最初に作成】基本情報!E203="","",【全員最初に作成】基本情報!E203)</f>
        <v/>
      </c>
      <c r="E180" s="105" t="str">
        <f>IF(【全員最初に作成】基本情報!F203="","",【全員最初に作成】基本情報!F203)</f>
        <v/>
      </c>
      <c r="F180" s="105" t="str">
        <f>IF(【全員最初に作成】基本情報!G203="","",【全員最初に作成】基本情報!G203)</f>
        <v/>
      </c>
      <c r="G180" s="105" t="str">
        <f>IF(【全員最初に作成】基本情報!H203="","",【全員最初に作成】基本情報!H203)</f>
        <v/>
      </c>
      <c r="H180" s="105" t="str">
        <f>IF(【全員最初に作成】基本情報!I203="","",【全員最初に作成】基本情報!I203)</f>
        <v/>
      </c>
      <c r="I180" s="105" t="str">
        <f>IF(【全員最初に作成】基本情報!J203="","",【全員最初に作成】基本情報!J203)</f>
        <v/>
      </c>
      <c r="J180" s="105" t="str">
        <f>IF(【全員最初に作成】基本情報!K203="","",【全員最初に作成】基本情報!K203)</f>
        <v/>
      </c>
      <c r="K180" s="106" t="str">
        <f>IF(【全員最初に作成】基本情報!L203="","",【全員最初に作成】基本情報!L203)</f>
        <v/>
      </c>
      <c r="L180" s="107" t="str">
        <f>IF(【全員最初に作成】基本情報!M203="","",【全員最初に作成】基本情報!M203)</f>
        <v/>
      </c>
      <c r="M180" s="107" t="str">
        <f>IF(【全員最初に作成】基本情報!R203="","",【全員最初に作成】基本情報!R203)</f>
        <v/>
      </c>
      <c r="N180" s="107" t="str">
        <f>IF(【全員最初に作成】基本情報!W203="","",【全員最初に作成】基本情報!W203)</f>
        <v/>
      </c>
      <c r="O180" s="102" t="str">
        <f>IF(【全員最初に作成】基本情報!X203="","",【全員最初に作成】基本情報!X203)</f>
        <v/>
      </c>
      <c r="P180" s="108" t="str">
        <f>IF(【全員最初に作成】基本情報!Y203="","",【全員最初に作成】基本情報!Y203)</f>
        <v/>
      </c>
      <c r="Q180" s="476" t="str">
        <f>IF(【全員最初に作成】基本情報!AB203="","",【全員最初に作成】基本情報!AB203)</f>
        <v/>
      </c>
      <c r="R180" s="109"/>
      <c r="S180" s="110"/>
      <c r="T180" s="119" t="str">
        <f>IF(P180="","",VLOOKUP(P180,【参考】数式用!$A$5:$H$34,MATCH(S180,【参考】数式用!$C$4:$E$4,0)+2,0))</f>
        <v/>
      </c>
      <c r="U180" s="49" t="s">
        <v>155</v>
      </c>
      <c r="V180" s="111"/>
      <c r="W180" s="314" t="s">
        <v>156</v>
      </c>
      <c r="X180" s="111"/>
      <c r="Y180" s="55" t="s">
        <v>157</v>
      </c>
      <c r="Z180" s="111"/>
      <c r="AA180" s="314" t="s">
        <v>156</v>
      </c>
      <c r="AB180" s="111"/>
      <c r="AC180" s="314" t="s">
        <v>158</v>
      </c>
      <c r="AD180" s="112" t="s">
        <v>159</v>
      </c>
      <c r="AE180" s="113" t="str">
        <f t="shared" si="7"/>
        <v/>
      </c>
      <c r="AF180" s="116" t="s">
        <v>160</v>
      </c>
      <c r="AG180" s="115" t="str">
        <f t="shared" si="8"/>
        <v/>
      </c>
    </row>
    <row r="181" spans="1:33" ht="36.75" customHeight="1">
      <c r="A181" s="102">
        <f t="shared" si="9"/>
        <v>170</v>
      </c>
      <c r="B181" s="103" t="str">
        <f>IF(【全員最初に作成】基本情報!C204="","",【全員最初に作成】基本情報!C204)</f>
        <v/>
      </c>
      <c r="C181" s="104" t="str">
        <f>IF(【全員最初に作成】基本情報!D204="","",【全員最初に作成】基本情報!D204)</f>
        <v/>
      </c>
      <c r="D181" s="105" t="str">
        <f>IF(【全員最初に作成】基本情報!E204="","",【全員最初に作成】基本情報!E204)</f>
        <v/>
      </c>
      <c r="E181" s="105" t="str">
        <f>IF(【全員最初に作成】基本情報!F204="","",【全員最初に作成】基本情報!F204)</f>
        <v/>
      </c>
      <c r="F181" s="105" t="str">
        <f>IF(【全員最初に作成】基本情報!G204="","",【全員最初に作成】基本情報!G204)</f>
        <v/>
      </c>
      <c r="G181" s="105" t="str">
        <f>IF(【全員最初に作成】基本情報!H204="","",【全員最初に作成】基本情報!H204)</f>
        <v/>
      </c>
      <c r="H181" s="105" t="str">
        <f>IF(【全員最初に作成】基本情報!I204="","",【全員最初に作成】基本情報!I204)</f>
        <v/>
      </c>
      <c r="I181" s="105" t="str">
        <f>IF(【全員最初に作成】基本情報!J204="","",【全員最初に作成】基本情報!J204)</f>
        <v/>
      </c>
      <c r="J181" s="105" t="str">
        <f>IF(【全員最初に作成】基本情報!K204="","",【全員最初に作成】基本情報!K204)</f>
        <v/>
      </c>
      <c r="K181" s="106" t="str">
        <f>IF(【全員最初に作成】基本情報!L204="","",【全員最初に作成】基本情報!L204)</f>
        <v/>
      </c>
      <c r="L181" s="107" t="str">
        <f>IF(【全員最初に作成】基本情報!M204="","",【全員最初に作成】基本情報!M204)</f>
        <v/>
      </c>
      <c r="M181" s="107" t="str">
        <f>IF(【全員最初に作成】基本情報!R204="","",【全員最初に作成】基本情報!R204)</f>
        <v/>
      </c>
      <c r="N181" s="107" t="str">
        <f>IF(【全員最初に作成】基本情報!W204="","",【全員最初に作成】基本情報!W204)</f>
        <v/>
      </c>
      <c r="O181" s="102" t="str">
        <f>IF(【全員最初に作成】基本情報!X204="","",【全員最初に作成】基本情報!X204)</f>
        <v/>
      </c>
      <c r="P181" s="108" t="str">
        <f>IF(【全員最初に作成】基本情報!Y204="","",【全員最初に作成】基本情報!Y204)</f>
        <v/>
      </c>
      <c r="Q181" s="476" t="str">
        <f>IF(【全員最初に作成】基本情報!AB204="","",【全員最初に作成】基本情報!AB204)</f>
        <v/>
      </c>
      <c r="R181" s="109"/>
      <c r="S181" s="110"/>
      <c r="T181" s="119" t="str">
        <f>IF(P181="","",VLOOKUP(P181,【参考】数式用!$A$5:$H$34,MATCH(S181,【参考】数式用!$C$4:$E$4,0)+2,0))</f>
        <v/>
      </c>
      <c r="U181" s="49" t="s">
        <v>155</v>
      </c>
      <c r="V181" s="111"/>
      <c r="W181" s="314" t="s">
        <v>156</v>
      </c>
      <c r="X181" s="111"/>
      <c r="Y181" s="55" t="s">
        <v>157</v>
      </c>
      <c r="Z181" s="111"/>
      <c r="AA181" s="314" t="s">
        <v>156</v>
      </c>
      <c r="AB181" s="111"/>
      <c r="AC181" s="314" t="s">
        <v>158</v>
      </c>
      <c r="AD181" s="112" t="s">
        <v>159</v>
      </c>
      <c r="AE181" s="113" t="str">
        <f t="shared" si="7"/>
        <v/>
      </c>
      <c r="AF181" s="116" t="s">
        <v>160</v>
      </c>
      <c r="AG181" s="115" t="str">
        <f t="shared" si="8"/>
        <v/>
      </c>
    </row>
    <row r="182" spans="1:33" ht="36.75" customHeight="1">
      <c r="A182" s="102">
        <f t="shared" si="9"/>
        <v>171</v>
      </c>
      <c r="B182" s="103" t="str">
        <f>IF(【全員最初に作成】基本情報!C205="","",【全員最初に作成】基本情報!C205)</f>
        <v/>
      </c>
      <c r="C182" s="104" t="str">
        <f>IF(【全員最初に作成】基本情報!D205="","",【全員最初に作成】基本情報!D205)</f>
        <v/>
      </c>
      <c r="D182" s="105" t="str">
        <f>IF(【全員最初に作成】基本情報!E205="","",【全員最初に作成】基本情報!E205)</f>
        <v/>
      </c>
      <c r="E182" s="105" t="str">
        <f>IF(【全員最初に作成】基本情報!F205="","",【全員最初に作成】基本情報!F205)</f>
        <v/>
      </c>
      <c r="F182" s="105" t="str">
        <f>IF(【全員最初に作成】基本情報!G205="","",【全員最初に作成】基本情報!G205)</f>
        <v/>
      </c>
      <c r="G182" s="105" t="str">
        <f>IF(【全員最初に作成】基本情報!H205="","",【全員最初に作成】基本情報!H205)</f>
        <v/>
      </c>
      <c r="H182" s="105" t="str">
        <f>IF(【全員最初に作成】基本情報!I205="","",【全員最初に作成】基本情報!I205)</f>
        <v/>
      </c>
      <c r="I182" s="105" t="str">
        <f>IF(【全員最初に作成】基本情報!J205="","",【全員最初に作成】基本情報!J205)</f>
        <v/>
      </c>
      <c r="J182" s="105" t="str">
        <f>IF(【全員最初に作成】基本情報!K205="","",【全員最初に作成】基本情報!K205)</f>
        <v/>
      </c>
      <c r="K182" s="106" t="str">
        <f>IF(【全員最初に作成】基本情報!L205="","",【全員最初に作成】基本情報!L205)</f>
        <v/>
      </c>
      <c r="L182" s="107" t="str">
        <f>IF(【全員最初に作成】基本情報!M205="","",【全員最初に作成】基本情報!M205)</f>
        <v/>
      </c>
      <c r="M182" s="107" t="str">
        <f>IF(【全員最初に作成】基本情報!R205="","",【全員最初に作成】基本情報!R205)</f>
        <v/>
      </c>
      <c r="N182" s="107" t="str">
        <f>IF(【全員最初に作成】基本情報!W205="","",【全員最初に作成】基本情報!W205)</f>
        <v/>
      </c>
      <c r="O182" s="102" t="str">
        <f>IF(【全員最初に作成】基本情報!X205="","",【全員最初に作成】基本情報!X205)</f>
        <v/>
      </c>
      <c r="P182" s="108" t="str">
        <f>IF(【全員最初に作成】基本情報!Y205="","",【全員最初に作成】基本情報!Y205)</f>
        <v/>
      </c>
      <c r="Q182" s="476" t="str">
        <f>IF(【全員最初に作成】基本情報!AB205="","",【全員最初に作成】基本情報!AB205)</f>
        <v/>
      </c>
      <c r="R182" s="109"/>
      <c r="S182" s="110"/>
      <c r="T182" s="119" t="str">
        <f>IF(P182="","",VLOOKUP(P182,【参考】数式用!$A$5:$H$34,MATCH(S182,【参考】数式用!$C$4:$E$4,0)+2,0))</f>
        <v/>
      </c>
      <c r="U182" s="49" t="s">
        <v>155</v>
      </c>
      <c r="V182" s="111"/>
      <c r="W182" s="314" t="s">
        <v>156</v>
      </c>
      <c r="X182" s="111"/>
      <c r="Y182" s="55" t="s">
        <v>157</v>
      </c>
      <c r="Z182" s="111"/>
      <c r="AA182" s="314" t="s">
        <v>156</v>
      </c>
      <c r="AB182" s="111"/>
      <c r="AC182" s="314" t="s">
        <v>158</v>
      </c>
      <c r="AD182" s="112" t="s">
        <v>159</v>
      </c>
      <c r="AE182" s="113" t="str">
        <f t="shared" si="7"/>
        <v/>
      </c>
      <c r="AF182" s="116" t="s">
        <v>160</v>
      </c>
      <c r="AG182" s="115" t="str">
        <f t="shared" si="8"/>
        <v/>
      </c>
    </row>
    <row r="183" spans="1:33" ht="36.75" customHeight="1">
      <c r="A183" s="102">
        <f t="shared" si="9"/>
        <v>172</v>
      </c>
      <c r="B183" s="103" t="str">
        <f>IF(【全員最初に作成】基本情報!C206="","",【全員最初に作成】基本情報!C206)</f>
        <v/>
      </c>
      <c r="C183" s="104" t="str">
        <f>IF(【全員最初に作成】基本情報!D206="","",【全員最初に作成】基本情報!D206)</f>
        <v/>
      </c>
      <c r="D183" s="105" t="str">
        <f>IF(【全員最初に作成】基本情報!E206="","",【全員最初に作成】基本情報!E206)</f>
        <v/>
      </c>
      <c r="E183" s="105" t="str">
        <f>IF(【全員最初に作成】基本情報!F206="","",【全員最初に作成】基本情報!F206)</f>
        <v/>
      </c>
      <c r="F183" s="105" t="str">
        <f>IF(【全員最初に作成】基本情報!G206="","",【全員最初に作成】基本情報!G206)</f>
        <v/>
      </c>
      <c r="G183" s="105" t="str">
        <f>IF(【全員最初に作成】基本情報!H206="","",【全員最初に作成】基本情報!H206)</f>
        <v/>
      </c>
      <c r="H183" s="105" t="str">
        <f>IF(【全員最初に作成】基本情報!I206="","",【全員最初に作成】基本情報!I206)</f>
        <v/>
      </c>
      <c r="I183" s="105" t="str">
        <f>IF(【全員最初に作成】基本情報!J206="","",【全員最初に作成】基本情報!J206)</f>
        <v/>
      </c>
      <c r="J183" s="105" t="str">
        <f>IF(【全員最初に作成】基本情報!K206="","",【全員最初に作成】基本情報!K206)</f>
        <v/>
      </c>
      <c r="K183" s="106" t="str">
        <f>IF(【全員最初に作成】基本情報!L206="","",【全員最初に作成】基本情報!L206)</f>
        <v/>
      </c>
      <c r="L183" s="107" t="str">
        <f>IF(【全員最初に作成】基本情報!M206="","",【全員最初に作成】基本情報!M206)</f>
        <v/>
      </c>
      <c r="M183" s="107" t="str">
        <f>IF(【全員最初に作成】基本情報!R206="","",【全員最初に作成】基本情報!R206)</f>
        <v/>
      </c>
      <c r="N183" s="107" t="str">
        <f>IF(【全員最初に作成】基本情報!W206="","",【全員最初に作成】基本情報!W206)</f>
        <v/>
      </c>
      <c r="O183" s="102" t="str">
        <f>IF(【全員最初に作成】基本情報!X206="","",【全員最初に作成】基本情報!X206)</f>
        <v/>
      </c>
      <c r="P183" s="108" t="str">
        <f>IF(【全員最初に作成】基本情報!Y206="","",【全員最初に作成】基本情報!Y206)</f>
        <v/>
      </c>
      <c r="Q183" s="476" t="str">
        <f>IF(【全員最初に作成】基本情報!AB206="","",【全員最初に作成】基本情報!AB206)</f>
        <v/>
      </c>
      <c r="R183" s="109"/>
      <c r="S183" s="110"/>
      <c r="T183" s="119" t="str">
        <f>IF(P183="","",VLOOKUP(P183,【参考】数式用!$A$5:$H$34,MATCH(S183,【参考】数式用!$C$4:$E$4,0)+2,0))</f>
        <v/>
      </c>
      <c r="U183" s="49" t="s">
        <v>155</v>
      </c>
      <c r="V183" s="111"/>
      <c r="W183" s="314" t="s">
        <v>156</v>
      </c>
      <c r="X183" s="111"/>
      <c r="Y183" s="55" t="s">
        <v>157</v>
      </c>
      <c r="Z183" s="111"/>
      <c r="AA183" s="314" t="s">
        <v>156</v>
      </c>
      <c r="AB183" s="111"/>
      <c r="AC183" s="314" t="s">
        <v>158</v>
      </c>
      <c r="AD183" s="112" t="s">
        <v>159</v>
      </c>
      <c r="AE183" s="113" t="str">
        <f t="shared" si="7"/>
        <v/>
      </c>
      <c r="AF183" s="116" t="s">
        <v>160</v>
      </c>
      <c r="AG183" s="115" t="str">
        <f t="shared" si="8"/>
        <v/>
      </c>
    </row>
    <row r="184" spans="1:33" ht="36.75" customHeight="1">
      <c r="A184" s="102">
        <f t="shared" si="9"/>
        <v>173</v>
      </c>
      <c r="B184" s="103" t="str">
        <f>IF(【全員最初に作成】基本情報!C207="","",【全員最初に作成】基本情報!C207)</f>
        <v/>
      </c>
      <c r="C184" s="104" t="str">
        <f>IF(【全員最初に作成】基本情報!D207="","",【全員最初に作成】基本情報!D207)</f>
        <v/>
      </c>
      <c r="D184" s="105" t="str">
        <f>IF(【全員最初に作成】基本情報!E207="","",【全員最初に作成】基本情報!E207)</f>
        <v/>
      </c>
      <c r="E184" s="105" t="str">
        <f>IF(【全員最初に作成】基本情報!F207="","",【全員最初に作成】基本情報!F207)</f>
        <v/>
      </c>
      <c r="F184" s="105" t="str">
        <f>IF(【全員最初に作成】基本情報!G207="","",【全員最初に作成】基本情報!G207)</f>
        <v/>
      </c>
      <c r="G184" s="105" t="str">
        <f>IF(【全員最初に作成】基本情報!H207="","",【全員最初に作成】基本情報!H207)</f>
        <v/>
      </c>
      <c r="H184" s="105" t="str">
        <f>IF(【全員最初に作成】基本情報!I207="","",【全員最初に作成】基本情報!I207)</f>
        <v/>
      </c>
      <c r="I184" s="105" t="str">
        <f>IF(【全員最初に作成】基本情報!J207="","",【全員最初に作成】基本情報!J207)</f>
        <v/>
      </c>
      <c r="J184" s="105" t="str">
        <f>IF(【全員最初に作成】基本情報!K207="","",【全員最初に作成】基本情報!K207)</f>
        <v/>
      </c>
      <c r="K184" s="106" t="str">
        <f>IF(【全員最初に作成】基本情報!L207="","",【全員最初に作成】基本情報!L207)</f>
        <v/>
      </c>
      <c r="L184" s="107" t="str">
        <f>IF(【全員最初に作成】基本情報!M207="","",【全員最初に作成】基本情報!M207)</f>
        <v/>
      </c>
      <c r="M184" s="107" t="str">
        <f>IF(【全員最初に作成】基本情報!R207="","",【全員最初に作成】基本情報!R207)</f>
        <v/>
      </c>
      <c r="N184" s="107" t="str">
        <f>IF(【全員最初に作成】基本情報!W207="","",【全員最初に作成】基本情報!W207)</f>
        <v/>
      </c>
      <c r="O184" s="102" t="str">
        <f>IF(【全員最初に作成】基本情報!X207="","",【全員最初に作成】基本情報!X207)</f>
        <v/>
      </c>
      <c r="P184" s="108" t="str">
        <f>IF(【全員最初に作成】基本情報!Y207="","",【全員最初に作成】基本情報!Y207)</f>
        <v/>
      </c>
      <c r="Q184" s="476" t="str">
        <f>IF(【全員最初に作成】基本情報!AB207="","",【全員最初に作成】基本情報!AB207)</f>
        <v/>
      </c>
      <c r="R184" s="109"/>
      <c r="S184" s="110"/>
      <c r="T184" s="119" t="str">
        <f>IF(P184="","",VLOOKUP(P184,【参考】数式用!$A$5:$H$34,MATCH(S184,【参考】数式用!$C$4:$E$4,0)+2,0))</f>
        <v/>
      </c>
      <c r="U184" s="49" t="s">
        <v>155</v>
      </c>
      <c r="V184" s="111"/>
      <c r="W184" s="314" t="s">
        <v>156</v>
      </c>
      <c r="X184" s="111"/>
      <c r="Y184" s="55" t="s">
        <v>157</v>
      </c>
      <c r="Z184" s="111"/>
      <c r="AA184" s="314" t="s">
        <v>156</v>
      </c>
      <c r="AB184" s="111"/>
      <c r="AC184" s="314" t="s">
        <v>158</v>
      </c>
      <c r="AD184" s="112" t="s">
        <v>159</v>
      </c>
      <c r="AE184" s="113" t="str">
        <f t="shared" si="7"/>
        <v/>
      </c>
      <c r="AF184" s="116" t="s">
        <v>160</v>
      </c>
      <c r="AG184" s="115" t="str">
        <f t="shared" si="8"/>
        <v/>
      </c>
    </row>
    <row r="185" spans="1:33" ht="36.75" customHeight="1">
      <c r="A185" s="102">
        <f t="shared" si="9"/>
        <v>174</v>
      </c>
      <c r="B185" s="103" t="str">
        <f>IF(【全員最初に作成】基本情報!C208="","",【全員最初に作成】基本情報!C208)</f>
        <v/>
      </c>
      <c r="C185" s="104" t="str">
        <f>IF(【全員最初に作成】基本情報!D208="","",【全員最初に作成】基本情報!D208)</f>
        <v/>
      </c>
      <c r="D185" s="105" t="str">
        <f>IF(【全員最初に作成】基本情報!E208="","",【全員最初に作成】基本情報!E208)</f>
        <v/>
      </c>
      <c r="E185" s="105" t="str">
        <f>IF(【全員最初に作成】基本情報!F208="","",【全員最初に作成】基本情報!F208)</f>
        <v/>
      </c>
      <c r="F185" s="105" t="str">
        <f>IF(【全員最初に作成】基本情報!G208="","",【全員最初に作成】基本情報!G208)</f>
        <v/>
      </c>
      <c r="G185" s="105" t="str">
        <f>IF(【全員最初に作成】基本情報!H208="","",【全員最初に作成】基本情報!H208)</f>
        <v/>
      </c>
      <c r="H185" s="105" t="str">
        <f>IF(【全員最初に作成】基本情報!I208="","",【全員最初に作成】基本情報!I208)</f>
        <v/>
      </c>
      <c r="I185" s="105" t="str">
        <f>IF(【全員最初に作成】基本情報!J208="","",【全員最初に作成】基本情報!J208)</f>
        <v/>
      </c>
      <c r="J185" s="105" t="str">
        <f>IF(【全員最初に作成】基本情報!K208="","",【全員最初に作成】基本情報!K208)</f>
        <v/>
      </c>
      <c r="K185" s="106" t="str">
        <f>IF(【全員最初に作成】基本情報!L208="","",【全員最初に作成】基本情報!L208)</f>
        <v/>
      </c>
      <c r="L185" s="107" t="str">
        <f>IF(【全員最初に作成】基本情報!M208="","",【全員最初に作成】基本情報!M208)</f>
        <v/>
      </c>
      <c r="M185" s="107" t="str">
        <f>IF(【全員最初に作成】基本情報!R208="","",【全員最初に作成】基本情報!R208)</f>
        <v/>
      </c>
      <c r="N185" s="107" t="str">
        <f>IF(【全員最初に作成】基本情報!W208="","",【全員最初に作成】基本情報!W208)</f>
        <v/>
      </c>
      <c r="O185" s="102" t="str">
        <f>IF(【全員最初に作成】基本情報!X208="","",【全員最初に作成】基本情報!X208)</f>
        <v/>
      </c>
      <c r="P185" s="108" t="str">
        <f>IF(【全員最初に作成】基本情報!Y208="","",【全員最初に作成】基本情報!Y208)</f>
        <v/>
      </c>
      <c r="Q185" s="476" t="str">
        <f>IF(【全員最初に作成】基本情報!AB208="","",【全員最初に作成】基本情報!AB208)</f>
        <v/>
      </c>
      <c r="R185" s="109"/>
      <c r="S185" s="110"/>
      <c r="T185" s="119" t="str">
        <f>IF(P185="","",VLOOKUP(P185,【参考】数式用!$A$5:$H$34,MATCH(S185,【参考】数式用!$C$4:$E$4,0)+2,0))</f>
        <v/>
      </c>
      <c r="U185" s="49" t="s">
        <v>155</v>
      </c>
      <c r="V185" s="111"/>
      <c r="W185" s="314" t="s">
        <v>156</v>
      </c>
      <c r="X185" s="111"/>
      <c r="Y185" s="55" t="s">
        <v>157</v>
      </c>
      <c r="Z185" s="111"/>
      <c r="AA185" s="314" t="s">
        <v>156</v>
      </c>
      <c r="AB185" s="111"/>
      <c r="AC185" s="314" t="s">
        <v>158</v>
      </c>
      <c r="AD185" s="112" t="s">
        <v>159</v>
      </c>
      <c r="AE185" s="113" t="str">
        <f t="shared" si="7"/>
        <v/>
      </c>
      <c r="AF185" s="116" t="s">
        <v>160</v>
      </c>
      <c r="AG185" s="115" t="str">
        <f t="shared" si="8"/>
        <v/>
      </c>
    </row>
    <row r="186" spans="1:33" ht="36.75" customHeight="1">
      <c r="A186" s="102">
        <f t="shared" si="9"/>
        <v>175</v>
      </c>
      <c r="B186" s="103" t="str">
        <f>IF(【全員最初に作成】基本情報!C209="","",【全員最初に作成】基本情報!C209)</f>
        <v/>
      </c>
      <c r="C186" s="104" t="str">
        <f>IF(【全員最初に作成】基本情報!D209="","",【全員最初に作成】基本情報!D209)</f>
        <v/>
      </c>
      <c r="D186" s="105" t="str">
        <f>IF(【全員最初に作成】基本情報!E209="","",【全員最初に作成】基本情報!E209)</f>
        <v/>
      </c>
      <c r="E186" s="105" t="str">
        <f>IF(【全員最初に作成】基本情報!F209="","",【全員最初に作成】基本情報!F209)</f>
        <v/>
      </c>
      <c r="F186" s="105" t="str">
        <f>IF(【全員最初に作成】基本情報!G209="","",【全員最初に作成】基本情報!G209)</f>
        <v/>
      </c>
      <c r="G186" s="105" t="str">
        <f>IF(【全員最初に作成】基本情報!H209="","",【全員最初に作成】基本情報!H209)</f>
        <v/>
      </c>
      <c r="H186" s="105" t="str">
        <f>IF(【全員最初に作成】基本情報!I209="","",【全員最初に作成】基本情報!I209)</f>
        <v/>
      </c>
      <c r="I186" s="105" t="str">
        <f>IF(【全員最初に作成】基本情報!J209="","",【全員最初に作成】基本情報!J209)</f>
        <v/>
      </c>
      <c r="J186" s="105" t="str">
        <f>IF(【全員最初に作成】基本情報!K209="","",【全員最初に作成】基本情報!K209)</f>
        <v/>
      </c>
      <c r="K186" s="106" t="str">
        <f>IF(【全員最初に作成】基本情報!L209="","",【全員最初に作成】基本情報!L209)</f>
        <v/>
      </c>
      <c r="L186" s="107" t="str">
        <f>IF(【全員最初に作成】基本情報!M209="","",【全員最初に作成】基本情報!M209)</f>
        <v/>
      </c>
      <c r="M186" s="107" t="str">
        <f>IF(【全員最初に作成】基本情報!R209="","",【全員最初に作成】基本情報!R209)</f>
        <v/>
      </c>
      <c r="N186" s="107" t="str">
        <f>IF(【全員最初に作成】基本情報!W209="","",【全員最初に作成】基本情報!W209)</f>
        <v/>
      </c>
      <c r="O186" s="102" t="str">
        <f>IF(【全員最初に作成】基本情報!X209="","",【全員最初に作成】基本情報!X209)</f>
        <v/>
      </c>
      <c r="P186" s="108" t="str">
        <f>IF(【全員最初に作成】基本情報!Y209="","",【全員最初に作成】基本情報!Y209)</f>
        <v/>
      </c>
      <c r="Q186" s="476" t="str">
        <f>IF(【全員最初に作成】基本情報!AB209="","",【全員最初に作成】基本情報!AB209)</f>
        <v/>
      </c>
      <c r="R186" s="109"/>
      <c r="S186" s="110"/>
      <c r="T186" s="119" t="str">
        <f>IF(P186="","",VLOOKUP(P186,【参考】数式用!$A$5:$H$34,MATCH(S186,【参考】数式用!$C$4:$E$4,0)+2,0))</f>
        <v/>
      </c>
      <c r="U186" s="49" t="s">
        <v>155</v>
      </c>
      <c r="V186" s="111"/>
      <c r="W186" s="314" t="s">
        <v>156</v>
      </c>
      <c r="X186" s="111"/>
      <c r="Y186" s="55" t="s">
        <v>157</v>
      </c>
      <c r="Z186" s="111"/>
      <c r="AA186" s="314" t="s">
        <v>156</v>
      </c>
      <c r="AB186" s="111"/>
      <c r="AC186" s="314" t="s">
        <v>158</v>
      </c>
      <c r="AD186" s="112" t="s">
        <v>159</v>
      </c>
      <c r="AE186" s="113" t="str">
        <f t="shared" si="7"/>
        <v/>
      </c>
      <c r="AF186" s="116" t="s">
        <v>160</v>
      </c>
      <c r="AG186" s="115" t="str">
        <f t="shared" si="8"/>
        <v/>
      </c>
    </row>
    <row r="187" spans="1:33" ht="36.75" customHeight="1">
      <c r="A187" s="102">
        <f t="shared" si="9"/>
        <v>176</v>
      </c>
      <c r="B187" s="103" t="str">
        <f>IF(【全員最初に作成】基本情報!C210="","",【全員最初に作成】基本情報!C210)</f>
        <v/>
      </c>
      <c r="C187" s="104" t="str">
        <f>IF(【全員最初に作成】基本情報!D210="","",【全員最初に作成】基本情報!D210)</f>
        <v/>
      </c>
      <c r="D187" s="105" t="str">
        <f>IF(【全員最初に作成】基本情報!E210="","",【全員最初に作成】基本情報!E210)</f>
        <v/>
      </c>
      <c r="E187" s="105" t="str">
        <f>IF(【全員最初に作成】基本情報!F210="","",【全員最初に作成】基本情報!F210)</f>
        <v/>
      </c>
      <c r="F187" s="105" t="str">
        <f>IF(【全員最初に作成】基本情報!G210="","",【全員最初に作成】基本情報!G210)</f>
        <v/>
      </c>
      <c r="G187" s="105" t="str">
        <f>IF(【全員最初に作成】基本情報!H210="","",【全員最初に作成】基本情報!H210)</f>
        <v/>
      </c>
      <c r="H187" s="105" t="str">
        <f>IF(【全員最初に作成】基本情報!I210="","",【全員最初に作成】基本情報!I210)</f>
        <v/>
      </c>
      <c r="I187" s="105" t="str">
        <f>IF(【全員最初に作成】基本情報!J210="","",【全員最初に作成】基本情報!J210)</f>
        <v/>
      </c>
      <c r="J187" s="105" t="str">
        <f>IF(【全員最初に作成】基本情報!K210="","",【全員最初に作成】基本情報!K210)</f>
        <v/>
      </c>
      <c r="K187" s="106" t="str">
        <f>IF(【全員最初に作成】基本情報!L210="","",【全員最初に作成】基本情報!L210)</f>
        <v/>
      </c>
      <c r="L187" s="107" t="str">
        <f>IF(【全員最初に作成】基本情報!M210="","",【全員最初に作成】基本情報!M210)</f>
        <v/>
      </c>
      <c r="M187" s="107" t="str">
        <f>IF(【全員最初に作成】基本情報!R210="","",【全員最初に作成】基本情報!R210)</f>
        <v/>
      </c>
      <c r="N187" s="107" t="str">
        <f>IF(【全員最初に作成】基本情報!W210="","",【全員最初に作成】基本情報!W210)</f>
        <v/>
      </c>
      <c r="O187" s="102" t="str">
        <f>IF(【全員最初に作成】基本情報!X210="","",【全員最初に作成】基本情報!X210)</f>
        <v/>
      </c>
      <c r="P187" s="108" t="str">
        <f>IF(【全員最初に作成】基本情報!Y210="","",【全員最初に作成】基本情報!Y210)</f>
        <v/>
      </c>
      <c r="Q187" s="476" t="str">
        <f>IF(【全員最初に作成】基本情報!AB210="","",【全員最初に作成】基本情報!AB210)</f>
        <v/>
      </c>
      <c r="R187" s="109"/>
      <c r="S187" s="110"/>
      <c r="T187" s="119" t="str">
        <f>IF(P187="","",VLOOKUP(P187,【参考】数式用!$A$5:$H$34,MATCH(S187,【参考】数式用!$C$4:$E$4,0)+2,0))</f>
        <v/>
      </c>
      <c r="U187" s="49" t="s">
        <v>155</v>
      </c>
      <c r="V187" s="111"/>
      <c r="W187" s="314" t="s">
        <v>156</v>
      </c>
      <c r="X187" s="111"/>
      <c r="Y187" s="55" t="s">
        <v>157</v>
      </c>
      <c r="Z187" s="111"/>
      <c r="AA187" s="314" t="s">
        <v>156</v>
      </c>
      <c r="AB187" s="111"/>
      <c r="AC187" s="314" t="s">
        <v>158</v>
      </c>
      <c r="AD187" s="112" t="s">
        <v>159</v>
      </c>
      <c r="AE187" s="113" t="str">
        <f t="shared" si="7"/>
        <v/>
      </c>
      <c r="AF187" s="116" t="s">
        <v>160</v>
      </c>
      <c r="AG187" s="115" t="str">
        <f t="shared" si="8"/>
        <v/>
      </c>
    </row>
    <row r="188" spans="1:33" ht="36.75" customHeight="1">
      <c r="A188" s="102">
        <f t="shared" si="9"/>
        <v>177</v>
      </c>
      <c r="B188" s="103" t="str">
        <f>IF(【全員最初に作成】基本情報!C211="","",【全員最初に作成】基本情報!C211)</f>
        <v/>
      </c>
      <c r="C188" s="104" t="str">
        <f>IF(【全員最初に作成】基本情報!D211="","",【全員最初に作成】基本情報!D211)</f>
        <v/>
      </c>
      <c r="D188" s="105" t="str">
        <f>IF(【全員最初に作成】基本情報!E211="","",【全員最初に作成】基本情報!E211)</f>
        <v/>
      </c>
      <c r="E188" s="105" t="str">
        <f>IF(【全員最初に作成】基本情報!F211="","",【全員最初に作成】基本情報!F211)</f>
        <v/>
      </c>
      <c r="F188" s="105" t="str">
        <f>IF(【全員最初に作成】基本情報!G211="","",【全員最初に作成】基本情報!G211)</f>
        <v/>
      </c>
      <c r="G188" s="105" t="str">
        <f>IF(【全員最初に作成】基本情報!H211="","",【全員最初に作成】基本情報!H211)</f>
        <v/>
      </c>
      <c r="H188" s="105" t="str">
        <f>IF(【全員最初に作成】基本情報!I211="","",【全員最初に作成】基本情報!I211)</f>
        <v/>
      </c>
      <c r="I188" s="105" t="str">
        <f>IF(【全員最初に作成】基本情報!J211="","",【全員最初に作成】基本情報!J211)</f>
        <v/>
      </c>
      <c r="J188" s="105" t="str">
        <f>IF(【全員最初に作成】基本情報!K211="","",【全員最初に作成】基本情報!K211)</f>
        <v/>
      </c>
      <c r="K188" s="106" t="str">
        <f>IF(【全員最初に作成】基本情報!L211="","",【全員最初に作成】基本情報!L211)</f>
        <v/>
      </c>
      <c r="L188" s="107" t="str">
        <f>IF(【全員最初に作成】基本情報!M211="","",【全員最初に作成】基本情報!M211)</f>
        <v/>
      </c>
      <c r="M188" s="107" t="str">
        <f>IF(【全員最初に作成】基本情報!R211="","",【全員最初に作成】基本情報!R211)</f>
        <v/>
      </c>
      <c r="N188" s="107" t="str">
        <f>IF(【全員最初に作成】基本情報!W211="","",【全員最初に作成】基本情報!W211)</f>
        <v/>
      </c>
      <c r="O188" s="102" t="str">
        <f>IF(【全員最初に作成】基本情報!X211="","",【全員最初に作成】基本情報!X211)</f>
        <v/>
      </c>
      <c r="P188" s="108" t="str">
        <f>IF(【全員最初に作成】基本情報!Y211="","",【全員最初に作成】基本情報!Y211)</f>
        <v/>
      </c>
      <c r="Q188" s="476" t="str">
        <f>IF(【全員最初に作成】基本情報!AB211="","",【全員最初に作成】基本情報!AB211)</f>
        <v/>
      </c>
      <c r="R188" s="109"/>
      <c r="S188" s="110"/>
      <c r="T188" s="119" t="str">
        <f>IF(P188="","",VLOOKUP(P188,【参考】数式用!$A$5:$H$34,MATCH(S188,【参考】数式用!$C$4:$E$4,0)+2,0))</f>
        <v/>
      </c>
      <c r="U188" s="49" t="s">
        <v>155</v>
      </c>
      <c r="V188" s="111"/>
      <c r="W188" s="314" t="s">
        <v>156</v>
      </c>
      <c r="X188" s="111"/>
      <c r="Y188" s="55" t="s">
        <v>157</v>
      </c>
      <c r="Z188" s="111"/>
      <c r="AA188" s="314" t="s">
        <v>156</v>
      </c>
      <c r="AB188" s="111"/>
      <c r="AC188" s="314" t="s">
        <v>158</v>
      </c>
      <c r="AD188" s="112" t="s">
        <v>159</v>
      </c>
      <c r="AE188" s="113" t="str">
        <f t="shared" si="7"/>
        <v/>
      </c>
      <c r="AF188" s="116" t="s">
        <v>160</v>
      </c>
      <c r="AG188" s="115" t="str">
        <f t="shared" si="8"/>
        <v/>
      </c>
    </row>
    <row r="189" spans="1:33" ht="36.75" customHeight="1">
      <c r="A189" s="102">
        <f t="shared" si="9"/>
        <v>178</v>
      </c>
      <c r="B189" s="103" t="str">
        <f>IF(【全員最初に作成】基本情報!C212="","",【全員最初に作成】基本情報!C212)</f>
        <v/>
      </c>
      <c r="C189" s="104" t="str">
        <f>IF(【全員最初に作成】基本情報!D212="","",【全員最初に作成】基本情報!D212)</f>
        <v/>
      </c>
      <c r="D189" s="105" t="str">
        <f>IF(【全員最初に作成】基本情報!E212="","",【全員最初に作成】基本情報!E212)</f>
        <v/>
      </c>
      <c r="E189" s="105" t="str">
        <f>IF(【全員最初に作成】基本情報!F212="","",【全員最初に作成】基本情報!F212)</f>
        <v/>
      </c>
      <c r="F189" s="105" t="str">
        <f>IF(【全員最初に作成】基本情報!G212="","",【全員最初に作成】基本情報!G212)</f>
        <v/>
      </c>
      <c r="G189" s="105" t="str">
        <f>IF(【全員最初に作成】基本情報!H212="","",【全員最初に作成】基本情報!H212)</f>
        <v/>
      </c>
      <c r="H189" s="105" t="str">
        <f>IF(【全員最初に作成】基本情報!I212="","",【全員最初に作成】基本情報!I212)</f>
        <v/>
      </c>
      <c r="I189" s="105" t="str">
        <f>IF(【全員最初に作成】基本情報!J212="","",【全員最初に作成】基本情報!J212)</f>
        <v/>
      </c>
      <c r="J189" s="105" t="str">
        <f>IF(【全員最初に作成】基本情報!K212="","",【全員最初に作成】基本情報!K212)</f>
        <v/>
      </c>
      <c r="K189" s="106" t="str">
        <f>IF(【全員最初に作成】基本情報!L212="","",【全員最初に作成】基本情報!L212)</f>
        <v/>
      </c>
      <c r="L189" s="107" t="str">
        <f>IF(【全員最初に作成】基本情報!M212="","",【全員最初に作成】基本情報!M212)</f>
        <v/>
      </c>
      <c r="M189" s="107" t="str">
        <f>IF(【全員最初に作成】基本情報!R212="","",【全員最初に作成】基本情報!R212)</f>
        <v/>
      </c>
      <c r="N189" s="107" t="str">
        <f>IF(【全員最初に作成】基本情報!W212="","",【全員最初に作成】基本情報!W212)</f>
        <v/>
      </c>
      <c r="O189" s="102" t="str">
        <f>IF(【全員最初に作成】基本情報!X212="","",【全員最初に作成】基本情報!X212)</f>
        <v/>
      </c>
      <c r="P189" s="108" t="str">
        <f>IF(【全員最初に作成】基本情報!Y212="","",【全員最初に作成】基本情報!Y212)</f>
        <v/>
      </c>
      <c r="Q189" s="476" t="str">
        <f>IF(【全員最初に作成】基本情報!AB212="","",【全員最初に作成】基本情報!AB212)</f>
        <v/>
      </c>
      <c r="R189" s="109"/>
      <c r="S189" s="110"/>
      <c r="T189" s="119" t="str">
        <f>IF(P189="","",VLOOKUP(P189,【参考】数式用!$A$5:$H$34,MATCH(S189,【参考】数式用!$C$4:$E$4,0)+2,0))</f>
        <v/>
      </c>
      <c r="U189" s="49" t="s">
        <v>155</v>
      </c>
      <c r="V189" s="111"/>
      <c r="W189" s="314" t="s">
        <v>156</v>
      </c>
      <c r="X189" s="111"/>
      <c r="Y189" s="55" t="s">
        <v>157</v>
      </c>
      <c r="Z189" s="111"/>
      <c r="AA189" s="314" t="s">
        <v>156</v>
      </c>
      <c r="AB189" s="111"/>
      <c r="AC189" s="314" t="s">
        <v>158</v>
      </c>
      <c r="AD189" s="112" t="s">
        <v>159</v>
      </c>
      <c r="AE189" s="113" t="str">
        <f t="shared" si="7"/>
        <v/>
      </c>
      <c r="AF189" s="116" t="s">
        <v>160</v>
      </c>
      <c r="AG189" s="115" t="str">
        <f t="shared" si="8"/>
        <v/>
      </c>
    </row>
    <row r="190" spans="1:33" ht="36.75" customHeight="1">
      <c r="A190" s="102">
        <f t="shared" si="9"/>
        <v>179</v>
      </c>
      <c r="B190" s="103" t="str">
        <f>IF(【全員最初に作成】基本情報!C213="","",【全員最初に作成】基本情報!C213)</f>
        <v/>
      </c>
      <c r="C190" s="104" t="str">
        <f>IF(【全員最初に作成】基本情報!D213="","",【全員最初に作成】基本情報!D213)</f>
        <v/>
      </c>
      <c r="D190" s="105" t="str">
        <f>IF(【全員最初に作成】基本情報!E213="","",【全員最初に作成】基本情報!E213)</f>
        <v/>
      </c>
      <c r="E190" s="105" t="str">
        <f>IF(【全員最初に作成】基本情報!F213="","",【全員最初に作成】基本情報!F213)</f>
        <v/>
      </c>
      <c r="F190" s="105" t="str">
        <f>IF(【全員最初に作成】基本情報!G213="","",【全員最初に作成】基本情報!G213)</f>
        <v/>
      </c>
      <c r="G190" s="105" t="str">
        <f>IF(【全員最初に作成】基本情報!H213="","",【全員最初に作成】基本情報!H213)</f>
        <v/>
      </c>
      <c r="H190" s="105" t="str">
        <f>IF(【全員最初に作成】基本情報!I213="","",【全員最初に作成】基本情報!I213)</f>
        <v/>
      </c>
      <c r="I190" s="105" t="str">
        <f>IF(【全員最初に作成】基本情報!J213="","",【全員最初に作成】基本情報!J213)</f>
        <v/>
      </c>
      <c r="J190" s="105" t="str">
        <f>IF(【全員最初に作成】基本情報!K213="","",【全員最初に作成】基本情報!K213)</f>
        <v/>
      </c>
      <c r="K190" s="106" t="str">
        <f>IF(【全員最初に作成】基本情報!L213="","",【全員最初に作成】基本情報!L213)</f>
        <v/>
      </c>
      <c r="L190" s="107" t="str">
        <f>IF(【全員最初に作成】基本情報!M213="","",【全員最初に作成】基本情報!M213)</f>
        <v/>
      </c>
      <c r="M190" s="107" t="str">
        <f>IF(【全員最初に作成】基本情報!R213="","",【全員最初に作成】基本情報!R213)</f>
        <v/>
      </c>
      <c r="N190" s="107" t="str">
        <f>IF(【全員最初に作成】基本情報!W213="","",【全員最初に作成】基本情報!W213)</f>
        <v/>
      </c>
      <c r="O190" s="102" t="str">
        <f>IF(【全員最初に作成】基本情報!X213="","",【全員最初に作成】基本情報!X213)</f>
        <v/>
      </c>
      <c r="P190" s="108" t="str">
        <f>IF(【全員最初に作成】基本情報!Y213="","",【全員最初に作成】基本情報!Y213)</f>
        <v/>
      </c>
      <c r="Q190" s="476" t="str">
        <f>IF(【全員最初に作成】基本情報!AB213="","",【全員最初に作成】基本情報!AB213)</f>
        <v/>
      </c>
      <c r="R190" s="109"/>
      <c r="S190" s="110"/>
      <c r="T190" s="119" t="str">
        <f>IF(P190="","",VLOOKUP(P190,【参考】数式用!$A$5:$H$34,MATCH(S190,【参考】数式用!$C$4:$E$4,0)+2,0))</f>
        <v/>
      </c>
      <c r="U190" s="49" t="s">
        <v>155</v>
      </c>
      <c r="V190" s="111"/>
      <c r="W190" s="314" t="s">
        <v>156</v>
      </c>
      <c r="X190" s="111"/>
      <c r="Y190" s="55" t="s">
        <v>157</v>
      </c>
      <c r="Z190" s="111"/>
      <c r="AA190" s="314" t="s">
        <v>156</v>
      </c>
      <c r="AB190" s="111"/>
      <c r="AC190" s="314" t="s">
        <v>158</v>
      </c>
      <c r="AD190" s="112" t="s">
        <v>159</v>
      </c>
      <c r="AE190" s="113" t="str">
        <f t="shared" si="7"/>
        <v/>
      </c>
      <c r="AF190" s="116" t="s">
        <v>160</v>
      </c>
      <c r="AG190" s="115" t="str">
        <f t="shared" si="8"/>
        <v/>
      </c>
    </row>
    <row r="191" spans="1:33" ht="36.75" customHeight="1">
      <c r="A191" s="102">
        <f t="shared" si="9"/>
        <v>180</v>
      </c>
      <c r="B191" s="103" t="str">
        <f>IF(【全員最初に作成】基本情報!C214="","",【全員最初に作成】基本情報!C214)</f>
        <v/>
      </c>
      <c r="C191" s="104" t="str">
        <f>IF(【全員最初に作成】基本情報!D214="","",【全員最初に作成】基本情報!D214)</f>
        <v/>
      </c>
      <c r="D191" s="105" t="str">
        <f>IF(【全員最初に作成】基本情報!E214="","",【全員最初に作成】基本情報!E214)</f>
        <v/>
      </c>
      <c r="E191" s="105" t="str">
        <f>IF(【全員最初に作成】基本情報!F214="","",【全員最初に作成】基本情報!F214)</f>
        <v/>
      </c>
      <c r="F191" s="105" t="str">
        <f>IF(【全員最初に作成】基本情報!G214="","",【全員最初に作成】基本情報!G214)</f>
        <v/>
      </c>
      <c r="G191" s="105" t="str">
        <f>IF(【全員最初に作成】基本情報!H214="","",【全員最初に作成】基本情報!H214)</f>
        <v/>
      </c>
      <c r="H191" s="105" t="str">
        <f>IF(【全員最初に作成】基本情報!I214="","",【全員最初に作成】基本情報!I214)</f>
        <v/>
      </c>
      <c r="I191" s="105" t="str">
        <f>IF(【全員最初に作成】基本情報!J214="","",【全員最初に作成】基本情報!J214)</f>
        <v/>
      </c>
      <c r="J191" s="105" t="str">
        <f>IF(【全員最初に作成】基本情報!K214="","",【全員最初に作成】基本情報!K214)</f>
        <v/>
      </c>
      <c r="K191" s="106" t="str">
        <f>IF(【全員最初に作成】基本情報!L214="","",【全員最初に作成】基本情報!L214)</f>
        <v/>
      </c>
      <c r="L191" s="107" t="str">
        <f>IF(【全員最初に作成】基本情報!M214="","",【全員最初に作成】基本情報!M214)</f>
        <v/>
      </c>
      <c r="M191" s="107" t="str">
        <f>IF(【全員最初に作成】基本情報!R214="","",【全員最初に作成】基本情報!R214)</f>
        <v/>
      </c>
      <c r="N191" s="107" t="str">
        <f>IF(【全員最初に作成】基本情報!W214="","",【全員最初に作成】基本情報!W214)</f>
        <v/>
      </c>
      <c r="O191" s="102" t="str">
        <f>IF(【全員最初に作成】基本情報!X214="","",【全員最初に作成】基本情報!X214)</f>
        <v/>
      </c>
      <c r="P191" s="108" t="str">
        <f>IF(【全員最初に作成】基本情報!Y214="","",【全員最初に作成】基本情報!Y214)</f>
        <v/>
      </c>
      <c r="Q191" s="476" t="str">
        <f>IF(【全員最初に作成】基本情報!AB214="","",【全員最初に作成】基本情報!AB214)</f>
        <v/>
      </c>
      <c r="R191" s="109"/>
      <c r="S191" s="110"/>
      <c r="T191" s="119" t="str">
        <f>IF(P191="","",VLOOKUP(P191,【参考】数式用!$A$5:$H$34,MATCH(S191,【参考】数式用!$C$4:$E$4,0)+2,0))</f>
        <v/>
      </c>
      <c r="U191" s="49" t="s">
        <v>155</v>
      </c>
      <c r="V191" s="111"/>
      <c r="W191" s="314" t="s">
        <v>156</v>
      </c>
      <c r="X191" s="111"/>
      <c r="Y191" s="55" t="s">
        <v>157</v>
      </c>
      <c r="Z191" s="111"/>
      <c r="AA191" s="314" t="s">
        <v>156</v>
      </c>
      <c r="AB191" s="111"/>
      <c r="AC191" s="314" t="s">
        <v>158</v>
      </c>
      <c r="AD191" s="112" t="s">
        <v>159</v>
      </c>
      <c r="AE191" s="113" t="str">
        <f t="shared" si="7"/>
        <v/>
      </c>
      <c r="AF191" s="116" t="s">
        <v>160</v>
      </c>
      <c r="AG191" s="115" t="str">
        <f t="shared" si="8"/>
        <v/>
      </c>
    </row>
    <row r="192" spans="1:33" ht="36.75" customHeight="1">
      <c r="A192" s="102">
        <f t="shared" si="9"/>
        <v>181</v>
      </c>
      <c r="B192" s="103" t="str">
        <f>IF(【全員最初に作成】基本情報!C215="","",【全員最初に作成】基本情報!C215)</f>
        <v/>
      </c>
      <c r="C192" s="104" t="str">
        <f>IF(【全員最初に作成】基本情報!D215="","",【全員最初に作成】基本情報!D215)</f>
        <v/>
      </c>
      <c r="D192" s="105" t="str">
        <f>IF(【全員最初に作成】基本情報!E215="","",【全員最初に作成】基本情報!E215)</f>
        <v/>
      </c>
      <c r="E192" s="105" t="str">
        <f>IF(【全員最初に作成】基本情報!F215="","",【全員最初に作成】基本情報!F215)</f>
        <v/>
      </c>
      <c r="F192" s="105" t="str">
        <f>IF(【全員最初に作成】基本情報!G215="","",【全員最初に作成】基本情報!G215)</f>
        <v/>
      </c>
      <c r="G192" s="105" t="str">
        <f>IF(【全員最初に作成】基本情報!H215="","",【全員最初に作成】基本情報!H215)</f>
        <v/>
      </c>
      <c r="H192" s="105" t="str">
        <f>IF(【全員最初に作成】基本情報!I215="","",【全員最初に作成】基本情報!I215)</f>
        <v/>
      </c>
      <c r="I192" s="105" t="str">
        <f>IF(【全員最初に作成】基本情報!J215="","",【全員最初に作成】基本情報!J215)</f>
        <v/>
      </c>
      <c r="J192" s="105" t="str">
        <f>IF(【全員最初に作成】基本情報!K215="","",【全員最初に作成】基本情報!K215)</f>
        <v/>
      </c>
      <c r="K192" s="106" t="str">
        <f>IF(【全員最初に作成】基本情報!L215="","",【全員最初に作成】基本情報!L215)</f>
        <v/>
      </c>
      <c r="L192" s="107" t="str">
        <f>IF(【全員最初に作成】基本情報!M215="","",【全員最初に作成】基本情報!M215)</f>
        <v/>
      </c>
      <c r="M192" s="107" t="str">
        <f>IF(【全員最初に作成】基本情報!R215="","",【全員最初に作成】基本情報!R215)</f>
        <v/>
      </c>
      <c r="N192" s="107" t="str">
        <f>IF(【全員最初に作成】基本情報!W215="","",【全員最初に作成】基本情報!W215)</f>
        <v/>
      </c>
      <c r="O192" s="102" t="str">
        <f>IF(【全員最初に作成】基本情報!X215="","",【全員最初に作成】基本情報!X215)</f>
        <v/>
      </c>
      <c r="P192" s="108" t="str">
        <f>IF(【全員最初に作成】基本情報!Y215="","",【全員最初に作成】基本情報!Y215)</f>
        <v/>
      </c>
      <c r="Q192" s="476" t="str">
        <f>IF(【全員最初に作成】基本情報!AB215="","",【全員最初に作成】基本情報!AB215)</f>
        <v/>
      </c>
      <c r="R192" s="109"/>
      <c r="S192" s="110"/>
      <c r="T192" s="119" t="str">
        <f>IF(P192="","",VLOOKUP(P192,【参考】数式用!$A$5:$H$34,MATCH(S192,【参考】数式用!$C$4:$E$4,0)+2,0))</f>
        <v/>
      </c>
      <c r="U192" s="49" t="s">
        <v>155</v>
      </c>
      <c r="V192" s="111"/>
      <c r="W192" s="314" t="s">
        <v>156</v>
      </c>
      <c r="X192" s="111"/>
      <c r="Y192" s="55" t="s">
        <v>157</v>
      </c>
      <c r="Z192" s="111"/>
      <c r="AA192" s="314" t="s">
        <v>156</v>
      </c>
      <c r="AB192" s="111"/>
      <c r="AC192" s="314" t="s">
        <v>158</v>
      </c>
      <c r="AD192" s="112" t="s">
        <v>159</v>
      </c>
      <c r="AE192" s="113" t="str">
        <f t="shared" si="7"/>
        <v/>
      </c>
      <c r="AF192" s="114" t="s">
        <v>160</v>
      </c>
      <c r="AG192" s="115" t="str">
        <f t="shared" si="8"/>
        <v/>
      </c>
    </row>
    <row r="193" spans="1:33" ht="36.75" customHeight="1">
      <c r="A193" s="102">
        <f t="shared" si="9"/>
        <v>182</v>
      </c>
      <c r="B193" s="103" t="str">
        <f>IF(【全員最初に作成】基本情報!C216="","",【全員最初に作成】基本情報!C216)</f>
        <v/>
      </c>
      <c r="C193" s="104" t="str">
        <f>IF(【全員最初に作成】基本情報!D216="","",【全員最初に作成】基本情報!D216)</f>
        <v/>
      </c>
      <c r="D193" s="105" t="str">
        <f>IF(【全員最初に作成】基本情報!E216="","",【全員最初に作成】基本情報!E216)</f>
        <v/>
      </c>
      <c r="E193" s="105" t="str">
        <f>IF(【全員最初に作成】基本情報!F216="","",【全員最初に作成】基本情報!F216)</f>
        <v/>
      </c>
      <c r="F193" s="105" t="str">
        <f>IF(【全員最初に作成】基本情報!G216="","",【全員最初に作成】基本情報!G216)</f>
        <v/>
      </c>
      <c r="G193" s="105" t="str">
        <f>IF(【全員最初に作成】基本情報!H216="","",【全員最初に作成】基本情報!H216)</f>
        <v/>
      </c>
      <c r="H193" s="105" t="str">
        <f>IF(【全員最初に作成】基本情報!I216="","",【全員最初に作成】基本情報!I216)</f>
        <v/>
      </c>
      <c r="I193" s="105" t="str">
        <f>IF(【全員最初に作成】基本情報!J216="","",【全員最初に作成】基本情報!J216)</f>
        <v/>
      </c>
      <c r="J193" s="105" t="str">
        <f>IF(【全員最初に作成】基本情報!K216="","",【全員最初に作成】基本情報!K216)</f>
        <v/>
      </c>
      <c r="K193" s="106" t="str">
        <f>IF(【全員最初に作成】基本情報!L216="","",【全員最初に作成】基本情報!L216)</f>
        <v/>
      </c>
      <c r="L193" s="107" t="str">
        <f>IF(【全員最初に作成】基本情報!M216="","",【全員最初に作成】基本情報!M216)</f>
        <v/>
      </c>
      <c r="M193" s="107" t="str">
        <f>IF(【全員最初に作成】基本情報!R216="","",【全員最初に作成】基本情報!R216)</f>
        <v/>
      </c>
      <c r="N193" s="107" t="str">
        <f>IF(【全員最初に作成】基本情報!W216="","",【全員最初に作成】基本情報!W216)</f>
        <v/>
      </c>
      <c r="O193" s="102" t="str">
        <f>IF(【全員最初に作成】基本情報!X216="","",【全員最初に作成】基本情報!X216)</f>
        <v/>
      </c>
      <c r="P193" s="108" t="str">
        <f>IF(【全員最初に作成】基本情報!Y216="","",【全員最初に作成】基本情報!Y216)</f>
        <v/>
      </c>
      <c r="Q193" s="476" t="str">
        <f>IF(【全員最初に作成】基本情報!AB216="","",【全員最初に作成】基本情報!AB216)</f>
        <v/>
      </c>
      <c r="R193" s="109"/>
      <c r="S193" s="110"/>
      <c r="T193" s="119" t="str">
        <f>IF(P193="","",VLOOKUP(P193,【参考】数式用!$A$5:$H$34,MATCH(S193,【参考】数式用!$C$4:$E$4,0)+2,0))</f>
        <v/>
      </c>
      <c r="U193" s="49" t="s">
        <v>155</v>
      </c>
      <c r="V193" s="111"/>
      <c r="W193" s="314" t="s">
        <v>156</v>
      </c>
      <c r="X193" s="111"/>
      <c r="Y193" s="55" t="s">
        <v>157</v>
      </c>
      <c r="Z193" s="111"/>
      <c r="AA193" s="314" t="s">
        <v>156</v>
      </c>
      <c r="AB193" s="111"/>
      <c r="AC193" s="314" t="s">
        <v>158</v>
      </c>
      <c r="AD193" s="112" t="s">
        <v>159</v>
      </c>
      <c r="AE193" s="113" t="str">
        <f t="shared" si="7"/>
        <v/>
      </c>
      <c r="AF193" s="114" t="s">
        <v>160</v>
      </c>
      <c r="AG193" s="115" t="str">
        <f t="shared" si="8"/>
        <v/>
      </c>
    </row>
    <row r="194" spans="1:33" ht="36.75" customHeight="1">
      <c r="A194" s="102">
        <f t="shared" si="9"/>
        <v>183</v>
      </c>
      <c r="B194" s="103" t="str">
        <f>IF(【全員最初に作成】基本情報!C217="","",【全員最初に作成】基本情報!C217)</f>
        <v/>
      </c>
      <c r="C194" s="104" t="str">
        <f>IF(【全員最初に作成】基本情報!D217="","",【全員最初に作成】基本情報!D217)</f>
        <v/>
      </c>
      <c r="D194" s="105" t="str">
        <f>IF(【全員最初に作成】基本情報!E217="","",【全員最初に作成】基本情報!E217)</f>
        <v/>
      </c>
      <c r="E194" s="105" t="str">
        <f>IF(【全員最初に作成】基本情報!F217="","",【全員最初に作成】基本情報!F217)</f>
        <v/>
      </c>
      <c r="F194" s="105" t="str">
        <f>IF(【全員最初に作成】基本情報!G217="","",【全員最初に作成】基本情報!G217)</f>
        <v/>
      </c>
      <c r="G194" s="105" t="str">
        <f>IF(【全員最初に作成】基本情報!H217="","",【全員最初に作成】基本情報!H217)</f>
        <v/>
      </c>
      <c r="H194" s="105" t="str">
        <f>IF(【全員最初に作成】基本情報!I217="","",【全員最初に作成】基本情報!I217)</f>
        <v/>
      </c>
      <c r="I194" s="105" t="str">
        <f>IF(【全員最初に作成】基本情報!J217="","",【全員最初に作成】基本情報!J217)</f>
        <v/>
      </c>
      <c r="J194" s="105" t="str">
        <f>IF(【全員最初に作成】基本情報!K217="","",【全員最初に作成】基本情報!K217)</f>
        <v/>
      </c>
      <c r="K194" s="106" t="str">
        <f>IF(【全員最初に作成】基本情報!L217="","",【全員最初に作成】基本情報!L217)</f>
        <v/>
      </c>
      <c r="L194" s="107" t="str">
        <f>IF(【全員最初に作成】基本情報!M217="","",【全員最初に作成】基本情報!M217)</f>
        <v/>
      </c>
      <c r="M194" s="107" t="str">
        <f>IF(【全員最初に作成】基本情報!R217="","",【全員最初に作成】基本情報!R217)</f>
        <v/>
      </c>
      <c r="N194" s="107" t="str">
        <f>IF(【全員最初に作成】基本情報!W217="","",【全員最初に作成】基本情報!W217)</f>
        <v/>
      </c>
      <c r="O194" s="102" t="str">
        <f>IF(【全員最初に作成】基本情報!X217="","",【全員最初に作成】基本情報!X217)</f>
        <v/>
      </c>
      <c r="P194" s="108" t="str">
        <f>IF(【全員最初に作成】基本情報!Y217="","",【全員最初に作成】基本情報!Y217)</f>
        <v/>
      </c>
      <c r="Q194" s="476" t="str">
        <f>IF(【全員最初に作成】基本情報!AB217="","",【全員最初に作成】基本情報!AB217)</f>
        <v/>
      </c>
      <c r="R194" s="109"/>
      <c r="S194" s="110"/>
      <c r="T194" s="119" t="str">
        <f>IF(P194="","",VLOOKUP(P194,【参考】数式用!$A$5:$H$34,MATCH(S194,【参考】数式用!$C$4:$E$4,0)+2,0))</f>
        <v/>
      </c>
      <c r="U194" s="49" t="s">
        <v>155</v>
      </c>
      <c r="V194" s="111"/>
      <c r="W194" s="314" t="s">
        <v>156</v>
      </c>
      <c r="X194" s="111"/>
      <c r="Y194" s="55" t="s">
        <v>157</v>
      </c>
      <c r="Z194" s="111"/>
      <c r="AA194" s="314" t="s">
        <v>156</v>
      </c>
      <c r="AB194" s="111"/>
      <c r="AC194" s="314" t="s">
        <v>158</v>
      </c>
      <c r="AD194" s="112" t="s">
        <v>159</v>
      </c>
      <c r="AE194" s="113" t="str">
        <f t="shared" si="7"/>
        <v/>
      </c>
      <c r="AF194" s="114" t="s">
        <v>160</v>
      </c>
      <c r="AG194" s="115" t="str">
        <f t="shared" si="8"/>
        <v/>
      </c>
    </row>
    <row r="195" spans="1:33" ht="36.75" customHeight="1">
      <c r="A195" s="102">
        <f t="shared" si="9"/>
        <v>184</v>
      </c>
      <c r="B195" s="103" t="str">
        <f>IF(【全員最初に作成】基本情報!C218="","",【全員最初に作成】基本情報!C218)</f>
        <v/>
      </c>
      <c r="C195" s="104" t="str">
        <f>IF(【全員最初に作成】基本情報!D218="","",【全員最初に作成】基本情報!D218)</f>
        <v/>
      </c>
      <c r="D195" s="105" t="str">
        <f>IF(【全員最初に作成】基本情報!E218="","",【全員最初に作成】基本情報!E218)</f>
        <v/>
      </c>
      <c r="E195" s="105" t="str">
        <f>IF(【全員最初に作成】基本情報!F218="","",【全員最初に作成】基本情報!F218)</f>
        <v/>
      </c>
      <c r="F195" s="105" t="str">
        <f>IF(【全員最初に作成】基本情報!G218="","",【全員最初に作成】基本情報!G218)</f>
        <v/>
      </c>
      <c r="G195" s="105" t="str">
        <f>IF(【全員最初に作成】基本情報!H218="","",【全員最初に作成】基本情報!H218)</f>
        <v/>
      </c>
      <c r="H195" s="105" t="str">
        <f>IF(【全員最初に作成】基本情報!I218="","",【全員最初に作成】基本情報!I218)</f>
        <v/>
      </c>
      <c r="I195" s="105" t="str">
        <f>IF(【全員最初に作成】基本情報!J218="","",【全員最初に作成】基本情報!J218)</f>
        <v/>
      </c>
      <c r="J195" s="105" t="str">
        <f>IF(【全員最初に作成】基本情報!K218="","",【全員最初に作成】基本情報!K218)</f>
        <v/>
      </c>
      <c r="K195" s="106" t="str">
        <f>IF(【全員最初に作成】基本情報!L218="","",【全員最初に作成】基本情報!L218)</f>
        <v/>
      </c>
      <c r="L195" s="107" t="str">
        <f>IF(【全員最初に作成】基本情報!M218="","",【全員最初に作成】基本情報!M218)</f>
        <v/>
      </c>
      <c r="M195" s="107" t="str">
        <f>IF(【全員最初に作成】基本情報!R218="","",【全員最初に作成】基本情報!R218)</f>
        <v/>
      </c>
      <c r="N195" s="107" t="str">
        <f>IF(【全員最初に作成】基本情報!W218="","",【全員最初に作成】基本情報!W218)</f>
        <v/>
      </c>
      <c r="O195" s="102" t="str">
        <f>IF(【全員最初に作成】基本情報!X218="","",【全員最初に作成】基本情報!X218)</f>
        <v/>
      </c>
      <c r="P195" s="108" t="str">
        <f>IF(【全員最初に作成】基本情報!Y218="","",【全員最初に作成】基本情報!Y218)</f>
        <v/>
      </c>
      <c r="Q195" s="476" t="str">
        <f>IF(【全員最初に作成】基本情報!AB218="","",【全員最初に作成】基本情報!AB218)</f>
        <v/>
      </c>
      <c r="R195" s="109"/>
      <c r="S195" s="110"/>
      <c r="T195" s="119" t="str">
        <f>IF(P195="","",VLOOKUP(P195,【参考】数式用!$A$5:$H$34,MATCH(S195,【参考】数式用!$C$4:$E$4,0)+2,0))</f>
        <v/>
      </c>
      <c r="U195" s="49" t="s">
        <v>155</v>
      </c>
      <c r="V195" s="111"/>
      <c r="W195" s="314" t="s">
        <v>156</v>
      </c>
      <c r="X195" s="111"/>
      <c r="Y195" s="55" t="s">
        <v>157</v>
      </c>
      <c r="Z195" s="111"/>
      <c r="AA195" s="314" t="s">
        <v>156</v>
      </c>
      <c r="AB195" s="111"/>
      <c r="AC195" s="314" t="s">
        <v>158</v>
      </c>
      <c r="AD195" s="112" t="s">
        <v>159</v>
      </c>
      <c r="AE195" s="113" t="str">
        <f t="shared" si="7"/>
        <v/>
      </c>
      <c r="AF195" s="114" t="s">
        <v>160</v>
      </c>
      <c r="AG195" s="115" t="str">
        <f t="shared" si="8"/>
        <v/>
      </c>
    </row>
    <row r="196" spans="1:33" ht="36.75" customHeight="1">
      <c r="A196" s="102">
        <f t="shared" si="9"/>
        <v>185</v>
      </c>
      <c r="B196" s="103" t="str">
        <f>IF(【全員最初に作成】基本情報!C219="","",【全員最初に作成】基本情報!C219)</f>
        <v/>
      </c>
      <c r="C196" s="104" t="str">
        <f>IF(【全員最初に作成】基本情報!D219="","",【全員最初に作成】基本情報!D219)</f>
        <v/>
      </c>
      <c r="D196" s="105" t="str">
        <f>IF(【全員最初に作成】基本情報!E219="","",【全員最初に作成】基本情報!E219)</f>
        <v/>
      </c>
      <c r="E196" s="105" t="str">
        <f>IF(【全員最初に作成】基本情報!F219="","",【全員最初に作成】基本情報!F219)</f>
        <v/>
      </c>
      <c r="F196" s="105" t="str">
        <f>IF(【全員最初に作成】基本情報!G219="","",【全員最初に作成】基本情報!G219)</f>
        <v/>
      </c>
      <c r="G196" s="105" t="str">
        <f>IF(【全員最初に作成】基本情報!H219="","",【全員最初に作成】基本情報!H219)</f>
        <v/>
      </c>
      <c r="H196" s="105" t="str">
        <f>IF(【全員最初に作成】基本情報!I219="","",【全員最初に作成】基本情報!I219)</f>
        <v/>
      </c>
      <c r="I196" s="105" t="str">
        <f>IF(【全員最初に作成】基本情報!J219="","",【全員最初に作成】基本情報!J219)</f>
        <v/>
      </c>
      <c r="J196" s="105" t="str">
        <f>IF(【全員最初に作成】基本情報!K219="","",【全員最初に作成】基本情報!K219)</f>
        <v/>
      </c>
      <c r="K196" s="106" t="str">
        <f>IF(【全員最初に作成】基本情報!L219="","",【全員最初に作成】基本情報!L219)</f>
        <v/>
      </c>
      <c r="L196" s="107" t="str">
        <f>IF(【全員最初に作成】基本情報!M219="","",【全員最初に作成】基本情報!M219)</f>
        <v/>
      </c>
      <c r="M196" s="107" t="str">
        <f>IF(【全員最初に作成】基本情報!R219="","",【全員最初に作成】基本情報!R219)</f>
        <v/>
      </c>
      <c r="N196" s="107" t="str">
        <f>IF(【全員最初に作成】基本情報!W219="","",【全員最初に作成】基本情報!W219)</f>
        <v/>
      </c>
      <c r="O196" s="102" t="str">
        <f>IF(【全員最初に作成】基本情報!X219="","",【全員最初に作成】基本情報!X219)</f>
        <v/>
      </c>
      <c r="P196" s="108" t="str">
        <f>IF(【全員最初に作成】基本情報!Y219="","",【全員最初に作成】基本情報!Y219)</f>
        <v/>
      </c>
      <c r="Q196" s="476" t="str">
        <f>IF(【全員最初に作成】基本情報!AB219="","",【全員最初に作成】基本情報!AB219)</f>
        <v/>
      </c>
      <c r="R196" s="109"/>
      <c r="S196" s="110"/>
      <c r="T196" s="119" t="str">
        <f>IF(P196="","",VLOOKUP(P196,【参考】数式用!$A$5:$H$34,MATCH(S196,【参考】数式用!$C$4:$E$4,0)+2,0))</f>
        <v/>
      </c>
      <c r="U196" s="49" t="s">
        <v>155</v>
      </c>
      <c r="V196" s="111"/>
      <c r="W196" s="314" t="s">
        <v>156</v>
      </c>
      <c r="X196" s="111"/>
      <c r="Y196" s="55" t="s">
        <v>157</v>
      </c>
      <c r="Z196" s="111"/>
      <c r="AA196" s="314" t="s">
        <v>156</v>
      </c>
      <c r="AB196" s="111"/>
      <c r="AC196" s="314" t="s">
        <v>158</v>
      </c>
      <c r="AD196" s="112" t="s">
        <v>159</v>
      </c>
      <c r="AE196" s="113" t="str">
        <f t="shared" si="7"/>
        <v/>
      </c>
      <c r="AF196" s="114" t="s">
        <v>160</v>
      </c>
      <c r="AG196" s="115" t="str">
        <f t="shared" si="8"/>
        <v/>
      </c>
    </row>
    <row r="197" spans="1:33" ht="36.75" customHeight="1">
      <c r="A197" s="102">
        <f t="shared" si="9"/>
        <v>186</v>
      </c>
      <c r="B197" s="103" t="str">
        <f>IF(【全員最初に作成】基本情報!C220="","",【全員最初に作成】基本情報!C220)</f>
        <v/>
      </c>
      <c r="C197" s="104" t="str">
        <f>IF(【全員最初に作成】基本情報!D220="","",【全員最初に作成】基本情報!D220)</f>
        <v/>
      </c>
      <c r="D197" s="105" t="str">
        <f>IF(【全員最初に作成】基本情報!E220="","",【全員最初に作成】基本情報!E220)</f>
        <v/>
      </c>
      <c r="E197" s="105" t="str">
        <f>IF(【全員最初に作成】基本情報!F220="","",【全員最初に作成】基本情報!F220)</f>
        <v/>
      </c>
      <c r="F197" s="105" t="str">
        <f>IF(【全員最初に作成】基本情報!G220="","",【全員最初に作成】基本情報!G220)</f>
        <v/>
      </c>
      <c r="G197" s="105" t="str">
        <f>IF(【全員最初に作成】基本情報!H220="","",【全員最初に作成】基本情報!H220)</f>
        <v/>
      </c>
      <c r="H197" s="105" t="str">
        <f>IF(【全員最初に作成】基本情報!I220="","",【全員最初に作成】基本情報!I220)</f>
        <v/>
      </c>
      <c r="I197" s="105" t="str">
        <f>IF(【全員最初に作成】基本情報!J220="","",【全員最初に作成】基本情報!J220)</f>
        <v/>
      </c>
      <c r="J197" s="105" t="str">
        <f>IF(【全員最初に作成】基本情報!K220="","",【全員最初に作成】基本情報!K220)</f>
        <v/>
      </c>
      <c r="K197" s="106" t="str">
        <f>IF(【全員最初に作成】基本情報!L220="","",【全員最初に作成】基本情報!L220)</f>
        <v/>
      </c>
      <c r="L197" s="107" t="str">
        <f>IF(【全員最初に作成】基本情報!M220="","",【全員最初に作成】基本情報!M220)</f>
        <v/>
      </c>
      <c r="M197" s="107" t="str">
        <f>IF(【全員最初に作成】基本情報!R220="","",【全員最初に作成】基本情報!R220)</f>
        <v/>
      </c>
      <c r="N197" s="107" t="str">
        <f>IF(【全員最初に作成】基本情報!W220="","",【全員最初に作成】基本情報!W220)</f>
        <v/>
      </c>
      <c r="O197" s="102" t="str">
        <f>IF(【全員最初に作成】基本情報!X220="","",【全員最初に作成】基本情報!X220)</f>
        <v/>
      </c>
      <c r="P197" s="108" t="str">
        <f>IF(【全員最初に作成】基本情報!Y220="","",【全員最初に作成】基本情報!Y220)</f>
        <v/>
      </c>
      <c r="Q197" s="476" t="str">
        <f>IF(【全員最初に作成】基本情報!AB220="","",【全員最初に作成】基本情報!AB220)</f>
        <v/>
      </c>
      <c r="R197" s="109"/>
      <c r="S197" s="110"/>
      <c r="T197" s="119" t="str">
        <f>IF(P197="","",VLOOKUP(P197,【参考】数式用!$A$5:$H$34,MATCH(S197,【参考】数式用!$C$4:$E$4,0)+2,0))</f>
        <v/>
      </c>
      <c r="U197" s="49" t="s">
        <v>155</v>
      </c>
      <c r="V197" s="111"/>
      <c r="W197" s="314" t="s">
        <v>156</v>
      </c>
      <c r="X197" s="111"/>
      <c r="Y197" s="55" t="s">
        <v>157</v>
      </c>
      <c r="Z197" s="111"/>
      <c r="AA197" s="314" t="s">
        <v>156</v>
      </c>
      <c r="AB197" s="111"/>
      <c r="AC197" s="314" t="s">
        <v>158</v>
      </c>
      <c r="AD197" s="112" t="s">
        <v>159</v>
      </c>
      <c r="AE197" s="113" t="str">
        <f t="shared" si="7"/>
        <v/>
      </c>
      <c r="AF197" s="114" t="s">
        <v>160</v>
      </c>
      <c r="AG197" s="115" t="str">
        <f t="shared" si="8"/>
        <v/>
      </c>
    </row>
    <row r="198" spans="1:33" ht="36.75" customHeight="1">
      <c r="A198" s="102">
        <f t="shared" si="9"/>
        <v>187</v>
      </c>
      <c r="B198" s="103" t="str">
        <f>IF(【全員最初に作成】基本情報!C221="","",【全員最初に作成】基本情報!C221)</f>
        <v/>
      </c>
      <c r="C198" s="104" t="str">
        <f>IF(【全員最初に作成】基本情報!D221="","",【全員最初に作成】基本情報!D221)</f>
        <v/>
      </c>
      <c r="D198" s="105" t="str">
        <f>IF(【全員最初に作成】基本情報!E221="","",【全員最初に作成】基本情報!E221)</f>
        <v/>
      </c>
      <c r="E198" s="105" t="str">
        <f>IF(【全員最初に作成】基本情報!F221="","",【全員最初に作成】基本情報!F221)</f>
        <v/>
      </c>
      <c r="F198" s="105" t="str">
        <f>IF(【全員最初に作成】基本情報!G221="","",【全員最初に作成】基本情報!G221)</f>
        <v/>
      </c>
      <c r="G198" s="105" t="str">
        <f>IF(【全員最初に作成】基本情報!H221="","",【全員最初に作成】基本情報!H221)</f>
        <v/>
      </c>
      <c r="H198" s="105" t="str">
        <f>IF(【全員最初に作成】基本情報!I221="","",【全員最初に作成】基本情報!I221)</f>
        <v/>
      </c>
      <c r="I198" s="105" t="str">
        <f>IF(【全員最初に作成】基本情報!J221="","",【全員最初に作成】基本情報!J221)</f>
        <v/>
      </c>
      <c r="J198" s="105" t="str">
        <f>IF(【全員最初に作成】基本情報!K221="","",【全員最初に作成】基本情報!K221)</f>
        <v/>
      </c>
      <c r="K198" s="106" t="str">
        <f>IF(【全員最初に作成】基本情報!L221="","",【全員最初に作成】基本情報!L221)</f>
        <v/>
      </c>
      <c r="L198" s="107" t="str">
        <f>IF(【全員最初に作成】基本情報!M221="","",【全員最初に作成】基本情報!M221)</f>
        <v/>
      </c>
      <c r="M198" s="107" t="str">
        <f>IF(【全員最初に作成】基本情報!R221="","",【全員最初に作成】基本情報!R221)</f>
        <v/>
      </c>
      <c r="N198" s="107" t="str">
        <f>IF(【全員最初に作成】基本情報!W221="","",【全員最初に作成】基本情報!W221)</f>
        <v/>
      </c>
      <c r="O198" s="102" t="str">
        <f>IF(【全員最初に作成】基本情報!X221="","",【全員最初に作成】基本情報!X221)</f>
        <v/>
      </c>
      <c r="P198" s="108" t="str">
        <f>IF(【全員最初に作成】基本情報!Y221="","",【全員最初に作成】基本情報!Y221)</f>
        <v/>
      </c>
      <c r="Q198" s="476" t="str">
        <f>IF(【全員最初に作成】基本情報!AB221="","",【全員最初に作成】基本情報!AB221)</f>
        <v/>
      </c>
      <c r="R198" s="109"/>
      <c r="S198" s="110"/>
      <c r="T198" s="119" t="str">
        <f>IF(P198="","",VLOOKUP(P198,【参考】数式用!$A$5:$H$34,MATCH(S198,【参考】数式用!$C$4:$E$4,0)+2,0))</f>
        <v/>
      </c>
      <c r="U198" s="49" t="s">
        <v>155</v>
      </c>
      <c r="V198" s="111"/>
      <c r="W198" s="314" t="s">
        <v>156</v>
      </c>
      <c r="X198" s="111"/>
      <c r="Y198" s="55" t="s">
        <v>157</v>
      </c>
      <c r="Z198" s="111"/>
      <c r="AA198" s="314" t="s">
        <v>156</v>
      </c>
      <c r="AB198" s="111"/>
      <c r="AC198" s="314" t="s">
        <v>158</v>
      </c>
      <c r="AD198" s="112" t="s">
        <v>159</v>
      </c>
      <c r="AE198" s="113" t="str">
        <f t="shared" si="7"/>
        <v/>
      </c>
      <c r="AF198" s="114" t="s">
        <v>160</v>
      </c>
      <c r="AG198" s="115" t="str">
        <f t="shared" si="8"/>
        <v/>
      </c>
    </row>
    <row r="199" spans="1:33" ht="36.75" customHeight="1">
      <c r="A199" s="102">
        <f t="shared" si="9"/>
        <v>188</v>
      </c>
      <c r="B199" s="103" t="str">
        <f>IF(【全員最初に作成】基本情報!C222="","",【全員最初に作成】基本情報!C222)</f>
        <v/>
      </c>
      <c r="C199" s="104" t="str">
        <f>IF(【全員最初に作成】基本情報!D222="","",【全員最初に作成】基本情報!D222)</f>
        <v/>
      </c>
      <c r="D199" s="105" t="str">
        <f>IF(【全員最初に作成】基本情報!E222="","",【全員最初に作成】基本情報!E222)</f>
        <v/>
      </c>
      <c r="E199" s="105" t="str">
        <f>IF(【全員最初に作成】基本情報!F222="","",【全員最初に作成】基本情報!F222)</f>
        <v/>
      </c>
      <c r="F199" s="105" t="str">
        <f>IF(【全員最初に作成】基本情報!G222="","",【全員最初に作成】基本情報!G222)</f>
        <v/>
      </c>
      <c r="G199" s="105" t="str">
        <f>IF(【全員最初に作成】基本情報!H222="","",【全員最初に作成】基本情報!H222)</f>
        <v/>
      </c>
      <c r="H199" s="105" t="str">
        <f>IF(【全員最初に作成】基本情報!I222="","",【全員最初に作成】基本情報!I222)</f>
        <v/>
      </c>
      <c r="I199" s="105" t="str">
        <f>IF(【全員最初に作成】基本情報!J222="","",【全員最初に作成】基本情報!J222)</f>
        <v/>
      </c>
      <c r="J199" s="105" t="str">
        <f>IF(【全員最初に作成】基本情報!K222="","",【全員最初に作成】基本情報!K222)</f>
        <v/>
      </c>
      <c r="K199" s="106" t="str">
        <f>IF(【全員最初に作成】基本情報!L222="","",【全員最初に作成】基本情報!L222)</f>
        <v/>
      </c>
      <c r="L199" s="107" t="str">
        <f>IF(【全員最初に作成】基本情報!M222="","",【全員最初に作成】基本情報!M222)</f>
        <v/>
      </c>
      <c r="M199" s="107" t="str">
        <f>IF(【全員最初に作成】基本情報!R222="","",【全員最初に作成】基本情報!R222)</f>
        <v/>
      </c>
      <c r="N199" s="107" t="str">
        <f>IF(【全員最初に作成】基本情報!W222="","",【全員最初に作成】基本情報!W222)</f>
        <v/>
      </c>
      <c r="O199" s="102" t="str">
        <f>IF(【全員最初に作成】基本情報!X222="","",【全員最初に作成】基本情報!X222)</f>
        <v/>
      </c>
      <c r="P199" s="108" t="str">
        <f>IF(【全員最初に作成】基本情報!Y222="","",【全員最初に作成】基本情報!Y222)</f>
        <v/>
      </c>
      <c r="Q199" s="476" t="str">
        <f>IF(【全員最初に作成】基本情報!AB222="","",【全員最初に作成】基本情報!AB222)</f>
        <v/>
      </c>
      <c r="R199" s="109"/>
      <c r="S199" s="110"/>
      <c r="T199" s="119" t="str">
        <f>IF(P199="","",VLOOKUP(P199,【参考】数式用!$A$5:$H$34,MATCH(S199,【参考】数式用!$C$4:$E$4,0)+2,0))</f>
        <v/>
      </c>
      <c r="U199" s="49" t="s">
        <v>155</v>
      </c>
      <c r="V199" s="111"/>
      <c r="W199" s="314" t="s">
        <v>156</v>
      </c>
      <c r="X199" s="111"/>
      <c r="Y199" s="55" t="s">
        <v>157</v>
      </c>
      <c r="Z199" s="111"/>
      <c r="AA199" s="314" t="s">
        <v>156</v>
      </c>
      <c r="AB199" s="111"/>
      <c r="AC199" s="314" t="s">
        <v>158</v>
      </c>
      <c r="AD199" s="112" t="s">
        <v>159</v>
      </c>
      <c r="AE199" s="113" t="str">
        <f t="shared" si="7"/>
        <v/>
      </c>
      <c r="AF199" s="114" t="s">
        <v>160</v>
      </c>
      <c r="AG199" s="115" t="str">
        <f t="shared" si="8"/>
        <v/>
      </c>
    </row>
    <row r="200" spans="1:33" ht="36.75" customHeight="1">
      <c r="A200" s="102">
        <f t="shared" si="9"/>
        <v>189</v>
      </c>
      <c r="B200" s="103" t="str">
        <f>IF(【全員最初に作成】基本情報!C223="","",【全員最初に作成】基本情報!C223)</f>
        <v/>
      </c>
      <c r="C200" s="104" t="str">
        <f>IF(【全員最初に作成】基本情報!D223="","",【全員最初に作成】基本情報!D223)</f>
        <v/>
      </c>
      <c r="D200" s="105" t="str">
        <f>IF(【全員最初に作成】基本情報!E223="","",【全員最初に作成】基本情報!E223)</f>
        <v/>
      </c>
      <c r="E200" s="105" t="str">
        <f>IF(【全員最初に作成】基本情報!F223="","",【全員最初に作成】基本情報!F223)</f>
        <v/>
      </c>
      <c r="F200" s="105" t="str">
        <f>IF(【全員最初に作成】基本情報!G223="","",【全員最初に作成】基本情報!G223)</f>
        <v/>
      </c>
      <c r="G200" s="105" t="str">
        <f>IF(【全員最初に作成】基本情報!H223="","",【全員最初に作成】基本情報!H223)</f>
        <v/>
      </c>
      <c r="H200" s="105" t="str">
        <f>IF(【全員最初に作成】基本情報!I223="","",【全員最初に作成】基本情報!I223)</f>
        <v/>
      </c>
      <c r="I200" s="105" t="str">
        <f>IF(【全員最初に作成】基本情報!J223="","",【全員最初に作成】基本情報!J223)</f>
        <v/>
      </c>
      <c r="J200" s="105" t="str">
        <f>IF(【全員最初に作成】基本情報!K223="","",【全員最初に作成】基本情報!K223)</f>
        <v/>
      </c>
      <c r="K200" s="106" t="str">
        <f>IF(【全員最初に作成】基本情報!L223="","",【全員最初に作成】基本情報!L223)</f>
        <v/>
      </c>
      <c r="L200" s="107" t="str">
        <f>IF(【全員最初に作成】基本情報!M223="","",【全員最初に作成】基本情報!M223)</f>
        <v/>
      </c>
      <c r="M200" s="107" t="str">
        <f>IF(【全員最初に作成】基本情報!R223="","",【全員最初に作成】基本情報!R223)</f>
        <v/>
      </c>
      <c r="N200" s="107" t="str">
        <f>IF(【全員最初に作成】基本情報!W223="","",【全員最初に作成】基本情報!W223)</f>
        <v/>
      </c>
      <c r="O200" s="102" t="str">
        <f>IF(【全員最初に作成】基本情報!X223="","",【全員最初に作成】基本情報!X223)</f>
        <v/>
      </c>
      <c r="P200" s="108" t="str">
        <f>IF(【全員最初に作成】基本情報!Y223="","",【全員最初に作成】基本情報!Y223)</f>
        <v/>
      </c>
      <c r="Q200" s="476" t="str">
        <f>IF(【全員最初に作成】基本情報!AB223="","",【全員最初に作成】基本情報!AB223)</f>
        <v/>
      </c>
      <c r="R200" s="109"/>
      <c r="S200" s="110"/>
      <c r="T200" s="119" t="str">
        <f>IF(P200="","",VLOOKUP(P200,【参考】数式用!$A$5:$H$34,MATCH(S200,【参考】数式用!$C$4:$E$4,0)+2,0))</f>
        <v/>
      </c>
      <c r="U200" s="49" t="s">
        <v>155</v>
      </c>
      <c r="V200" s="111"/>
      <c r="W200" s="314" t="s">
        <v>156</v>
      </c>
      <c r="X200" s="111"/>
      <c r="Y200" s="55" t="s">
        <v>157</v>
      </c>
      <c r="Z200" s="111"/>
      <c r="AA200" s="314" t="s">
        <v>156</v>
      </c>
      <c r="AB200" s="111"/>
      <c r="AC200" s="314" t="s">
        <v>158</v>
      </c>
      <c r="AD200" s="112" t="s">
        <v>159</v>
      </c>
      <c r="AE200" s="113" t="str">
        <f t="shared" si="7"/>
        <v/>
      </c>
      <c r="AF200" s="114" t="s">
        <v>160</v>
      </c>
      <c r="AG200" s="115" t="str">
        <f t="shared" si="8"/>
        <v/>
      </c>
    </row>
    <row r="201" spans="1:33" ht="36.75" customHeight="1">
      <c r="A201" s="102">
        <f t="shared" si="9"/>
        <v>190</v>
      </c>
      <c r="B201" s="103" t="str">
        <f>IF(【全員最初に作成】基本情報!C224="","",【全員最初に作成】基本情報!C224)</f>
        <v/>
      </c>
      <c r="C201" s="104" t="str">
        <f>IF(【全員最初に作成】基本情報!D224="","",【全員最初に作成】基本情報!D224)</f>
        <v/>
      </c>
      <c r="D201" s="105" t="str">
        <f>IF(【全員最初に作成】基本情報!E224="","",【全員最初に作成】基本情報!E224)</f>
        <v/>
      </c>
      <c r="E201" s="105" t="str">
        <f>IF(【全員最初に作成】基本情報!F224="","",【全員最初に作成】基本情報!F224)</f>
        <v/>
      </c>
      <c r="F201" s="105" t="str">
        <f>IF(【全員最初に作成】基本情報!G224="","",【全員最初に作成】基本情報!G224)</f>
        <v/>
      </c>
      <c r="G201" s="105" t="str">
        <f>IF(【全員最初に作成】基本情報!H224="","",【全員最初に作成】基本情報!H224)</f>
        <v/>
      </c>
      <c r="H201" s="105" t="str">
        <f>IF(【全員最初に作成】基本情報!I224="","",【全員最初に作成】基本情報!I224)</f>
        <v/>
      </c>
      <c r="I201" s="105" t="str">
        <f>IF(【全員最初に作成】基本情報!J224="","",【全員最初に作成】基本情報!J224)</f>
        <v/>
      </c>
      <c r="J201" s="105" t="str">
        <f>IF(【全員最初に作成】基本情報!K224="","",【全員最初に作成】基本情報!K224)</f>
        <v/>
      </c>
      <c r="K201" s="106" t="str">
        <f>IF(【全員最初に作成】基本情報!L224="","",【全員最初に作成】基本情報!L224)</f>
        <v/>
      </c>
      <c r="L201" s="107" t="str">
        <f>IF(【全員最初に作成】基本情報!M224="","",【全員最初に作成】基本情報!M224)</f>
        <v/>
      </c>
      <c r="M201" s="107" t="str">
        <f>IF(【全員最初に作成】基本情報!R224="","",【全員最初に作成】基本情報!R224)</f>
        <v/>
      </c>
      <c r="N201" s="107" t="str">
        <f>IF(【全員最初に作成】基本情報!W224="","",【全員最初に作成】基本情報!W224)</f>
        <v/>
      </c>
      <c r="O201" s="102" t="str">
        <f>IF(【全員最初に作成】基本情報!X224="","",【全員最初に作成】基本情報!X224)</f>
        <v/>
      </c>
      <c r="P201" s="108" t="str">
        <f>IF(【全員最初に作成】基本情報!Y224="","",【全員最初に作成】基本情報!Y224)</f>
        <v/>
      </c>
      <c r="Q201" s="476" t="str">
        <f>IF(【全員最初に作成】基本情報!AB224="","",【全員最初に作成】基本情報!AB224)</f>
        <v/>
      </c>
      <c r="R201" s="109"/>
      <c r="S201" s="110"/>
      <c r="T201" s="119" t="str">
        <f>IF(P201="","",VLOOKUP(P201,【参考】数式用!$A$5:$H$34,MATCH(S201,【参考】数式用!$C$4:$E$4,0)+2,0))</f>
        <v/>
      </c>
      <c r="U201" s="49" t="s">
        <v>155</v>
      </c>
      <c r="V201" s="111"/>
      <c r="W201" s="314" t="s">
        <v>156</v>
      </c>
      <c r="X201" s="111"/>
      <c r="Y201" s="55" t="s">
        <v>157</v>
      </c>
      <c r="Z201" s="111"/>
      <c r="AA201" s="314" t="s">
        <v>156</v>
      </c>
      <c r="AB201" s="111"/>
      <c r="AC201" s="314" t="s">
        <v>158</v>
      </c>
      <c r="AD201" s="112" t="s">
        <v>159</v>
      </c>
      <c r="AE201" s="113" t="str">
        <f t="shared" si="7"/>
        <v/>
      </c>
      <c r="AF201" s="114" t="s">
        <v>160</v>
      </c>
      <c r="AG201" s="115" t="str">
        <f t="shared" si="8"/>
        <v/>
      </c>
    </row>
    <row r="202" spans="1:33" ht="36.75" customHeight="1">
      <c r="A202" s="102">
        <f t="shared" si="9"/>
        <v>191</v>
      </c>
      <c r="B202" s="103" t="str">
        <f>IF(【全員最初に作成】基本情報!C225="","",【全員最初に作成】基本情報!C225)</f>
        <v/>
      </c>
      <c r="C202" s="104" t="str">
        <f>IF(【全員最初に作成】基本情報!D225="","",【全員最初に作成】基本情報!D225)</f>
        <v/>
      </c>
      <c r="D202" s="105" t="str">
        <f>IF(【全員最初に作成】基本情報!E225="","",【全員最初に作成】基本情報!E225)</f>
        <v/>
      </c>
      <c r="E202" s="105" t="str">
        <f>IF(【全員最初に作成】基本情報!F225="","",【全員最初に作成】基本情報!F225)</f>
        <v/>
      </c>
      <c r="F202" s="105" t="str">
        <f>IF(【全員最初に作成】基本情報!G225="","",【全員最初に作成】基本情報!G225)</f>
        <v/>
      </c>
      <c r="G202" s="105" t="str">
        <f>IF(【全員最初に作成】基本情報!H225="","",【全員最初に作成】基本情報!H225)</f>
        <v/>
      </c>
      <c r="H202" s="105" t="str">
        <f>IF(【全員最初に作成】基本情報!I225="","",【全員最初に作成】基本情報!I225)</f>
        <v/>
      </c>
      <c r="I202" s="105" t="str">
        <f>IF(【全員最初に作成】基本情報!J225="","",【全員最初に作成】基本情報!J225)</f>
        <v/>
      </c>
      <c r="J202" s="105" t="str">
        <f>IF(【全員最初に作成】基本情報!K225="","",【全員最初に作成】基本情報!K225)</f>
        <v/>
      </c>
      <c r="K202" s="106" t="str">
        <f>IF(【全員最初に作成】基本情報!L225="","",【全員最初に作成】基本情報!L225)</f>
        <v/>
      </c>
      <c r="L202" s="107" t="str">
        <f>IF(【全員最初に作成】基本情報!M225="","",【全員最初に作成】基本情報!M225)</f>
        <v/>
      </c>
      <c r="M202" s="107" t="str">
        <f>IF(【全員最初に作成】基本情報!R225="","",【全員最初に作成】基本情報!R225)</f>
        <v/>
      </c>
      <c r="N202" s="107" t="str">
        <f>IF(【全員最初に作成】基本情報!W225="","",【全員最初に作成】基本情報!W225)</f>
        <v/>
      </c>
      <c r="O202" s="102" t="str">
        <f>IF(【全員最初に作成】基本情報!X225="","",【全員最初に作成】基本情報!X225)</f>
        <v/>
      </c>
      <c r="P202" s="108" t="str">
        <f>IF(【全員最初に作成】基本情報!Y225="","",【全員最初に作成】基本情報!Y225)</f>
        <v/>
      </c>
      <c r="Q202" s="476" t="str">
        <f>IF(【全員最初に作成】基本情報!AB225="","",【全員最初に作成】基本情報!AB225)</f>
        <v/>
      </c>
      <c r="R202" s="109"/>
      <c r="S202" s="110"/>
      <c r="T202" s="119" t="str">
        <f>IF(P202="","",VLOOKUP(P202,【参考】数式用!$A$5:$H$34,MATCH(S202,【参考】数式用!$C$4:$E$4,0)+2,0))</f>
        <v/>
      </c>
      <c r="U202" s="49" t="s">
        <v>155</v>
      </c>
      <c r="V202" s="111"/>
      <c r="W202" s="314" t="s">
        <v>156</v>
      </c>
      <c r="X202" s="111"/>
      <c r="Y202" s="55" t="s">
        <v>157</v>
      </c>
      <c r="Z202" s="111"/>
      <c r="AA202" s="314" t="s">
        <v>156</v>
      </c>
      <c r="AB202" s="111"/>
      <c r="AC202" s="314" t="s">
        <v>158</v>
      </c>
      <c r="AD202" s="112" t="s">
        <v>159</v>
      </c>
      <c r="AE202" s="113" t="str">
        <f t="shared" si="7"/>
        <v/>
      </c>
      <c r="AF202" s="114" t="s">
        <v>160</v>
      </c>
      <c r="AG202" s="115" t="str">
        <f t="shared" si="8"/>
        <v/>
      </c>
    </row>
    <row r="203" spans="1:33" ht="36.75" customHeight="1">
      <c r="A203" s="102">
        <f t="shared" si="9"/>
        <v>192</v>
      </c>
      <c r="B203" s="103" t="str">
        <f>IF(【全員最初に作成】基本情報!C226="","",【全員最初に作成】基本情報!C226)</f>
        <v/>
      </c>
      <c r="C203" s="104" t="str">
        <f>IF(【全員最初に作成】基本情報!D226="","",【全員最初に作成】基本情報!D226)</f>
        <v/>
      </c>
      <c r="D203" s="105" t="str">
        <f>IF(【全員最初に作成】基本情報!E226="","",【全員最初に作成】基本情報!E226)</f>
        <v/>
      </c>
      <c r="E203" s="105" t="str">
        <f>IF(【全員最初に作成】基本情報!F226="","",【全員最初に作成】基本情報!F226)</f>
        <v/>
      </c>
      <c r="F203" s="105" t="str">
        <f>IF(【全員最初に作成】基本情報!G226="","",【全員最初に作成】基本情報!G226)</f>
        <v/>
      </c>
      <c r="G203" s="105" t="str">
        <f>IF(【全員最初に作成】基本情報!H226="","",【全員最初に作成】基本情報!H226)</f>
        <v/>
      </c>
      <c r="H203" s="105" t="str">
        <f>IF(【全員最初に作成】基本情報!I226="","",【全員最初に作成】基本情報!I226)</f>
        <v/>
      </c>
      <c r="I203" s="105" t="str">
        <f>IF(【全員最初に作成】基本情報!J226="","",【全員最初に作成】基本情報!J226)</f>
        <v/>
      </c>
      <c r="J203" s="105" t="str">
        <f>IF(【全員最初に作成】基本情報!K226="","",【全員最初に作成】基本情報!K226)</f>
        <v/>
      </c>
      <c r="K203" s="106" t="str">
        <f>IF(【全員最初に作成】基本情報!L226="","",【全員最初に作成】基本情報!L226)</f>
        <v/>
      </c>
      <c r="L203" s="107" t="str">
        <f>IF(【全員最初に作成】基本情報!M226="","",【全員最初に作成】基本情報!M226)</f>
        <v/>
      </c>
      <c r="M203" s="107" t="str">
        <f>IF(【全員最初に作成】基本情報!R226="","",【全員最初に作成】基本情報!R226)</f>
        <v/>
      </c>
      <c r="N203" s="107" t="str">
        <f>IF(【全員最初に作成】基本情報!W226="","",【全員最初に作成】基本情報!W226)</f>
        <v/>
      </c>
      <c r="O203" s="102" t="str">
        <f>IF(【全員最初に作成】基本情報!X226="","",【全員最初に作成】基本情報!X226)</f>
        <v/>
      </c>
      <c r="P203" s="108" t="str">
        <f>IF(【全員最初に作成】基本情報!Y226="","",【全員最初に作成】基本情報!Y226)</f>
        <v/>
      </c>
      <c r="Q203" s="476" t="str">
        <f>IF(【全員最初に作成】基本情報!AB226="","",【全員最初に作成】基本情報!AB226)</f>
        <v/>
      </c>
      <c r="R203" s="109"/>
      <c r="S203" s="110"/>
      <c r="T203" s="119" t="str">
        <f>IF(P203="","",VLOOKUP(P203,【参考】数式用!$A$5:$H$34,MATCH(S203,【参考】数式用!$C$4:$E$4,0)+2,0))</f>
        <v/>
      </c>
      <c r="U203" s="49" t="s">
        <v>155</v>
      </c>
      <c r="V203" s="111"/>
      <c r="W203" s="314" t="s">
        <v>156</v>
      </c>
      <c r="X203" s="111"/>
      <c r="Y203" s="55" t="s">
        <v>157</v>
      </c>
      <c r="Z203" s="111"/>
      <c r="AA203" s="314" t="s">
        <v>156</v>
      </c>
      <c r="AB203" s="111"/>
      <c r="AC203" s="314" t="s">
        <v>158</v>
      </c>
      <c r="AD203" s="112" t="s">
        <v>159</v>
      </c>
      <c r="AE203" s="113" t="str">
        <f t="shared" si="7"/>
        <v/>
      </c>
      <c r="AF203" s="114" t="s">
        <v>160</v>
      </c>
      <c r="AG203" s="115" t="str">
        <f t="shared" si="8"/>
        <v/>
      </c>
    </row>
    <row r="204" spans="1:33" ht="36.75" customHeight="1">
      <c r="A204" s="102">
        <f t="shared" si="9"/>
        <v>193</v>
      </c>
      <c r="B204" s="103" t="str">
        <f>IF(【全員最初に作成】基本情報!C227="","",【全員最初に作成】基本情報!C227)</f>
        <v/>
      </c>
      <c r="C204" s="104" t="str">
        <f>IF(【全員最初に作成】基本情報!D227="","",【全員最初に作成】基本情報!D227)</f>
        <v/>
      </c>
      <c r="D204" s="105" t="str">
        <f>IF(【全員最初に作成】基本情報!E227="","",【全員最初に作成】基本情報!E227)</f>
        <v/>
      </c>
      <c r="E204" s="105" t="str">
        <f>IF(【全員最初に作成】基本情報!F227="","",【全員最初に作成】基本情報!F227)</f>
        <v/>
      </c>
      <c r="F204" s="105" t="str">
        <f>IF(【全員最初に作成】基本情報!G227="","",【全員最初に作成】基本情報!G227)</f>
        <v/>
      </c>
      <c r="G204" s="105" t="str">
        <f>IF(【全員最初に作成】基本情報!H227="","",【全員最初に作成】基本情報!H227)</f>
        <v/>
      </c>
      <c r="H204" s="105" t="str">
        <f>IF(【全員最初に作成】基本情報!I227="","",【全員最初に作成】基本情報!I227)</f>
        <v/>
      </c>
      <c r="I204" s="105" t="str">
        <f>IF(【全員最初に作成】基本情報!J227="","",【全員最初に作成】基本情報!J227)</f>
        <v/>
      </c>
      <c r="J204" s="105" t="str">
        <f>IF(【全員最初に作成】基本情報!K227="","",【全員最初に作成】基本情報!K227)</f>
        <v/>
      </c>
      <c r="K204" s="106" t="str">
        <f>IF(【全員最初に作成】基本情報!L227="","",【全員最初に作成】基本情報!L227)</f>
        <v/>
      </c>
      <c r="L204" s="107" t="str">
        <f>IF(【全員最初に作成】基本情報!M227="","",【全員最初に作成】基本情報!M227)</f>
        <v/>
      </c>
      <c r="M204" s="107" t="str">
        <f>IF(【全員最初に作成】基本情報!R227="","",【全員最初に作成】基本情報!R227)</f>
        <v/>
      </c>
      <c r="N204" s="107" t="str">
        <f>IF(【全員最初に作成】基本情報!W227="","",【全員最初に作成】基本情報!W227)</f>
        <v/>
      </c>
      <c r="O204" s="102" t="str">
        <f>IF(【全員最初に作成】基本情報!X227="","",【全員最初に作成】基本情報!X227)</f>
        <v/>
      </c>
      <c r="P204" s="108" t="str">
        <f>IF(【全員最初に作成】基本情報!Y227="","",【全員最初に作成】基本情報!Y227)</f>
        <v/>
      </c>
      <c r="Q204" s="476" t="str">
        <f>IF(【全員最初に作成】基本情報!AB227="","",【全員最初に作成】基本情報!AB227)</f>
        <v/>
      </c>
      <c r="R204" s="109"/>
      <c r="S204" s="110"/>
      <c r="T204" s="119" t="str">
        <f>IF(P204="","",VLOOKUP(P204,【参考】数式用!$A$5:$H$34,MATCH(S204,【参考】数式用!$C$4:$E$4,0)+2,0))</f>
        <v/>
      </c>
      <c r="U204" s="49" t="s">
        <v>155</v>
      </c>
      <c r="V204" s="111"/>
      <c r="W204" s="314" t="s">
        <v>156</v>
      </c>
      <c r="X204" s="111"/>
      <c r="Y204" s="55" t="s">
        <v>157</v>
      </c>
      <c r="Z204" s="111"/>
      <c r="AA204" s="314" t="s">
        <v>156</v>
      </c>
      <c r="AB204" s="111"/>
      <c r="AC204" s="314" t="s">
        <v>158</v>
      </c>
      <c r="AD204" s="112" t="s">
        <v>159</v>
      </c>
      <c r="AE204" s="113" t="str">
        <f t="shared" si="7"/>
        <v/>
      </c>
      <c r="AF204" s="114" t="s">
        <v>160</v>
      </c>
      <c r="AG204" s="115" t="str">
        <f t="shared" si="8"/>
        <v/>
      </c>
    </row>
    <row r="205" spans="1:33" ht="36.75" customHeight="1">
      <c r="A205" s="102">
        <f t="shared" si="9"/>
        <v>194</v>
      </c>
      <c r="B205" s="103" t="str">
        <f>IF(【全員最初に作成】基本情報!C228="","",【全員最初に作成】基本情報!C228)</f>
        <v/>
      </c>
      <c r="C205" s="104" t="str">
        <f>IF(【全員最初に作成】基本情報!D228="","",【全員最初に作成】基本情報!D228)</f>
        <v/>
      </c>
      <c r="D205" s="105" t="str">
        <f>IF(【全員最初に作成】基本情報!E228="","",【全員最初に作成】基本情報!E228)</f>
        <v/>
      </c>
      <c r="E205" s="105" t="str">
        <f>IF(【全員最初に作成】基本情報!F228="","",【全員最初に作成】基本情報!F228)</f>
        <v/>
      </c>
      <c r="F205" s="105" t="str">
        <f>IF(【全員最初に作成】基本情報!G228="","",【全員最初に作成】基本情報!G228)</f>
        <v/>
      </c>
      <c r="G205" s="105" t="str">
        <f>IF(【全員最初に作成】基本情報!H228="","",【全員最初に作成】基本情報!H228)</f>
        <v/>
      </c>
      <c r="H205" s="105" t="str">
        <f>IF(【全員最初に作成】基本情報!I228="","",【全員最初に作成】基本情報!I228)</f>
        <v/>
      </c>
      <c r="I205" s="105" t="str">
        <f>IF(【全員最初に作成】基本情報!J228="","",【全員最初に作成】基本情報!J228)</f>
        <v/>
      </c>
      <c r="J205" s="105" t="str">
        <f>IF(【全員最初に作成】基本情報!K228="","",【全員最初に作成】基本情報!K228)</f>
        <v/>
      </c>
      <c r="K205" s="106" t="str">
        <f>IF(【全員最初に作成】基本情報!L228="","",【全員最初に作成】基本情報!L228)</f>
        <v/>
      </c>
      <c r="L205" s="107" t="str">
        <f>IF(【全員最初に作成】基本情報!M228="","",【全員最初に作成】基本情報!M228)</f>
        <v/>
      </c>
      <c r="M205" s="107" t="str">
        <f>IF(【全員最初に作成】基本情報!R228="","",【全員最初に作成】基本情報!R228)</f>
        <v/>
      </c>
      <c r="N205" s="107" t="str">
        <f>IF(【全員最初に作成】基本情報!W228="","",【全員最初に作成】基本情報!W228)</f>
        <v/>
      </c>
      <c r="O205" s="102" t="str">
        <f>IF(【全員最初に作成】基本情報!X228="","",【全員最初に作成】基本情報!X228)</f>
        <v/>
      </c>
      <c r="P205" s="108" t="str">
        <f>IF(【全員最初に作成】基本情報!Y228="","",【全員最初に作成】基本情報!Y228)</f>
        <v/>
      </c>
      <c r="Q205" s="476" t="str">
        <f>IF(【全員最初に作成】基本情報!AB228="","",【全員最初に作成】基本情報!AB228)</f>
        <v/>
      </c>
      <c r="R205" s="109"/>
      <c r="S205" s="110"/>
      <c r="T205" s="119" t="str">
        <f>IF(P205="","",VLOOKUP(P205,【参考】数式用!$A$5:$H$34,MATCH(S205,【参考】数式用!$C$4:$E$4,0)+2,0))</f>
        <v/>
      </c>
      <c r="U205" s="49" t="s">
        <v>155</v>
      </c>
      <c r="V205" s="111"/>
      <c r="W205" s="314" t="s">
        <v>156</v>
      </c>
      <c r="X205" s="111"/>
      <c r="Y205" s="55" t="s">
        <v>157</v>
      </c>
      <c r="Z205" s="111"/>
      <c r="AA205" s="314" t="s">
        <v>156</v>
      </c>
      <c r="AB205" s="111"/>
      <c r="AC205" s="314" t="s">
        <v>158</v>
      </c>
      <c r="AD205" s="112" t="s">
        <v>159</v>
      </c>
      <c r="AE205" s="113" t="str">
        <f t="shared" ref="AE205:AE268" si="10">IF(AND(V205&gt;=1,X205&gt;=1,Z205&gt;=1,AB205&gt;=1),(Z205*12+AB205)-(V205*12+X205)+1,"")</f>
        <v/>
      </c>
      <c r="AF205" s="114" t="s">
        <v>160</v>
      </c>
      <c r="AG205" s="115" t="str">
        <f t="shared" ref="AG205:AG268" si="11">IFERROR(ROUNDDOWN(Q205*T205,0)*AE205,"")</f>
        <v/>
      </c>
    </row>
    <row r="206" spans="1:33" ht="36.75" customHeight="1">
      <c r="A206" s="102">
        <f t="shared" si="9"/>
        <v>195</v>
      </c>
      <c r="B206" s="103" t="str">
        <f>IF(【全員最初に作成】基本情報!C229="","",【全員最初に作成】基本情報!C229)</f>
        <v/>
      </c>
      <c r="C206" s="104" t="str">
        <f>IF(【全員最初に作成】基本情報!D229="","",【全員最初に作成】基本情報!D229)</f>
        <v/>
      </c>
      <c r="D206" s="105" t="str">
        <f>IF(【全員最初に作成】基本情報!E229="","",【全員最初に作成】基本情報!E229)</f>
        <v/>
      </c>
      <c r="E206" s="105" t="str">
        <f>IF(【全員最初に作成】基本情報!F229="","",【全員最初に作成】基本情報!F229)</f>
        <v/>
      </c>
      <c r="F206" s="105" t="str">
        <f>IF(【全員最初に作成】基本情報!G229="","",【全員最初に作成】基本情報!G229)</f>
        <v/>
      </c>
      <c r="G206" s="105" t="str">
        <f>IF(【全員最初に作成】基本情報!H229="","",【全員最初に作成】基本情報!H229)</f>
        <v/>
      </c>
      <c r="H206" s="105" t="str">
        <f>IF(【全員最初に作成】基本情報!I229="","",【全員最初に作成】基本情報!I229)</f>
        <v/>
      </c>
      <c r="I206" s="105" t="str">
        <f>IF(【全員最初に作成】基本情報!J229="","",【全員最初に作成】基本情報!J229)</f>
        <v/>
      </c>
      <c r="J206" s="105" t="str">
        <f>IF(【全員最初に作成】基本情報!K229="","",【全員最初に作成】基本情報!K229)</f>
        <v/>
      </c>
      <c r="K206" s="106" t="str">
        <f>IF(【全員最初に作成】基本情報!L229="","",【全員最初に作成】基本情報!L229)</f>
        <v/>
      </c>
      <c r="L206" s="107" t="str">
        <f>IF(【全員最初に作成】基本情報!M229="","",【全員最初に作成】基本情報!M229)</f>
        <v/>
      </c>
      <c r="M206" s="107" t="str">
        <f>IF(【全員最初に作成】基本情報!R229="","",【全員最初に作成】基本情報!R229)</f>
        <v/>
      </c>
      <c r="N206" s="107" t="str">
        <f>IF(【全員最初に作成】基本情報!W229="","",【全員最初に作成】基本情報!W229)</f>
        <v/>
      </c>
      <c r="O206" s="102" t="str">
        <f>IF(【全員最初に作成】基本情報!X229="","",【全員最初に作成】基本情報!X229)</f>
        <v/>
      </c>
      <c r="P206" s="108" t="str">
        <f>IF(【全員最初に作成】基本情報!Y229="","",【全員最初に作成】基本情報!Y229)</f>
        <v/>
      </c>
      <c r="Q206" s="476" t="str">
        <f>IF(【全員最初に作成】基本情報!AB229="","",【全員最初に作成】基本情報!AB229)</f>
        <v/>
      </c>
      <c r="R206" s="109"/>
      <c r="S206" s="110"/>
      <c r="T206" s="119" t="str">
        <f>IF(P206="","",VLOOKUP(P206,【参考】数式用!$A$5:$H$34,MATCH(S206,【参考】数式用!$C$4:$E$4,0)+2,0))</f>
        <v/>
      </c>
      <c r="U206" s="49" t="s">
        <v>155</v>
      </c>
      <c r="V206" s="111"/>
      <c r="W206" s="314" t="s">
        <v>156</v>
      </c>
      <c r="X206" s="111"/>
      <c r="Y206" s="55" t="s">
        <v>157</v>
      </c>
      <c r="Z206" s="111"/>
      <c r="AA206" s="314" t="s">
        <v>156</v>
      </c>
      <c r="AB206" s="111"/>
      <c r="AC206" s="314" t="s">
        <v>158</v>
      </c>
      <c r="AD206" s="112" t="s">
        <v>159</v>
      </c>
      <c r="AE206" s="113" t="str">
        <f t="shared" si="10"/>
        <v/>
      </c>
      <c r="AF206" s="114" t="s">
        <v>160</v>
      </c>
      <c r="AG206" s="115" t="str">
        <f t="shared" si="11"/>
        <v/>
      </c>
    </row>
    <row r="207" spans="1:33" ht="36.75" customHeight="1">
      <c r="A207" s="102">
        <f t="shared" si="9"/>
        <v>196</v>
      </c>
      <c r="B207" s="103" t="str">
        <f>IF(【全員最初に作成】基本情報!C230="","",【全員最初に作成】基本情報!C230)</f>
        <v/>
      </c>
      <c r="C207" s="104" t="str">
        <f>IF(【全員最初に作成】基本情報!D230="","",【全員最初に作成】基本情報!D230)</f>
        <v/>
      </c>
      <c r="D207" s="105" t="str">
        <f>IF(【全員最初に作成】基本情報!E230="","",【全員最初に作成】基本情報!E230)</f>
        <v/>
      </c>
      <c r="E207" s="105" t="str">
        <f>IF(【全員最初に作成】基本情報!F230="","",【全員最初に作成】基本情報!F230)</f>
        <v/>
      </c>
      <c r="F207" s="105" t="str">
        <f>IF(【全員最初に作成】基本情報!G230="","",【全員最初に作成】基本情報!G230)</f>
        <v/>
      </c>
      <c r="G207" s="105" t="str">
        <f>IF(【全員最初に作成】基本情報!H230="","",【全員最初に作成】基本情報!H230)</f>
        <v/>
      </c>
      <c r="H207" s="105" t="str">
        <f>IF(【全員最初に作成】基本情報!I230="","",【全員最初に作成】基本情報!I230)</f>
        <v/>
      </c>
      <c r="I207" s="105" t="str">
        <f>IF(【全員最初に作成】基本情報!J230="","",【全員最初に作成】基本情報!J230)</f>
        <v/>
      </c>
      <c r="J207" s="105" t="str">
        <f>IF(【全員最初に作成】基本情報!K230="","",【全員最初に作成】基本情報!K230)</f>
        <v/>
      </c>
      <c r="K207" s="106" t="str">
        <f>IF(【全員最初に作成】基本情報!L230="","",【全員最初に作成】基本情報!L230)</f>
        <v/>
      </c>
      <c r="L207" s="107" t="str">
        <f>IF(【全員最初に作成】基本情報!M230="","",【全員最初に作成】基本情報!M230)</f>
        <v/>
      </c>
      <c r="M207" s="107" t="str">
        <f>IF(【全員最初に作成】基本情報!R230="","",【全員最初に作成】基本情報!R230)</f>
        <v/>
      </c>
      <c r="N207" s="107" t="str">
        <f>IF(【全員最初に作成】基本情報!W230="","",【全員最初に作成】基本情報!W230)</f>
        <v/>
      </c>
      <c r="O207" s="102" t="str">
        <f>IF(【全員最初に作成】基本情報!X230="","",【全員最初に作成】基本情報!X230)</f>
        <v/>
      </c>
      <c r="P207" s="108" t="str">
        <f>IF(【全員最初に作成】基本情報!Y230="","",【全員最初に作成】基本情報!Y230)</f>
        <v/>
      </c>
      <c r="Q207" s="476" t="str">
        <f>IF(【全員最初に作成】基本情報!AB230="","",【全員最初に作成】基本情報!AB230)</f>
        <v/>
      </c>
      <c r="R207" s="109"/>
      <c r="S207" s="110"/>
      <c r="T207" s="119" t="str">
        <f>IF(P207="","",VLOOKUP(P207,【参考】数式用!$A$5:$H$34,MATCH(S207,【参考】数式用!$C$4:$E$4,0)+2,0))</f>
        <v/>
      </c>
      <c r="U207" s="49" t="s">
        <v>155</v>
      </c>
      <c r="V207" s="111"/>
      <c r="W207" s="314" t="s">
        <v>156</v>
      </c>
      <c r="X207" s="111"/>
      <c r="Y207" s="55" t="s">
        <v>157</v>
      </c>
      <c r="Z207" s="111"/>
      <c r="AA207" s="314" t="s">
        <v>156</v>
      </c>
      <c r="AB207" s="111"/>
      <c r="AC207" s="314" t="s">
        <v>158</v>
      </c>
      <c r="AD207" s="112" t="s">
        <v>159</v>
      </c>
      <c r="AE207" s="113" t="str">
        <f t="shared" si="10"/>
        <v/>
      </c>
      <c r="AF207" s="114" t="s">
        <v>160</v>
      </c>
      <c r="AG207" s="115" t="str">
        <f t="shared" si="11"/>
        <v/>
      </c>
    </row>
    <row r="208" spans="1:33" ht="36.75" customHeight="1">
      <c r="A208" s="102">
        <f t="shared" si="9"/>
        <v>197</v>
      </c>
      <c r="B208" s="103" t="str">
        <f>IF(【全員最初に作成】基本情報!C231="","",【全員最初に作成】基本情報!C231)</f>
        <v/>
      </c>
      <c r="C208" s="104" t="str">
        <f>IF(【全員最初に作成】基本情報!D231="","",【全員最初に作成】基本情報!D231)</f>
        <v/>
      </c>
      <c r="D208" s="105" t="str">
        <f>IF(【全員最初に作成】基本情報!E231="","",【全員最初に作成】基本情報!E231)</f>
        <v/>
      </c>
      <c r="E208" s="105" t="str">
        <f>IF(【全員最初に作成】基本情報!F231="","",【全員最初に作成】基本情報!F231)</f>
        <v/>
      </c>
      <c r="F208" s="105" t="str">
        <f>IF(【全員最初に作成】基本情報!G231="","",【全員最初に作成】基本情報!G231)</f>
        <v/>
      </c>
      <c r="G208" s="105" t="str">
        <f>IF(【全員最初に作成】基本情報!H231="","",【全員最初に作成】基本情報!H231)</f>
        <v/>
      </c>
      <c r="H208" s="105" t="str">
        <f>IF(【全員最初に作成】基本情報!I231="","",【全員最初に作成】基本情報!I231)</f>
        <v/>
      </c>
      <c r="I208" s="105" t="str">
        <f>IF(【全員最初に作成】基本情報!J231="","",【全員最初に作成】基本情報!J231)</f>
        <v/>
      </c>
      <c r="J208" s="105" t="str">
        <f>IF(【全員最初に作成】基本情報!K231="","",【全員最初に作成】基本情報!K231)</f>
        <v/>
      </c>
      <c r="K208" s="106" t="str">
        <f>IF(【全員最初に作成】基本情報!L231="","",【全員最初に作成】基本情報!L231)</f>
        <v/>
      </c>
      <c r="L208" s="107" t="str">
        <f>IF(【全員最初に作成】基本情報!M231="","",【全員最初に作成】基本情報!M231)</f>
        <v/>
      </c>
      <c r="M208" s="107" t="str">
        <f>IF(【全員最初に作成】基本情報!R231="","",【全員最初に作成】基本情報!R231)</f>
        <v/>
      </c>
      <c r="N208" s="107" t="str">
        <f>IF(【全員最初に作成】基本情報!W231="","",【全員最初に作成】基本情報!W231)</f>
        <v/>
      </c>
      <c r="O208" s="102" t="str">
        <f>IF(【全員最初に作成】基本情報!X231="","",【全員最初に作成】基本情報!X231)</f>
        <v/>
      </c>
      <c r="P208" s="108" t="str">
        <f>IF(【全員最初に作成】基本情報!Y231="","",【全員最初に作成】基本情報!Y231)</f>
        <v/>
      </c>
      <c r="Q208" s="476" t="str">
        <f>IF(【全員最初に作成】基本情報!AB231="","",【全員最初に作成】基本情報!AB231)</f>
        <v/>
      </c>
      <c r="R208" s="109"/>
      <c r="S208" s="110"/>
      <c r="T208" s="119" t="str">
        <f>IF(P208="","",VLOOKUP(P208,【参考】数式用!$A$5:$H$34,MATCH(S208,【参考】数式用!$C$4:$E$4,0)+2,0))</f>
        <v/>
      </c>
      <c r="U208" s="49" t="s">
        <v>155</v>
      </c>
      <c r="V208" s="111"/>
      <c r="W208" s="314" t="s">
        <v>156</v>
      </c>
      <c r="X208" s="111"/>
      <c r="Y208" s="55" t="s">
        <v>157</v>
      </c>
      <c r="Z208" s="111"/>
      <c r="AA208" s="314" t="s">
        <v>156</v>
      </c>
      <c r="AB208" s="111"/>
      <c r="AC208" s="314" t="s">
        <v>158</v>
      </c>
      <c r="AD208" s="112" t="s">
        <v>159</v>
      </c>
      <c r="AE208" s="113" t="str">
        <f t="shared" si="10"/>
        <v/>
      </c>
      <c r="AF208" s="114" t="s">
        <v>160</v>
      </c>
      <c r="AG208" s="115" t="str">
        <f t="shared" si="11"/>
        <v/>
      </c>
    </row>
    <row r="209" spans="1:33" ht="36.75" customHeight="1">
      <c r="A209" s="102">
        <f t="shared" si="9"/>
        <v>198</v>
      </c>
      <c r="B209" s="103" t="str">
        <f>IF(【全員最初に作成】基本情報!C232="","",【全員最初に作成】基本情報!C232)</f>
        <v/>
      </c>
      <c r="C209" s="104" t="str">
        <f>IF(【全員最初に作成】基本情報!D232="","",【全員最初に作成】基本情報!D232)</f>
        <v/>
      </c>
      <c r="D209" s="105" t="str">
        <f>IF(【全員最初に作成】基本情報!E232="","",【全員最初に作成】基本情報!E232)</f>
        <v/>
      </c>
      <c r="E209" s="105" t="str">
        <f>IF(【全員最初に作成】基本情報!F232="","",【全員最初に作成】基本情報!F232)</f>
        <v/>
      </c>
      <c r="F209" s="105" t="str">
        <f>IF(【全員最初に作成】基本情報!G232="","",【全員最初に作成】基本情報!G232)</f>
        <v/>
      </c>
      <c r="G209" s="105" t="str">
        <f>IF(【全員最初に作成】基本情報!H232="","",【全員最初に作成】基本情報!H232)</f>
        <v/>
      </c>
      <c r="H209" s="105" t="str">
        <f>IF(【全員最初に作成】基本情報!I232="","",【全員最初に作成】基本情報!I232)</f>
        <v/>
      </c>
      <c r="I209" s="105" t="str">
        <f>IF(【全員最初に作成】基本情報!J232="","",【全員最初に作成】基本情報!J232)</f>
        <v/>
      </c>
      <c r="J209" s="105" t="str">
        <f>IF(【全員最初に作成】基本情報!K232="","",【全員最初に作成】基本情報!K232)</f>
        <v/>
      </c>
      <c r="K209" s="106" t="str">
        <f>IF(【全員最初に作成】基本情報!L232="","",【全員最初に作成】基本情報!L232)</f>
        <v/>
      </c>
      <c r="L209" s="107" t="str">
        <f>IF(【全員最初に作成】基本情報!M232="","",【全員最初に作成】基本情報!M232)</f>
        <v/>
      </c>
      <c r="M209" s="107" t="str">
        <f>IF(【全員最初に作成】基本情報!R232="","",【全員最初に作成】基本情報!R232)</f>
        <v/>
      </c>
      <c r="N209" s="107" t="str">
        <f>IF(【全員最初に作成】基本情報!W232="","",【全員最初に作成】基本情報!W232)</f>
        <v/>
      </c>
      <c r="O209" s="102" t="str">
        <f>IF(【全員最初に作成】基本情報!X232="","",【全員最初に作成】基本情報!X232)</f>
        <v/>
      </c>
      <c r="P209" s="108" t="str">
        <f>IF(【全員最初に作成】基本情報!Y232="","",【全員最初に作成】基本情報!Y232)</f>
        <v/>
      </c>
      <c r="Q209" s="476" t="str">
        <f>IF(【全員最初に作成】基本情報!AB232="","",【全員最初に作成】基本情報!AB232)</f>
        <v/>
      </c>
      <c r="R209" s="109"/>
      <c r="S209" s="110"/>
      <c r="T209" s="119" t="str">
        <f>IF(P209="","",VLOOKUP(P209,【参考】数式用!$A$5:$H$34,MATCH(S209,【参考】数式用!$C$4:$E$4,0)+2,0))</f>
        <v/>
      </c>
      <c r="U209" s="49" t="s">
        <v>155</v>
      </c>
      <c r="V209" s="111"/>
      <c r="W209" s="314" t="s">
        <v>156</v>
      </c>
      <c r="X209" s="111"/>
      <c r="Y209" s="55" t="s">
        <v>157</v>
      </c>
      <c r="Z209" s="111"/>
      <c r="AA209" s="314" t="s">
        <v>156</v>
      </c>
      <c r="AB209" s="111"/>
      <c r="AC209" s="314" t="s">
        <v>158</v>
      </c>
      <c r="AD209" s="112" t="s">
        <v>159</v>
      </c>
      <c r="AE209" s="113" t="str">
        <f t="shared" si="10"/>
        <v/>
      </c>
      <c r="AF209" s="114" t="s">
        <v>160</v>
      </c>
      <c r="AG209" s="115" t="str">
        <f t="shared" si="11"/>
        <v/>
      </c>
    </row>
    <row r="210" spans="1:33" ht="36.75" customHeight="1">
      <c r="A210" s="102">
        <f t="shared" si="9"/>
        <v>199</v>
      </c>
      <c r="B210" s="103" t="str">
        <f>IF(【全員最初に作成】基本情報!C233="","",【全員最初に作成】基本情報!C233)</f>
        <v/>
      </c>
      <c r="C210" s="104" t="str">
        <f>IF(【全員最初に作成】基本情報!D233="","",【全員最初に作成】基本情報!D233)</f>
        <v/>
      </c>
      <c r="D210" s="105" t="str">
        <f>IF(【全員最初に作成】基本情報!E233="","",【全員最初に作成】基本情報!E233)</f>
        <v/>
      </c>
      <c r="E210" s="105" t="str">
        <f>IF(【全員最初に作成】基本情報!F233="","",【全員最初に作成】基本情報!F233)</f>
        <v/>
      </c>
      <c r="F210" s="105" t="str">
        <f>IF(【全員最初に作成】基本情報!G233="","",【全員最初に作成】基本情報!G233)</f>
        <v/>
      </c>
      <c r="G210" s="105" t="str">
        <f>IF(【全員最初に作成】基本情報!H233="","",【全員最初に作成】基本情報!H233)</f>
        <v/>
      </c>
      <c r="H210" s="105" t="str">
        <f>IF(【全員最初に作成】基本情報!I233="","",【全員最初に作成】基本情報!I233)</f>
        <v/>
      </c>
      <c r="I210" s="105" t="str">
        <f>IF(【全員最初に作成】基本情報!J233="","",【全員最初に作成】基本情報!J233)</f>
        <v/>
      </c>
      <c r="J210" s="105" t="str">
        <f>IF(【全員最初に作成】基本情報!K233="","",【全員最初に作成】基本情報!K233)</f>
        <v/>
      </c>
      <c r="K210" s="106" t="str">
        <f>IF(【全員最初に作成】基本情報!L233="","",【全員最初に作成】基本情報!L233)</f>
        <v/>
      </c>
      <c r="L210" s="107" t="str">
        <f>IF(【全員最初に作成】基本情報!M233="","",【全員最初に作成】基本情報!M233)</f>
        <v/>
      </c>
      <c r="M210" s="107" t="str">
        <f>IF(【全員最初に作成】基本情報!R233="","",【全員最初に作成】基本情報!R233)</f>
        <v/>
      </c>
      <c r="N210" s="107" t="str">
        <f>IF(【全員最初に作成】基本情報!W233="","",【全員最初に作成】基本情報!W233)</f>
        <v/>
      </c>
      <c r="O210" s="102" t="str">
        <f>IF(【全員最初に作成】基本情報!X233="","",【全員最初に作成】基本情報!X233)</f>
        <v/>
      </c>
      <c r="P210" s="108" t="str">
        <f>IF(【全員最初に作成】基本情報!Y233="","",【全員最初に作成】基本情報!Y233)</f>
        <v/>
      </c>
      <c r="Q210" s="476" t="str">
        <f>IF(【全員最初に作成】基本情報!AB233="","",【全員最初に作成】基本情報!AB233)</f>
        <v/>
      </c>
      <c r="R210" s="109"/>
      <c r="S210" s="110"/>
      <c r="T210" s="119" t="str">
        <f>IF(P210="","",VLOOKUP(P210,【参考】数式用!$A$5:$H$34,MATCH(S210,【参考】数式用!$C$4:$E$4,0)+2,0))</f>
        <v/>
      </c>
      <c r="U210" s="49" t="s">
        <v>155</v>
      </c>
      <c r="V210" s="111"/>
      <c r="W210" s="314" t="s">
        <v>156</v>
      </c>
      <c r="X210" s="111"/>
      <c r="Y210" s="55" t="s">
        <v>157</v>
      </c>
      <c r="Z210" s="111"/>
      <c r="AA210" s="314" t="s">
        <v>156</v>
      </c>
      <c r="AB210" s="111"/>
      <c r="AC210" s="314" t="s">
        <v>158</v>
      </c>
      <c r="AD210" s="112" t="s">
        <v>159</v>
      </c>
      <c r="AE210" s="113" t="str">
        <f t="shared" si="10"/>
        <v/>
      </c>
      <c r="AF210" s="114" t="s">
        <v>160</v>
      </c>
      <c r="AG210" s="115" t="str">
        <f t="shared" si="11"/>
        <v/>
      </c>
    </row>
    <row r="211" spans="1:33" ht="36.75" customHeight="1">
      <c r="A211" s="102">
        <f t="shared" si="9"/>
        <v>200</v>
      </c>
      <c r="B211" s="103" t="str">
        <f>IF(【全員最初に作成】基本情報!C234="","",【全員最初に作成】基本情報!C234)</f>
        <v/>
      </c>
      <c r="C211" s="104" t="str">
        <f>IF(【全員最初に作成】基本情報!D234="","",【全員最初に作成】基本情報!D234)</f>
        <v/>
      </c>
      <c r="D211" s="105" t="str">
        <f>IF(【全員最初に作成】基本情報!E234="","",【全員最初に作成】基本情報!E234)</f>
        <v/>
      </c>
      <c r="E211" s="105" t="str">
        <f>IF(【全員最初に作成】基本情報!F234="","",【全員最初に作成】基本情報!F234)</f>
        <v/>
      </c>
      <c r="F211" s="105" t="str">
        <f>IF(【全員最初に作成】基本情報!G234="","",【全員最初に作成】基本情報!G234)</f>
        <v/>
      </c>
      <c r="G211" s="105" t="str">
        <f>IF(【全員最初に作成】基本情報!H234="","",【全員最初に作成】基本情報!H234)</f>
        <v/>
      </c>
      <c r="H211" s="105" t="str">
        <f>IF(【全員最初に作成】基本情報!I234="","",【全員最初に作成】基本情報!I234)</f>
        <v/>
      </c>
      <c r="I211" s="105" t="str">
        <f>IF(【全員最初に作成】基本情報!J234="","",【全員最初に作成】基本情報!J234)</f>
        <v/>
      </c>
      <c r="J211" s="105" t="str">
        <f>IF(【全員最初に作成】基本情報!K234="","",【全員最初に作成】基本情報!K234)</f>
        <v/>
      </c>
      <c r="K211" s="106" t="str">
        <f>IF(【全員最初に作成】基本情報!L234="","",【全員最初に作成】基本情報!L234)</f>
        <v/>
      </c>
      <c r="L211" s="107" t="str">
        <f>IF(【全員最初に作成】基本情報!M234="","",【全員最初に作成】基本情報!M234)</f>
        <v/>
      </c>
      <c r="M211" s="107" t="str">
        <f>IF(【全員最初に作成】基本情報!R234="","",【全員最初に作成】基本情報!R234)</f>
        <v/>
      </c>
      <c r="N211" s="107" t="str">
        <f>IF(【全員最初に作成】基本情報!W234="","",【全員最初に作成】基本情報!W234)</f>
        <v/>
      </c>
      <c r="O211" s="102" t="str">
        <f>IF(【全員最初に作成】基本情報!X234="","",【全員最初に作成】基本情報!X234)</f>
        <v/>
      </c>
      <c r="P211" s="108" t="str">
        <f>IF(【全員最初に作成】基本情報!Y234="","",【全員最初に作成】基本情報!Y234)</f>
        <v/>
      </c>
      <c r="Q211" s="476" t="str">
        <f>IF(【全員最初に作成】基本情報!AB234="","",【全員最初に作成】基本情報!AB234)</f>
        <v/>
      </c>
      <c r="R211" s="109"/>
      <c r="S211" s="110"/>
      <c r="T211" s="119" t="str">
        <f>IF(P211="","",VLOOKUP(P211,【参考】数式用!$A$5:$H$34,MATCH(S211,【参考】数式用!$C$4:$E$4,0)+2,0))</f>
        <v/>
      </c>
      <c r="U211" s="49" t="s">
        <v>155</v>
      </c>
      <c r="V211" s="111"/>
      <c r="W211" s="314" t="s">
        <v>156</v>
      </c>
      <c r="X211" s="111"/>
      <c r="Y211" s="55" t="s">
        <v>157</v>
      </c>
      <c r="Z211" s="111"/>
      <c r="AA211" s="314" t="s">
        <v>156</v>
      </c>
      <c r="AB211" s="111"/>
      <c r="AC211" s="314" t="s">
        <v>158</v>
      </c>
      <c r="AD211" s="112" t="s">
        <v>159</v>
      </c>
      <c r="AE211" s="113" t="str">
        <f t="shared" si="10"/>
        <v/>
      </c>
      <c r="AF211" s="116" t="s">
        <v>160</v>
      </c>
      <c r="AG211" s="115" t="str">
        <f t="shared" si="11"/>
        <v/>
      </c>
    </row>
    <row r="212" spans="1:33" ht="36.75" customHeight="1">
      <c r="A212" s="102">
        <f t="shared" si="9"/>
        <v>201</v>
      </c>
      <c r="B212" s="103" t="str">
        <f>IF(【全員最初に作成】基本情報!C235="","",【全員最初に作成】基本情報!C235)</f>
        <v/>
      </c>
      <c r="C212" s="104" t="str">
        <f>IF(【全員最初に作成】基本情報!D235="","",【全員最初に作成】基本情報!D235)</f>
        <v/>
      </c>
      <c r="D212" s="105" t="str">
        <f>IF(【全員最初に作成】基本情報!E235="","",【全員最初に作成】基本情報!E235)</f>
        <v/>
      </c>
      <c r="E212" s="105" t="str">
        <f>IF(【全員最初に作成】基本情報!F235="","",【全員最初に作成】基本情報!F235)</f>
        <v/>
      </c>
      <c r="F212" s="105" t="str">
        <f>IF(【全員最初に作成】基本情報!G235="","",【全員最初に作成】基本情報!G235)</f>
        <v/>
      </c>
      <c r="G212" s="105" t="str">
        <f>IF(【全員最初に作成】基本情報!H235="","",【全員最初に作成】基本情報!H235)</f>
        <v/>
      </c>
      <c r="H212" s="105" t="str">
        <f>IF(【全員最初に作成】基本情報!I235="","",【全員最初に作成】基本情報!I235)</f>
        <v/>
      </c>
      <c r="I212" s="105" t="str">
        <f>IF(【全員最初に作成】基本情報!J235="","",【全員最初に作成】基本情報!J235)</f>
        <v/>
      </c>
      <c r="J212" s="105" t="str">
        <f>IF(【全員最初に作成】基本情報!K235="","",【全員最初に作成】基本情報!K235)</f>
        <v/>
      </c>
      <c r="K212" s="106" t="str">
        <f>IF(【全員最初に作成】基本情報!L235="","",【全員最初に作成】基本情報!L235)</f>
        <v/>
      </c>
      <c r="L212" s="107" t="str">
        <f>IF(【全員最初に作成】基本情報!M235="","",【全員最初に作成】基本情報!M235)</f>
        <v/>
      </c>
      <c r="M212" s="107" t="str">
        <f>IF(【全員最初に作成】基本情報!R235="","",【全員最初に作成】基本情報!R235)</f>
        <v/>
      </c>
      <c r="N212" s="107" t="str">
        <f>IF(【全員最初に作成】基本情報!W235="","",【全員最初に作成】基本情報!W235)</f>
        <v/>
      </c>
      <c r="O212" s="102" t="str">
        <f>IF(【全員最初に作成】基本情報!X235="","",【全員最初に作成】基本情報!X235)</f>
        <v/>
      </c>
      <c r="P212" s="108" t="str">
        <f>IF(【全員最初に作成】基本情報!Y235="","",【全員最初に作成】基本情報!Y235)</f>
        <v/>
      </c>
      <c r="Q212" s="476" t="str">
        <f>IF(【全員最初に作成】基本情報!AB235="","",【全員最初に作成】基本情報!AB235)</f>
        <v/>
      </c>
      <c r="R212" s="109"/>
      <c r="S212" s="110"/>
      <c r="T212" s="119" t="str">
        <f>IF(P212="","",VLOOKUP(P212,【参考】数式用!$A$5:$H$34,MATCH(S212,【参考】数式用!$C$4:$E$4,0)+2,0))</f>
        <v/>
      </c>
      <c r="U212" s="49" t="s">
        <v>155</v>
      </c>
      <c r="V212" s="111"/>
      <c r="W212" s="314" t="s">
        <v>156</v>
      </c>
      <c r="X212" s="111"/>
      <c r="Y212" s="55" t="s">
        <v>157</v>
      </c>
      <c r="Z212" s="111"/>
      <c r="AA212" s="314" t="s">
        <v>156</v>
      </c>
      <c r="AB212" s="111"/>
      <c r="AC212" s="314" t="s">
        <v>158</v>
      </c>
      <c r="AD212" s="112" t="s">
        <v>159</v>
      </c>
      <c r="AE212" s="113" t="str">
        <f t="shared" si="10"/>
        <v/>
      </c>
      <c r="AF212" s="116" t="s">
        <v>160</v>
      </c>
      <c r="AG212" s="115" t="str">
        <f t="shared" si="11"/>
        <v/>
      </c>
    </row>
    <row r="213" spans="1:33" ht="36.75" customHeight="1">
      <c r="A213" s="102">
        <f t="shared" si="9"/>
        <v>202</v>
      </c>
      <c r="B213" s="103" t="str">
        <f>IF(【全員最初に作成】基本情報!C236="","",【全員最初に作成】基本情報!C236)</f>
        <v/>
      </c>
      <c r="C213" s="104" t="str">
        <f>IF(【全員最初に作成】基本情報!D236="","",【全員最初に作成】基本情報!D236)</f>
        <v/>
      </c>
      <c r="D213" s="105" t="str">
        <f>IF(【全員最初に作成】基本情報!E236="","",【全員最初に作成】基本情報!E236)</f>
        <v/>
      </c>
      <c r="E213" s="105" t="str">
        <f>IF(【全員最初に作成】基本情報!F236="","",【全員最初に作成】基本情報!F236)</f>
        <v/>
      </c>
      <c r="F213" s="105" t="str">
        <f>IF(【全員最初に作成】基本情報!G236="","",【全員最初に作成】基本情報!G236)</f>
        <v/>
      </c>
      <c r="G213" s="105" t="str">
        <f>IF(【全員最初に作成】基本情報!H236="","",【全員最初に作成】基本情報!H236)</f>
        <v/>
      </c>
      <c r="H213" s="105" t="str">
        <f>IF(【全員最初に作成】基本情報!I236="","",【全員最初に作成】基本情報!I236)</f>
        <v/>
      </c>
      <c r="I213" s="105" t="str">
        <f>IF(【全員最初に作成】基本情報!J236="","",【全員最初に作成】基本情報!J236)</f>
        <v/>
      </c>
      <c r="J213" s="105" t="str">
        <f>IF(【全員最初に作成】基本情報!K236="","",【全員最初に作成】基本情報!K236)</f>
        <v/>
      </c>
      <c r="K213" s="106" t="str">
        <f>IF(【全員最初に作成】基本情報!L236="","",【全員最初に作成】基本情報!L236)</f>
        <v/>
      </c>
      <c r="L213" s="107" t="str">
        <f>IF(【全員最初に作成】基本情報!M236="","",【全員最初に作成】基本情報!M236)</f>
        <v/>
      </c>
      <c r="M213" s="107" t="str">
        <f>IF(【全員最初に作成】基本情報!R236="","",【全員最初に作成】基本情報!R236)</f>
        <v/>
      </c>
      <c r="N213" s="107" t="str">
        <f>IF(【全員最初に作成】基本情報!W236="","",【全員最初に作成】基本情報!W236)</f>
        <v/>
      </c>
      <c r="O213" s="102" t="str">
        <f>IF(【全員最初に作成】基本情報!X236="","",【全員最初に作成】基本情報!X236)</f>
        <v/>
      </c>
      <c r="P213" s="108" t="str">
        <f>IF(【全員最初に作成】基本情報!Y236="","",【全員最初に作成】基本情報!Y236)</f>
        <v/>
      </c>
      <c r="Q213" s="476" t="str">
        <f>IF(【全員最初に作成】基本情報!AB236="","",【全員最初に作成】基本情報!AB236)</f>
        <v/>
      </c>
      <c r="R213" s="109"/>
      <c r="S213" s="110"/>
      <c r="T213" s="119" t="str">
        <f>IF(P213="","",VLOOKUP(P213,【参考】数式用!$A$5:$H$34,MATCH(S213,【参考】数式用!$C$4:$E$4,0)+2,0))</f>
        <v/>
      </c>
      <c r="U213" s="49" t="s">
        <v>155</v>
      </c>
      <c r="V213" s="111"/>
      <c r="W213" s="314" t="s">
        <v>156</v>
      </c>
      <c r="X213" s="111"/>
      <c r="Y213" s="55" t="s">
        <v>157</v>
      </c>
      <c r="Z213" s="111"/>
      <c r="AA213" s="314" t="s">
        <v>156</v>
      </c>
      <c r="AB213" s="111"/>
      <c r="AC213" s="314" t="s">
        <v>158</v>
      </c>
      <c r="AD213" s="112" t="s">
        <v>159</v>
      </c>
      <c r="AE213" s="113" t="str">
        <f t="shared" si="10"/>
        <v/>
      </c>
      <c r="AF213" s="116" t="s">
        <v>160</v>
      </c>
      <c r="AG213" s="115" t="str">
        <f t="shared" si="11"/>
        <v/>
      </c>
    </row>
    <row r="214" spans="1:33" ht="36.75" customHeight="1">
      <c r="A214" s="102">
        <f t="shared" si="9"/>
        <v>203</v>
      </c>
      <c r="B214" s="103" t="str">
        <f>IF(【全員最初に作成】基本情報!C237="","",【全員最初に作成】基本情報!C237)</f>
        <v/>
      </c>
      <c r="C214" s="104" t="str">
        <f>IF(【全員最初に作成】基本情報!D237="","",【全員最初に作成】基本情報!D237)</f>
        <v/>
      </c>
      <c r="D214" s="105" t="str">
        <f>IF(【全員最初に作成】基本情報!E237="","",【全員最初に作成】基本情報!E237)</f>
        <v/>
      </c>
      <c r="E214" s="105" t="str">
        <f>IF(【全員最初に作成】基本情報!F237="","",【全員最初に作成】基本情報!F237)</f>
        <v/>
      </c>
      <c r="F214" s="105" t="str">
        <f>IF(【全員最初に作成】基本情報!G237="","",【全員最初に作成】基本情報!G237)</f>
        <v/>
      </c>
      <c r="G214" s="105" t="str">
        <f>IF(【全員最初に作成】基本情報!H237="","",【全員最初に作成】基本情報!H237)</f>
        <v/>
      </c>
      <c r="H214" s="105" t="str">
        <f>IF(【全員最初に作成】基本情報!I237="","",【全員最初に作成】基本情報!I237)</f>
        <v/>
      </c>
      <c r="I214" s="105" t="str">
        <f>IF(【全員最初に作成】基本情報!J237="","",【全員最初に作成】基本情報!J237)</f>
        <v/>
      </c>
      <c r="J214" s="105" t="str">
        <f>IF(【全員最初に作成】基本情報!K237="","",【全員最初に作成】基本情報!K237)</f>
        <v/>
      </c>
      <c r="K214" s="106" t="str">
        <f>IF(【全員最初に作成】基本情報!L237="","",【全員最初に作成】基本情報!L237)</f>
        <v/>
      </c>
      <c r="L214" s="107" t="str">
        <f>IF(【全員最初に作成】基本情報!M237="","",【全員最初に作成】基本情報!M237)</f>
        <v/>
      </c>
      <c r="M214" s="107" t="str">
        <f>IF(【全員最初に作成】基本情報!R237="","",【全員最初に作成】基本情報!R237)</f>
        <v/>
      </c>
      <c r="N214" s="107" t="str">
        <f>IF(【全員最初に作成】基本情報!W237="","",【全員最初に作成】基本情報!W237)</f>
        <v/>
      </c>
      <c r="O214" s="102" t="str">
        <f>IF(【全員最初に作成】基本情報!X237="","",【全員最初に作成】基本情報!X237)</f>
        <v/>
      </c>
      <c r="P214" s="108" t="str">
        <f>IF(【全員最初に作成】基本情報!Y237="","",【全員最初に作成】基本情報!Y237)</f>
        <v/>
      </c>
      <c r="Q214" s="476" t="str">
        <f>IF(【全員最初に作成】基本情報!AB237="","",【全員最初に作成】基本情報!AB237)</f>
        <v/>
      </c>
      <c r="R214" s="109"/>
      <c r="S214" s="110"/>
      <c r="T214" s="119" t="str">
        <f>IF(P214="","",VLOOKUP(P214,【参考】数式用!$A$5:$H$34,MATCH(S214,【参考】数式用!$C$4:$E$4,0)+2,0))</f>
        <v/>
      </c>
      <c r="U214" s="49" t="s">
        <v>155</v>
      </c>
      <c r="V214" s="111"/>
      <c r="W214" s="314" t="s">
        <v>156</v>
      </c>
      <c r="X214" s="111"/>
      <c r="Y214" s="55" t="s">
        <v>157</v>
      </c>
      <c r="Z214" s="111"/>
      <c r="AA214" s="314" t="s">
        <v>156</v>
      </c>
      <c r="AB214" s="111"/>
      <c r="AC214" s="314" t="s">
        <v>158</v>
      </c>
      <c r="AD214" s="112" t="s">
        <v>159</v>
      </c>
      <c r="AE214" s="113" t="str">
        <f t="shared" si="10"/>
        <v/>
      </c>
      <c r="AF214" s="116" t="s">
        <v>160</v>
      </c>
      <c r="AG214" s="115" t="str">
        <f t="shared" si="11"/>
        <v/>
      </c>
    </row>
    <row r="215" spans="1:33" ht="36.75" customHeight="1">
      <c r="A215" s="102">
        <f t="shared" si="9"/>
        <v>204</v>
      </c>
      <c r="B215" s="103" t="str">
        <f>IF(【全員最初に作成】基本情報!C238="","",【全員最初に作成】基本情報!C238)</f>
        <v/>
      </c>
      <c r="C215" s="104" t="str">
        <f>IF(【全員最初に作成】基本情報!D238="","",【全員最初に作成】基本情報!D238)</f>
        <v/>
      </c>
      <c r="D215" s="105" t="str">
        <f>IF(【全員最初に作成】基本情報!E238="","",【全員最初に作成】基本情報!E238)</f>
        <v/>
      </c>
      <c r="E215" s="105" t="str">
        <f>IF(【全員最初に作成】基本情報!F238="","",【全員最初に作成】基本情報!F238)</f>
        <v/>
      </c>
      <c r="F215" s="105" t="str">
        <f>IF(【全員最初に作成】基本情報!G238="","",【全員最初に作成】基本情報!G238)</f>
        <v/>
      </c>
      <c r="G215" s="105" t="str">
        <f>IF(【全員最初に作成】基本情報!H238="","",【全員最初に作成】基本情報!H238)</f>
        <v/>
      </c>
      <c r="H215" s="105" t="str">
        <f>IF(【全員最初に作成】基本情報!I238="","",【全員最初に作成】基本情報!I238)</f>
        <v/>
      </c>
      <c r="I215" s="105" t="str">
        <f>IF(【全員最初に作成】基本情報!J238="","",【全員最初に作成】基本情報!J238)</f>
        <v/>
      </c>
      <c r="J215" s="105" t="str">
        <f>IF(【全員最初に作成】基本情報!K238="","",【全員最初に作成】基本情報!K238)</f>
        <v/>
      </c>
      <c r="K215" s="106" t="str">
        <f>IF(【全員最初に作成】基本情報!L238="","",【全員最初に作成】基本情報!L238)</f>
        <v/>
      </c>
      <c r="L215" s="107" t="str">
        <f>IF(【全員最初に作成】基本情報!M238="","",【全員最初に作成】基本情報!M238)</f>
        <v/>
      </c>
      <c r="M215" s="107" t="str">
        <f>IF(【全員最初に作成】基本情報!R238="","",【全員最初に作成】基本情報!R238)</f>
        <v/>
      </c>
      <c r="N215" s="107" t="str">
        <f>IF(【全員最初に作成】基本情報!W238="","",【全員最初に作成】基本情報!W238)</f>
        <v/>
      </c>
      <c r="O215" s="102" t="str">
        <f>IF(【全員最初に作成】基本情報!X238="","",【全員最初に作成】基本情報!X238)</f>
        <v/>
      </c>
      <c r="P215" s="108" t="str">
        <f>IF(【全員最初に作成】基本情報!Y238="","",【全員最初に作成】基本情報!Y238)</f>
        <v/>
      </c>
      <c r="Q215" s="476" t="str">
        <f>IF(【全員最初に作成】基本情報!AB238="","",【全員最初に作成】基本情報!AB238)</f>
        <v/>
      </c>
      <c r="R215" s="109"/>
      <c r="S215" s="110"/>
      <c r="T215" s="119" t="str">
        <f>IF(P215="","",VLOOKUP(P215,【参考】数式用!$A$5:$H$34,MATCH(S215,【参考】数式用!$C$4:$E$4,0)+2,0))</f>
        <v/>
      </c>
      <c r="U215" s="49" t="s">
        <v>155</v>
      </c>
      <c r="V215" s="111"/>
      <c r="W215" s="314" t="s">
        <v>156</v>
      </c>
      <c r="X215" s="111"/>
      <c r="Y215" s="55" t="s">
        <v>157</v>
      </c>
      <c r="Z215" s="111"/>
      <c r="AA215" s="314" t="s">
        <v>156</v>
      </c>
      <c r="AB215" s="111"/>
      <c r="AC215" s="314" t="s">
        <v>158</v>
      </c>
      <c r="AD215" s="112" t="s">
        <v>159</v>
      </c>
      <c r="AE215" s="113" t="str">
        <f t="shared" si="10"/>
        <v/>
      </c>
      <c r="AF215" s="116" t="s">
        <v>160</v>
      </c>
      <c r="AG215" s="115" t="str">
        <f t="shared" si="11"/>
        <v/>
      </c>
    </row>
    <row r="216" spans="1:33" ht="36.75" customHeight="1">
      <c r="A216" s="102">
        <f t="shared" si="9"/>
        <v>205</v>
      </c>
      <c r="B216" s="103" t="str">
        <f>IF(【全員最初に作成】基本情報!C239="","",【全員最初に作成】基本情報!C239)</f>
        <v/>
      </c>
      <c r="C216" s="104" t="str">
        <f>IF(【全員最初に作成】基本情報!D239="","",【全員最初に作成】基本情報!D239)</f>
        <v/>
      </c>
      <c r="D216" s="105" t="str">
        <f>IF(【全員最初に作成】基本情報!E239="","",【全員最初に作成】基本情報!E239)</f>
        <v/>
      </c>
      <c r="E216" s="105" t="str">
        <f>IF(【全員最初に作成】基本情報!F239="","",【全員最初に作成】基本情報!F239)</f>
        <v/>
      </c>
      <c r="F216" s="105" t="str">
        <f>IF(【全員最初に作成】基本情報!G239="","",【全員最初に作成】基本情報!G239)</f>
        <v/>
      </c>
      <c r="G216" s="105" t="str">
        <f>IF(【全員最初に作成】基本情報!H239="","",【全員最初に作成】基本情報!H239)</f>
        <v/>
      </c>
      <c r="H216" s="105" t="str">
        <f>IF(【全員最初に作成】基本情報!I239="","",【全員最初に作成】基本情報!I239)</f>
        <v/>
      </c>
      <c r="I216" s="105" t="str">
        <f>IF(【全員最初に作成】基本情報!J239="","",【全員最初に作成】基本情報!J239)</f>
        <v/>
      </c>
      <c r="J216" s="105" t="str">
        <f>IF(【全員最初に作成】基本情報!K239="","",【全員最初に作成】基本情報!K239)</f>
        <v/>
      </c>
      <c r="K216" s="106" t="str">
        <f>IF(【全員最初に作成】基本情報!L239="","",【全員最初に作成】基本情報!L239)</f>
        <v/>
      </c>
      <c r="L216" s="107" t="str">
        <f>IF(【全員最初に作成】基本情報!M239="","",【全員最初に作成】基本情報!M239)</f>
        <v/>
      </c>
      <c r="M216" s="107" t="str">
        <f>IF(【全員最初に作成】基本情報!R239="","",【全員最初に作成】基本情報!R239)</f>
        <v/>
      </c>
      <c r="N216" s="107" t="str">
        <f>IF(【全員最初に作成】基本情報!W239="","",【全員最初に作成】基本情報!W239)</f>
        <v/>
      </c>
      <c r="O216" s="102" t="str">
        <f>IF(【全員最初に作成】基本情報!X239="","",【全員最初に作成】基本情報!X239)</f>
        <v/>
      </c>
      <c r="P216" s="108" t="str">
        <f>IF(【全員最初に作成】基本情報!Y239="","",【全員最初に作成】基本情報!Y239)</f>
        <v/>
      </c>
      <c r="Q216" s="476" t="str">
        <f>IF(【全員最初に作成】基本情報!AB239="","",【全員最初に作成】基本情報!AB239)</f>
        <v/>
      </c>
      <c r="R216" s="109"/>
      <c r="S216" s="110"/>
      <c r="T216" s="119" t="str">
        <f>IF(P216="","",VLOOKUP(P216,【参考】数式用!$A$5:$H$34,MATCH(S216,【参考】数式用!$C$4:$E$4,0)+2,0))</f>
        <v/>
      </c>
      <c r="U216" s="49" t="s">
        <v>155</v>
      </c>
      <c r="V216" s="111"/>
      <c r="W216" s="314" t="s">
        <v>156</v>
      </c>
      <c r="X216" s="111"/>
      <c r="Y216" s="55" t="s">
        <v>157</v>
      </c>
      <c r="Z216" s="111"/>
      <c r="AA216" s="314" t="s">
        <v>156</v>
      </c>
      <c r="AB216" s="111"/>
      <c r="AC216" s="314" t="s">
        <v>158</v>
      </c>
      <c r="AD216" s="112" t="s">
        <v>159</v>
      </c>
      <c r="AE216" s="113" t="str">
        <f t="shared" si="10"/>
        <v/>
      </c>
      <c r="AF216" s="116" t="s">
        <v>160</v>
      </c>
      <c r="AG216" s="115" t="str">
        <f t="shared" si="11"/>
        <v/>
      </c>
    </row>
    <row r="217" spans="1:33" ht="36.75" customHeight="1">
      <c r="A217" s="102">
        <f t="shared" si="9"/>
        <v>206</v>
      </c>
      <c r="B217" s="103" t="str">
        <f>IF(【全員最初に作成】基本情報!C240="","",【全員最初に作成】基本情報!C240)</f>
        <v/>
      </c>
      <c r="C217" s="104" t="str">
        <f>IF(【全員最初に作成】基本情報!D240="","",【全員最初に作成】基本情報!D240)</f>
        <v/>
      </c>
      <c r="D217" s="105" t="str">
        <f>IF(【全員最初に作成】基本情報!E240="","",【全員最初に作成】基本情報!E240)</f>
        <v/>
      </c>
      <c r="E217" s="105" t="str">
        <f>IF(【全員最初に作成】基本情報!F240="","",【全員最初に作成】基本情報!F240)</f>
        <v/>
      </c>
      <c r="F217" s="105" t="str">
        <f>IF(【全員最初に作成】基本情報!G240="","",【全員最初に作成】基本情報!G240)</f>
        <v/>
      </c>
      <c r="G217" s="105" t="str">
        <f>IF(【全員最初に作成】基本情報!H240="","",【全員最初に作成】基本情報!H240)</f>
        <v/>
      </c>
      <c r="H217" s="105" t="str">
        <f>IF(【全員最初に作成】基本情報!I240="","",【全員最初に作成】基本情報!I240)</f>
        <v/>
      </c>
      <c r="I217" s="105" t="str">
        <f>IF(【全員最初に作成】基本情報!J240="","",【全員最初に作成】基本情報!J240)</f>
        <v/>
      </c>
      <c r="J217" s="105" t="str">
        <f>IF(【全員最初に作成】基本情報!K240="","",【全員最初に作成】基本情報!K240)</f>
        <v/>
      </c>
      <c r="K217" s="106" t="str">
        <f>IF(【全員最初に作成】基本情報!L240="","",【全員最初に作成】基本情報!L240)</f>
        <v/>
      </c>
      <c r="L217" s="107" t="str">
        <f>IF(【全員最初に作成】基本情報!M240="","",【全員最初に作成】基本情報!M240)</f>
        <v/>
      </c>
      <c r="M217" s="107" t="str">
        <f>IF(【全員最初に作成】基本情報!R240="","",【全員最初に作成】基本情報!R240)</f>
        <v/>
      </c>
      <c r="N217" s="107" t="str">
        <f>IF(【全員最初に作成】基本情報!W240="","",【全員最初に作成】基本情報!W240)</f>
        <v/>
      </c>
      <c r="O217" s="102" t="str">
        <f>IF(【全員最初に作成】基本情報!X240="","",【全員最初に作成】基本情報!X240)</f>
        <v/>
      </c>
      <c r="P217" s="108" t="str">
        <f>IF(【全員最初に作成】基本情報!Y240="","",【全員最初に作成】基本情報!Y240)</f>
        <v/>
      </c>
      <c r="Q217" s="476" t="str">
        <f>IF(【全員最初に作成】基本情報!AB240="","",【全員最初に作成】基本情報!AB240)</f>
        <v/>
      </c>
      <c r="R217" s="109"/>
      <c r="S217" s="110"/>
      <c r="T217" s="119" t="str">
        <f>IF(P217="","",VLOOKUP(P217,【参考】数式用!$A$5:$H$34,MATCH(S217,【参考】数式用!$C$4:$E$4,0)+2,0))</f>
        <v/>
      </c>
      <c r="U217" s="49" t="s">
        <v>155</v>
      </c>
      <c r="V217" s="111"/>
      <c r="W217" s="314" t="s">
        <v>156</v>
      </c>
      <c r="X217" s="111"/>
      <c r="Y217" s="55" t="s">
        <v>157</v>
      </c>
      <c r="Z217" s="111"/>
      <c r="AA217" s="314" t="s">
        <v>156</v>
      </c>
      <c r="AB217" s="111"/>
      <c r="AC217" s="314" t="s">
        <v>158</v>
      </c>
      <c r="AD217" s="112" t="s">
        <v>159</v>
      </c>
      <c r="AE217" s="113" t="str">
        <f t="shared" si="10"/>
        <v/>
      </c>
      <c r="AF217" s="116" t="s">
        <v>160</v>
      </c>
      <c r="AG217" s="115" t="str">
        <f t="shared" si="11"/>
        <v/>
      </c>
    </row>
    <row r="218" spans="1:33" ht="36.75" customHeight="1">
      <c r="A218" s="102">
        <f t="shared" si="9"/>
        <v>207</v>
      </c>
      <c r="B218" s="103" t="str">
        <f>IF(【全員最初に作成】基本情報!C241="","",【全員最初に作成】基本情報!C241)</f>
        <v/>
      </c>
      <c r="C218" s="104" t="str">
        <f>IF(【全員最初に作成】基本情報!D241="","",【全員最初に作成】基本情報!D241)</f>
        <v/>
      </c>
      <c r="D218" s="105" t="str">
        <f>IF(【全員最初に作成】基本情報!E241="","",【全員最初に作成】基本情報!E241)</f>
        <v/>
      </c>
      <c r="E218" s="105" t="str">
        <f>IF(【全員最初に作成】基本情報!F241="","",【全員最初に作成】基本情報!F241)</f>
        <v/>
      </c>
      <c r="F218" s="105" t="str">
        <f>IF(【全員最初に作成】基本情報!G241="","",【全員最初に作成】基本情報!G241)</f>
        <v/>
      </c>
      <c r="G218" s="105" t="str">
        <f>IF(【全員最初に作成】基本情報!H241="","",【全員最初に作成】基本情報!H241)</f>
        <v/>
      </c>
      <c r="H218" s="105" t="str">
        <f>IF(【全員最初に作成】基本情報!I241="","",【全員最初に作成】基本情報!I241)</f>
        <v/>
      </c>
      <c r="I218" s="105" t="str">
        <f>IF(【全員最初に作成】基本情報!J241="","",【全員最初に作成】基本情報!J241)</f>
        <v/>
      </c>
      <c r="J218" s="105" t="str">
        <f>IF(【全員最初に作成】基本情報!K241="","",【全員最初に作成】基本情報!K241)</f>
        <v/>
      </c>
      <c r="K218" s="106" t="str">
        <f>IF(【全員最初に作成】基本情報!L241="","",【全員最初に作成】基本情報!L241)</f>
        <v/>
      </c>
      <c r="L218" s="107" t="str">
        <f>IF(【全員最初に作成】基本情報!M241="","",【全員最初に作成】基本情報!M241)</f>
        <v/>
      </c>
      <c r="M218" s="107" t="str">
        <f>IF(【全員最初に作成】基本情報!R241="","",【全員最初に作成】基本情報!R241)</f>
        <v/>
      </c>
      <c r="N218" s="107" t="str">
        <f>IF(【全員最初に作成】基本情報!W241="","",【全員最初に作成】基本情報!W241)</f>
        <v/>
      </c>
      <c r="O218" s="102" t="str">
        <f>IF(【全員最初に作成】基本情報!X241="","",【全員最初に作成】基本情報!X241)</f>
        <v/>
      </c>
      <c r="P218" s="108" t="str">
        <f>IF(【全員最初に作成】基本情報!Y241="","",【全員最初に作成】基本情報!Y241)</f>
        <v/>
      </c>
      <c r="Q218" s="476" t="str">
        <f>IF(【全員最初に作成】基本情報!AB241="","",【全員最初に作成】基本情報!AB241)</f>
        <v/>
      </c>
      <c r="R218" s="109"/>
      <c r="S218" s="110"/>
      <c r="T218" s="119" t="str">
        <f>IF(P218="","",VLOOKUP(P218,【参考】数式用!$A$5:$H$34,MATCH(S218,【参考】数式用!$C$4:$E$4,0)+2,0))</f>
        <v/>
      </c>
      <c r="U218" s="49" t="s">
        <v>155</v>
      </c>
      <c r="V218" s="111"/>
      <c r="W218" s="314" t="s">
        <v>156</v>
      </c>
      <c r="X218" s="111"/>
      <c r="Y218" s="55" t="s">
        <v>157</v>
      </c>
      <c r="Z218" s="111"/>
      <c r="AA218" s="314" t="s">
        <v>156</v>
      </c>
      <c r="AB218" s="111"/>
      <c r="AC218" s="314" t="s">
        <v>158</v>
      </c>
      <c r="AD218" s="112" t="s">
        <v>159</v>
      </c>
      <c r="AE218" s="113" t="str">
        <f t="shared" si="10"/>
        <v/>
      </c>
      <c r="AF218" s="116" t="s">
        <v>160</v>
      </c>
      <c r="AG218" s="115" t="str">
        <f t="shared" si="11"/>
        <v/>
      </c>
    </row>
    <row r="219" spans="1:33" ht="36.75" customHeight="1">
      <c r="A219" s="102">
        <f t="shared" ref="A219:A282" si="12">A218+1</f>
        <v>208</v>
      </c>
      <c r="B219" s="103" t="str">
        <f>IF(【全員最初に作成】基本情報!C242="","",【全員最初に作成】基本情報!C242)</f>
        <v/>
      </c>
      <c r="C219" s="104" t="str">
        <f>IF(【全員最初に作成】基本情報!D242="","",【全員最初に作成】基本情報!D242)</f>
        <v/>
      </c>
      <c r="D219" s="105" t="str">
        <f>IF(【全員最初に作成】基本情報!E242="","",【全員最初に作成】基本情報!E242)</f>
        <v/>
      </c>
      <c r="E219" s="105" t="str">
        <f>IF(【全員最初に作成】基本情報!F242="","",【全員最初に作成】基本情報!F242)</f>
        <v/>
      </c>
      <c r="F219" s="105" t="str">
        <f>IF(【全員最初に作成】基本情報!G242="","",【全員最初に作成】基本情報!G242)</f>
        <v/>
      </c>
      <c r="G219" s="105" t="str">
        <f>IF(【全員最初に作成】基本情報!H242="","",【全員最初に作成】基本情報!H242)</f>
        <v/>
      </c>
      <c r="H219" s="105" t="str">
        <f>IF(【全員最初に作成】基本情報!I242="","",【全員最初に作成】基本情報!I242)</f>
        <v/>
      </c>
      <c r="I219" s="105" t="str">
        <f>IF(【全員最初に作成】基本情報!J242="","",【全員最初に作成】基本情報!J242)</f>
        <v/>
      </c>
      <c r="J219" s="105" t="str">
        <f>IF(【全員最初に作成】基本情報!K242="","",【全員最初に作成】基本情報!K242)</f>
        <v/>
      </c>
      <c r="K219" s="106" t="str">
        <f>IF(【全員最初に作成】基本情報!L242="","",【全員最初に作成】基本情報!L242)</f>
        <v/>
      </c>
      <c r="L219" s="107" t="str">
        <f>IF(【全員最初に作成】基本情報!M242="","",【全員最初に作成】基本情報!M242)</f>
        <v/>
      </c>
      <c r="M219" s="107" t="str">
        <f>IF(【全員最初に作成】基本情報!R242="","",【全員最初に作成】基本情報!R242)</f>
        <v/>
      </c>
      <c r="N219" s="107" t="str">
        <f>IF(【全員最初に作成】基本情報!W242="","",【全員最初に作成】基本情報!W242)</f>
        <v/>
      </c>
      <c r="O219" s="102" t="str">
        <f>IF(【全員最初に作成】基本情報!X242="","",【全員最初に作成】基本情報!X242)</f>
        <v/>
      </c>
      <c r="P219" s="108" t="str">
        <f>IF(【全員最初に作成】基本情報!Y242="","",【全員最初に作成】基本情報!Y242)</f>
        <v/>
      </c>
      <c r="Q219" s="476" t="str">
        <f>IF(【全員最初に作成】基本情報!AB242="","",【全員最初に作成】基本情報!AB242)</f>
        <v/>
      </c>
      <c r="R219" s="109"/>
      <c r="S219" s="110"/>
      <c r="T219" s="119" t="str">
        <f>IF(P219="","",VLOOKUP(P219,【参考】数式用!$A$5:$H$34,MATCH(S219,【参考】数式用!$C$4:$E$4,0)+2,0))</f>
        <v/>
      </c>
      <c r="U219" s="49" t="s">
        <v>155</v>
      </c>
      <c r="V219" s="111"/>
      <c r="W219" s="314" t="s">
        <v>156</v>
      </c>
      <c r="X219" s="111"/>
      <c r="Y219" s="55" t="s">
        <v>157</v>
      </c>
      <c r="Z219" s="111"/>
      <c r="AA219" s="314" t="s">
        <v>156</v>
      </c>
      <c r="AB219" s="111"/>
      <c r="AC219" s="314" t="s">
        <v>158</v>
      </c>
      <c r="AD219" s="112" t="s">
        <v>159</v>
      </c>
      <c r="AE219" s="113" t="str">
        <f t="shared" si="10"/>
        <v/>
      </c>
      <c r="AF219" s="116" t="s">
        <v>160</v>
      </c>
      <c r="AG219" s="115" t="str">
        <f t="shared" si="11"/>
        <v/>
      </c>
    </row>
    <row r="220" spans="1:33" ht="36.75" customHeight="1">
      <c r="A220" s="102">
        <f t="shared" si="12"/>
        <v>209</v>
      </c>
      <c r="B220" s="103" t="str">
        <f>IF(【全員最初に作成】基本情報!C243="","",【全員最初に作成】基本情報!C243)</f>
        <v/>
      </c>
      <c r="C220" s="104" t="str">
        <f>IF(【全員最初に作成】基本情報!D243="","",【全員最初に作成】基本情報!D243)</f>
        <v/>
      </c>
      <c r="D220" s="105" t="str">
        <f>IF(【全員最初に作成】基本情報!E243="","",【全員最初に作成】基本情報!E243)</f>
        <v/>
      </c>
      <c r="E220" s="105" t="str">
        <f>IF(【全員最初に作成】基本情報!F243="","",【全員最初に作成】基本情報!F243)</f>
        <v/>
      </c>
      <c r="F220" s="105" t="str">
        <f>IF(【全員最初に作成】基本情報!G243="","",【全員最初に作成】基本情報!G243)</f>
        <v/>
      </c>
      <c r="G220" s="105" t="str">
        <f>IF(【全員最初に作成】基本情報!H243="","",【全員最初に作成】基本情報!H243)</f>
        <v/>
      </c>
      <c r="H220" s="105" t="str">
        <f>IF(【全員最初に作成】基本情報!I243="","",【全員最初に作成】基本情報!I243)</f>
        <v/>
      </c>
      <c r="I220" s="105" t="str">
        <f>IF(【全員最初に作成】基本情報!J243="","",【全員最初に作成】基本情報!J243)</f>
        <v/>
      </c>
      <c r="J220" s="105" t="str">
        <f>IF(【全員最初に作成】基本情報!K243="","",【全員最初に作成】基本情報!K243)</f>
        <v/>
      </c>
      <c r="K220" s="106" t="str">
        <f>IF(【全員最初に作成】基本情報!L243="","",【全員最初に作成】基本情報!L243)</f>
        <v/>
      </c>
      <c r="L220" s="107" t="str">
        <f>IF(【全員最初に作成】基本情報!M243="","",【全員最初に作成】基本情報!M243)</f>
        <v/>
      </c>
      <c r="M220" s="107" t="str">
        <f>IF(【全員最初に作成】基本情報!R243="","",【全員最初に作成】基本情報!R243)</f>
        <v/>
      </c>
      <c r="N220" s="107" t="str">
        <f>IF(【全員最初に作成】基本情報!W243="","",【全員最初に作成】基本情報!W243)</f>
        <v/>
      </c>
      <c r="O220" s="102" t="str">
        <f>IF(【全員最初に作成】基本情報!X243="","",【全員最初に作成】基本情報!X243)</f>
        <v/>
      </c>
      <c r="P220" s="108" t="str">
        <f>IF(【全員最初に作成】基本情報!Y243="","",【全員最初に作成】基本情報!Y243)</f>
        <v/>
      </c>
      <c r="Q220" s="476" t="str">
        <f>IF(【全員最初に作成】基本情報!AB243="","",【全員最初に作成】基本情報!AB243)</f>
        <v/>
      </c>
      <c r="R220" s="109"/>
      <c r="S220" s="110"/>
      <c r="T220" s="119" t="str">
        <f>IF(P220="","",VLOOKUP(P220,【参考】数式用!$A$5:$H$34,MATCH(S220,【参考】数式用!$C$4:$E$4,0)+2,0))</f>
        <v/>
      </c>
      <c r="U220" s="49" t="s">
        <v>155</v>
      </c>
      <c r="V220" s="111"/>
      <c r="W220" s="314" t="s">
        <v>156</v>
      </c>
      <c r="X220" s="111"/>
      <c r="Y220" s="55" t="s">
        <v>157</v>
      </c>
      <c r="Z220" s="111"/>
      <c r="AA220" s="314" t="s">
        <v>156</v>
      </c>
      <c r="AB220" s="111"/>
      <c r="AC220" s="314" t="s">
        <v>158</v>
      </c>
      <c r="AD220" s="112" t="s">
        <v>159</v>
      </c>
      <c r="AE220" s="113" t="str">
        <f t="shared" si="10"/>
        <v/>
      </c>
      <c r="AF220" s="116" t="s">
        <v>160</v>
      </c>
      <c r="AG220" s="115" t="str">
        <f t="shared" si="11"/>
        <v/>
      </c>
    </row>
    <row r="221" spans="1:33" ht="36.75" customHeight="1">
      <c r="A221" s="102">
        <f t="shared" si="12"/>
        <v>210</v>
      </c>
      <c r="B221" s="103" t="str">
        <f>IF(【全員最初に作成】基本情報!C244="","",【全員最初に作成】基本情報!C244)</f>
        <v/>
      </c>
      <c r="C221" s="104" t="str">
        <f>IF(【全員最初に作成】基本情報!D244="","",【全員最初に作成】基本情報!D244)</f>
        <v/>
      </c>
      <c r="D221" s="105" t="str">
        <f>IF(【全員最初に作成】基本情報!E244="","",【全員最初に作成】基本情報!E244)</f>
        <v/>
      </c>
      <c r="E221" s="105" t="str">
        <f>IF(【全員最初に作成】基本情報!F244="","",【全員最初に作成】基本情報!F244)</f>
        <v/>
      </c>
      <c r="F221" s="105" t="str">
        <f>IF(【全員最初に作成】基本情報!G244="","",【全員最初に作成】基本情報!G244)</f>
        <v/>
      </c>
      <c r="G221" s="105" t="str">
        <f>IF(【全員最初に作成】基本情報!H244="","",【全員最初に作成】基本情報!H244)</f>
        <v/>
      </c>
      <c r="H221" s="105" t="str">
        <f>IF(【全員最初に作成】基本情報!I244="","",【全員最初に作成】基本情報!I244)</f>
        <v/>
      </c>
      <c r="I221" s="105" t="str">
        <f>IF(【全員最初に作成】基本情報!J244="","",【全員最初に作成】基本情報!J244)</f>
        <v/>
      </c>
      <c r="J221" s="105" t="str">
        <f>IF(【全員最初に作成】基本情報!K244="","",【全員最初に作成】基本情報!K244)</f>
        <v/>
      </c>
      <c r="K221" s="106" t="str">
        <f>IF(【全員最初に作成】基本情報!L244="","",【全員最初に作成】基本情報!L244)</f>
        <v/>
      </c>
      <c r="L221" s="107" t="str">
        <f>IF(【全員最初に作成】基本情報!M244="","",【全員最初に作成】基本情報!M244)</f>
        <v/>
      </c>
      <c r="M221" s="107" t="str">
        <f>IF(【全員最初に作成】基本情報!R244="","",【全員最初に作成】基本情報!R244)</f>
        <v/>
      </c>
      <c r="N221" s="107" t="str">
        <f>IF(【全員最初に作成】基本情報!W244="","",【全員最初に作成】基本情報!W244)</f>
        <v/>
      </c>
      <c r="O221" s="102" t="str">
        <f>IF(【全員最初に作成】基本情報!X244="","",【全員最初に作成】基本情報!X244)</f>
        <v/>
      </c>
      <c r="P221" s="108" t="str">
        <f>IF(【全員最初に作成】基本情報!Y244="","",【全員最初に作成】基本情報!Y244)</f>
        <v/>
      </c>
      <c r="Q221" s="476" t="str">
        <f>IF(【全員最初に作成】基本情報!AB244="","",【全員最初に作成】基本情報!AB244)</f>
        <v/>
      </c>
      <c r="R221" s="109"/>
      <c r="S221" s="110"/>
      <c r="T221" s="119" t="str">
        <f>IF(P221="","",VLOOKUP(P221,【参考】数式用!$A$5:$H$34,MATCH(S221,【参考】数式用!$C$4:$E$4,0)+2,0))</f>
        <v/>
      </c>
      <c r="U221" s="49" t="s">
        <v>155</v>
      </c>
      <c r="V221" s="111"/>
      <c r="W221" s="314" t="s">
        <v>156</v>
      </c>
      <c r="X221" s="111"/>
      <c r="Y221" s="55" t="s">
        <v>157</v>
      </c>
      <c r="Z221" s="111"/>
      <c r="AA221" s="314" t="s">
        <v>156</v>
      </c>
      <c r="AB221" s="111"/>
      <c r="AC221" s="314" t="s">
        <v>158</v>
      </c>
      <c r="AD221" s="112" t="s">
        <v>159</v>
      </c>
      <c r="AE221" s="113" t="str">
        <f t="shared" si="10"/>
        <v/>
      </c>
      <c r="AF221" s="116" t="s">
        <v>160</v>
      </c>
      <c r="AG221" s="115" t="str">
        <f t="shared" si="11"/>
        <v/>
      </c>
    </row>
    <row r="222" spans="1:33" ht="36.75" customHeight="1">
      <c r="A222" s="102">
        <f t="shared" si="12"/>
        <v>211</v>
      </c>
      <c r="B222" s="103" t="str">
        <f>IF(【全員最初に作成】基本情報!C245="","",【全員最初に作成】基本情報!C245)</f>
        <v/>
      </c>
      <c r="C222" s="104" t="str">
        <f>IF(【全員最初に作成】基本情報!D245="","",【全員最初に作成】基本情報!D245)</f>
        <v/>
      </c>
      <c r="D222" s="105" t="str">
        <f>IF(【全員最初に作成】基本情報!E245="","",【全員最初に作成】基本情報!E245)</f>
        <v/>
      </c>
      <c r="E222" s="105" t="str">
        <f>IF(【全員最初に作成】基本情報!F245="","",【全員最初に作成】基本情報!F245)</f>
        <v/>
      </c>
      <c r="F222" s="105" t="str">
        <f>IF(【全員最初に作成】基本情報!G245="","",【全員最初に作成】基本情報!G245)</f>
        <v/>
      </c>
      <c r="G222" s="105" t="str">
        <f>IF(【全員最初に作成】基本情報!H245="","",【全員最初に作成】基本情報!H245)</f>
        <v/>
      </c>
      <c r="H222" s="105" t="str">
        <f>IF(【全員最初に作成】基本情報!I245="","",【全員最初に作成】基本情報!I245)</f>
        <v/>
      </c>
      <c r="I222" s="105" t="str">
        <f>IF(【全員最初に作成】基本情報!J245="","",【全員最初に作成】基本情報!J245)</f>
        <v/>
      </c>
      <c r="J222" s="105" t="str">
        <f>IF(【全員最初に作成】基本情報!K245="","",【全員最初に作成】基本情報!K245)</f>
        <v/>
      </c>
      <c r="K222" s="106" t="str">
        <f>IF(【全員最初に作成】基本情報!L245="","",【全員最初に作成】基本情報!L245)</f>
        <v/>
      </c>
      <c r="L222" s="107" t="str">
        <f>IF(【全員最初に作成】基本情報!M245="","",【全員最初に作成】基本情報!M245)</f>
        <v/>
      </c>
      <c r="M222" s="107" t="str">
        <f>IF(【全員最初に作成】基本情報!R245="","",【全員最初に作成】基本情報!R245)</f>
        <v/>
      </c>
      <c r="N222" s="107" t="str">
        <f>IF(【全員最初に作成】基本情報!W245="","",【全員最初に作成】基本情報!W245)</f>
        <v/>
      </c>
      <c r="O222" s="102" t="str">
        <f>IF(【全員最初に作成】基本情報!X245="","",【全員最初に作成】基本情報!X245)</f>
        <v/>
      </c>
      <c r="P222" s="108" t="str">
        <f>IF(【全員最初に作成】基本情報!Y245="","",【全員最初に作成】基本情報!Y245)</f>
        <v/>
      </c>
      <c r="Q222" s="476" t="str">
        <f>IF(【全員最初に作成】基本情報!AB245="","",【全員最初に作成】基本情報!AB245)</f>
        <v/>
      </c>
      <c r="R222" s="109"/>
      <c r="S222" s="110"/>
      <c r="T222" s="119" t="str">
        <f>IF(P222="","",VLOOKUP(P222,【参考】数式用!$A$5:$H$34,MATCH(S222,【参考】数式用!$C$4:$E$4,0)+2,0))</f>
        <v/>
      </c>
      <c r="U222" s="49" t="s">
        <v>155</v>
      </c>
      <c r="V222" s="111"/>
      <c r="W222" s="314" t="s">
        <v>156</v>
      </c>
      <c r="X222" s="111"/>
      <c r="Y222" s="55" t="s">
        <v>157</v>
      </c>
      <c r="Z222" s="111"/>
      <c r="AA222" s="314" t="s">
        <v>156</v>
      </c>
      <c r="AB222" s="111"/>
      <c r="AC222" s="314" t="s">
        <v>158</v>
      </c>
      <c r="AD222" s="112" t="s">
        <v>159</v>
      </c>
      <c r="AE222" s="113" t="str">
        <f t="shared" si="10"/>
        <v/>
      </c>
      <c r="AF222" s="116" t="s">
        <v>160</v>
      </c>
      <c r="AG222" s="115" t="str">
        <f t="shared" si="11"/>
        <v/>
      </c>
    </row>
    <row r="223" spans="1:33" ht="36.75" customHeight="1">
      <c r="A223" s="102">
        <f t="shared" si="12"/>
        <v>212</v>
      </c>
      <c r="B223" s="103" t="str">
        <f>IF(【全員最初に作成】基本情報!C246="","",【全員最初に作成】基本情報!C246)</f>
        <v/>
      </c>
      <c r="C223" s="104" t="str">
        <f>IF(【全員最初に作成】基本情報!D246="","",【全員最初に作成】基本情報!D246)</f>
        <v/>
      </c>
      <c r="D223" s="105" t="str">
        <f>IF(【全員最初に作成】基本情報!E246="","",【全員最初に作成】基本情報!E246)</f>
        <v/>
      </c>
      <c r="E223" s="105" t="str">
        <f>IF(【全員最初に作成】基本情報!F246="","",【全員最初に作成】基本情報!F246)</f>
        <v/>
      </c>
      <c r="F223" s="105" t="str">
        <f>IF(【全員最初に作成】基本情報!G246="","",【全員最初に作成】基本情報!G246)</f>
        <v/>
      </c>
      <c r="G223" s="105" t="str">
        <f>IF(【全員最初に作成】基本情報!H246="","",【全員最初に作成】基本情報!H246)</f>
        <v/>
      </c>
      <c r="H223" s="105" t="str">
        <f>IF(【全員最初に作成】基本情報!I246="","",【全員最初に作成】基本情報!I246)</f>
        <v/>
      </c>
      <c r="I223" s="105" t="str">
        <f>IF(【全員最初に作成】基本情報!J246="","",【全員最初に作成】基本情報!J246)</f>
        <v/>
      </c>
      <c r="J223" s="105" t="str">
        <f>IF(【全員最初に作成】基本情報!K246="","",【全員最初に作成】基本情報!K246)</f>
        <v/>
      </c>
      <c r="K223" s="106" t="str">
        <f>IF(【全員最初に作成】基本情報!L246="","",【全員最初に作成】基本情報!L246)</f>
        <v/>
      </c>
      <c r="L223" s="107" t="str">
        <f>IF(【全員最初に作成】基本情報!M246="","",【全員最初に作成】基本情報!M246)</f>
        <v/>
      </c>
      <c r="M223" s="107" t="str">
        <f>IF(【全員最初に作成】基本情報!R246="","",【全員最初に作成】基本情報!R246)</f>
        <v/>
      </c>
      <c r="N223" s="107" t="str">
        <f>IF(【全員最初に作成】基本情報!W246="","",【全員最初に作成】基本情報!W246)</f>
        <v/>
      </c>
      <c r="O223" s="102" t="str">
        <f>IF(【全員最初に作成】基本情報!X246="","",【全員最初に作成】基本情報!X246)</f>
        <v/>
      </c>
      <c r="P223" s="108" t="str">
        <f>IF(【全員最初に作成】基本情報!Y246="","",【全員最初に作成】基本情報!Y246)</f>
        <v/>
      </c>
      <c r="Q223" s="476" t="str">
        <f>IF(【全員最初に作成】基本情報!AB246="","",【全員最初に作成】基本情報!AB246)</f>
        <v/>
      </c>
      <c r="R223" s="109"/>
      <c r="S223" s="110"/>
      <c r="T223" s="119" t="str">
        <f>IF(P223="","",VLOOKUP(P223,【参考】数式用!$A$5:$H$34,MATCH(S223,【参考】数式用!$C$4:$E$4,0)+2,0))</f>
        <v/>
      </c>
      <c r="U223" s="49" t="s">
        <v>155</v>
      </c>
      <c r="V223" s="111"/>
      <c r="W223" s="314" t="s">
        <v>156</v>
      </c>
      <c r="X223" s="111"/>
      <c r="Y223" s="55" t="s">
        <v>157</v>
      </c>
      <c r="Z223" s="111"/>
      <c r="AA223" s="314" t="s">
        <v>156</v>
      </c>
      <c r="AB223" s="111"/>
      <c r="AC223" s="314" t="s">
        <v>158</v>
      </c>
      <c r="AD223" s="112" t="s">
        <v>159</v>
      </c>
      <c r="AE223" s="113" t="str">
        <f t="shared" si="10"/>
        <v/>
      </c>
      <c r="AF223" s="116" t="s">
        <v>160</v>
      </c>
      <c r="AG223" s="115" t="str">
        <f t="shared" si="11"/>
        <v/>
      </c>
    </row>
    <row r="224" spans="1:33" ht="36.75" customHeight="1">
      <c r="A224" s="102">
        <f t="shared" si="12"/>
        <v>213</v>
      </c>
      <c r="B224" s="103" t="str">
        <f>IF(【全員最初に作成】基本情報!C247="","",【全員最初に作成】基本情報!C247)</f>
        <v/>
      </c>
      <c r="C224" s="104" t="str">
        <f>IF(【全員最初に作成】基本情報!D247="","",【全員最初に作成】基本情報!D247)</f>
        <v/>
      </c>
      <c r="D224" s="105" t="str">
        <f>IF(【全員最初に作成】基本情報!E247="","",【全員最初に作成】基本情報!E247)</f>
        <v/>
      </c>
      <c r="E224" s="105" t="str">
        <f>IF(【全員最初に作成】基本情報!F247="","",【全員最初に作成】基本情報!F247)</f>
        <v/>
      </c>
      <c r="F224" s="105" t="str">
        <f>IF(【全員最初に作成】基本情報!G247="","",【全員最初に作成】基本情報!G247)</f>
        <v/>
      </c>
      <c r="G224" s="105" t="str">
        <f>IF(【全員最初に作成】基本情報!H247="","",【全員最初に作成】基本情報!H247)</f>
        <v/>
      </c>
      <c r="H224" s="105" t="str">
        <f>IF(【全員最初に作成】基本情報!I247="","",【全員最初に作成】基本情報!I247)</f>
        <v/>
      </c>
      <c r="I224" s="105" t="str">
        <f>IF(【全員最初に作成】基本情報!J247="","",【全員最初に作成】基本情報!J247)</f>
        <v/>
      </c>
      <c r="J224" s="105" t="str">
        <f>IF(【全員最初に作成】基本情報!K247="","",【全員最初に作成】基本情報!K247)</f>
        <v/>
      </c>
      <c r="K224" s="106" t="str">
        <f>IF(【全員最初に作成】基本情報!L247="","",【全員最初に作成】基本情報!L247)</f>
        <v/>
      </c>
      <c r="L224" s="107" t="str">
        <f>IF(【全員最初に作成】基本情報!M247="","",【全員最初に作成】基本情報!M247)</f>
        <v/>
      </c>
      <c r="M224" s="107" t="str">
        <f>IF(【全員最初に作成】基本情報!R247="","",【全員最初に作成】基本情報!R247)</f>
        <v/>
      </c>
      <c r="N224" s="107" t="str">
        <f>IF(【全員最初に作成】基本情報!W247="","",【全員最初に作成】基本情報!W247)</f>
        <v/>
      </c>
      <c r="O224" s="102" t="str">
        <f>IF(【全員最初に作成】基本情報!X247="","",【全員最初に作成】基本情報!X247)</f>
        <v/>
      </c>
      <c r="P224" s="108" t="str">
        <f>IF(【全員最初に作成】基本情報!Y247="","",【全員最初に作成】基本情報!Y247)</f>
        <v/>
      </c>
      <c r="Q224" s="476" t="str">
        <f>IF(【全員最初に作成】基本情報!AB247="","",【全員最初に作成】基本情報!AB247)</f>
        <v/>
      </c>
      <c r="R224" s="109"/>
      <c r="S224" s="110"/>
      <c r="T224" s="119" t="str">
        <f>IF(P224="","",VLOOKUP(P224,【参考】数式用!$A$5:$H$34,MATCH(S224,【参考】数式用!$C$4:$E$4,0)+2,0))</f>
        <v/>
      </c>
      <c r="U224" s="49" t="s">
        <v>155</v>
      </c>
      <c r="V224" s="111"/>
      <c r="W224" s="314" t="s">
        <v>156</v>
      </c>
      <c r="X224" s="111"/>
      <c r="Y224" s="55" t="s">
        <v>157</v>
      </c>
      <c r="Z224" s="111"/>
      <c r="AA224" s="314" t="s">
        <v>156</v>
      </c>
      <c r="AB224" s="111"/>
      <c r="AC224" s="314" t="s">
        <v>158</v>
      </c>
      <c r="AD224" s="112" t="s">
        <v>159</v>
      </c>
      <c r="AE224" s="113" t="str">
        <f t="shared" si="10"/>
        <v/>
      </c>
      <c r="AF224" s="116" t="s">
        <v>160</v>
      </c>
      <c r="AG224" s="115" t="str">
        <f t="shared" si="11"/>
        <v/>
      </c>
    </row>
    <row r="225" spans="1:33" ht="36.75" customHeight="1">
      <c r="A225" s="102">
        <f t="shared" si="12"/>
        <v>214</v>
      </c>
      <c r="B225" s="103" t="str">
        <f>IF(【全員最初に作成】基本情報!C248="","",【全員最初に作成】基本情報!C248)</f>
        <v/>
      </c>
      <c r="C225" s="104" t="str">
        <f>IF(【全員最初に作成】基本情報!D248="","",【全員最初に作成】基本情報!D248)</f>
        <v/>
      </c>
      <c r="D225" s="105" t="str">
        <f>IF(【全員最初に作成】基本情報!E248="","",【全員最初に作成】基本情報!E248)</f>
        <v/>
      </c>
      <c r="E225" s="105" t="str">
        <f>IF(【全員最初に作成】基本情報!F248="","",【全員最初に作成】基本情報!F248)</f>
        <v/>
      </c>
      <c r="F225" s="105" t="str">
        <f>IF(【全員最初に作成】基本情報!G248="","",【全員最初に作成】基本情報!G248)</f>
        <v/>
      </c>
      <c r="G225" s="105" t="str">
        <f>IF(【全員最初に作成】基本情報!H248="","",【全員最初に作成】基本情報!H248)</f>
        <v/>
      </c>
      <c r="H225" s="105" t="str">
        <f>IF(【全員最初に作成】基本情報!I248="","",【全員最初に作成】基本情報!I248)</f>
        <v/>
      </c>
      <c r="I225" s="105" t="str">
        <f>IF(【全員最初に作成】基本情報!J248="","",【全員最初に作成】基本情報!J248)</f>
        <v/>
      </c>
      <c r="J225" s="105" t="str">
        <f>IF(【全員最初に作成】基本情報!K248="","",【全員最初に作成】基本情報!K248)</f>
        <v/>
      </c>
      <c r="K225" s="106" t="str">
        <f>IF(【全員最初に作成】基本情報!L248="","",【全員最初に作成】基本情報!L248)</f>
        <v/>
      </c>
      <c r="L225" s="107" t="str">
        <f>IF(【全員最初に作成】基本情報!M248="","",【全員最初に作成】基本情報!M248)</f>
        <v/>
      </c>
      <c r="M225" s="107" t="str">
        <f>IF(【全員最初に作成】基本情報!R248="","",【全員最初に作成】基本情報!R248)</f>
        <v/>
      </c>
      <c r="N225" s="107" t="str">
        <f>IF(【全員最初に作成】基本情報!W248="","",【全員最初に作成】基本情報!W248)</f>
        <v/>
      </c>
      <c r="O225" s="102" t="str">
        <f>IF(【全員最初に作成】基本情報!X248="","",【全員最初に作成】基本情報!X248)</f>
        <v/>
      </c>
      <c r="P225" s="108" t="str">
        <f>IF(【全員最初に作成】基本情報!Y248="","",【全員最初に作成】基本情報!Y248)</f>
        <v/>
      </c>
      <c r="Q225" s="476" t="str">
        <f>IF(【全員最初に作成】基本情報!AB248="","",【全員最初に作成】基本情報!AB248)</f>
        <v/>
      </c>
      <c r="R225" s="109"/>
      <c r="S225" s="110"/>
      <c r="T225" s="119" t="str">
        <f>IF(P225="","",VLOOKUP(P225,【参考】数式用!$A$5:$H$34,MATCH(S225,【参考】数式用!$C$4:$E$4,0)+2,0))</f>
        <v/>
      </c>
      <c r="U225" s="49" t="s">
        <v>155</v>
      </c>
      <c r="V225" s="111"/>
      <c r="W225" s="314" t="s">
        <v>156</v>
      </c>
      <c r="X225" s="111"/>
      <c r="Y225" s="55" t="s">
        <v>157</v>
      </c>
      <c r="Z225" s="111"/>
      <c r="AA225" s="314" t="s">
        <v>156</v>
      </c>
      <c r="AB225" s="111"/>
      <c r="AC225" s="314" t="s">
        <v>158</v>
      </c>
      <c r="AD225" s="112" t="s">
        <v>159</v>
      </c>
      <c r="AE225" s="113" t="str">
        <f t="shared" si="10"/>
        <v/>
      </c>
      <c r="AF225" s="116" t="s">
        <v>160</v>
      </c>
      <c r="AG225" s="115" t="str">
        <f t="shared" si="11"/>
        <v/>
      </c>
    </row>
    <row r="226" spans="1:33" ht="36.75" customHeight="1">
      <c r="A226" s="102">
        <f t="shared" si="12"/>
        <v>215</v>
      </c>
      <c r="B226" s="103" t="str">
        <f>IF(【全員最初に作成】基本情報!C249="","",【全員最初に作成】基本情報!C249)</f>
        <v/>
      </c>
      <c r="C226" s="104" t="str">
        <f>IF(【全員最初に作成】基本情報!D249="","",【全員最初に作成】基本情報!D249)</f>
        <v/>
      </c>
      <c r="D226" s="105" t="str">
        <f>IF(【全員最初に作成】基本情報!E249="","",【全員最初に作成】基本情報!E249)</f>
        <v/>
      </c>
      <c r="E226" s="105" t="str">
        <f>IF(【全員最初に作成】基本情報!F249="","",【全員最初に作成】基本情報!F249)</f>
        <v/>
      </c>
      <c r="F226" s="105" t="str">
        <f>IF(【全員最初に作成】基本情報!G249="","",【全員最初に作成】基本情報!G249)</f>
        <v/>
      </c>
      <c r="G226" s="105" t="str">
        <f>IF(【全員最初に作成】基本情報!H249="","",【全員最初に作成】基本情報!H249)</f>
        <v/>
      </c>
      <c r="H226" s="105" t="str">
        <f>IF(【全員最初に作成】基本情報!I249="","",【全員最初に作成】基本情報!I249)</f>
        <v/>
      </c>
      <c r="I226" s="105" t="str">
        <f>IF(【全員最初に作成】基本情報!J249="","",【全員最初に作成】基本情報!J249)</f>
        <v/>
      </c>
      <c r="J226" s="105" t="str">
        <f>IF(【全員最初に作成】基本情報!K249="","",【全員最初に作成】基本情報!K249)</f>
        <v/>
      </c>
      <c r="K226" s="106" t="str">
        <f>IF(【全員最初に作成】基本情報!L249="","",【全員最初に作成】基本情報!L249)</f>
        <v/>
      </c>
      <c r="L226" s="107" t="str">
        <f>IF(【全員最初に作成】基本情報!M249="","",【全員最初に作成】基本情報!M249)</f>
        <v/>
      </c>
      <c r="M226" s="107" t="str">
        <f>IF(【全員最初に作成】基本情報!R249="","",【全員最初に作成】基本情報!R249)</f>
        <v/>
      </c>
      <c r="N226" s="107" t="str">
        <f>IF(【全員最初に作成】基本情報!W249="","",【全員最初に作成】基本情報!W249)</f>
        <v/>
      </c>
      <c r="O226" s="102" t="str">
        <f>IF(【全員最初に作成】基本情報!X249="","",【全員最初に作成】基本情報!X249)</f>
        <v/>
      </c>
      <c r="P226" s="108" t="str">
        <f>IF(【全員最初に作成】基本情報!Y249="","",【全員最初に作成】基本情報!Y249)</f>
        <v/>
      </c>
      <c r="Q226" s="476" t="str">
        <f>IF(【全員最初に作成】基本情報!AB249="","",【全員最初に作成】基本情報!AB249)</f>
        <v/>
      </c>
      <c r="R226" s="109"/>
      <c r="S226" s="110"/>
      <c r="T226" s="119" t="str">
        <f>IF(P226="","",VLOOKUP(P226,【参考】数式用!$A$5:$H$34,MATCH(S226,【参考】数式用!$C$4:$E$4,0)+2,0))</f>
        <v/>
      </c>
      <c r="U226" s="49" t="s">
        <v>155</v>
      </c>
      <c r="V226" s="111"/>
      <c r="W226" s="314" t="s">
        <v>156</v>
      </c>
      <c r="X226" s="111"/>
      <c r="Y226" s="55" t="s">
        <v>157</v>
      </c>
      <c r="Z226" s="111"/>
      <c r="AA226" s="314" t="s">
        <v>156</v>
      </c>
      <c r="AB226" s="111"/>
      <c r="AC226" s="314" t="s">
        <v>158</v>
      </c>
      <c r="AD226" s="112" t="s">
        <v>159</v>
      </c>
      <c r="AE226" s="113" t="str">
        <f t="shared" si="10"/>
        <v/>
      </c>
      <c r="AF226" s="116" t="s">
        <v>160</v>
      </c>
      <c r="AG226" s="115" t="str">
        <f t="shared" si="11"/>
        <v/>
      </c>
    </row>
    <row r="227" spans="1:33" ht="36.75" customHeight="1">
      <c r="A227" s="102">
        <f t="shared" si="12"/>
        <v>216</v>
      </c>
      <c r="B227" s="103" t="str">
        <f>IF(【全員最初に作成】基本情報!C250="","",【全員最初に作成】基本情報!C250)</f>
        <v/>
      </c>
      <c r="C227" s="104" t="str">
        <f>IF(【全員最初に作成】基本情報!D250="","",【全員最初に作成】基本情報!D250)</f>
        <v/>
      </c>
      <c r="D227" s="105" t="str">
        <f>IF(【全員最初に作成】基本情報!E250="","",【全員最初に作成】基本情報!E250)</f>
        <v/>
      </c>
      <c r="E227" s="105" t="str">
        <f>IF(【全員最初に作成】基本情報!F250="","",【全員最初に作成】基本情報!F250)</f>
        <v/>
      </c>
      <c r="F227" s="105" t="str">
        <f>IF(【全員最初に作成】基本情報!G250="","",【全員最初に作成】基本情報!G250)</f>
        <v/>
      </c>
      <c r="G227" s="105" t="str">
        <f>IF(【全員最初に作成】基本情報!H250="","",【全員最初に作成】基本情報!H250)</f>
        <v/>
      </c>
      <c r="H227" s="105" t="str">
        <f>IF(【全員最初に作成】基本情報!I250="","",【全員最初に作成】基本情報!I250)</f>
        <v/>
      </c>
      <c r="I227" s="105" t="str">
        <f>IF(【全員最初に作成】基本情報!J250="","",【全員最初に作成】基本情報!J250)</f>
        <v/>
      </c>
      <c r="J227" s="105" t="str">
        <f>IF(【全員最初に作成】基本情報!K250="","",【全員最初に作成】基本情報!K250)</f>
        <v/>
      </c>
      <c r="K227" s="106" t="str">
        <f>IF(【全員最初に作成】基本情報!L250="","",【全員最初に作成】基本情報!L250)</f>
        <v/>
      </c>
      <c r="L227" s="107" t="str">
        <f>IF(【全員最初に作成】基本情報!M250="","",【全員最初に作成】基本情報!M250)</f>
        <v/>
      </c>
      <c r="M227" s="107" t="str">
        <f>IF(【全員最初に作成】基本情報!R250="","",【全員最初に作成】基本情報!R250)</f>
        <v/>
      </c>
      <c r="N227" s="107" t="str">
        <f>IF(【全員最初に作成】基本情報!W250="","",【全員最初に作成】基本情報!W250)</f>
        <v/>
      </c>
      <c r="O227" s="102" t="str">
        <f>IF(【全員最初に作成】基本情報!X250="","",【全員最初に作成】基本情報!X250)</f>
        <v/>
      </c>
      <c r="P227" s="108" t="str">
        <f>IF(【全員最初に作成】基本情報!Y250="","",【全員最初に作成】基本情報!Y250)</f>
        <v/>
      </c>
      <c r="Q227" s="476" t="str">
        <f>IF(【全員最初に作成】基本情報!AB250="","",【全員最初に作成】基本情報!AB250)</f>
        <v/>
      </c>
      <c r="R227" s="109"/>
      <c r="S227" s="110"/>
      <c r="T227" s="119" t="str">
        <f>IF(P227="","",VLOOKUP(P227,【参考】数式用!$A$5:$H$34,MATCH(S227,【参考】数式用!$C$4:$E$4,0)+2,0))</f>
        <v/>
      </c>
      <c r="U227" s="49" t="s">
        <v>155</v>
      </c>
      <c r="V227" s="111"/>
      <c r="W227" s="314" t="s">
        <v>156</v>
      </c>
      <c r="X227" s="111"/>
      <c r="Y227" s="55" t="s">
        <v>157</v>
      </c>
      <c r="Z227" s="111"/>
      <c r="AA227" s="314" t="s">
        <v>156</v>
      </c>
      <c r="AB227" s="111"/>
      <c r="AC227" s="314" t="s">
        <v>158</v>
      </c>
      <c r="AD227" s="112" t="s">
        <v>159</v>
      </c>
      <c r="AE227" s="113" t="str">
        <f t="shared" si="10"/>
        <v/>
      </c>
      <c r="AF227" s="116" t="s">
        <v>160</v>
      </c>
      <c r="AG227" s="115" t="str">
        <f t="shared" si="11"/>
        <v/>
      </c>
    </row>
    <row r="228" spans="1:33" ht="36.75" customHeight="1">
      <c r="A228" s="102">
        <f t="shared" si="12"/>
        <v>217</v>
      </c>
      <c r="B228" s="103" t="str">
        <f>IF(【全員最初に作成】基本情報!C251="","",【全員最初に作成】基本情報!C251)</f>
        <v/>
      </c>
      <c r="C228" s="104" t="str">
        <f>IF(【全員最初に作成】基本情報!D251="","",【全員最初に作成】基本情報!D251)</f>
        <v/>
      </c>
      <c r="D228" s="105" t="str">
        <f>IF(【全員最初に作成】基本情報!E251="","",【全員最初に作成】基本情報!E251)</f>
        <v/>
      </c>
      <c r="E228" s="105" t="str">
        <f>IF(【全員最初に作成】基本情報!F251="","",【全員最初に作成】基本情報!F251)</f>
        <v/>
      </c>
      <c r="F228" s="105" t="str">
        <f>IF(【全員最初に作成】基本情報!G251="","",【全員最初に作成】基本情報!G251)</f>
        <v/>
      </c>
      <c r="G228" s="105" t="str">
        <f>IF(【全員最初に作成】基本情報!H251="","",【全員最初に作成】基本情報!H251)</f>
        <v/>
      </c>
      <c r="H228" s="105" t="str">
        <f>IF(【全員最初に作成】基本情報!I251="","",【全員最初に作成】基本情報!I251)</f>
        <v/>
      </c>
      <c r="I228" s="105" t="str">
        <f>IF(【全員最初に作成】基本情報!J251="","",【全員最初に作成】基本情報!J251)</f>
        <v/>
      </c>
      <c r="J228" s="105" t="str">
        <f>IF(【全員最初に作成】基本情報!K251="","",【全員最初に作成】基本情報!K251)</f>
        <v/>
      </c>
      <c r="K228" s="106" t="str">
        <f>IF(【全員最初に作成】基本情報!L251="","",【全員最初に作成】基本情報!L251)</f>
        <v/>
      </c>
      <c r="L228" s="107" t="str">
        <f>IF(【全員最初に作成】基本情報!M251="","",【全員最初に作成】基本情報!M251)</f>
        <v/>
      </c>
      <c r="M228" s="107" t="str">
        <f>IF(【全員最初に作成】基本情報!R251="","",【全員最初に作成】基本情報!R251)</f>
        <v/>
      </c>
      <c r="N228" s="107" t="str">
        <f>IF(【全員最初に作成】基本情報!W251="","",【全員最初に作成】基本情報!W251)</f>
        <v/>
      </c>
      <c r="O228" s="102" t="str">
        <f>IF(【全員最初に作成】基本情報!X251="","",【全員最初に作成】基本情報!X251)</f>
        <v/>
      </c>
      <c r="P228" s="108" t="str">
        <f>IF(【全員最初に作成】基本情報!Y251="","",【全員最初に作成】基本情報!Y251)</f>
        <v/>
      </c>
      <c r="Q228" s="476" t="str">
        <f>IF(【全員最初に作成】基本情報!AB251="","",【全員最初に作成】基本情報!AB251)</f>
        <v/>
      </c>
      <c r="R228" s="109"/>
      <c r="S228" s="110"/>
      <c r="T228" s="119" t="str">
        <f>IF(P228="","",VLOOKUP(P228,【参考】数式用!$A$5:$H$34,MATCH(S228,【参考】数式用!$C$4:$E$4,0)+2,0))</f>
        <v/>
      </c>
      <c r="U228" s="49" t="s">
        <v>155</v>
      </c>
      <c r="V228" s="111"/>
      <c r="W228" s="314" t="s">
        <v>156</v>
      </c>
      <c r="X228" s="111"/>
      <c r="Y228" s="55" t="s">
        <v>157</v>
      </c>
      <c r="Z228" s="111"/>
      <c r="AA228" s="314" t="s">
        <v>156</v>
      </c>
      <c r="AB228" s="111"/>
      <c r="AC228" s="314" t="s">
        <v>158</v>
      </c>
      <c r="AD228" s="112" t="s">
        <v>159</v>
      </c>
      <c r="AE228" s="113" t="str">
        <f t="shared" si="10"/>
        <v/>
      </c>
      <c r="AF228" s="116" t="s">
        <v>160</v>
      </c>
      <c r="AG228" s="115" t="str">
        <f t="shared" si="11"/>
        <v/>
      </c>
    </row>
    <row r="229" spans="1:33" ht="36.75" customHeight="1">
      <c r="A229" s="102">
        <f t="shared" si="12"/>
        <v>218</v>
      </c>
      <c r="B229" s="103" t="str">
        <f>IF(【全員最初に作成】基本情報!C252="","",【全員最初に作成】基本情報!C252)</f>
        <v/>
      </c>
      <c r="C229" s="104" t="str">
        <f>IF(【全員最初に作成】基本情報!D252="","",【全員最初に作成】基本情報!D252)</f>
        <v/>
      </c>
      <c r="D229" s="105" t="str">
        <f>IF(【全員最初に作成】基本情報!E252="","",【全員最初に作成】基本情報!E252)</f>
        <v/>
      </c>
      <c r="E229" s="105" t="str">
        <f>IF(【全員最初に作成】基本情報!F252="","",【全員最初に作成】基本情報!F252)</f>
        <v/>
      </c>
      <c r="F229" s="105" t="str">
        <f>IF(【全員最初に作成】基本情報!G252="","",【全員最初に作成】基本情報!G252)</f>
        <v/>
      </c>
      <c r="G229" s="105" t="str">
        <f>IF(【全員最初に作成】基本情報!H252="","",【全員最初に作成】基本情報!H252)</f>
        <v/>
      </c>
      <c r="H229" s="105" t="str">
        <f>IF(【全員最初に作成】基本情報!I252="","",【全員最初に作成】基本情報!I252)</f>
        <v/>
      </c>
      <c r="I229" s="105" t="str">
        <f>IF(【全員最初に作成】基本情報!J252="","",【全員最初に作成】基本情報!J252)</f>
        <v/>
      </c>
      <c r="J229" s="105" t="str">
        <f>IF(【全員最初に作成】基本情報!K252="","",【全員最初に作成】基本情報!K252)</f>
        <v/>
      </c>
      <c r="K229" s="106" t="str">
        <f>IF(【全員最初に作成】基本情報!L252="","",【全員最初に作成】基本情報!L252)</f>
        <v/>
      </c>
      <c r="L229" s="107" t="str">
        <f>IF(【全員最初に作成】基本情報!M252="","",【全員最初に作成】基本情報!M252)</f>
        <v/>
      </c>
      <c r="M229" s="107" t="str">
        <f>IF(【全員最初に作成】基本情報!R252="","",【全員最初に作成】基本情報!R252)</f>
        <v/>
      </c>
      <c r="N229" s="107" t="str">
        <f>IF(【全員最初に作成】基本情報!W252="","",【全員最初に作成】基本情報!W252)</f>
        <v/>
      </c>
      <c r="O229" s="102" t="str">
        <f>IF(【全員最初に作成】基本情報!X252="","",【全員最初に作成】基本情報!X252)</f>
        <v/>
      </c>
      <c r="P229" s="108" t="str">
        <f>IF(【全員最初に作成】基本情報!Y252="","",【全員最初に作成】基本情報!Y252)</f>
        <v/>
      </c>
      <c r="Q229" s="476" t="str">
        <f>IF(【全員最初に作成】基本情報!AB252="","",【全員最初に作成】基本情報!AB252)</f>
        <v/>
      </c>
      <c r="R229" s="109"/>
      <c r="S229" s="110"/>
      <c r="T229" s="119" t="str">
        <f>IF(P229="","",VLOOKUP(P229,【参考】数式用!$A$5:$H$34,MATCH(S229,【参考】数式用!$C$4:$E$4,0)+2,0))</f>
        <v/>
      </c>
      <c r="U229" s="49" t="s">
        <v>155</v>
      </c>
      <c r="V229" s="111"/>
      <c r="W229" s="314" t="s">
        <v>156</v>
      </c>
      <c r="X229" s="111"/>
      <c r="Y229" s="55" t="s">
        <v>157</v>
      </c>
      <c r="Z229" s="111"/>
      <c r="AA229" s="314" t="s">
        <v>156</v>
      </c>
      <c r="AB229" s="111"/>
      <c r="AC229" s="314" t="s">
        <v>158</v>
      </c>
      <c r="AD229" s="112" t="s">
        <v>159</v>
      </c>
      <c r="AE229" s="113" t="str">
        <f t="shared" si="10"/>
        <v/>
      </c>
      <c r="AF229" s="116" t="s">
        <v>160</v>
      </c>
      <c r="AG229" s="115" t="str">
        <f t="shared" si="11"/>
        <v/>
      </c>
    </row>
    <row r="230" spans="1:33" ht="36.75" customHeight="1">
      <c r="A230" s="102">
        <f t="shared" si="12"/>
        <v>219</v>
      </c>
      <c r="B230" s="103" t="str">
        <f>IF(【全員最初に作成】基本情報!C253="","",【全員最初に作成】基本情報!C253)</f>
        <v/>
      </c>
      <c r="C230" s="104" t="str">
        <f>IF(【全員最初に作成】基本情報!D253="","",【全員最初に作成】基本情報!D253)</f>
        <v/>
      </c>
      <c r="D230" s="105" t="str">
        <f>IF(【全員最初に作成】基本情報!E253="","",【全員最初に作成】基本情報!E253)</f>
        <v/>
      </c>
      <c r="E230" s="105" t="str">
        <f>IF(【全員最初に作成】基本情報!F253="","",【全員最初に作成】基本情報!F253)</f>
        <v/>
      </c>
      <c r="F230" s="105" t="str">
        <f>IF(【全員最初に作成】基本情報!G253="","",【全員最初に作成】基本情報!G253)</f>
        <v/>
      </c>
      <c r="G230" s="105" t="str">
        <f>IF(【全員最初に作成】基本情報!H253="","",【全員最初に作成】基本情報!H253)</f>
        <v/>
      </c>
      <c r="H230" s="105" t="str">
        <f>IF(【全員最初に作成】基本情報!I253="","",【全員最初に作成】基本情報!I253)</f>
        <v/>
      </c>
      <c r="I230" s="105" t="str">
        <f>IF(【全員最初に作成】基本情報!J253="","",【全員最初に作成】基本情報!J253)</f>
        <v/>
      </c>
      <c r="J230" s="105" t="str">
        <f>IF(【全員最初に作成】基本情報!K253="","",【全員最初に作成】基本情報!K253)</f>
        <v/>
      </c>
      <c r="K230" s="106" t="str">
        <f>IF(【全員最初に作成】基本情報!L253="","",【全員最初に作成】基本情報!L253)</f>
        <v/>
      </c>
      <c r="L230" s="107" t="str">
        <f>IF(【全員最初に作成】基本情報!M253="","",【全員最初に作成】基本情報!M253)</f>
        <v/>
      </c>
      <c r="M230" s="107" t="str">
        <f>IF(【全員最初に作成】基本情報!R253="","",【全員最初に作成】基本情報!R253)</f>
        <v/>
      </c>
      <c r="N230" s="107" t="str">
        <f>IF(【全員最初に作成】基本情報!W253="","",【全員最初に作成】基本情報!W253)</f>
        <v/>
      </c>
      <c r="O230" s="102" t="str">
        <f>IF(【全員最初に作成】基本情報!X253="","",【全員最初に作成】基本情報!X253)</f>
        <v/>
      </c>
      <c r="P230" s="108" t="str">
        <f>IF(【全員最初に作成】基本情報!Y253="","",【全員最初に作成】基本情報!Y253)</f>
        <v/>
      </c>
      <c r="Q230" s="476" t="str">
        <f>IF(【全員最初に作成】基本情報!AB253="","",【全員最初に作成】基本情報!AB253)</f>
        <v/>
      </c>
      <c r="R230" s="109"/>
      <c r="S230" s="110"/>
      <c r="T230" s="119" t="str">
        <f>IF(P230="","",VLOOKUP(P230,【参考】数式用!$A$5:$H$34,MATCH(S230,【参考】数式用!$C$4:$E$4,0)+2,0))</f>
        <v/>
      </c>
      <c r="U230" s="49" t="s">
        <v>155</v>
      </c>
      <c r="V230" s="111"/>
      <c r="W230" s="314" t="s">
        <v>156</v>
      </c>
      <c r="X230" s="111"/>
      <c r="Y230" s="55" t="s">
        <v>157</v>
      </c>
      <c r="Z230" s="111"/>
      <c r="AA230" s="314" t="s">
        <v>156</v>
      </c>
      <c r="AB230" s="111"/>
      <c r="AC230" s="314" t="s">
        <v>158</v>
      </c>
      <c r="AD230" s="112" t="s">
        <v>159</v>
      </c>
      <c r="AE230" s="113" t="str">
        <f t="shared" si="10"/>
        <v/>
      </c>
      <c r="AF230" s="116" t="s">
        <v>160</v>
      </c>
      <c r="AG230" s="115" t="str">
        <f t="shared" si="11"/>
        <v/>
      </c>
    </row>
    <row r="231" spans="1:33" ht="36.75" customHeight="1">
      <c r="A231" s="102">
        <f t="shared" si="12"/>
        <v>220</v>
      </c>
      <c r="B231" s="103" t="str">
        <f>IF(【全員最初に作成】基本情報!C254="","",【全員最初に作成】基本情報!C254)</f>
        <v/>
      </c>
      <c r="C231" s="104" t="str">
        <f>IF(【全員最初に作成】基本情報!D254="","",【全員最初に作成】基本情報!D254)</f>
        <v/>
      </c>
      <c r="D231" s="105" t="str">
        <f>IF(【全員最初に作成】基本情報!E254="","",【全員最初に作成】基本情報!E254)</f>
        <v/>
      </c>
      <c r="E231" s="105" t="str">
        <f>IF(【全員最初に作成】基本情報!F254="","",【全員最初に作成】基本情報!F254)</f>
        <v/>
      </c>
      <c r="F231" s="105" t="str">
        <f>IF(【全員最初に作成】基本情報!G254="","",【全員最初に作成】基本情報!G254)</f>
        <v/>
      </c>
      <c r="G231" s="105" t="str">
        <f>IF(【全員最初に作成】基本情報!H254="","",【全員最初に作成】基本情報!H254)</f>
        <v/>
      </c>
      <c r="H231" s="105" t="str">
        <f>IF(【全員最初に作成】基本情報!I254="","",【全員最初に作成】基本情報!I254)</f>
        <v/>
      </c>
      <c r="I231" s="105" t="str">
        <f>IF(【全員最初に作成】基本情報!J254="","",【全員最初に作成】基本情報!J254)</f>
        <v/>
      </c>
      <c r="J231" s="105" t="str">
        <f>IF(【全員最初に作成】基本情報!K254="","",【全員最初に作成】基本情報!K254)</f>
        <v/>
      </c>
      <c r="K231" s="106" t="str">
        <f>IF(【全員最初に作成】基本情報!L254="","",【全員最初に作成】基本情報!L254)</f>
        <v/>
      </c>
      <c r="L231" s="107" t="str">
        <f>IF(【全員最初に作成】基本情報!M254="","",【全員最初に作成】基本情報!M254)</f>
        <v/>
      </c>
      <c r="M231" s="107" t="str">
        <f>IF(【全員最初に作成】基本情報!R254="","",【全員最初に作成】基本情報!R254)</f>
        <v/>
      </c>
      <c r="N231" s="107" t="str">
        <f>IF(【全員最初に作成】基本情報!W254="","",【全員最初に作成】基本情報!W254)</f>
        <v/>
      </c>
      <c r="O231" s="102" t="str">
        <f>IF(【全員最初に作成】基本情報!X254="","",【全員最初に作成】基本情報!X254)</f>
        <v/>
      </c>
      <c r="P231" s="108" t="str">
        <f>IF(【全員最初に作成】基本情報!Y254="","",【全員最初に作成】基本情報!Y254)</f>
        <v/>
      </c>
      <c r="Q231" s="476" t="str">
        <f>IF(【全員最初に作成】基本情報!AB254="","",【全員最初に作成】基本情報!AB254)</f>
        <v/>
      </c>
      <c r="R231" s="109"/>
      <c r="S231" s="110"/>
      <c r="T231" s="119" t="str">
        <f>IF(P231="","",VLOOKUP(P231,【参考】数式用!$A$5:$H$34,MATCH(S231,【参考】数式用!$C$4:$E$4,0)+2,0))</f>
        <v/>
      </c>
      <c r="U231" s="49" t="s">
        <v>155</v>
      </c>
      <c r="V231" s="111"/>
      <c r="W231" s="314" t="s">
        <v>156</v>
      </c>
      <c r="X231" s="111"/>
      <c r="Y231" s="55" t="s">
        <v>157</v>
      </c>
      <c r="Z231" s="111"/>
      <c r="AA231" s="314" t="s">
        <v>156</v>
      </c>
      <c r="AB231" s="111"/>
      <c r="AC231" s="314" t="s">
        <v>158</v>
      </c>
      <c r="AD231" s="112" t="s">
        <v>159</v>
      </c>
      <c r="AE231" s="113" t="str">
        <f t="shared" si="10"/>
        <v/>
      </c>
      <c r="AF231" s="116" t="s">
        <v>160</v>
      </c>
      <c r="AG231" s="115" t="str">
        <f t="shared" si="11"/>
        <v/>
      </c>
    </row>
    <row r="232" spans="1:33" ht="36.75" customHeight="1">
      <c r="A232" s="102">
        <f t="shared" si="12"/>
        <v>221</v>
      </c>
      <c r="B232" s="103" t="str">
        <f>IF(【全員最初に作成】基本情報!C255="","",【全員最初に作成】基本情報!C255)</f>
        <v/>
      </c>
      <c r="C232" s="104" t="str">
        <f>IF(【全員最初に作成】基本情報!D255="","",【全員最初に作成】基本情報!D255)</f>
        <v/>
      </c>
      <c r="D232" s="105" t="str">
        <f>IF(【全員最初に作成】基本情報!E255="","",【全員最初に作成】基本情報!E255)</f>
        <v/>
      </c>
      <c r="E232" s="105" t="str">
        <f>IF(【全員最初に作成】基本情報!F255="","",【全員最初に作成】基本情報!F255)</f>
        <v/>
      </c>
      <c r="F232" s="105" t="str">
        <f>IF(【全員最初に作成】基本情報!G255="","",【全員最初に作成】基本情報!G255)</f>
        <v/>
      </c>
      <c r="G232" s="105" t="str">
        <f>IF(【全員最初に作成】基本情報!H255="","",【全員最初に作成】基本情報!H255)</f>
        <v/>
      </c>
      <c r="H232" s="105" t="str">
        <f>IF(【全員最初に作成】基本情報!I255="","",【全員最初に作成】基本情報!I255)</f>
        <v/>
      </c>
      <c r="I232" s="105" t="str">
        <f>IF(【全員最初に作成】基本情報!J255="","",【全員最初に作成】基本情報!J255)</f>
        <v/>
      </c>
      <c r="J232" s="105" t="str">
        <f>IF(【全員最初に作成】基本情報!K255="","",【全員最初に作成】基本情報!K255)</f>
        <v/>
      </c>
      <c r="K232" s="106" t="str">
        <f>IF(【全員最初に作成】基本情報!L255="","",【全員最初に作成】基本情報!L255)</f>
        <v/>
      </c>
      <c r="L232" s="107" t="str">
        <f>IF(【全員最初に作成】基本情報!M255="","",【全員最初に作成】基本情報!M255)</f>
        <v/>
      </c>
      <c r="M232" s="107" t="str">
        <f>IF(【全員最初に作成】基本情報!R255="","",【全員最初に作成】基本情報!R255)</f>
        <v/>
      </c>
      <c r="N232" s="107" t="str">
        <f>IF(【全員最初に作成】基本情報!W255="","",【全員最初に作成】基本情報!W255)</f>
        <v/>
      </c>
      <c r="O232" s="102" t="str">
        <f>IF(【全員最初に作成】基本情報!X255="","",【全員最初に作成】基本情報!X255)</f>
        <v/>
      </c>
      <c r="P232" s="108" t="str">
        <f>IF(【全員最初に作成】基本情報!Y255="","",【全員最初に作成】基本情報!Y255)</f>
        <v/>
      </c>
      <c r="Q232" s="476" t="str">
        <f>IF(【全員最初に作成】基本情報!AB255="","",【全員最初に作成】基本情報!AB255)</f>
        <v/>
      </c>
      <c r="R232" s="109"/>
      <c r="S232" s="110"/>
      <c r="T232" s="119" t="str">
        <f>IF(P232="","",VLOOKUP(P232,【参考】数式用!$A$5:$H$34,MATCH(S232,【参考】数式用!$C$4:$E$4,0)+2,0))</f>
        <v/>
      </c>
      <c r="U232" s="49" t="s">
        <v>155</v>
      </c>
      <c r="V232" s="111"/>
      <c r="W232" s="314" t="s">
        <v>156</v>
      </c>
      <c r="X232" s="111"/>
      <c r="Y232" s="55" t="s">
        <v>157</v>
      </c>
      <c r="Z232" s="111"/>
      <c r="AA232" s="314" t="s">
        <v>156</v>
      </c>
      <c r="AB232" s="111"/>
      <c r="AC232" s="314" t="s">
        <v>158</v>
      </c>
      <c r="AD232" s="112" t="s">
        <v>159</v>
      </c>
      <c r="AE232" s="113" t="str">
        <f t="shared" si="10"/>
        <v/>
      </c>
      <c r="AF232" s="116" t="s">
        <v>160</v>
      </c>
      <c r="AG232" s="115" t="str">
        <f t="shared" si="11"/>
        <v/>
      </c>
    </row>
    <row r="233" spans="1:33" ht="36.75" customHeight="1">
      <c r="A233" s="102">
        <f t="shared" si="12"/>
        <v>222</v>
      </c>
      <c r="B233" s="103" t="str">
        <f>IF(【全員最初に作成】基本情報!C256="","",【全員最初に作成】基本情報!C256)</f>
        <v/>
      </c>
      <c r="C233" s="104" t="str">
        <f>IF(【全員最初に作成】基本情報!D256="","",【全員最初に作成】基本情報!D256)</f>
        <v/>
      </c>
      <c r="D233" s="105" t="str">
        <f>IF(【全員最初に作成】基本情報!E256="","",【全員最初に作成】基本情報!E256)</f>
        <v/>
      </c>
      <c r="E233" s="105" t="str">
        <f>IF(【全員最初に作成】基本情報!F256="","",【全員最初に作成】基本情報!F256)</f>
        <v/>
      </c>
      <c r="F233" s="105" t="str">
        <f>IF(【全員最初に作成】基本情報!G256="","",【全員最初に作成】基本情報!G256)</f>
        <v/>
      </c>
      <c r="G233" s="105" t="str">
        <f>IF(【全員最初に作成】基本情報!H256="","",【全員最初に作成】基本情報!H256)</f>
        <v/>
      </c>
      <c r="H233" s="105" t="str">
        <f>IF(【全員最初に作成】基本情報!I256="","",【全員最初に作成】基本情報!I256)</f>
        <v/>
      </c>
      <c r="I233" s="105" t="str">
        <f>IF(【全員最初に作成】基本情報!J256="","",【全員最初に作成】基本情報!J256)</f>
        <v/>
      </c>
      <c r="J233" s="105" t="str">
        <f>IF(【全員最初に作成】基本情報!K256="","",【全員最初に作成】基本情報!K256)</f>
        <v/>
      </c>
      <c r="K233" s="106" t="str">
        <f>IF(【全員最初に作成】基本情報!L256="","",【全員最初に作成】基本情報!L256)</f>
        <v/>
      </c>
      <c r="L233" s="107" t="str">
        <f>IF(【全員最初に作成】基本情報!M256="","",【全員最初に作成】基本情報!M256)</f>
        <v/>
      </c>
      <c r="M233" s="107" t="str">
        <f>IF(【全員最初に作成】基本情報!R256="","",【全員最初に作成】基本情報!R256)</f>
        <v/>
      </c>
      <c r="N233" s="107" t="str">
        <f>IF(【全員最初に作成】基本情報!W256="","",【全員最初に作成】基本情報!W256)</f>
        <v/>
      </c>
      <c r="O233" s="102" t="str">
        <f>IF(【全員最初に作成】基本情報!X256="","",【全員最初に作成】基本情報!X256)</f>
        <v/>
      </c>
      <c r="P233" s="108" t="str">
        <f>IF(【全員最初に作成】基本情報!Y256="","",【全員最初に作成】基本情報!Y256)</f>
        <v/>
      </c>
      <c r="Q233" s="476" t="str">
        <f>IF(【全員最初に作成】基本情報!AB256="","",【全員最初に作成】基本情報!AB256)</f>
        <v/>
      </c>
      <c r="R233" s="109"/>
      <c r="S233" s="110"/>
      <c r="T233" s="119" t="str">
        <f>IF(P233="","",VLOOKUP(P233,【参考】数式用!$A$5:$H$34,MATCH(S233,【参考】数式用!$C$4:$E$4,0)+2,0))</f>
        <v/>
      </c>
      <c r="U233" s="49" t="s">
        <v>155</v>
      </c>
      <c r="V233" s="111"/>
      <c r="W233" s="314" t="s">
        <v>156</v>
      </c>
      <c r="X233" s="111"/>
      <c r="Y233" s="55" t="s">
        <v>157</v>
      </c>
      <c r="Z233" s="111"/>
      <c r="AA233" s="314" t="s">
        <v>156</v>
      </c>
      <c r="AB233" s="111"/>
      <c r="AC233" s="314" t="s">
        <v>158</v>
      </c>
      <c r="AD233" s="112" t="s">
        <v>159</v>
      </c>
      <c r="AE233" s="113" t="str">
        <f t="shared" si="10"/>
        <v/>
      </c>
      <c r="AF233" s="116" t="s">
        <v>160</v>
      </c>
      <c r="AG233" s="115" t="str">
        <f t="shared" si="11"/>
        <v/>
      </c>
    </row>
    <row r="234" spans="1:33" ht="36.75" customHeight="1">
      <c r="A234" s="102">
        <f t="shared" si="12"/>
        <v>223</v>
      </c>
      <c r="B234" s="103" t="str">
        <f>IF(【全員最初に作成】基本情報!C257="","",【全員最初に作成】基本情報!C257)</f>
        <v/>
      </c>
      <c r="C234" s="104" t="str">
        <f>IF(【全員最初に作成】基本情報!D257="","",【全員最初に作成】基本情報!D257)</f>
        <v/>
      </c>
      <c r="D234" s="105" t="str">
        <f>IF(【全員最初に作成】基本情報!E257="","",【全員最初に作成】基本情報!E257)</f>
        <v/>
      </c>
      <c r="E234" s="105" t="str">
        <f>IF(【全員最初に作成】基本情報!F257="","",【全員最初に作成】基本情報!F257)</f>
        <v/>
      </c>
      <c r="F234" s="105" t="str">
        <f>IF(【全員最初に作成】基本情報!G257="","",【全員最初に作成】基本情報!G257)</f>
        <v/>
      </c>
      <c r="G234" s="105" t="str">
        <f>IF(【全員最初に作成】基本情報!H257="","",【全員最初に作成】基本情報!H257)</f>
        <v/>
      </c>
      <c r="H234" s="105" t="str">
        <f>IF(【全員最初に作成】基本情報!I257="","",【全員最初に作成】基本情報!I257)</f>
        <v/>
      </c>
      <c r="I234" s="105" t="str">
        <f>IF(【全員最初に作成】基本情報!J257="","",【全員最初に作成】基本情報!J257)</f>
        <v/>
      </c>
      <c r="J234" s="105" t="str">
        <f>IF(【全員最初に作成】基本情報!K257="","",【全員最初に作成】基本情報!K257)</f>
        <v/>
      </c>
      <c r="K234" s="106" t="str">
        <f>IF(【全員最初に作成】基本情報!L257="","",【全員最初に作成】基本情報!L257)</f>
        <v/>
      </c>
      <c r="L234" s="107" t="str">
        <f>IF(【全員最初に作成】基本情報!M257="","",【全員最初に作成】基本情報!M257)</f>
        <v/>
      </c>
      <c r="M234" s="107" t="str">
        <f>IF(【全員最初に作成】基本情報!R257="","",【全員最初に作成】基本情報!R257)</f>
        <v/>
      </c>
      <c r="N234" s="107" t="str">
        <f>IF(【全員最初に作成】基本情報!W257="","",【全員最初に作成】基本情報!W257)</f>
        <v/>
      </c>
      <c r="O234" s="102" t="str">
        <f>IF(【全員最初に作成】基本情報!X257="","",【全員最初に作成】基本情報!X257)</f>
        <v/>
      </c>
      <c r="P234" s="108" t="str">
        <f>IF(【全員最初に作成】基本情報!Y257="","",【全員最初に作成】基本情報!Y257)</f>
        <v/>
      </c>
      <c r="Q234" s="476" t="str">
        <f>IF(【全員最初に作成】基本情報!AB257="","",【全員最初に作成】基本情報!AB257)</f>
        <v/>
      </c>
      <c r="R234" s="109"/>
      <c r="S234" s="110"/>
      <c r="T234" s="119" t="str">
        <f>IF(P234="","",VLOOKUP(P234,【参考】数式用!$A$5:$H$34,MATCH(S234,【参考】数式用!$C$4:$E$4,0)+2,0))</f>
        <v/>
      </c>
      <c r="U234" s="49" t="s">
        <v>155</v>
      </c>
      <c r="V234" s="111"/>
      <c r="W234" s="314" t="s">
        <v>156</v>
      </c>
      <c r="X234" s="111"/>
      <c r="Y234" s="55" t="s">
        <v>157</v>
      </c>
      <c r="Z234" s="111"/>
      <c r="AA234" s="314" t="s">
        <v>156</v>
      </c>
      <c r="AB234" s="111"/>
      <c r="AC234" s="314" t="s">
        <v>158</v>
      </c>
      <c r="AD234" s="112" t="s">
        <v>159</v>
      </c>
      <c r="AE234" s="113" t="str">
        <f t="shared" si="10"/>
        <v/>
      </c>
      <c r="AF234" s="116" t="s">
        <v>160</v>
      </c>
      <c r="AG234" s="115" t="str">
        <f t="shared" si="11"/>
        <v/>
      </c>
    </row>
    <row r="235" spans="1:33" ht="36.75" customHeight="1">
      <c r="A235" s="102">
        <f t="shared" si="12"/>
        <v>224</v>
      </c>
      <c r="B235" s="103" t="str">
        <f>IF(【全員最初に作成】基本情報!C258="","",【全員最初に作成】基本情報!C258)</f>
        <v/>
      </c>
      <c r="C235" s="104" t="str">
        <f>IF(【全員最初に作成】基本情報!D258="","",【全員最初に作成】基本情報!D258)</f>
        <v/>
      </c>
      <c r="D235" s="105" t="str">
        <f>IF(【全員最初に作成】基本情報!E258="","",【全員最初に作成】基本情報!E258)</f>
        <v/>
      </c>
      <c r="E235" s="105" t="str">
        <f>IF(【全員最初に作成】基本情報!F258="","",【全員最初に作成】基本情報!F258)</f>
        <v/>
      </c>
      <c r="F235" s="105" t="str">
        <f>IF(【全員最初に作成】基本情報!G258="","",【全員最初に作成】基本情報!G258)</f>
        <v/>
      </c>
      <c r="G235" s="105" t="str">
        <f>IF(【全員最初に作成】基本情報!H258="","",【全員最初に作成】基本情報!H258)</f>
        <v/>
      </c>
      <c r="H235" s="105" t="str">
        <f>IF(【全員最初に作成】基本情報!I258="","",【全員最初に作成】基本情報!I258)</f>
        <v/>
      </c>
      <c r="I235" s="105" t="str">
        <f>IF(【全員最初に作成】基本情報!J258="","",【全員最初に作成】基本情報!J258)</f>
        <v/>
      </c>
      <c r="J235" s="105" t="str">
        <f>IF(【全員最初に作成】基本情報!K258="","",【全員最初に作成】基本情報!K258)</f>
        <v/>
      </c>
      <c r="K235" s="106" t="str">
        <f>IF(【全員最初に作成】基本情報!L258="","",【全員最初に作成】基本情報!L258)</f>
        <v/>
      </c>
      <c r="L235" s="107" t="str">
        <f>IF(【全員最初に作成】基本情報!M258="","",【全員最初に作成】基本情報!M258)</f>
        <v/>
      </c>
      <c r="M235" s="107" t="str">
        <f>IF(【全員最初に作成】基本情報!R258="","",【全員最初に作成】基本情報!R258)</f>
        <v/>
      </c>
      <c r="N235" s="107" t="str">
        <f>IF(【全員最初に作成】基本情報!W258="","",【全員最初に作成】基本情報!W258)</f>
        <v/>
      </c>
      <c r="O235" s="102" t="str">
        <f>IF(【全員最初に作成】基本情報!X258="","",【全員最初に作成】基本情報!X258)</f>
        <v/>
      </c>
      <c r="P235" s="108" t="str">
        <f>IF(【全員最初に作成】基本情報!Y258="","",【全員最初に作成】基本情報!Y258)</f>
        <v/>
      </c>
      <c r="Q235" s="476" t="str">
        <f>IF(【全員最初に作成】基本情報!AB258="","",【全員最初に作成】基本情報!AB258)</f>
        <v/>
      </c>
      <c r="R235" s="109"/>
      <c r="S235" s="110"/>
      <c r="T235" s="119" t="str">
        <f>IF(P235="","",VLOOKUP(P235,【参考】数式用!$A$5:$H$34,MATCH(S235,【参考】数式用!$C$4:$E$4,0)+2,0))</f>
        <v/>
      </c>
      <c r="U235" s="49" t="s">
        <v>155</v>
      </c>
      <c r="V235" s="111"/>
      <c r="W235" s="314" t="s">
        <v>156</v>
      </c>
      <c r="X235" s="111"/>
      <c r="Y235" s="55" t="s">
        <v>157</v>
      </c>
      <c r="Z235" s="111"/>
      <c r="AA235" s="314" t="s">
        <v>156</v>
      </c>
      <c r="AB235" s="111"/>
      <c r="AC235" s="314" t="s">
        <v>158</v>
      </c>
      <c r="AD235" s="112" t="s">
        <v>159</v>
      </c>
      <c r="AE235" s="113" t="str">
        <f t="shared" si="10"/>
        <v/>
      </c>
      <c r="AF235" s="116" t="s">
        <v>160</v>
      </c>
      <c r="AG235" s="115" t="str">
        <f t="shared" si="11"/>
        <v/>
      </c>
    </row>
    <row r="236" spans="1:33" ht="36.75" customHeight="1">
      <c r="A236" s="102">
        <f t="shared" si="12"/>
        <v>225</v>
      </c>
      <c r="B236" s="103" t="str">
        <f>IF(【全員最初に作成】基本情報!C259="","",【全員最初に作成】基本情報!C259)</f>
        <v/>
      </c>
      <c r="C236" s="104" t="str">
        <f>IF(【全員最初に作成】基本情報!D259="","",【全員最初に作成】基本情報!D259)</f>
        <v/>
      </c>
      <c r="D236" s="105" t="str">
        <f>IF(【全員最初に作成】基本情報!E259="","",【全員最初に作成】基本情報!E259)</f>
        <v/>
      </c>
      <c r="E236" s="105" t="str">
        <f>IF(【全員最初に作成】基本情報!F259="","",【全員最初に作成】基本情報!F259)</f>
        <v/>
      </c>
      <c r="F236" s="105" t="str">
        <f>IF(【全員最初に作成】基本情報!G259="","",【全員最初に作成】基本情報!G259)</f>
        <v/>
      </c>
      <c r="G236" s="105" t="str">
        <f>IF(【全員最初に作成】基本情報!H259="","",【全員最初に作成】基本情報!H259)</f>
        <v/>
      </c>
      <c r="H236" s="105" t="str">
        <f>IF(【全員最初に作成】基本情報!I259="","",【全員最初に作成】基本情報!I259)</f>
        <v/>
      </c>
      <c r="I236" s="105" t="str">
        <f>IF(【全員最初に作成】基本情報!J259="","",【全員最初に作成】基本情報!J259)</f>
        <v/>
      </c>
      <c r="J236" s="105" t="str">
        <f>IF(【全員最初に作成】基本情報!K259="","",【全員最初に作成】基本情報!K259)</f>
        <v/>
      </c>
      <c r="K236" s="106" t="str">
        <f>IF(【全員最初に作成】基本情報!L259="","",【全員最初に作成】基本情報!L259)</f>
        <v/>
      </c>
      <c r="L236" s="107" t="str">
        <f>IF(【全員最初に作成】基本情報!M259="","",【全員最初に作成】基本情報!M259)</f>
        <v/>
      </c>
      <c r="M236" s="107" t="str">
        <f>IF(【全員最初に作成】基本情報!R259="","",【全員最初に作成】基本情報!R259)</f>
        <v/>
      </c>
      <c r="N236" s="107" t="str">
        <f>IF(【全員最初に作成】基本情報!W259="","",【全員最初に作成】基本情報!W259)</f>
        <v/>
      </c>
      <c r="O236" s="102" t="str">
        <f>IF(【全員最初に作成】基本情報!X259="","",【全員最初に作成】基本情報!X259)</f>
        <v/>
      </c>
      <c r="P236" s="108" t="str">
        <f>IF(【全員最初に作成】基本情報!Y259="","",【全員最初に作成】基本情報!Y259)</f>
        <v/>
      </c>
      <c r="Q236" s="476" t="str">
        <f>IF(【全員最初に作成】基本情報!AB259="","",【全員最初に作成】基本情報!AB259)</f>
        <v/>
      </c>
      <c r="R236" s="109"/>
      <c r="S236" s="110"/>
      <c r="T236" s="119" t="str">
        <f>IF(P236="","",VLOOKUP(P236,【参考】数式用!$A$5:$H$34,MATCH(S236,【参考】数式用!$C$4:$E$4,0)+2,0))</f>
        <v/>
      </c>
      <c r="U236" s="49" t="s">
        <v>155</v>
      </c>
      <c r="V236" s="111"/>
      <c r="W236" s="314" t="s">
        <v>156</v>
      </c>
      <c r="X236" s="111"/>
      <c r="Y236" s="55" t="s">
        <v>157</v>
      </c>
      <c r="Z236" s="111"/>
      <c r="AA236" s="314" t="s">
        <v>156</v>
      </c>
      <c r="AB236" s="111"/>
      <c r="AC236" s="314" t="s">
        <v>158</v>
      </c>
      <c r="AD236" s="112" t="s">
        <v>159</v>
      </c>
      <c r="AE236" s="113" t="str">
        <f t="shared" si="10"/>
        <v/>
      </c>
      <c r="AF236" s="116" t="s">
        <v>160</v>
      </c>
      <c r="AG236" s="115" t="str">
        <f t="shared" si="11"/>
        <v/>
      </c>
    </row>
    <row r="237" spans="1:33" ht="36.75" customHeight="1">
      <c r="A237" s="102">
        <f t="shared" si="12"/>
        <v>226</v>
      </c>
      <c r="B237" s="103" t="str">
        <f>IF(【全員最初に作成】基本情報!C260="","",【全員最初に作成】基本情報!C260)</f>
        <v/>
      </c>
      <c r="C237" s="104" t="str">
        <f>IF(【全員最初に作成】基本情報!D260="","",【全員最初に作成】基本情報!D260)</f>
        <v/>
      </c>
      <c r="D237" s="105" t="str">
        <f>IF(【全員最初に作成】基本情報!E260="","",【全員最初に作成】基本情報!E260)</f>
        <v/>
      </c>
      <c r="E237" s="105" t="str">
        <f>IF(【全員最初に作成】基本情報!F260="","",【全員最初に作成】基本情報!F260)</f>
        <v/>
      </c>
      <c r="F237" s="105" t="str">
        <f>IF(【全員最初に作成】基本情報!G260="","",【全員最初に作成】基本情報!G260)</f>
        <v/>
      </c>
      <c r="G237" s="105" t="str">
        <f>IF(【全員最初に作成】基本情報!H260="","",【全員最初に作成】基本情報!H260)</f>
        <v/>
      </c>
      <c r="H237" s="105" t="str">
        <f>IF(【全員最初に作成】基本情報!I260="","",【全員最初に作成】基本情報!I260)</f>
        <v/>
      </c>
      <c r="I237" s="105" t="str">
        <f>IF(【全員最初に作成】基本情報!J260="","",【全員最初に作成】基本情報!J260)</f>
        <v/>
      </c>
      <c r="J237" s="105" t="str">
        <f>IF(【全員最初に作成】基本情報!K260="","",【全員最初に作成】基本情報!K260)</f>
        <v/>
      </c>
      <c r="K237" s="106" t="str">
        <f>IF(【全員最初に作成】基本情報!L260="","",【全員最初に作成】基本情報!L260)</f>
        <v/>
      </c>
      <c r="L237" s="107" t="str">
        <f>IF(【全員最初に作成】基本情報!M260="","",【全員最初に作成】基本情報!M260)</f>
        <v/>
      </c>
      <c r="M237" s="107" t="str">
        <f>IF(【全員最初に作成】基本情報!R260="","",【全員最初に作成】基本情報!R260)</f>
        <v/>
      </c>
      <c r="N237" s="107" t="str">
        <f>IF(【全員最初に作成】基本情報!W260="","",【全員最初に作成】基本情報!W260)</f>
        <v/>
      </c>
      <c r="O237" s="102" t="str">
        <f>IF(【全員最初に作成】基本情報!X260="","",【全員最初に作成】基本情報!X260)</f>
        <v/>
      </c>
      <c r="P237" s="108" t="str">
        <f>IF(【全員最初に作成】基本情報!Y260="","",【全員最初に作成】基本情報!Y260)</f>
        <v/>
      </c>
      <c r="Q237" s="476" t="str">
        <f>IF(【全員最初に作成】基本情報!AB260="","",【全員最初に作成】基本情報!AB260)</f>
        <v/>
      </c>
      <c r="R237" s="109"/>
      <c r="S237" s="110"/>
      <c r="T237" s="119" t="str">
        <f>IF(P237="","",VLOOKUP(P237,【参考】数式用!$A$5:$H$34,MATCH(S237,【参考】数式用!$C$4:$E$4,0)+2,0))</f>
        <v/>
      </c>
      <c r="U237" s="49" t="s">
        <v>155</v>
      </c>
      <c r="V237" s="111"/>
      <c r="W237" s="314" t="s">
        <v>156</v>
      </c>
      <c r="X237" s="111"/>
      <c r="Y237" s="55" t="s">
        <v>157</v>
      </c>
      <c r="Z237" s="111"/>
      <c r="AA237" s="314" t="s">
        <v>156</v>
      </c>
      <c r="AB237" s="111"/>
      <c r="AC237" s="314" t="s">
        <v>158</v>
      </c>
      <c r="AD237" s="112" t="s">
        <v>159</v>
      </c>
      <c r="AE237" s="113" t="str">
        <f t="shared" si="10"/>
        <v/>
      </c>
      <c r="AF237" s="116" t="s">
        <v>160</v>
      </c>
      <c r="AG237" s="115" t="str">
        <f t="shared" si="11"/>
        <v/>
      </c>
    </row>
    <row r="238" spans="1:33" ht="36.75" customHeight="1">
      <c r="A238" s="102">
        <f t="shared" si="12"/>
        <v>227</v>
      </c>
      <c r="B238" s="103" t="str">
        <f>IF(【全員最初に作成】基本情報!C261="","",【全員最初に作成】基本情報!C261)</f>
        <v/>
      </c>
      <c r="C238" s="104" t="str">
        <f>IF(【全員最初に作成】基本情報!D261="","",【全員最初に作成】基本情報!D261)</f>
        <v/>
      </c>
      <c r="D238" s="105" t="str">
        <f>IF(【全員最初に作成】基本情報!E261="","",【全員最初に作成】基本情報!E261)</f>
        <v/>
      </c>
      <c r="E238" s="105" t="str">
        <f>IF(【全員最初に作成】基本情報!F261="","",【全員最初に作成】基本情報!F261)</f>
        <v/>
      </c>
      <c r="F238" s="105" t="str">
        <f>IF(【全員最初に作成】基本情報!G261="","",【全員最初に作成】基本情報!G261)</f>
        <v/>
      </c>
      <c r="G238" s="105" t="str">
        <f>IF(【全員最初に作成】基本情報!H261="","",【全員最初に作成】基本情報!H261)</f>
        <v/>
      </c>
      <c r="H238" s="105" t="str">
        <f>IF(【全員最初に作成】基本情報!I261="","",【全員最初に作成】基本情報!I261)</f>
        <v/>
      </c>
      <c r="I238" s="105" t="str">
        <f>IF(【全員最初に作成】基本情報!J261="","",【全員最初に作成】基本情報!J261)</f>
        <v/>
      </c>
      <c r="J238" s="105" t="str">
        <f>IF(【全員最初に作成】基本情報!K261="","",【全員最初に作成】基本情報!K261)</f>
        <v/>
      </c>
      <c r="K238" s="106" t="str">
        <f>IF(【全員最初に作成】基本情報!L261="","",【全員最初に作成】基本情報!L261)</f>
        <v/>
      </c>
      <c r="L238" s="107" t="str">
        <f>IF(【全員最初に作成】基本情報!M261="","",【全員最初に作成】基本情報!M261)</f>
        <v/>
      </c>
      <c r="M238" s="107" t="str">
        <f>IF(【全員最初に作成】基本情報!R261="","",【全員最初に作成】基本情報!R261)</f>
        <v/>
      </c>
      <c r="N238" s="107" t="str">
        <f>IF(【全員最初に作成】基本情報!W261="","",【全員最初に作成】基本情報!W261)</f>
        <v/>
      </c>
      <c r="O238" s="102" t="str">
        <f>IF(【全員最初に作成】基本情報!X261="","",【全員最初に作成】基本情報!X261)</f>
        <v/>
      </c>
      <c r="P238" s="108" t="str">
        <f>IF(【全員最初に作成】基本情報!Y261="","",【全員最初に作成】基本情報!Y261)</f>
        <v/>
      </c>
      <c r="Q238" s="476" t="str">
        <f>IF(【全員最初に作成】基本情報!AB261="","",【全員最初に作成】基本情報!AB261)</f>
        <v/>
      </c>
      <c r="R238" s="109"/>
      <c r="S238" s="110"/>
      <c r="T238" s="119" t="str">
        <f>IF(P238="","",VLOOKUP(P238,【参考】数式用!$A$5:$H$34,MATCH(S238,【参考】数式用!$C$4:$E$4,0)+2,0))</f>
        <v/>
      </c>
      <c r="U238" s="49" t="s">
        <v>155</v>
      </c>
      <c r="V238" s="111"/>
      <c r="W238" s="314" t="s">
        <v>156</v>
      </c>
      <c r="X238" s="111"/>
      <c r="Y238" s="55" t="s">
        <v>157</v>
      </c>
      <c r="Z238" s="111"/>
      <c r="AA238" s="314" t="s">
        <v>156</v>
      </c>
      <c r="AB238" s="111"/>
      <c r="AC238" s="314" t="s">
        <v>158</v>
      </c>
      <c r="AD238" s="112" t="s">
        <v>159</v>
      </c>
      <c r="AE238" s="113" t="str">
        <f t="shared" si="10"/>
        <v/>
      </c>
      <c r="AF238" s="116" t="s">
        <v>160</v>
      </c>
      <c r="AG238" s="115" t="str">
        <f t="shared" si="11"/>
        <v/>
      </c>
    </row>
    <row r="239" spans="1:33" ht="36.75" customHeight="1">
      <c r="A239" s="102">
        <f t="shared" si="12"/>
        <v>228</v>
      </c>
      <c r="B239" s="103" t="str">
        <f>IF(【全員最初に作成】基本情報!C262="","",【全員最初に作成】基本情報!C262)</f>
        <v/>
      </c>
      <c r="C239" s="104" t="str">
        <f>IF(【全員最初に作成】基本情報!D262="","",【全員最初に作成】基本情報!D262)</f>
        <v/>
      </c>
      <c r="D239" s="105" t="str">
        <f>IF(【全員最初に作成】基本情報!E262="","",【全員最初に作成】基本情報!E262)</f>
        <v/>
      </c>
      <c r="E239" s="105" t="str">
        <f>IF(【全員最初に作成】基本情報!F262="","",【全員最初に作成】基本情報!F262)</f>
        <v/>
      </c>
      <c r="F239" s="105" t="str">
        <f>IF(【全員最初に作成】基本情報!G262="","",【全員最初に作成】基本情報!G262)</f>
        <v/>
      </c>
      <c r="G239" s="105" t="str">
        <f>IF(【全員最初に作成】基本情報!H262="","",【全員最初に作成】基本情報!H262)</f>
        <v/>
      </c>
      <c r="H239" s="105" t="str">
        <f>IF(【全員最初に作成】基本情報!I262="","",【全員最初に作成】基本情報!I262)</f>
        <v/>
      </c>
      <c r="I239" s="105" t="str">
        <f>IF(【全員最初に作成】基本情報!J262="","",【全員最初に作成】基本情報!J262)</f>
        <v/>
      </c>
      <c r="J239" s="105" t="str">
        <f>IF(【全員最初に作成】基本情報!K262="","",【全員最初に作成】基本情報!K262)</f>
        <v/>
      </c>
      <c r="K239" s="106" t="str">
        <f>IF(【全員最初に作成】基本情報!L262="","",【全員最初に作成】基本情報!L262)</f>
        <v/>
      </c>
      <c r="L239" s="107" t="str">
        <f>IF(【全員最初に作成】基本情報!M262="","",【全員最初に作成】基本情報!M262)</f>
        <v/>
      </c>
      <c r="M239" s="107" t="str">
        <f>IF(【全員最初に作成】基本情報!R262="","",【全員最初に作成】基本情報!R262)</f>
        <v/>
      </c>
      <c r="N239" s="107" t="str">
        <f>IF(【全員最初に作成】基本情報!W262="","",【全員最初に作成】基本情報!W262)</f>
        <v/>
      </c>
      <c r="O239" s="102" t="str">
        <f>IF(【全員最初に作成】基本情報!X262="","",【全員最初に作成】基本情報!X262)</f>
        <v/>
      </c>
      <c r="P239" s="108" t="str">
        <f>IF(【全員最初に作成】基本情報!Y262="","",【全員最初に作成】基本情報!Y262)</f>
        <v/>
      </c>
      <c r="Q239" s="476" t="str">
        <f>IF(【全員最初に作成】基本情報!AB262="","",【全員最初に作成】基本情報!AB262)</f>
        <v/>
      </c>
      <c r="R239" s="109"/>
      <c r="S239" s="110"/>
      <c r="T239" s="119" t="str">
        <f>IF(P239="","",VLOOKUP(P239,【参考】数式用!$A$5:$H$34,MATCH(S239,【参考】数式用!$C$4:$E$4,0)+2,0))</f>
        <v/>
      </c>
      <c r="U239" s="49" t="s">
        <v>155</v>
      </c>
      <c r="V239" s="111"/>
      <c r="W239" s="314" t="s">
        <v>156</v>
      </c>
      <c r="X239" s="111"/>
      <c r="Y239" s="55" t="s">
        <v>157</v>
      </c>
      <c r="Z239" s="111"/>
      <c r="AA239" s="314" t="s">
        <v>156</v>
      </c>
      <c r="AB239" s="111"/>
      <c r="AC239" s="314" t="s">
        <v>158</v>
      </c>
      <c r="AD239" s="112" t="s">
        <v>159</v>
      </c>
      <c r="AE239" s="113" t="str">
        <f t="shared" si="10"/>
        <v/>
      </c>
      <c r="AF239" s="116" t="s">
        <v>160</v>
      </c>
      <c r="AG239" s="115" t="str">
        <f t="shared" si="11"/>
        <v/>
      </c>
    </row>
    <row r="240" spans="1:33" ht="36.75" customHeight="1">
      <c r="A240" s="102">
        <f t="shared" si="12"/>
        <v>229</v>
      </c>
      <c r="B240" s="103" t="str">
        <f>IF(【全員最初に作成】基本情報!C263="","",【全員最初に作成】基本情報!C263)</f>
        <v/>
      </c>
      <c r="C240" s="104" t="str">
        <f>IF(【全員最初に作成】基本情報!D263="","",【全員最初に作成】基本情報!D263)</f>
        <v/>
      </c>
      <c r="D240" s="105" t="str">
        <f>IF(【全員最初に作成】基本情報!E263="","",【全員最初に作成】基本情報!E263)</f>
        <v/>
      </c>
      <c r="E240" s="105" t="str">
        <f>IF(【全員最初に作成】基本情報!F263="","",【全員最初に作成】基本情報!F263)</f>
        <v/>
      </c>
      <c r="F240" s="105" t="str">
        <f>IF(【全員最初に作成】基本情報!G263="","",【全員最初に作成】基本情報!G263)</f>
        <v/>
      </c>
      <c r="G240" s="105" t="str">
        <f>IF(【全員最初に作成】基本情報!H263="","",【全員最初に作成】基本情報!H263)</f>
        <v/>
      </c>
      <c r="H240" s="105" t="str">
        <f>IF(【全員最初に作成】基本情報!I263="","",【全員最初に作成】基本情報!I263)</f>
        <v/>
      </c>
      <c r="I240" s="105" t="str">
        <f>IF(【全員最初に作成】基本情報!J263="","",【全員最初に作成】基本情報!J263)</f>
        <v/>
      </c>
      <c r="J240" s="105" t="str">
        <f>IF(【全員最初に作成】基本情報!K263="","",【全員最初に作成】基本情報!K263)</f>
        <v/>
      </c>
      <c r="K240" s="106" t="str">
        <f>IF(【全員最初に作成】基本情報!L263="","",【全員最初に作成】基本情報!L263)</f>
        <v/>
      </c>
      <c r="L240" s="107" t="str">
        <f>IF(【全員最初に作成】基本情報!M263="","",【全員最初に作成】基本情報!M263)</f>
        <v/>
      </c>
      <c r="M240" s="107" t="str">
        <f>IF(【全員最初に作成】基本情報!R263="","",【全員最初に作成】基本情報!R263)</f>
        <v/>
      </c>
      <c r="N240" s="107" t="str">
        <f>IF(【全員最初に作成】基本情報!W263="","",【全員最初に作成】基本情報!W263)</f>
        <v/>
      </c>
      <c r="O240" s="102" t="str">
        <f>IF(【全員最初に作成】基本情報!X263="","",【全員最初に作成】基本情報!X263)</f>
        <v/>
      </c>
      <c r="P240" s="108" t="str">
        <f>IF(【全員最初に作成】基本情報!Y263="","",【全員最初に作成】基本情報!Y263)</f>
        <v/>
      </c>
      <c r="Q240" s="476" t="str">
        <f>IF(【全員最初に作成】基本情報!AB263="","",【全員最初に作成】基本情報!AB263)</f>
        <v/>
      </c>
      <c r="R240" s="109"/>
      <c r="S240" s="110"/>
      <c r="T240" s="119" t="str">
        <f>IF(P240="","",VLOOKUP(P240,【参考】数式用!$A$5:$H$34,MATCH(S240,【参考】数式用!$C$4:$E$4,0)+2,0))</f>
        <v/>
      </c>
      <c r="U240" s="49" t="s">
        <v>155</v>
      </c>
      <c r="V240" s="111"/>
      <c r="W240" s="314" t="s">
        <v>156</v>
      </c>
      <c r="X240" s="111"/>
      <c r="Y240" s="55" t="s">
        <v>157</v>
      </c>
      <c r="Z240" s="111"/>
      <c r="AA240" s="314" t="s">
        <v>156</v>
      </c>
      <c r="AB240" s="111"/>
      <c r="AC240" s="314" t="s">
        <v>158</v>
      </c>
      <c r="AD240" s="112" t="s">
        <v>159</v>
      </c>
      <c r="AE240" s="113" t="str">
        <f t="shared" si="10"/>
        <v/>
      </c>
      <c r="AF240" s="116" t="s">
        <v>160</v>
      </c>
      <c r="AG240" s="115" t="str">
        <f t="shared" si="11"/>
        <v/>
      </c>
    </row>
    <row r="241" spans="1:33" ht="36.75" customHeight="1">
      <c r="A241" s="102">
        <f t="shared" si="12"/>
        <v>230</v>
      </c>
      <c r="B241" s="103" t="str">
        <f>IF(【全員最初に作成】基本情報!C264="","",【全員最初に作成】基本情報!C264)</f>
        <v/>
      </c>
      <c r="C241" s="104" t="str">
        <f>IF(【全員最初に作成】基本情報!D264="","",【全員最初に作成】基本情報!D264)</f>
        <v/>
      </c>
      <c r="D241" s="105" t="str">
        <f>IF(【全員最初に作成】基本情報!E264="","",【全員最初に作成】基本情報!E264)</f>
        <v/>
      </c>
      <c r="E241" s="105" t="str">
        <f>IF(【全員最初に作成】基本情報!F264="","",【全員最初に作成】基本情報!F264)</f>
        <v/>
      </c>
      <c r="F241" s="105" t="str">
        <f>IF(【全員最初に作成】基本情報!G264="","",【全員最初に作成】基本情報!G264)</f>
        <v/>
      </c>
      <c r="G241" s="105" t="str">
        <f>IF(【全員最初に作成】基本情報!H264="","",【全員最初に作成】基本情報!H264)</f>
        <v/>
      </c>
      <c r="H241" s="105" t="str">
        <f>IF(【全員最初に作成】基本情報!I264="","",【全員最初に作成】基本情報!I264)</f>
        <v/>
      </c>
      <c r="I241" s="105" t="str">
        <f>IF(【全員最初に作成】基本情報!J264="","",【全員最初に作成】基本情報!J264)</f>
        <v/>
      </c>
      <c r="J241" s="105" t="str">
        <f>IF(【全員最初に作成】基本情報!K264="","",【全員最初に作成】基本情報!K264)</f>
        <v/>
      </c>
      <c r="K241" s="106" t="str">
        <f>IF(【全員最初に作成】基本情報!L264="","",【全員最初に作成】基本情報!L264)</f>
        <v/>
      </c>
      <c r="L241" s="107" t="str">
        <f>IF(【全員最初に作成】基本情報!M264="","",【全員最初に作成】基本情報!M264)</f>
        <v/>
      </c>
      <c r="M241" s="107" t="str">
        <f>IF(【全員最初に作成】基本情報!R264="","",【全員最初に作成】基本情報!R264)</f>
        <v/>
      </c>
      <c r="N241" s="107" t="str">
        <f>IF(【全員最初に作成】基本情報!W264="","",【全員最初に作成】基本情報!W264)</f>
        <v/>
      </c>
      <c r="O241" s="102" t="str">
        <f>IF(【全員最初に作成】基本情報!X264="","",【全員最初に作成】基本情報!X264)</f>
        <v/>
      </c>
      <c r="P241" s="108" t="str">
        <f>IF(【全員最初に作成】基本情報!Y264="","",【全員最初に作成】基本情報!Y264)</f>
        <v/>
      </c>
      <c r="Q241" s="476" t="str">
        <f>IF(【全員最初に作成】基本情報!AB264="","",【全員最初に作成】基本情報!AB264)</f>
        <v/>
      </c>
      <c r="R241" s="109"/>
      <c r="S241" s="110"/>
      <c r="T241" s="119" t="str">
        <f>IF(P241="","",VLOOKUP(P241,【参考】数式用!$A$5:$H$34,MATCH(S241,【参考】数式用!$C$4:$E$4,0)+2,0))</f>
        <v/>
      </c>
      <c r="U241" s="49" t="s">
        <v>155</v>
      </c>
      <c r="V241" s="111"/>
      <c r="W241" s="314" t="s">
        <v>156</v>
      </c>
      <c r="X241" s="111"/>
      <c r="Y241" s="55" t="s">
        <v>157</v>
      </c>
      <c r="Z241" s="111"/>
      <c r="AA241" s="314" t="s">
        <v>156</v>
      </c>
      <c r="AB241" s="111"/>
      <c r="AC241" s="314" t="s">
        <v>158</v>
      </c>
      <c r="AD241" s="112" t="s">
        <v>159</v>
      </c>
      <c r="AE241" s="113" t="str">
        <f t="shared" si="10"/>
        <v/>
      </c>
      <c r="AF241" s="116" t="s">
        <v>160</v>
      </c>
      <c r="AG241" s="115" t="str">
        <f t="shared" si="11"/>
        <v/>
      </c>
    </row>
    <row r="242" spans="1:33" ht="36.75" customHeight="1">
      <c r="A242" s="102">
        <f t="shared" si="12"/>
        <v>231</v>
      </c>
      <c r="B242" s="103" t="str">
        <f>IF(【全員最初に作成】基本情報!C265="","",【全員最初に作成】基本情報!C265)</f>
        <v/>
      </c>
      <c r="C242" s="104" t="str">
        <f>IF(【全員最初に作成】基本情報!D265="","",【全員最初に作成】基本情報!D265)</f>
        <v/>
      </c>
      <c r="D242" s="105" t="str">
        <f>IF(【全員最初に作成】基本情報!E265="","",【全員最初に作成】基本情報!E265)</f>
        <v/>
      </c>
      <c r="E242" s="105" t="str">
        <f>IF(【全員最初に作成】基本情報!F265="","",【全員最初に作成】基本情報!F265)</f>
        <v/>
      </c>
      <c r="F242" s="105" t="str">
        <f>IF(【全員最初に作成】基本情報!G265="","",【全員最初に作成】基本情報!G265)</f>
        <v/>
      </c>
      <c r="G242" s="105" t="str">
        <f>IF(【全員最初に作成】基本情報!H265="","",【全員最初に作成】基本情報!H265)</f>
        <v/>
      </c>
      <c r="H242" s="105" t="str">
        <f>IF(【全員最初に作成】基本情報!I265="","",【全員最初に作成】基本情報!I265)</f>
        <v/>
      </c>
      <c r="I242" s="105" t="str">
        <f>IF(【全員最初に作成】基本情報!J265="","",【全員最初に作成】基本情報!J265)</f>
        <v/>
      </c>
      <c r="J242" s="105" t="str">
        <f>IF(【全員最初に作成】基本情報!K265="","",【全員最初に作成】基本情報!K265)</f>
        <v/>
      </c>
      <c r="K242" s="106" t="str">
        <f>IF(【全員最初に作成】基本情報!L265="","",【全員最初に作成】基本情報!L265)</f>
        <v/>
      </c>
      <c r="L242" s="107" t="str">
        <f>IF(【全員最初に作成】基本情報!M265="","",【全員最初に作成】基本情報!M265)</f>
        <v/>
      </c>
      <c r="M242" s="107" t="str">
        <f>IF(【全員最初に作成】基本情報!R265="","",【全員最初に作成】基本情報!R265)</f>
        <v/>
      </c>
      <c r="N242" s="107" t="str">
        <f>IF(【全員最初に作成】基本情報!W265="","",【全員最初に作成】基本情報!W265)</f>
        <v/>
      </c>
      <c r="O242" s="102" t="str">
        <f>IF(【全員最初に作成】基本情報!X265="","",【全員最初に作成】基本情報!X265)</f>
        <v/>
      </c>
      <c r="P242" s="108" t="str">
        <f>IF(【全員最初に作成】基本情報!Y265="","",【全員最初に作成】基本情報!Y265)</f>
        <v/>
      </c>
      <c r="Q242" s="476" t="str">
        <f>IF(【全員最初に作成】基本情報!AB265="","",【全員最初に作成】基本情報!AB265)</f>
        <v/>
      </c>
      <c r="R242" s="109"/>
      <c r="S242" s="110"/>
      <c r="T242" s="119" t="str">
        <f>IF(P242="","",VLOOKUP(P242,【参考】数式用!$A$5:$H$34,MATCH(S242,【参考】数式用!$C$4:$E$4,0)+2,0))</f>
        <v/>
      </c>
      <c r="U242" s="49" t="s">
        <v>155</v>
      </c>
      <c r="V242" s="111"/>
      <c r="W242" s="314" t="s">
        <v>156</v>
      </c>
      <c r="X242" s="111"/>
      <c r="Y242" s="55" t="s">
        <v>157</v>
      </c>
      <c r="Z242" s="111"/>
      <c r="AA242" s="314" t="s">
        <v>156</v>
      </c>
      <c r="AB242" s="111"/>
      <c r="AC242" s="314" t="s">
        <v>158</v>
      </c>
      <c r="AD242" s="112" t="s">
        <v>159</v>
      </c>
      <c r="AE242" s="113" t="str">
        <f t="shared" si="10"/>
        <v/>
      </c>
      <c r="AF242" s="116" t="s">
        <v>160</v>
      </c>
      <c r="AG242" s="115" t="str">
        <f t="shared" si="11"/>
        <v/>
      </c>
    </row>
    <row r="243" spans="1:33" ht="36.75" customHeight="1">
      <c r="A243" s="102">
        <f t="shared" si="12"/>
        <v>232</v>
      </c>
      <c r="B243" s="103" t="str">
        <f>IF(【全員最初に作成】基本情報!C266="","",【全員最初に作成】基本情報!C266)</f>
        <v/>
      </c>
      <c r="C243" s="104" t="str">
        <f>IF(【全員最初に作成】基本情報!D266="","",【全員最初に作成】基本情報!D266)</f>
        <v/>
      </c>
      <c r="D243" s="105" t="str">
        <f>IF(【全員最初に作成】基本情報!E266="","",【全員最初に作成】基本情報!E266)</f>
        <v/>
      </c>
      <c r="E243" s="105" t="str">
        <f>IF(【全員最初に作成】基本情報!F266="","",【全員最初に作成】基本情報!F266)</f>
        <v/>
      </c>
      <c r="F243" s="105" t="str">
        <f>IF(【全員最初に作成】基本情報!G266="","",【全員最初に作成】基本情報!G266)</f>
        <v/>
      </c>
      <c r="G243" s="105" t="str">
        <f>IF(【全員最初に作成】基本情報!H266="","",【全員最初に作成】基本情報!H266)</f>
        <v/>
      </c>
      <c r="H243" s="105" t="str">
        <f>IF(【全員最初に作成】基本情報!I266="","",【全員最初に作成】基本情報!I266)</f>
        <v/>
      </c>
      <c r="I243" s="105" t="str">
        <f>IF(【全員最初に作成】基本情報!J266="","",【全員最初に作成】基本情報!J266)</f>
        <v/>
      </c>
      <c r="J243" s="105" t="str">
        <f>IF(【全員最初に作成】基本情報!K266="","",【全員最初に作成】基本情報!K266)</f>
        <v/>
      </c>
      <c r="K243" s="106" t="str">
        <f>IF(【全員最初に作成】基本情報!L266="","",【全員最初に作成】基本情報!L266)</f>
        <v/>
      </c>
      <c r="L243" s="107" t="str">
        <f>IF(【全員最初に作成】基本情報!M266="","",【全員最初に作成】基本情報!M266)</f>
        <v/>
      </c>
      <c r="M243" s="107" t="str">
        <f>IF(【全員最初に作成】基本情報!R266="","",【全員最初に作成】基本情報!R266)</f>
        <v/>
      </c>
      <c r="N243" s="107" t="str">
        <f>IF(【全員最初に作成】基本情報!W266="","",【全員最初に作成】基本情報!W266)</f>
        <v/>
      </c>
      <c r="O243" s="102" t="str">
        <f>IF(【全員最初に作成】基本情報!X266="","",【全員最初に作成】基本情報!X266)</f>
        <v/>
      </c>
      <c r="P243" s="108" t="str">
        <f>IF(【全員最初に作成】基本情報!Y266="","",【全員最初に作成】基本情報!Y266)</f>
        <v/>
      </c>
      <c r="Q243" s="476" t="str">
        <f>IF(【全員最初に作成】基本情報!AB266="","",【全員最初に作成】基本情報!AB266)</f>
        <v/>
      </c>
      <c r="R243" s="109"/>
      <c r="S243" s="110"/>
      <c r="T243" s="119" t="str">
        <f>IF(P243="","",VLOOKUP(P243,【参考】数式用!$A$5:$H$34,MATCH(S243,【参考】数式用!$C$4:$E$4,0)+2,0))</f>
        <v/>
      </c>
      <c r="U243" s="49" t="s">
        <v>155</v>
      </c>
      <c r="V243" s="111"/>
      <c r="W243" s="314" t="s">
        <v>156</v>
      </c>
      <c r="X243" s="111"/>
      <c r="Y243" s="55" t="s">
        <v>157</v>
      </c>
      <c r="Z243" s="111"/>
      <c r="AA243" s="314" t="s">
        <v>156</v>
      </c>
      <c r="AB243" s="111"/>
      <c r="AC243" s="314" t="s">
        <v>158</v>
      </c>
      <c r="AD243" s="112" t="s">
        <v>159</v>
      </c>
      <c r="AE243" s="113" t="str">
        <f t="shared" si="10"/>
        <v/>
      </c>
      <c r="AF243" s="116" t="s">
        <v>160</v>
      </c>
      <c r="AG243" s="115" t="str">
        <f t="shared" si="11"/>
        <v/>
      </c>
    </row>
    <row r="244" spans="1:33" ht="36.75" customHeight="1">
      <c r="A244" s="102">
        <f t="shared" si="12"/>
        <v>233</v>
      </c>
      <c r="B244" s="103" t="str">
        <f>IF(【全員最初に作成】基本情報!C267="","",【全員最初に作成】基本情報!C267)</f>
        <v/>
      </c>
      <c r="C244" s="104" t="str">
        <f>IF(【全員最初に作成】基本情報!D267="","",【全員最初に作成】基本情報!D267)</f>
        <v/>
      </c>
      <c r="D244" s="105" t="str">
        <f>IF(【全員最初に作成】基本情報!E267="","",【全員最初に作成】基本情報!E267)</f>
        <v/>
      </c>
      <c r="E244" s="105" t="str">
        <f>IF(【全員最初に作成】基本情報!F267="","",【全員最初に作成】基本情報!F267)</f>
        <v/>
      </c>
      <c r="F244" s="105" t="str">
        <f>IF(【全員最初に作成】基本情報!G267="","",【全員最初に作成】基本情報!G267)</f>
        <v/>
      </c>
      <c r="G244" s="105" t="str">
        <f>IF(【全員最初に作成】基本情報!H267="","",【全員最初に作成】基本情報!H267)</f>
        <v/>
      </c>
      <c r="H244" s="105" t="str">
        <f>IF(【全員最初に作成】基本情報!I267="","",【全員最初に作成】基本情報!I267)</f>
        <v/>
      </c>
      <c r="I244" s="105" t="str">
        <f>IF(【全員最初に作成】基本情報!J267="","",【全員最初に作成】基本情報!J267)</f>
        <v/>
      </c>
      <c r="J244" s="105" t="str">
        <f>IF(【全員最初に作成】基本情報!K267="","",【全員最初に作成】基本情報!K267)</f>
        <v/>
      </c>
      <c r="K244" s="106" t="str">
        <f>IF(【全員最初に作成】基本情報!L267="","",【全員最初に作成】基本情報!L267)</f>
        <v/>
      </c>
      <c r="L244" s="107" t="str">
        <f>IF(【全員最初に作成】基本情報!M267="","",【全員最初に作成】基本情報!M267)</f>
        <v/>
      </c>
      <c r="M244" s="107" t="str">
        <f>IF(【全員最初に作成】基本情報!R267="","",【全員最初に作成】基本情報!R267)</f>
        <v/>
      </c>
      <c r="N244" s="107" t="str">
        <f>IF(【全員最初に作成】基本情報!W267="","",【全員最初に作成】基本情報!W267)</f>
        <v/>
      </c>
      <c r="O244" s="102" t="str">
        <f>IF(【全員最初に作成】基本情報!X267="","",【全員最初に作成】基本情報!X267)</f>
        <v/>
      </c>
      <c r="P244" s="108" t="str">
        <f>IF(【全員最初に作成】基本情報!Y267="","",【全員最初に作成】基本情報!Y267)</f>
        <v/>
      </c>
      <c r="Q244" s="476" t="str">
        <f>IF(【全員最初に作成】基本情報!AB267="","",【全員最初に作成】基本情報!AB267)</f>
        <v/>
      </c>
      <c r="R244" s="109"/>
      <c r="S244" s="110"/>
      <c r="T244" s="119" t="str">
        <f>IF(P244="","",VLOOKUP(P244,【参考】数式用!$A$5:$H$34,MATCH(S244,【参考】数式用!$C$4:$E$4,0)+2,0))</f>
        <v/>
      </c>
      <c r="U244" s="49" t="s">
        <v>155</v>
      </c>
      <c r="V244" s="111"/>
      <c r="W244" s="314" t="s">
        <v>156</v>
      </c>
      <c r="X244" s="111"/>
      <c r="Y244" s="55" t="s">
        <v>157</v>
      </c>
      <c r="Z244" s="111"/>
      <c r="AA244" s="314" t="s">
        <v>156</v>
      </c>
      <c r="AB244" s="111"/>
      <c r="AC244" s="314" t="s">
        <v>158</v>
      </c>
      <c r="AD244" s="112" t="s">
        <v>159</v>
      </c>
      <c r="AE244" s="113" t="str">
        <f t="shared" si="10"/>
        <v/>
      </c>
      <c r="AF244" s="116" t="s">
        <v>160</v>
      </c>
      <c r="AG244" s="115" t="str">
        <f t="shared" si="11"/>
        <v/>
      </c>
    </row>
    <row r="245" spans="1:33" ht="36.75" customHeight="1">
      <c r="A245" s="102">
        <f t="shared" si="12"/>
        <v>234</v>
      </c>
      <c r="B245" s="103" t="str">
        <f>IF(【全員最初に作成】基本情報!C268="","",【全員最初に作成】基本情報!C268)</f>
        <v/>
      </c>
      <c r="C245" s="104" t="str">
        <f>IF(【全員最初に作成】基本情報!D268="","",【全員最初に作成】基本情報!D268)</f>
        <v/>
      </c>
      <c r="D245" s="105" t="str">
        <f>IF(【全員最初に作成】基本情報!E268="","",【全員最初に作成】基本情報!E268)</f>
        <v/>
      </c>
      <c r="E245" s="105" t="str">
        <f>IF(【全員最初に作成】基本情報!F268="","",【全員最初に作成】基本情報!F268)</f>
        <v/>
      </c>
      <c r="F245" s="105" t="str">
        <f>IF(【全員最初に作成】基本情報!G268="","",【全員最初に作成】基本情報!G268)</f>
        <v/>
      </c>
      <c r="G245" s="105" t="str">
        <f>IF(【全員最初に作成】基本情報!H268="","",【全員最初に作成】基本情報!H268)</f>
        <v/>
      </c>
      <c r="H245" s="105" t="str">
        <f>IF(【全員最初に作成】基本情報!I268="","",【全員最初に作成】基本情報!I268)</f>
        <v/>
      </c>
      <c r="I245" s="105" t="str">
        <f>IF(【全員最初に作成】基本情報!J268="","",【全員最初に作成】基本情報!J268)</f>
        <v/>
      </c>
      <c r="J245" s="105" t="str">
        <f>IF(【全員最初に作成】基本情報!K268="","",【全員最初に作成】基本情報!K268)</f>
        <v/>
      </c>
      <c r="K245" s="106" t="str">
        <f>IF(【全員最初に作成】基本情報!L268="","",【全員最初に作成】基本情報!L268)</f>
        <v/>
      </c>
      <c r="L245" s="107" t="str">
        <f>IF(【全員最初に作成】基本情報!M268="","",【全員最初に作成】基本情報!M268)</f>
        <v/>
      </c>
      <c r="M245" s="107" t="str">
        <f>IF(【全員最初に作成】基本情報!R268="","",【全員最初に作成】基本情報!R268)</f>
        <v/>
      </c>
      <c r="N245" s="107" t="str">
        <f>IF(【全員最初に作成】基本情報!W268="","",【全員最初に作成】基本情報!W268)</f>
        <v/>
      </c>
      <c r="O245" s="102" t="str">
        <f>IF(【全員最初に作成】基本情報!X268="","",【全員最初に作成】基本情報!X268)</f>
        <v/>
      </c>
      <c r="P245" s="108" t="str">
        <f>IF(【全員最初に作成】基本情報!Y268="","",【全員最初に作成】基本情報!Y268)</f>
        <v/>
      </c>
      <c r="Q245" s="476" t="str">
        <f>IF(【全員最初に作成】基本情報!AB268="","",【全員最初に作成】基本情報!AB268)</f>
        <v/>
      </c>
      <c r="R245" s="109"/>
      <c r="S245" s="110"/>
      <c r="T245" s="119" t="str">
        <f>IF(P245="","",VLOOKUP(P245,【参考】数式用!$A$5:$H$34,MATCH(S245,【参考】数式用!$C$4:$E$4,0)+2,0))</f>
        <v/>
      </c>
      <c r="U245" s="49" t="s">
        <v>155</v>
      </c>
      <c r="V245" s="111"/>
      <c r="W245" s="314" t="s">
        <v>156</v>
      </c>
      <c r="X245" s="111"/>
      <c r="Y245" s="55" t="s">
        <v>157</v>
      </c>
      <c r="Z245" s="111"/>
      <c r="AA245" s="314" t="s">
        <v>156</v>
      </c>
      <c r="AB245" s="111"/>
      <c r="AC245" s="314" t="s">
        <v>158</v>
      </c>
      <c r="AD245" s="112" t="s">
        <v>159</v>
      </c>
      <c r="AE245" s="113" t="str">
        <f t="shared" si="10"/>
        <v/>
      </c>
      <c r="AF245" s="116" t="s">
        <v>160</v>
      </c>
      <c r="AG245" s="115" t="str">
        <f t="shared" si="11"/>
        <v/>
      </c>
    </row>
    <row r="246" spans="1:33" ht="36.75" customHeight="1">
      <c r="A246" s="102">
        <f t="shared" si="12"/>
        <v>235</v>
      </c>
      <c r="B246" s="103" t="str">
        <f>IF(【全員最初に作成】基本情報!C269="","",【全員最初に作成】基本情報!C269)</f>
        <v/>
      </c>
      <c r="C246" s="104" t="str">
        <f>IF(【全員最初に作成】基本情報!D269="","",【全員最初に作成】基本情報!D269)</f>
        <v/>
      </c>
      <c r="D246" s="105" t="str">
        <f>IF(【全員最初に作成】基本情報!E269="","",【全員最初に作成】基本情報!E269)</f>
        <v/>
      </c>
      <c r="E246" s="105" t="str">
        <f>IF(【全員最初に作成】基本情報!F269="","",【全員最初に作成】基本情報!F269)</f>
        <v/>
      </c>
      <c r="F246" s="105" t="str">
        <f>IF(【全員最初に作成】基本情報!G269="","",【全員最初に作成】基本情報!G269)</f>
        <v/>
      </c>
      <c r="G246" s="105" t="str">
        <f>IF(【全員最初に作成】基本情報!H269="","",【全員最初に作成】基本情報!H269)</f>
        <v/>
      </c>
      <c r="H246" s="105" t="str">
        <f>IF(【全員最初に作成】基本情報!I269="","",【全員最初に作成】基本情報!I269)</f>
        <v/>
      </c>
      <c r="I246" s="105" t="str">
        <f>IF(【全員最初に作成】基本情報!J269="","",【全員最初に作成】基本情報!J269)</f>
        <v/>
      </c>
      <c r="J246" s="105" t="str">
        <f>IF(【全員最初に作成】基本情報!K269="","",【全員最初に作成】基本情報!K269)</f>
        <v/>
      </c>
      <c r="K246" s="106" t="str">
        <f>IF(【全員最初に作成】基本情報!L269="","",【全員最初に作成】基本情報!L269)</f>
        <v/>
      </c>
      <c r="L246" s="107" t="str">
        <f>IF(【全員最初に作成】基本情報!M269="","",【全員最初に作成】基本情報!M269)</f>
        <v/>
      </c>
      <c r="M246" s="107" t="str">
        <f>IF(【全員最初に作成】基本情報!R269="","",【全員最初に作成】基本情報!R269)</f>
        <v/>
      </c>
      <c r="N246" s="107" t="str">
        <f>IF(【全員最初に作成】基本情報!W269="","",【全員最初に作成】基本情報!W269)</f>
        <v/>
      </c>
      <c r="O246" s="102" t="str">
        <f>IF(【全員最初に作成】基本情報!X269="","",【全員最初に作成】基本情報!X269)</f>
        <v/>
      </c>
      <c r="P246" s="108" t="str">
        <f>IF(【全員最初に作成】基本情報!Y269="","",【全員最初に作成】基本情報!Y269)</f>
        <v/>
      </c>
      <c r="Q246" s="476" t="str">
        <f>IF(【全員最初に作成】基本情報!AB269="","",【全員最初に作成】基本情報!AB269)</f>
        <v/>
      </c>
      <c r="R246" s="109"/>
      <c r="S246" s="110"/>
      <c r="T246" s="119" t="str">
        <f>IF(P246="","",VLOOKUP(P246,【参考】数式用!$A$5:$H$34,MATCH(S246,【参考】数式用!$C$4:$E$4,0)+2,0))</f>
        <v/>
      </c>
      <c r="U246" s="49" t="s">
        <v>155</v>
      </c>
      <c r="V246" s="111"/>
      <c r="W246" s="314" t="s">
        <v>156</v>
      </c>
      <c r="X246" s="111"/>
      <c r="Y246" s="55" t="s">
        <v>157</v>
      </c>
      <c r="Z246" s="111"/>
      <c r="AA246" s="314" t="s">
        <v>156</v>
      </c>
      <c r="AB246" s="111"/>
      <c r="AC246" s="314" t="s">
        <v>158</v>
      </c>
      <c r="AD246" s="112" t="s">
        <v>159</v>
      </c>
      <c r="AE246" s="113" t="str">
        <f t="shared" si="10"/>
        <v/>
      </c>
      <c r="AF246" s="116" t="s">
        <v>160</v>
      </c>
      <c r="AG246" s="115" t="str">
        <f t="shared" si="11"/>
        <v/>
      </c>
    </row>
    <row r="247" spans="1:33" ht="36.75" customHeight="1">
      <c r="A247" s="102">
        <f t="shared" si="12"/>
        <v>236</v>
      </c>
      <c r="B247" s="103" t="str">
        <f>IF(【全員最初に作成】基本情報!C270="","",【全員最初に作成】基本情報!C270)</f>
        <v/>
      </c>
      <c r="C247" s="104" t="str">
        <f>IF(【全員最初に作成】基本情報!D270="","",【全員最初に作成】基本情報!D270)</f>
        <v/>
      </c>
      <c r="D247" s="105" t="str">
        <f>IF(【全員最初に作成】基本情報!E270="","",【全員最初に作成】基本情報!E270)</f>
        <v/>
      </c>
      <c r="E247" s="105" t="str">
        <f>IF(【全員最初に作成】基本情報!F270="","",【全員最初に作成】基本情報!F270)</f>
        <v/>
      </c>
      <c r="F247" s="105" t="str">
        <f>IF(【全員最初に作成】基本情報!G270="","",【全員最初に作成】基本情報!G270)</f>
        <v/>
      </c>
      <c r="G247" s="105" t="str">
        <f>IF(【全員最初に作成】基本情報!H270="","",【全員最初に作成】基本情報!H270)</f>
        <v/>
      </c>
      <c r="H247" s="105" t="str">
        <f>IF(【全員最初に作成】基本情報!I270="","",【全員最初に作成】基本情報!I270)</f>
        <v/>
      </c>
      <c r="I247" s="105" t="str">
        <f>IF(【全員最初に作成】基本情報!J270="","",【全員最初に作成】基本情報!J270)</f>
        <v/>
      </c>
      <c r="J247" s="105" t="str">
        <f>IF(【全員最初に作成】基本情報!K270="","",【全員最初に作成】基本情報!K270)</f>
        <v/>
      </c>
      <c r="K247" s="106" t="str">
        <f>IF(【全員最初に作成】基本情報!L270="","",【全員最初に作成】基本情報!L270)</f>
        <v/>
      </c>
      <c r="L247" s="107" t="str">
        <f>IF(【全員最初に作成】基本情報!M270="","",【全員最初に作成】基本情報!M270)</f>
        <v/>
      </c>
      <c r="M247" s="107" t="str">
        <f>IF(【全員最初に作成】基本情報!R270="","",【全員最初に作成】基本情報!R270)</f>
        <v/>
      </c>
      <c r="N247" s="107" t="str">
        <f>IF(【全員最初に作成】基本情報!W270="","",【全員最初に作成】基本情報!W270)</f>
        <v/>
      </c>
      <c r="O247" s="102" t="str">
        <f>IF(【全員最初に作成】基本情報!X270="","",【全員最初に作成】基本情報!X270)</f>
        <v/>
      </c>
      <c r="P247" s="108" t="str">
        <f>IF(【全員最初に作成】基本情報!Y270="","",【全員最初に作成】基本情報!Y270)</f>
        <v/>
      </c>
      <c r="Q247" s="476" t="str">
        <f>IF(【全員最初に作成】基本情報!AB270="","",【全員最初に作成】基本情報!AB270)</f>
        <v/>
      </c>
      <c r="R247" s="109"/>
      <c r="S247" s="110"/>
      <c r="T247" s="119" t="str">
        <f>IF(P247="","",VLOOKUP(P247,【参考】数式用!$A$5:$H$34,MATCH(S247,【参考】数式用!$C$4:$E$4,0)+2,0))</f>
        <v/>
      </c>
      <c r="U247" s="49" t="s">
        <v>155</v>
      </c>
      <c r="V247" s="111"/>
      <c r="W247" s="314" t="s">
        <v>156</v>
      </c>
      <c r="X247" s="111"/>
      <c r="Y247" s="55" t="s">
        <v>157</v>
      </c>
      <c r="Z247" s="111"/>
      <c r="AA247" s="314" t="s">
        <v>156</v>
      </c>
      <c r="AB247" s="111"/>
      <c r="AC247" s="314" t="s">
        <v>158</v>
      </c>
      <c r="AD247" s="112" t="s">
        <v>159</v>
      </c>
      <c r="AE247" s="113" t="str">
        <f t="shared" si="10"/>
        <v/>
      </c>
      <c r="AF247" s="116" t="s">
        <v>160</v>
      </c>
      <c r="AG247" s="115" t="str">
        <f t="shared" si="11"/>
        <v/>
      </c>
    </row>
    <row r="248" spans="1:33" ht="36.75" customHeight="1">
      <c r="A248" s="102">
        <f t="shared" si="12"/>
        <v>237</v>
      </c>
      <c r="B248" s="103" t="str">
        <f>IF(【全員最初に作成】基本情報!C271="","",【全員最初に作成】基本情報!C271)</f>
        <v/>
      </c>
      <c r="C248" s="104" t="str">
        <f>IF(【全員最初に作成】基本情報!D271="","",【全員最初に作成】基本情報!D271)</f>
        <v/>
      </c>
      <c r="D248" s="105" t="str">
        <f>IF(【全員最初に作成】基本情報!E271="","",【全員最初に作成】基本情報!E271)</f>
        <v/>
      </c>
      <c r="E248" s="105" t="str">
        <f>IF(【全員最初に作成】基本情報!F271="","",【全員最初に作成】基本情報!F271)</f>
        <v/>
      </c>
      <c r="F248" s="105" t="str">
        <f>IF(【全員最初に作成】基本情報!G271="","",【全員最初に作成】基本情報!G271)</f>
        <v/>
      </c>
      <c r="G248" s="105" t="str">
        <f>IF(【全員最初に作成】基本情報!H271="","",【全員最初に作成】基本情報!H271)</f>
        <v/>
      </c>
      <c r="H248" s="105" t="str">
        <f>IF(【全員最初に作成】基本情報!I271="","",【全員最初に作成】基本情報!I271)</f>
        <v/>
      </c>
      <c r="I248" s="105" t="str">
        <f>IF(【全員最初に作成】基本情報!J271="","",【全員最初に作成】基本情報!J271)</f>
        <v/>
      </c>
      <c r="J248" s="105" t="str">
        <f>IF(【全員最初に作成】基本情報!K271="","",【全員最初に作成】基本情報!K271)</f>
        <v/>
      </c>
      <c r="K248" s="106" t="str">
        <f>IF(【全員最初に作成】基本情報!L271="","",【全員最初に作成】基本情報!L271)</f>
        <v/>
      </c>
      <c r="L248" s="107" t="str">
        <f>IF(【全員最初に作成】基本情報!M271="","",【全員最初に作成】基本情報!M271)</f>
        <v/>
      </c>
      <c r="M248" s="107" t="str">
        <f>IF(【全員最初に作成】基本情報!R271="","",【全員最初に作成】基本情報!R271)</f>
        <v/>
      </c>
      <c r="N248" s="107" t="str">
        <f>IF(【全員最初に作成】基本情報!W271="","",【全員最初に作成】基本情報!W271)</f>
        <v/>
      </c>
      <c r="O248" s="102" t="str">
        <f>IF(【全員最初に作成】基本情報!X271="","",【全員最初に作成】基本情報!X271)</f>
        <v/>
      </c>
      <c r="P248" s="108" t="str">
        <f>IF(【全員最初に作成】基本情報!Y271="","",【全員最初に作成】基本情報!Y271)</f>
        <v/>
      </c>
      <c r="Q248" s="476" t="str">
        <f>IF(【全員最初に作成】基本情報!AB271="","",【全員最初に作成】基本情報!AB271)</f>
        <v/>
      </c>
      <c r="R248" s="109"/>
      <c r="S248" s="110"/>
      <c r="T248" s="119" t="str">
        <f>IF(P248="","",VLOOKUP(P248,【参考】数式用!$A$5:$H$34,MATCH(S248,【参考】数式用!$C$4:$E$4,0)+2,0))</f>
        <v/>
      </c>
      <c r="U248" s="49" t="s">
        <v>155</v>
      </c>
      <c r="V248" s="111"/>
      <c r="W248" s="314" t="s">
        <v>156</v>
      </c>
      <c r="X248" s="111"/>
      <c r="Y248" s="55" t="s">
        <v>157</v>
      </c>
      <c r="Z248" s="111"/>
      <c r="AA248" s="314" t="s">
        <v>156</v>
      </c>
      <c r="AB248" s="111"/>
      <c r="AC248" s="314" t="s">
        <v>158</v>
      </c>
      <c r="AD248" s="112" t="s">
        <v>159</v>
      </c>
      <c r="AE248" s="113" t="str">
        <f t="shared" si="10"/>
        <v/>
      </c>
      <c r="AF248" s="116" t="s">
        <v>160</v>
      </c>
      <c r="AG248" s="115" t="str">
        <f t="shared" si="11"/>
        <v/>
      </c>
    </row>
    <row r="249" spans="1:33" ht="36.75" customHeight="1">
      <c r="A249" s="102">
        <f t="shared" si="12"/>
        <v>238</v>
      </c>
      <c r="B249" s="103" t="str">
        <f>IF(【全員最初に作成】基本情報!C272="","",【全員最初に作成】基本情報!C272)</f>
        <v/>
      </c>
      <c r="C249" s="104" t="str">
        <f>IF(【全員最初に作成】基本情報!D272="","",【全員最初に作成】基本情報!D272)</f>
        <v/>
      </c>
      <c r="D249" s="105" t="str">
        <f>IF(【全員最初に作成】基本情報!E272="","",【全員最初に作成】基本情報!E272)</f>
        <v/>
      </c>
      <c r="E249" s="105" t="str">
        <f>IF(【全員最初に作成】基本情報!F272="","",【全員最初に作成】基本情報!F272)</f>
        <v/>
      </c>
      <c r="F249" s="105" t="str">
        <f>IF(【全員最初に作成】基本情報!G272="","",【全員最初に作成】基本情報!G272)</f>
        <v/>
      </c>
      <c r="G249" s="105" t="str">
        <f>IF(【全員最初に作成】基本情報!H272="","",【全員最初に作成】基本情報!H272)</f>
        <v/>
      </c>
      <c r="H249" s="105" t="str">
        <f>IF(【全員最初に作成】基本情報!I272="","",【全員最初に作成】基本情報!I272)</f>
        <v/>
      </c>
      <c r="I249" s="105" t="str">
        <f>IF(【全員最初に作成】基本情報!J272="","",【全員最初に作成】基本情報!J272)</f>
        <v/>
      </c>
      <c r="J249" s="105" t="str">
        <f>IF(【全員最初に作成】基本情報!K272="","",【全員最初に作成】基本情報!K272)</f>
        <v/>
      </c>
      <c r="K249" s="106" t="str">
        <f>IF(【全員最初に作成】基本情報!L272="","",【全員最初に作成】基本情報!L272)</f>
        <v/>
      </c>
      <c r="L249" s="107" t="str">
        <f>IF(【全員最初に作成】基本情報!M272="","",【全員最初に作成】基本情報!M272)</f>
        <v/>
      </c>
      <c r="M249" s="107" t="str">
        <f>IF(【全員最初に作成】基本情報!R272="","",【全員最初に作成】基本情報!R272)</f>
        <v/>
      </c>
      <c r="N249" s="107" t="str">
        <f>IF(【全員最初に作成】基本情報!W272="","",【全員最初に作成】基本情報!W272)</f>
        <v/>
      </c>
      <c r="O249" s="102" t="str">
        <f>IF(【全員最初に作成】基本情報!X272="","",【全員最初に作成】基本情報!X272)</f>
        <v/>
      </c>
      <c r="P249" s="108" t="str">
        <f>IF(【全員最初に作成】基本情報!Y272="","",【全員最初に作成】基本情報!Y272)</f>
        <v/>
      </c>
      <c r="Q249" s="476" t="str">
        <f>IF(【全員最初に作成】基本情報!AB272="","",【全員最初に作成】基本情報!AB272)</f>
        <v/>
      </c>
      <c r="R249" s="109"/>
      <c r="S249" s="110"/>
      <c r="T249" s="119" t="str">
        <f>IF(P249="","",VLOOKUP(P249,【参考】数式用!$A$5:$H$34,MATCH(S249,【参考】数式用!$C$4:$E$4,0)+2,0))</f>
        <v/>
      </c>
      <c r="U249" s="49" t="s">
        <v>155</v>
      </c>
      <c r="V249" s="111"/>
      <c r="W249" s="314" t="s">
        <v>156</v>
      </c>
      <c r="X249" s="111"/>
      <c r="Y249" s="55" t="s">
        <v>157</v>
      </c>
      <c r="Z249" s="111"/>
      <c r="AA249" s="314" t="s">
        <v>156</v>
      </c>
      <c r="AB249" s="111"/>
      <c r="AC249" s="314" t="s">
        <v>158</v>
      </c>
      <c r="AD249" s="112" t="s">
        <v>159</v>
      </c>
      <c r="AE249" s="113" t="str">
        <f t="shared" si="10"/>
        <v/>
      </c>
      <c r="AF249" s="116" t="s">
        <v>160</v>
      </c>
      <c r="AG249" s="115" t="str">
        <f t="shared" si="11"/>
        <v/>
      </c>
    </row>
    <row r="250" spans="1:33" ht="36.75" customHeight="1">
      <c r="A250" s="102">
        <f t="shared" si="12"/>
        <v>239</v>
      </c>
      <c r="B250" s="103" t="str">
        <f>IF(【全員最初に作成】基本情報!C273="","",【全員最初に作成】基本情報!C273)</f>
        <v/>
      </c>
      <c r="C250" s="104" t="str">
        <f>IF(【全員最初に作成】基本情報!D273="","",【全員最初に作成】基本情報!D273)</f>
        <v/>
      </c>
      <c r="D250" s="105" t="str">
        <f>IF(【全員最初に作成】基本情報!E273="","",【全員最初に作成】基本情報!E273)</f>
        <v/>
      </c>
      <c r="E250" s="105" t="str">
        <f>IF(【全員最初に作成】基本情報!F273="","",【全員最初に作成】基本情報!F273)</f>
        <v/>
      </c>
      <c r="F250" s="105" t="str">
        <f>IF(【全員最初に作成】基本情報!G273="","",【全員最初に作成】基本情報!G273)</f>
        <v/>
      </c>
      <c r="G250" s="105" t="str">
        <f>IF(【全員最初に作成】基本情報!H273="","",【全員最初に作成】基本情報!H273)</f>
        <v/>
      </c>
      <c r="H250" s="105" t="str">
        <f>IF(【全員最初に作成】基本情報!I273="","",【全員最初に作成】基本情報!I273)</f>
        <v/>
      </c>
      <c r="I250" s="105" t="str">
        <f>IF(【全員最初に作成】基本情報!J273="","",【全員最初に作成】基本情報!J273)</f>
        <v/>
      </c>
      <c r="J250" s="105" t="str">
        <f>IF(【全員最初に作成】基本情報!K273="","",【全員最初に作成】基本情報!K273)</f>
        <v/>
      </c>
      <c r="K250" s="106" t="str">
        <f>IF(【全員最初に作成】基本情報!L273="","",【全員最初に作成】基本情報!L273)</f>
        <v/>
      </c>
      <c r="L250" s="107" t="str">
        <f>IF(【全員最初に作成】基本情報!M273="","",【全員最初に作成】基本情報!M273)</f>
        <v/>
      </c>
      <c r="M250" s="107" t="str">
        <f>IF(【全員最初に作成】基本情報!R273="","",【全員最初に作成】基本情報!R273)</f>
        <v/>
      </c>
      <c r="N250" s="107" t="str">
        <f>IF(【全員最初に作成】基本情報!W273="","",【全員最初に作成】基本情報!W273)</f>
        <v/>
      </c>
      <c r="O250" s="102" t="str">
        <f>IF(【全員最初に作成】基本情報!X273="","",【全員最初に作成】基本情報!X273)</f>
        <v/>
      </c>
      <c r="P250" s="108" t="str">
        <f>IF(【全員最初に作成】基本情報!Y273="","",【全員最初に作成】基本情報!Y273)</f>
        <v/>
      </c>
      <c r="Q250" s="476" t="str">
        <f>IF(【全員最初に作成】基本情報!AB273="","",【全員最初に作成】基本情報!AB273)</f>
        <v/>
      </c>
      <c r="R250" s="109"/>
      <c r="S250" s="110"/>
      <c r="T250" s="119" t="str">
        <f>IF(P250="","",VLOOKUP(P250,【参考】数式用!$A$5:$H$34,MATCH(S250,【参考】数式用!$C$4:$E$4,0)+2,0))</f>
        <v/>
      </c>
      <c r="U250" s="49" t="s">
        <v>155</v>
      </c>
      <c r="V250" s="111"/>
      <c r="W250" s="314" t="s">
        <v>156</v>
      </c>
      <c r="X250" s="111"/>
      <c r="Y250" s="55" t="s">
        <v>157</v>
      </c>
      <c r="Z250" s="111"/>
      <c r="AA250" s="314" t="s">
        <v>156</v>
      </c>
      <c r="AB250" s="111"/>
      <c r="AC250" s="314" t="s">
        <v>158</v>
      </c>
      <c r="AD250" s="112" t="s">
        <v>159</v>
      </c>
      <c r="AE250" s="113" t="str">
        <f t="shared" si="10"/>
        <v/>
      </c>
      <c r="AF250" s="116" t="s">
        <v>160</v>
      </c>
      <c r="AG250" s="115" t="str">
        <f t="shared" si="11"/>
        <v/>
      </c>
    </row>
    <row r="251" spans="1:33" ht="36.75" customHeight="1">
      <c r="A251" s="102">
        <f t="shared" si="12"/>
        <v>240</v>
      </c>
      <c r="B251" s="103" t="str">
        <f>IF(【全員最初に作成】基本情報!C274="","",【全員最初に作成】基本情報!C274)</f>
        <v/>
      </c>
      <c r="C251" s="104" t="str">
        <f>IF(【全員最初に作成】基本情報!D274="","",【全員最初に作成】基本情報!D274)</f>
        <v/>
      </c>
      <c r="D251" s="105" t="str">
        <f>IF(【全員最初に作成】基本情報!E274="","",【全員最初に作成】基本情報!E274)</f>
        <v/>
      </c>
      <c r="E251" s="105" t="str">
        <f>IF(【全員最初に作成】基本情報!F274="","",【全員最初に作成】基本情報!F274)</f>
        <v/>
      </c>
      <c r="F251" s="105" t="str">
        <f>IF(【全員最初に作成】基本情報!G274="","",【全員最初に作成】基本情報!G274)</f>
        <v/>
      </c>
      <c r="G251" s="105" t="str">
        <f>IF(【全員最初に作成】基本情報!H274="","",【全員最初に作成】基本情報!H274)</f>
        <v/>
      </c>
      <c r="H251" s="105" t="str">
        <f>IF(【全員最初に作成】基本情報!I274="","",【全員最初に作成】基本情報!I274)</f>
        <v/>
      </c>
      <c r="I251" s="105" t="str">
        <f>IF(【全員最初に作成】基本情報!J274="","",【全員最初に作成】基本情報!J274)</f>
        <v/>
      </c>
      <c r="J251" s="105" t="str">
        <f>IF(【全員最初に作成】基本情報!K274="","",【全員最初に作成】基本情報!K274)</f>
        <v/>
      </c>
      <c r="K251" s="106" t="str">
        <f>IF(【全員最初に作成】基本情報!L274="","",【全員最初に作成】基本情報!L274)</f>
        <v/>
      </c>
      <c r="L251" s="107" t="str">
        <f>IF(【全員最初に作成】基本情報!M274="","",【全員最初に作成】基本情報!M274)</f>
        <v/>
      </c>
      <c r="M251" s="107" t="str">
        <f>IF(【全員最初に作成】基本情報!R274="","",【全員最初に作成】基本情報!R274)</f>
        <v/>
      </c>
      <c r="N251" s="107" t="str">
        <f>IF(【全員最初に作成】基本情報!W274="","",【全員最初に作成】基本情報!W274)</f>
        <v/>
      </c>
      <c r="O251" s="102" t="str">
        <f>IF(【全員最初に作成】基本情報!X274="","",【全員最初に作成】基本情報!X274)</f>
        <v/>
      </c>
      <c r="P251" s="108" t="str">
        <f>IF(【全員最初に作成】基本情報!Y274="","",【全員最初に作成】基本情報!Y274)</f>
        <v/>
      </c>
      <c r="Q251" s="476" t="str">
        <f>IF(【全員最初に作成】基本情報!AB274="","",【全員最初に作成】基本情報!AB274)</f>
        <v/>
      </c>
      <c r="R251" s="109"/>
      <c r="S251" s="110"/>
      <c r="T251" s="119" t="str">
        <f>IF(P251="","",VLOOKUP(P251,【参考】数式用!$A$5:$H$34,MATCH(S251,【参考】数式用!$C$4:$E$4,0)+2,0))</f>
        <v/>
      </c>
      <c r="U251" s="49" t="s">
        <v>155</v>
      </c>
      <c r="V251" s="111"/>
      <c r="W251" s="314" t="s">
        <v>156</v>
      </c>
      <c r="X251" s="111"/>
      <c r="Y251" s="55" t="s">
        <v>157</v>
      </c>
      <c r="Z251" s="111"/>
      <c r="AA251" s="314" t="s">
        <v>156</v>
      </c>
      <c r="AB251" s="111"/>
      <c r="AC251" s="314" t="s">
        <v>158</v>
      </c>
      <c r="AD251" s="112" t="s">
        <v>159</v>
      </c>
      <c r="AE251" s="113" t="str">
        <f t="shared" si="10"/>
        <v/>
      </c>
      <c r="AF251" s="116" t="s">
        <v>160</v>
      </c>
      <c r="AG251" s="115" t="str">
        <f t="shared" si="11"/>
        <v/>
      </c>
    </row>
    <row r="252" spans="1:33" ht="36.75" customHeight="1">
      <c r="A252" s="102">
        <f t="shared" si="12"/>
        <v>241</v>
      </c>
      <c r="B252" s="103" t="str">
        <f>IF(【全員最初に作成】基本情報!C275="","",【全員最初に作成】基本情報!C275)</f>
        <v/>
      </c>
      <c r="C252" s="104" t="str">
        <f>IF(【全員最初に作成】基本情報!D275="","",【全員最初に作成】基本情報!D275)</f>
        <v/>
      </c>
      <c r="D252" s="105" t="str">
        <f>IF(【全員最初に作成】基本情報!E275="","",【全員最初に作成】基本情報!E275)</f>
        <v/>
      </c>
      <c r="E252" s="105" t="str">
        <f>IF(【全員最初に作成】基本情報!F275="","",【全員最初に作成】基本情報!F275)</f>
        <v/>
      </c>
      <c r="F252" s="105" t="str">
        <f>IF(【全員最初に作成】基本情報!G275="","",【全員最初に作成】基本情報!G275)</f>
        <v/>
      </c>
      <c r="G252" s="105" t="str">
        <f>IF(【全員最初に作成】基本情報!H275="","",【全員最初に作成】基本情報!H275)</f>
        <v/>
      </c>
      <c r="H252" s="105" t="str">
        <f>IF(【全員最初に作成】基本情報!I275="","",【全員最初に作成】基本情報!I275)</f>
        <v/>
      </c>
      <c r="I252" s="105" t="str">
        <f>IF(【全員最初に作成】基本情報!J275="","",【全員最初に作成】基本情報!J275)</f>
        <v/>
      </c>
      <c r="J252" s="105" t="str">
        <f>IF(【全員最初に作成】基本情報!K275="","",【全員最初に作成】基本情報!K275)</f>
        <v/>
      </c>
      <c r="K252" s="106" t="str">
        <f>IF(【全員最初に作成】基本情報!L275="","",【全員最初に作成】基本情報!L275)</f>
        <v/>
      </c>
      <c r="L252" s="107" t="str">
        <f>IF(【全員最初に作成】基本情報!M275="","",【全員最初に作成】基本情報!M275)</f>
        <v/>
      </c>
      <c r="M252" s="107" t="str">
        <f>IF(【全員最初に作成】基本情報!R275="","",【全員最初に作成】基本情報!R275)</f>
        <v/>
      </c>
      <c r="N252" s="107" t="str">
        <f>IF(【全員最初に作成】基本情報!W275="","",【全員最初に作成】基本情報!W275)</f>
        <v/>
      </c>
      <c r="O252" s="102" t="str">
        <f>IF(【全員最初に作成】基本情報!X275="","",【全員最初に作成】基本情報!X275)</f>
        <v/>
      </c>
      <c r="P252" s="108" t="str">
        <f>IF(【全員最初に作成】基本情報!Y275="","",【全員最初に作成】基本情報!Y275)</f>
        <v/>
      </c>
      <c r="Q252" s="476" t="str">
        <f>IF(【全員最初に作成】基本情報!AB275="","",【全員最初に作成】基本情報!AB275)</f>
        <v/>
      </c>
      <c r="R252" s="109"/>
      <c r="S252" s="110"/>
      <c r="T252" s="119" t="str">
        <f>IF(P252="","",VLOOKUP(P252,【参考】数式用!$A$5:$H$34,MATCH(S252,【参考】数式用!$C$4:$E$4,0)+2,0))</f>
        <v/>
      </c>
      <c r="U252" s="49" t="s">
        <v>155</v>
      </c>
      <c r="V252" s="111"/>
      <c r="W252" s="314" t="s">
        <v>156</v>
      </c>
      <c r="X252" s="111"/>
      <c r="Y252" s="55" t="s">
        <v>157</v>
      </c>
      <c r="Z252" s="111"/>
      <c r="AA252" s="314" t="s">
        <v>156</v>
      </c>
      <c r="AB252" s="111"/>
      <c r="AC252" s="314" t="s">
        <v>158</v>
      </c>
      <c r="AD252" s="112" t="s">
        <v>159</v>
      </c>
      <c r="AE252" s="113" t="str">
        <f t="shared" si="10"/>
        <v/>
      </c>
      <c r="AF252" s="116" t="s">
        <v>160</v>
      </c>
      <c r="AG252" s="115" t="str">
        <f t="shared" si="11"/>
        <v/>
      </c>
    </row>
    <row r="253" spans="1:33" ht="36.75" customHeight="1">
      <c r="A253" s="102">
        <f t="shared" si="12"/>
        <v>242</v>
      </c>
      <c r="B253" s="103" t="str">
        <f>IF(【全員最初に作成】基本情報!C276="","",【全員最初に作成】基本情報!C276)</f>
        <v/>
      </c>
      <c r="C253" s="104" t="str">
        <f>IF(【全員最初に作成】基本情報!D276="","",【全員最初に作成】基本情報!D276)</f>
        <v/>
      </c>
      <c r="D253" s="105" t="str">
        <f>IF(【全員最初に作成】基本情報!E276="","",【全員最初に作成】基本情報!E276)</f>
        <v/>
      </c>
      <c r="E253" s="105" t="str">
        <f>IF(【全員最初に作成】基本情報!F276="","",【全員最初に作成】基本情報!F276)</f>
        <v/>
      </c>
      <c r="F253" s="105" t="str">
        <f>IF(【全員最初に作成】基本情報!G276="","",【全員最初に作成】基本情報!G276)</f>
        <v/>
      </c>
      <c r="G253" s="105" t="str">
        <f>IF(【全員最初に作成】基本情報!H276="","",【全員最初に作成】基本情報!H276)</f>
        <v/>
      </c>
      <c r="H253" s="105" t="str">
        <f>IF(【全員最初に作成】基本情報!I276="","",【全員最初に作成】基本情報!I276)</f>
        <v/>
      </c>
      <c r="I253" s="105" t="str">
        <f>IF(【全員最初に作成】基本情報!J276="","",【全員最初に作成】基本情報!J276)</f>
        <v/>
      </c>
      <c r="J253" s="105" t="str">
        <f>IF(【全員最初に作成】基本情報!K276="","",【全員最初に作成】基本情報!K276)</f>
        <v/>
      </c>
      <c r="K253" s="106" t="str">
        <f>IF(【全員最初に作成】基本情報!L276="","",【全員最初に作成】基本情報!L276)</f>
        <v/>
      </c>
      <c r="L253" s="107" t="str">
        <f>IF(【全員最初に作成】基本情報!M276="","",【全員最初に作成】基本情報!M276)</f>
        <v/>
      </c>
      <c r="M253" s="107" t="str">
        <f>IF(【全員最初に作成】基本情報!R276="","",【全員最初に作成】基本情報!R276)</f>
        <v/>
      </c>
      <c r="N253" s="107" t="str">
        <f>IF(【全員最初に作成】基本情報!W276="","",【全員最初に作成】基本情報!W276)</f>
        <v/>
      </c>
      <c r="O253" s="102" t="str">
        <f>IF(【全員最初に作成】基本情報!X276="","",【全員最初に作成】基本情報!X276)</f>
        <v/>
      </c>
      <c r="P253" s="108" t="str">
        <f>IF(【全員最初に作成】基本情報!Y276="","",【全員最初に作成】基本情報!Y276)</f>
        <v/>
      </c>
      <c r="Q253" s="476" t="str">
        <f>IF(【全員最初に作成】基本情報!AB276="","",【全員最初に作成】基本情報!AB276)</f>
        <v/>
      </c>
      <c r="R253" s="109"/>
      <c r="S253" s="110"/>
      <c r="T253" s="119" t="str">
        <f>IF(P253="","",VLOOKUP(P253,【参考】数式用!$A$5:$H$34,MATCH(S253,【参考】数式用!$C$4:$E$4,0)+2,0))</f>
        <v/>
      </c>
      <c r="U253" s="49" t="s">
        <v>155</v>
      </c>
      <c r="V253" s="111"/>
      <c r="W253" s="314" t="s">
        <v>156</v>
      </c>
      <c r="X253" s="111"/>
      <c r="Y253" s="55" t="s">
        <v>157</v>
      </c>
      <c r="Z253" s="111"/>
      <c r="AA253" s="314" t="s">
        <v>156</v>
      </c>
      <c r="AB253" s="111"/>
      <c r="AC253" s="314" t="s">
        <v>158</v>
      </c>
      <c r="AD253" s="112" t="s">
        <v>159</v>
      </c>
      <c r="AE253" s="113" t="str">
        <f t="shared" si="10"/>
        <v/>
      </c>
      <c r="AF253" s="116" t="s">
        <v>160</v>
      </c>
      <c r="AG253" s="115" t="str">
        <f t="shared" si="11"/>
        <v/>
      </c>
    </row>
    <row r="254" spans="1:33" ht="36.75" customHeight="1">
      <c r="A254" s="102">
        <f t="shared" si="12"/>
        <v>243</v>
      </c>
      <c r="B254" s="103" t="str">
        <f>IF(【全員最初に作成】基本情報!C277="","",【全員最初に作成】基本情報!C277)</f>
        <v/>
      </c>
      <c r="C254" s="104" t="str">
        <f>IF(【全員最初に作成】基本情報!D277="","",【全員最初に作成】基本情報!D277)</f>
        <v/>
      </c>
      <c r="D254" s="105" t="str">
        <f>IF(【全員最初に作成】基本情報!E277="","",【全員最初に作成】基本情報!E277)</f>
        <v/>
      </c>
      <c r="E254" s="105" t="str">
        <f>IF(【全員最初に作成】基本情報!F277="","",【全員最初に作成】基本情報!F277)</f>
        <v/>
      </c>
      <c r="F254" s="105" t="str">
        <f>IF(【全員最初に作成】基本情報!G277="","",【全員最初に作成】基本情報!G277)</f>
        <v/>
      </c>
      <c r="G254" s="105" t="str">
        <f>IF(【全員最初に作成】基本情報!H277="","",【全員最初に作成】基本情報!H277)</f>
        <v/>
      </c>
      <c r="H254" s="105" t="str">
        <f>IF(【全員最初に作成】基本情報!I277="","",【全員最初に作成】基本情報!I277)</f>
        <v/>
      </c>
      <c r="I254" s="105" t="str">
        <f>IF(【全員最初に作成】基本情報!J277="","",【全員最初に作成】基本情報!J277)</f>
        <v/>
      </c>
      <c r="J254" s="105" t="str">
        <f>IF(【全員最初に作成】基本情報!K277="","",【全員最初に作成】基本情報!K277)</f>
        <v/>
      </c>
      <c r="K254" s="106" t="str">
        <f>IF(【全員最初に作成】基本情報!L277="","",【全員最初に作成】基本情報!L277)</f>
        <v/>
      </c>
      <c r="L254" s="107" t="str">
        <f>IF(【全員最初に作成】基本情報!M277="","",【全員最初に作成】基本情報!M277)</f>
        <v/>
      </c>
      <c r="M254" s="107" t="str">
        <f>IF(【全員最初に作成】基本情報!R277="","",【全員最初に作成】基本情報!R277)</f>
        <v/>
      </c>
      <c r="N254" s="107" t="str">
        <f>IF(【全員最初に作成】基本情報!W277="","",【全員最初に作成】基本情報!W277)</f>
        <v/>
      </c>
      <c r="O254" s="102" t="str">
        <f>IF(【全員最初に作成】基本情報!X277="","",【全員最初に作成】基本情報!X277)</f>
        <v/>
      </c>
      <c r="P254" s="108" t="str">
        <f>IF(【全員最初に作成】基本情報!Y277="","",【全員最初に作成】基本情報!Y277)</f>
        <v/>
      </c>
      <c r="Q254" s="476" t="str">
        <f>IF(【全員最初に作成】基本情報!AB277="","",【全員最初に作成】基本情報!AB277)</f>
        <v/>
      </c>
      <c r="R254" s="109"/>
      <c r="S254" s="110"/>
      <c r="T254" s="119" t="str">
        <f>IF(P254="","",VLOOKUP(P254,【参考】数式用!$A$5:$H$34,MATCH(S254,【参考】数式用!$C$4:$E$4,0)+2,0))</f>
        <v/>
      </c>
      <c r="U254" s="49" t="s">
        <v>155</v>
      </c>
      <c r="V254" s="111"/>
      <c r="W254" s="314" t="s">
        <v>156</v>
      </c>
      <c r="X254" s="111"/>
      <c r="Y254" s="55" t="s">
        <v>157</v>
      </c>
      <c r="Z254" s="111"/>
      <c r="AA254" s="314" t="s">
        <v>156</v>
      </c>
      <c r="AB254" s="111"/>
      <c r="AC254" s="314" t="s">
        <v>158</v>
      </c>
      <c r="AD254" s="112" t="s">
        <v>159</v>
      </c>
      <c r="AE254" s="113" t="str">
        <f t="shared" si="10"/>
        <v/>
      </c>
      <c r="AF254" s="116" t="s">
        <v>160</v>
      </c>
      <c r="AG254" s="115" t="str">
        <f t="shared" si="11"/>
        <v/>
      </c>
    </row>
    <row r="255" spans="1:33" ht="36.75" customHeight="1">
      <c r="A255" s="102">
        <f t="shared" si="12"/>
        <v>244</v>
      </c>
      <c r="B255" s="103" t="str">
        <f>IF(【全員最初に作成】基本情報!C278="","",【全員最初に作成】基本情報!C278)</f>
        <v/>
      </c>
      <c r="C255" s="104" t="str">
        <f>IF(【全員最初に作成】基本情報!D278="","",【全員最初に作成】基本情報!D278)</f>
        <v/>
      </c>
      <c r="D255" s="105" t="str">
        <f>IF(【全員最初に作成】基本情報!E278="","",【全員最初に作成】基本情報!E278)</f>
        <v/>
      </c>
      <c r="E255" s="105" t="str">
        <f>IF(【全員最初に作成】基本情報!F278="","",【全員最初に作成】基本情報!F278)</f>
        <v/>
      </c>
      <c r="F255" s="105" t="str">
        <f>IF(【全員最初に作成】基本情報!G278="","",【全員最初に作成】基本情報!G278)</f>
        <v/>
      </c>
      <c r="G255" s="105" t="str">
        <f>IF(【全員最初に作成】基本情報!H278="","",【全員最初に作成】基本情報!H278)</f>
        <v/>
      </c>
      <c r="H255" s="105" t="str">
        <f>IF(【全員最初に作成】基本情報!I278="","",【全員最初に作成】基本情報!I278)</f>
        <v/>
      </c>
      <c r="I255" s="105" t="str">
        <f>IF(【全員最初に作成】基本情報!J278="","",【全員最初に作成】基本情報!J278)</f>
        <v/>
      </c>
      <c r="J255" s="105" t="str">
        <f>IF(【全員最初に作成】基本情報!K278="","",【全員最初に作成】基本情報!K278)</f>
        <v/>
      </c>
      <c r="K255" s="106" t="str">
        <f>IF(【全員最初に作成】基本情報!L278="","",【全員最初に作成】基本情報!L278)</f>
        <v/>
      </c>
      <c r="L255" s="107" t="str">
        <f>IF(【全員最初に作成】基本情報!M278="","",【全員最初に作成】基本情報!M278)</f>
        <v/>
      </c>
      <c r="M255" s="107" t="str">
        <f>IF(【全員最初に作成】基本情報!R278="","",【全員最初に作成】基本情報!R278)</f>
        <v/>
      </c>
      <c r="N255" s="107" t="str">
        <f>IF(【全員最初に作成】基本情報!W278="","",【全員最初に作成】基本情報!W278)</f>
        <v/>
      </c>
      <c r="O255" s="102" t="str">
        <f>IF(【全員最初に作成】基本情報!X278="","",【全員最初に作成】基本情報!X278)</f>
        <v/>
      </c>
      <c r="P255" s="108" t="str">
        <f>IF(【全員最初に作成】基本情報!Y278="","",【全員最初に作成】基本情報!Y278)</f>
        <v/>
      </c>
      <c r="Q255" s="476" t="str">
        <f>IF(【全員最初に作成】基本情報!AB278="","",【全員最初に作成】基本情報!AB278)</f>
        <v/>
      </c>
      <c r="R255" s="109"/>
      <c r="S255" s="110"/>
      <c r="T255" s="119" t="str">
        <f>IF(P255="","",VLOOKUP(P255,【参考】数式用!$A$5:$H$34,MATCH(S255,【参考】数式用!$C$4:$E$4,0)+2,0))</f>
        <v/>
      </c>
      <c r="U255" s="49" t="s">
        <v>155</v>
      </c>
      <c r="V255" s="111"/>
      <c r="W255" s="314" t="s">
        <v>156</v>
      </c>
      <c r="X255" s="111"/>
      <c r="Y255" s="55" t="s">
        <v>157</v>
      </c>
      <c r="Z255" s="111"/>
      <c r="AA255" s="314" t="s">
        <v>156</v>
      </c>
      <c r="AB255" s="111"/>
      <c r="AC255" s="314" t="s">
        <v>158</v>
      </c>
      <c r="AD255" s="112" t="s">
        <v>159</v>
      </c>
      <c r="AE255" s="113" t="str">
        <f t="shared" si="10"/>
        <v/>
      </c>
      <c r="AF255" s="116" t="s">
        <v>160</v>
      </c>
      <c r="AG255" s="115" t="str">
        <f t="shared" si="11"/>
        <v/>
      </c>
    </row>
    <row r="256" spans="1:33" ht="36.75" customHeight="1">
      <c r="A256" s="102">
        <f t="shared" si="12"/>
        <v>245</v>
      </c>
      <c r="B256" s="103" t="str">
        <f>IF(【全員最初に作成】基本情報!C279="","",【全員最初に作成】基本情報!C279)</f>
        <v/>
      </c>
      <c r="C256" s="104" t="str">
        <f>IF(【全員最初に作成】基本情報!D279="","",【全員最初に作成】基本情報!D279)</f>
        <v/>
      </c>
      <c r="D256" s="105" t="str">
        <f>IF(【全員最初に作成】基本情報!E279="","",【全員最初に作成】基本情報!E279)</f>
        <v/>
      </c>
      <c r="E256" s="105" t="str">
        <f>IF(【全員最初に作成】基本情報!F279="","",【全員最初に作成】基本情報!F279)</f>
        <v/>
      </c>
      <c r="F256" s="105" t="str">
        <f>IF(【全員最初に作成】基本情報!G279="","",【全員最初に作成】基本情報!G279)</f>
        <v/>
      </c>
      <c r="G256" s="105" t="str">
        <f>IF(【全員最初に作成】基本情報!H279="","",【全員最初に作成】基本情報!H279)</f>
        <v/>
      </c>
      <c r="H256" s="105" t="str">
        <f>IF(【全員最初に作成】基本情報!I279="","",【全員最初に作成】基本情報!I279)</f>
        <v/>
      </c>
      <c r="I256" s="105" t="str">
        <f>IF(【全員最初に作成】基本情報!J279="","",【全員最初に作成】基本情報!J279)</f>
        <v/>
      </c>
      <c r="J256" s="105" t="str">
        <f>IF(【全員最初に作成】基本情報!K279="","",【全員最初に作成】基本情報!K279)</f>
        <v/>
      </c>
      <c r="K256" s="106" t="str">
        <f>IF(【全員最初に作成】基本情報!L279="","",【全員最初に作成】基本情報!L279)</f>
        <v/>
      </c>
      <c r="L256" s="107" t="str">
        <f>IF(【全員最初に作成】基本情報!M279="","",【全員最初に作成】基本情報!M279)</f>
        <v/>
      </c>
      <c r="M256" s="107" t="str">
        <f>IF(【全員最初に作成】基本情報!R279="","",【全員最初に作成】基本情報!R279)</f>
        <v/>
      </c>
      <c r="N256" s="107" t="str">
        <f>IF(【全員最初に作成】基本情報!W279="","",【全員最初に作成】基本情報!W279)</f>
        <v/>
      </c>
      <c r="O256" s="102" t="str">
        <f>IF(【全員最初に作成】基本情報!X279="","",【全員最初に作成】基本情報!X279)</f>
        <v/>
      </c>
      <c r="P256" s="108" t="str">
        <f>IF(【全員最初に作成】基本情報!Y279="","",【全員最初に作成】基本情報!Y279)</f>
        <v/>
      </c>
      <c r="Q256" s="476" t="str">
        <f>IF(【全員最初に作成】基本情報!AB279="","",【全員最初に作成】基本情報!AB279)</f>
        <v/>
      </c>
      <c r="R256" s="109"/>
      <c r="S256" s="110"/>
      <c r="T256" s="119" t="str">
        <f>IF(P256="","",VLOOKUP(P256,【参考】数式用!$A$5:$H$34,MATCH(S256,【参考】数式用!$C$4:$E$4,0)+2,0))</f>
        <v/>
      </c>
      <c r="U256" s="49" t="s">
        <v>155</v>
      </c>
      <c r="V256" s="111"/>
      <c r="W256" s="314" t="s">
        <v>156</v>
      </c>
      <c r="X256" s="111"/>
      <c r="Y256" s="55" t="s">
        <v>157</v>
      </c>
      <c r="Z256" s="111"/>
      <c r="AA256" s="314" t="s">
        <v>156</v>
      </c>
      <c r="AB256" s="111"/>
      <c r="AC256" s="314" t="s">
        <v>158</v>
      </c>
      <c r="AD256" s="112" t="s">
        <v>159</v>
      </c>
      <c r="AE256" s="113" t="str">
        <f t="shared" si="10"/>
        <v/>
      </c>
      <c r="AF256" s="116" t="s">
        <v>160</v>
      </c>
      <c r="AG256" s="115" t="str">
        <f t="shared" si="11"/>
        <v/>
      </c>
    </row>
    <row r="257" spans="1:33" ht="36.75" customHeight="1">
      <c r="A257" s="102">
        <f t="shared" si="12"/>
        <v>246</v>
      </c>
      <c r="B257" s="103" t="str">
        <f>IF(【全員最初に作成】基本情報!C280="","",【全員最初に作成】基本情報!C280)</f>
        <v/>
      </c>
      <c r="C257" s="104" t="str">
        <f>IF(【全員最初に作成】基本情報!D280="","",【全員最初に作成】基本情報!D280)</f>
        <v/>
      </c>
      <c r="D257" s="105" t="str">
        <f>IF(【全員最初に作成】基本情報!E280="","",【全員最初に作成】基本情報!E280)</f>
        <v/>
      </c>
      <c r="E257" s="105" t="str">
        <f>IF(【全員最初に作成】基本情報!F280="","",【全員最初に作成】基本情報!F280)</f>
        <v/>
      </c>
      <c r="F257" s="105" t="str">
        <f>IF(【全員最初に作成】基本情報!G280="","",【全員最初に作成】基本情報!G280)</f>
        <v/>
      </c>
      <c r="G257" s="105" t="str">
        <f>IF(【全員最初に作成】基本情報!H280="","",【全員最初に作成】基本情報!H280)</f>
        <v/>
      </c>
      <c r="H257" s="105" t="str">
        <f>IF(【全員最初に作成】基本情報!I280="","",【全員最初に作成】基本情報!I280)</f>
        <v/>
      </c>
      <c r="I257" s="105" t="str">
        <f>IF(【全員最初に作成】基本情報!J280="","",【全員最初に作成】基本情報!J280)</f>
        <v/>
      </c>
      <c r="J257" s="105" t="str">
        <f>IF(【全員最初に作成】基本情報!K280="","",【全員最初に作成】基本情報!K280)</f>
        <v/>
      </c>
      <c r="K257" s="106" t="str">
        <f>IF(【全員最初に作成】基本情報!L280="","",【全員最初に作成】基本情報!L280)</f>
        <v/>
      </c>
      <c r="L257" s="107" t="str">
        <f>IF(【全員最初に作成】基本情報!M280="","",【全員最初に作成】基本情報!M280)</f>
        <v/>
      </c>
      <c r="M257" s="107" t="str">
        <f>IF(【全員最初に作成】基本情報!R280="","",【全員最初に作成】基本情報!R280)</f>
        <v/>
      </c>
      <c r="N257" s="107" t="str">
        <f>IF(【全員最初に作成】基本情報!W280="","",【全員最初に作成】基本情報!W280)</f>
        <v/>
      </c>
      <c r="O257" s="102" t="str">
        <f>IF(【全員最初に作成】基本情報!X280="","",【全員最初に作成】基本情報!X280)</f>
        <v/>
      </c>
      <c r="P257" s="108" t="str">
        <f>IF(【全員最初に作成】基本情報!Y280="","",【全員最初に作成】基本情報!Y280)</f>
        <v/>
      </c>
      <c r="Q257" s="476" t="str">
        <f>IF(【全員最初に作成】基本情報!AB280="","",【全員最初に作成】基本情報!AB280)</f>
        <v/>
      </c>
      <c r="R257" s="109"/>
      <c r="S257" s="110"/>
      <c r="T257" s="119" t="str">
        <f>IF(P257="","",VLOOKUP(P257,【参考】数式用!$A$5:$H$34,MATCH(S257,【参考】数式用!$C$4:$E$4,0)+2,0))</f>
        <v/>
      </c>
      <c r="U257" s="49" t="s">
        <v>155</v>
      </c>
      <c r="V257" s="111"/>
      <c r="W257" s="314" t="s">
        <v>156</v>
      </c>
      <c r="X257" s="111"/>
      <c r="Y257" s="55" t="s">
        <v>157</v>
      </c>
      <c r="Z257" s="111"/>
      <c r="AA257" s="314" t="s">
        <v>156</v>
      </c>
      <c r="AB257" s="111"/>
      <c r="AC257" s="314" t="s">
        <v>158</v>
      </c>
      <c r="AD257" s="112" t="s">
        <v>159</v>
      </c>
      <c r="AE257" s="113" t="str">
        <f t="shared" si="10"/>
        <v/>
      </c>
      <c r="AF257" s="116" t="s">
        <v>160</v>
      </c>
      <c r="AG257" s="115" t="str">
        <f t="shared" si="11"/>
        <v/>
      </c>
    </row>
    <row r="258" spans="1:33" ht="36.75" customHeight="1">
      <c r="A258" s="102">
        <f t="shared" si="12"/>
        <v>247</v>
      </c>
      <c r="B258" s="103" t="str">
        <f>IF(【全員最初に作成】基本情報!C281="","",【全員最初に作成】基本情報!C281)</f>
        <v/>
      </c>
      <c r="C258" s="104" t="str">
        <f>IF(【全員最初に作成】基本情報!D281="","",【全員最初に作成】基本情報!D281)</f>
        <v/>
      </c>
      <c r="D258" s="105" t="str">
        <f>IF(【全員最初に作成】基本情報!E281="","",【全員最初に作成】基本情報!E281)</f>
        <v/>
      </c>
      <c r="E258" s="105" t="str">
        <f>IF(【全員最初に作成】基本情報!F281="","",【全員最初に作成】基本情報!F281)</f>
        <v/>
      </c>
      <c r="F258" s="105" t="str">
        <f>IF(【全員最初に作成】基本情報!G281="","",【全員最初に作成】基本情報!G281)</f>
        <v/>
      </c>
      <c r="G258" s="105" t="str">
        <f>IF(【全員最初に作成】基本情報!H281="","",【全員最初に作成】基本情報!H281)</f>
        <v/>
      </c>
      <c r="H258" s="105" t="str">
        <f>IF(【全員最初に作成】基本情報!I281="","",【全員最初に作成】基本情報!I281)</f>
        <v/>
      </c>
      <c r="I258" s="105" t="str">
        <f>IF(【全員最初に作成】基本情報!J281="","",【全員最初に作成】基本情報!J281)</f>
        <v/>
      </c>
      <c r="J258" s="105" t="str">
        <f>IF(【全員最初に作成】基本情報!K281="","",【全員最初に作成】基本情報!K281)</f>
        <v/>
      </c>
      <c r="K258" s="106" t="str">
        <f>IF(【全員最初に作成】基本情報!L281="","",【全員最初に作成】基本情報!L281)</f>
        <v/>
      </c>
      <c r="L258" s="107" t="str">
        <f>IF(【全員最初に作成】基本情報!M281="","",【全員最初に作成】基本情報!M281)</f>
        <v/>
      </c>
      <c r="M258" s="107" t="str">
        <f>IF(【全員最初に作成】基本情報!R281="","",【全員最初に作成】基本情報!R281)</f>
        <v/>
      </c>
      <c r="N258" s="107" t="str">
        <f>IF(【全員最初に作成】基本情報!W281="","",【全員最初に作成】基本情報!W281)</f>
        <v/>
      </c>
      <c r="O258" s="102" t="str">
        <f>IF(【全員最初に作成】基本情報!X281="","",【全員最初に作成】基本情報!X281)</f>
        <v/>
      </c>
      <c r="P258" s="108" t="str">
        <f>IF(【全員最初に作成】基本情報!Y281="","",【全員最初に作成】基本情報!Y281)</f>
        <v/>
      </c>
      <c r="Q258" s="476" t="str">
        <f>IF(【全員最初に作成】基本情報!AB281="","",【全員最初に作成】基本情報!AB281)</f>
        <v/>
      </c>
      <c r="R258" s="109"/>
      <c r="S258" s="110"/>
      <c r="T258" s="119" t="str">
        <f>IF(P258="","",VLOOKUP(P258,【参考】数式用!$A$5:$H$34,MATCH(S258,【参考】数式用!$C$4:$E$4,0)+2,0))</f>
        <v/>
      </c>
      <c r="U258" s="49" t="s">
        <v>155</v>
      </c>
      <c r="V258" s="111"/>
      <c r="W258" s="314" t="s">
        <v>156</v>
      </c>
      <c r="X258" s="111"/>
      <c r="Y258" s="55" t="s">
        <v>157</v>
      </c>
      <c r="Z258" s="111"/>
      <c r="AA258" s="314" t="s">
        <v>156</v>
      </c>
      <c r="AB258" s="111"/>
      <c r="AC258" s="314" t="s">
        <v>158</v>
      </c>
      <c r="AD258" s="112" t="s">
        <v>159</v>
      </c>
      <c r="AE258" s="113" t="str">
        <f t="shared" si="10"/>
        <v/>
      </c>
      <c r="AF258" s="116" t="s">
        <v>160</v>
      </c>
      <c r="AG258" s="115" t="str">
        <f t="shared" si="11"/>
        <v/>
      </c>
    </row>
    <row r="259" spans="1:33" ht="36.75" customHeight="1">
      <c r="A259" s="102">
        <f t="shared" si="12"/>
        <v>248</v>
      </c>
      <c r="B259" s="103" t="str">
        <f>IF(【全員最初に作成】基本情報!C282="","",【全員最初に作成】基本情報!C282)</f>
        <v/>
      </c>
      <c r="C259" s="104" t="str">
        <f>IF(【全員最初に作成】基本情報!D282="","",【全員最初に作成】基本情報!D282)</f>
        <v/>
      </c>
      <c r="D259" s="105" t="str">
        <f>IF(【全員最初に作成】基本情報!E282="","",【全員最初に作成】基本情報!E282)</f>
        <v/>
      </c>
      <c r="E259" s="105" t="str">
        <f>IF(【全員最初に作成】基本情報!F282="","",【全員最初に作成】基本情報!F282)</f>
        <v/>
      </c>
      <c r="F259" s="105" t="str">
        <f>IF(【全員最初に作成】基本情報!G282="","",【全員最初に作成】基本情報!G282)</f>
        <v/>
      </c>
      <c r="G259" s="105" t="str">
        <f>IF(【全員最初に作成】基本情報!H282="","",【全員最初に作成】基本情報!H282)</f>
        <v/>
      </c>
      <c r="H259" s="105" t="str">
        <f>IF(【全員最初に作成】基本情報!I282="","",【全員最初に作成】基本情報!I282)</f>
        <v/>
      </c>
      <c r="I259" s="105" t="str">
        <f>IF(【全員最初に作成】基本情報!J282="","",【全員最初に作成】基本情報!J282)</f>
        <v/>
      </c>
      <c r="J259" s="105" t="str">
        <f>IF(【全員最初に作成】基本情報!K282="","",【全員最初に作成】基本情報!K282)</f>
        <v/>
      </c>
      <c r="K259" s="106" t="str">
        <f>IF(【全員最初に作成】基本情報!L282="","",【全員最初に作成】基本情報!L282)</f>
        <v/>
      </c>
      <c r="L259" s="107" t="str">
        <f>IF(【全員最初に作成】基本情報!M282="","",【全員最初に作成】基本情報!M282)</f>
        <v/>
      </c>
      <c r="M259" s="107" t="str">
        <f>IF(【全員最初に作成】基本情報!R282="","",【全員最初に作成】基本情報!R282)</f>
        <v/>
      </c>
      <c r="N259" s="107" t="str">
        <f>IF(【全員最初に作成】基本情報!W282="","",【全員最初に作成】基本情報!W282)</f>
        <v/>
      </c>
      <c r="O259" s="102" t="str">
        <f>IF(【全員最初に作成】基本情報!X282="","",【全員最初に作成】基本情報!X282)</f>
        <v/>
      </c>
      <c r="P259" s="108" t="str">
        <f>IF(【全員最初に作成】基本情報!Y282="","",【全員最初に作成】基本情報!Y282)</f>
        <v/>
      </c>
      <c r="Q259" s="476" t="str">
        <f>IF(【全員最初に作成】基本情報!AB282="","",【全員最初に作成】基本情報!AB282)</f>
        <v/>
      </c>
      <c r="R259" s="109"/>
      <c r="S259" s="110"/>
      <c r="T259" s="119" t="str">
        <f>IF(P259="","",VLOOKUP(P259,【参考】数式用!$A$5:$H$34,MATCH(S259,【参考】数式用!$C$4:$E$4,0)+2,0))</f>
        <v/>
      </c>
      <c r="U259" s="49" t="s">
        <v>155</v>
      </c>
      <c r="V259" s="111"/>
      <c r="W259" s="314" t="s">
        <v>156</v>
      </c>
      <c r="X259" s="111"/>
      <c r="Y259" s="55" t="s">
        <v>157</v>
      </c>
      <c r="Z259" s="111"/>
      <c r="AA259" s="314" t="s">
        <v>156</v>
      </c>
      <c r="AB259" s="111"/>
      <c r="AC259" s="314" t="s">
        <v>158</v>
      </c>
      <c r="AD259" s="112" t="s">
        <v>159</v>
      </c>
      <c r="AE259" s="113" t="str">
        <f t="shared" si="10"/>
        <v/>
      </c>
      <c r="AF259" s="116" t="s">
        <v>160</v>
      </c>
      <c r="AG259" s="115" t="str">
        <f t="shared" si="11"/>
        <v/>
      </c>
    </row>
    <row r="260" spans="1:33" ht="36.75" customHeight="1">
      <c r="A260" s="102">
        <f t="shared" si="12"/>
        <v>249</v>
      </c>
      <c r="B260" s="103" t="str">
        <f>IF(【全員最初に作成】基本情報!C283="","",【全員最初に作成】基本情報!C283)</f>
        <v/>
      </c>
      <c r="C260" s="104" t="str">
        <f>IF(【全員最初に作成】基本情報!D283="","",【全員最初に作成】基本情報!D283)</f>
        <v/>
      </c>
      <c r="D260" s="105" t="str">
        <f>IF(【全員最初に作成】基本情報!E283="","",【全員最初に作成】基本情報!E283)</f>
        <v/>
      </c>
      <c r="E260" s="105" t="str">
        <f>IF(【全員最初に作成】基本情報!F283="","",【全員最初に作成】基本情報!F283)</f>
        <v/>
      </c>
      <c r="F260" s="105" t="str">
        <f>IF(【全員最初に作成】基本情報!G283="","",【全員最初に作成】基本情報!G283)</f>
        <v/>
      </c>
      <c r="G260" s="105" t="str">
        <f>IF(【全員最初に作成】基本情報!H283="","",【全員最初に作成】基本情報!H283)</f>
        <v/>
      </c>
      <c r="H260" s="105" t="str">
        <f>IF(【全員最初に作成】基本情報!I283="","",【全員最初に作成】基本情報!I283)</f>
        <v/>
      </c>
      <c r="I260" s="105" t="str">
        <f>IF(【全員最初に作成】基本情報!J283="","",【全員最初に作成】基本情報!J283)</f>
        <v/>
      </c>
      <c r="J260" s="105" t="str">
        <f>IF(【全員最初に作成】基本情報!K283="","",【全員最初に作成】基本情報!K283)</f>
        <v/>
      </c>
      <c r="K260" s="106" t="str">
        <f>IF(【全員最初に作成】基本情報!L283="","",【全員最初に作成】基本情報!L283)</f>
        <v/>
      </c>
      <c r="L260" s="107" t="str">
        <f>IF(【全員最初に作成】基本情報!M283="","",【全員最初に作成】基本情報!M283)</f>
        <v/>
      </c>
      <c r="M260" s="107" t="str">
        <f>IF(【全員最初に作成】基本情報!R283="","",【全員最初に作成】基本情報!R283)</f>
        <v/>
      </c>
      <c r="N260" s="107" t="str">
        <f>IF(【全員最初に作成】基本情報!W283="","",【全員最初に作成】基本情報!W283)</f>
        <v/>
      </c>
      <c r="O260" s="102" t="str">
        <f>IF(【全員最初に作成】基本情報!X283="","",【全員最初に作成】基本情報!X283)</f>
        <v/>
      </c>
      <c r="P260" s="108" t="str">
        <f>IF(【全員最初に作成】基本情報!Y283="","",【全員最初に作成】基本情報!Y283)</f>
        <v/>
      </c>
      <c r="Q260" s="476" t="str">
        <f>IF(【全員最初に作成】基本情報!AB283="","",【全員最初に作成】基本情報!AB283)</f>
        <v/>
      </c>
      <c r="R260" s="109"/>
      <c r="S260" s="110"/>
      <c r="T260" s="119" t="str">
        <f>IF(P260="","",VLOOKUP(P260,【参考】数式用!$A$5:$H$34,MATCH(S260,【参考】数式用!$C$4:$E$4,0)+2,0))</f>
        <v/>
      </c>
      <c r="U260" s="49" t="s">
        <v>155</v>
      </c>
      <c r="V260" s="111"/>
      <c r="W260" s="314" t="s">
        <v>156</v>
      </c>
      <c r="X260" s="111"/>
      <c r="Y260" s="55" t="s">
        <v>157</v>
      </c>
      <c r="Z260" s="111"/>
      <c r="AA260" s="314" t="s">
        <v>156</v>
      </c>
      <c r="AB260" s="111"/>
      <c r="AC260" s="314" t="s">
        <v>158</v>
      </c>
      <c r="AD260" s="112" t="s">
        <v>159</v>
      </c>
      <c r="AE260" s="113" t="str">
        <f t="shared" si="10"/>
        <v/>
      </c>
      <c r="AF260" s="116" t="s">
        <v>160</v>
      </c>
      <c r="AG260" s="115" t="str">
        <f t="shared" si="11"/>
        <v/>
      </c>
    </row>
    <row r="261" spans="1:33" ht="36.75" customHeight="1">
      <c r="A261" s="102">
        <f t="shared" si="12"/>
        <v>250</v>
      </c>
      <c r="B261" s="103" t="str">
        <f>IF(【全員最初に作成】基本情報!C284="","",【全員最初に作成】基本情報!C284)</f>
        <v/>
      </c>
      <c r="C261" s="104" t="str">
        <f>IF(【全員最初に作成】基本情報!D284="","",【全員最初に作成】基本情報!D284)</f>
        <v/>
      </c>
      <c r="D261" s="105" t="str">
        <f>IF(【全員最初に作成】基本情報!E284="","",【全員最初に作成】基本情報!E284)</f>
        <v/>
      </c>
      <c r="E261" s="105" t="str">
        <f>IF(【全員最初に作成】基本情報!F284="","",【全員最初に作成】基本情報!F284)</f>
        <v/>
      </c>
      <c r="F261" s="105" t="str">
        <f>IF(【全員最初に作成】基本情報!G284="","",【全員最初に作成】基本情報!G284)</f>
        <v/>
      </c>
      <c r="G261" s="105" t="str">
        <f>IF(【全員最初に作成】基本情報!H284="","",【全員最初に作成】基本情報!H284)</f>
        <v/>
      </c>
      <c r="H261" s="105" t="str">
        <f>IF(【全員最初に作成】基本情報!I284="","",【全員最初に作成】基本情報!I284)</f>
        <v/>
      </c>
      <c r="I261" s="105" t="str">
        <f>IF(【全員最初に作成】基本情報!J284="","",【全員最初に作成】基本情報!J284)</f>
        <v/>
      </c>
      <c r="J261" s="105" t="str">
        <f>IF(【全員最初に作成】基本情報!K284="","",【全員最初に作成】基本情報!K284)</f>
        <v/>
      </c>
      <c r="K261" s="106" t="str">
        <f>IF(【全員最初に作成】基本情報!L284="","",【全員最初に作成】基本情報!L284)</f>
        <v/>
      </c>
      <c r="L261" s="107" t="str">
        <f>IF(【全員最初に作成】基本情報!M284="","",【全員最初に作成】基本情報!M284)</f>
        <v/>
      </c>
      <c r="M261" s="107" t="str">
        <f>IF(【全員最初に作成】基本情報!R284="","",【全員最初に作成】基本情報!R284)</f>
        <v/>
      </c>
      <c r="N261" s="107" t="str">
        <f>IF(【全員最初に作成】基本情報!W284="","",【全員最初に作成】基本情報!W284)</f>
        <v/>
      </c>
      <c r="O261" s="102" t="str">
        <f>IF(【全員最初に作成】基本情報!X284="","",【全員最初に作成】基本情報!X284)</f>
        <v/>
      </c>
      <c r="P261" s="108" t="str">
        <f>IF(【全員最初に作成】基本情報!Y284="","",【全員最初に作成】基本情報!Y284)</f>
        <v/>
      </c>
      <c r="Q261" s="476" t="str">
        <f>IF(【全員最初に作成】基本情報!AB284="","",【全員最初に作成】基本情報!AB284)</f>
        <v/>
      </c>
      <c r="R261" s="109"/>
      <c r="S261" s="110"/>
      <c r="T261" s="119" t="str">
        <f>IF(P261="","",VLOOKUP(P261,【参考】数式用!$A$5:$H$34,MATCH(S261,【参考】数式用!$C$4:$E$4,0)+2,0))</f>
        <v/>
      </c>
      <c r="U261" s="49" t="s">
        <v>155</v>
      </c>
      <c r="V261" s="111"/>
      <c r="W261" s="314" t="s">
        <v>156</v>
      </c>
      <c r="X261" s="111"/>
      <c r="Y261" s="55" t="s">
        <v>157</v>
      </c>
      <c r="Z261" s="111"/>
      <c r="AA261" s="314" t="s">
        <v>156</v>
      </c>
      <c r="AB261" s="111"/>
      <c r="AC261" s="314" t="s">
        <v>158</v>
      </c>
      <c r="AD261" s="112" t="s">
        <v>159</v>
      </c>
      <c r="AE261" s="113" t="str">
        <f t="shared" si="10"/>
        <v/>
      </c>
      <c r="AF261" s="116" t="s">
        <v>160</v>
      </c>
      <c r="AG261" s="115" t="str">
        <f t="shared" si="11"/>
        <v/>
      </c>
    </row>
    <row r="262" spans="1:33" ht="36.75" customHeight="1">
      <c r="A262" s="102">
        <f t="shared" si="12"/>
        <v>251</v>
      </c>
      <c r="B262" s="103" t="str">
        <f>IF(【全員最初に作成】基本情報!C285="","",【全員最初に作成】基本情報!C285)</f>
        <v/>
      </c>
      <c r="C262" s="104" t="str">
        <f>IF(【全員最初に作成】基本情報!D285="","",【全員最初に作成】基本情報!D285)</f>
        <v/>
      </c>
      <c r="D262" s="105" t="str">
        <f>IF(【全員最初に作成】基本情報!E285="","",【全員最初に作成】基本情報!E285)</f>
        <v/>
      </c>
      <c r="E262" s="105" t="str">
        <f>IF(【全員最初に作成】基本情報!F285="","",【全員最初に作成】基本情報!F285)</f>
        <v/>
      </c>
      <c r="F262" s="105" t="str">
        <f>IF(【全員最初に作成】基本情報!G285="","",【全員最初に作成】基本情報!G285)</f>
        <v/>
      </c>
      <c r="G262" s="105" t="str">
        <f>IF(【全員最初に作成】基本情報!H285="","",【全員最初に作成】基本情報!H285)</f>
        <v/>
      </c>
      <c r="H262" s="105" t="str">
        <f>IF(【全員最初に作成】基本情報!I285="","",【全員最初に作成】基本情報!I285)</f>
        <v/>
      </c>
      <c r="I262" s="105" t="str">
        <f>IF(【全員最初に作成】基本情報!J285="","",【全員最初に作成】基本情報!J285)</f>
        <v/>
      </c>
      <c r="J262" s="105" t="str">
        <f>IF(【全員最初に作成】基本情報!K285="","",【全員最初に作成】基本情報!K285)</f>
        <v/>
      </c>
      <c r="K262" s="106" t="str">
        <f>IF(【全員最初に作成】基本情報!L285="","",【全員最初に作成】基本情報!L285)</f>
        <v/>
      </c>
      <c r="L262" s="107" t="str">
        <f>IF(【全員最初に作成】基本情報!M285="","",【全員最初に作成】基本情報!M285)</f>
        <v/>
      </c>
      <c r="M262" s="107" t="str">
        <f>IF(【全員最初に作成】基本情報!R285="","",【全員最初に作成】基本情報!R285)</f>
        <v/>
      </c>
      <c r="N262" s="107" t="str">
        <f>IF(【全員最初に作成】基本情報!W285="","",【全員最初に作成】基本情報!W285)</f>
        <v/>
      </c>
      <c r="O262" s="102" t="str">
        <f>IF(【全員最初に作成】基本情報!X285="","",【全員最初に作成】基本情報!X285)</f>
        <v/>
      </c>
      <c r="P262" s="108" t="str">
        <f>IF(【全員最初に作成】基本情報!Y285="","",【全員最初に作成】基本情報!Y285)</f>
        <v/>
      </c>
      <c r="Q262" s="476" t="str">
        <f>IF(【全員最初に作成】基本情報!AB285="","",【全員最初に作成】基本情報!AB285)</f>
        <v/>
      </c>
      <c r="R262" s="109"/>
      <c r="S262" s="110"/>
      <c r="T262" s="119" t="str">
        <f>IF(P262="","",VLOOKUP(P262,【参考】数式用!$A$5:$H$34,MATCH(S262,【参考】数式用!$C$4:$E$4,0)+2,0))</f>
        <v/>
      </c>
      <c r="U262" s="49" t="s">
        <v>155</v>
      </c>
      <c r="V262" s="111"/>
      <c r="W262" s="314" t="s">
        <v>156</v>
      </c>
      <c r="X262" s="111"/>
      <c r="Y262" s="55" t="s">
        <v>157</v>
      </c>
      <c r="Z262" s="111"/>
      <c r="AA262" s="314" t="s">
        <v>156</v>
      </c>
      <c r="AB262" s="111"/>
      <c r="AC262" s="314" t="s">
        <v>158</v>
      </c>
      <c r="AD262" s="112" t="s">
        <v>159</v>
      </c>
      <c r="AE262" s="113" t="str">
        <f t="shared" si="10"/>
        <v/>
      </c>
      <c r="AF262" s="116" t="s">
        <v>160</v>
      </c>
      <c r="AG262" s="115" t="str">
        <f t="shared" si="11"/>
        <v/>
      </c>
    </row>
    <row r="263" spans="1:33" ht="36.75" customHeight="1">
      <c r="A263" s="102">
        <f t="shared" si="12"/>
        <v>252</v>
      </c>
      <c r="B263" s="103" t="str">
        <f>IF(【全員最初に作成】基本情報!C286="","",【全員最初に作成】基本情報!C286)</f>
        <v/>
      </c>
      <c r="C263" s="104" t="str">
        <f>IF(【全員最初に作成】基本情報!D286="","",【全員最初に作成】基本情報!D286)</f>
        <v/>
      </c>
      <c r="D263" s="105" t="str">
        <f>IF(【全員最初に作成】基本情報!E286="","",【全員最初に作成】基本情報!E286)</f>
        <v/>
      </c>
      <c r="E263" s="105" t="str">
        <f>IF(【全員最初に作成】基本情報!F286="","",【全員最初に作成】基本情報!F286)</f>
        <v/>
      </c>
      <c r="F263" s="105" t="str">
        <f>IF(【全員最初に作成】基本情報!G286="","",【全員最初に作成】基本情報!G286)</f>
        <v/>
      </c>
      <c r="G263" s="105" t="str">
        <f>IF(【全員最初に作成】基本情報!H286="","",【全員最初に作成】基本情報!H286)</f>
        <v/>
      </c>
      <c r="H263" s="105" t="str">
        <f>IF(【全員最初に作成】基本情報!I286="","",【全員最初に作成】基本情報!I286)</f>
        <v/>
      </c>
      <c r="I263" s="105" t="str">
        <f>IF(【全員最初に作成】基本情報!J286="","",【全員最初に作成】基本情報!J286)</f>
        <v/>
      </c>
      <c r="J263" s="105" t="str">
        <f>IF(【全員最初に作成】基本情報!K286="","",【全員最初に作成】基本情報!K286)</f>
        <v/>
      </c>
      <c r="K263" s="106" t="str">
        <f>IF(【全員最初に作成】基本情報!L286="","",【全員最初に作成】基本情報!L286)</f>
        <v/>
      </c>
      <c r="L263" s="107" t="str">
        <f>IF(【全員最初に作成】基本情報!M286="","",【全員最初に作成】基本情報!M286)</f>
        <v/>
      </c>
      <c r="M263" s="107" t="str">
        <f>IF(【全員最初に作成】基本情報!R286="","",【全員最初に作成】基本情報!R286)</f>
        <v/>
      </c>
      <c r="N263" s="107" t="str">
        <f>IF(【全員最初に作成】基本情報!W286="","",【全員最初に作成】基本情報!W286)</f>
        <v/>
      </c>
      <c r="O263" s="102" t="str">
        <f>IF(【全員最初に作成】基本情報!X286="","",【全員最初に作成】基本情報!X286)</f>
        <v/>
      </c>
      <c r="P263" s="108" t="str">
        <f>IF(【全員最初に作成】基本情報!Y286="","",【全員最初に作成】基本情報!Y286)</f>
        <v/>
      </c>
      <c r="Q263" s="476" t="str">
        <f>IF(【全員最初に作成】基本情報!AB286="","",【全員最初に作成】基本情報!AB286)</f>
        <v/>
      </c>
      <c r="R263" s="109"/>
      <c r="S263" s="110"/>
      <c r="T263" s="119" t="str">
        <f>IF(P263="","",VLOOKUP(P263,【参考】数式用!$A$5:$H$34,MATCH(S263,【参考】数式用!$C$4:$E$4,0)+2,0))</f>
        <v/>
      </c>
      <c r="U263" s="49" t="s">
        <v>155</v>
      </c>
      <c r="V263" s="111"/>
      <c r="W263" s="314" t="s">
        <v>156</v>
      </c>
      <c r="X263" s="111"/>
      <c r="Y263" s="55" t="s">
        <v>157</v>
      </c>
      <c r="Z263" s="111"/>
      <c r="AA263" s="314" t="s">
        <v>156</v>
      </c>
      <c r="AB263" s="111"/>
      <c r="AC263" s="314" t="s">
        <v>158</v>
      </c>
      <c r="AD263" s="112" t="s">
        <v>159</v>
      </c>
      <c r="AE263" s="113" t="str">
        <f t="shared" si="10"/>
        <v/>
      </c>
      <c r="AF263" s="116" t="s">
        <v>160</v>
      </c>
      <c r="AG263" s="115" t="str">
        <f t="shared" si="11"/>
        <v/>
      </c>
    </row>
    <row r="264" spans="1:33" ht="36.75" customHeight="1">
      <c r="A264" s="102">
        <f t="shared" si="12"/>
        <v>253</v>
      </c>
      <c r="B264" s="103" t="str">
        <f>IF(【全員最初に作成】基本情報!C287="","",【全員最初に作成】基本情報!C287)</f>
        <v/>
      </c>
      <c r="C264" s="104" t="str">
        <f>IF(【全員最初に作成】基本情報!D287="","",【全員最初に作成】基本情報!D287)</f>
        <v/>
      </c>
      <c r="D264" s="105" t="str">
        <f>IF(【全員最初に作成】基本情報!E287="","",【全員最初に作成】基本情報!E287)</f>
        <v/>
      </c>
      <c r="E264" s="105" t="str">
        <f>IF(【全員最初に作成】基本情報!F287="","",【全員最初に作成】基本情報!F287)</f>
        <v/>
      </c>
      <c r="F264" s="105" t="str">
        <f>IF(【全員最初に作成】基本情報!G287="","",【全員最初に作成】基本情報!G287)</f>
        <v/>
      </c>
      <c r="G264" s="105" t="str">
        <f>IF(【全員最初に作成】基本情報!H287="","",【全員最初に作成】基本情報!H287)</f>
        <v/>
      </c>
      <c r="H264" s="105" t="str">
        <f>IF(【全員最初に作成】基本情報!I287="","",【全員最初に作成】基本情報!I287)</f>
        <v/>
      </c>
      <c r="I264" s="105" t="str">
        <f>IF(【全員最初に作成】基本情報!J287="","",【全員最初に作成】基本情報!J287)</f>
        <v/>
      </c>
      <c r="J264" s="105" t="str">
        <f>IF(【全員最初に作成】基本情報!K287="","",【全員最初に作成】基本情報!K287)</f>
        <v/>
      </c>
      <c r="K264" s="106" t="str">
        <f>IF(【全員最初に作成】基本情報!L287="","",【全員最初に作成】基本情報!L287)</f>
        <v/>
      </c>
      <c r="L264" s="107" t="str">
        <f>IF(【全員最初に作成】基本情報!M287="","",【全員最初に作成】基本情報!M287)</f>
        <v/>
      </c>
      <c r="M264" s="107" t="str">
        <f>IF(【全員最初に作成】基本情報!R287="","",【全員最初に作成】基本情報!R287)</f>
        <v/>
      </c>
      <c r="N264" s="107" t="str">
        <f>IF(【全員最初に作成】基本情報!W287="","",【全員最初に作成】基本情報!W287)</f>
        <v/>
      </c>
      <c r="O264" s="102" t="str">
        <f>IF(【全員最初に作成】基本情報!X287="","",【全員最初に作成】基本情報!X287)</f>
        <v/>
      </c>
      <c r="P264" s="108" t="str">
        <f>IF(【全員最初に作成】基本情報!Y287="","",【全員最初に作成】基本情報!Y287)</f>
        <v/>
      </c>
      <c r="Q264" s="476" t="str">
        <f>IF(【全員最初に作成】基本情報!AB287="","",【全員最初に作成】基本情報!AB287)</f>
        <v/>
      </c>
      <c r="R264" s="109"/>
      <c r="S264" s="110"/>
      <c r="T264" s="119" t="str">
        <f>IF(P264="","",VLOOKUP(P264,【参考】数式用!$A$5:$H$34,MATCH(S264,【参考】数式用!$C$4:$E$4,0)+2,0))</f>
        <v/>
      </c>
      <c r="U264" s="49" t="s">
        <v>155</v>
      </c>
      <c r="V264" s="111"/>
      <c r="W264" s="314" t="s">
        <v>156</v>
      </c>
      <c r="X264" s="111"/>
      <c r="Y264" s="55" t="s">
        <v>157</v>
      </c>
      <c r="Z264" s="111"/>
      <c r="AA264" s="314" t="s">
        <v>156</v>
      </c>
      <c r="AB264" s="111"/>
      <c r="AC264" s="314" t="s">
        <v>158</v>
      </c>
      <c r="AD264" s="112" t="s">
        <v>159</v>
      </c>
      <c r="AE264" s="113" t="str">
        <f t="shared" si="10"/>
        <v/>
      </c>
      <c r="AF264" s="116" t="s">
        <v>160</v>
      </c>
      <c r="AG264" s="115" t="str">
        <f t="shared" si="11"/>
        <v/>
      </c>
    </row>
    <row r="265" spans="1:33" ht="36.75" customHeight="1">
      <c r="A265" s="102">
        <f t="shared" si="12"/>
        <v>254</v>
      </c>
      <c r="B265" s="103" t="str">
        <f>IF(【全員最初に作成】基本情報!C288="","",【全員最初に作成】基本情報!C288)</f>
        <v/>
      </c>
      <c r="C265" s="104" t="str">
        <f>IF(【全員最初に作成】基本情報!D288="","",【全員最初に作成】基本情報!D288)</f>
        <v/>
      </c>
      <c r="D265" s="105" t="str">
        <f>IF(【全員最初に作成】基本情報!E288="","",【全員最初に作成】基本情報!E288)</f>
        <v/>
      </c>
      <c r="E265" s="105" t="str">
        <f>IF(【全員最初に作成】基本情報!F288="","",【全員最初に作成】基本情報!F288)</f>
        <v/>
      </c>
      <c r="F265" s="105" t="str">
        <f>IF(【全員最初に作成】基本情報!G288="","",【全員最初に作成】基本情報!G288)</f>
        <v/>
      </c>
      <c r="G265" s="105" t="str">
        <f>IF(【全員最初に作成】基本情報!H288="","",【全員最初に作成】基本情報!H288)</f>
        <v/>
      </c>
      <c r="H265" s="105" t="str">
        <f>IF(【全員最初に作成】基本情報!I288="","",【全員最初に作成】基本情報!I288)</f>
        <v/>
      </c>
      <c r="I265" s="105" t="str">
        <f>IF(【全員最初に作成】基本情報!J288="","",【全員最初に作成】基本情報!J288)</f>
        <v/>
      </c>
      <c r="J265" s="105" t="str">
        <f>IF(【全員最初に作成】基本情報!K288="","",【全員最初に作成】基本情報!K288)</f>
        <v/>
      </c>
      <c r="K265" s="106" t="str">
        <f>IF(【全員最初に作成】基本情報!L288="","",【全員最初に作成】基本情報!L288)</f>
        <v/>
      </c>
      <c r="L265" s="107" t="str">
        <f>IF(【全員最初に作成】基本情報!M288="","",【全員最初に作成】基本情報!M288)</f>
        <v/>
      </c>
      <c r="M265" s="107" t="str">
        <f>IF(【全員最初に作成】基本情報!R288="","",【全員最初に作成】基本情報!R288)</f>
        <v/>
      </c>
      <c r="N265" s="107" t="str">
        <f>IF(【全員最初に作成】基本情報!W288="","",【全員最初に作成】基本情報!W288)</f>
        <v/>
      </c>
      <c r="O265" s="102" t="str">
        <f>IF(【全員最初に作成】基本情報!X288="","",【全員最初に作成】基本情報!X288)</f>
        <v/>
      </c>
      <c r="P265" s="108" t="str">
        <f>IF(【全員最初に作成】基本情報!Y288="","",【全員最初に作成】基本情報!Y288)</f>
        <v/>
      </c>
      <c r="Q265" s="476" t="str">
        <f>IF(【全員最初に作成】基本情報!AB288="","",【全員最初に作成】基本情報!AB288)</f>
        <v/>
      </c>
      <c r="R265" s="109"/>
      <c r="S265" s="110"/>
      <c r="T265" s="119" t="str">
        <f>IF(P265="","",VLOOKUP(P265,【参考】数式用!$A$5:$H$34,MATCH(S265,【参考】数式用!$C$4:$E$4,0)+2,0))</f>
        <v/>
      </c>
      <c r="U265" s="49" t="s">
        <v>155</v>
      </c>
      <c r="V265" s="111"/>
      <c r="W265" s="314" t="s">
        <v>156</v>
      </c>
      <c r="X265" s="111"/>
      <c r="Y265" s="55" t="s">
        <v>157</v>
      </c>
      <c r="Z265" s="111"/>
      <c r="AA265" s="314" t="s">
        <v>156</v>
      </c>
      <c r="AB265" s="111"/>
      <c r="AC265" s="314" t="s">
        <v>158</v>
      </c>
      <c r="AD265" s="112" t="s">
        <v>159</v>
      </c>
      <c r="AE265" s="113" t="str">
        <f t="shared" si="10"/>
        <v/>
      </c>
      <c r="AF265" s="116" t="s">
        <v>160</v>
      </c>
      <c r="AG265" s="115" t="str">
        <f t="shared" si="11"/>
        <v/>
      </c>
    </row>
    <row r="266" spans="1:33" ht="36.75" customHeight="1">
      <c r="A266" s="102">
        <f t="shared" si="12"/>
        <v>255</v>
      </c>
      <c r="B266" s="103" t="str">
        <f>IF(【全員最初に作成】基本情報!C289="","",【全員最初に作成】基本情報!C289)</f>
        <v/>
      </c>
      <c r="C266" s="104" t="str">
        <f>IF(【全員最初に作成】基本情報!D289="","",【全員最初に作成】基本情報!D289)</f>
        <v/>
      </c>
      <c r="D266" s="105" t="str">
        <f>IF(【全員最初に作成】基本情報!E289="","",【全員最初に作成】基本情報!E289)</f>
        <v/>
      </c>
      <c r="E266" s="105" t="str">
        <f>IF(【全員最初に作成】基本情報!F289="","",【全員最初に作成】基本情報!F289)</f>
        <v/>
      </c>
      <c r="F266" s="105" t="str">
        <f>IF(【全員最初に作成】基本情報!G289="","",【全員最初に作成】基本情報!G289)</f>
        <v/>
      </c>
      <c r="G266" s="105" t="str">
        <f>IF(【全員最初に作成】基本情報!H289="","",【全員最初に作成】基本情報!H289)</f>
        <v/>
      </c>
      <c r="H266" s="105" t="str">
        <f>IF(【全員最初に作成】基本情報!I289="","",【全員最初に作成】基本情報!I289)</f>
        <v/>
      </c>
      <c r="I266" s="105" t="str">
        <f>IF(【全員最初に作成】基本情報!J289="","",【全員最初に作成】基本情報!J289)</f>
        <v/>
      </c>
      <c r="J266" s="105" t="str">
        <f>IF(【全員最初に作成】基本情報!K289="","",【全員最初に作成】基本情報!K289)</f>
        <v/>
      </c>
      <c r="K266" s="106" t="str">
        <f>IF(【全員最初に作成】基本情報!L289="","",【全員最初に作成】基本情報!L289)</f>
        <v/>
      </c>
      <c r="L266" s="107" t="str">
        <f>IF(【全員最初に作成】基本情報!M289="","",【全員最初に作成】基本情報!M289)</f>
        <v/>
      </c>
      <c r="M266" s="107" t="str">
        <f>IF(【全員最初に作成】基本情報!R289="","",【全員最初に作成】基本情報!R289)</f>
        <v/>
      </c>
      <c r="N266" s="107" t="str">
        <f>IF(【全員最初に作成】基本情報!W289="","",【全員最初に作成】基本情報!W289)</f>
        <v/>
      </c>
      <c r="O266" s="102" t="str">
        <f>IF(【全員最初に作成】基本情報!X289="","",【全員最初に作成】基本情報!X289)</f>
        <v/>
      </c>
      <c r="P266" s="108" t="str">
        <f>IF(【全員最初に作成】基本情報!Y289="","",【全員最初に作成】基本情報!Y289)</f>
        <v/>
      </c>
      <c r="Q266" s="476" t="str">
        <f>IF(【全員最初に作成】基本情報!AB289="","",【全員最初に作成】基本情報!AB289)</f>
        <v/>
      </c>
      <c r="R266" s="109"/>
      <c r="S266" s="110"/>
      <c r="T266" s="119" t="str">
        <f>IF(P266="","",VLOOKUP(P266,【参考】数式用!$A$5:$H$34,MATCH(S266,【参考】数式用!$C$4:$E$4,0)+2,0))</f>
        <v/>
      </c>
      <c r="U266" s="49" t="s">
        <v>155</v>
      </c>
      <c r="V266" s="111"/>
      <c r="W266" s="314" t="s">
        <v>156</v>
      </c>
      <c r="X266" s="111"/>
      <c r="Y266" s="55" t="s">
        <v>157</v>
      </c>
      <c r="Z266" s="111"/>
      <c r="AA266" s="314" t="s">
        <v>156</v>
      </c>
      <c r="AB266" s="111"/>
      <c r="AC266" s="314" t="s">
        <v>158</v>
      </c>
      <c r="AD266" s="112" t="s">
        <v>159</v>
      </c>
      <c r="AE266" s="113" t="str">
        <f t="shared" si="10"/>
        <v/>
      </c>
      <c r="AF266" s="116" t="s">
        <v>160</v>
      </c>
      <c r="AG266" s="115" t="str">
        <f t="shared" si="11"/>
        <v/>
      </c>
    </row>
    <row r="267" spans="1:33" ht="36.75" customHeight="1">
      <c r="A267" s="102">
        <f t="shared" si="12"/>
        <v>256</v>
      </c>
      <c r="B267" s="103" t="str">
        <f>IF(【全員最初に作成】基本情報!C290="","",【全員最初に作成】基本情報!C290)</f>
        <v/>
      </c>
      <c r="C267" s="104" t="str">
        <f>IF(【全員最初に作成】基本情報!D290="","",【全員最初に作成】基本情報!D290)</f>
        <v/>
      </c>
      <c r="D267" s="105" t="str">
        <f>IF(【全員最初に作成】基本情報!E290="","",【全員最初に作成】基本情報!E290)</f>
        <v/>
      </c>
      <c r="E267" s="105" t="str">
        <f>IF(【全員最初に作成】基本情報!F290="","",【全員最初に作成】基本情報!F290)</f>
        <v/>
      </c>
      <c r="F267" s="105" t="str">
        <f>IF(【全員最初に作成】基本情報!G290="","",【全員最初に作成】基本情報!G290)</f>
        <v/>
      </c>
      <c r="G267" s="105" t="str">
        <f>IF(【全員最初に作成】基本情報!H290="","",【全員最初に作成】基本情報!H290)</f>
        <v/>
      </c>
      <c r="H267" s="105" t="str">
        <f>IF(【全員最初に作成】基本情報!I290="","",【全員最初に作成】基本情報!I290)</f>
        <v/>
      </c>
      <c r="I267" s="105" t="str">
        <f>IF(【全員最初に作成】基本情報!J290="","",【全員最初に作成】基本情報!J290)</f>
        <v/>
      </c>
      <c r="J267" s="105" t="str">
        <f>IF(【全員最初に作成】基本情報!K290="","",【全員最初に作成】基本情報!K290)</f>
        <v/>
      </c>
      <c r="K267" s="106" t="str">
        <f>IF(【全員最初に作成】基本情報!L290="","",【全員最初に作成】基本情報!L290)</f>
        <v/>
      </c>
      <c r="L267" s="107" t="str">
        <f>IF(【全員最初に作成】基本情報!M290="","",【全員最初に作成】基本情報!M290)</f>
        <v/>
      </c>
      <c r="M267" s="107" t="str">
        <f>IF(【全員最初に作成】基本情報!R290="","",【全員最初に作成】基本情報!R290)</f>
        <v/>
      </c>
      <c r="N267" s="107" t="str">
        <f>IF(【全員最初に作成】基本情報!W290="","",【全員最初に作成】基本情報!W290)</f>
        <v/>
      </c>
      <c r="O267" s="102" t="str">
        <f>IF(【全員最初に作成】基本情報!X290="","",【全員最初に作成】基本情報!X290)</f>
        <v/>
      </c>
      <c r="P267" s="108" t="str">
        <f>IF(【全員最初に作成】基本情報!Y290="","",【全員最初に作成】基本情報!Y290)</f>
        <v/>
      </c>
      <c r="Q267" s="476" t="str">
        <f>IF(【全員最初に作成】基本情報!AB290="","",【全員最初に作成】基本情報!AB290)</f>
        <v/>
      </c>
      <c r="R267" s="109"/>
      <c r="S267" s="110"/>
      <c r="T267" s="119" t="str">
        <f>IF(P267="","",VLOOKUP(P267,【参考】数式用!$A$5:$H$34,MATCH(S267,【参考】数式用!$C$4:$E$4,0)+2,0))</f>
        <v/>
      </c>
      <c r="U267" s="49" t="s">
        <v>155</v>
      </c>
      <c r="V267" s="111"/>
      <c r="W267" s="314" t="s">
        <v>156</v>
      </c>
      <c r="X267" s="111"/>
      <c r="Y267" s="55" t="s">
        <v>157</v>
      </c>
      <c r="Z267" s="111"/>
      <c r="AA267" s="314" t="s">
        <v>156</v>
      </c>
      <c r="AB267" s="111"/>
      <c r="AC267" s="314" t="s">
        <v>158</v>
      </c>
      <c r="AD267" s="112" t="s">
        <v>159</v>
      </c>
      <c r="AE267" s="113" t="str">
        <f t="shared" si="10"/>
        <v/>
      </c>
      <c r="AF267" s="116" t="s">
        <v>160</v>
      </c>
      <c r="AG267" s="115" t="str">
        <f t="shared" si="11"/>
        <v/>
      </c>
    </row>
    <row r="268" spans="1:33" ht="36.75" customHeight="1">
      <c r="A268" s="102">
        <f t="shared" si="12"/>
        <v>257</v>
      </c>
      <c r="B268" s="103" t="str">
        <f>IF(【全員最初に作成】基本情報!C291="","",【全員最初に作成】基本情報!C291)</f>
        <v/>
      </c>
      <c r="C268" s="104" t="str">
        <f>IF(【全員最初に作成】基本情報!D291="","",【全員最初に作成】基本情報!D291)</f>
        <v/>
      </c>
      <c r="D268" s="105" t="str">
        <f>IF(【全員最初に作成】基本情報!E291="","",【全員最初に作成】基本情報!E291)</f>
        <v/>
      </c>
      <c r="E268" s="105" t="str">
        <f>IF(【全員最初に作成】基本情報!F291="","",【全員最初に作成】基本情報!F291)</f>
        <v/>
      </c>
      <c r="F268" s="105" t="str">
        <f>IF(【全員最初に作成】基本情報!G291="","",【全員最初に作成】基本情報!G291)</f>
        <v/>
      </c>
      <c r="G268" s="105" t="str">
        <f>IF(【全員最初に作成】基本情報!H291="","",【全員最初に作成】基本情報!H291)</f>
        <v/>
      </c>
      <c r="H268" s="105" t="str">
        <f>IF(【全員最初に作成】基本情報!I291="","",【全員最初に作成】基本情報!I291)</f>
        <v/>
      </c>
      <c r="I268" s="105" t="str">
        <f>IF(【全員最初に作成】基本情報!J291="","",【全員最初に作成】基本情報!J291)</f>
        <v/>
      </c>
      <c r="J268" s="105" t="str">
        <f>IF(【全員最初に作成】基本情報!K291="","",【全員最初に作成】基本情報!K291)</f>
        <v/>
      </c>
      <c r="K268" s="106" t="str">
        <f>IF(【全員最初に作成】基本情報!L291="","",【全員最初に作成】基本情報!L291)</f>
        <v/>
      </c>
      <c r="L268" s="107" t="str">
        <f>IF(【全員最初に作成】基本情報!M291="","",【全員最初に作成】基本情報!M291)</f>
        <v/>
      </c>
      <c r="M268" s="107" t="str">
        <f>IF(【全員最初に作成】基本情報!R291="","",【全員最初に作成】基本情報!R291)</f>
        <v/>
      </c>
      <c r="N268" s="107" t="str">
        <f>IF(【全員最初に作成】基本情報!W291="","",【全員最初に作成】基本情報!W291)</f>
        <v/>
      </c>
      <c r="O268" s="102" t="str">
        <f>IF(【全員最初に作成】基本情報!X291="","",【全員最初に作成】基本情報!X291)</f>
        <v/>
      </c>
      <c r="P268" s="108" t="str">
        <f>IF(【全員最初に作成】基本情報!Y291="","",【全員最初に作成】基本情報!Y291)</f>
        <v/>
      </c>
      <c r="Q268" s="476" t="str">
        <f>IF(【全員最初に作成】基本情報!AB291="","",【全員最初に作成】基本情報!AB291)</f>
        <v/>
      </c>
      <c r="R268" s="109"/>
      <c r="S268" s="110"/>
      <c r="T268" s="119" t="str">
        <f>IF(P268="","",VLOOKUP(P268,【参考】数式用!$A$5:$H$34,MATCH(S268,【参考】数式用!$C$4:$E$4,0)+2,0))</f>
        <v/>
      </c>
      <c r="U268" s="49" t="s">
        <v>155</v>
      </c>
      <c r="V268" s="111"/>
      <c r="W268" s="314" t="s">
        <v>156</v>
      </c>
      <c r="X268" s="111"/>
      <c r="Y268" s="55" t="s">
        <v>157</v>
      </c>
      <c r="Z268" s="111"/>
      <c r="AA268" s="314" t="s">
        <v>156</v>
      </c>
      <c r="AB268" s="111"/>
      <c r="AC268" s="314" t="s">
        <v>158</v>
      </c>
      <c r="AD268" s="112" t="s">
        <v>159</v>
      </c>
      <c r="AE268" s="113" t="str">
        <f t="shared" si="10"/>
        <v/>
      </c>
      <c r="AF268" s="116" t="s">
        <v>160</v>
      </c>
      <c r="AG268" s="115" t="str">
        <f t="shared" si="11"/>
        <v/>
      </c>
    </row>
    <row r="269" spans="1:33" ht="36.75" customHeight="1">
      <c r="A269" s="102">
        <f t="shared" si="12"/>
        <v>258</v>
      </c>
      <c r="B269" s="103" t="str">
        <f>IF(【全員最初に作成】基本情報!C292="","",【全員最初に作成】基本情報!C292)</f>
        <v/>
      </c>
      <c r="C269" s="104" t="str">
        <f>IF(【全員最初に作成】基本情報!D292="","",【全員最初に作成】基本情報!D292)</f>
        <v/>
      </c>
      <c r="D269" s="105" t="str">
        <f>IF(【全員最初に作成】基本情報!E292="","",【全員最初に作成】基本情報!E292)</f>
        <v/>
      </c>
      <c r="E269" s="105" t="str">
        <f>IF(【全員最初に作成】基本情報!F292="","",【全員最初に作成】基本情報!F292)</f>
        <v/>
      </c>
      <c r="F269" s="105" t="str">
        <f>IF(【全員最初に作成】基本情報!G292="","",【全員最初に作成】基本情報!G292)</f>
        <v/>
      </c>
      <c r="G269" s="105" t="str">
        <f>IF(【全員最初に作成】基本情報!H292="","",【全員最初に作成】基本情報!H292)</f>
        <v/>
      </c>
      <c r="H269" s="105" t="str">
        <f>IF(【全員最初に作成】基本情報!I292="","",【全員最初に作成】基本情報!I292)</f>
        <v/>
      </c>
      <c r="I269" s="105" t="str">
        <f>IF(【全員最初に作成】基本情報!J292="","",【全員最初に作成】基本情報!J292)</f>
        <v/>
      </c>
      <c r="J269" s="105" t="str">
        <f>IF(【全員最初に作成】基本情報!K292="","",【全員最初に作成】基本情報!K292)</f>
        <v/>
      </c>
      <c r="K269" s="106" t="str">
        <f>IF(【全員最初に作成】基本情報!L292="","",【全員最初に作成】基本情報!L292)</f>
        <v/>
      </c>
      <c r="L269" s="107" t="str">
        <f>IF(【全員最初に作成】基本情報!M292="","",【全員最初に作成】基本情報!M292)</f>
        <v/>
      </c>
      <c r="M269" s="107" t="str">
        <f>IF(【全員最初に作成】基本情報!R292="","",【全員最初に作成】基本情報!R292)</f>
        <v/>
      </c>
      <c r="N269" s="107" t="str">
        <f>IF(【全員最初に作成】基本情報!W292="","",【全員最初に作成】基本情報!W292)</f>
        <v/>
      </c>
      <c r="O269" s="102" t="str">
        <f>IF(【全員最初に作成】基本情報!X292="","",【全員最初に作成】基本情報!X292)</f>
        <v/>
      </c>
      <c r="P269" s="108" t="str">
        <f>IF(【全員最初に作成】基本情報!Y292="","",【全員最初に作成】基本情報!Y292)</f>
        <v/>
      </c>
      <c r="Q269" s="476" t="str">
        <f>IF(【全員最初に作成】基本情報!AB292="","",【全員最初に作成】基本情報!AB292)</f>
        <v/>
      </c>
      <c r="R269" s="109"/>
      <c r="S269" s="110"/>
      <c r="T269" s="119" t="str">
        <f>IF(P269="","",VLOOKUP(P269,【参考】数式用!$A$5:$H$34,MATCH(S269,【参考】数式用!$C$4:$E$4,0)+2,0))</f>
        <v/>
      </c>
      <c r="U269" s="49" t="s">
        <v>155</v>
      </c>
      <c r="V269" s="111"/>
      <c r="W269" s="314" t="s">
        <v>156</v>
      </c>
      <c r="X269" s="111"/>
      <c r="Y269" s="55" t="s">
        <v>157</v>
      </c>
      <c r="Z269" s="111"/>
      <c r="AA269" s="314" t="s">
        <v>156</v>
      </c>
      <c r="AB269" s="111"/>
      <c r="AC269" s="314" t="s">
        <v>158</v>
      </c>
      <c r="AD269" s="112" t="s">
        <v>159</v>
      </c>
      <c r="AE269" s="113" t="str">
        <f t="shared" ref="AE269:AE311" si="13">IF(AND(V269&gt;=1,X269&gt;=1,Z269&gt;=1,AB269&gt;=1),(Z269*12+AB269)-(V269*12+X269)+1,"")</f>
        <v/>
      </c>
      <c r="AF269" s="116" t="s">
        <v>160</v>
      </c>
      <c r="AG269" s="115" t="str">
        <f t="shared" ref="AG269:AG311" si="14">IFERROR(ROUNDDOWN(Q269*T269,0)*AE269,"")</f>
        <v/>
      </c>
    </row>
    <row r="270" spans="1:33" ht="36.75" customHeight="1">
      <c r="A270" s="102">
        <f t="shared" si="12"/>
        <v>259</v>
      </c>
      <c r="B270" s="103" t="str">
        <f>IF(【全員最初に作成】基本情報!C293="","",【全員最初に作成】基本情報!C293)</f>
        <v/>
      </c>
      <c r="C270" s="104" t="str">
        <f>IF(【全員最初に作成】基本情報!D293="","",【全員最初に作成】基本情報!D293)</f>
        <v/>
      </c>
      <c r="D270" s="105" t="str">
        <f>IF(【全員最初に作成】基本情報!E293="","",【全員最初に作成】基本情報!E293)</f>
        <v/>
      </c>
      <c r="E270" s="105" t="str">
        <f>IF(【全員最初に作成】基本情報!F293="","",【全員最初に作成】基本情報!F293)</f>
        <v/>
      </c>
      <c r="F270" s="105" t="str">
        <f>IF(【全員最初に作成】基本情報!G293="","",【全員最初に作成】基本情報!G293)</f>
        <v/>
      </c>
      <c r="G270" s="105" t="str">
        <f>IF(【全員最初に作成】基本情報!H293="","",【全員最初に作成】基本情報!H293)</f>
        <v/>
      </c>
      <c r="H270" s="105" t="str">
        <f>IF(【全員最初に作成】基本情報!I293="","",【全員最初に作成】基本情報!I293)</f>
        <v/>
      </c>
      <c r="I270" s="105" t="str">
        <f>IF(【全員最初に作成】基本情報!J293="","",【全員最初に作成】基本情報!J293)</f>
        <v/>
      </c>
      <c r="J270" s="105" t="str">
        <f>IF(【全員最初に作成】基本情報!K293="","",【全員最初に作成】基本情報!K293)</f>
        <v/>
      </c>
      <c r="K270" s="106" t="str">
        <f>IF(【全員最初に作成】基本情報!L293="","",【全員最初に作成】基本情報!L293)</f>
        <v/>
      </c>
      <c r="L270" s="107" t="str">
        <f>IF(【全員最初に作成】基本情報!M293="","",【全員最初に作成】基本情報!M293)</f>
        <v/>
      </c>
      <c r="M270" s="107" t="str">
        <f>IF(【全員最初に作成】基本情報!R293="","",【全員最初に作成】基本情報!R293)</f>
        <v/>
      </c>
      <c r="N270" s="107" t="str">
        <f>IF(【全員最初に作成】基本情報!W293="","",【全員最初に作成】基本情報!W293)</f>
        <v/>
      </c>
      <c r="O270" s="102" t="str">
        <f>IF(【全員最初に作成】基本情報!X293="","",【全員最初に作成】基本情報!X293)</f>
        <v/>
      </c>
      <c r="P270" s="108" t="str">
        <f>IF(【全員最初に作成】基本情報!Y293="","",【全員最初に作成】基本情報!Y293)</f>
        <v/>
      </c>
      <c r="Q270" s="476" t="str">
        <f>IF(【全員最初に作成】基本情報!AB293="","",【全員最初に作成】基本情報!AB293)</f>
        <v/>
      </c>
      <c r="R270" s="109"/>
      <c r="S270" s="110"/>
      <c r="T270" s="119" t="str">
        <f>IF(P270="","",VLOOKUP(P270,【参考】数式用!$A$5:$H$34,MATCH(S270,【参考】数式用!$C$4:$E$4,0)+2,0))</f>
        <v/>
      </c>
      <c r="U270" s="49" t="s">
        <v>155</v>
      </c>
      <c r="V270" s="111"/>
      <c r="W270" s="314" t="s">
        <v>156</v>
      </c>
      <c r="X270" s="111"/>
      <c r="Y270" s="55" t="s">
        <v>157</v>
      </c>
      <c r="Z270" s="111"/>
      <c r="AA270" s="314" t="s">
        <v>156</v>
      </c>
      <c r="AB270" s="111"/>
      <c r="AC270" s="314" t="s">
        <v>158</v>
      </c>
      <c r="AD270" s="112" t="s">
        <v>159</v>
      </c>
      <c r="AE270" s="113" t="str">
        <f t="shared" si="13"/>
        <v/>
      </c>
      <c r="AF270" s="116" t="s">
        <v>160</v>
      </c>
      <c r="AG270" s="115" t="str">
        <f t="shared" si="14"/>
        <v/>
      </c>
    </row>
    <row r="271" spans="1:33" ht="36.75" customHeight="1">
      <c r="A271" s="102">
        <f t="shared" si="12"/>
        <v>260</v>
      </c>
      <c r="B271" s="103" t="str">
        <f>IF(【全員最初に作成】基本情報!C294="","",【全員最初に作成】基本情報!C294)</f>
        <v/>
      </c>
      <c r="C271" s="104" t="str">
        <f>IF(【全員最初に作成】基本情報!D294="","",【全員最初に作成】基本情報!D294)</f>
        <v/>
      </c>
      <c r="D271" s="105" t="str">
        <f>IF(【全員最初に作成】基本情報!E294="","",【全員最初に作成】基本情報!E294)</f>
        <v/>
      </c>
      <c r="E271" s="105" t="str">
        <f>IF(【全員最初に作成】基本情報!F294="","",【全員最初に作成】基本情報!F294)</f>
        <v/>
      </c>
      <c r="F271" s="105" t="str">
        <f>IF(【全員最初に作成】基本情報!G294="","",【全員最初に作成】基本情報!G294)</f>
        <v/>
      </c>
      <c r="G271" s="105" t="str">
        <f>IF(【全員最初に作成】基本情報!H294="","",【全員最初に作成】基本情報!H294)</f>
        <v/>
      </c>
      <c r="H271" s="105" t="str">
        <f>IF(【全員最初に作成】基本情報!I294="","",【全員最初に作成】基本情報!I294)</f>
        <v/>
      </c>
      <c r="I271" s="105" t="str">
        <f>IF(【全員最初に作成】基本情報!J294="","",【全員最初に作成】基本情報!J294)</f>
        <v/>
      </c>
      <c r="J271" s="105" t="str">
        <f>IF(【全員最初に作成】基本情報!K294="","",【全員最初に作成】基本情報!K294)</f>
        <v/>
      </c>
      <c r="K271" s="106" t="str">
        <f>IF(【全員最初に作成】基本情報!L294="","",【全員最初に作成】基本情報!L294)</f>
        <v/>
      </c>
      <c r="L271" s="107" t="str">
        <f>IF(【全員最初に作成】基本情報!M294="","",【全員最初に作成】基本情報!M294)</f>
        <v/>
      </c>
      <c r="M271" s="107" t="str">
        <f>IF(【全員最初に作成】基本情報!R294="","",【全員最初に作成】基本情報!R294)</f>
        <v/>
      </c>
      <c r="N271" s="107" t="str">
        <f>IF(【全員最初に作成】基本情報!W294="","",【全員最初に作成】基本情報!W294)</f>
        <v/>
      </c>
      <c r="O271" s="102" t="str">
        <f>IF(【全員最初に作成】基本情報!X294="","",【全員最初に作成】基本情報!X294)</f>
        <v/>
      </c>
      <c r="P271" s="108" t="str">
        <f>IF(【全員最初に作成】基本情報!Y294="","",【全員最初に作成】基本情報!Y294)</f>
        <v/>
      </c>
      <c r="Q271" s="476" t="str">
        <f>IF(【全員最初に作成】基本情報!AB294="","",【全員最初に作成】基本情報!AB294)</f>
        <v/>
      </c>
      <c r="R271" s="109"/>
      <c r="S271" s="110"/>
      <c r="T271" s="119" t="str">
        <f>IF(P271="","",VLOOKUP(P271,【参考】数式用!$A$5:$H$34,MATCH(S271,【参考】数式用!$C$4:$E$4,0)+2,0))</f>
        <v/>
      </c>
      <c r="U271" s="49" t="s">
        <v>155</v>
      </c>
      <c r="V271" s="111"/>
      <c r="W271" s="314" t="s">
        <v>156</v>
      </c>
      <c r="X271" s="111"/>
      <c r="Y271" s="55" t="s">
        <v>157</v>
      </c>
      <c r="Z271" s="111"/>
      <c r="AA271" s="314" t="s">
        <v>156</v>
      </c>
      <c r="AB271" s="111"/>
      <c r="AC271" s="314" t="s">
        <v>158</v>
      </c>
      <c r="AD271" s="112" t="s">
        <v>159</v>
      </c>
      <c r="AE271" s="113" t="str">
        <f t="shared" si="13"/>
        <v/>
      </c>
      <c r="AF271" s="116" t="s">
        <v>160</v>
      </c>
      <c r="AG271" s="115" t="str">
        <f t="shared" si="14"/>
        <v/>
      </c>
    </row>
    <row r="272" spans="1:33" ht="36.75" customHeight="1">
      <c r="A272" s="102">
        <f t="shared" si="12"/>
        <v>261</v>
      </c>
      <c r="B272" s="103" t="str">
        <f>IF(【全員最初に作成】基本情報!C295="","",【全員最初に作成】基本情報!C295)</f>
        <v/>
      </c>
      <c r="C272" s="104" t="str">
        <f>IF(【全員最初に作成】基本情報!D295="","",【全員最初に作成】基本情報!D295)</f>
        <v/>
      </c>
      <c r="D272" s="105" t="str">
        <f>IF(【全員最初に作成】基本情報!E295="","",【全員最初に作成】基本情報!E295)</f>
        <v/>
      </c>
      <c r="E272" s="105" t="str">
        <f>IF(【全員最初に作成】基本情報!F295="","",【全員最初に作成】基本情報!F295)</f>
        <v/>
      </c>
      <c r="F272" s="105" t="str">
        <f>IF(【全員最初に作成】基本情報!G295="","",【全員最初に作成】基本情報!G295)</f>
        <v/>
      </c>
      <c r="G272" s="105" t="str">
        <f>IF(【全員最初に作成】基本情報!H295="","",【全員最初に作成】基本情報!H295)</f>
        <v/>
      </c>
      <c r="H272" s="105" t="str">
        <f>IF(【全員最初に作成】基本情報!I295="","",【全員最初に作成】基本情報!I295)</f>
        <v/>
      </c>
      <c r="I272" s="105" t="str">
        <f>IF(【全員最初に作成】基本情報!J295="","",【全員最初に作成】基本情報!J295)</f>
        <v/>
      </c>
      <c r="J272" s="105" t="str">
        <f>IF(【全員最初に作成】基本情報!K295="","",【全員最初に作成】基本情報!K295)</f>
        <v/>
      </c>
      <c r="K272" s="106" t="str">
        <f>IF(【全員最初に作成】基本情報!L295="","",【全員最初に作成】基本情報!L295)</f>
        <v/>
      </c>
      <c r="L272" s="107" t="str">
        <f>IF(【全員最初に作成】基本情報!M295="","",【全員最初に作成】基本情報!M295)</f>
        <v/>
      </c>
      <c r="M272" s="107" t="str">
        <f>IF(【全員最初に作成】基本情報!R295="","",【全員最初に作成】基本情報!R295)</f>
        <v/>
      </c>
      <c r="N272" s="107" t="str">
        <f>IF(【全員最初に作成】基本情報!W295="","",【全員最初に作成】基本情報!W295)</f>
        <v/>
      </c>
      <c r="O272" s="102" t="str">
        <f>IF(【全員最初に作成】基本情報!X295="","",【全員最初に作成】基本情報!X295)</f>
        <v/>
      </c>
      <c r="P272" s="108" t="str">
        <f>IF(【全員最初に作成】基本情報!Y295="","",【全員最初に作成】基本情報!Y295)</f>
        <v/>
      </c>
      <c r="Q272" s="476" t="str">
        <f>IF(【全員最初に作成】基本情報!AB295="","",【全員最初に作成】基本情報!AB295)</f>
        <v/>
      </c>
      <c r="R272" s="109"/>
      <c r="S272" s="110"/>
      <c r="T272" s="119" t="str">
        <f>IF(P272="","",VLOOKUP(P272,【参考】数式用!$A$5:$H$34,MATCH(S272,【参考】数式用!$C$4:$E$4,0)+2,0))</f>
        <v/>
      </c>
      <c r="U272" s="49" t="s">
        <v>155</v>
      </c>
      <c r="V272" s="111"/>
      <c r="W272" s="314" t="s">
        <v>156</v>
      </c>
      <c r="X272" s="111"/>
      <c r="Y272" s="55" t="s">
        <v>157</v>
      </c>
      <c r="Z272" s="111"/>
      <c r="AA272" s="314" t="s">
        <v>156</v>
      </c>
      <c r="AB272" s="111"/>
      <c r="AC272" s="314" t="s">
        <v>158</v>
      </c>
      <c r="AD272" s="112" t="s">
        <v>159</v>
      </c>
      <c r="AE272" s="113" t="str">
        <f t="shared" si="13"/>
        <v/>
      </c>
      <c r="AF272" s="114" t="s">
        <v>160</v>
      </c>
      <c r="AG272" s="115" t="str">
        <f t="shared" si="14"/>
        <v/>
      </c>
    </row>
    <row r="273" spans="1:33" ht="36.75" customHeight="1">
      <c r="A273" s="102">
        <f t="shared" si="12"/>
        <v>262</v>
      </c>
      <c r="B273" s="103" t="str">
        <f>IF(【全員最初に作成】基本情報!C296="","",【全員最初に作成】基本情報!C296)</f>
        <v/>
      </c>
      <c r="C273" s="104" t="str">
        <f>IF(【全員最初に作成】基本情報!D296="","",【全員最初に作成】基本情報!D296)</f>
        <v/>
      </c>
      <c r="D273" s="105" t="str">
        <f>IF(【全員最初に作成】基本情報!E296="","",【全員最初に作成】基本情報!E296)</f>
        <v/>
      </c>
      <c r="E273" s="105" t="str">
        <f>IF(【全員最初に作成】基本情報!F296="","",【全員最初に作成】基本情報!F296)</f>
        <v/>
      </c>
      <c r="F273" s="105" t="str">
        <f>IF(【全員最初に作成】基本情報!G296="","",【全員最初に作成】基本情報!G296)</f>
        <v/>
      </c>
      <c r="G273" s="105" t="str">
        <f>IF(【全員最初に作成】基本情報!H296="","",【全員最初に作成】基本情報!H296)</f>
        <v/>
      </c>
      <c r="H273" s="105" t="str">
        <f>IF(【全員最初に作成】基本情報!I296="","",【全員最初に作成】基本情報!I296)</f>
        <v/>
      </c>
      <c r="I273" s="105" t="str">
        <f>IF(【全員最初に作成】基本情報!J296="","",【全員最初に作成】基本情報!J296)</f>
        <v/>
      </c>
      <c r="J273" s="105" t="str">
        <f>IF(【全員最初に作成】基本情報!K296="","",【全員最初に作成】基本情報!K296)</f>
        <v/>
      </c>
      <c r="K273" s="106" t="str">
        <f>IF(【全員最初に作成】基本情報!L296="","",【全員最初に作成】基本情報!L296)</f>
        <v/>
      </c>
      <c r="L273" s="107" t="str">
        <f>IF(【全員最初に作成】基本情報!M296="","",【全員最初に作成】基本情報!M296)</f>
        <v/>
      </c>
      <c r="M273" s="107" t="str">
        <f>IF(【全員最初に作成】基本情報!R296="","",【全員最初に作成】基本情報!R296)</f>
        <v/>
      </c>
      <c r="N273" s="107" t="str">
        <f>IF(【全員最初に作成】基本情報!W296="","",【全員最初に作成】基本情報!W296)</f>
        <v/>
      </c>
      <c r="O273" s="102" t="str">
        <f>IF(【全員最初に作成】基本情報!X296="","",【全員最初に作成】基本情報!X296)</f>
        <v/>
      </c>
      <c r="P273" s="108" t="str">
        <f>IF(【全員最初に作成】基本情報!Y296="","",【全員最初に作成】基本情報!Y296)</f>
        <v/>
      </c>
      <c r="Q273" s="476" t="str">
        <f>IF(【全員最初に作成】基本情報!AB296="","",【全員最初に作成】基本情報!AB296)</f>
        <v/>
      </c>
      <c r="R273" s="109"/>
      <c r="S273" s="110"/>
      <c r="T273" s="119" t="str">
        <f>IF(P273="","",VLOOKUP(P273,【参考】数式用!$A$5:$H$34,MATCH(S273,【参考】数式用!$C$4:$E$4,0)+2,0))</f>
        <v/>
      </c>
      <c r="U273" s="49" t="s">
        <v>155</v>
      </c>
      <c r="V273" s="111"/>
      <c r="W273" s="314" t="s">
        <v>156</v>
      </c>
      <c r="X273" s="111"/>
      <c r="Y273" s="55" t="s">
        <v>157</v>
      </c>
      <c r="Z273" s="111"/>
      <c r="AA273" s="314" t="s">
        <v>156</v>
      </c>
      <c r="AB273" s="111"/>
      <c r="AC273" s="314" t="s">
        <v>158</v>
      </c>
      <c r="AD273" s="112" t="s">
        <v>159</v>
      </c>
      <c r="AE273" s="113" t="str">
        <f t="shared" si="13"/>
        <v/>
      </c>
      <c r="AF273" s="114" t="s">
        <v>160</v>
      </c>
      <c r="AG273" s="115" t="str">
        <f t="shared" si="14"/>
        <v/>
      </c>
    </row>
    <row r="274" spans="1:33" ht="36.75" customHeight="1">
      <c r="A274" s="102">
        <f t="shared" si="12"/>
        <v>263</v>
      </c>
      <c r="B274" s="103" t="str">
        <f>IF(【全員最初に作成】基本情報!C297="","",【全員最初に作成】基本情報!C297)</f>
        <v/>
      </c>
      <c r="C274" s="104" t="str">
        <f>IF(【全員最初に作成】基本情報!D297="","",【全員最初に作成】基本情報!D297)</f>
        <v/>
      </c>
      <c r="D274" s="105" t="str">
        <f>IF(【全員最初に作成】基本情報!E297="","",【全員最初に作成】基本情報!E297)</f>
        <v/>
      </c>
      <c r="E274" s="105" t="str">
        <f>IF(【全員最初に作成】基本情報!F297="","",【全員最初に作成】基本情報!F297)</f>
        <v/>
      </c>
      <c r="F274" s="105" t="str">
        <f>IF(【全員最初に作成】基本情報!G297="","",【全員最初に作成】基本情報!G297)</f>
        <v/>
      </c>
      <c r="G274" s="105" t="str">
        <f>IF(【全員最初に作成】基本情報!H297="","",【全員最初に作成】基本情報!H297)</f>
        <v/>
      </c>
      <c r="H274" s="105" t="str">
        <f>IF(【全員最初に作成】基本情報!I297="","",【全員最初に作成】基本情報!I297)</f>
        <v/>
      </c>
      <c r="I274" s="105" t="str">
        <f>IF(【全員最初に作成】基本情報!J297="","",【全員最初に作成】基本情報!J297)</f>
        <v/>
      </c>
      <c r="J274" s="105" t="str">
        <f>IF(【全員最初に作成】基本情報!K297="","",【全員最初に作成】基本情報!K297)</f>
        <v/>
      </c>
      <c r="K274" s="106" t="str">
        <f>IF(【全員最初に作成】基本情報!L297="","",【全員最初に作成】基本情報!L297)</f>
        <v/>
      </c>
      <c r="L274" s="107" t="str">
        <f>IF(【全員最初に作成】基本情報!M297="","",【全員最初に作成】基本情報!M297)</f>
        <v/>
      </c>
      <c r="M274" s="107" t="str">
        <f>IF(【全員最初に作成】基本情報!R297="","",【全員最初に作成】基本情報!R297)</f>
        <v/>
      </c>
      <c r="N274" s="107" t="str">
        <f>IF(【全員最初に作成】基本情報!W297="","",【全員最初に作成】基本情報!W297)</f>
        <v/>
      </c>
      <c r="O274" s="102" t="str">
        <f>IF(【全員最初に作成】基本情報!X297="","",【全員最初に作成】基本情報!X297)</f>
        <v/>
      </c>
      <c r="P274" s="108" t="str">
        <f>IF(【全員最初に作成】基本情報!Y297="","",【全員最初に作成】基本情報!Y297)</f>
        <v/>
      </c>
      <c r="Q274" s="476" t="str">
        <f>IF(【全員最初に作成】基本情報!AB297="","",【全員最初に作成】基本情報!AB297)</f>
        <v/>
      </c>
      <c r="R274" s="109"/>
      <c r="S274" s="110"/>
      <c r="T274" s="119" t="str">
        <f>IF(P274="","",VLOOKUP(P274,【参考】数式用!$A$5:$H$34,MATCH(S274,【参考】数式用!$C$4:$E$4,0)+2,0))</f>
        <v/>
      </c>
      <c r="U274" s="49" t="s">
        <v>155</v>
      </c>
      <c r="V274" s="111"/>
      <c r="W274" s="314" t="s">
        <v>156</v>
      </c>
      <c r="X274" s="111"/>
      <c r="Y274" s="55" t="s">
        <v>157</v>
      </c>
      <c r="Z274" s="111"/>
      <c r="AA274" s="314" t="s">
        <v>156</v>
      </c>
      <c r="AB274" s="111"/>
      <c r="AC274" s="314" t="s">
        <v>158</v>
      </c>
      <c r="AD274" s="112" t="s">
        <v>159</v>
      </c>
      <c r="AE274" s="113" t="str">
        <f t="shared" si="13"/>
        <v/>
      </c>
      <c r="AF274" s="114" t="s">
        <v>160</v>
      </c>
      <c r="AG274" s="115" t="str">
        <f t="shared" si="14"/>
        <v/>
      </c>
    </row>
    <row r="275" spans="1:33" ht="36.75" customHeight="1">
      <c r="A275" s="102">
        <f t="shared" si="12"/>
        <v>264</v>
      </c>
      <c r="B275" s="103" t="str">
        <f>IF(【全員最初に作成】基本情報!C298="","",【全員最初に作成】基本情報!C298)</f>
        <v/>
      </c>
      <c r="C275" s="104" t="str">
        <f>IF(【全員最初に作成】基本情報!D298="","",【全員最初に作成】基本情報!D298)</f>
        <v/>
      </c>
      <c r="D275" s="105" t="str">
        <f>IF(【全員最初に作成】基本情報!E298="","",【全員最初に作成】基本情報!E298)</f>
        <v/>
      </c>
      <c r="E275" s="105" t="str">
        <f>IF(【全員最初に作成】基本情報!F298="","",【全員最初に作成】基本情報!F298)</f>
        <v/>
      </c>
      <c r="F275" s="105" t="str">
        <f>IF(【全員最初に作成】基本情報!G298="","",【全員最初に作成】基本情報!G298)</f>
        <v/>
      </c>
      <c r="G275" s="105" t="str">
        <f>IF(【全員最初に作成】基本情報!H298="","",【全員最初に作成】基本情報!H298)</f>
        <v/>
      </c>
      <c r="H275" s="105" t="str">
        <f>IF(【全員最初に作成】基本情報!I298="","",【全員最初に作成】基本情報!I298)</f>
        <v/>
      </c>
      <c r="I275" s="105" t="str">
        <f>IF(【全員最初に作成】基本情報!J298="","",【全員最初に作成】基本情報!J298)</f>
        <v/>
      </c>
      <c r="J275" s="105" t="str">
        <f>IF(【全員最初に作成】基本情報!K298="","",【全員最初に作成】基本情報!K298)</f>
        <v/>
      </c>
      <c r="K275" s="106" t="str">
        <f>IF(【全員最初に作成】基本情報!L298="","",【全員最初に作成】基本情報!L298)</f>
        <v/>
      </c>
      <c r="L275" s="107" t="str">
        <f>IF(【全員最初に作成】基本情報!M298="","",【全員最初に作成】基本情報!M298)</f>
        <v/>
      </c>
      <c r="M275" s="107" t="str">
        <f>IF(【全員最初に作成】基本情報!R298="","",【全員最初に作成】基本情報!R298)</f>
        <v/>
      </c>
      <c r="N275" s="107" t="str">
        <f>IF(【全員最初に作成】基本情報!W298="","",【全員最初に作成】基本情報!W298)</f>
        <v/>
      </c>
      <c r="O275" s="102" t="str">
        <f>IF(【全員最初に作成】基本情報!X298="","",【全員最初に作成】基本情報!X298)</f>
        <v/>
      </c>
      <c r="P275" s="108" t="str">
        <f>IF(【全員最初に作成】基本情報!Y298="","",【全員最初に作成】基本情報!Y298)</f>
        <v/>
      </c>
      <c r="Q275" s="476" t="str">
        <f>IF(【全員最初に作成】基本情報!AB298="","",【全員最初に作成】基本情報!AB298)</f>
        <v/>
      </c>
      <c r="R275" s="109"/>
      <c r="S275" s="110"/>
      <c r="T275" s="119" t="str">
        <f>IF(P275="","",VLOOKUP(P275,【参考】数式用!$A$5:$H$34,MATCH(S275,【参考】数式用!$C$4:$E$4,0)+2,0))</f>
        <v/>
      </c>
      <c r="U275" s="49" t="s">
        <v>155</v>
      </c>
      <c r="V275" s="111"/>
      <c r="W275" s="314" t="s">
        <v>156</v>
      </c>
      <c r="X275" s="111"/>
      <c r="Y275" s="55" t="s">
        <v>157</v>
      </c>
      <c r="Z275" s="111"/>
      <c r="AA275" s="314" t="s">
        <v>156</v>
      </c>
      <c r="AB275" s="111"/>
      <c r="AC275" s="314" t="s">
        <v>158</v>
      </c>
      <c r="AD275" s="112" t="s">
        <v>159</v>
      </c>
      <c r="AE275" s="113" t="str">
        <f t="shared" si="13"/>
        <v/>
      </c>
      <c r="AF275" s="114" t="s">
        <v>160</v>
      </c>
      <c r="AG275" s="115" t="str">
        <f t="shared" si="14"/>
        <v/>
      </c>
    </row>
    <row r="276" spans="1:33" ht="36.75" customHeight="1">
      <c r="A276" s="102">
        <f t="shared" si="12"/>
        <v>265</v>
      </c>
      <c r="B276" s="103" t="str">
        <f>IF(【全員最初に作成】基本情報!C299="","",【全員最初に作成】基本情報!C299)</f>
        <v/>
      </c>
      <c r="C276" s="104" t="str">
        <f>IF(【全員最初に作成】基本情報!D299="","",【全員最初に作成】基本情報!D299)</f>
        <v/>
      </c>
      <c r="D276" s="105" t="str">
        <f>IF(【全員最初に作成】基本情報!E299="","",【全員最初に作成】基本情報!E299)</f>
        <v/>
      </c>
      <c r="E276" s="105" t="str">
        <f>IF(【全員最初に作成】基本情報!F299="","",【全員最初に作成】基本情報!F299)</f>
        <v/>
      </c>
      <c r="F276" s="105" t="str">
        <f>IF(【全員最初に作成】基本情報!G299="","",【全員最初に作成】基本情報!G299)</f>
        <v/>
      </c>
      <c r="G276" s="105" t="str">
        <f>IF(【全員最初に作成】基本情報!H299="","",【全員最初に作成】基本情報!H299)</f>
        <v/>
      </c>
      <c r="H276" s="105" t="str">
        <f>IF(【全員最初に作成】基本情報!I299="","",【全員最初に作成】基本情報!I299)</f>
        <v/>
      </c>
      <c r="I276" s="105" t="str">
        <f>IF(【全員最初に作成】基本情報!J299="","",【全員最初に作成】基本情報!J299)</f>
        <v/>
      </c>
      <c r="J276" s="105" t="str">
        <f>IF(【全員最初に作成】基本情報!K299="","",【全員最初に作成】基本情報!K299)</f>
        <v/>
      </c>
      <c r="K276" s="106" t="str">
        <f>IF(【全員最初に作成】基本情報!L299="","",【全員最初に作成】基本情報!L299)</f>
        <v/>
      </c>
      <c r="L276" s="107" t="str">
        <f>IF(【全員最初に作成】基本情報!M299="","",【全員最初に作成】基本情報!M299)</f>
        <v/>
      </c>
      <c r="M276" s="107" t="str">
        <f>IF(【全員最初に作成】基本情報!R299="","",【全員最初に作成】基本情報!R299)</f>
        <v/>
      </c>
      <c r="N276" s="107" t="str">
        <f>IF(【全員最初に作成】基本情報!W299="","",【全員最初に作成】基本情報!W299)</f>
        <v/>
      </c>
      <c r="O276" s="102" t="str">
        <f>IF(【全員最初に作成】基本情報!X299="","",【全員最初に作成】基本情報!X299)</f>
        <v/>
      </c>
      <c r="P276" s="108" t="str">
        <f>IF(【全員最初に作成】基本情報!Y299="","",【全員最初に作成】基本情報!Y299)</f>
        <v/>
      </c>
      <c r="Q276" s="476" t="str">
        <f>IF(【全員最初に作成】基本情報!AB299="","",【全員最初に作成】基本情報!AB299)</f>
        <v/>
      </c>
      <c r="R276" s="109"/>
      <c r="S276" s="110"/>
      <c r="T276" s="119" t="str">
        <f>IF(P276="","",VLOOKUP(P276,【参考】数式用!$A$5:$H$34,MATCH(S276,【参考】数式用!$C$4:$E$4,0)+2,0))</f>
        <v/>
      </c>
      <c r="U276" s="49" t="s">
        <v>155</v>
      </c>
      <c r="V276" s="111"/>
      <c r="W276" s="314" t="s">
        <v>156</v>
      </c>
      <c r="X276" s="111"/>
      <c r="Y276" s="55" t="s">
        <v>157</v>
      </c>
      <c r="Z276" s="111"/>
      <c r="AA276" s="314" t="s">
        <v>156</v>
      </c>
      <c r="AB276" s="111"/>
      <c r="AC276" s="314" t="s">
        <v>158</v>
      </c>
      <c r="AD276" s="112" t="s">
        <v>159</v>
      </c>
      <c r="AE276" s="113" t="str">
        <f t="shared" si="13"/>
        <v/>
      </c>
      <c r="AF276" s="114" t="s">
        <v>160</v>
      </c>
      <c r="AG276" s="115" t="str">
        <f t="shared" si="14"/>
        <v/>
      </c>
    </row>
    <row r="277" spans="1:33" ht="36.75" customHeight="1">
      <c r="A277" s="102">
        <f t="shared" si="12"/>
        <v>266</v>
      </c>
      <c r="B277" s="103" t="str">
        <f>IF(【全員最初に作成】基本情報!C300="","",【全員最初に作成】基本情報!C300)</f>
        <v/>
      </c>
      <c r="C277" s="104" t="str">
        <f>IF(【全員最初に作成】基本情報!D300="","",【全員最初に作成】基本情報!D300)</f>
        <v/>
      </c>
      <c r="D277" s="105" t="str">
        <f>IF(【全員最初に作成】基本情報!E300="","",【全員最初に作成】基本情報!E300)</f>
        <v/>
      </c>
      <c r="E277" s="105" t="str">
        <f>IF(【全員最初に作成】基本情報!F300="","",【全員最初に作成】基本情報!F300)</f>
        <v/>
      </c>
      <c r="F277" s="105" t="str">
        <f>IF(【全員最初に作成】基本情報!G300="","",【全員最初に作成】基本情報!G300)</f>
        <v/>
      </c>
      <c r="G277" s="105" t="str">
        <f>IF(【全員最初に作成】基本情報!H300="","",【全員最初に作成】基本情報!H300)</f>
        <v/>
      </c>
      <c r="H277" s="105" t="str">
        <f>IF(【全員最初に作成】基本情報!I300="","",【全員最初に作成】基本情報!I300)</f>
        <v/>
      </c>
      <c r="I277" s="105" t="str">
        <f>IF(【全員最初に作成】基本情報!J300="","",【全員最初に作成】基本情報!J300)</f>
        <v/>
      </c>
      <c r="J277" s="105" t="str">
        <f>IF(【全員最初に作成】基本情報!K300="","",【全員最初に作成】基本情報!K300)</f>
        <v/>
      </c>
      <c r="K277" s="106" t="str">
        <f>IF(【全員最初に作成】基本情報!L300="","",【全員最初に作成】基本情報!L300)</f>
        <v/>
      </c>
      <c r="L277" s="107" t="str">
        <f>IF(【全員最初に作成】基本情報!M300="","",【全員最初に作成】基本情報!M300)</f>
        <v/>
      </c>
      <c r="M277" s="107" t="str">
        <f>IF(【全員最初に作成】基本情報!R300="","",【全員最初に作成】基本情報!R300)</f>
        <v/>
      </c>
      <c r="N277" s="107" t="str">
        <f>IF(【全員最初に作成】基本情報!W300="","",【全員最初に作成】基本情報!W300)</f>
        <v/>
      </c>
      <c r="O277" s="102" t="str">
        <f>IF(【全員最初に作成】基本情報!X300="","",【全員最初に作成】基本情報!X300)</f>
        <v/>
      </c>
      <c r="P277" s="108" t="str">
        <f>IF(【全員最初に作成】基本情報!Y300="","",【全員最初に作成】基本情報!Y300)</f>
        <v/>
      </c>
      <c r="Q277" s="476" t="str">
        <f>IF(【全員最初に作成】基本情報!AB300="","",【全員最初に作成】基本情報!AB300)</f>
        <v/>
      </c>
      <c r="R277" s="109"/>
      <c r="S277" s="110"/>
      <c r="T277" s="119" t="str">
        <f>IF(P277="","",VLOOKUP(P277,【参考】数式用!$A$5:$H$34,MATCH(S277,【参考】数式用!$C$4:$E$4,0)+2,0))</f>
        <v/>
      </c>
      <c r="U277" s="49" t="s">
        <v>155</v>
      </c>
      <c r="V277" s="111"/>
      <c r="W277" s="314" t="s">
        <v>156</v>
      </c>
      <c r="X277" s="111"/>
      <c r="Y277" s="55" t="s">
        <v>157</v>
      </c>
      <c r="Z277" s="111"/>
      <c r="AA277" s="314" t="s">
        <v>156</v>
      </c>
      <c r="AB277" s="111"/>
      <c r="AC277" s="314" t="s">
        <v>158</v>
      </c>
      <c r="AD277" s="112" t="s">
        <v>159</v>
      </c>
      <c r="AE277" s="113" t="str">
        <f t="shared" si="13"/>
        <v/>
      </c>
      <c r="AF277" s="114" t="s">
        <v>160</v>
      </c>
      <c r="AG277" s="115" t="str">
        <f t="shared" si="14"/>
        <v/>
      </c>
    </row>
    <row r="278" spans="1:33" ht="36.75" customHeight="1">
      <c r="A278" s="102">
        <f t="shared" si="12"/>
        <v>267</v>
      </c>
      <c r="B278" s="103" t="str">
        <f>IF(【全員最初に作成】基本情報!C301="","",【全員最初に作成】基本情報!C301)</f>
        <v/>
      </c>
      <c r="C278" s="104" t="str">
        <f>IF(【全員最初に作成】基本情報!D301="","",【全員最初に作成】基本情報!D301)</f>
        <v/>
      </c>
      <c r="D278" s="105" t="str">
        <f>IF(【全員最初に作成】基本情報!E301="","",【全員最初に作成】基本情報!E301)</f>
        <v/>
      </c>
      <c r="E278" s="105" t="str">
        <f>IF(【全員最初に作成】基本情報!F301="","",【全員最初に作成】基本情報!F301)</f>
        <v/>
      </c>
      <c r="F278" s="105" t="str">
        <f>IF(【全員最初に作成】基本情報!G301="","",【全員最初に作成】基本情報!G301)</f>
        <v/>
      </c>
      <c r="G278" s="105" t="str">
        <f>IF(【全員最初に作成】基本情報!H301="","",【全員最初に作成】基本情報!H301)</f>
        <v/>
      </c>
      <c r="H278" s="105" t="str">
        <f>IF(【全員最初に作成】基本情報!I301="","",【全員最初に作成】基本情報!I301)</f>
        <v/>
      </c>
      <c r="I278" s="105" t="str">
        <f>IF(【全員最初に作成】基本情報!J301="","",【全員最初に作成】基本情報!J301)</f>
        <v/>
      </c>
      <c r="J278" s="105" t="str">
        <f>IF(【全員最初に作成】基本情報!K301="","",【全員最初に作成】基本情報!K301)</f>
        <v/>
      </c>
      <c r="K278" s="106" t="str">
        <f>IF(【全員最初に作成】基本情報!L301="","",【全員最初に作成】基本情報!L301)</f>
        <v/>
      </c>
      <c r="L278" s="107" t="str">
        <f>IF(【全員最初に作成】基本情報!M301="","",【全員最初に作成】基本情報!M301)</f>
        <v/>
      </c>
      <c r="M278" s="107" t="str">
        <f>IF(【全員最初に作成】基本情報!R301="","",【全員最初に作成】基本情報!R301)</f>
        <v/>
      </c>
      <c r="N278" s="107" t="str">
        <f>IF(【全員最初に作成】基本情報!W301="","",【全員最初に作成】基本情報!W301)</f>
        <v/>
      </c>
      <c r="O278" s="102" t="str">
        <f>IF(【全員最初に作成】基本情報!X301="","",【全員最初に作成】基本情報!X301)</f>
        <v/>
      </c>
      <c r="P278" s="108" t="str">
        <f>IF(【全員最初に作成】基本情報!Y301="","",【全員最初に作成】基本情報!Y301)</f>
        <v/>
      </c>
      <c r="Q278" s="476" t="str">
        <f>IF(【全員最初に作成】基本情報!AB301="","",【全員最初に作成】基本情報!AB301)</f>
        <v/>
      </c>
      <c r="R278" s="109"/>
      <c r="S278" s="110"/>
      <c r="T278" s="119" t="str">
        <f>IF(P278="","",VLOOKUP(P278,【参考】数式用!$A$5:$H$34,MATCH(S278,【参考】数式用!$C$4:$E$4,0)+2,0))</f>
        <v/>
      </c>
      <c r="U278" s="49" t="s">
        <v>155</v>
      </c>
      <c r="V278" s="111"/>
      <c r="W278" s="314" t="s">
        <v>156</v>
      </c>
      <c r="X278" s="111"/>
      <c r="Y278" s="55" t="s">
        <v>157</v>
      </c>
      <c r="Z278" s="111"/>
      <c r="AA278" s="314" t="s">
        <v>156</v>
      </c>
      <c r="AB278" s="111"/>
      <c r="AC278" s="314" t="s">
        <v>158</v>
      </c>
      <c r="AD278" s="112" t="s">
        <v>159</v>
      </c>
      <c r="AE278" s="113" t="str">
        <f t="shared" si="13"/>
        <v/>
      </c>
      <c r="AF278" s="114" t="s">
        <v>160</v>
      </c>
      <c r="AG278" s="115" t="str">
        <f t="shared" si="14"/>
        <v/>
      </c>
    </row>
    <row r="279" spans="1:33" ht="36.75" customHeight="1">
      <c r="A279" s="102">
        <f t="shared" si="12"/>
        <v>268</v>
      </c>
      <c r="B279" s="103" t="str">
        <f>IF(【全員最初に作成】基本情報!C302="","",【全員最初に作成】基本情報!C302)</f>
        <v/>
      </c>
      <c r="C279" s="104" t="str">
        <f>IF(【全員最初に作成】基本情報!D302="","",【全員最初に作成】基本情報!D302)</f>
        <v/>
      </c>
      <c r="D279" s="105" t="str">
        <f>IF(【全員最初に作成】基本情報!E302="","",【全員最初に作成】基本情報!E302)</f>
        <v/>
      </c>
      <c r="E279" s="105" t="str">
        <f>IF(【全員最初に作成】基本情報!F302="","",【全員最初に作成】基本情報!F302)</f>
        <v/>
      </c>
      <c r="F279" s="105" t="str">
        <f>IF(【全員最初に作成】基本情報!G302="","",【全員最初に作成】基本情報!G302)</f>
        <v/>
      </c>
      <c r="G279" s="105" t="str">
        <f>IF(【全員最初に作成】基本情報!H302="","",【全員最初に作成】基本情報!H302)</f>
        <v/>
      </c>
      <c r="H279" s="105" t="str">
        <f>IF(【全員最初に作成】基本情報!I302="","",【全員最初に作成】基本情報!I302)</f>
        <v/>
      </c>
      <c r="I279" s="105" t="str">
        <f>IF(【全員最初に作成】基本情報!J302="","",【全員最初に作成】基本情報!J302)</f>
        <v/>
      </c>
      <c r="J279" s="105" t="str">
        <f>IF(【全員最初に作成】基本情報!K302="","",【全員最初に作成】基本情報!K302)</f>
        <v/>
      </c>
      <c r="K279" s="106" t="str">
        <f>IF(【全員最初に作成】基本情報!L302="","",【全員最初に作成】基本情報!L302)</f>
        <v/>
      </c>
      <c r="L279" s="107" t="str">
        <f>IF(【全員最初に作成】基本情報!M302="","",【全員最初に作成】基本情報!M302)</f>
        <v/>
      </c>
      <c r="M279" s="107" t="str">
        <f>IF(【全員最初に作成】基本情報!R302="","",【全員最初に作成】基本情報!R302)</f>
        <v/>
      </c>
      <c r="N279" s="107" t="str">
        <f>IF(【全員最初に作成】基本情報!W302="","",【全員最初に作成】基本情報!W302)</f>
        <v/>
      </c>
      <c r="O279" s="102" t="str">
        <f>IF(【全員最初に作成】基本情報!X302="","",【全員最初に作成】基本情報!X302)</f>
        <v/>
      </c>
      <c r="P279" s="108" t="str">
        <f>IF(【全員最初に作成】基本情報!Y302="","",【全員最初に作成】基本情報!Y302)</f>
        <v/>
      </c>
      <c r="Q279" s="476" t="str">
        <f>IF(【全員最初に作成】基本情報!AB302="","",【全員最初に作成】基本情報!AB302)</f>
        <v/>
      </c>
      <c r="R279" s="109"/>
      <c r="S279" s="110"/>
      <c r="T279" s="119" t="str">
        <f>IF(P279="","",VLOOKUP(P279,【参考】数式用!$A$5:$H$34,MATCH(S279,【参考】数式用!$C$4:$E$4,0)+2,0))</f>
        <v/>
      </c>
      <c r="U279" s="49" t="s">
        <v>155</v>
      </c>
      <c r="V279" s="111"/>
      <c r="W279" s="314" t="s">
        <v>156</v>
      </c>
      <c r="X279" s="111"/>
      <c r="Y279" s="55" t="s">
        <v>157</v>
      </c>
      <c r="Z279" s="111"/>
      <c r="AA279" s="314" t="s">
        <v>156</v>
      </c>
      <c r="AB279" s="111"/>
      <c r="AC279" s="314" t="s">
        <v>158</v>
      </c>
      <c r="AD279" s="112" t="s">
        <v>159</v>
      </c>
      <c r="AE279" s="113" t="str">
        <f t="shared" si="13"/>
        <v/>
      </c>
      <c r="AF279" s="114" t="s">
        <v>160</v>
      </c>
      <c r="AG279" s="115" t="str">
        <f t="shared" si="14"/>
        <v/>
      </c>
    </row>
    <row r="280" spans="1:33" ht="36.75" customHeight="1">
      <c r="A280" s="102">
        <f t="shared" si="12"/>
        <v>269</v>
      </c>
      <c r="B280" s="103" t="str">
        <f>IF(【全員最初に作成】基本情報!C303="","",【全員最初に作成】基本情報!C303)</f>
        <v/>
      </c>
      <c r="C280" s="104" t="str">
        <f>IF(【全員最初に作成】基本情報!D303="","",【全員最初に作成】基本情報!D303)</f>
        <v/>
      </c>
      <c r="D280" s="105" t="str">
        <f>IF(【全員最初に作成】基本情報!E303="","",【全員最初に作成】基本情報!E303)</f>
        <v/>
      </c>
      <c r="E280" s="105" t="str">
        <f>IF(【全員最初に作成】基本情報!F303="","",【全員最初に作成】基本情報!F303)</f>
        <v/>
      </c>
      <c r="F280" s="105" t="str">
        <f>IF(【全員最初に作成】基本情報!G303="","",【全員最初に作成】基本情報!G303)</f>
        <v/>
      </c>
      <c r="G280" s="105" t="str">
        <f>IF(【全員最初に作成】基本情報!H303="","",【全員最初に作成】基本情報!H303)</f>
        <v/>
      </c>
      <c r="H280" s="105" t="str">
        <f>IF(【全員最初に作成】基本情報!I303="","",【全員最初に作成】基本情報!I303)</f>
        <v/>
      </c>
      <c r="I280" s="105" t="str">
        <f>IF(【全員最初に作成】基本情報!J303="","",【全員最初に作成】基本情報!J303)</f>
        <v/>
      </c>
      <c r="J280" s="105" t="str">
        <f>IF(【全員最初に作成】基本情報!K303="","",【全員最初に作成】基本情報!K303)</f>
        <v/>
      </c>
      <c r="K280" s="106" t="str">
        <f>IF(【全員最初に作成】基本情報!L303="","",【全員最初に作成】基本情報!L303)</f>
        <v/>
      </c>
      <c r="L280" s="107" t="str">
        <f>IF(【全員最初に作成】基本情報!M303="","",【全員最初に作成】基本情報!M303)</f>
        <v/>
      </c>
      <c r="M280" s="107" t="str">
        <f>IF(【全員最初に作成】基本情報!R303="","",【全員最初に作成】基本情報!R303)</f>
        <v/>
      </c>
      <c r="N280" s="107" t="str">
        <f>IF(【全員最初に作成】基本情報!W303="","",【全員最初に作成】基本情報!W303)</f>
        <v/>
      </c>
      <c r="O280" s="102" t="str">
        <f>IF(【全員最初に作成】基本情報!X303="","",【全員最初に作成】基本情報!X303)</f>
        <v/>
      </c>
      <c r="P280" s="108" t="str">
        <f>IF(【全員最初に作成】基本情報!Y303="","",【全員最初に作成】基本情報!Y303)</f>
        <v/>
      </c>
      <c r="Q280" s="476" t="str">
        <f>IF(【全員最初に作成】基本情報!AB303="","",【全員最初に作成】基本情報!AB303)</f>
        <v/>
      </c>
      <c r="R280" s="109"/>
      <c r="S280" s="110"/>
      <c r="T280" s="119" t="str">
        <f>IF(P280="","",VLOOKUP(P280,【参考】数式用!$A$5:$H$34,MATCH(S280,【参考】数式用!$C$4:$E$4,0)+2,0))</f>
        <v/>
      </c>
      <c r="U280" s="49" t="s">
        <v>155</v>
      </c>
      <c r="V280" s="111"/>
      <c r="W280" s="314" t="s">
        <v>156</v>
      </c>
      <c r="X280" s="111"/>
      <c r="Y280" s="55" t="s">
        <v>157</v>
      </c>
      <c r="Z280" s="111"/>
      <c r="AA280" s="314" t="s">
        <v>156</v>
      </c>
      <c r="AB280" s="111"/>
      <c r="AC280" s="314" t="s">
        <v>158</v>
      </c>
      <c r="AD280" s="112" t="s">
        <v>159</v>
      </c>
      <c r="AE280" s="113" t="str">
        <f t="shared" si="13"/>
        <v/>
      </c>
      <c r="AF280" s="114" t="s">
        <v>160</v>
      </c>
      <c r="AG280" s="115" t="str">
        <f t="shared" si="14"/>
        <v/>
      </c>
    </row>
    <row r="281" spans="1:33" ht="36.75" customHeight="1">
      <c r="A281" s="102">
        <f t="shared" si="12"/>
        <v>270</v>
      </c>
      <c r="B281" s="103" t="str">
        <f>IF(【全員最初に作成】基本情報!C304="","",【全員最初に作成】基本情報!C304)</f>
        <v/>
      </c>
      <c r="C281" s="104" t="str">
        <f>IF(【全員最初に作成】基本情報!D304="","",【全員最初に作成】基本情報!D304)</f>
        <v/>
      </c>
      <c r="D281" s="105" t="str">
        <f>IF(【全員最初に作成】基本情報!E304="","",【全員最初に作成】基本情報!E304)</f>
        <v/>
      </c>
      <c r="E281" s="105" t="str">
        <f>IF(【全員最初に作成】基本情報!F304="","",【全員最初に作成】基本情報!F304)</f>
        <v/>
      </c>
      <c r="F281" s="105" t="str">
        <f>IF(【全員最初に作成】基本情報!G304="","",【全員最初に作成】基本情報!G304)</f>
        <v/>
      </c>
      <c r="G281" s="105" t="str">
        <f>IF(【全員最初に作成】基本情報!H304="","",【全員最初に作成】基本情報!H304)</f>
        <v/>
      </c>
      <c r="H281" s="105" t="str">
        <f>IF(【全員最初に作成】基本情報!I304="","",【全員最初に作成】基本情報!I304)</f>
        <v/>
      </c>
      <c r="I281" s="105" t="str">
        <f>IF(【全員最初に作成】基本情報!J304="","",【全員最初に作成】基本情報!J304)</f>
        <v/>
      </c>
      <c r="J281" s="105" t="str">
        <f>IF(【全員最初に作成】基本情報!K304="","",【全員最初に作成】基本情報!K304)</f>
        <v/>
      </c>
      <c r="K281" s="106" t="str">
        <f>IF(【全員最初に作成】基本情報!L304="","",【全員最初に作成】基本情報!L304)</f>
        <v/>
      </c>
      <c r="L281" s="107" t="str">
        <f>IF(【全員最初に作成】基本情報!M304="","",【全員最初に作成】基本情報!M304)</f>
        <v/>
      </c>
      <c r="M281" s="107" t="str">
        <f>IF(【全員最初に作成】基本情報!R304="","",【全員最初に作成】基本情報!R304)</f>
        <v/>
      </c>
      <c r="N281" s="107" t="str">
        <f>IF(【全員最初に作成】基本情報!W304="","",【全員最初に作成】基本情報!W304)</f>
        <v/>
      </c>
      <c r="O281" s="102" t="str">
        <f>IF(【全員最初に作成】基本情報!X304="","",【全員最初に作成】基本情報!X304)</f>
        <v/>
      </c>
      <c r="P281" s="108" t="str">
        <f>IF(【全員最初に作成】基本情報!Y304="","",【全員最初に作成】基本情報!Y304)</f>
        <v/>
      </c>
      <c r="Q281" s="476" t="str">
        <f>IF(【全員最初に作成】基本情報!AB304="","",【全員最初に作成】基本情報!AB304)</f>
        <v/>
      </c>
      <c r="R281" s="109"/>
      <c r="S281" s="110"/>
      <c r="T281" s="119" t="str">
        <f>IF(P281="","",VLOOKUP(P281,【参考】数式用!$A$5:$H$34,MATCH(S281,【参考】数式用!$C$4:$E$4,0)+2,0))</f>
        <v/>
      </c>
      <c r="U281" s="49" t="s">
        <v>155</v>
      </c>
      <c r="V281" s="111"/>
      <c r="W281" s="314" t="s">
        <v>156</v>
      </c>
      <c r="X281" s="111"/>
      <c r="Y281" s="55" t="s">
        <v>157</v>
      </c>
      <c r="Z281" s="111"/>
      <c r="AA281" s="314" t="s">
        <v>156</v>
      </c>
      <c r="AB281" s="111"/>
      <c r="AC281" s="314" t="s">
        <v>158</v>
      </c>
      <c r="AD281" s="112" t="s">
        <v>159</v>
      </c>
      <c r="AE281" s="113" t="str">
        <f t="shared" si="13"/>
        <v/>
      </c>
      <c r="AF281" s="114" t="s">
        <v>160</v>
      </c>
      <c r="AG281" s="115" t="str">
        <f t="shared" si="14"/>
        <v/>
      </c>
    </row>
    <row r="282" spans="1:33" ht="36.75" customHeight="1">
      <c r="A282" s="102">
        <f t="shared" si="12"/>
        <v>271</v>
      </c>
      <c r="B282" s="103" t="str">
        <f>IF(【全員最初に作成】基本情報!C305="","",【全員最初に作成】基本情報!C305)</f>
        <v/>
      </c>
      <c r="C282" s="104" t="str">
        <f>IF(【全員最初に作成】基本情報!D305="","",【全員最初に作成】基本情報!D305)</f>
        <v/>
      </c>
      <c r="D282" s="105" t="str">
        <f>IF(【全員最初に作成】基本情報!E305="","",【全員最初に作成】基本情報!E305)</f>
        <v/>
      </c>
      <c r="E282" s="105" t="str">
        <f>IF(【全員最初に作成】基本情報!F305="","",【全員最初に作成】基本情報!F305)</f>
        <v/>
      </c>
      <c r="F282" s="105" t="str">
        <f>IF(【全員最初に作成】基本情報!G305="","",【全員最初に作成】基本情報!G305)</f>
        <v/>
      </c>
      <c r="G282" s="105" t="str">
        <f>IF(【全員最初に作成】基本情報!H305="","",【全員最初に作成】基本情報!H305)</f>
        <v/>
      </c>
      <c r="H282" s="105" t="str">
        <f>IF(【全員最初に作成】基本情報!I305="","",【全員最初に作成】基本情報!I305)</f>
        <v/>
      </c>
      <c r="I282" s="105" t="str">
        <f>IF(【全員最初に作成】基本情報!J305="","",【全員最初に作成】基本情報!J305)</f>
        <v/>
      </c>
      <c r="J282" s="105" t="str">
        <f>IF(【全員最初に作成】基本情報!K305="","",【全員最初に作成】基本情報!K305)</f>
        <v/>
      </c>
      <c r="K282" s="106" t="str">
        <f>IF(【全員最初に作成】基本情報!L305="","",【全員最初に作成】基本情報!L305)</f>
        <v/>
      </c>
      <c r="L282" s="107" t="str">
        <f>IF(【全員最初に作成】基本情報!M305="","",【全員最初に作成】基本情報!M305)</f>
        <v/>
      </c>
      <c r="M282" s="107" t="str">
        <f>IF(【全員最初に作成】基本情報!R305="","",【全員最初に作成】基本情報!R305)</f>
        <v/>
      </c>
      <c r="N282" s="107" t="str">
        <f>IF(【全員最初に作成】基本情報!W305="","",【全員最初に作成】基本情報!W305)</f>
        <v/>
      </c>
      <c r="O282" s="102" t="str">
        <f>IF(【全員最初に作成】基本情報!X305="","",【全員最初に作成】基本情報!X305)</f>
        <v/>
      </c>
      <c r="P282" s="108" t="str">
        <f>IF(【全員最初に作成】基本情報!Y305="","",【全員最初に作成】基本情報!Y305)</f>
        <v/>
      </c>
      <c r="Q282" s="476" t="str">
        <f>IF(【全員最初に作成】基本情報!AB305="","",【全員最初に作成】基本情報!AB305)</f>
        <v/>
      </c>
      <c r="R282" s="109"/>
      <c r="S282" s="110"/>
      <c r="T282" s="119" t="str">
        <f>IF(P282="","",VLOOKUP(P282,【参考】数式用!$A$5:$H$34,MATCH(S282,【参考】数式用!$C$4:$E$4,0)+2,0))</f>
        <v/>
      </c>
      <c r="U282" s="49" t="s">
        <v>155</v>
      </c>
      <c r="V282" s="111"/>
      <c r="W282" s="314" t="s">
        <v>156</v>
      </c>
      <c r="X282" s="111"/>
      <c r="Y282" s="55" t="s">
        <v>157</v>
      </c>
      <c r="Z282" s="111"/>
      <c r="AA282" s="314" t="s">
        <v>156</v>
      </c>
      <c r="AB282" s="111"/>
      <c r="AC282" s="314" t="s">
        <v>158</v>
      </c>
      <c r="AD282" s="112" t="s">
        <v>159</v>
      </c>
      <c r="AE282" s="113" t="str">
        <f t="shared" si="13"/>
        <v/>
      </c>
      <c r="AF282" s="114" t="s">
        <v>160</v>
      </c>
      <c r="AG282" s="115" t="str">
        <f t="shared" si="14"/>
        <v/>
      </c>
    </row>
    <row r="283" spans="1:33" ht="36.75" customHeight="1">
      <c r="A283" s="102">
        <f t="shared" ref="A283:A311" si="15">A282+1</f>
        <v>272</v>
      </c>
      <c r="B283" s="103" t="str">
        <f>IF(【全員最初に作成】基本情報!C306="","",【全員最初に作成】基本情報!C306)</f>
        <v/>
      </c>
      <c r="C283" s="104" t="str">
        <f>IF(【全員最初に作成】基本情報!D306="","",【全員最初に作成】基本情報!D306)</f>
        <v/>
      </c>
      <c r="D283" s="105" t="str">
        <f>IF(【全員最初に作成】基本情報!E306="","",【全員最初に作成】基本情報!E306)</f>
        <v/>
      </c>
      <c r="E283" s="105" t="str">
        <f>IF(【全員最初に作成】基本情報!F306="","",【全員最初に作成】基本情報!F306)</f>
        <v/>
      </c>
      <c r="F283" s="105" t="str">
        <f>IF(【全員最初に作成】基本情報!G306="","",【全員最初に作成】基本情報!G306)</f>
        <v/>
      </c>
      <c r="G283" s="105" t="str">
        <f>IF(【全員最初に作成】基本情報!H306="","",【全員最初に作成】基本情報!H306)</f>
        <v/>
      </c>
      <c r="H283" s="105" t="str">
        <f>IF(【全員最初に作成】基本情報!I306="","",【全員最初に作成】基本情報!I306)</f>
        <v/>
      </c>
      <c r="I283" s="105" t="str">
        <f>IF(【全員最初に作成】基本情報!J306="","",【全員最初に作成】基本情報!J306)</f>
        <v/>
      </c>
      <c r="J283" s="105" t="str">
        <f>IF(【全員最初に作成】基本情報!K306="","",【全員最初に作成】基本情報!K306)</f>
        <v/>
      </c>
      <c r="K283" s="106" t="str">
        <f>IF(【全員最初に作成】基本情報!L306="","",【全員最初に作成】基本情報!L306)</f>
        <v/>
      </c>
      <c r="L283" s="107" t="str">
        <f>IF(【全員最初に作成】基本情報!M306="","",【全員最初に作成】基本情報!M306)</f>
        <v/>
      </c>
      <c r="M283" s="107" t="str">
        <f>IF(【全員最初に作成】基本情報!R306="","",【全員最初に作成】基本情報!R306)</f>
        <v/>
      </c>
      <c r="N283" s="107" t="str">
        <f>IF(【全員最初に作成】基本情報!W306="","",【全員最初に作成】基本情報!W306)</f>
        <v/>
      </c>
      <c r="O283" s="102" t="str">
        <f>IF(【全員最初に作成】基本情報!X306="","",【全員最初に作成】基本情報!X306)</f>
        <v/>
      </c>
      <c r="P283" s="108" t="str">
        <f>IF(【全員最初に作成】基本情報!Y306="","",【全員最初に作成】基本情報!Y306)</f>
        <v/>
      </c>
      <c r="Q283" s="476" t="str">
        <f>IF(【全員最初に作成】基本情報!AB306="","",【全員最初に作成】基本情報!AB306)</f>
        <v/>
      </c>
      <c r="R283" s="109"/>
      <c r="S283" s="110"/>
      <c r="T283" s="119" t="str">
        <f>IF(P283="","",VLOOKUP(P283,【参考】数式用!$A$5:$H$34,MATCH(S283,【参考】数式用!$C$4:$E$4,0)+2,0))</f>
        <v/>
      </c>
      <c r="U283" s="49" t="s">
        <v>155</v>
      </c>
      <c r="V283" s="111"/>
      <c r="W283" s="314" t="s">
        <v>156</v>
      </c>
      <c r="X283" s="111"/>
      <c r="Y283" s="55" t="s">
        <v>157</v>
      </c>
      <c r="Z283" s="111"/>
      <c r="AA283" s="314" t="s">
        <v>156</v>
      </c>
      <c r="AB283" s="111"/>
      <c r="AC283" s="314" t="s">
        <v>158</v>
      </c>
      <c r="AD283" s="112" t="s">
        <v>159</v>
      </c>
      <c r="AE283" s="113" t="str">
        <f t="shared" si="13"/>
        <v/>
      </c>
      <c r="AF283" s="114" t="s">
        <v>160</v>
      </c>
      <c r="AG283" s="115" t="str">
        <f t="shared" si="14"/>
        <v/>
      </c>
    </row>
    <row r="284" spans="1:33" ht="36.75" customHeight="1">
      <c r="A284" s="102">
        <f t="shared" si="15"/>
        <v>273</v>
      </c>
      <c r="B284" s="103" t="str">
        <f>IF(【全員最初に作成】基本情報!C307="","",【全員最初に作成】基本情報!C307)</f>
        <v/>
      </c>
      <c r="C284" s="104" t="str">
        <f>IF(【全員最初に作成】基本情報!D307="","",【全員最初に作成】基本情報!D307)</f>
        <v/>
      </c>
      <c r="D284" s="105" t="str">
        <f>IF(【全員最初に作成】基本情報!E307="","",【全員最初に作成】基本情報!E307)</f>
        <v/>
      </c>
      <c r="E284" s="105" t="str">
        <f>IF(【全員最初に作成】基本情報!F307="","",【全員最初に作成】基本情報!F307)</f>
        <v/>
      </c>
      <c r="F284" s="105" t="str">
        <f>IF(【全員最初に作成】基本情報!G307="","",【全員最初に作成】基本情報!G307)</f>
        <v/>
      </c>
      <c r="G284" s="105" t="str">
        <f>IF(【全員最初に作成】基本情報!H307="","",【全員最初に作成】基本情報!H307)</f>
        <v/>
      </c>
      <c r="H284" s="105" t="str">
        <f>IF(【全員最初に作成】基本情報!I307="","",【全員最初に作成】基本情報!I307)</f>
        <v/>
      </c>
      <c r="I284" s="105" t="str">
        <f>IF(【全員最初に作成】基本情報!J307="","",【全員最初に作成】基本情報!J307)</f>
        <v/>
      </c>
      <c r="J284" s="105" t="str">
        <f>IF(【全員最初に作成】基本情報!K307="","",【全員最初に作成】基本情報!K307)</f>
        <v/>
      </c>
      <c r="K284" s="106" t="str">
        <f>IF(【全員最初に作成】基本情報!L307="","",【全員最初に作成】基本情報!L307)</f>
        <v/>
      </c>
      <c r="L284" s="107" t="str">
        <f>IF(【全員最初に作成】基本情報!M307="","",【全員最初に作成】基本情報!M307)</f>
        <v/>
      </c>
      <c r="M284" s="107" t="str">
        <f>IF(【全員最初に作成】基本情報!R307="","",【全員最初に作成】基本情報!R307)</f>
        <v/>
      </c>
      <c r="N284" s="107" t="str">
        <f>IF(【全員最初に作成】基本情報!W307="","",【全員最初に作成】基本情報!W307)</f>
        <v/>
      </c>
      <c r="O284" s="102" t="str">
        <f>IF(【全員最初に作成】基本情報!X307="","",【全員最初に作成】基本情報!X307)</f>
        <v/>
      </c>
      <c r="P284" s="108" t="str">
        <f>IF(【全員最初に作成】基本情報!Y307="","",【全員最初に作成】基本情報!Y307)</f>
        <v/>
      </c>
      <c r="Q284" s="476" t="str">
        <f>IF(【全員最初に作成】基本情報!AB307="","",【全員最初に作成】基本情報!AB307)</f>
        <v/>
      </c>
      <c r="R284" s="109"/>
      <c r="S284" s="110"/>
      <c r="T284" s="119" t="str">
        <f>IF(P284="","",VLOOKUP(P284,【参考】数式用!$A$5:$H$34,MATCH(S284,【参考】数式用!$C$4:$E$4,0)+2,0))</f>
        <v/>
      </c>
      <c r="U284" s="49" t="s">
        <v>155</v>
      </c>
      <c r="V284" s="111"/>
      <c r="W284" s="314" t="s">
        <v>156</v>
      </c>
      <c r="X284" s="111"/>
      <c r="Y284" s="55" t="s">
        <v>157</v>
      </c>
      <c r="Z284" s="111"/>
      <c r="AA284" s="314" t="s">
        <v>156</v>
      </c>
      <c r="AB284" s="111"/>
      <c r="AC284" s="314" t="s">
        <v>158</v>
      </c>
      <c r="AD284" s="112" t="s">
        <v>159</v>
      </c>
      <c r="AE284" s="113" t="str">
        <f t="shared" si="13"/>
        <v/>
      </c>
      <c r="AF284" s="114" t="s">
        <v>160</v>
      </c>
      <c r="AG284" s="115" t="str">
        <f t="shared" si="14"/>
        <v/>
      </c>
    </row>
    <row r="285" spans="1:33" ht="36.75" customHeight="1">
      <c r="A285" s="102">
        <f t="shared" si="15"/>
        <v>274</v>
      </c>
      <c r="B285" s="103" t="str">
        <f>IF(【全員最初に作成】基本情報!C308="","",【全員最初に作成】基本情報!C308)</f>
        <v/>
      </c>
      <c r="C285" s="104" t="str">
        <f>IF(【全員最初に作成】基本情報!D308="","",【全員最初に作成】基本情報!D308)</f>
        <v/>
      </c>
      <c r="D285" s="105" t="str">
        <f>IF(【全員最初に作成】基本情報!E308="","",【全員最初に作成】基本情報!E308)</f>
        <v/>
      </c>
      <c r="E285" s="105" t="str">
        <f>IF(【全員最初に作成】基本情報!F308="","",【全員最初に作成】基本情報!F308)</f>
        <v/>
      </c>
      <c r="F285" s="105" t="str">
        <f>IF(【全員最初に作成】基本情報!G308="","",【全員最初に作成】基本情報!G308)</f>
        <v/>
      </c>
      <c r="G285" s="105" t="str">
        <f>IF(【全員最初に作成】基本情報!H308="","",【全員最初に作成】基本情報!H308)</f>
        <v/>
      </c>
      <c r="H285" s="105" t="str">
        <f>IF(【全員最初に作成】基本情報!I308="","",【全員最初に作成】基本情報!I308)</f>
        <v/>
      </c>
      <c r="I285" s="105" t="str">
        <f>IF(【全員最初に作成】基本情報!J308="","",【全員最初に作成】基本情報!J308)</f>
        <v/>
      </c>
      <c r="J285" s="105" t="str">
        <f>IF(【全員最初に作成】基本情報!K308="","",【全員最初に作成】基本情報!K308)</f>
        <v/>
      </c>
      <c r="K285" s="106" t="str">
        <f>IF(【全員最初に作成】基本情報!L308="","",【全員最初に作成】基本情報!L308)</f>
        <v/>
      </c>
      <c r="L285" s="107" t="str">
        <f>IF(【全員最初に作成】基本情報!M308="","",【全員最初に作成】基本情報!M308)</f>
        <v/>
      </c>
      <c r="M285" s="107" t="str">
        <f>IF(【全員最初に作成】基本情報!R308="","",【全員最初に作成】基本情報!R308)</f>
        <v/>
      </c>
      <c r="N285" s="107" t="str">
        <f>IF(【全員最初に作成】基本情報!W308="","",【全員最初に作成】基本情報!W308)</f>
        <v/>
      </c>
      <c r="O285" s="102" t="str">
        <f>IF(【全員最初に作成】基本情報!X308="","",【全員最初に作成】基本情報!X308)</f>
        <v/>
      </c>
      <c r="P285" s="108" t="str">
        <f>IF(【全員最初に作成】基本情報!Y308="","",【全員最初に作成】基本情報!Y308)</f>
        <v/>
      </c>
      <c r="Q285" s="476" t="str">
        <f>IF(【全員最初に作成】基本情報!AB308="","",【全員最初に作成】基本情報!AB308)</f>
        <v/>
      </c>
      <c r="R285" s="109"/>
      <c r="S285" s="110"/>
      <c r="T285" s="119" t="str">
        <f>IF(P285="","",VLOOKUP(P285,【参考】数式用!$A$5:$H$34,MATCH(S285,【参考】数式用!$C$4:$E$4,0)+2,0))</f>
        <v/>
      </c>
      <c r="U285" s="49" t="s">
        <v>155</v>
      </c>
      <c r="V285" s="111"/>
      <c r="W285" s="314" t="s">
        <v>156</v>
      </c>
      <c r="X285" s="111"/>
      <c r="Y285" s="55" t="s">
        <v>157</v>
      </c>
      <c r="Z285" s="111"/>
      <c r="AA285" s="314" t="s">
        <v>156</v>
      </c>
      <c r="AB285" s="111"/>
      <c r="AC285" s="314" t="s">
        <v>158</v>
      </c>
      <c r="AD285" s="112" t="s">
        <v>159</v>
      </c>
      <c r="AE285" s="113" t="str">
        <f t="shared" si="13"/>
        <v/>
      </c>
      <c r="AF285" s="114" t="s">
        <v>160</v>
      </c>
      <c r="AG285" s="115" t="str">
        <f t="shared" si="14"/>
        <v/>
      </c>
    </row>
    <row r="286" spans="1:33" ht="36.75" customHeight="1">
      <c r="A286" s="102">
        <f t="shared" si="15"/>
        <v>275</v>
      </c>
      <c r="B286" s="103" t="str">
        <f>IF(【全員最初に作成】基本情報!C309="","",【全員最初に作成】基本情報!C309)</f>
        <v/>
      </c>
      <c r="C286" s="104" t="str">
        <f>IF(【全員最初に作成】基本情報!D309="","",【全員最初に作成】基本情報!D309)</f>
        <v/>
      </c>
      <c r="D286" s="105" t="str">
        <f>IF(【全員最初に作成】基本情報!E309="","",【全員最初に作成】基本情報!E309)</f>
        <v/>
      </c>
      <c r="E286" s="105" t="str">
        <f>IF(【全員最初に作成】基本情報!F309="","",【全員最初に作成】基本情報!F309)</f>
        <v/>
      </c>
      <c r="F286" s="105" t="str">
        <f>IF(【全員最初に作成】基本情報!G309="","",【全員最初に作成】基本情報!G309)</f>
        <v/>
      </c>
      <c r="G286" s="105" t="str">
        <f>IF(【全員最初に作成】基本情報!H309="","",【全員最初に作成】基本情報!H309)</f>
        <v/>
      </c>
      <c r="H286" s="105" t="str">
        <f>IF(【全員最初に作成】基本情報!I309="","",【全員最初に作成】基本情報!I309)</f>
        <v/>
      </c>
      <c r="I286" s="105" t="str">
        <f>IF(【全員最初に作成】基本情報!J309="","",【全員最初に作成】基本情報!J309)</f>
        <v/>
      </c>
      <c r="J286" s="105" t="str">
        <f>IF(【全員最初に作成】基本情報!K309="","",【全員最初に作成】基本情報!K309)</f>
        <v/>
      </c>
      <c r="K286" s="106" t="str">
        <f>IF(【全員最初に作成】基本情報!L309="","",【全員最初に作成】基本情報!L309)</f>
        <v/>
      </c>
      <c r="L286" s="107" t="str">
        <f>IF(【全員最初に作成】基本情報!M309="","",【全員最初に作成】基本情報!M309)</f>
        <v/>
      </c>
      <c r="M286" s="107" t="str">
        <f>IF(【全員最初に作成】基本情報!R309="","",【全員最初に作成】基本情報!R309)</f>
        <v/>
      </c>
      <c r="N286" s="107" t="str">
        <f>IF(【全員最初に作成】基本情報!W309="","",【全員最初に作成】基本情報!W309)</f>
        <v/>
      </c>
      <c r="O286" s="102" t="str">
        <f>IF(【全員最初に作成】基本情報!X309="","",【全員最初に作成】基本情報!X309)</f>
        <v/>
      </c>
      <c r="P286" s="108" t="str">
        <f>IF(【全員最初に作成】基本情報!Y309="","",【全員最初に作成】基本情報!Y309)</f>
        <v/>
      </c>
      <c r="Q286" s="476" t="str">
        <f>IF(【全員最初に作成】基本情報!AB309="","",【全員最初に作成】基本情報!AB309)</f>
        <v/>
      </c>
      <c r="R286" s="109"/>
      <c r="S286" s="110"/>
      <c r="T286" s="119" t="str">
        <f>IF(P286="","",VLOOKUP(P286,【参考】数式用!$A$5:$H$34,MATCH(S286,【参考】数式用!$C$4:$E$4,0)+2,0))</f>
        <v/>
      </c>
      <c r="U286" s="49" t="s">
        <v>155</v>
      </c>
      <c r="V286" s="111"/>
      <c r="W286" s="314" t="s">
        <v>156</v>
      </c>
      <c r="X286" s="111"/>
      <c r="Y286" s="55" t="s">
        <v>157</v>
      </c>
      <c r="Z286" s="111"/>
      <c r="AA286" s="314" t="s">
        <v>156</v>
      </c>
      <c r="AB286" s="111"/>
      <c r="AC286" s="314" t="s">
        <v>158</v>
      </c>
      <c r="AD286" s="112" t="s">
        <v>159</v>
      </c>
      <c r="AE286" s="113" t="str">
        <f t="shared" si="13"/>
        <v/>
      </c>
      <c r="AF286" s="114" t="s">
        <v>160</v>
      </c>
      <c r="AG286" s="115" t="str">
        <f t="shared" si="14"/>
        <v/>
      </c>
    </row>
    <row r="287" spans="1:33" ht="36.75" customHeight="1">
      <c r="A287" s="102">
        <f t="shared" si="15"/>
        <v>276</v>
      </c>
      <c r="B287" s="103" t="str">
        <f>IF(【全員最初に作成】基本情報!C310="","",【全員最初に作成】基本情報!C310)</f>
        <v/>
      </c>
      <c r="C287" s="104" t="str">
        <f>IF(【全員最初に作成】基本情報!D310="","",【全員最初に作成】基本情報!D310)</f>
        <v/>
      </c>
      <c r="D287" s="105" t="str">
        <f>IF(【全員最初に作成】基本情報!E310="","",【全員最初に作成】基本情報!E310)</f>
        <v/>
      </c>
      <c r="E287" s="105" t="str">
        <f>IF(【全員最初に作成】基本情報!F310="","",【全員最初に作成】基本情報!F310)</f>
        <v/>
      </c>
      <c r="F287" s="105" t="str">
        <f>IF(【全員最初に作成】基本情報!G310="","",【全員最初に作成】基本情報!G310)</f>
        <v/>
      </c>
      <c r="G287" s="105" t="str">
        <f>IF(【全員最初に作成】基本情報!H310="","",【全員最初に作成】基本情報!H310)</f>
        <v/>
      </c>
      <c r="H287" s="105" t="str">
        <f>IF(【全員最初に作成】基本情報!I310="","",【全員最初に作成】基本情報!I310)</f>
        <v/>
      </c>
      <c r="I287" s="105" t="str">
        <f>IF(【全員最初に作成】基本情報!J310="","",【全員最初に作成】基本情報!J310)</f>
        <v/>
      </c>
      <c r="J287" s="105" t="str">
        <f>IF(【全員最初に作成】基本情報!K310="","",【全員最初に作成】基本情報!K310)</f>
        <v/>
      </c>
      <c r="K287" s="106" t="str">
        <f>IF(【全員最初に作成】基本情報!L310="","",【全員最初に作成】基本情報!L310)</f>
        <v/>
      </c>
      <c r="L287" s="107" t="str">
        <f>IF(【全員最初に作成】基本情報!M310="","",【全員最初に作成】基本情報!M310)</f>
        <v/>
      </c>
      <c r="M287" s="107" t="str">
        <f>IF(【全員最初に作成】基本情報!R310="","",【全員最初に作成】基本情報!R310)</f>
        <v/>
      </c>
      <c r="N287" s="107" t="str">
        <f>IF(【全員最初に作成】基本情報!W310="","",【全員最初に作成】基本情報!W310)</f>
        <v/>
      </c>
      <c r="O287" s="102" t="str">
        <f>IF(【全員最初に作成】基本情報!X310="","",【全員最初に作成】基本情報!X310)</f>
        <v/>
      </c>
      <c r="P287" s="108" t="str">
        <f>IF(【全員最初に作成】基本情報!Y310="","",【全員最初に作成】基本情報!Y310)</f>
        <v/>
      </c>
      <c r="Q287" s="476" t="str">
        <f>IF(【全員最初に作成】基本情報!AB310="","",【全員最初に作成】基本情報!AB310)</f>
        <v/>
      </c>
      <c r="R287" s="109"/>
      <c r="S287" s="110"/>
      <c r="T287" s="119" t="str">
        <f>IF(P287="","",VLOOKUP(P287,【参考】数式用!$A$5:$H$34,MATCH(S287,【参考】数式用!$C$4:$E$4,0)+2,0))</f>
        <v/>
      </c>
      <c r="U287" s="49" t="s">
        <v>155</v>
      </c>
      <c r="V287" s="111"/>
      <c r="W287" s="314" t="s">
        <v>156</v>
      </c>
      <c r="X287" s="111"/>
      <c r="Y287" s="55" t="s">
        <v>157</v>
      </c>
      <c r="Z287" s="111"/>
      <c r="AA287" s="314" t="s">
        <v>156</v>
      </c>
      <c r="AB287" s="111"/>
      <c r="AC287" s="314" t="s">
        <v>158</v>
      </c>
      <c r="AD287" s="112" t="s">
        <v>159</v>
      </c>
      <c r="AE287" s="113" t="str">
        <f t="shared" si="13"/>
        <v/>
      </c>
      <c r="AF287" s="114" t="s">
        <v>160</v>
      </c>
      <c r="AG287" s="115" t="str">
        <f t="shared" si="14"/>
        <v/>
      </c>
    </row>
    <row r="288" spans="1:33" ht="36.75" customHeight="1">
      <c r="A288" s="102">
        <f t="shared" si="15"/>
        <v>277</v>
      </c>
      <c r="B288" s="103" t="str">
        <f>IF(【全員最初に作成】基本情報!C311="","",【全員最初に作成】基本情報!C311)</f>
        <v/>
      </c>
      <c r="C288" s="104" t="str">
        <f>IF(【全員最初に作成】基本情報!D311="","",【全員最初に作成】基本情報!D311)</f>
        <v/>
      </c>
      <c r="D288" s="105" t="str">
        <f>IF(【全員最初に作成】基本情報!E311="","",【全員最初に作成】基本情報!E311)</f>
        <v/>
      </c>
      <c r="E288" s="105" t="str">
        <f>IF(【全員最初に作成】基本情報!F311="","",【全員最初に作成】基本情報!F311)</f>
        <v/>
      </c>
      <c r="F288" s="105" t="str">
        <f>IF(【全員最初に作成】基本情報!G311="","",【全員最初に作成】基本情報!G311)</f>
        <v/>
      </c>
      <c r="G288" s="105" t="str">
        <f>IF(【全員最初に作成】基本情報!H311="","",【全員最初に作成】基本情報!H311)</f>
        <v/>
      </c>
      <c r="H288" s="105" t="str">
        <f>IF(【全員最初に作成】基本情報!I311="","",【全員最初に作成】基本情報!I311)</f>
        <v/>
      </c>
      <c r="I288" s="105" t="str">
        <f>IF(【全員最初に作成】基本情報!J311="","",【全員最初に作成】基本情報!J311)</f>
        <v/>
      </c>
      <c r="J288" s="105" t="str">
        <f>IF(【全員最初に作成】基本情報!K311="","",【全員最初に作成】基本情報!K311)</f>
        <v/>
      </c>
      <c r="K288" s="106" t="str">
        <f>IF(【全員最初に作成】基本情報!L311="","",【全員最初に作成】基本情報!L311)</f>
        <v/>
      </c>
      <c r="L288" s="107" t="str">
        <f>IF(【全員最初に作成】基本情報!M311="","",【全員最初に作成】基本情報!M311)</f>
        <v/>
      </c>
      <c r="M288" s="107" t="str">
        <f>IF(【全員最初に作成】基本情報!R311="","",【全員最初に作成】基本情報!R311)</f>
        <v/>
      </c>
      <c r="N288" s="107" t="str">
        <f>IF(【全員最初に作成】基本情報!W311="","",【全員最初に作成】基本情報!W311)</f>
        <v/>
      </c>
      <c r="O288" s="102" t="str">
        <f>IF(【全員最初に作成】基本情報!X311="","",【全員最初に作成】基本情報!X311)</f>
        <v/>
      </c>
      <c r="P288" s="108" t="str">
        <f>IF(【全員最初に作成】基本情報!Y311="","",【全員最初に作成】基本情報!Y311)</f>
        <v/>
      </c>
      <c r="Q288" s="476" t="str">
        <f>IF(【全員最初に作成】基本情報!AB311="","",【全員最初に作成】基本情報!AB311)</f>
        <v/>
      </c>
      <c r="R288" s="109"/>
      <c r="S288" s="110"/>
      <c r="T288" s="119" t="str">
        <f>IF(P288="","",VLOOKUP(P288,【参考】数式用!$A$5:$H$34,MATCH(S288,【参考】数式用!$C$4:$E$4,0)+2,0))</f>
        <v/>
      </c>
      <c r="U288" s="49" t="s">
        <v>155</v>
      </c>
      <c r="V288" s="111"/>
      <c r="W288" s="314" t="s">
        <v>156</v>
      </c>
      <c r="X288" s="111"/>
      <c r="Y288" s="55" t="s">
        <v>157</v>
      </c>
      <c r="Z288" s="111"/>
      <c r="AA288" s="314" t="s">
        <v>156</v>
      </c>
      <c r="AB288" s="111"/>
      <c r="AC288" s="314" t="s">
        <v>158</v>
      </c>
      <c r="AD288" s="112" t="s">
        <v>159</v>
      </c>
      <c r="AE288" s="113" t="str">
        <f t="shared" si="13"/>
        <v/>
      </c>
      <c r="AF288" s="114" t="s">
        <v>160</v>
      </c>
      <c r="AG288" s="115" t="str">
        <f t="shared" si="14"/>
        <v/>
      </c>
    </row>
    <row r="289" spans="1:33" ht="36.75" customHeight="1">
      <c r="A289" s="102">
        <f t="shared" si="15"/>
        <v>278</v>
      </c>
      <c r="B289" s="103" t="str">
        <f>IF(【全員最初に作成】基本情報!C312="","",【全員最初に作成】基本情報!C312)</f>
        <v/>
      </c>
      <c r="C289" s="104" t="str">
        <f>IF(【全員最初に作成】基本情報!D312="","",【全員最初に作成】基本情報!D312)</f>
        <v/>
      </c>
      <c r="D289" s="105" t="str">
        <f>IF(【全員最初に作成】基本情報!E312="","",【全員最初に作成】基本情報!E312)</f>
        <v/>
      </c>
      <c r="E289" s="105" t="str">
        <f>IF(【全員最初に作成】基本情報!F312="","",【全員最初に作成】基本情報!F312)</f>
        <v/>
      </c>
      <c r="F289" s="105" t="str">
        <f>IF(【全員最初に作成】基本情報!G312="","",【全員最初に作成】基本情報!G312)</f>
        <v/>
      </c>
      <c r="G289" s="105" t="str">
        <f>IF(【全員最初に作成】基本情報!H312="","",【全員最初に作成】基本情報!H312)</f>
        <v/>
      </c>
      <c r="H289" s="105" t="str">
        <f>IF(【全員最初に作成】基本情報!I312="","",【全員最初に作成】基本情報!I312)</f>
        <v/>
      </c>
      <c r="I289" s="105" t="str">
        <f>IF(【全員最初に作成】基本情報!J312="","",【全員最初に作成】基本情報!J312)</f>
        <v/>
      </c>
      <c r="J289" s="105" t="str">
        <f>IF(【全員最初に作成】基本情報!K312="","",【全員最初に作成】基本情報!K312)</f>
        <v/>
      </c>
      <c r="K289" s="106" t="str">
        <f>IF(【全員最初に作成】基本情報!L312="","",【全員最初に作成】基本情報!L312)</f>
        <v/>
      </c>
      <c r="L289" s="107" t="str">
        <f>IF(【全員最初に作成】基本情報!M312="","",【全員最初に作成】基本情報!M312)</f>
        <v/>
      </c>
      <c r="M289" s="107" t="str">
        <f>IF(【全員最初に作成】基本情報!R312="","",【全員最初に作成】基本情報!R312)</f>
        <v/>
      </c>
      <c r="N289" s="107" t="str">
        <f>IF(【全員最初に作成】基本情報!W312="","",【全員最初に作成】基本情報!W312)</f>
        <v/>
      </c>
      <c r="O289" s="102" t="str">
        <f>IF(【全員最初に作成】基本情報!X312="","",【全員最初に作成】基本情報!X312)</f>
        <v/>
      </c>
      <c r="P289" s="108" t="str">
        <f>IF(【全員最初に作成】基本情報!Y312="","",【全員最初に作成】基本情報!Y312)</f>
        <v/>
      </c>
      <c r="Q289" s="476" t="str">
        <f>IF(【全員最初に作成】基本情報!AB312="","",【全員最初に作成】基本情報!AB312)</f>
        <v/>
      </c>
      <c r="R289" s="109"/>
      <c r="S289" s="110"/>
      <c r="T289" s="119" t="str">
        <f>IF(P289="","",VLOOKUP(P289,【参考】数式用!$A$5:$H$34,MATCH(S289,【参考】数式用!$C$4:$E$4,0)+2,0))</f>
        <v/>
      </c>
      <c r="U289" s="49" t="s">
        <v>155</v>
      </c>
      <c r="V289" s="111"/>
      <c r="W289" s="314" t="s">
        <v>156</v>
      </c>
      <c r="X289" s="111"/>
      <c r="Y289" s="55" t="s">
        <v>157</v>
      </c>
      <c r="Z289" s="111"/>
      <c r="AA289" s="314" t="s">
        <v>156</v>
      </c>
      <c r="AB289" s="111"/>
      <c r="AC289" s="314" t="s">
        <v>158</v>
      </c>
      <c r="AD289" s="112" t="s">
        <v>159</v>
      </c>
      <c r="AE289" s="113" t="str">
        <f t="shared" si="13"/>
        <v/>
      </c>
      <c r="AF289" s="114" t="s">
        <v>160</v>
      </c>
      <c r="AG289" s="115" t="str">
        <f t="shared" si="14"/>
        <v/>
      </c>
    </row>
    <row r="290" spans="1:33" ht="36.75" customHeight="1">
      <c r="A290" s="102">
        <f t="shared" si="15"/>
        <v>279</v>
      </c>
      <c r="B290" s="103" t="str">
        <f>IF(【全員最初に作成】基本情報!C313="","",【全員最初に作成】基本情報!C313)</f>
        <v/>
      </c>
      <c r="C290" s="104" t="str">
        <f>IF(【全員最初に作成】基本情報!D313="","",【全員最初に作成】基本情報!D313)</f>
        <v/>
      </c>
      <c r="D290" s="105" t="str">
        <f>IF(【全員最初に作成】基本情報!E313="","",【全員最初に作成】基本情報!E313)</f>
        <v/>
      </c>
      <c r="E290" s="105" t="str">
        <f>IF(【全員最初に作成】基本情報!F313="","",【全員最初に作成】基本情報!F313)</f>
        <v/>
      </c>
      <c r="F290" s="105" t="str">
        <f>IF(【全員最初に作成】基本情報!G313="","",【全員最初に作成】基本情報!G313)</f>
        <v/>
      </c>
      <c r="G290" s="105" t="str">
        <f>IF(【全員最初に作成】基本情報!H313="","",【全員最初に作成】基本情報!H313)</f>
        <v/>
      </c>
      <c r="H290" s="105" t="str">
        <f>IF(【全員最初に作成】基本情報!I313="","",【全員最初に作成】基本情報!I313)</f>
        <v/>
      </c>
      <c r="I290" s="105" t="str">
        <f>IF(【全員最初に作成】基本情報!J313="","",【全員最初に作成】基本情報!J313)</f>
        <v/>
      </c>
      <c r="J290" s="105" t="str">
        <f>IF(【全員最初に作成】基本情報!K313="","",【全員最初に作成】基本情報!K313)</f>
        <v/>
      </c>
      <c r="K290" s="106" t="str">
        <f>IF(【全員最初に作成】基本情報!L313="","",【全員最初に作成】基本情報!L313)</f>
        <v/>
      </c>
      <c r="L290" s="107" t="str">
        <f>IF(【全員最初に作成】基本情報!M313="","",【全員最初に作成】基本情報!M313)</f>
        <v/>
      </c>
      <c r="M290" s="107" t="str">
        <f>IF(【全員最初に作成】基本情報!R313="","",【全員最初に作成】基本情報!R313)</f>
        <v/>
      </c>
      <c r="N290" s="107" t="str">
        <f>IF(【全員最初に作成】基本情報!W313="","",【全員最初に作成】基本情報!W313)</f>
        <v/>
      </c>
      <c r="O290" s="102" t="str">
        <f>IF(【全員最初に作成】基本情報!X313="","",【全員最初に作成】基本情報!X313)</f>
        <v/>
      </c>
      <c r="P290" s="108" t="str">
        <f>IF(【全員最初に作成】基本情報!Y313="","",【全員最初に作成】基本情報!Y313)</f>
        <v/>
      </c>
      <c r="Q290" s="476" t="str">
        <f>IF(【全員最初に作成】基本情報!AB313="","",【全員最初に作成】基本情報!AB313)</f>
        <v/>
      </c>
      <c r="R290" s="109"/>
      <c r="S290" s="110"/>
      <c r="T290" s="119" t="str">
        <f>IF(P290="","",VLOOKUP(P290,【参考】数式用!$A$5:$H$34,MATCH(S290,【参考】数式用!$C$4:$E$4,0)+2,0))</f>
        <v/>
      </c>
      <c r="U290" s="49" t="s">
        <v>155</v>
      </c>
      <c r="V290" s="111"/>
      <c r="W290" s="314" t="s">
        <v>156</v>
      </c>
      <c r="X290" s="111"/>
      <c r="Y290" s="55" t="s">
        <v>157</v>
      </c>
      <c r="Z290" s="111"/>
      <c r="AA290" s="314" t="s">
        <v>156</v>
      </c>
      <c r="AB290" s="111"/>
      <c r="AC290" s="314" t="s">
        <v>158</v>
      </c>
      <c r="AD290" s="112" t="s">
        <v>159</v>
      </c>
      <c r="AE290" s="113" t="str">
        <f t="shared" si="13"/>
        <v/>
      </c>
      <c r="AF290" s="114" t="s">
        <v>160</v>
      </c>
      <c r="AG290" s="115" t="str">
        <f t="shared" si="14"/>
        <v/>
      </c>
    </row>
    <row r="291" spans="1:33" ht="36.75" customHeight="1">
      <c r="A291" s="102">
        <f t="shared" si="15"/>
        <v>280</v>
      </c>
      <c r="B291" s="103" t="str">
        <f>IF(【全員最初に作成】基本情報!C314="","",【全員最初に作成】基本情報!C314)</f>
        <v/>
      </c>
      <c r="C291" s="104" t="str">
        <f>IF(【全員最初に作成】基本情報!D314="","",【全員最初に作成】基本情報!D314)</f>
        <v/>
      </c>
      <c r="D291" s="105" t="str">
        <f>IF(【全員最初に作成】基本情報!E314="","",【全員最初に作成】基本情報!E314)</f>
        <v/>
      </c>
      <c r="E291" s="105" t="str">
        <f>IF(【全員最初に作成】基本情報!F314="","",【全員最初に作成】基本情報!F314)</f>
        <v/>
      </c>
      <c r="F291" s="105" t="str">
        <f>IF(【全員最初に作成】基本情報!G314="","",【全員最初に作成】基本情報!G314)</f>
        <v/>
      </c>
      <c r="G291" s="105" t="str">
        <f>IF(【全員最初に作成】基本情報!H314="","",【全員最初に作成】基本情報!H314)</f>
        <v/>
      </c>
      <c r="H291" s="105" t="str">
        <f>IF(【全員最初に作成】基本情報!I314="","",【全員最初に作成】基本情報!I314)</f>
        <v/>
      </c>
      <c r="I291" s="105" t="str">
        <f>IF(【全員最初に作成】基本情報!J314="","",【全員最初に作成】基本情報!J314)</f>
        <v/>
      </c>
      <c r="J291" s="105" t="str">
        <f>IF(【全員最初に作成】基本情報!K314="","",【全員最初に作成】基本情報!K314)</f>
        <v/>
      </c>
      <c r="K291" s="106" t="str">
        <f>IF(【全員最初に作成】基本情報!L314="","",【全員最初に作成】基本情報!L314)</f>
        <v/>
      </c>
      <c r="L291" s="107" t="str">
        <f>IF(【全員最初に作成】基本情報!M314="","",【全員最初に作成】基本情報!M314)</f>
        <v/>
      </c>
      <c r="M291" s="107" t="str">
        <f>IF(【全員最初に作成】基本情報!R314="","",【全員最初に作成】基本情報!R314)</f>
        <v/>
      </c>
      <c r="N291" s="107" t="str">
        <f>IF(【全員最初に作成】基本情報!W314="","",【全員最初に作成】基本情報!W314)</f>
        <v/>
      </c>
      <c r="O291" s="102" t="str">
        <f>IF(【全員最初に作成】基本情報!X314="","",【全員最初に作成】基本情報!X314)</f>
        <v/>
      </c>
      <c r="P291" s="108" t="str">
        <f>IF(【全員最初に作成】基本情報!Y314="","",【全員最初に作成】基本情報!Y314)</f>
        <v/>
      </c>
      <c r="Q291" s="476" t="str">
        <f>IF(【全員最初に作成】基本情報!AB314="","",【全員最初に作成】基本情報!AB314)</f>
        <v/>
      </c>
      <c r="R291" s="109"/>
      <c r="S291" s="110"/>
      <c r="T291" s="119" t="str">
        <f>IF(P291="","",VLOOKUP(P291,【参考】数式用!$A$5:$H$34,MATCH(S291,【参考】数式用!$C$4:$E$4,0)+2,0))</f>
        <v/>
      </c>
      <c r="U291" s="49" t="s">
        <v>155</v>
      </c>
      <c r="V291" s="111"/>
      <c r="W291" s="314" t="s">
        <v>156</v>
      </c>
      <c r="X291" s="111"/>
      <c r="Y291" s="55" t="s">
        <v>157</v>
      </c>
      <c r="Z291" s="111"/>
      <c r="AA291" s="314" t="s">
        <v>156</v>
      </c>
      <c r="AB291" s="111"/>
      <c r="AC291" s="314" t="s">
        <v>158</v>
      </c>
      <c r="AD291" s="112" t="s">
        <v>159</v>
      </c>
      <c r="AE291" s="113" t="str">
        <f t="shared" si="13"/>
        <v/>
      </c>
      <c r="AF291" s="116" t="s">
        <v>160</v>
      </c>
      <c r="AG291" s="115" t="str">
        <f t="shared" si="14"/>
        <v/>
      </c>
    </row>
    <row r="292" spans="1:33" ht="36.75" customHeight="1">
      <c r="A292" s="102">
        <f t="shared" si="15"/>
        <v>281</v>
      </c>
      <c r="B292" s="103" t="str">
        <f>IF(【全員最初に作成】基本情報!C315="","",【全員最初に作成】基本情報!C315)</f>
        <v/>
      </c>
      <c r="C292" s="104" t="str">
        <f>IF(【全員最初に作成】基本情報!D315="","",【全員最初に作成】基本情報!D315)</f>
        <v/>
      </c>
      <c r="D292" s="105" t="str">
        <f>IF(【全員最初に作成】基本情報!E315="","",【全員最初に作成】基本情報!E315)</f>
        <v/>
      </c>
      <c r="E292" s="105" t="str">
        <f>IF(【全員最初に作成】基本情報!F315="","",【全員最初に作成】基本情報!F315)</f>
        <v/>
      </c>
      <c r="F292" s="105" t="str">
        <f>IF(【全員最初に作成】基本情報!G315="","",【全員最初に作成】基本情報!G315)</f>
        <v/>
      </c>
      <c r="G292" s="105" t="str">
        <f>IF(【全員最初に作成】基本情報!H315="","",【全員最初に作成】基本情報!H315)</f>
        <v/>
      </c>
      <c r="H292" s="105" t="str">
        <f>IF(【全員最初に作成】基本情報!I315="","",【全員最初に作成】基本情報!I315)</f>
        <v/>
      </c>
      <c r="I292" s="105" t="str">
        <f>IF(【全員最初に作成】基本情報!J315="","",【全員最初に作成】基本情報!J315)</f>
        <v/>
      </c>
      <c r="J292" s="105" t="str">
        <f>IF(【全員最初に作成】基本情報!K315="","",【全員最初に作成】基本情報!K315)</f>
        <v/>
      </c>
      <c r="K292" s="106" t="str">
        <f>IF(【全員最初に作成】基本情報!L315="","",【全員最初に作成】基本情報!L315)</f>
        <v/>
      </c>
      <c r="L292" s="107" t="str">
        <f>IF(【全員最初に作成】基本情報!M315="","",【全員最初に作成】基本情報!M315)</f>
        <v/>
      </c>
      <c r="M292" s="107" t="str">
        <f>IF(【全員最初に作成】基本情報!R315="","",【全員最初に作成】基本情報!R315)</f>
        <v/>
      </c>
      <c r="N292" s="107" t="str">
        <f>IF(【全員最初に作成】基本情報!W315="","",【全員最初に作成】基本情報!W315)</f>
        <v/>
      </c>
      <c r="O292" s="102" t="str">
        <f>IF(【全員最初に作成】基本情報!X315="","",【全員最初に作成】基本情報!X315)</f>
        <v/>
      </c>
      <c r="P292" s="108" t="str">
        <f>IF(【全員最初に作成】基本情報!Y315="","",【全員最初に作成】基本情報!Y315)</f>
        <v/>
      </c>
      <c r="Q292" s="476" t="str">
        <f>IF(【全員最初に作成】基本情報!AB315="","",【全員最初に作成】基本情報!AB315)</f>
        <v/>
      </c>
      <c r="R292" s="109"/>
      <c r="S292" s="110"/>
      <c r="T292" s="119" t="str">
        <f>IF(P292="","",VLOOKUP(P292,【参考】数式用!$A$5:$H$34,MATCH(S292,【参考】数式用!$C$4:$E$4,0)+2,0))</f>
        <v/>
      </c>
      <c r="U292" s="49" t="s">
        <v>155</v>
      </c>
      <c r="V292" s="111"/>
      <c r="W292" s="314" t="s">
        <v>156</v>
      </c>
      <c r="X292" s="111"/>
      <c r="Y292" s="55" t="s">
        <v>157</v>
      </c>
      <c r="Z292" s="111"/>
      <c r="AA292" s="314" t="s">
        <v>156</v>
      </c>
      <c r="AB292" s="111"/>
      <c r="AC292" s="314" t="s">
        <v>158</v>
      </c>
      <c r="AD292" s="112" t="s">
        <v>159</v>
      </c>
      <c r="AE292" s="113" t="str">
        <f t="shared" si="13"/>
        <v/>
      </c>
      <c r="AF292" s="116" t="s">
        <v>160</v>
      </c>
      <c r="AG292" s="115" t="str">
        <f t="shared" si="14"/>
        <v/>
      </c>
    </row>
    <row r="293" spans="1:33" ht="36.75" customHeight="1">
      <c r="A293" s="102">
        <f t="shared" si="15"/>
        <v>282</v>
      </c>
      <c r="B293" s="103" t="str">
        <f>IF(【全員最初に作成】基本情報!C316="","",【全員最初に作成】基本情報!C316)</f>
        <v/>
      </c>
      <c r="C293" s="104" t="str">
        <f>IF(【全員最初に作成】基本情報!D316="","",【全員最初に作成】基本情報!D316)</f>
        <v/>
      </c>
      <c r="D293" s="105" t="str">
        <f>IF(【全員最初に作成】基本情報!E316="","",【全員最初に作成】基本情報!E316)</f>
        <v/>
      </c>
      <c r="E293" s="105" t="str">
        <f>IF(【全員最初に作成】基本情報!F316="","",【全員最初に作成】基本情報!F316)</f>
        <v/>
      </c>
      <c r="F293" s="105" t="str">
        <f>IF(【全員最初に作成】基本情報!G316="","",【全員最初に作成】基本情報!G316)</f>
        <v/>
      </c>
      <c r="G293" s="105" t="str">
        <f>IF(【全員最初に作成】基本情報!H316="","",【全員最初に作成】基本情報!H316)</f>
        <v/>
      </c>
      <c r="H293" s="105" t="str">
        <f>IF(【全員最初に作成】基本情報!I316="","",【全員最初に作成】基本情報!I316)</f>
        <v/>
      </c>
      <c r="I293" s="105" t="str">
        <f>IF(【全員最初に作成】基本情報!J316="","",【全員最初に作成】基本情報!J316)</f>
        <v/>
      </c>
      <c r="J293" s="105" t="str">
        <f>IF(【全員最初に作成】基本情報!K316="","",【全員最初に作成】基本情報!K316)</f>
        <v/>
      </c>
      <c r="K293" s="106" t="str">
        <f>IF(【全員最初に作成】基本情報!L316="","",【全員最初に作成】基本情報!L316)</f>
        <v/>
      </c>
      <c r="L293" s="107" t="str">
        <f>IF(【全員最初に作成】基本情報!M316="","",【全員最初に作成】基本情報!M316)</f>
        <v/>
      </c>
      <c r="M293" s="107" t="str">
        <f>IF(【全員最初に作成】基本情報!R316="","",【全員最初に作成】基本情報!R316)</f>
        <v/>
      </c>
      <c r="N293" s="107" t="str">
        <f>IF(【全員最初に作成】基本情報!W316="","",【全員最初に作成】基本情報!W316)</f>
        <v/>
      </c>
      <c r="O293" s="102" t="str">
        <f>IF(【全員最初に作成】基本情報!X316="","",【全員最初に作成】基本情報!X316)</f>
        <v/>
      </c>
      <c r="P293" s="108" t="str">
        <f>IF(【全員最初に作成】基本情報!Y316="","",【全員最初に作成】基本情報!Y316)</f>
        <v/>
      </c>
      <c r="Q293" s="476" t="str">
        <f>IF(【全員最初に作成】基本情報!AB316="","",【全員最初に作成】基本情報!AB316)</f>
        <v/>
      </c>
      <c r="R293" s="109"/>
      <c r="S293" s="110"/>
      <c r="T293" s="119" t="str">
        <f>IF(P293="","",VLOOKUP(P293,【参考】数式用!$A$5:$H$34,MATCH(S293,【参考】数式用!$C$4:$E$4,0)+2,0))</f>
        <v/>
      </c>
      <c r="U293" s="49" t="s">
        <v>155</v>
      </c>
      <c r="V293" s="111"/>
      <c r="W293" s="314" t="s">
        <v>156</v>
      </c>
      <c r="X293" s="111"/>
      <c r="Y293" s="55" t="s">
        <v>157</v>
      </c>
      <c r="Z293" s="111"/>
      <c r="AA293" s="314" t="s">
        <v>156</v>
      </c>
      <c r="AB293" s="111"/>
      <c r="AC293" s="314" t="s">
        <v>158</v>
      </c>
      <c r="AD293" s="112" t="s">
        <v>159</v>
      </c>
      <c r="AE293" s="113" t="str">
        <f t="shared" si="13"/>
        <v/>
      </c>
      <c r="AF293" s="116" t="s">
        <v>160</v>
      </c>
      <c r="AG293" s="115" t="str">
        <f t="shared" si="14"/>
        <v/>
      </c>
    </row>
    <row r="294" spans="1:33" ht="36.75" customHeight="1">
      <c r="A294" s="102">
        <f t="shared" si="15"/>
        <v>283</v>
      </c>
      <c r="B294" s="103" t="str">
        <f>IF(【全員最初に作成】基本情報!C317="","",【全員最初に作成】基本情報!C317)</f>
        <v/>
      </c>
      <c r="C294" s="104" t="str">
        <f>IF(【全員最初に作成】基本情報!D317="","",【全員最初に作成】基本情報!D317)</f>
        <v/>
      </c>
      <c r="D294" s="105" t="str">
        <f>IF(【全員最初に作成】基本情報!E317="","",【全員最初に作成】基本情報!E317)</f>
        <v/>
      </c>
      <c r="E294" s="105" t="str">
        <f>IF(【全員最初に作成】基本情報!F317="","",【全員最初に作成】基本情報!F317)</f>
        <v/>
      </c>
      <c r="F294" s="105" t="str">
        <f>IF(【全員最初に作成】基本情報!G317="","",【全員最初に作成】基本情報!G317)</f>
        <v/>
      </c>
      <c r="G294" s="105" t="str">
        <f>IF(【全員最初に作成】基本情報!H317="","",【全員最初に作成】基本情報!H317)</f>
        <v/>
      </c>
      <c r="H294" s="105" t="str">
        <f>IF(【全員最初に作成】基本情報!I317="","",【全員最初に作成】基本情報!I317)</f>
        <v/>
      </c>
      <c r="I294" s="105" t="str">
        <f>IF(【全員最初に作成】基本情報!J317="","",【全員最初に作成】基本情報!J317)</f>
        <v/>
      </c>
      <c r="J294" s="105" t="str">
        <f>IF(【全員最初に作成】基本情報!K317="","",【全員最初に作成】基本情報!K317)</f>
        <v/>
      </c>
      <c r="K294" s="106" t="str">
        <f>IF(【全員最初に作成】基本情報!L317="","",【全員最初に作成】基本情報!L317)</f>
        <v/>
      </c>
      <c r="L294" s="107" t="str">
        <f>IF(【全員最初に作成】基本情報!M317="","",【全員最初に作成】基本情報!M317)</f>
        <v/>
      </c>
      <c r="M294" s="107" t="str">
        <f>IF(【全員最初に作成】基本情報!R317="","",【全員最初に作成】基本情報!R317)</f>
        <v/>
      </c>
      <c r="N294" s="107" t="str">
        <f>IF(【全員最初に作成】基本情報!W317="","",【全員最初に作成】基本情報!W317)</f>
        <v/>
      </c>
      <c r="O294" s="102" t="str">
        <f>IF(【全員最初に作成】基本情報!X317="","",【全員最初に作成】基本情報!X317)</f>
        <v/>
      </c>
      <c r="P294" s="108" t="str">
        <f>IF(【全員最初に作成】基本情報!Y317="","",【全員最初に作成】基本情報!Y317)</f>
        <v/>
      </c>
      <c r="Q294" s="476" t="str">
        <f>IF(【全員最初に作成】基本情報!AB317="","",【全員最初に作成】基本情報!AB317)</f>
        <v/>
      </c>
      <c r="R294" s="109"/>
      <c r="S294" s="110"/>
      <c r="T294" s="119" t="str">
        <f>IF(P294="","",VLOOKUP(P294,【参考】数式用!$A$5:$H$34,MATCH(S294,【参考】数式用!$C$4:$E$4,0)+2,0))</f>
        <v/>
      </c>
      <c r="U294" s="49" t="s">
        <v>155</v>
      </c>
      <c r="V294" s="111"/>
      <c r="W294" s="314" t="s">
        <v>156</v>
      </c>
      <c r="X294" s="111"/>
      <c r="Y294" s="55" t="s">
        <v>157</v>
      </c>
      <c r="Z294" s="111"/>
      <c r="AA294" s="314" t="s">
        <v>156</v>
      </c>
      <c r="AB294" s="111"/>
      <c r="AC294" s="314" t="s">
        <v>158</v>
      </c>
      <c r="AD294" s="112" t="s">
        <v>159</v>
      </c>
      <c r="AE294" s="113" t="str">
        <f t="shared" si="13"/>
        <v/>
      </c>
      <c r="AF294" s="116" t="s">
        <v>160</v>
      </c>
      <c r="AG294" s="115" t="str">
        <f t="shared" si="14"/>
        <v/>
      </c>
    </row>
    <row r="295" spans="1:33" ht="36.75" customHeight="1">
      <c r="A295" s="102">
        <f t="shared" si="15"/>
        <v>284</v>
      </c>
      <c r="B295" s="103" t="str">
        <f>IF(【全員最初に作成】基本情報!C318="","",【全員最初に作成】基本情報!C318)</f>
        <v/>
      </c>
      <c r="C295" s="104" t="str">
        <f>IF(【全員最初に作成】基本情報!D318="","",【全員最初に作成】基本情報!D318)</f>
        <v/>
      </c>
      <c r="D295" s="105" t="str">
        <f>IF(【全員最初に作成】基本情報!E318="","",【全員最初に作成】基本情報!E318)</f>
        <v/>
      </c>
      <c r="E295" s="105" t="str">
        <f>IF(【全員最初に作成】基本情報!F318="","",【全員最初に作成】基本情報!F318)</f>
        <v/>
      </c>
      <c r="F295" s="105" t="str">
        <f>IF(【全員最初に作成】基本情報!G318="","",【全員最初に作成】基本情報!G318)</f>
        <v/>
      </c>
      <c r="G295" s="105" t="str">
        <f>IF(【全員最初に作成】基本情報!H318="","",【全員最初に作成】基本情報!H318)</f>
        <v/>
      </c>
      <c r="H295" s="105" t="str">
        <f>IF(【全員最初に作成】基本情報!I318="","",【全員最初に作成】基本情報!I318)</f>
        <v/>
      </c>
      <c r="I295" s="105" t="str">
        <f>IF(【全員最初に作成】基本情報!J318="","",【全員最初に作成】基本情報!J318)</f>
        <v/>
      </c>
      <c r="J295" s="105" t="str">
        <f>IF(【全員最初に作成】基本情報!K318="","",【全員最初に作成】基本情報!K318)</f>
        <v/>
      </c>
      <c r="K295" s="106" t="str">
        <f>IF(【全員最初に作成】基本情報!L318="","",【全員最初に作成】基本情報!L318)</f>
        <v/>
      </c>
      <c r="L295" s="107" t="str">
        <f>IF(【全員最初に作成】基本情報!M318="","",【全員最初に作成】基本情報!M318)</f>
        <v/>
      </c>
      <c r="M295" s="107" t="str">
        <f>IF(【全員最初に作成】基本情報!R318="","",【全員最初に作成】基本情報!R318)</f>
        <v/>
      </c>
      <c r="N295" s="107" t="str">
        <f>IF(【全員最初に作成】基本情報!W318="","",【全員最初に作成】基本情報!W318)</f>
        <v/>
      </c>
      <c r="O295" s="102" t="str">
        <f>IF(【全員最初に作成】基本情報!X318="","",【全員最初に作成】基本情報!X318)</f>
        <v/>
      </c>
      <c r="P295" s="108" t="str">
        <f>IF(【全員最初に作成】基本情報!Y318="","",【全員最初に作成】基本情報!Y318)</f>
        <v/>
      </c>
      <c r="Q295" s="476" t="str">
        <f>IF(【全員最初に作成】基本情報!AB318="","",【全員最初に作成】基本情報!AB318)</f>
        <v/>
      </c>
      <c r="R295" s="109"/>
      <c r="S295" s="110"/>
      <c r="T295" s="119" t="str">
        <f>IF(P295="","",VLOOKUP(P295,【参考】数式用!$A$5:$H$34,MATCH(S295,【参考】数式用!$C$4:$E$4,0)+2,0))</f>
        <v/>
      </c>
      <c r="U295" s="49" t="s">
        <v>155</v>
      </c>
      <c r="V295" s="111"/>
      <c r="W295" s="314" t="s">
        <v>156</v>
      </c>
      <c r="X295" s="111"/>
      <c r="Y295" s="55" t="s">
        <v>157</v>
      </c>
      <c r="Z295" s="111"/>
      <c r="AA295" s="314" t="s">
        <v>156</v>
      </c>
      <c r="AB295" s="111"/>
      <c r="AC295" s="314" t="s">
        <v>158</v>
      </c>
      <c r="AD295" s="112" t="s">
        <v>159</v>
      </c>
      <c r="AE295" s="113" t="str">
        <f t="shared" si="13"/>
        <v/>
      </c>
      <c r="AF295" s="116" t="s">
        <v>160</v>
      </c>
      <c r="AG295" s="115" t="str">
        <f t="shared" si="14"/>
        <v/>
      </c>
    </row>
    <row r="296" spans="1:33" ht="36.75" customHeight="1">
      <c r="A296" s="102">
        <f t="shared" si="15"/>
        <v>285</v>
      </c>
      <c r="B296" s="103" t="str">
        <f>IF(【全員最初に作成】基本情報!C319="","",【全員最初に作成】基本情報!C319)</f>
        <v/>
      </c>
      <c r="C296" s="104" t="str">
        <f>IF(【全員最初に作成】基本情報!D319="","",【全員最初に作成】基本情報!D319)</f>
        <v/>
      </c>
      <c r="D296" s="105" t="str">
        <f>IF(【全員最初に作成】基本情報!E319="","",【全員最初に作成】基本情報!E319)</f>
        <v/>
      </c>
      <c r="E296" s="105" t="str">
        <f>IF(【全員最初に作成】基本情報!F319="","",【全員最初に作成】基本情報!F319)</f>
        <v/>
      </c>
      <c r="F296" s="105" t="str">
        <f>IF(【全員最初に作成】基本情報!G319="","",【全員最初に作成】基本情報!G319)</f>
        <v/>
      </c>
      <c r="G296" s="105" t="str">
        <f>IF(【全員最初に作成】基本情報!H319="","",【全員最初に作成】基本情報!H319)</f>
        <v/>
      </c>
      <c r="H296" s="105" t="str">
        <f>IF(【全員最初に作成】基本情報!I319="","",【全員最初に作成】基本情報!I319)</f>
        <v/>
      </c>
      <c r="I296" s="105" t="str">
        <f>IF(【全員最初に作成】基本情報!J319="","",【全員最初に作成】基本情報!J319)</f>
        <v/>
      </c>
      <c r="J296" s="105" t="str">
        <f>IF(【全員最初に作成】基本情報!K319="","",【全員最初に作成】基本情報!K319)</f>
        <v/>
      </c>
      <c r="K296" s="106" t="str">
        <f>IF(【全員最初に作成】基本情報!L319="","",【全員最初に作成】基本情報!L319)</f>
        <v/>
      </c>
      <c r="L296" s="107" t="str">
        <f>IF(【全員最初に作成】基本情報!M319="","",【全員最初に作成】基本情報!M319)</f>
        <v/>
      </c>
      <c r="M296" s="107" t="str">
        <f>IF(【全員最初に作成】基本情報!R319="","",【全員最初に作成】基本情報!R319)</f>
        <v/>
      </c>
      <c r="N296" s="107" t="str">
        <f>IF(【全員最初に作成】基本情報!W319="","",【全員最初に作成】基本情報!W319)</f>
        <v/>
      </c>
      <c r="O296" s="102" t="str">
        <f>IF(【全員最初に作成】基本情報!X319="","",【全員最初に作成】基本情報!X319)</f>
        <v/>
      </c>
      <c r="P296" s="108" t="str">
        <f>IF(【全員最初に作成】基本情報!Y319="","",【全員最初に作成】基本情報!Y319)</f>
        <v/>
      </c>
      <c r="Q296" s="476" t="str">
        <f>IF(【全員最初に作成】基本情報!AB319="","",【全員最初に作成】基本情報!AB319)</f>
        <v/>
      </c>
      <c r="R296" s="109"/>
      <c r="S296" s="110"/>
      <c r="T296" s="119" t="str">
        <f>IF(P296="","",VLOOKUP(P296,【参考】数式用!$A$5:$H$34,MATCH(S296,【参考】数式用!$C$4:$E$4,0)+2,0))</f>
        <v/>
      </c>
      <c r="U296" s="49" t="s">
        <v>155</v>
      </c>
      <c r="V296" s="111"/>
      <c r="W296" s="314" t="s">
        <v>156</v>
      </c>
      <c r="X296" s="111"/>
      <c r="Y296" s="55" t="s">
        <v>157</v>
      </c>
      <c r="Z296" s="111"/>
      <c r="AA296" s="314" t="s">
        <v>156</v>
      </c>
      <c r="AB296" s="111"/>
      <c r="AC296" s="314" t="s">
        <v>158</v>
      </c>
      <c r="AD296" s="112" t="s">
        <v>159</v>
      </c>
      <c r="AE296" s="113" t="str">
        <f t="shared" si="13"/>
        <v/>
      </c>
      <c r="AF296" s="116" t="s">
        <v>160</v>
      </c>
      <c r="AG296" s="115" t="str">
        <f t="shared" si="14"/>
        <v/>
      </c>
    </row>
    <row r="297" spans="1:33" ht="36.75" customHeight="1">
      <c r="A297" s="102">
        <f t="shared" si="15"/>
        <v>286</v>
      </c>
      <c r="B297" s="103" t="str">
        <f>IF(【全員最初に作成】基本情報!C320="","",【全員最初に作成】基本情報!C320)</f>
        <v/>
      </c>
      <c r="C297" s="104" t="str">
        <f>IF(【全員最初に作成】基本情報!D320="","",【全員最初に作成】基本情報!D320)</f>
        <v/>
      </c>
      <c r="D297" s="105" t="str">
        <f>IF(【全員最初に作成】基本情報!E320="","",【全員最初に作成】基本情報!E320)</f>
        <v/>
      </c>
      <c r="E297" s="105" t="str">
        <f>IF(【全員最初に作成】基本情報!F320="","",【全員最初に作成】基本情報!F320)</f>
        <v/>
      </c>
      <c r="F297" s="105" t="str">
        <f>IF(【全員最初に作成】基本情報!G320="","",【全員最初に作成】基本情報!G320)</f>
        <v/>
      </c>
      <c r="G297" s="105" t="str">
        <f>IF(【全員最初に作成】基本情報!H320="","",【全員最初に作成】基本情報!H320)</f>
        <v/>
      </c>
      <c r="H297" s="105" t="str">
        <f>IF(【全員最初に作成】基本情報!I320="","",【全員最初に作成】基本情報!I320)</f>
        <v/>
      </c>
      <c r="I297" s="105" t="str">
        <f>IF(【全員最初に作成】基本情報!J320="","",【全員最初に作成】基本情報!J320)</f>
        <v/>
      </c>
      <c r="J297" s="105" t="str">
        <f>IF(【全員最初に作成】基本情報!K320="","",【全員最初に作成】基本情報!K320)</f>
        <v/>
      </c>
      <c r="K297" s="106" t="str">
        <f>IF(【全員最初に作成】基本情報!L320="","",【全員最初に作成】基本情報!L320)</f>
        <v/>
      </c>
      <c r="L297" s="107" t="str">
        <f>IF(【全員最初に作成】基本情報!M320="","",【全員最初に作成】基本情報!M320)</f>
        <v/>
      </c>
      <c r="M297" s="107" t="str">
        <f>IF(【全員最初に作成】基本情報!R320="","",【全員最初に作成】基本情報!R320)</f>
        <v/>
      </c>
      <c r="N297" s="107" t="str">
        <f>IF(【全員最初に作成】基本情報!W320="","",【全員最初に作成】基本情報!W320)</f>
        <v/>
      </c>
      <c r="O297" s="102" t="str">
        <f>IF(【全員最初に作成】基本情報!X320="","",【全員最初に作成】基本情報!X320)</f>
        <v/>
      </c>
      <c r="P297" s="108" t="str">
        <f>IF(【全員最初に作成】基本情報!Y320="","",【全員最初に作成】基本情報!Y320)</f>
        <v/>
      </c>
      <c r="Q297" s="476" t="str">
        <f>IF(【全員最初に作成】基本情報!AB320="","",【全員最初に作成】基本情報!AB320)</f>
        <v/>
      </c>
      <c r="R297" s="109"/>
      <c r="S297" s="110"/>
      <c r="T297" s="119" t="str">
        <f>IF(P297="","",VLOOKUP(P297,【参考】数式用!$A$5:$H$34,MATCH(S297,【参考】数式用!$C$4:$E$4,0)+2,0))</f>
        <v/>
      </c>
      <c r="U297" s="49" t="s">
        <v>155</v>
      </c>
      <c r="V297" s="111"/>
      <c r="W297" s="314" t="s">
        <v>156</v>
      </c>
      <c r="X297" s="111"/>
      <c r="Y297" s="55" t="s">
        <v>157</v>
      </c>
      <c r="Z297" s="111"/>
      <c r="AA297" s="314" t="s">
        <v>156</v>
      </c>
      <c r="AB297" s="111"/>
      <c r="AC297" s="314" t="s">
        <v>158</v>
      </c>
      <c r="AD297" s="112" t="s">
        <v>159</v>
      </c>
      <c r="AE297" s="113" t="str">
        <f t="shared" si="13"/>
        <v/>
      </c>
      <c r="AF297" s="116" t="s">
        <v>160</v>
      </c>
      <c r="AG297" s="115" t="str">
        <f t="shared" si="14"/>
        <v/>
      </c>
    </row>
    <row r="298" spans="1:33" ht="36.75" customHeight="1">
      <c r="A298" s="102">
        <f t="shared" si="15"/>
        <v>287</v>
      </c>
      <c r="B298" s="103" t="str">
        <f>IF(【全員最初に作成】基本情報!C321="","",【全員最初に作成】基本情報!C321)</f>
        <v/>
      </c>
      <c r="C298" s="104" t="str">
        <f>IF(【全員最初に作成】基本情報!D321="","",【全員最初に作成】基本情報!D321)</f>
        <v/>
      </c>
      <c r="D298" s="105" t="str">
        <f>IF(【全員最初に作成】基本情報!E321="","",【全員最初に作成】基本情報!E321)</f>
        <v/>
      </c>
      <c r="E298" s="105" t="str">
        <f>IF(【全員最初に作成】基本情報!F321="","",【全員最初に作成】基本情報!F321)</f>
        <v/>
      </c>
      <c r="F298" s="105" t="str">
        <f>IF(【全員最初に作成】基本情報!G321="","",【全員最初に作成】基本情報!G321)</f>
        <v/>
      </c>
      <c r="G298" s="105" t="str">
        <f>IF(【全員最初に作成】基本情報!H321="","",【全員最初に作成】基本情報!H321)</f>
        <v/>
      </c>
      <c r="H298" s="105" t="str">
        <f>IF(【全員最初に作成】基本情報!I321="","",【全員最初に作成】基本情報!I321)</f>
        <v/>
      </c>
      <c r="I298" s="105" t="str">
        <f>IF(【全員最初に作成】基本情報!J321="","",【全員最初に作成】基本情報!J321)</f>
        <v/>
      </c>
      <c r="J298" s="105" t="str">
        <f>IF(【全員最初に作成】基本情報!K321="","",【全員最初に作成】基本情報!K321)</f>
        <v/>
      </c>
      <c r="K298" s="106" t="str">
        <f>IF(【全員最初に作成】基本情報!L321="","",【全員最初に作成】基本情報!L321)</f>
        <v/>
      </c>
      <c r="L298" s="107" t="str">
        <f>IF(【全員最初に作成】基本情報!M321="","",【全員最初に作成】基本情報!M321)</f>
        <v/>
      </c>
      <c r="M298" s="107" t="str">
        <f>IF(【全員最初に作成】基本情報!R321="","",【全員最初に作成】基本情報!R321)</f>
        <v/>
      </c>
      <c r="N298" s="107" t="str">
        <f>IF(【全員最初に作成】基本情報!W321="","",【全員最初に作成】基本情報!W321)</f>
        <v/>
      </c>
      <c r="O298" s="102" t="str">
        <f>IF(【全員最初に作成】基本情報!X321="","",【全員最初に作成】基本情報!X321)</f>
        <v/>
      </c>
      <c r="P298" s="108" t="str">
        <f>IF(【全員最初に作成】基本情報!Y321="","",【全員最初に作成】基本情報!Y321)</f>
        <v/>
      </c>
      <c r="Q298" s="476" t="str">
        <f>IF(【全員最初に作成】基本情報!AB321="","",【全員最初に作成】基本情報!AB321)</f>
        <v/>
      </c>
      <c r="R298" s="109"/>
      <c r="S298" s="110"/>
      <c r="T298" s="119" t="str">
        <f>IF(P298="","",VLOOKUP(P298,【参考】数式用!$A$5:$H$34,MATCH(S298,【参考】数式用!$C$4:$E$4,0)+2,0))</f>
        <v/>
      </c>
      <c r="U298" s="49" t="s">
        <v>155</v>
      </c>
      <c r="V298" s="111"/>
      <c r="W298" s="314" t="s">
        <v>156</v>
      </c>
      <c r="X298" s="111"/>
      <c r="Y298" s="55" t="s">
        <v>157</v>
      </c>
      <c r="Z298" s="111"/>
      <c r="AA298" s="314" t="s">
        <v>156</v>
      </c>
      <c r="AB298" s="111"/>
      <c r="AC298" s="314" t="s">
        <v>158</v>
      </c>
      <c r="AD298" s="112" t="s">
        <v>159</v>
      </c>
      <c r="AE298" s="113" t="str">
        <f t="shared" si="13"/>
        <v/>
      </c>
      <c r="AF298" s="116" t="s">
        <v>160</v>
      </c>
      <c r="AG298" s="115" t="str">
        <f t="shared" si="14"/>
        <v/>
      </c>
    </row>
    <row r="299" spans="1:33" ht="36.75" customHeight="1">
      <c r="A299" s="102">
        <f t="shared" si="15"/>
        <v>288</v>
      </c>
      <c r="B299" s="103" t="str">
        <f>IF(【全員最初に作成】基本情報!C322="","",【全員最初に作成】基本情報!C322)</f>
        <v/>
      </c>
      <c r="C299" s="104" t="str">
        <f>IF(【全員最初に作成】基本情報!D322="","",【全員最初に作成】基本情報!D322)</f>
        <v/>
      </c>
      <c r="D299" s="105" t="str">
        <f>IF(【全員最初に作成】基本情報!E322="","",【全員最初に作成】基本情報!E322)</f>
        <v/>
      </c>
      <c r="E299" s="105" t="str">
        <f>IF(【全員最初に作成】基本情報!F322="","",【全員最初に作成】基本情報!F322)</f>
        <v/>
      </c>
      <c r="F299" s="105" t="str">
        <f>IF(【全員最初に作成】基本情報!G322="","",【全員最初に作成】基本情報!G322)</f>
        <v/>
      </c>
      <c r="G299" s="105" t="str">
        <f>IF(【全員最初に作成】基本情報!H322="","",【全員最初に作成】基本情報!H322)</f>
        <v/>
      </c>
      <c r="H299" s="105" t="str">
        <f>IF(【全員最初に作成】基本情報!I322="","",【全員最初に作成】基本情報!I322)</f>
        <v/>
      </c>
      <c r="I299" s="105" t="str">
        <f>IF(【全員最初に作成】基本情報!J322="","",【全員最初に作成】基本情報!J322)</f>
        <v/>
      </c>
      <c r="J299" s="105" t="str">
        <f>IF(【全員最初に作成】基本情報!K322="","",【全員最初に作成】基本情報!K322)</f>
        <v/>
      </c>
      <c r="K299" s="106" t="str">
        <f>IF(【全員最初に作成】基本情報!L322="","",【全員最初に作成】基本情報!L322)</f>
        <v/>
      </c>
      <c r="L299" s="107" t="str">
        <f>IF(【全員最初に作成】基本情報!M322="","",【全員最初に作成】基本情報!M322)</f>
        <v/>
      </c>
      <c r="M299" s="107" t="str">
        <f>IF(【全員最初に作成】基本情報!R322="","",【全員最初に作成】基本情報!R322)</f>
        <v/>
      </c>
      <c r="N299" s="107" t="str">
        <f>IF(【全員最初に作成】基本情報!W322="","",【全員最初に作成】基本情報!W322)</f>
        <v/>
      </c>
      <c r="O299" s="102" t="str">
        <f>IF(【全員最初に作成】基本情報!X322="","",【全員最初に作成】基本情報!X322)</f>
        <v/>
      </c>
      <c r="P299" s="108" t="str">
        <f>IF(【全員最初に作成】基本情報!Y322="","",【全員最初に作成】基本情報!Y322)</f>
        <v/>
      </c>
      <c r="Q299" s="476" t="str">
        <f>IF(【全員最初に作成】基本情報!AB322="","",【全員最初に作成】基本情報!AB322)</f>
        <v/>
      </c>
      <c r="R299" s="109"/>
      <c r="S299" s="110"/>
      <c r="T299" s="119" t="str">
        <f>IF(P299="","",VLOOKUP(P299,【参考】数式用!$A$5:$H$34,MATCH(S299,【参考】数式用!$C$4:$E$4,0)+2,0))</f>
        <v/>
      </c>
      <c r="U299" s="49" t="s">
        <v>155</v>
      </c>
      <c r="V299" s="111"/>
      <c r="W299" s="314" t="s">
        <v>156</v>
      </c>
      <c r="X299" s="111"/>
      <c r="Y299" s="55" t="s">
        <v>157</v>
      </c>
      <c r="Z299" s="111"/>
      <c r="AA299" s="314" t="s">
        <v>156</v>
      </c>
      <c r="AB299" s="111"/>
      <c r="AC299" s="314" t="s">
        <v>158</v>
      </c>
      <c r="AD299" s="112" t="s">
        <v>159</v>
      </c>
      <c r="AE299" s="113" t="str">
        <f t="shared" si="13"/>
        <v/>
      </c>
      <c r="AF299" s="116" t="s">
        <v>160</v>
      </c>
      <c r="AG299" s="115" t="str">
        <f t="shared" si="14"/>
        <v/>
      </c>
    </row>
    <row r="300" spans="1:33" ht="36.75" customHeight="1">
      <c r="A300" s="102">
        <f t="shared" si="15"/>
        <v>289</v>
      </c>
      <c r="B300" s="103" t="str">
        <f>IF(【全員最初に作成】基本情報!C323="","",【全員最初に作成】基本情報!C323)</f>
        <v/>
      </c>
      <c r="C300" s="104" t="str">
        <f>IF(【全員最初に作成】基本情報!D323="","",【全員最初に作成】基本情報!D323)</f>
        <v/>
      </c>
      <c r="D300" s="105" t="str">
        <f>IF(【全員最初に作成】基本情報!E323="","",【全員最初に作成】基本情報!E323)</f>
        <v/>
      </c>
      <c r="E300" s="105" t="str">
        <f>IF(【全員最初に作成】基本情報!F323="","",【全員最初に作成】基本情報!F323)</f>
        <v/>
      </c>
      <c r="F300" s="105" t="str">
        <f>IF(【全員最初に作成】基本情報!G323="","",【全員最初に作成】基本情報!G323)</f>
        <v/>
      </c>
      <c r="G300" s="105" t="str">
        <f>IF(【全員最初に作成】基本情報!H323="","",【全員最初に作成】基本情報!H323)</f>
        <v/>
      </c>
      <c r="H300" s="105" t="str">
        <f>IF(【全員最初に作成】基本情報!I323="","",【全員最初に作成】基本情報!I323)</f>
        <v/>
      </c>
      <c r="I300" s="105" t="str">
        <f>IF(【全員最初に作成】基本情報!J323="","",【全員最初に作成】基本情報!J323)</f>
        <v/>
      </c>
      <c r="J300" s="105" t="str">
        <f>IF(【全員最初に作成】基本情報!K323="","",【全員最初に作成】基本情報!K323)</f>
        <v/>
      </c>
      <c r="K300" s="106" t="str">
        <f>IF(【全員最初に作成】基本情報!L323="","",【全員最初に作成】基本情報!L323)</f>
        <v/>
      </c>
      <c r="L300" s="107" t="str">
        <f>IF(【全員最初に作成】基本情報!M323="","",【全員最初に作成】基本情報!M323)</f>
        <v/>
      </c>
      <c r="M300" s="107" t="str">
        <f>IF(【全員最初に作成】基本情報!R323="","",【全員最初に作成】基本情報!R323)</f>
        <v/>
      </c>
      <c r="N300" s="107" t="str">
        <f>IF(【全員最初に作成】基本情報!W323="","",【全員最初に作成】基本情報!W323)</f>
        <v/>
      </c>
      <c r="O300" s="102" t="str">
        <f>IF(【全員最初に作成】基本情報!X323="","",【全員最初に作成】基本情報!X323)</f>
        <v/>
      </c>
      <c r="P300" s="108" t="str">
        <f>IF(【全員最初に作成】基本情報!Y323="","",【全員最初に作成】基本情報!Y323)</f>
        <v/>
      </c>
      <c r="Q300" s="476" t="str">
        <f>IF(【全員最初に作成】基本情報!AB323="","",【全員最初に作成】基本情報!AB323)</f>
        <v/>
      </c>
      <c r="R300" s="109"/>
      <c r="S300" s="110"/>
      <c r="T300" s="119" t="str">
        <f>IF(P300="","",VLOOKUP(P300,【参考】数式用!$A$5:$H$34,MATCH(S300,【参考】数式用!$C$4:$E$4,0)+2,0))</f>
        <v/>
      </c>
      <c r="U300" s="49" t="s">
        <v>155</v>
      </c>
      <c r="V300" s="111"/>
      <c r="W300" s="314" t="s">
        <v>156</v>
      </c>
      <c r="X300" s="111"/>
      <c r="Y300" s="55" t="s">
        <v>157</v>
      </c>
      <c r="Z300" s="111"/>
      <c r="AA300" s="314" t="s">
        <v>156</v>
      </c>
      <c r="AB300" s="111"/>
      <c r="AC300" s="314" t="s">
        <v>158</v>
      </c>
      <c r="AD300" s="112" t="s">
        <v>159</v>
      </c>
      <c r="AE300" s="113" t="str">
        <f t="shared" si="13"/>
        <v/>
      </c>
      <c r="AF300" s="116" t="s">
        <v>160</v>
      </c>
      <c r="AG300" s="115" t="str">
        <f t="shared" si="14"/>
        <v/>
      </c>
    </row>
    <row r="301" spans="1:33" ht="36.75" customHeight="1">
      <c r="A301" s="102">
        <f t="shared" si="15"/>
        <v>290</v>
      </c>
      <c r="B301" s="103" t="str">
        <f>IF(【全員最初に作成】基本情報!C324="","",【全員最初に作成】基本情報!C324)</f>
        <v/>
      </c>
      <c r="C301" s="104" t="str">
        <f>IF(【全員最初に作成】基本情報!D324="","",【全員最初に作成】基本情報!D324)</f>
        <v/>
      </c>
      <c r="D301" s="105" t="str">
        <f>IF(【全員最初に作成】基本情報!E324="","",【全員最初に作成】基本情報!E324)</f>
        <v/>
      </c>
      <c r="E301" s="105" t="str">
        <f>IF(【全員最初に作成】基本情報!F324="","",【全員最初に作成】基本情報!F324)</f>
        <v/>
      </c>
      <c r="F301" s="105" t="str">
        <f>IF(【全員最初に作成】基本情報!G324="","",【全員最初に作成】基本情報!G324)</f>
        <v/>
      </c>
      <c r="G301" s="105" t="str">
        <f>IF(【全員最初に作成】基本情報!H324="","",【全員最初に作成】基本情報!H324)</f>
        <v/>
      </c>
      <c r="H301" s="105" t="str">
        <f>IF(【全員最初に作成】基本情報!I324="","",【全員最初に作成】基本情報!I324)</f>
        <v/>
      </c>
      <c r="I301" s="105" t="str">
        <f>IF(【全員最初に作成】基本情報!J324="","",【全員最初に作成】基本情報!J324)</f>
        <v/>
      </c>
      <c r="J301" s="105" t="str">
        <f>IF(【全員最初に作成】基本情報!K324="","",【全員最初に作成】基本情報!K324)</f>
        <v/>
      </c>
      <c r="K301" s="106" t="str">
        <f>IF(【全員最初に作成】基本情報!L324="","",【全員最初に作成】基本情報!L324)</f>
        <v/>
      </c>
      <c r="L301" s="107" t="str">
        <f>IF(【全員最初に作成】基本情報!M324="","",【全員最初に作成】基本情報!M324)</f>
        <v/>
      </c>
      <c r="M301" s="107" t="str">
        <f>IF(【全員最初に作成】基本情報!R324="","",【全員最初に作成】基本情報!R324)</f>
        <v/>
      </c>
      <c r="N301" s="107" t="str">
        <f>IF(【全員最初に作成】基本情報!W324="","",【全員最初に作成】基本情報!W324)</f>
        <v/>
      </c>
      <c r="O301" s="102" t="str">
        <f>IF(【全員最初に作成】基本情報!X324="","",【全員最初に作成】基本情報!X324)</f>
        <v/>
      </c>
      <c r="P301" s="108" t="str">
        <f>IF(【全員最初に作成】基本情報!Y324="","",【全員最初に作成】基本情報!Y324)</f>
        <v/>
      </c>
      <c r="Q301" s="476" t="str">
        <f>IF(【全員最初に作成】基本情報!AB324="","",【全員最初に作成】基本情報!AB324)</f>
        <v/>
      </c>
      <c r="R301" s="109"/>
      <c r="S301" s="110"/>
      <c r="T301" s="119" t="str">
        <f>IF(P301="","",VLOOKUP(P301,【参考】数式用!$A$5:$H$34,MATCH(S301,【参考】数式用!$C$4:$E$4,0)+2,0))</f>
        <v/>
      </c>
      <c r="U301" s="49" t="s">
        <v>155</v>
      </c>
      <c r="V301" s="111"/>
      <c r="W301" s="314" t="s">
        <v>156</v>
      </c>
      <c r="X301" s="111"/>
      <c r="Y301" s="55" t="s">
        <v>157</v>
      </c>
      <c r="Z301" s="111"/>
      <c r="AA301" s="314" t="s">
        <v>156</v>
      </c>
      <c r="AB301" s="111"/>
      <c r="AC301" s="314" t="s">
        <v>158</v>
      </c>
      <c r="AD301" s="112" t="s">
        <v>159</v>
      </c>
      <c r="AE301" s="113" t="str">
        <f t="shared" si="13"/>
        <v/>
      </c>
      <c r="AF301" s="116" t="s">
        <v>160</v>
      </c>
      <c r="AG301" s="115" t="str">
        <f t="shared" si="14"/>
        <v/>
      </c>
    </row>
    <row r="302" spans="1:33" ht="36.75" customHeight="1">
      <c r="A302" s="102">
        <f t="shared" si="15"/>
        <v>291</v>
      </c>
      <c r="B302" s="103" t="str">
        <f>IF(【全員最初に作成】基本情報!C325="","",【全員最初に作成】基本情報!C325)</f>
        <v/>
      </c>
      <c r="C302" s="104" t="str">
        <f>IF(【全員最初に作成】基本情報!D325="","",【全員最初に作成】基本情報!D325)</f>
        <v/>
      </c>
      <c r="D302" s="105" t="str">
        <f>IF(【全員最初に作成】基本情報!E325="","",【全員最初に作成】基本情報!E325)</f>
        <v/>
      </c>
      <c r="E302" s="105" t="str">
        <f>IF(【全員最初に作成】基本情報!F325="","",【全員最初に作成】基本情報!F325)</f>
        <v/>
      </c>
      <c r="F302" s="105" t="str">
        <f>IF(【全員最初に作成】基本情報!G325="","",【全員最初に作成】基本情報!G325)</f>
        <v/>
      </c>
      <c r="G302" s="105" t="str">
        <f>IF(【全員最初に作成】基本情報!H325="","",【全員最初に作成】基本情報!H325)</f>
        <v/>
      </c>
      <c r="H302" s="105" t="str">
        <f>IF(【全員最初に作成】基本情報!I325="","",【全員最初に作成】基本情報!I325)</f>
        <v/>
      </c>
      <c r="I302" s="105" t="str">
        <f>IF(【全員最初に作成】基本情報!J325="","",【全員最初に作成】基本情報!J325)</f>
        <v/>
      </c>
      <c r="J302" s="105" t="str">
        <f>IF(【全員最初に作成】基本情報!K325="","",【全員最初に作成】基本情報!K325)</f>
        <v/>
      </c>
      <c r="K302" s="106" t="str">
        <f>IF(【全員最初に作成】基本情報!L325="","",【全員最初に作成】基本情報!L325)</f>
        <v/>
      </c>
      <c r="L302" s="107" t="str">
        <f>IF(【全員最初に作成】基本情報!M325="","",【全員最初に作成】基本情報!M325)</f>
        <v/>
      </c>
      <c r="M302" s="107" t="str">
        <f>IF(【全員最初に作成】基本情報!R325="","",【全員最初に作成】基本情報!R325)</f>
        <v/>
      </c>
      <c r="N302" s="107" t="str">
        <f>IF(【全員最初に作成】基本情報!W325="","",【全員最初に作成】基本情報!W325)</f>
        <v/>
      </c>
      <c r="O302" s="102" t="str">
        <f>IF(【全員最初に作成】基本情報!X325="","",【全員最初に作成】基本情報!X325)</f>
        <v/>
      </c>
      <c r="P302" s="108" t="str">
        <f>IF(【全員最初に作成】基本情報!Y325="","",【全員最初に作成】基本情報!Y325)</f>
        <v/>
      </c>
      <c r="Q302" s="476" t="str">
        <f>IF(【全員最初に作成】基本情報!AB325="","",【全員最初に作成】基本情報!AB325)</f>
        <v/>
      </c>
      <c r="R302" s="109"/>
      <c r="S302" s="110"/>
      <c r="T302" s="119" t="str">
        <f>IF(P302="","",VLOOKUP(P302,【参考】数式用!$A$5:$H$34,MATCH(S302,【参考】数式用!$C$4:$E$4,0)+2,0))</f>
        <v/>
      </c>
      <c r="U302" s="49" t="s">
        <v>155</v>
      </c>
      <c r="V302" s="111"/>
      <c r="W302" s="314" t="s">
        <v>156</v>
      </c>
      <c r="X302" s="111"/>
      <c r="Y302" s="55" t="s">
        <v>157</v>
      </c>
      <c r="Z302" s="111"/>
      <c r="AA302" s="314" t="s">
        <v>156</v>
      </c>
      <c r="AB302" s="111"/>
      <c r="AC302" s="314" t="s">
        <v>158</v>
      </c>
      <c r="AD302" s="112" t="s">
        <v>159</v>
      </c>
      <c r="AE302" s="113" t="str">
        <f t="shared" si="13"/>
        <v/>
      </c>
      <c r="AF302" s="116" t="s">
        <v>160</v>
      </c>
      <c r="AG302" s="115" t="str">
        <f t="shared" si="14"/>
        <v/>
      </c>
    </row>
    <row r="303" spans="1:33" ht="36.75" customHeight="1">
      <c r="A303" s="102">
        <f t="shared" si="15"/>
        <v>292</v>
      </c>
      <c r="B303" s="103" t="str">
        <f>IF(【全員最初に作成】基本情報!C326="","",【全員最初に作成】基本情報!C326)</f>
        <v/>
      </c>
      <c r="C303" s="104" t="str">
        <f>IF(【全員最初に作成】基本情報!D326="","",【全員最初に作成】基本情報!D326)</f>
        <v/>
      </c>
      <c r="D303" s="105" t="str">
        <f>IF(【全員最初に作成】基本情報!E326="","",【全員最初に作成】基本情報!E326)</f>
        <v/>
      </c>
      <c r="E303" s="105" t="str">
        <f>IF(【全員最初に作成】基本情報!F326="","",【全員最初に作成】基本情報!F326)</f>
        <v/>
      </c>
      <c r="F303" s="105" t="str">
        <f>IF(【全員最初に作成】基本情報!G326="","",【全員最初に作成】基本情報!G326)</f>
        <v/>
      </c>
      <c r="G303" s="105" t="str">
        <f>IF(【全員最初に作成】基本情報!H326="","",【全員最初に作成】基本情報!H326)</f>
        <v/>
      </c>
      <c r="H303" s="105" t="str">
        <f>IF(【全員最初に作成】基本情報!I326="","",【全員最初に作成】基本情報!I326)</f>
        <v/>
      </c>
      <c r="I303" s="105" t="str">
        <f>IF(【全員最初に作成】基本情報!J326="","",【全員最初に作成】基本情報!J326)</f>
        <v/>
      </c>
      <c r="J303" s="105" t="str">
        <f>IF(【全員最初に作成】基本情報!K326="","",【全員最初に作成】基本情報!K326)</f>
        <v/>
      </c>
      <c r="K303" s="106" t="str">
        <f>IF(【全員最初に作成】基本情報!L326="","",【全員最初に作成】基本情報!L326)</f>
        <v/>
      </c>
      <c r="L303" s="107" t="str">
        <f>IF(【全員最初に作成】基本情報!M326="","",【全員最初に作成】基本情報!M326)</f>
        <v/>
      </c>
      <c r="M303" s="107" t="str">
        <f>IF(【全員最初に作成】基本情報!R326="","",【全員最初に作成】基本情報!R326)</f>
        <v/>
      </c>
      <c r="N303" s="107" t="str">
        <f>IF(【全員最初に作成】基本情報!W326="","",【全員最初に作成】基本情報!W326)</f>
        <v/>
      </c>
      <c r="O303" s="102" t="str">
        <f>IF(【全員最初に作成】基本情報!X326="","",【全員最初に作成】基本情報!X326)</f>
        <v/>
      </c>
      <c r="P303" s="108" t="str">
        <f>IF(【全員最初に作成】基本情報!Y326="","",【全員最初に作成】基本情報!Y326)</f>
        <v/>
      </c>
      <c r="Q303" s="476" t="str">
        <f>IF(【全員最初に作成】基本情報!AB326="","",【全員最初に作成】基本情報!AB326)</f>
        <v/>
      </c>
      <c r="R303" s="109"/>
      <c r="S303" s="110"/>
      <c r="T303" s="119" t="str">
        <f>IF(P303="","",VLOOKUP(P303,【参考】数式用!$A$5:$H$34,MATCH(S303,【参考】数式用!$C$4:$E$4,0)+2,0))</f>
        <v/>
      </c>
      <c r="U303" s="49" t="s">
        <v>155</v>
      </c>
      <c r="V303" s="111"/>
      <c r="W303" s="314" t="s">
        <v>156</v>
      </c>
      <c r="X303" s="111"/>
      <c r="Y303" s="55" t="s">
        <v>157</v>
      </c>
      <c r="Z303" s="111"/>
      <c r="AA303" s="314" t="s">
        <v>156</v>
      </c>
      <c r="AB303" s="111"/>
      <c r="AC303" s="314" t="s">
        <v>158</v>
      </c>
      <c r="AD303" s="112" t="s">
        <v>159</v>
      </c>
      <c r="AE303" s="113" t="str">
        <f t="shared" si="13"/>
        <v/>
      </c>
      <c r="AF303" s="116" t="s">
        <v>160</v>
      </c>
      <c r="AG303" s="115" t="str">
        <f t="shared" si="14"/>
        <v/>
      </c>
    </row>
    <row r="304" spans="1:33" ht="36.75" customHeight="1">
      <c r="A304" s="102">
        <f t="shared" si="15"/>
        <v>293</v>
      </c>
      <c r="B304" s="103" t="str">
        <f>IF(【全員最初に作成】基本情報!C327="","",【全員最初に作成】基本情報!C327)</f>
        <v/>
      </c>
      <c r="C304" s="104" t="str">
        <f>IF(【全員最初に作成】基本情報!D327="","",【全員最初に作成】基本情報!D327)</f>
        <v/>
      </c>
      <c r="D304" s="105" t="str">
        <f>IF(【全員最初に作成】基本情報!E327="","",【全員最初に作成】基本情報!E327)</f>
        <v/>
      </c>
      <c r="E304" s="105" t="str">
        <f>IF(【全員最初に作成】基本情報!F327="","",【全員最初に作成】基本情報!F327)</f>
        <v/>
      </c>
      <c r="F304" s="105" t="str">
        <f>IF(【全員最初に作成】基本情報!G327="","",【全員最初に作成】基本情報!G327)</f>
        <v/>
      </c>
      <c r="G304" s="105" t="str">
        <f>IF(【全員最初に作成】基本情報!H327="","",【全員最初に作成】基本情報!H327)</f>
        <v/>
      </c>
      <c r="H304" s="105" t="str">
        <f>IF(【全員最初に作成】基本情報!I327="","",【全員最初に作成】基本情報!I327)</f>
        <v/>
      </c>
      <c r="I304" s="105" t="str">
        <f>IF(【全員最初に作成】基本情報!J327="","",【全員最初に作成】基本情報!J327)</f>
        <v/>
      </c>
      <c r="J304" s="105" t="str">
        <f>IF(【全員最初に作成】基本情報!K327="","",【全員最初に作成】基本情報!K327)</f>
        <v/>
      </c>
      <c r="K304" s="106" t="str">
        <f>IF(【全員最初に作成】基本情報!L327="","",【全員最初に作成】基本情報!L327)</f>
        <v/>
      </c>
      <c r="L304" s="107" t="str">
        <f>IF(【全員最初に作成】基本情報!M327="","",【全員最初に作成】基本情報!M327)</f>
        <v/>
      </c>
      <c r="M304" s="107" t="str">
        <f>IF(【全員最初に作成】基本情報!R327="","",【全員最初に作成】基本情報!R327)</f>
        <v/>
      </c>
      <c r="N304" s="107" t="str">
        <f>IF(【全員最初に作成】基本情報!W327="","",【全員最初に作成】基本情報!W327)</f>
        <v/>
      </c>
      <c r="O304" s="102" t="str">
        <f>IF(【全員最初に作成】基本情報!X327="","",【全員最初に作成】基本情報!X327)</f>
        <v/>
      </c>
      <c r="P304" s="108" t="str">
        <f>IF(【全員最初に作成】基本情報!Y327="","",【全員最初に作成】基本情報!Y327)</f>
        <v/>
      </c>
      <c r="Q304" s="476" t="str">
        <f>IF(【全員最初に作成】基本情報!AB327="","",【全員最初に作成】基本情報!AB327)</f>
        <v/>
      </c>
      <c r="R304" s="109"/>
      <c r="S304" s="110"/>
      <c r="T304" s="119" t="str">
        <f>IF(P304="","",VLOOKUP(P304,【参考】数式用!$A$5:$H$34,MATCH(S304,【参考】数式用!$C$4:$E$4,0)+2,0))</f>
        <v/>
      </c>
      <c r="U304" s="49" t="s">
        <v>155</v>
      </c>
      <c r="V304" s="111"/>
      <c r="W304" s="314" t="s">
        <v>156</v>
      </c>
      <c r="X304" s="111"/>
      <c r="Y304" s="55" t="s">
        <v>157</v>
      </c>
      <c r="Z304" s="111"/>
      <c r="AA304" s="314" t="s">
        <v>156</v>
      </c>
      <c r="AB304" s="111"/>
      <c r="AC304" s="314" t="s">
        <v>158</v>
      </c>
      <c r="AD304" s="112" t="s">
        <v>159</v>
      </c>
      <c r="AE304" s="113" t="str">
        <f t="shared" si="13"/>
        <v/>
      </c>
      <c r="AF304" s="116" t="s">
        <v>160</v>
      </c>
      <c r="AG304" s="115" t="str">
        <f t="shared" si="14"/>
        <v/>
      </c>
    </row>
    <row r="305" spans="1:33" ht="36.75" customHeight="1">
      <c r="A305" s="102">
        <f t="shared" si="15"/>
        <v>294</v>
      </c>
      <c r="B305" s="103" t="str">
        <f>IF(【全員最初に作成】基本情報!C328="","",【全員最初に作成】基本情報!C328)</f>
        <v/>
      </c>
      <c r="C305" s="104" t="str">
        <f>IF(【全員最初に作成】基本情報!D328="","",【全員最初に作成】基本情報!D328)</f>
        <v/>
      </c>
      <c r="D305" s="105" t="str">
        <f>IF(【全員最初に作成】基本情報!E328="","",【全員最初に作成】基本情報!E328)</f>
        <v/>
      </c>
      <c r="E305" s="105" t="str">
        <f>IF(【全員最初に作成】基本情報!F328="","",【全員最初に作成】基本情報!F328)</f>
        <v/>
      </c>
      <c r="F305" s="105" t="str">
        <f>IF(【全員最初に作成】基本情報!G328="","",【全員最初に作成】基本情報!G328)</f>
        <v/>
      </c>
      <c r="G305" s="105" t="str">
        <f>IF(【全員最初に作成】基本情報!H328="","",【全員最初に作成】基本情報!H328)</f>
        <v/>
      </c>
      <c r="H305" s="105" t="str">
        <f>IF(【全員最初に作成】基本情報!I328="","",【全員最初に作成】基本情報!I328)</f>
        <v/>
      </c>
      <c r="I305" s="105" t="str">
        <f>IF(【全員最初に作成】基本情報!J328="","",【全員最初に作成】基本情報!J328)</f>
        <v/>
      </c>
      <c r="J305" s="105" t="str">
        <f>IF(【全員最初に作成】基本情報!K328="","",【全員最初に作成】基本情報!K328)</f>
        <v/>
      </c>
      <c r="K305" s="106" t="str">
        <f>IF(【全員最初に作成】基本情報!L328="","",【全員最初に作成】基本情報!L328)</f>
        <v/>
      </c>
      <c r="L305" s="107" t="str">
        <f>IF(【全員最初に作成】基本情報!M328="","",【全員最初に作成】基本情報!M328)</f>
        <v/>
      </c>
      <c r="M305" s="107" t="str">
        <f>IF(【全員最初に作成】基本情報!R328="","",【全員最初に作成】基本情報!R328)</f>
        <v/>
      </c>
      <c r="N305" s="107" t="str">
        <f>IF(【全員最初に作成】基本情報!W328="","",【全員最初に作成】基本情報!W328)</f>
        <v/>
      </c>
      <c r="O305" s="102" t="str">
        <f>IF(【全員最初に作成】基本情報!X328="","",【全員最初に作成】基本情報!X328)</f>
        <v/>
      </c>
      <c r="P305" s="108" t="str">
        <f>IF(【全員最初に作成】基本情報!Y328="","",【全員最初に作成】基本情報!Y328)</f>
        <v/>
      </c>
      <c r="Q305" s="476" t="str">
        <f>IF(【全員最初に作成】基本情報!AB328="","",【全員最初に作成】基本情報!AB328)</f>
        <v/>
      </c>
      <c r="R305" s="109"/>
      <c r="S305" s="110"/>
      <c r="T305" s="119" t="str">
        <f>IF(P305="","",VLOOKUP(P305,【参考】数式用!$A$5:$H$34,MATCH(S305,【参考】数式用!$C$4:$E$4,0)+2,0))</f>
        <v/>
      </c>
      <c r="U305" s="49" t="s">
        <v>155</v>
      </c>
      <c r="V305" s="111"/>
      <c r="W305" s="314" t="s">
        <v>156</v>
      </c>
      <c r="X305" s="111"/>
      <c r="Y305" s="55" t="s">
        <v>157</v>
      </c>
      <c r="Z305" s="111"/>
      <c r="AA305" s="314" t="s">
        <v>156</v>
      </c>
      <c r="AB305" s="111"/>
      <c r="AC305" s="314" t="s">
        <v>158</v>
      </c>
      <c r="AD305" s="112" t="s">
        <v>159</v>
      </c>
      <c r="AE305" s="113" t="str">
        <f t="shared" si="13"/>
        <v/>
      </c>
      <c r="AF305" s="116" t="s">
        <v>160</v>
      </c>
      <c r="AG305" s="115" t="str">
        <f t="shared" si="14"/>
        <v/>
      </c>
    </row>
    <row r="306" spans="1:33" ht="36.75" customHeight="1">
      <c r="A306" s="102">
        <f t="shared" si="15"/>
        <v>295</v>
      </c>
      <c r="B306" s="103" t="str">
        <f>IF(【全員最初に作成】基本情報!C329="","",【全員最初に作成】基本情報!C329)</f>
        <v/>
      </c>
      <c r="C306" s="104" t="str">
        <f>IF(【全員最初に作成】基本情報!D329="","",【全員最初に作成】基本情報!D329)</f>
        <v/>
      </c>
      <c r="D306" s="105" t="str">
        <f>IF(【全員最初に作成】基本情報!E329="","",【全員最初に作成】基本情報!E329)</f>
        <v/>
      </c>
      <c r="E306" s="105" t="str">
        <f>IF(【全員最初に作成】基本情報!F329="","",【全員最初に作成】基本情報!F329)</f>
        <v/>
      </c>
      <c r="F306" s="105" t="str">
        <f>IF(【全員最初に作成】基本情報!G329="","",【全員最初に作成】基本情報!G329)</f>
        <v/>
      </c>
      <c r="G306" s="105" t="str">
        <f>IF(【全員最初に作成】基本情報!H329="","",【全員最初に作成】基本情報!H329)</f>
        <v/>
      </c>
      <c r="H306" s="105" t="str">
        <f>IF(【全員最初に作成】基本情報!I329="","",【全員最初に作成】基本情報!I329)</f>
        <v/>
      </c>
      <c r="I306" s="105" t="str">
        <f>IF(【全員最初に作成】基本情報!J329="","",【全員最初に作成】基本情報!J329)</f>
        <v/>
      </c>
      <c r="J306" s="105" t="str">
        <f>IF(【全員最初に作成】基本情報!K329="","",【全員最初に作成】基本情報!K329)</f>
        <v/>
      </c>
      <c r="K306" s="106" t="str">
        <f>IF(【全員最初に作成】基本情報!L329="","",【全員最初に作成】基本情報!L329)</f>
        <v/>
      </c>
      <c r="L306" s="107" t="str">
        <f>IF(【全員最初に作成】基本情報!M329="","",【全員最初に作成】基本情報!M329)</f>
        <v/>
      </c>
      <c r="M306" s="107" t="str">
        <f>IF(【全員最初に作成】基本情報!R329="","",【全員最初に作成】基本情報!R329)</f>
        <v/>
      </c>
      <c r="N306" s="107" t="str">
        <f>IF(【全員最初に作成】基本情報!W329="","",【全員最初に作成】基本情報!W329)</f>
        <v/>
      </c>
      <c r="O306" s="102" t="str">
        <f>IF(【全員最初に作成】基本情報!X329="","",【全員最初に作成】基本情報!X329)</f>
        <v/>
      </c>
      <c r="P306" s="108" t="str">
        <f>IF(【全員最初に作成】基本情報!Y329="","",【全員最初に作成】基本情報!Y329)</f>
        <v/>
      </c>
      <c r="Q306" s="476" t="str">
        <f>IF(【全員最初に作成】基本情報!AB329="","",【全員最初に作成】基本情報!AB329)</f>
        <v/>
      </c>
      <c r="R306" s="109"/>
      <c r="S306" s="110"/>
      <c r="T306" s="119" t="str">
        <f>IF(P306="","",VLOOKUP(P306,【参考】数式用!$A$5:$H$34,MATCH(S306,【参考】数式用!$C$4:$E$4,0)+2,0))</f>
        <v/>
      </c>
      <c r="U306" s="49" t="s">
        <v>155</v>
      </c>
      <c r="V306" s="111"/>
      <c r="W306" s="314" t="s">
        <v>156</v>
      </c>
      <c r="X306" s="111"/>
      <c r="Y306" s="55" t="s">
        <v>157</v>
      </c>
      <c r="Z306" s="111"/>
      <c r="AA306" s="314" t="s">
        <v>156</v>
      </c>
      <c r="AB306" s="111"/>
      <c r="AC306" s="314" t="s">
        <v>158</v>
      </c>
      <c r="AD306" s="112" t="s">
        <v>159</v>
      </c>
      <c r="AE306" s="113" t="str">
        <f t="shared" si="13"/>
        <v/>
      </c>
      <c r="AF306" s="116" t="s">
        <v>160</v>
      </c>
      <c r="AG306" s="115" t="str">
        <f t="shared" si="14"/>
        <v/>
      </c>
    </row>
    <row r="307" spans="1:33" ht="36.75" customHeight="1">
      <c r="A307" s="102">
        <f t="shared" si="15"/>
        <v>296</v>
      </c>
      <c r="B307" s="103" t="str">
        <f>IF(【全員最初に作成】基本情報!C330="","",【全員最初に作成】基本情報!C330)</f>
        <v/>
      </c>
      <c r="C307" s="104" t="str">
        <f>IF(【全員最初に作成】基本情報!D330="","",【全員最初に作成】基本情報!D330)</f>
        <v/>
      </c>
      <c r="D307" s="105" t="str">
        <f>IF(【全員最初に作成】基本情報!E330="","",【全員最初に作成】基本情報!E330)</f>
        <v/>
      </c>
      <c r="E307" s="105" t="str">
        <f>IF(【全員最初に作成】基本情報!F330="","",【全員最初に作成】基本情報!F330)</f>
        <v/>
      </c>
      <c r="F307" s="105" t="str">
        <f>IF(【全員最初に作成】基本情報!G330="","",【全員最初に作成】基本情報!G330)</f>
        <v/>
      </c>
      <c r="G307" s="105" t="str">
        <f>IF(【全員最初に作成】基本情報!H330="","",【全員最初に作成】基本情報!H330)</f>
        <v/>
      </c>
      <c r="H307" s="105" t="str">
        <f>IF(【全員最初に作成】基本情報!I330="","",【全員最初に作成】基本情報!I330)</f>
        <v/>
      </c>
      <c r="I307" s="105" t="str">
        <f>IF(【全員最初に作成】基本情報!J330="","",【全員最初に作成】基本情報!J330)</f>
        <v/>
      </c>
      <c r="J307" s="105" t="str">
        <f>IF(【全員最初に作成】基本情報!K330="","",【全員最初に作成】基本情報!K330)</f>
        <v/>
      </c>
      <c r="K307" s="106" t="str">
        <f>IF(【全員最初に作成】基本情報!L330="","",【全員最初に作成】基本情報!L330)</f>
        <v/>
      </c>
      <c r="L307" s="107" t="str">
        <f>IF(【全員最初に作成】基本情報!M330="","",【全員最初に作成】基本情報!M330)</f>
        <v/>
      </c>
      <c r="M307" s="107" t="str">
        <f>IF(【全員最初に作成】基本情報!R330="","",【全員最初に作成】基本情報!R330)</f>
        <v/>
      </c>
      <c r="N307" s="107" t="str">
        <f>IF(【全員最初に作成】基本情報!W330="","",【全員最初に作成】基本情報!W330)</f>
        <v/>
      </c>
      <c r="O307" s="102" t="str">
        <f>IF(【全員最初に作成】基本情報!X330="","",【全員最初に作成】基本情報!X330)</f>
        <v/>
      </c>
      <c r="P307" s="108" t="str">
        <f>IF(【全員最初に作成】基本情報!Y330="","",【全員最初に作成】基本情報!Y330)</f>
        <v/>
      </c>
      <c r="Q307" s="476" t="str">
        <f>IF(【全員最初に作成】基本情報!AB330="","",【全員最初に作成】基本情報!AB330)</f>
        <v/>
      </c>
      <c r="R307" s="109"/>
      <c r="S307" s="110"/>
      <c r="T307" s="119" t="str">
        <f>IF(P307="","",VLOOKUP(P307,【参考】数式用!$A$5:$H$34,MATCH(S307,【参考】数式用!$C$4:$E$4,0)+2,0))</f>
        <v/>
      </c>
      <c r="U307" s="49" t="s">
        <v>155</v>
      </c>
      <c r="V307" s="111"/>
      <c r="W307" s="314" t="s">
        <v>156</v>
      </c>
      <c r="X307" s="111"/>
      <c r="Y307" s="55" t="s">
        <v>157</v>
      </c>
      <c r="Z307" s="111"/>
      <c r="AA307" s="314" t="s">
        <v>156</v>
      </c>
      <c r="AB307" s="111"/>
      <c r="AC307" s="314" t="s">
        <v>158</v>
      </c>
      <c r="AD307" s="112" t="s">
        <v>159</v>
      </c>
      <c r="AE307" s="113" t="str">
        <f t="shared" si="13"/>
        <v/>
      </c>
      <c r="AF307" s="116" t="s">
        <v>160</v>
      </c>
      <c r="AG307" s="115" t="str">
        <f t="shared" si="14"/>
        <v/>
      </c>
    </row>
    <row r="308" spans="1:33" ht="36.75" customHeight="1">
      <c r="A308" s="102">
        <f t="shared" si="15"/>
        <v>297</v>
      </c>
      <c r="B308" s="103" t="str">
        <f>IF(【全員最初に作成】基本情報!C331="","",【全員最初に作成】基本情報!C331)</f>
        <v/>
      </c>
      <c r="C308" s="104" t="str">
        <f>IF(【全員最初に作成】基本情報!D331="","",【全員最初に作成】基本情報!D331)</f>
        <v/>
      </c>
      <c r="D308" s="105" t="str">
        <f>IF(【全員最初に作成】基本情報!E331="","",【全員最初に作成】基本情報!E331)</f>
        <v/>
      </c>
      <c r="E308" s="105" t="str">
        <f>IF(【全員最初に作成】基本情報!F331="","",【全員最初に作成】基本情報!F331)</f>
        <v/>
      </c>
      <c r="F308" s="105" t="str">
        <f>IF(【全員最初に作成】基本情報!G331="","",【全員最初に作成】基本情報!G331)</f>
        <v/>
      </c>
      <c r="G308" s="105" t="str">
        <f>IF(【全員最初に作成】基本情報!H331="","",【全員最初に作成】基本情報!H331)</f>
        <v/>
      </c>
      <c r="H308" s="105" t="str">
        <f>IF(【全員最初に作成】基本情報!I331="","",【全員最初に作成】基本情報!I331)</f>
        <v/>
      </c>
      <c r="I308" s="105" t="str">
        <f>IF(【全員最初に作成】基本情報!J331="","",【全員最初に作成】基本情報!J331)</f>
        <v/>
      </c>
      <c r="J308" s="105" t="str">
        <f>IF(【全員最初に作成】基本情報!K331="","",【全員最初に作成】基本情報!K331)</f>
        <v/>
      </c>
      <c r="K308" s="106" t="str">
        <f>IF(【全員最初に作成】基本情報!L331="","",【全員最初に作成】基本情報!L331)</f>
        <v/>
      </c>
      <c r="L308" s="107" t="str">
        <f>IF(【全員最初に作成】基本情報!M331="","",【全員最初に作成】基本情報!M331)</f>
        <v/>
      </c>
      <c r="M308" s="107" t="str">
        <f>IF(【全員最初に作成】基本情報!R331="","",【全員最初に作成】基本情報!R331)</f>
        <v/>
      </c>
      <c r="N308" s="107" t="str">
        <f>IF(【全員最初に作成】基本情報!W331="","",【全員最初に作成】基本情報!W331)</f>
        <v/>
      </c>
      <c r="O308" s="102" t="str">
        <f>IF(【全員最初に作成】基本情報!X331="","",【全員最初に作成】基本情報!X331)</f>
        <v/>
      </c>
      <c r="P308" s="108" t="str">
        <f>IF(【全員最初に作成】基本情報!Y331="","",【全員最初に作成】基本情報!Y331)</f>
        <v/>
      </c>
      <c r="Q308" s="476" t="str">
        <f>IF(【全員最初に作成】基本情報!AB331="","",【全員最初に作成】基本情報!AB331)</f>
        <v/>
      </c>
      <c r="R308" s="109"/>
      <c r="S308" s="110"/>
      <c r="T308" s="119" t="str">
        <f>IF(P308="","",VLOOKUP(P308,【参考】数式用!$A$5:$H$34,MATCH(S308,【参考】数式用!$C$4:$E$4,0)+2,0))</f>
        <v/>
      </c>
      <c r="U308" s="49" t="s">
        <v>155</v>
      </c>
      <c r="V308" s="111"/>
      <c r="W308" s="314" t="s">
        <v>156</v>
      </c>
      <c r="X308" s="111"/>
      <c r="Y308" s="55" t="s">
        <v>157</v>
      </c>
      <c r="Z308" s="111"/>
      <c r="AA308" s="314" t="s">
        <v>156</v>
      </c>
      <c r="AB308" s="111"/>
      <c r="AC308" s="314" t="s">
        <v>158</v>
      </c>
      <c r="AD308" s="112" t="s">
        <v>159</v>
      </c>
      <c r="AE308" s="113" t="str">
        <f t="shared" si="13"/>
        <v/>
      </c>
      <c r="AF308" s="116" t="s">
        <v>160</v>
      </c>
      <c r="AG308" s="115" t="str">
        <f t="shared" si="14"/>
        <v/>
      </c>
    </row>
    <row r="309" spans="1:33" ht="36.75" customHeight="1">
      <c r="A309" s="102">
        <f t="shared" si="15"/>
        <v>298</v>
      </c>
      <c r="B309" s="103" t="str">
        <f>IF(【全員最初に作成】基本情報!C332="","",【全員最初に作成】基本情報!C332)</f>
        <v/>
      </c>
      <c r="C309" s="104" t="str">
        <f>IF(【全員最初に作成】基本情報!D332="","",【全員最初に作成】基本情報!D332)</f>
        <v/>
      </c>
      <c r="D309" s="105" t="str">
        <f>IF(【全員最初に作成】基本情報!E332="","",【全員最初に作成】基本情報!E332)</f>
        <v/>
      </c>
      <c r="E309" s="105" t="str">
        <f>IF(【全員最初に作成】基本情報!F332="","",【全員最初に作成】基本情報!F332)</f>
        <v/>
      </c>
      <c r="F309" s="105" t="str">
        <f>IF(【全員最初に作成】基本情報!G332="","",【全員最初に作成】基本情報!G332)</f>
        <v/>
      </c>
      <c r="G309" s="105" t="str">
        <f>IF(【全員最初に作成】基本情報!H332="","",【全員最初に作成】基本情報!H332)</f>
        <v/>
      </c>
      <c r="H309" s="105" t="str">
        <f>IF(【全員最初に作成】基本情報!I332="","",【全員最初に作成】基本情報!I332)</f>
        <v/>
      </c>
      <c r="I309" s="105" t="str">
        <f>IF(【全員最初に作成】基本情報!J332="","",【全員最初に作成】基本情報!J332)</f>
        <v/>
      </c>
      <c r="J309" s="105" t="str">
        <f>IF(【全員最初に作成】基本情報!K332="","",【全員最初に作成】基本情報!K332)</f>
        <v/>
      </c>
      <c r="K309" s="106" t="str">
        <f>IF(【全員最初に作成】基本情報!L332="","",【全員最初に作成】基本情報!L332)</f>
        <v/>
      </c>
      <c r="L309" s="107" t="str">
        <f>IF(【全員最初に作成】基本情報!M332="","",【全員最初に作成】基本情報!M332)</f>
        <v/>
      </c>
      <c r="M309" s="107" t="str">
        <f>IF(【全員最初に作成】基本情報!R332="","",【全員最初に作成】基本情報!R332)</f>
        <v/>
      </c>
      <c r="N309" s="107" t="str">
        <f>IF(【全員最初に作成】基本情報!W332="","",【全員最初に作成】基本情報!W332)</f>
        <v/>
      </c>
      <c r="O309" s="102" t="str">
        <f>IF(【全員最初に作成】基本情報!X332="","",【全員最初に作成】基本情報!X332)</f>
        <v/>
      </c>
      <c r="P309" s="108" t="str">
        <f>IF(【全員最初に作成】基本情報!Y332="","",【全員最初に作成】基本情報!Y332)</f>
        <v/>
      </c>
      <c r="Q309" s="476" t="str">
        <f>IF(【全員最初に作成】基本情報!AB332="","",【全員最初に作成】基本情報!AB332)</f>
        <v/>
      </c>
      <c r="R309" s="109"/>
      <c r="S309" s="110"/>
      <c r="T309" s="119" t="str">
        <f>IF(P309="","",VLOOKUP(P309,【参考】数式用!$A$5:$H$34,MATCH(S309,【参考】数式用!$C$4:$E$4,0)+2,0))</f>
        <v/>
      </c>
      <c r="U309" s="49" t="s">
        <v>155</v>
      </c>
      <c r="V309" s="111"/>
      <c r="W309" s="314" t="s">
        <v>156</v>
      </c>
      <c r="X309" s="111"/>
      <c r="Y309" s="55" t="s">
        <v>157</v>
      </c>
      <c r="Z309" s="111"/>
      <c r="AA309" s="314" t="s">
        <v>156</v>
      </c>
      <c r="AB309" s="111"/>
      <c r="AC309" s="314" t="s">
        <v>158</v>
      </c>
      <c r="AD309" s="112" t="s">
        <v>159</v>
      </c>
      <c r="AE309" s="113" t="str">
        <f t="shared" si="13"/>
        <v/>
      </c>
      <c r="AF309" s="116" t="s">
        <v>160</v>
      </c>
      <c r="AG309" s="115" t="str">
        <f t="shared" si="14"/>
        <v/>
      </c>
    </row>
    <row r="310" spans="1:33" ht="36.75" customHeight="1">
      <c r="A310" s="102">
        <f t="shared" si="15"/>
        <v>299</v>
      </c>
      <c r="B310" s="103" t="str">
        <f>IF(【全員最初に作成】基本情報!C333="","",【全員最初に作成】基本情報!C333)</f>
        <v/>
      </c>
      <c r="C310" s="104" t="str">
        <f>IF(【全員最初に作成】基本情報!D333="","",【全員最初に作成】基本情報!D333)</f>
        <v/>
      </c>
      <c r="D310" s="105" t="str">
        <f>IF(【全員最初に作成】基本情報!E333="","",【全員最初に作成】基本情報!E333)</f>
        <v/>
      </c>
      <c r="E310" s="105" t="str">
        <f>IF(【全員最初に作成】基本情報!F333="","",【全員最初に作成】基本情報!F333)</f>
        <v/>
      </c>
      <c r="F310" s="105" t="str">
        <f>IF(【全員最初に作成】基本情報!G333="","",【全員最初に作成】基本情報!G333)</f>
        <v/>
      </c>
      <c r="G310" s="105" t="str">
        <f>IF(【全員最初に作成】基本情報!H333="","",【全員最初に作成】基本情報!H333)</f>
        <v/>
      </c>
      <c r="H310" s="105" t="str">
        <f>IF(【全員最初に作成】基本情報!I333="","",【全員最初に作成】基本情報!I333)</f>
        <v/>
      </c>
      <c r="I310" s="105" t="str">
        <f>IF(【全員最初に作成】基本情報!J333="","",【全員最初に作成】基本情報!J333)</f>
        <v/>
      </c>
      <c r="J310" s="105" t="str">
        <f>IF(【全員最初に作成】基本情報!K333="","",【全員最初に作成】基本情報!K333)</f>
        <v/>
      </c>
      <c r="K310" s="106" t="str">
        <f>IF(【全員最初に作成】基本情報!L333="","",【全員最初に作成】基本情報!L333)</f>
        <v/>
      </c>
      <c r="L310" s="107" t="str">
        <f>IF(【全員最初に作成】基本情報!M333="","",【全員最初に作成】基本情報!M333)</f>
        <v/>
      </c>
      <c r="M310" s="107" t="str">
        <f>IF(【全員最初に作成】基本情報!R333="","",【全員最初に作成】基本情報!R333)</f>
        <v/>
      </c>
      <c r="N310" s="107" t="str">
        <f>IF(【全員最初に作成】基本情報!W333="","",【全員最初に作成】基本情報!W333)</f>
        <v/>
      </c>
      <c r="O310" s="102" t="str">
        <f>IF(【全員最初に作成】基本情報!X333="","",【全員最初に作成】基本情報!X333)</f>
        <v/>
      </c>
      <c r="P310" s="108" t="str">
        <f>IF(【全員最初に作成】基本情報!Y333="","",【全員最初に作成】基本情報!Y333)</f>
        <v/>
      </c>
      <c r="Q310" s="476" t="str">
        <f>IF(【全員最初に作成】基本情報!AB333="","",【全員最初に作成】基本情報!AB333)</f>
        <v/>
      </c>
      <c r="R310" s="109"/>
      <c r="S310" s="110"/>
      <c r="T310" s="119" t="str">
        <f>IF(P310="","",VLOOKUP(P310,【参考】数式用!$A$5:$H$34,MATCH(S310,【参考】数式用!$C$4:$E$4,0)+2,0))</f>
        <v/>
      </c>
      <c r="U310" s="49" t="s">
        <v>155</v>
      </c>
      <c r="V310" s="111"/>
      <c r="W310" s="314" t="s">
        <v>156</v>
      </c>
      <c r="X310" s="111"/>
      <c r="Y310" s="55" t="s">
        <v>157</v>
      </c>
      <c r="Z310" s="111"/>
      <c r="AA310" s="314" t="s">
        <v>156</v>
      </c>
      <c r="AB310" s="111"/>
      <c r="AC310" s="314" t="s">
        <v>158</v>
      </c>
      <c r="AD310" s="112" t="s">
        <v>159</v>
      </c>
      <c r="AE310" s="113" t="str">
        <f t="shared" si="13"/>
        <v/>
      </c>
      <c r="AF310" s="116" t="s">
        <v>160</v>
      </c>
      <c r="AG310" s="115" t="str">
        <f t="shared" si="14"/>
        <v/>
      </c>
    </row>
    <row r="311" spans="1:33" ht="36.75" customHeight="1">
      <c r="A311" s="102">
        <f t="shared" si="15"/>
        <v>300</v>
      </c>
      <c r="B311" s="103" t="str">
        <f>IF(【全員最初に作成】基本情報!C334="","",【全員最初に作成】基本情報!C334)</f>
        <v/>
      </c>
      <c r="C311" s="104" t="str">
        <f>IF(【全員最初に作成】基本情報!D334="","",【全員最初に作成】基本情報!D334)</f>
        <v/>
      </c>
      <c r="D311" s="105" t="str">
        <f>IF(【全員最初に作成】基本情報!E334="","",【全員最初に作成】基本情報!E334)</f>
        <v/>
      </c>
      <c r="E311" s="105" t="str">
        <f>IF(【全員最初に作成】基本情報!F334="","",【全員最初に作成】基本情報!F334)</f>
        <v/>
      </c>
      <c r="F311" s="105" t="str">
        <f>IF(【全員最初に作成】基本情報!G334="","",【全員最初に作成】基本情報!G334)</f>
        <v/>
      </c>
      <c r="G311" s="105" t="str">
        <f>IF(【全員最初に作成】基本情報!H334="","",【全員最初に作成】基本情報!H334)</f>
        <v/>
      </c>
      <c r="H311" s="105" t="str">
        <f>IF(【全員最初に作成】基本情報!I334="","",【全員最初に作成】基本情報!I334)</f>
        <v/>
      </c>
      <c r="I311" s="105" t="str">
        <f>IF(【全員最初に作成】基本情報!J334="","",【全員最初に作成】基本情報!J334)</f>
        <v/>
      </c>
      <c r="J311" s="105" t="str">
        <f>IF(【全員最初に作成】基本情報!K334="","",【全員最初に作成】基本情報!K334)</f>
        <v/>
      </c>
      <c r="K311" s="106" t="str">
        <f>IF(【全員最初に作成】基本情報!L334="","",【全員最初に作成】基本情報!L334)</f>
        <v/>
      </c>
      <c r="L311" s="107" t="str">
        <f>IF(【全員最初に作成】基本情報!M334="","",【全員最初に作成】基本情報!M334)</f>
        <v/>
      </c>
      <c r="M311" s="107" t="str">
        <f>IF(【全員最初に作成】基本情報!R334="","",【全員最初に作成】基本情報!R334)</f>
        <v/>
      </c>
      <c r="N311" s="107" t="str">
        <f>IF(【全員最初に作成】基本情報!W334="","",【全員最初に作成】基本情報!W334)</f>
        <v/>
      </c>
      <c r="O311" s="102" t="str">
        <f>IF(【全員最初に作成】基本情報!X334="","",【全員最初に作成】基本情報!X334)</f>
        <v/>
      </c>
      <c r="P311" s="108" t="str">
        <f>IF(【全員最初に作成】基本情報!Y334="","",【全員最初に作成】基本情報!Y334)</f>
        <v/>
      </c>
      <c r="Q311" s="476" t="str">
        <f>IF(【全員最初に作成】基本情報!AB334="","",【全員最初に作成】基本情報!AB334)</f>
        <v/>
      </c>
      <c r="R311" s="109"/>
      <c r="S311" s="110"/>
      <c r="T311" s="119" t="str">
        <f>IF(P311="","",VLOOKUP(P311,【参考】数式用!$A$5:$H$34,MATCH(S311,【参考】数式用!$C$4:$E$4,0)+2,0))</f>
        <v/>
      </c>
      <c r="U311" s="49" t="s">
        <v>155</v>
      </c>
      <c r="V311" s="111"/>
      <c r="W311" s="314" t="s">
        <v>156</v>
      </c>
      <c r="X311" s="111"/>
      <c r="Y311" s="55" t="s">
        <v>157</v>
      </c>
      <c r="Z311" s="111"/>
      <c r="AA311" s="314" t="s">
        <v>156</v>
      </c>
      <c r="AB311" s="111"/>
      <c r="AC311" s="314" t="s">
        <v>158</v>
      </c>
      <c r="AD311" s="112" t="s">
        <v>159</v>
      </c>
      <c r="AE311" s="113" t="str">
        <f t="shared" si="13"/>
        <v/>
      </c>
      <c r="AF311" s="116" t="s">
        <v>160</v>
      </c>
      <c r="AG311" s="115" t="str">
        <f t="shared" si="14"/>
        <v/>
      </c>
    </row>
  </sheetData>
  <sheetProtection password="D9E3" sheet="1" formatCells="0" formatColumns="0" formatRows="0" insertRows="0" deleteRows="0" selectLockedCells="1" autoFilter="0"/>
  <autoFilter ref="L11:AG11" xr:uid="{00000000-0009-0000-0000-000005000000}"/>
  <mergeCells count="17">
    <mergeCell ref="U8:AF8"/>
    <mergeCell ref="U9:AF10"/>
    <mergeCell ref="R9:R10"/>
    <mergeCell ref="S9:S10"/>
    <mergeCell ref="AG9:AG10"/>
    <mergeCell ref="T9:T10"/>
    <mergeCell ref="D3:O3"/>
    <mergeCell ref="A3:C3"/>
    <mergeCell ref="S8:T8"/>
    <mergeCell ref="A7:A10"/>
    <mergeCell ref="B7:K10"/>
    <mergeCell ref="L7:L10"/>
    <mergeCell ref="O7:O10"/>
    <mergeCell ref="P7:P10"/>
    <mergeCell ref="Q7:Q10"/>
    <mergeCell ref="A5:N5"/>
    <mergeCell ref="M7:N9"/>
  </mergeCells>
  <phoneticPr fontId="8"/>
  <dataValidations count="2">
    <dataValidation imeMode="halfAlpha" allowBlank="1" showInputMessage="1" showErrorMessage="1" sqref="V12:V311 B12:Q311 Z12:Z311" xr:uid="{00000000-0002-0000-0500-000000000000}"/>
    <dataValidation type="list" allowBlank="1" showInputMessage="1" showErrorMessage="1" sqref="R12:R311" xr:uid="{00000000-0002-0000-0500-000001000000}">
      <formula1>"新規,継続,区分変更"</formula1>
    </dataValidation>
  </dataValidations>
  <pageMargins left="0.39370078740157483" right="0.39370078740157483" top="0.6692913385826772" bottom="0.62992125984251968" header="0.31496062992125984" footer="0.35433070866141736"/>
  <pageSetup paperSize="9" scale="48" fitToHeight="2" orientation="landscape" r:id="rId1"/>
  <headerFooter alignWithMargins="0"/>
  <rowBreaks count="1" manualBreakCount="1">
    <brk id="31" max="32" man="1"/>
  </row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2000000}">
          <x14:formula1>
            <xm:f>【参考】数式用!$C$4:$E$4</xm:f>
          </x14:formula1>
          <xm:sqref>S12:S311</xm:sqref>
        </x14:dataValidation>
        <x14:dataValidation type="list" imeMode="halfAlpha" allowBlank="1" showInputMessage="1" showErrorMessage="1" xr:uid="{00000000-0002-0000-0500-000003000000}">
          <x14:formula1>
            <xm:f>【参考】数式用!$K$5:$K$16</xm:f>
          </x14:formula1>
          <xm:sqref>AB12:AB311 X12:X311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FF"/>
  </sheetPr>
  <dimension ref="A1:AS315"/>
  <sheetViews>
    <sheetView view="pageBreakPreview" zoomScale="70" zoomScaleNormal="70" zoomScaleSheetLayoutView="70" workbookViewId="0">
      <selection activeCell="W15" sqref="W15"/>
    </sheetView>
  </sheetViews>
  <sheetFormatPr defaultColWidth="2.44140625" defaultRowHeight="13.2"/>
  <cols>
    <col min="1" max="1" width="5.6640625" style="434" customWidth="1"/>
    <col min="2" max="11" width="2.6640625" style="434" customWidth="1"/>
    <col min="12" max="13" width="11.88671875" style="434" customWidth="1"/>
    <col min="14" max="14" width="12.6640625" style="434" customWidth="1"/>
    <col min="15" max="15" width="37.44140625" style="434" customWidth="1"/>
    <col min="16" max="16" width="22.6640625" style="434" customWidth="1"/>
    <col min="17" max="17" width="15.6640625" style="434" customWidth="1"/>
    <col min="18" max="19" width="13.6640625" style="434" customWidth="1"/>
    <col min="20" max="20" width="6.77734375" style="434" customWidth="1"/>
    <col min="21" max="21" width="31.44140625" style="434" customWidth="1"/>
    <col min="22" max="22" width="4.77734375" style="434" bestFit="1" customWidth="1"/>
    <col min="23" max="23" width="3.6640625" style="434" customWidth="1"/>
    <col min="24" max="24" width="3.109375" style="434" bestFit="1" customWidth="1"/>
    <col min="25" max="25" width="3.6640625" style="434" customWidth="1"/>
    <col min="26" max="26" width="8" style="434" bestFit="1" customWidth="1"/>
    <col min="27" max="27" width="3.6640625" style="434" customWidth="1"/>
    <col min="28" max="28" width="3.109375" style="434" bestFit="1" customWidth="1"/>
    <col min="29" max="29" width="3.6640625" style="434" customWidth="1"/>
    <col min="30" max="31" width="3.109375" style="434" customWidth="1"/>
    <col min="32" max="32" width="3.44140625" style="434" bestFit="1" customWidth="1"/>
    <col min="33" max="33" width="5.88671875" style="434" bestFit="1" customWidth="1"/>
    <col min="34" max="34" width="14.6640625" style="434" customWidth="1"/>
    <col min="35" max="35" width="2.44140625" style="434"/>
    <col min="36" max="36" width="6.109375" style="434" customWidth="1"/>
    <col min="37" max="45" width="8.33203125" style="434" customWidth="1"/>
    <col min="46" max="16384" width="2.44140625" style="434"/>
  </cols>
  <sheetData>
    <row r="1" spans="1:45" ht="21" customHeight="1">
      <c r="A1" s="433" t="s">
        <v>434</v>
      </c>
      <c r="H1" s="435" t="s">
        <v>323</v>
      </c>
      <c r="Z1" s="436"/>
      <c r="AA1" s="436"/>
      <c r="AB1" s="436"/>
      <c r="AC1" s="436"/>
      <c r="AD1" s="436"/>
      <c r="AE1" s="436"/>
      <c r="AF1" s="436"/>
      <c r="AG1" s="436"/>
      <c r="AH1" s="436"/>
    </row>
    <row r="2" spans="1:45" ht="21" customHeight="1" thickBot="1">
      <c r="B2" s="435"/>
      <c r="C2" s="435"/>
      <c r="D2" s="435"/>
      <c r="E2" s="435"/>
      <c r="F2" s="435"/>
      <c r="G2" s="435"/>
      <c r="H2" s="435"/>
      <c r="I2" s="435"/>
      <c r="J2" s="435"/>
      <c r="K2" s="435"/>
      <c r="L2" s="435"/>
      <c r="M2" s="435"/>
      <c r="N2" s="435"/>
      <c r="O2" s="435"/>
      <c r="P2" s="435"/>
      <c r="W2" s="435"/>
      <c r="X2" s="435"/>
      <c r="Y2" s="435"/>
      <c r="Z2" s="436"/>
      <c r="AA2" s="436"/>
      <c r="AB2" s="436"/>
      <c r="AC2" s="436"/>
      <c r="AD2" s="437"/>
      <c r="AE2" s="437"/>
      <c r="AF2" s="437"/>
      <c r="AG2" s="437"/>
      <c r="AH2" s="437"/>
    </row>
    <row r="3" spans="1:45" ht="27" customHeight="1" thickBot="1">
      <c r="A3" s="1298" t="s">
        <v>6</v>
      </c>
      <c r="B3" s="1298"/>
      <c r="C3" s="1299"/>
      <c r="D3" s="1300" t="str">
        <f>IF(【全員最初に作成】基本情報!M16="","",【全員最初に作成】基本情報!M16)</f>
        <v/>
      </c>
      <c r="E3" s="1301"/>
      <c r="F3" s="1301"/>
      <c r="G3" s="1301"/>
      <c r="H3" s="1301"/>
      <c r="I3" s="1301"/>
      <c r="J3" s="1301"/>
      <c r="K3" s="1301"/>
      <c r="L3" s="1301"/>
      <c r="M3" s="1301"/>
      <c r="N3" s="1301"/>
      <c r="O3" s="1302"/>
      <c r="P3" s="438"/>
      <c r="Q3" s="439"/>
      <c r="V3" s="439"/>
      <c r="W3" s="439"/>
      <c r="X3" s="439"/>
      <c r="Y3" s="439"/>
    </row>
    <row r="4" spans="1:45" ht="21" customHeight="1" thickBot="1">
      <c r="A4" s="440"/>
      <c r="B4" s="440"/>
      <c r="C4" s="440"/>
      <c r="D4" s="441"/>
      <c r="E4" s="441"/>
      <c r="F4" s="441"/>
      <c r="G4" s="441"/>
      <c r="H4" s="441"/>
      <c r="I4" s="441"/>
      <c r="J4" s="441"/>
      <c r="K4" s="441"/>
      <c r="L4" s="441"/>
      <c r="M4" s="441"/>
      <c r="N4" s="441"/>
      <c r="O4" s="441"/>
      <c r="P4" s="441"/>
      <c r="Q4" s="439"/>
      <c r="V4" s="439"/>
      <c r="W4" s="439"/>
      <c r="X4" s="439"/>
      <c r="Y4" s="439"/>
    </row>
    <row r="5" spans="1:45" ht="27" customHeight="1" thickBot="1">
      <c r="A5" s="442" t="s">
        <v>324</v>
      </c>
      <c r="B5" s="443"/>
      <c r="C5" s="443"/>
      <c r="D5" s="444"/>
      <c r="E5" s="444"/>
      <c r="F5" s="444"/>
      <c r="G5" s="444"/>
      <c r="H5" s="444"/>
      <c r="I5" s="444"/>
      <c r="J5" s="444"/>
      <c r="K5" s="444"/>
      <c r="L5" s="444"/>
      <c r="M5" s="444"/>
      <c r="N5" s="444"/>
      <c r="O5" s="445" t="str">
        <f>IF((SUM(AH12:AH311))=0,"",SUM(AH12:AH311))</f>
        <v/>
      </c>
      <c r="P5" s="441"/>
      <c r="R5" s="446"/>
      <c r="S5" s="446"/>
      <c r="T5" s="446"/>
      <c r="U5" s="446"/>
      <c r="V5" s="439"/>
      <c r="W5" s="439"/>
      <c r="X5" s="439"/>
      <c r="Y5" s="439"/>
      <c r="Z5" s="446"/>
      <c r="AA5" s="446"/>
      <c r="AB5" s="446"/>
      <c r="AC5" s="446"/>
      <c r="AD5" s="446"/>
      <c r="AE5" s="446"/>
      <c r="AF5" s="446"/>
      <c r="AG5" s="446"/>
      <c r="AH5" s="446"/>
    </row>
    <row r="6" spans="1:45" ht="21" customHeight="1" thickBot="1">
      <c r="Q6" s="447"/>
    </row>
    <row r="7" spans="1:45" ht="18" customHeight="1">
      <c r="A7" s="1307"/>
      <c r="B7" s="1309" t="s">
        <v>322</v>
      </c>
      <c r="C7" s="1310"/>
      <c r="D7" s="1310"/>
      <c r="E7" s="1310"/>
      <c r="F7" s="1310"/>
      <c r="G7" s="1310"/>
      <c r="H7" s="1310"/>
      <c r="I7" s="1310"/>
      <c r="J7" s="1310"/>
      <c r="K7" s="1311"/>
      <c r="L7" s="1315" t="s">
        <v>96</v>
      </c>
      <c r="M7" s="1324" t="s">
        <v>169</v>
      </c>
      <c r="N7" s="1325"/>
      <c r="O7" s="1317" t="s">
        <v>109</v>
      </c>
      <c r="P7" s="1319" t="s">
        <v>56</v>
      </c>
      <c r="Q7" s="1276" t="s">
        <v>368</v>
      </c>
      <c r="R7" s="448" t="s">
        <v>302</v>
      </c>
      <c r="S7" s="449"/>
      <c r="T7" s="449"/>
      <c r="U7" s="450"/>
      <c r="V7" s="450"/>
      <c r="W7" s="450"/>
      <c r="X7" s="450"/>
      <c r="Y7" s="450"/>
      <c r="Z7" s="450"/>
      <c r="AA7" s="450"/>
      <c r="AB7" s="450"/>
      <c r="AC7" s="450"/>
      <c r="AD7" s="450"/>
      <c r="AE7" s="450"/>
      <c r="AF7" s="450"/>
      <c r="AG7" s="450"/>
      <c r="AH7" s="451"/>
    </row>
    <row r="8" spans="1:45" ht="14.25" customHeight="1">
      <c r="A8" s="1308"/>
      <c r="B8" s="1312"/>
      <c r="C8" s="1313"/>
      <c r="D8" s="1313"/>
      <c r="E8" s="1313"/>
      <c r="F8" s="1313"/>
      <c r="G8" s="1313"/>
      <c r="H8" s="1313"/>
      <c r="I8" s="1313"/>
      <c r="J8" s="1313"/>
      <c r="K8" s="1314"/>
      <c r="L8" s="1316"/>
      <c r="M8" s="1326"/>
      <c r="N8" s="1327"/>
      <c r="O8" s="1318"/>
      <c r="P8" s="1320"/>
      <c r="Q8" s="1277"/>
      <c r="R8" s="452"/>
      <c r="S8" s="1303" t="s">
        <v>9</v>
      </c>
      <c r="T8" s="1304"/>
      <c r="U8" s="453"/>
      <c r="V8" s="1305" t="s">
        <v>20</v>
      </c>
      <c r="W8" s="1306"/>
      <c r="X8" s="1306"/>
      <c r="Y8" s="1306"/>
      <c r="Z8" s="1306"/>
      <c r="AA8" s="1306"/>
      <c r="AB8" s="1306"/>
      <c r="AC8" s="1306"/>
      <c r="AD8" s="1306"/>
      <c r="AE8" s="1306"/>
      <c r="AF8" s="1306"/>
      <c r="AG8" s="1306"/>
      <c r="AH8" s="454" t="s">
        <v>332</v>
      </c>
    </row>
    <row r="9" spans="1:45" ht="13.5" customHeight="1">
      <c r="A9" s="1308"/>
      <c r="B9" s="1312"/>
      <c r="C9" s="1313"/>
      <c r="D9" s="1313"/>
      <c r="E9" s="1313"/>
      <c r="F9" s="1313"/>
      <c r="G9" s="1313"/>
      <c r="H9" s="1313"/>
      <c r="I9" s="1313"/>
      <c r="J9" s="1313"/>
      <c r="K9" s="1314"/>
      <c r="L9" s="1316"/>
      <c r="M9" s="1328"/>
      <c r="N9" s="1329"/>
      <c r="O9" s="1318"/>
      <c r="P9" s="1320"/>
      <c r="Q9" s="1277"/>
      <c r="R9" s="1323" t="s">
        <v>87</v>
      </c>
      <c r="S9" s="1330" t="s">
        <v>325</v>
      </c>
      <c r="T9" s="1331" t="s">
        <v>366</v>
      </c>
      <c r="U9" s="1321" t="s">
        <v>259</v>
      </c>
      <c r="V9" s="1324" t="s">
        <v>367</v>
      </c>
      <c r="W9" s="1332"/>
      <c r="X9" s="1332"/>
      <c r="Y9" s="1332"/>
      <c r="Z9" s="1332"/>
      <c r="AA9" s="1332"/>
      <c r="AB9" s="1332"/>
      <c r="AC9" s="1332"/>
      <c r="AD9" s="1332"/>
      <c r="AE9" s="1332"/>
      <c r="AF9" s="1332"/>
      <c r="AG9" s="1332"/>
      <c r="AH9" s="1297" t="s">
        <v>365</v>
      </c>
    </row>
    <row r="10" spans="1:45" ht="120" customHeight="1">
      <c r="A10" s="1308"/>
      <c r="B10" s="1312"/>
      <c r="C10" s="1313"/>
      <c r="D10" s="1313"/>
      <c r="E10" s="1313"/>
      <c r="F10" s="1313"/>
      <c r="G10" s="1313"/>
      <c r="H10" s="1313"/>
      <c r="I10" s="1313"/>
      <c r="J10" s="1313"/>
      <c r="K10" s="1314"/>
      <c r="L10" s="1316"/>
      <c r="M10" s="455" t="s">
        <v>170</v>
      </c>
      <c r="N10" s="455" t="s">
        <v>171</v>
      </c>
      <c r="O10" s="1318"/>
      <c r="P10" s="1320"/>
      <c r="Q10" s="1277"/>
      <c r="R10" s="1323"/>
      <c r="S10" s="1330"/>
      <c r="T10" s="1331"/>
      <c r="U10" s="1322"/>
      <c r="V10" s="1326"/>
      <c r="W10" s="1333"/>
      <c r="X10" s="1333"/>
      <c r="Y10" s="1333"/>
      <c r="Z10" s="1333"/>
      <c r="AA10" s="1333"/>
      <c r="AB10" s="1333"/>
      <c r="AC10" s="1333"/>
      <c r="AD10" s="1333"/>
      <c r="AE10" s="1333"/>
      <c r="AF10" s="1333"/>
      <c r="AG10" s="1333"/>
      <c r="AH10" s="1297"/>
    </row>
    <row r="11" spans="1:45" ht="15" thickBot="1">
      <c r="A11" s="456"/>
      <c r="B11" s="457"/>
      <c r="C11" s="458"/>
      <c r="D11" s="458"/>
      <c r="E11" s="458"/>
      <c r="F11" s="458"/>
      <c r="G11" s="458"/>
      <c r="H11" s="458"/>
      <c r="I11" s="458"/>
      <c r="J11" s="458"/>
      <c r="K11" s="459"/>
      <c r="L11" s="460"/>
      <c r="M11" s="460"/>
      <c r="N11" s="460"/>
      <c r="O11" s="461"/>
      <c r="P11" s="462"/>
      <c r="Q11" s="463"/>
      <c r="R11" s="464"/>
      <c r="S11" s="465"/>
      <c r="T11" s="466"/>
      <c r="U11" s="467"/>
      <c r="V11" s="468"/>
      <c r="W11" s="469"/>
      <c r="X11" s="469"/>
      <c r="Y11" s="469"/>
      <c r="Z11" s="469"/>
      <c r="AA11" s="469"/>
      <c r="AB11" s="469"/>
      <c r="AC11" s="469"/>
      <c r="AD11" s="469"/>
      <c r="AE11" s="469"/>
      <c r="AF11" s="469"/>
      <c r="AG11" s="469"/>
      <c r="AH11" s="470"/>
    </row>
    <row r="12" spans="1:45" ht="33" customHeight="1" thickBot="1">
      <c r="A12" s="471">
        <v>1</v>
      </c>
      <c r="B12" s="472" t="str">
        <f>IF(【全員最初に作成】基本情報!C35="","",【全員最初に作成】基本情報!C35)</f>
        <v/>
      </c>
      <c r="C12" s="473" t="str">
        <f>IF(【全員最初に作成】基本情報!D35="","",【全員最初に作成】基本情報!D35)</f>
        <v/>
      </c>
      <c r="D12" s="473" t="str">
        <f>IF(【全員最初に作成】基本情報!E35="","",【全員最初に作成】基本情報!E35)</f>
        <v/>
      </c>
      <c r="E12" s="473" t="str">
        <f>IF(【全員最初に作成】基本情報!F35="","",【全員最初に作成】基本情報!F35)</f>
        <v/>
      </c>
      <c r="F12" s="473" t="str">
        <f>IF(【全員最初に作成】基本情報!G35="","",【全員最初に作成】基本情報!G35)</f>
        <v/>
      </c>
      <c r="G12" s="473" t="str">
        <f>IF(【全員最初に作成】基本情報!H35="","",【全員最初に作成】基本情報!H35)</f>
        <v/>
      </c>
      <c r="H12" s="473" t="str">
        <f>IF(【全員最初に作成】基本情報!I35="","",【全員最初に作成】基本情報!I35)</f>
        <v/>
      </c>
      <c r="I12" s="473" t="str">
        <f>IF(【全員最初に作成】基本情報!J35="","",【全員最初に作成】基本情報!J35)</f>
        <v/>
      </c>
      <c r="J12" s="473" t="str">
        <f>IF(【全員最初に作成】基本情報!K35="","",【全員最初に作成】基本情報!K35)</f>
        <v/>
      </c>
      <c r="K12" s="474" t="str">
        <f>IF(【全員最初に作成】基本情報!L35="","",【全員最初に作成】基本情報!L35)</f>
        <v/>
      </c>
      <c r="L12" s="471" t="str">
        <f>IF(【全員最初に作成】基本情報!M35="","",【全員最初に作成】基本情報!M35)</f>
        <v/>
      </c>
      <c r="M12" s="471" t="str">
        <f>IF(【全員最初に作成】基本情報!R35="","",【全員最初に作成】基本情報!R35)</f>
        <v/>
      </c>
      <c r="N12" s="471" t="str">
        <f>IF(【全員最初に作成】基本情報!W35="","",【全員最初に作成】基本情報!W35)</f>
        <v/>
      </c>
      <c r="O12" s="471" t="str">
        <f>IF(【全員最初に作成】基本情報!X35="","",【全員最初に作成】基本情報!X35)</f>
        <v/>
      </c>
      <c r="P12" s="475" t="str">
        <f>IF(【全員最初に作成】基本情報!Y35="","",【全員最初に作成】基本情報!Y35)</f>
        <v/>
      </c>
      <c r="Q12" s="476" t="str">
        <f>IF(【全員最初に作成】基本情報!AB35="","",【全員最初に作成】基本情報!AB35)</f>
        <v/>
      </c>
      <c r="R12" s="117"/>
      <c r="S12" s="118"/>
      <c r="T12" s="477" t="str">
        <f>IFERROR(IF(R12="","",VLOOKUP(P12,【参考】数式用!$A$5:$H$34,MATCH(S12,【参考】数式用!$F$4:$H$4,0)+5,0)),"")</f>
        <v/>
      </c>
      <c r="U12" s="478" t="str">
        <f>IF(S12="特定加算Ⅰ",VLOOKUP(P12,【参考】数式用!$A$5:$I$28,9,FALSE),"-")</f>
        <v>-</v>
      </c>
      <c r="V12" s="479" t="s">
        <v>19</v>
      </c>
      <c r="W12" s="120"/>
      <c r="X12" s="480" t="s">
        <v>11</v>
      </c>
      <c r="Y12" s="120"/>
      <c r="Z12" s="480" t="s">
        <v>73</v>
      </c>
      <c r="AA12" s="120"/>
      <c r="AB12" s="480" t="s">
        <v>11</v>
      </c>
      <c r="AC12" s="120"/>
      <c r="AD12" s="480" t="s">
        <v>15</v>
      </c>
      <c r="AE12" s="481" t="s">
        <v>30</v>
      </c>
      <c r="AF12" s="482" t="str">
        <f>IF(AND(W12&gt;=1,Y12&gt;=1,AA12&gt;=1,AC12&gt;=1),(AA12*12+AC12)-(W12*12+Y12)+1,"")</f>
        <v/>
      </c>
      <c r="AG12" s="482" t="s">
        <v>50</v>
      </c>
      <c r="AH12" s="483" t="str">
        <f>IFERROR(ROUNDDOWN(Q12*T12,0)*AF12,"")</f>
        <v/>
      </c>
      <c r="AJ12" s="484" t="str">
        <f>IFERROR(IF(T12="エラー","☓","○"),"")</f>
        <v>○</v>
      </c>
      <c r="AK12" s="485" t="str">
        <f t="shared" ref="AK12:AK43" si="0">IFERROR(IF(T12="エラー","当該サービスに存在しない加算区分が選択されていますので、修正してください。",""),"")</f>
        <v/>
      </c>
      <c r="AL12" s="486"/>
      <c r="AM12" s="486"/>
      <c r="AN12" s="486"/>
      <c r="AO12" s="486"/>
      <c r="AP12" s="486"/>
      <c r="AQ12" s="486"/>
      <c r="AR12" s="486"/>
      <c r="AS12" s="487"/>
    </row>
    <row r="13" spans="1:45" ht="33" customHeight="1" thickBot="1">
      <c r="A13" s="471">
        <f>A12+1</f>
        <v>2</v>
      </c>
      <c r="B13" s="472" t="str">
        <f>IF(【全員最初に作成】基本情報!C36="","",【全員最初に作成】基本情報!C36)</f>
        <v/>
      </c>
      <c r="C13" s="473" t="str">
        <f>IF(【全員最初に作成】基本情報!D36="","",【全員最初に作成】基本情報!D36)</f>
        <v/>
      </c>
      <c r="D13" s="473" t="str">
        <f>IF(【全員最初に作成】基本情報!E36="","",【全員最初に作成】基本情報!E36)</f>
        <v/>
      </c>
      <c r="E13" s="473" t="str">
        <f>IF(【全員最初に作成】基本情報!F36="","",【全員最初に作成】基本情報!F36)</f>
        <v/>
      </c>
      <c r="F13" s="473" t="str">
        <f>IF(【全員最初に作成】基本情報!G36="","",【全員最初に作成】基本情報!G36)</f>
        <v/>
      </c>
      <c r="G13" s="473" t="str">
        <f>IF(【全員最初に作成】基本情報!H36="","",【全員最初に作成】基本情報!H36)</f>
        <v/>
      </c>
      <c r="H13" s="473" t="str">
        <f>IF(【全員最初に作成】基本情報!I36="","",【全員最初に作成】基本情報!I36)</f>
        <v/>
      </c>
      <c r="I13" s="473" t="str">
        <f>IF(【全員最初に作成】基本情報!J36="","",【全員最初に作成】基本情報!J36)</f>
        <v/>
      </c>
      <c r="J13" s="473" t="str">
        <f>IF(【全員最初に作成】基本情報!K36="","",【全員最初に作成】基本情報!K36)</f>
        <v/>
      </c>
      <c r="K13" s="474" t="str">
        <f>IF(【全員最初に作成】基本情報!L36="","",【全員最初に作成】基本情報!L36)</f>
        <v/>
      </c>
      <c r="L13" s="471" t="str">
        <f>IF(【全員最初に作成】基本情報!M36="","",【全員最初に作成】基本情報!M36)</f>
        <v/>
      </c>
      <c r="M13" s="471" t="str">
        <f>IF(【全員最初に作成】基本情報!R36="","",【全員最初に作成】基本情報!R36)</f>
        <v/>
      </c>
      <c r="N13" s="471" t="str">
        <f>IF(【全員最初に作成】基本情報!W36="","",【全員最初に作成】基本情報!W36)</f>
        <v/>
      </c>
      <c r="O13" s="471" t="str">
        <f>IF(【全員最初に作成】基本情報!X36="","",【全員最初に作成】基本情報!X36)</f>
        <v/>
      </c>
      <c r="P13" s="475" t="str">
        <f>IF(【全員最初に作成】基本情報!Y36="","",【全員最初に作成】基本情報!Y36)</f>
        <v/>
      </c>
      <c r="Q13" s="476" t="str">
        <f>IF(【全員最初に作成】基本情報!AB36="","",【全員最初に作成】基本情報!AB36)</f>
        <v/>
      </c>
      <c r="R13" s="117"/>
      <c r="S13" s="118"/>
      <c r="T13" s="477" t="str">
        <f>IFERROR(IF(R13="","",VLOOKUP(P13,【参考】数式用!$A$5:$H$34,MATCH(S13,【参考】数式用!$F$4:$H$4,0)+5,0)),"")</f>
        <v/>
      </c>
      <c r="U13" s="478" t="str">
        <f>IF(S13="特定加算Ⅰ",VLOOKUP(P13,【参考】数式用!$A$5:$I$28,9,FALSE),"-")</f>
        <v>-</v>
      </c>
      <c r="V13" s="479" t="s">
        <v>19</v>
      </c>
      <c r="W13" s="120"/>
      <c r="X13" s="480" t="s">
        <v>11</v>
      </c>
      <c r="Y13" s="120"/>
      <c r="Z13" s="480" t="s">
        <v>73</v>
      </c>
      <c r="AA13" s="120"/>
      <c r="AB13" s="480" t="s">
        <v>11</v>
      </c>
      <c r="AC13" s="120"/>
      <c r="AD13" s="480" t="s">
        <v>15</v>
      </c>
      <c r="AE13" s="481" t="s">
        <v>30</v>
      </c>
      <c r="AF13" s="488" t="str">
        <f t="shared" ref="AF13:AF76" si="1">IF(AND(W13&gt;=1,Y13&gt;=1,AA13&gt;=1,AC13&gt;=1),(AA13*12+AC13)-(W13*12+Y13)+1,"")</f>
        <v/>
      </c>
      <c r="AG13" s="482" t="s">
        <v>50</v>
      </c>
      <c r="AH13" s="483" t="str">
        <f t="shared" ref="AH13:AH76" si="2">IFERROR(ROUNDDOWN(Q13*T13,0)*AF13,"")</f>
        <v/>
      </c>
      <c r="AJ13" s="484" t="str">
        <f t="shared" ref="AJ13:AJ76" si="3">IFERROR(IF(T13="エラー","☓","○"),"")</f>
        <v>○</v>
      </c>
      <c r="AK13" s="486" t="str">
        <f t="shared" si="0"/>
        <v/>
      </c>
      <c r="AL13" s="486"/>
      <c r="AM13" s="486"/>
      <c r="AN13" s="486"/>
      <c r="AO13" s="486"/>
      <c r="AP13" s="486"/>
      <c r="AQ13" s="486"/>
      <c r="AR13" s="486"/>
      <c r="AS13" s="487"/>
    </row>
    <row r="14" spans="1:45" ht="33" customHeight="1" thickBot="1">
      <c r="A14" s="471">
        <f t="shared" ref="A14:A112" si="4">A13+1</f>
        <v>3</v>
      </c>
      <c r="B14" s="472" t="str">
        <f>IF(【全員最初に作成】基本情報!C37="","",【全員最初に作成】基本情報!C37)</f>
        <v/>
      </c>
      <c r="C14" s="473" t="str">
        <f>IF(【全員最初に作成】基本情報!D37="","",【全員最初に作成】基本情報!D37)</f>
        <v/>
      </c>
      <c r="D14" s="473" t="str">
        <f>IF(【全員最初に作成】基本情報!E37="","",【全員最初に作成】基本情報!E37)</f>
        <v/>
      </c>
      <c r="E14" s="473" t="str">
        <f>IF(【全員最初に作成】基本情報!F37="","",【全員最初に作成】基本情報!F37)</f>
        <v/>
      </c>
      <c r="F14" s="473" t="str">
        <f>IF(【全員最初に作成】基本情報!G37="","",【全員最初に作成】基本情報!G37)</f>
        <v/>
      </c>
      <c r="G14" s="473" t="str">
        <f>IF(【全員最初に作成】基本情報!H37="","",【全員最初に作成】基本情報!H37)</f>
        <v/>
      </c>
      <c r="H14" s="473" t="str">
        <f>IF(【全員最初に作成】基本情報!I37="","",【全員最初に作成】基本情報!I37)</f>
        <v/>
      </c>
      <c r="I14" s="473" t="str">
        <f>IF(【全員最初に作成】基本情報!J37="","",【全員最初に作成】基本情報!J37)</f>
        <v/>
      </c>
      <c r="J14" s="473" t="str">
        <f>IF(【全員最初に作成】基本情報!K37="","",【全員最初に作成】基本情報!K37)</f>
        <v/>
      </c>
      <c r="K14" s="474" t="str">
        <f>IF(【全員最初に作成】基本情報!L37="","",【全員最初に作成】基本情報!L37)</f>
        <v/>
      </c>
      <c r="L14" s="471" t="str">
        <f>IF(【全員最初に作成】基本情報!M37="","",【全員最初に作成】基本情報!M37)</f>
        <v/>
      </c>
      <c r="M14" s="471" t="str">
        <f>IF(【全員最初に作成】基本情報!R37="","",【全員最初に作成】基本情報!R37)</f>
        <v/>
      </c>
      <c r="N14" s="471" t="str">
        <f>IF(【全員最初に作成】基本情報!W37="","",【全員最初に作成】基本情報!W37)</f>
        <v/>
      </c>
      <c r="O14" s="471" t="str">
        <f>IF(【全員最初に作成】基本情報!X37="","",【全員最初に作成】基本情報!X37)</f>
        <v/>
      </c>
      <c r="P14" s="475" t="str">
        <f>IF(【全員最初に作成】基本情報!Y37="","",【全員最初に作成】基本情報!Y37)</f>
        <v/>
      </c>
      <c r="Q14" s="476" t="str">
        <f>IF(【全員最初に作成】基本情報!AB37="","",【全員最初に作成】基本情報!AB37)</f>
        <v/>
      </c>
      <c r="R14" s="117"/>
      <c r="S14" s="118"/>
      <c r="T14" s="477" t="str">
        <f>IFERROR(IF(R14="","",VLOOKUP(P14,【参考】数式用!$A$5:$H$34,MATCH(S14,【参考】数式用!$F$4:$H$4,0)+5,0)),"")</f>
        <v/>
      </c>
      <c r="U14" s="478" t="str">
        <f>IF(S14="特定加算Ⅰ",VLOOKUP(P14,【参考】数式用!$A$5:$I$28,9,FALSE),"-")</f>
        <v>-</v>
      </c>
      <c r="V14" s="479" t="s">
        <v>19</v>
      </c>
      <c r="W14" s="120"/>
      <c r="X14" s="480" t="s">
        <v>11</v>
      </c>
      <c r="Y14" s="120"/>
      <c r="Z14" s="480" t="s">
        <v>73</v>
      </c>
      <c r="AA14" s="120"/>
      <c r="AB14" s="480" t="s">
        <v>11</v>
      </c>
      <c r="AC14" s="120"/>
      <c r="AD14" s="480" t="s">
        <v>15</v>
      </c>
      <c r="AE14" s="481" t="s">
        <v>30</v>
      </c>
      <c r="AF14" s="488" t="str">
        <f t="shared" si="1"/>
        <v/>
      </c>
      <c r="AG14" s="482" t="s">
        <v>50</v>
      </c>
      <c r="AH14" s="483" t="str">
        <f t="shared" si="2"/>
        <v/>
      </c>
      <c r="AJ14" s="484" t="str">
        <f t="shared" si="3"/>
        <v>○</v>
      </c>
      <c r="AK14" s="486" t="str">
        <f t="shared" si="0"/>
        <v/>
      </c>
      <c r="AL14" s="486"/>
      <c r="AM14" s="486"/>
      <c r="AN14" s="486"/>
      <c r="AO14" s="486"/>
      <c r="AP14" s="486"/>
      <c r="AQ14" s="486"/>
      <c r="AR14" s="486"/>
      <c r="AS14" s="487"/>
    </row>
    <row r="15" spans="1:45" ht="33" customHeight="1" thickBot="1">
      <c r="A15" s="471">
        <f t="shared" si="4"/>
        <v>4</v>
      </c>
      <c r="B15" s="472" t="str">
        <f>IF(【全員最初に作成】基本情報!C38="","",【全員最初に作成】基本情報!C38)</f>
        <v/>
      </c>
      <c r="C15" s="473" t="str">
        <f>IF(【全員最初に作成】基本情報!D38="","",【全員最初に作成】基本情報!D38)</f>
        <v/>
      </c>
      <c r="D15" s="473" t="str">
        <f>IF(【全員最初に作成】基本情報!E38="","",【全員最初に作成】基本情報!E38)</f>
        <v/>
      </c>
      <c r="E15" s="473" t="str">
        <f>IF(【全員最初に作成】基本情報!F38="","",【全員最初に作成】基本情報!F38)</f>
        <v/>
      </c>
      <c r="F15" s="473" t="str">
        <f>IF(【全員最初に作成】基本情報!G38="","",【全員最初に作成】基本情報!G38)</f>
        <v/>
      </c>
      <c r="G15" s="473" t="str">
        <f>IF(【全員最初に作成】基本情報!H38="","",【全員最初に作成】基本情報!H38)</f>
        <v/>
      </c>
      <c r="H15" s="473" t="str">
        <f>IF(【全員最初に作成】基本情報!I38="","",【全員最初に作成】基本情報!I38)</f>
        <v/>
      </c>
      <c r="I15" s="473" t="str">
        <f>IF(【全員最初に作成】基本情報!J38="","",【全員最初に作成】基本情報!J38)</f>
        <v/>
      </c>
      <c r="J15" s="473" t="str">
        <f>IF(【全員最初に作成】基本情報!K38="","",【全員最初に作成】基本情報!K38)</f>
        <v/>
      </c>
      <c r="K15" s="474" t="str">
        <f>IF(【全員最初に作成】基本情報!L38="","",【全員最初に作成】基本情報!L38)</f>
        <v/>
      </c>
      <c r="L15" s="471" t="str">
        <f>IF(【全員最初に作成】基本情報!M38="","",【全員最初に作成】基本情報!M38)</f>
        <v/>
      </c>
      <c r="M15" s="471" t="str">
        <f>IF(【全員最初に作成】基本情報!R38="","",【全員最初に作成】基本情報!R38)</f>
        <v/>
      </c>
      <c r="N15" s="471" t="str">
        <f>IF(【全員最初に作成】基本情報!W38="","",【全員最初に作成】基本情報!W38)</f>
        <v/>
      </c>
      <c r="O15" s="471" t="str">
        <f>IF(【全員最初に作成】基本情報!X38="","",【全員最初に作成】基本情報!X38)</f>
        <v/>
      </c>
      <c r="P15" s="475" t="str">
        <f>IF(【全員最初に作成】基本情報!Y38="","",【全員最初に作成】基本情報!Y38)</f>
        <v/>
      </c>
      <c r="Q15" s="476" t="str">
        <f>IF(【全員最初に作成】基本情報!AB38="","",【全員最初に作成】基本情報!AB38)</f>
        <v/>
      </c>
      <c r="R15" s="117"/>
      <c r="S15" s="118"/>
      <c r="T15" s="477" t="str">
        <f>IFERROR(IF(R15="","",VLOOKUP(P15,【参考】数式用!$A$5:$H$34,MATCH(S15,【参考】数式用!$F$4:$H$4,0)+5,0)),"")</f>
        <v/>
      </c>
      <c r="U15" s="478" t="str">
        <f>IF(S15="特定加算Ⅰ",VLOOKUP(P15,【参考】数式用!$A$5:$I$28,9,FALSE),"-")</f>
        <v>-</v>
      </c>
      <c r="V15" s="479" t="s">
        <v>19</v>
      </c>
      <c r="W15" s="120"/>
      <c r="X15" s="480" t="s">
        <v>11</v>
      </c>
      <c r="Y15" s="120"/>
      <c r="Z15" s="480" t="s">
        <v>73</v>
      </c>
      <c r="AA15" s="120"/>
      <c r="AB15" s="480" t="s">
        <v>11</v>
      </c>
      <c r="AC15" s="120"/>
      <c r="AD15" s="480" t="s">
        <v>15</v>
      </c>
      <c r="AE15" s="481" t="s">
        <v>30</v>
      </c>
      <c r="AF15" s="488" t="str">
        <f t="shared" si="1"/>
        <v/>
      </c>
      <c r="AG15" s="482" t="s">
        <v>50</v>
      </c>
      <c r="AH15" s="483" t="str">
        <f t="shared" si="2"/>
        <v/>
      </c>
      <c r="AJ15" s="484" t="str">
        <f t="shared" si="3"/>
        <v>○</v>
      </c>
      <c r="AK15" s="486" t="str">
        <f t="shared" si="0"/>
        <v/>
      </c>
      <c r="AL15" s="486"/>
      <c r="AM15" s="486"/>
      <c r="AN15" s="486"/>
      <c r="AO15" s="486"/>
      <c r="AP15" s="486"/>
      <c r="AQ15" s="486"/>
      <c r="AR15" s="486"/>
      <c r="AS15" s="487"/>
    </row>
    <row r="16" spans="1:45" ht="33" customHeight="1" thickBot="1">
      <c r="A16" s="471">
        <f t="shared" si="4"/>
        <v>5</v>
      </c>
      <c r="B16" s="472" t="str">
        <f>IF(【全員最初に作成】基本情報!C39="","",【全員最初に作成】基本情報!C39)</f>
        <v/>
      </c>
      <c r="C16" s="473" t="str">
        <f>IF(【全員最初に作成】基本情報!D39="","",【全員最初に作成】基本情報!D39)</f>
        <v/>
      </c>
      <c r="D16" s="473" t="str">
        <f>IF(【全員最初に作成】基本情報!E39="","",【全員最初に作成】基本情報!E39)</f>
        <v/>
      </c>
      <c r="E16" s="473" t="str">
        <f>IF(【全員最初に作成】基本情報!F39="","",【全員最初に作成】基本情報!F39)</f>
        <v/>
      </c>
      <c r="F16" s="473" t="str">
        <f>IF(【全員最初に作成】基本情報!G39="","",【全員最初に作成】基本情報!G39)</f>
        <v/>
      </c>
      <c r="G16" s="473" t="str">
        <f>IF(【全員最初に作成】基本情報!H39="","",【全員最初に作成】基本情報!H39)</f>
        <v/>
      </c>
      <c r="H16" s="473" t="str">
        <f>IF(【全員最初に作成】基本情報!I39="","",【全員最初に作成】基本情報!I39)</f>
        <v/>
      </c>
      <c r="I16" s="473" t="str">
        <f>IF(【全員最初に作成】基本情報!J39="","",【全員最初に作成】基本情報!J39)</f>
        <v/>
      </c>
      <c r="J16" s="473" t="str">
        <f>IF(【全員最初に作成】基本情報!K39="","",【全員最初に作成】基本情報!K39)</f>
        <v/>
      </c>
      <c r="K16" s="474" t="str">
        <f>IF(【全員最初に作成】基本情報!L39="","",【全員最初に作成】基本情報!L39)</f>
        <v/>
      </c>
      <c r="L16" s="471" t="str">
        <f>IF(【全員最初に作成】基本情報!M39="","",【全員最初に作成】基本情報!M39)</f>
        <v/>
      </c>
      <c r="M16" s="471" t="str">
        <f>IF(【全員最初に作成】基本情報!R39="","",【全員最初に作成】基本情報!R39)</f>
        <v/>
      </c>
      <c r="N16" s="471" t="str">
        <f>IF(【全員最初に作成】基本情報!W39="","",【全員最初に作成】基本情報!W39)</f>
        <v/>
      </c>
      <c r="O16" s="471" t="str">
        <f>IF(【全員最初に作成】基本情報!X39="","",【全員最初に作成】基本情報!X39)</f>
        <v/>
      </c>
      <c r="P16" s="475" t="str">
        <f>IF(【全員最初に作成】基本情報!Y39="","",【全員最初に作成】基本情報!Y39)</f>
        <v/>
      </c>
      <c r="Q16" s="476" t="str">
        <f>IF(【全員最初に作成】基本情報!AB39="","",【全員最初に作成】基本情報!AB39)</f>
        <v/>
      </c>
      <c r="R16" s="117"/>
      <c r="S16" s="118"/>
      <c r="T16" s="477" t="str">
        <f>IFERROR(IF(R16="","",VLOOKUP(P16,【参考】数式用!$A$5:$H$34,MATCH(S16,【参考】数式用!$F$4:$H$4,0)+5,0)),"")</f>
        <v/>
      </c>
      <c r="U16" s="478" t="str">
        <f>IF(S16="特定加算Ⅰ",VLOOKUP(P16,【参考】数式用!$A$5:$I$28,9,FALSE),"-")</f>
        <v>-</v>
      </c>
      <c r="V16" s="479" t="s">
        <v>19</v>
      </c>
      <c r="W16" s="120"/>
      <c r="X16" s="480" t="s">
        <v>11</v>
      </c>
      <c r="Y16" s="120"/>
      <c r="Z16" s="480" t="s">
        <v>73</v>
      </c>
      <c r="AA16" s="120"/>
      <c r="AB16" s="480" t="s">
        <v>11</v>
      </c>
      <c r="AC16" s="120"/>
      <c r="AD16" s="480" t="s">
        <v>15</v>
      </c>
      <c r="AE16" s="481" t="s">
        <v>30</v>
      </c>
      <c r="AF16" s="488" t="str">
        <f t="shared" si="1"/>
        <v/>
      </c>
      <c r="AG16" s="482" t="s">
        <v>50</v>
      </c>
      <c r="AH16" s="483" t="str">
        <f t="shared" si="2"/>
        <v/>
      </c>
      <c r="AJ16" s="484" t="str">
        <f t="shared" si="3"/>
        <v>○</v>
      </c>
      <c r="AK16" s="486" t="str">
        <f t="shared" si="0"/>
        <v/>
      </c>
      <c r="AL16" s="486"/>
      <c r="AM16" s="486"/>
      <c r="AN16" s="486"/>
      <c r="AO16" s="486"/>
      <c r="AP16" s="486"/>
      <c r="AQ16" s="486"/>
      <c r="AR16" s="486"/>
      <c r="AS16" s="487"/>
    </row>
    <row r="17" spans="1:45" ht="33" customHeight="1" thickBot="1">
      <c r="A17" s="471">
        <f t="shared" si="4"/>
        <v>6</v>
      </c>
      <c r="B17" s="472" t="str">
        <f>IF(【全員最初に作成】基本情報!C40="","",【全員最初に作成】基本情報!C40)</f>
        <v/>
      </c>
      <c r="C17" s="473" t="str">
        <f>IF(【全員最初に作成】基本情報!D40="","",【全員最初に作成】基本情報!D40)</f>
        <v/>
      </c>
      <c r="D17" s="473" t="str">
        <f>IF(【全員最初に作成】基本情報!E40="","",【全員最初に作成】基本情報!E40)</f>
        <v/>
      </c>
      <c r="E17" s="473" t="str">
        <f>IF(【全員最初に作成】基本情報!F40="","",【全員最初に作成】基本情報!F40)</f>
        <v/>
      </c>
      <c r="F17" s="473" t="str">
        <f>IF(【全員最初に作成】基本情報!G40="","",【全員最初に作成】基本情報!G40)</f>
        <v/>
      </c>
      <c r="G17" s="473" t="str">
        <f>IF(【全員最初に作成】基本情報!H40="","",【全員最初に作成】基本情報!H40)</f>
        <v/>
      </c>
      <c r="H17" s="473" t="str">
        <f>IF(【全員最初に作成】基本情報!I40="","",【全員最初に作成】基本情報!I40)</f>
        <v/>
      </c>
      <c r="I17" s="473" t="str">
        <f>IF(【全員最初に作成】基本情報!J40="","",【全員最初に作成】基本情報!J40)</f>
        <v/>
      </c>
      <c r="J17" s="473" t="str">
        <f>IF(【全員最初に作成】基本情報!K40="","",【全員最初に作成】基本情報!K40)</f>
        <v/>
      </c>
      <c r="K17" s="474" t="str">
        <f>IF(【全員最初に作成】基本情報!L40="","",【全員最初に作成】基本情報!L40)</f>
        <v/>
      </c>
      <c r="L17" s="471" t="str">
        <f>IF(【全員最初に作成】基本情報!M40="","",【全員最初に作成】基本情報!M40)</f>
        <v/>
      </c>
      <c r="M17" s="471" t="str">
        <f>IF(【全員最初に作成】基本情報!R40="","",【全員最初に作成】基本情報!R40)</f>
        <v/>
      </c>
      <c r="N17" s="471" t="str">
        <f>IF(【全員最初に作成】基本情報!W40="","",【全員最初に作成】基本情報!W40)</f>
        <v/>
      </c>
      <c r="O17" s="471" t="str">
        <f>IF(【全員最初に作成】基本情報!X40="","",【全員最初に作成】基本情報!X40)</f>
        <v/>
      </c>
      <c r="P17" s="475" t="str">
        <f>IF(【全員最初に作成】基本情報!Y40="","",【全員最初に作成】基本情報!Y40)</f>
        <v/>
      </c>
      <c r="Q17" s="476" t="str">
        <f>IF(【全員最初に作成】基本情報!AB40="","",【全員最初に作成】基本情報!AB40)</f>
        <v/>
      </c>
      <c r="R17" s="117"/>
      <c r="S17" s="118"/>
      <c r="T17" s="477" t="str">
        <f>IFERROR(IF(R17="","",VLOOKUP(P17,【参考】数式用!$A$5:$H$34,MATCH(S17,【参考】数式用!$F$4:$H$4,0)+5,0)),"")</f>
        <v/>
      </c>
      <c r="U17" s="478" t="str">
        <f>IF(S17="特定加算Ⅰ",VLOOKUP(P17,【参考】数式用!$A$5:$I$28,9,FALSE),"-")</f>
        <v>-</v>
      </c>
      <c r="V17" s="479" t="s">
        <v>19</v>
      </c>
      <c r="W17" s="120"/>
      <c r="X17" s="480" t="s">
        <v>11</v>
      </c>
      <c r="Y17" s="120"/>
      <c r="Z17" s="480" t="s">
        <v>73</v>
      </c>
      <c r="AA17" s="120"/>
      <c r="AB17" s="480" t="s">
        <v>11</v>
      </c>
      <c r="AC17" s="120"/>
      <c r="AD17" s="480" t="s">
        <v>158</v>
      </c>
      <c r="AE17" s="481" t="s">
        <v>159</v>
      </c>
      <c r="AF17" s="488" t="str">
        <f t="shared" si="1"/>
        <v/>
      </c>
      <c r="AG17" s="482" t="s">
        <v>160</v>
      </c>
      <c r="AH17" s="483" t="str">
        <f t="shared" si="2"/>
        <v/>
      </c>
      <c r="AJ17" s="484" t="str">
        <f t="shared" si="3"/>
        <v>○</v>
      </c>
      <c r="AK17" s="486" t="str">
        <f t="shared" si="0"/>
        <v/>
      </c>
      <c r="AL17" s="486"/>
      <c r="AM17" s="486"/>
      <c r="AN17" s="486"/>
      <c r="AO17" s="486"/>
      <c r="AP17" s="486"/>
      <c r="AQ17" s="486"/>
      <c r="AR17" s="486"/>
      <c r="AS17" s="487"/>
    </row>
    <row r="18" spans="1:45" ht="33" customHeight="1" thickBot="1">
      <c r="A18" s="471">
        <f t="shared" si="4"/>
        <v>7</v>
      </c>
      <c r="B18" s="472" t="str">
        <f>IF(【全員最初に作成】基本情報!C41="","",【全員最初に作成】基本情報!C41)</f>
        <v/>
      </c>
      <c r="C18" s="473" t="str">
        <f>IF(【全員最初に作成】基本情報!D41="","",【全員最初に作成】基本情報!D41)</f>
        <v/>
      </c>
      <c r="D18" s="473" t="str">
        <f>IF(【全員最初に作成】基本情報!E41="","",【全員最初に作成】基本情報!E41)</f>
        <v/>
      </c>
      <c r="E18" s="473" t="str">
        <f>IF(【全員最初に作成】基本情報!F41="","",【全員最初に作成】基本情報!F41)</f>
        <v/>
      </c>
      <c r="F18" s="473" t="str">
        <f>IF(【全員最初に作成】基本情報!G41="","",【全員最初に作成】基本情報!G41)</f>
        <v/>
      </c>
      <c r="G18" s="473" t="str">
        <f>IF(【全員最初に作成】基本情報!H41="","",【全員最初に作成】基本情報!H41)</f>
        <v/>
      </c>
      <c r="H18" s="473" t="str">
        <f>IF(【全員最初に作成】基本情報!I41="","",【全員最初に作成】基本情報!I41)</f>
        <v/>
      </c>
      <c r="I18" s="473" t="str">
        <f>IF(【全員最初に作成】基本情報!J41="","",【全員最初に作成】基本情報!J41)</f>
        <v/>
      </c>
      <c r="J18" s="473" t="str">
        <f>IF(【全員最初に作成】基本情報!K41="","",【全員最初に作成】基本情報!K41)</f>
        <v/>
      </c>
      <c r="K18" s="474" t="str">
        <f>IF(【全員最初に作成】基本情報!L41="","",【全員最初に作成】基本情報!L41)</f>
        <v/>
      </c>
      <c r="L18" s="471" t="str">
        <f>IF(【全員最初に作成】基本情報!M41="","",【全員最初に作成】基本情報!M41)</f>
        <v/>
      </c>
      <c r="M18" s="471" t="str">
        <f>IF(【全員最初に作成】基本情報!R41="","",【全員最初に作成】基本情報!R41)</f>
        <v/>
      </c>
      <c r="N18" s="471" t="str">
        <f>IF(【全員最初に作成】基本情報!W41="","",【全員最初に作成】基本情報!W41)</f>
        <v/>
      </c>
      <c r="O18" s="471" t="str">
        <f>IF(【全員最初に作成】基本情報!X41="","",【全員最初に作成】基本情報!X41)</f>
        <v/>
      </c>
      <c r="P18" s="475" t="str">
        <f>IF(【全員最初に作成】基本情報!Y41="","",【全員最初に作成】基本情報!Y41)</f>
        <v/>
      </c>
      <c r="Q18" s="476" t="str">
        <f>IF(【全員最初に作成】基本情報!AB41="","",【全員最初に作成】基本情報!AB41)</f>
        <v/>
      </c>
      <c r="R18" s="117"/>
      <c r="S18" s="118"/>
      <c r="T18" s="477" t="str">
        <f>IFERROR(IF(R18="","",VLOOKUP(P18,【参考】数式用!$A$5:$H$34,MATCH(S18,【参考】数式用!$F$4:$H$4,0)+5,0)),"")</f>
        <v/>
      </c>
      <c r="U18" s="478" t="str">
        <f>IF(S18="特定加算Ⅰ",VLOOKUP(P18,【参考】数式用!$A$5:$I$28,9,FALSE),"-")</f>
        <v>-</v>
      </c>
      <c r="V18" s="479" t="s">
        <v>155</v>
      </c>
      <c r="W18" s="120"/>
      <c r="X18" s="480" t="s">
        <v>156</v>
      </c>
      <c r="Y18" s="120"/>
      <c r="Z18" s="480" t="s">
        <v>157</v>
      </c>
      <c r="AA18" s="120"/>
      <c r="AB18" s="480" t="s">
        <v>156</v>
      </c>
      <c r="AC18" s="120"/>
      <c r="AD18" s="480" t="s">
        <v>158</v>
      </c>
      <c r="AE18" s="481" t="s">
        <v>159</v>
      </c>
      <c r="AF18" s="488" t="str">
        <f t="shared" si="1"/>
        <v/>
      </c>
      <c r="AG18" s="482" t="s">
        <v>160</v>
      </c>
      <c r="AH18" s="483" t="str">
        <f t="shared" si="2"/>
        <v/>
      </c>
      <c r="AJ18" s="484" t="str">
        <f t="shared" si="3"/>
        <v>○</v>
      </c>
      <c r="AK18" s="486" t="str">
        <f t="shared" si="0"/>
        <v/>
      </c>
      <c r="AL18" s="486"/>
      <c r="AM18" s="486"/>
      <c r="AN18" s="486"/>
      <c r="AO18" s="486"/>
      <c r="AP18" s="486"/>
      <c r="AQ18" s="486"/>
      <c r="AR18" s="486"/>
      <c r="AS18" s="487"/>
    </row>
    <row r="19" spans="1:45" ht="33" customHeight="1" thickBot="1">
      <c r="A19" s="471">
        <f t="shared" si="4"/>
        <v>8</v>
      </c>
      <c r="B19" s="472" t="str">
        <f>IF(【全員最初に作成】基本情報!C42="","",【全員最初に作成】基本情報!C42)</f>
        <v/>
      </c>
      <c r="C19" s="473" t="str">
        <f>IF(【全員最初に作成】基本情報!D42="","",【全員最初に作成】基本情報!D42)</f>
        <v/>
      </c>
      <c r="D19" s="473" t="str">
        <f>IF(【全員最初に作成】基本情報!E42="","",【全員最初に作成】基本情報!E42)</f>
        <v/>
      </c>
      <c r="E19" s="473" t="str">
        <f>IF(【全員最初に作成】基本情報!F42="","",【全員最初に作成】基本情報!F42)</f>
        <v/>
      </c>
      <c r="F19" s="473" t="str">
        <f>IF(【全員最初に作成】基本情報!G42="","",【全員最初に作成】基本情報!G42)</f>
        <v/>
      </c>
      <c r="G19" s="473" t="str">
        <f>IF(【全員最初に作成】基本情報!H42="","",【全員最初に作成】基本情報!H42)</f>
        <v/>
      </c>
      <c r="H19" s="473" t="str">
        <f>IF(【全員最初に作成】基本情報!I42="","",【全員最初に作成】基本情報!I42)</f>
        <v/>
      </c>
      <c r="I19" s="473" t="str">
        <f>IF(【全員最初に作成】基本情報!J42="","",【全員最初に作成】基本情報!J42)</f>
        <v/>
      </c>
      <c r="J19" s="473" t="str">
        <f>IF(【全員最初に作成】基本情報!K42="","",【全員最初に作成】基本情報!K42)</f>
        <v/>
      </c>
      <c r="K19" s="474" t="str">
        <f>IF(【全員最初に作成】基本情報!L42="","",【全員最初に作成】基本情報!L42)</f>
        <v/>
      </c>
      <c r="L19" s="471" t="str">
        <f>IF(【全員最初に作成】基本情報!M42="","",【全員最初に作成】基本情報!M42)</f>
        <v/>
      </c>
      <c r="M19" s="471" t="str">
        <f>IF(【全員最初に作成】基本情報!R42="","",【全員最初に作成】基本情報!R42)</f>
        <v/>
      </c>
      <c r="N19" s="471" t="str">
        <f>IF(【全員最初に作成】基本情報!W42="","",【全員最初に作成】基本情報!W42)</f>
        <v/>
      </c>
      <c r="O19" s="471" t="str">
        <f>IF(【全員最初に作成】基本情報!X42="","",【全員最初に作成】基本情報!X42)</f>
        <v/>
      </c>
      <c r="P19" s="475" t="str">
        <f>IF(【全員最初に作成】基本情報!Y42="","",【全員最初に作成】基本情報!Y42)</f>
        <v/>
      </c>
      <c r="Q19" s="476" t="str">
        <f>IF(【全員最初に作成】基本情報!AB42="","",【全員最初に作成】基本情報!AB42)</f>
        <v/>
      </c>
      <c r="R19" s="117"/>
      <c r="S19" s="118"/>
      <c r="T19" s="477" t="str">
        <f>IFERROR(IF(R19="","",VLOOKUP(P19,【参考】数式用!$A$5:$H$34,MATCH(S19,【参考】数式用!$F$4:$H$4,0)+5,0)),"")</f>
        <v/>
      </c>
      <c r="U19" s="478" t="str">
        <f>IF(S19="特定加算Ⅰ",VLOOKUP(P19,【参考】数式用!$A$5:$I$28,9,FALSE),"-")</f>
        <v>-</v>
      </c>
      <c r="V19" s="479" t="s">
        <v>155</v>
      </c>
      <c r="W19" s="120"/>
      <c r="X19" s="480" t="s">
        <v>156</v>
      </c>
      <c r="Y19" s="120"/>
      <c r="Z19" s="480" t="s">
        <v>157</v>
      </c>
      <c r="AA19" s="120"/>
      <c r="AB19" s="480" t="s">
        <v>156</v>
      </c>
      <c r="AC19" s="120"/>
      <c r="AD19" s="480" t="s">
        <v>158</v>
      </c>
      <c r="AE19" s="481" t="s">
        <v>159</v>
      </c>
      <c r="AF19" s="488" t="str">
        <f t="shared" si="1"/>
        <v/>
      </c>
      <c r="AG19" s="482" t="s">
        <v>160</v>
      </c>
      <c r="AH19" s="483" t="str">
        <f t="shared" si="2"/>
        <v/>
      </c>
      <c r="AJ19" s="484" t="str">
        <f t="shared" si="3"/>
        <v>○</v>
      </c>
      <c r="AK19" s="486" t="str">
        <f t="shared" si="0"/>
        <v/>
      </c>
      <c r="AL19" s="486"/>
      <c r="AM19" s="486"/>
      <c r="AN19" s="486"/>
      <c r="AO19" s="486"/>
      <c r="AP19" s="486"/>
      <c r="AQ19" s="486"/>
      <c r="AR19" s="486"/>
      <c r="AS19" s="487"/>
    </row>
    <row r="20" spans="1:45" ht="33" customHeight="1" thickBot="1">
      <c r="A20" s="471">
        <f t="shared" si="4"/>
        <v>9</v>
      </c>
      <c r="B20" s="472" t="str">
        <f>IF(【全員最初に作成】基本情報!C43="","",【全員最初に作成】基本情報!C43)</f>
        <v/>
      </c>
      <c r="C20" s="473" t="str">
        <f>IF(【全員最初に作成】基本情報!D43="","",【全員最初に作成】基本情報!D43)</f>
        <v/>
      </c>
      <c r="D20" s="473" t="str">
        <f>IF(【全員最初に作成】基本情報!E43="","",【全員最初に作成】基本情報!E43)</f>
        <v/>
      </c>
      <c r="E20" s="473" t="str">
        <f>IF(【全員最初に作成】基本情報!F43="","",【全員最初に作成】基本情報!F43)</f>
        <v/>
      </c>
      <c r="F20" s="473" t="str">
        <f>IF(【全員最初に作成】基本情報!G43="","",【全員最初に作成】基本情報!G43)</f>
        <v/>
      </c>
      <c r="G20" s="473" t="str">
        <f>IF(【全員最初に作成】基本情報!H43="","",【全員最初に作成】基本情報!H43)</f>
        <v/>
      </c>
      <c r="H20" s="473" t="str">
        <f>IF(【全員最初に作成】基本情報!I43="","",【全員最初に作成】基本情報!I43)</f>
        <v/>
      </c>
      <c r="I20" s="473" t="str">
        <f>IF(【全員最初に作成】基本情報!J43="","",【全員最初に作成】基本情報!J43)</f>
        <v/>
      </c>
      <c r="J20" s="473" t="str">
        <f>IF(【全員最初に作成】基本情報!K43="","",【全員最初に作成】基本情報!K43)</f>
        <v/>
      </c>
      <c r="K20" s="474" t="str">
        <f>IF(【全員最初に作成】基本情報!L43="","",【全員最初に作成】基本情報!L43)</f>
        <v/>
      </c>
      <c r="L20" s="471" t="str">
        <f>IF(【全員最初に作成】基本情報!M43="","",【全員最初に作成】基本情報!M43)</f>
        <v/>
      </c>
      <c r="M20" s="471" t="str">
        <f>IF(【全員最初に作成】基本情報!R43="","",【全員最初に作成】基本情報!R43)</f>
        <v/>
      </c>
      <c r="N20" s="471" t="str">
        <f>IF(【全員最初に作成】基本情報!W43="","",【全員最初に作成】基本情報!W43)</f>
        <v/>
      </c>
      <c r="O20" s="471" t="str">
        <f>IF(【全員最初に作成】基本情報!X43="","",【全員最初に作成】基本情報!X43)</f>
        <v/>
      </c>
      <c r="P20" s="475" t="str">
        <f>IF(【全員最初に作成】基本情報!Y43="","",【全員最初に作成】基本情報!Y43)</f>
        <v/>
      </c>
      <c r="Q20" s="476" t="str">
        <f>IF(【全員最初に作成】基本情報!AB43="","",【全員最初に作成】基本情報!AB43)</f>
        <v/>
      </c>
      <c r="R20" s="117"/>
      <c r="S20" s="118"/>
      <c r="T20" s="477" t="str">
        <f>IFERROR(IF(R20="","",VLOOKUP(P20,【参考】数式用!$A$5:$H$34,MATCH(S20,【参考】数式用!$F$4:$H$4,0)+5,0)),"")</f>
        <v/>
      </c>
      <c r="U20" s="478" t="str">
        <f>IF(S20="特定加算Ⅰ",VLOOKUP(P20,【参考】数式用!$A$5:$I$28,9,FALSE),"-")</f>
        <v>-</v>
      </c>
      <c r="V20" s="479" t="s">
        <v>155</v>
      </c>
      <c r="W20" s="120"/>
      <c r="X20" s="480" t="s">
        <v>156</v>
      </c>
      <c r="Y20" s="120"/>
      <c r="Z20" s="480" t="s">
        <v>157</v>
      </c>
      <c r="AA20" s="120"/>
      <c r="AB20" s="480" t="s">
        <v>156</v>
      </c>
      <c r="AC20" s="120"/>
      <c r="AD20" s="480" t="s">
        <v>158</v>
      </c>
      <c r="AE20" s="481" t="s">
        <v>159</v>
      </c>
      <c r="AF20" s="488" t="str">
        <f t="shared" si="1"/>
        <v/>
      </c>
      <c r="AG20" s="482" t="s">
        <v>160</v>
      </c>
      <c r="AH20" s="483" t="str">
        <f t="shared" si="2"/>
        <v/>
      </c>
      <c r="AJ20" s="484" t="str">
        <f t="shared" si="3"/>
        <v>○</v>
      </c>
      <c r="AK20" s="486" t="str">
        <f t="shared" si="0"/>
        <v/>
      </c>
      <c r="AL20" s="486"/>
      <c r="AM20" s="486"/>
      <c r="AN20" s="486"/>
      <c r="AO20" s="486"/>
      <c r="AP20" s="486"/>
      <c r="AQ20" s="486"/>
      <c r="AR20" s="486"/>
      <c r="AS20" s="487"/>
    </row>
    <row r="21" spans="1:45" ht="33" customHeight="1" thickBot="1">
      <c r="A21" s="471">
        <f t="shared" si="4"/>
        <v>10</v>
      </c>
      <c r="B21" s="472" t="str">
        <f>IF(【全員最初に作成】基本情報!C44="","",【全員最初に作成】基本情報!C44)</f>
        <v/>
      </c>
      <c r="C21" s="473" t="str">
        <f>IF(【全員最初に作成】基本情報!D44="","",【全員最初に作成】基本情報!D44)</f>
        <v/>
      </c>
      <c r="D21" s="473" t="str">
        <f>IF(【全員最初に作成】基本情報!E44="","",【全員最初に作成】基本情報!E44)</f>
        <v/>
      </c>
      <c r="E21" s="473" t="str">
        <f>IF(【全員最初に作成】基本情報!F44="","",【全員最初に作成】基本情報!F44)</f>
        <v/>
      </c>
      <c r="F21" s="473" t="str">
        <f>IF(【全員最初に作成】基本情報!G44="","",【全員最初に作成】基本情報!G44)</f>
        <v/>
      </c>
      <c r="G21" s="473" t="str">
        <f>IF(【全員最初に作成】基本情報!H44="","",【全員最初に作成】基本情報!H44)</f>
        <v/>
      </c>
      <c r="H21" s="473" t="str">
        <f>IF(【全員最初に作成】基本情報!I44="","",【全員最初に作成】基本情報!I44)</f>
        <v/>
      </c>
      <c r="I21" s="473" t="str">
        <f>IF(【全員最初に作成】基本情報!J44="","",【全員最初に作成】基本情報!J44)</f>
        <v/>
      </c>
      <c r="J21" s="473" t="str">
        <f>IF(【全員最初に作成】基本情報!K44="","",【全員最初に作成】基本情報!K44)</f>
        <v/>
      </c>
      <c r="K21" s="474" t="str">
        <f>IF(【全員最初に作成】基本情報!L44="","",【全員最初に作成】基本情報!L44)</f>
        <v/>
      </c>
      <c r="L21" s="471" t="str">
        <f>IF(【全員最初に作成】基本情報!M44="","",【全員最初に作成】基本情報!M44)</f>
        <v/>
      </c>
      <c r="M21" s="471" t="str">
        <f>IF(【全員最初に作成】基本情報!R44="","",【全員最初に作成】基本情報!R44)</f>
        <v/>
      </c>
      <c r="N21" s="471" t="str">
        <f>IF(【全員最初に作成】基本情報!W44="","",【全員最初に作成】基本情報!W44)</f>
        <v/>
      </c>
      <c r="O21" s="471" t="str">
        <f>IF(【全員最初に作成】基本情報!X44="","",【全員最初に作成】基本情報!X44)</f>
        <v/>
      </c>
      <c r="P21" s="475" t="str">
        <f>IF(【全員最初に作成】基本情報!Y44="","",【全員最初に作成】基本情報!Y44)</f>
        <v/>
      </c>
      <c r="Q21" s="476" t="str">
        <f>IF(【全員最初に作成】基本情報!AB44="","",【全員最初に作成】基本情報!AB44)</f>
        <v/>
      </c>
      <c r="R21" s="117"/>
      <c r="S21" s="118"/>
      <c r="T21" s="477" t="str">
        <f>IFERROR(IF(R21="","",VLOOKUP(P21,【参考】数式用!$A$5:$H$34,MATCH(S21,【参考】数式用!$F$4:$H$4,0)+5,0)),"")</f>
        <v/>
      </c>
      <c r="U21" s="478" t="str">
        <f>IF(S21="特定加算Ⅰ",VLOOKUP(P21,【参考】数式用!$A$5:$I$28,9,FALSE),"-")</f>
        <v>-</v>
      </c>
      <c r="V21" s="479" t="s">
        <v>155</v>
      </c>
      <c r="W21" s="120"/>
      <c r="X21" s="480" t="s">
        <v>156</v>
      </c>
      <c r="Y21" s="120"/>
      <c r="Z21" s="480" t="s">
        <v>157</v>
      </c>
      <c r="AA21" s="120"/>
      <c r="AB21" s="480" t="s">
        <v>156</v>
      </c>
      <c r="AC21" s="120"/>
      <c r="AD21" s="480" t="s">
        <v>158</v>
      </c>
      <c r="AE21" s="481" t="s">
        <v>159</v>
      </c>
      <c r="AF21" s="488" t="str">
        <f t="shared" si="1"/>
        <v/>
      </c>
      <c r="AG21" s="482" t="s">
        <v>160</v>
      </c>
      <c r="AH21" s="483" t="str">
        <f t="shared" si="2"/>
        <v/>
      </c>
      <c r="AJ21" s="484" t="str">
        <f t="shared" si="3"/>
        <v>○</v>
      </c>
      <c r="AK21" s="486" t="str">
        <f t="shared" si="0"/>
        <v/>
      </c>
      <c r="AL21" s="486"/>
      <c r="AM21" s="486"/>
      <c r="AN21" s="486"/>
      <c r="AO21" s="486"/>
      <c r="AP21" s="486"/>
      <c r="AQ21" s="486"/>
      <c r="AR21" s="486"/>
      <c r="AS21" s="487"/>
    </row>
    <row r="22" spans="1:45" ht="33" customHeight="1" thickBot="1">
      <c r="A22" s="471">
        <f t="shared" si="4"/>
        <v>11</v>
      </c>
      <c r="B22" s="472" t="str">
        <f>IF(【全員最初に作成】基本情報!C45="","",【全員最初に作成】基本情報!C45)</f>
        <v/>
      </c>
      <c r="C22" s="473" t="str">
        <f>IF(【全員最初に作成】基本情報!D45="","",【全員最初に作成】基本情報!D45)</f>
        <v/>
      </c>
      <c r="D22" s="473" t="str">
        <f>IF(【全員最初に作成】基本情報!E45="","",【全員最初に作成】基本情報!E45)</f>
        <v/>
      </c>
      <c r="E22" s="473" t="str">
        <f>IF(【全員最初に作成】基本情報!F45="","",【全員最初に作成】基本情報!F45)</f>
        <v/>
      </c>
      <c r="F22" s="473" t="str">
        <f>IF(【全員最初に作成】基本情報!G45="","",【全員最初に作成】基本情報!G45)</f>
        <v/>
      </c>
      <c r="G22" s="473" t="str">
        <f>IF(【全員最初に作成】基本情報!H45="","",【全員最初に作成】基本情報!H45)</f>
        <v/>
      </c>
      <c r="H22" s="473" t="str">
        <f>IF(【全員最初に作成】基本情報!I45="","",【全員最初に作成】基本情報!I45)</f>
        <v/>
      </c>
      <c r="I22" s="473" t="str">
        <f>IF(【全員最初に作成】基本情報!J45="","",【全員最初に作成】基本情報!J45)</f>
        <v/>
      </c>
      <c r="J22" s="473" t="str">
        <f>IF(【全員最初に作成】基本情報!K45="","",【全員最初に作成】基本情報!K45)</f>
        <v/>
      </c>
      <c r="K22" s="474" t="str">
        <f>IF(【全員最初に作成】基本情報!L45="","",【全員最初に作成】基本情報!L45)</f>
        <v/>
      </c>
      <c r="L22" s="471" t="str">
        <f>IF(【全員最初に作成】基本情報!M45="","",【全員最初に作成】基本情報!M45)</f>
        <v/>
      </c>
      <c r="M22" s="471" t="str">
        <f>IF(【全員最初に作成】基本情報!R45="","",【全員最初に作成】基本情報!R45)</f>
        <v/>
      </c>
      <c r="N22" s="471" t="str">
        <f>IF(【全員最初に作成】基本情報!W45="","",【全員最初に作成】基本情報!W45)</f>
        <v/>
      </c>
      <c r="O22" s="471" t="str">
        <f>IF(【全員最初に作成】基本情報!X45="","",【全員最初に作成】基本情報!X45)</f>
        <v/>
      </c>
      <c r="P22" s="475" t="str">
        <f>IF(【全員最初に作成】基本情報!Y45="","",【全員最初に作成】基本情報!Y45)</f>
        <v/>
      </c>
      <c r="Q22" s="476" t="str">
        <f>IF(【全員最初に作成】基本情報!AB45="","",【全員最初に作成】基本情報!AB45)</f>
        <v/>
      </c>
      <c r="R22" s="117"/>
      <c r="S22" s="118"/>
      <c r="T22" s="477" t="str">
        <f>IFERROR(IF(R22="","",VLOOKUP(P22,【参考】数式用!$A$5:$H$34,MATCH(S22,【参考】数式用!$F$4:$H$4,0)+5,0)),"")</f>
        <v/>
      </c>
      <c r="U22" s="478" t="str">
        <f>IF(S22="特定加算Ⅰ",VLOOKUP(P22,【参考】数式用!$A$5:$I$28,9,FALSE),"-")</f>
        <v>-</v>
      </c>
      <c r="V22" s="479" t="s">
        <v>155</v>
      </c>
      <c r="W22" s="120"/>
      <c r="X22" s="480" t="s">
        <v>156</v>
      </c>
      <c r="Y22" s="120"/>
      <c r="Z22" s="480" t="s">
        <v>157</v>
      </c>
      <c r="AA22" s="120"/>
      <c r="AB22" s="480" t="s">
        <v>156</v>
      </c>
      <c r="AC22" s="120"/>
      <c r="AD22" s="480" t="s">
        <v>158</v>
      </c>
      <c r="AE22" s="481" t="s">
        <v>159</v>
      </c>
      <c r="AF22" s="488" t="str">
        <f t="shared" si="1"/>
        <v/>
      </c>
      <c r="AG22" s="482" t="s">
        <v>160</v>
      </c>
      <c r="AH22" s="483" t="str">
        <f t="shared" si="2"/>
        <v/>
      </c>
      <c r="AJ22" s="484" t="str">
        <f t="shared" si="3"/>
        <v>○</v>
      </c>
      <c r="AK22" s="486" t="str">
        <f t="shared" si="0"/>
        <v/>
      </c>
      <c r="AL22" s="486"/>
      <c r="AM22" s="486"/>
      <c r="AN22" s="486"/>
      <c r="AO22" s="486"/>
      <c r="AP22" s="486"/>
      <c r="AQ22" s="486"/>
      <c r="AR22" s="486"/>
      <c r="AS22" s="487"/>
    </row>
    <row r="23" spans="1:45" ht="33" customHeight="1" thickBot="1">
      <c r="A23" s="471">
        <f t="shared" si="4"/>
        <v>12</v>
      </c>
      <c r="B23" s="472" t="str">
        <f>IF(【全員最初に作成】基本情報!C46="","",【全員最初に作成】基本情報!C46)</f>
        <v/>
      </c>
      <c r="C23" s="473" t="str">
        <f>IF(【全員最初に作成】基本情報!D46="","",【全員最初に作成】基本情報!D46)</f>
        <v/>
      </c>
      <c r="D23" s="473" t="str">
        <f>IF(【全員最初に作成】基本情報!E46="","",【全員最初に作成】基本情報!E46)</f>
        <v/>
      </c>
      <c r="E23" s="473" t="str">
        <f>IF(【全員最初に作成】基本情報!F46="","",【全員最初に作成】基本情報!F46)</f>
        <v/>
      </c>
      <c r="F23" s="473" t="str">
        <f>IF(【全員最初に作成】基本情報!G46="","",【全員最初に作成】基本情報!G46)</f>
        <v/>
      </c>
      <c r="G23" s="473" t="str">
        <f>IF(【全員最初に作成】基本情報!H46="","",【全員最初に作成】基本情報!H46)</f>
        <v/>
      </c>
      <c r="H23" s="473" t="str">
        <f>IF(【全員最初に作成】基本情報!I46="","",【全員最初に作成】基本情報!I46)</f>
        <v/>
      </c>
      <c r="I23" s="473" t="str">
        <f>IF(【全員最初に作成】基本情報!J46="","",【全員最初に作成】基本情報!J46)</f>
        <v/>
      </c>
      <c r="J23" s="473" t="str">
        <f>IF(【全員最初に作成】基本情報!K46="","",【全員最初に作成】基本情報!K46)</f>
        <v/>
      </c>
      <c r="K23" s="474" t="str">
        <f>IF(【全員最初に作成】基本情報!L46="","",【全員最初に作成】基本情報!L46)</f>
        <v/>
      </c>
      <c r="L23" s="471" t="str">
        <f>IF(【全員最初に作成】基本情報!M46="","",【全員最初に作成】基本情報!M46)</f>
        <v/>
      </c>
      <c r="M23" s="471" t="str">
        <f>IF(【全員最初に作成】基本情報!R46="","",【全員最初に作成】基本情報!R46)</f>
        <v/>
      </c>
      <c r="N23" s="471" t="str">
        <f>IF(【全員最初に作成】基本情報!W46="","",【全員最初に作成】基本情報!W46)</f>
        <v/>
      </c>
      <c r="O23" s="471" t="str">
        <f>IF(【全員最初に作成】基本情報!X46="","",【全員最初に作成】基本情報!X46)</f>
        <v/>
      </c>
      <c r="P23" s="475" t="str">
        <f>IF(【全員最初に作成】基本情報!Y46="","",【全員最初に作成】基本情報!Y46)</f>
        <v/>
      </c>
      <c r="Q23" s="476" t="str">
        <f>IF(【全員最初に作成】基本情報!AB46="","",【全員最初に作成】基本情報!AB46)</f>
        <v/>
      </c>
      <c r="R23" s="117"/>
      <c r="S23" s="118"/>
      <c r="T23" s="477" t="str">
        <f>IFERROR(IF(R23="","",VLOOKUP(P23,【参考】数式用!$A$5:$H$34,MATCH(S23,【参考】数式用!$F$4:$H$4,0)+5,0)),"")</f>
        <v/>
      </c>
      <c r="U23" s="478" t="str">
        <f>IF(S23="特定加算Ⅰ",VLOOKUP(P23,【参考】数式用!$A$5:$I$28,9,FALSE),"-")</f>
        <v>-</v>
      </c>
      <c r="V23" s="479" t="s">
        <v>155</v>
      </c>
      <c r="W23" s="120"/>
      <c r="X23" s="480" t="s">
        <v>156</v>
      </c>
      <c r="Y23" s="120"/>
      <c r="Z23" s="480" t="s">
        <v>157</v>
      </c>
      <c r="AA23" s="120"/>
      <c r="AB23" s="480" t="s">
        <v>156</v>
      </c>
      <c r="AC23" s="120"/>
      <c r="AD23" s="480" t="s">
        <v>158</v>
      </c>
      <c r="AE23" s="481" t="s">
        <v>159</v>
      </c>
      <c r="AF23" s="488" t="str">
        <f t="shared" si="1"/>
        <v/>
      </c>
      <c r="AG23" s="482" t="s">
        <v>160</v>
      </c>
      <c r="AH23" s="483" t="str">
        <f t="shared" si="2"/>
        <v/>
      </c>
      <c r="AJ23" s="484" t="str">
        <f t="shared" si="3"/>
        <v>○</v>
      </c>
      <c r="AK23" s="486" t="str">
        <f t="shared" si="0"/>
        <v/>
      </c>
      <c r="AL23" s="486"/>
      <c r="AM23" s="486"/>
      <c r="AN23" s="486"/>
      <c r="AO23" s="486"/>
      <c r="AP23" s="486"/>
      <c r="AQ23" s="486"/>
      <c r="AR23" s="486"/>
      <c r="AS23" s="487"/>
    </row>
    <row r="24" spans="1:45" ht="33" customHeight="1" thickBot="1">
      <c r="A24" s="471">
        <f t="shared" si="4"/>
        <v>13</v>
      </c>
      <c r="B24" s="472" t="str">
        <f>IF(【全員最初に作成】基本情報!C47="","",【全員最初に作成】基本情報!C47)</f>
        <v/>
      </c>
      <c r="C24" s="473" t="str">
        <f>IF(【全員最初に作成】基本情報!D47="","",【全員最初に作成】基本情報!D47)</f>
        <v/>
      </c>
      <c r="D24" s="473" t="str">
        <f>IF(【全員最初に作成】基本情報!E47="","",【全員最初に作成】基本情報!E47)</f>
        <v/>
      </c>
      <c r="E24" s="473" t="str">
        <f>IF(【全員最初に作成】基本情報!F47="","",【全員最初に作成】基本情報!F47)</f>
        <v/>
      </c>
      <c r="F24" s="473" t="str">
        <f>IF(【全員最初に作成】基本情報!G47="","",【全員最初に作成】基本情報!G47)</f>
        <v/>
      </c>
      <c r="G24" s="473" t="str">
        <f>IF(【全員最初に作成】基本情報!H47="","",【全員最初に作成】基本情報!H47)</f>
        <v/>
      </c>
      <c r="H24" s="473" t="str">
        <f>IF(【全員最初に作成】基本情報!I47="","",【全員最初に作成】基本情報!I47)</f>
        <v/>
      </c>
      <c r="I24" s="473" t="str">
        <f>IF(【全員最初に作成】基本情報!J47="","",【全員最初に作成】基本情報!J47)</f>
        <v/>
      </c>
      <c r="J24" s="473" t="str">
        <f>IF(【全員最初に作成】基本情報!K47="","",【全員最初に作成】基本情報!K47)</f>
        <v/>
      </c>
      <c r="K24" s="474" t="str">
        <f>IF(【全員最初に作成】基本情報!L47="","",【全員最初に作成】基本情報!L47)</f>
        <v/>
      </c>
      <c r="L24" s="471" t="str">
        <f>IF(【全員最初に作成】基本情報!M47="","",【全員最初に作成】基本情報!M47)</f>
        <v/>
      </c>
      <c r="M24" s="471" t="str">
        <f>IF(【全員最初に作成】基本情報!R47="","",【全員最初に作成】基本情報!R47)</f>
        <v/>
      </c>
      <c r="N24" s="471" t="str">
        <f>IF(【全員最初に作成】基本情報!W47="","",【全員最初に作成】基本情報!W47)</f>
        <v/>
      </c>
      <c r="O24" s="471" t="str">
        <f>IF(【全員最初に作成】基本情報!X47="","",【全員最初に作成】基本情報!X47)</f>
        <v/>
      </c>
      <c r="P24" s="475" t="str">
        <f>IF(【全員最初に作成】基本情報!Y47="","",【全員最初に作成】基本情報!Y47)</f>
        <v/>
      </c>
      <c r="Q24" s="476" t="str">
        <f>IF(【全員最初に作成】基本情報!AB47="","",【全員最初に作成】基本情報!AB47)</f>
        <v/>
      </c>
      <c r="R24" s="117"/>
      <c r="S24" s="118"/>
      <c r="T24" s="477" t="str">
        <f>IFERROR(IF(R24="","",VLOOKUP(P24,【参考】数式用!$A$5:$H$34,MATCH(S24,【参考】数式用!$F$4:$H$4,0)+5,0)),"")</f>
        <v/>
      </c>
      <c r="U24" s="478" t="str">
        <f>IF(S24="特定加算Ⅰ",VLOOKUP(P24,【参考】数式用!$A$5:$I$28,9,FALSE),"-")</f>
        <v>-</v>
      </c>
      <c r="V24" s="479" t="s">
        <v>155</v>
      </c>
      <c r="W24" s="120"/>
      <c r="X24" s="480" t="s">
        <v>156</v>
      </c>
      <c r="Y24" s="120"/>
      <c r="Z24" s="480" t="s">
        <v>157</v>
      </c>
      <c r="AA24" s="120"/>
      <c r="AB24" s="480" t="s">
        <v>156</v>
      </c>
      <c r="AC24" s="120"/>
      <c r="AD24" s="480" t="s">
        <v>158</v>
      </c>
      <c r="AE24" s="481" t="s">
        <v>159</v>
      </c>
      <c r="AF24" s="488" t="str">
        <f t="shared" si="1"/>
        <v/>
      </c>
      <c r="AG24" s="482" t="s">
        <v>160</v>
      </c>
      <c r="AH24" s="483" t="str">
        <f t="shared" si="2"/>
        <v/>
      </c>
      <c r="AJ24" s="484" t="str">
        <f t="shared" si="3"/>
        <v>○</v>
      </c>
      <c r="AK24" s="486" t="str">
        <f t="shared" si="0"/>
        <v/>
      </c>
      <c r="AL24" s="486"/>
      <c r="AM24" s="486"/>
      <c r="AN24" s="486"/>
      <c r="AO24" s="486"/>
      <c r="AP24" s="486"/>
      <c r="AQ24" s="486"/>
      <c r="AR24" s="486"/>
      <c r="AS24" s="487"/>
    </row>
    <row r="25" spans="1:45" ht="33" customHeight="1" thickBot="1">
      <c r="A25" s="471">
        <f t="shared" si="4"/>
        <v>14</v>
      </c>
      <c r="B25" s="472" t="str">
        <f>IF(【全員最初に作成】基本情報!C48="","",【全員最初に作成】基本情報!C48)</f>
        <v/>
      </c>
      <c r="C25" s="473" t="str">
        <f>IF(【全員最初に作成】基本情報!D48="","",【全員最初に作成】基本情報!D48)</f>
        <v/>
      </c>
      <c r="D25" s="473" t="str">
        <f>IF(【全員最初に作成】基本情報!E48="","",【全員最初に作成】基本情報!E48)</f>
        <v/>
      </c>
      <c r="E25" s="473" t="str">
        <f>IF(【全員最初に作成】基本情報!F48="","",【全員最初に作成】基本情報!F48)</f>
        <v/>
      </c>
      <c r="F25" s="473" t="str">
        <f>IF(【全員最初に作成】基本情報!G48="","",【全員最初に作成】基本情報!G48)</f>
        <v/>
      </c>
      <c r="G25" s="473" t="str">
        <f>IF(【全員最初に作成】基本情報!H48="","",【全員最初に作成】基本情報!H48)</f>
        <v/>
      </c>
      <c r="H25" s="473" t="str">
        <f>IF(【全員最初に作成】基本情報!I48="","",【全員最初に作成】基本情報!I48)</f>
        <v/>
      </c>
      <c r="I25" s="473" t="str">
        <f>IF(【全員最初に作成】基本情報!J48="","",【全員最初に作成】基本情報!J48)</f>
        <v/>
      </c>
      <c r="J25" s="473" t="str">
        <f>IF(【全員最初に作成】基本情報!K48="","",【全員最初に作成】基本情報!K48)</f>
        <v/>
      </c>
      <c r="K25" s="474" t="str">
        <f>IF(【全員最初に作成】基本情報!L48="","",【全員最初に作成】基本情報!L48)</f>
        <v/>
      </c>
      <c r="L25" s="471" t="str">
        <f>IF(【全員最初に作成】基本情報!M48="","",【全員最初に作成】基本情報!M48)</f>
        <v/>
      </c>
      <c r="M25" s="471" t="str">
        <f>IF(【全員最初に作成】基本情報!R48="","",【全員最初に作成】基本情報!R48)</f>
        <v/>
      </c>
      <c r="N25" s="471" t="str">
        <f>IF(【全員最初に作成】基本情報!W48="","",【全員最初に作成】基本情報!W48)</f>
        <v/>
      </c>
      <c r="O25" s="471" t="str">
        <f>IF(【全員最初に作成】基本情報!X48="","",【全員最初に作成】基本情報!X48)</f>
        <v/>
      </c>
      <c r="P25" s="475" t="str">
        <f>IF(【全員最初に作成】基本情報!Y48="","",【全員最初に作成】基本情報!Y48)</f>
        <v/>
      </c>
      <c r="Q25" s="476" t="str">
        <f>IF(【全員最初に作成】基本情報!AB48="","",【全員最初に作成】基本情報!AB48)</f>
        <v/>
      </c>
      <c r="R25" s="117"/>
      <c r="S25" s="118"/>
      <c r="T25" s="477" t="str">
        <f>IFERROR(IF(R25="","",VLOOKUP(P25,【参考】数式用!$A$5:$H$34,MATCH(S25,【参考】数式用!$F$4:$H$4,0)+5,0)),"")</f>
        <v/>
      </c>
      <c r="U25" s="478" t="str">
        <f>IF(S25="特定加算Ⅰ",VLOOKUP(P25,【参考】数式用!$A$5:$I$28,9,FALSE),"-")</f>
        <v>-</v>
      </c>
      <c r="V25" s="479" t="s">
        <v>155</v>
      </c>
      <c r="W25" s="120"/>
      <c r="X25" s="480" t="s">
        <v>156</v>
      </c>
      <c r="Y25" s="120"/>
      <c r="Z25" s="480" t="s">
        <v>157</v>
      </c>
      <c r="AA25" s="120"/>
      <c r="AB25" s="480" t="s">
        <v>156</v>
      </c>
      <c r="AC25" s="120"/>
      <c r="AD25" s="480" t="s">
        <v>158</v>
      </c>
      <c r="AE25" s="481" t="s">
        <v>159</v>
      </c>
      <c r="AF25" s="488" t="str">
        <f t="shared" si="1"/>
        <v/>
      </c>
      <c r="AG25" s="482" t="s">
        <v>160</v>
      </c>
      <c r="AH25" s="483" t="str">
        <f t="shared" si="2"/>
        <v/>
      </c>
      <c r="AJ25" s="484" t="str">
        <f t="shared" si="3"/>
        <v>○</v>
      </c>
      <c r="AK25" s="486" t="str">
        <f t="shared" si="0"/>
        <v/>
      </c>
      <c r="AL25" s="486"/>
      <c r="AM25" s="486"/>
      <c r="AN25" s="486"/>
      <c r="AO25" s="486"/>
      <c r="AP25" s="486"/>
      <c r="AQ25" s="486"/>
      <c r="AR25" s="486"/>
      <c r="AS25" s="487"/>
    </row>
    <row r="26" spans="1:45" ht="33" customHeight="1" thickBot="1">
      <c r="A26" s="471">
        <f t="shared" si="4"/>
        <v>15</v>
      </c>
      <c r="B26" s="472" t="str">
        <f>IF(【全員最初に作成】基本情報!C49="","",【全員最初に作成】基本情報!C49)</f>
        <v/>
      </c>
      <c r="C26" s="473" t="str">
        <f>IF(【全員最初に作成】基本情報!D49="","",【全員最初に作成】基本情報!D49)</f>
        <v/>
      </c>
      <c r="D26" s="473" t="str">
        <f>IF(【全員最初に作成】基本情報!E49="","",【全員最初に作成】基本情報!E49)</f>
        <v/>
      </c>
      <c r="E26" s="473" t="str">
        <f>IF(【全員最初に作成】基本情報!F49="","",【全員最初に作成】基本情報!F49)</f>
        <v/>
      </c>
      <c r="F26" s="473" t="str">
        <f>IF(【全員最初に作成】基本情報!G49="","",【全員最初に作成】基本情報!G49)</f>
        <v/>
      </c>
      <c r="G26" s="473" t="str">
        <f>IF(【全員最初に作成】基本情報!H49="","",【全員最初に作成】基本情報!H49)</f>
        <v/>
      </c>
      <c r="H26" s="473" t="str">
        <f>IF(【全員最初に作成】基本情報!I49="","",【全員最初に作成】基本情報!I49)</f>
        <v/>
      </c>
      <c r="I26" s="473" t="str">
        <f>IF(【全員最初に作成】基本情報!J49="","",【全員最初に作成】基本情報!J49)</f>
        <v/>
      </c>
      <c r="J26" s="473" t="str">
        <f>IF(【全員最初に作成】基本情報!K49="","",【全員最初に作成】基本情報!K49)</f>
        <v/>
      </c>
      <c r="K26" s="474" t="str">
        <f>IF(【全員最初に作成】基本情報!L49="","",【全員最初に作成】基本情報!L49)</f>
        <v/>
      </c>
      <c r="L26" s="471" t="str">
        <f>IF(【全員最初に作成】基本情報!M49="","",【全員最初に作成】基本情報!M49)</f>
        <v/>
      </c>
      <c r="M26" s="471" t="str">
        <f>IF(【全員最初に作成】基本情報!R49="","",【全員最初に作成】基本情報!R49)</f>
        <v/>
      </c>
      <c r="N26" s="471" t="str">
        <f>IF(【全員最初に作成】基本情報!W49="","",【全員最初に作成】基本情報!W49)</f>
        <v/>
      </c>
      <c r="O26" s="471" t="str">
        <f>IF(【全員最初に作成】基本情報!X49="","",【全員最初に作成】基本情報!X49)</f>
        <v/>
      </c>
      <c r="P26" s="475" t="str">
        <f>IF(【全員最初に作成】基本情報!Y49="","",【全員最初に作成】基本情報!Y49)</f>
        <v/>
      </c>
      <c r="Q26" s="476" t="str">
        <f>IF(【全員最初に作成】基本情報!AB49="","",【全員最初に作成】基本情報!AB49)</f>
        <v/>
      </c>
      <c r="R26" s="117"/>
      <c r="S26" s="118"/>
      <c r="T26" s="477" t="str">
        <f>IFERROR(IF(R26="","",VLOOKUP(P26,【参考】数式用!$A$5:$H$34,MATCH(S26,【参考】数式用!$F$4:$H$4,0)+5,0)),"")</f>
        <v/>
      </c>
      <c r="U26" s="478" t="str">
        <f>IF(S26="特定加算Ⅰ",VLOOKUP(P26,【参考】数式用!$A$5:$I$28,9,FALSE),"-")</f>
        <v>-</v>
      </c>
      <c r="V26" s="479" t="s">
        <v>155</v>
      </c>
      <c r="W26" s="120"/>
      <c r="X26" s="480" t="s">
        <v>156</v>
      </c>
      <c r="Y26" s="120"/>
      <c r="Z26" s="480" t="s">
        <v>157</v>
      </c>
      <c r="AA26" s="120"/>
      <c r="AB26" s="480" t="s">
        <v>156</v>
      </c>
      <c r="AC26" s="120"/>
      <c r="AD26" s="480" t="s">
        <v>158</v>
      </c>
      <c r="AE26" s="481" t="s">
        <v>159</v>
      </c>
      <c r="AF26" s="488" t="str">
        <f t="shared" si="1"/>
        <v/>
      </c>
      <c r="AG26" s="482" t="s">
        <v>160</v>
      </c>
      <c r="AH26" s="483" t="str">
        <f t="shared" si="2"/>
        <v/>
      </c>
      <c r="AJ26" s="484" t="str">
        <f t="shared" si="3"/>
        <v>○</v>
      </c>
      <c r="AK26" s="486" t="str">
        <f t="shared" si="0"/>
        <v/>
      </c>
      <c r="AL26" s="486"/>
      <c r="AM26" s="486"/>
      <c r="AN26" s="486"/>
      <c r="AO26" s="486"/>
      <c r="AP26" s="486"/>
      <c r="AQ26" s="486"/>
      <c r="AR26" s="486"/>
      <c r="AS26" s="487"/>
    </row>
    <row r="27" spans="1:45" ht="33" customHeight="1" thickBot="1">
      <c r="A27" s="471">
        <f t="shared" si="4"/>
        <v>16</v>
      </c>
      <c r="B27" s="472" t="str">
        <f>IF(【全員最初に作成】基本情報!C50="","",【全員最初に作成】基本情報!C50)</f>
        <v/>
      </c>
      <c r="C27" s="473" t="str">
        <f>IF(【全員最初に作成】基本情報!D50="","",【全員最初に作成】基本情報!D50)</f>
        <v/>
      </c>
      <c r="D27" s="473" t="str">
        <f>IF(【全員最初に作成】基本情報!E50="","",【全員最初に作成】基本情報!E50)</f>
        <v/>
      </c>
      <c r="E27" s="473" t="str">
        <f>IF(【全員最初に作成】基本情報!F50="","",【全員最初に作成】基本情報!F50)</f>
        <v/>
      </c>
      <c r="F27" s="473" t="str">
        <f>IF(【全員最初に作成】基本情報!G50="","",【全員最初に作成】基本情報!G50)</f>
        <v/>
      </c>
      <c r="G27" s="473" t="str">
        <f>IF(【全員最初に作成】基本情報!H50="","",【全員最初に作成】基本情報!H50)</f>
        <v/>
      </c>
      <c r="H27" s="473" t="str">
        <f>IF(【全員最初に作成】基本情報!I50="","",【全員最初に作成】基本情報!I50)</f>
        <v/>
      </c>
      <c r="I27" s="473" t="str">
        <f>IF(【全員最初に作成】基本情報!J50="","",【全員最初に作成】基本情報!J50)</f>
        <v/>
      </c>
      <c r="J27" s="473" t="str">
        <f>IF(【全員最初に作成】基本情報!K50="","",【全員最初に作成】基本情報!K50)</f>
        <v/>
      </c>
      <c r="K27" s="474" t="str">
        <f>IF(【全員最初に作成】基本情報!L50="","",【全員最初に作成】基本情報!L50)</f>
        <v/>
      </c>
      <c r="L27" s="471" t="str">
        <f>IF(【全員最初に作成】基本情報!M50="","",【全員最初に作成】基本情報!M50)</f>
        <v/>
      </c>
      <c r="M27" s="471" t="str">
        <f>IF(【全員最初に作成】基本情報!R50="","",【全員最初に作成】基本情報!R50)</f>
        <v/>
      </c>
      <c r="N27" s="471" t="str">
        <f>IF(【全員最初に作成】基本情報!W50="","",【全員最初に作成】基本情報!W50)</f>
        <v/>
      </c>
      <c r="O27" s="471" t="str">
        <f>IF(【全員最初に作成】基本情報!X50="","",【全員最初に作成】基本情報!X50)</f>
        <v/>
      </c>
      <c r="P27" s="475" t="str">
        <f>IF(【全員最初に作成】基本情報!Y50="","",【全員最初に作成】基本情報!Y50)</f>
        <v/>
      </c>
      <c r="Q27" s="476" t="str">
        <f>IF(【全員最初に作成】基本情報!AB50="","",【全員最初に作成】基本情報!AB50)</f>
        <v/>
      </c>
      <c r="R27" s="117"/>
      <c r="S27" s="118"/>
      <c r="T27" s="477" t="str">
        <f>IFERROR(IF(R27="","",VLOOKUP(P27,【参考】数式用!$A$5:$H$34,MATCH(S27,【参考】数式用!$F$4:$H$4,0)+5,0)),"")</f>
        <v/>
      </c>
      <c r="U27" s="478" t="str">
        <f>IF(S27="特定加算Ⅰ",VLOOKUP(P27,【参考】数式用!$A$5:$I$28,9,FALSE),"-")</f>
        <v>-</v>
      </c>
      <c r="V27" s="479" t="s">
        <v>155</v>
      </c>
      <c r="W27" s="120"/>
      <c r="X27" s="480" t="s">
        <v>156</v>
      </c>
      <c r="Y27" s="120"/>
      <c r="Z27" s="480" t="s">
        <v>157</v>
      </c>
      <c r="AA27" s="120"/>
      <c r="AB27" s="480" t="s">
        <v>156</v>
      </c>
      <c r="AC27" s="120"/>
      <c r="AD27" s="480" t="s">
        <v>158</v>
      </c>
      <c r="AE27" s="481" t="s">
        <v>159</v>
      </c>
      <c r="AF27" s="488" t="str">
        <f t="shared" si="1"/>
        <v/>
      </c>
      <c r="AG27" s="482" t="s">
        <v>160</v>
      </c>
      <c r="AH27" s="483" t="str">
        <f t="shared" si="2"/>
        <v/>
      </c>
      <c r="AJ27" s="484" t="str">
        <f t="shared" si="3"/>
        <v>○</v>
      </c>
      <c r="AK27" s="486" t="str">
        <f t="shared" si="0"/>
        <v/>
      </c>
      <c r="AL27" s="486"/>
      <c r="AM27" s="486"/>
      <c r="AN27" s="486"/>
      <c r="AO27" s="486"/>
      <c r="AP27" s="486"/>
      <c r="AQ27" s="486"/>
      <c r="AR27" s="486"/>
      <c r="AS27" s="487"/>
    </row>
    <row r="28" spans="1:45" ht="33" customHeight="1" thickBot="1">
      <c r="A28" s="471">
        <f t="shared" si="4"/>
        <v>17</v>
      </c>
      <c r="B28" s="472" t="str">
        <f>IF(【全員最初に作成】基本情報!C51="","",【全員最初に作成】基本情報!C51)</f>
        <v/>
      </c>
      <c r="C28" s="473" t="str">
        <f>IF(【全員最初に作成】基本情報!D51="","",【全員最初に作成】基本情報!D51)</f>
        <v/>
      </c>
      <c r="D28" s="473" t="str">
        <f>IF(【全員最初に作成】基本情報!E51="","",【全員最初に作成】基本情報!E51)</f>
        <v/>
      </c>
      <c r="E28" s="473" t="str">
        <f>IF(【全員最初に作成】基本情報!F51="","",【全員最初に作成】基本情報!F51)</f>
        <v/>
      </c>
      <c r="F28" s="473" t="str">
        <f>IF(【全員最初に作成】基本情報!G51="","",【全員最初に作成】基本情報!G51)</f>
        <v/>
      </c>
      <c r="G28" s="473" t="str">
        <f>IF(【全員最初に作成】基本情報!H51="","",【全員最初に作成】基本情報!H51)</f>
        <v/>
      </c>
      <c r="H28" s="473" t="str">
        <f>IF(【全員最初に作成】基本情報!I51="","",【全員最初に作成】基本情報!I51)</f>
        <v/>
      </c>
      <c r="I28" s="473" t="str">
        <f>IF(【全員最初に作成】基本情報!J51="","",【全員最初に作成】基本情報!J51)</f>
        <v/>
      </c>
      <c r="J28" s="473" t="str">
        <f>IF(【全員最初に作成】基本情報!K51="","",【全員最初に作成】基本情報!K51)</f>
        <v/>
      </c>
      <c r="K28" s="474" t="str">
        <f>IF(【全員最初に作成】基本情報!L51="","",【全員最初に作成】基本情報!L51)</f>
        <v/>
      </c>
      <c r="L28" s="471" t="str">
        <f>IF(【全員最初に作成】基本情報!M51="","",【全員最初に作成】基本情報!M51)</f>
        <v/>
      </c>
      <c r="M28" s="471" t="str">
        <f>IF(【全員最初に作成】基本情報!R51="","",【全員最初に作成】基本情報!R51)</f>
        <v/>
      </c>
      <c r="N28" s="471" t="str">
        <f>IF(【全員最初に作成】基本情報!W51="","",【全員最初に作成】基本情報!W51)</f>
        <v/>
      </c>
      <c r="O28" s="471" t="str">
        <f>IF(【全員最初に作成】基本情報!X51="","",【全員最初に作成】基本情報!X51)</f>
        <v/>
      </c>
      <c r="P28" s="475" t="str">
        <f>IF(【全員最初に作成】基本情報!Y51="","",【全員最初に作成】基本情報!Y51)</f>
        <v/>
      </c>
      <c r="Q28" s="476" t="str">
        <f>IF(【全員最初に作成】基本情報!AB51="","",【全員最初に作成】基本情報!AB51)</f>
        <v/>
      </c>
      <c r="R28" s="117"/>
      <c r="S28" s="118"/>
      <c r="T28" s="477" t="str">
        <f>IFERROR(IF(R28="","",VLOOKUP(P28,【参考】数式用!$A$5:$H$34,MATCH(S28,【参考】数式用!$F$4:$H$4,0)+5,0)),"")</f>
        <v/>
      </c>
      <c r="U28" s="478" t="str">
        <f>IF(S28="特定加算Ⅰ",VLOOKUP(P28,【参考】数式用!$A$5:$I$28,9,FALSE),"-")</f>
        <v>-</v>
      </c>
      <c r="V28" s="479" t="s">
        <v>155</v>
      </c>
      <c r="W28" s="120"/>
      <c r="X28" s="480" t="s">
        <v>156</v>
      </c>
      <c r="Y28" s="120"/>
      <c r="Z28" s="480" t="s">
        <v>157</v>
      </c>
      <c r="AA28" s="120"/>
      <c r="AB28" s="480" t="s">
        <v>156</v>
      </c>
      <c r="AC28" s="120"/>
      <c r="AD28" s="480" t="s">
        <v>158</v>
      </c>
      <c r="AE28" s="481" t="s">
        <v>159</v>
      </c>
      <c r="AF28" s="488" t="str">
        <f t="shared" si="1"/>
        <v/>
      </c>
      <c r="AG28" s="482" t="s">
        <v>160</v>
      </c>
      <c r="AH28" s="483" t="str">
        <f t="shared" si="2"/>
        <v/>
      </c>
      <c r="AJ28" s="484" t="str">
        <f t="shared" si="3"/>
        <v>○</v>
      </c>
      <c r="AK28" s="486" t="str">
        <f t="shared" si="0"/>
        <v/>
      </c>
      <c r="AL28" s="486"/>
      <c r="AM28" s="486"/>
      <c r="AN28" s="486"/>
      <c r="AO28" s="486"/>
      <c r="AP28" s="486"/>
      <c r="AQ28" s="486"/>
      <c r="AR28" s="486"/>
      <c r="AS28" s="487"/>
    </row>
    <row r="29" spans="1:45" ht="33" customHeight="1" thickBot="1">
      <c r="A29" s="471">
        <f t="shared" si="4"/>
        <v>18</v>
      </c>
      <c r="B29" s="472" t="str">
        <f>IF(【全員最初に作成】基本情報!C52="","",【全員最初に作成】基本情報!C52)</f>
        <v/>
      </c>
      <c r="C29" s="473" t="str">
        <f>IF(【全員最初に作成】基本情報!D52="","",【全員最初に作成】基本情報!D52)</f>
        <v/>
      </c>
      <c r="D29" s="473" t="str">
        <f>IF(【全員最初に作成】基本情報!E52="","",【全員最初に作成】基本情報!E52)</f>
        <v/>
      </c>
      <c r="E29" s="473" t="str">
        <f>IF(【全員最初に作成】基本情報!F52="","",【全員最初に作成】基本情報!F52)</f>
        <v/>
      </c>
      <c r="F29" s="473" t="str">
        <f>IF(【全員最初に作成】基本情報!G52="","",【全員最初に作成】基本情報!G52)</f>
        <v/>
      </c>
      <c r="G29" s="473" t="str">
        <f>IF(【全員最初に作成】基本情報!H52="","",【全員最初に作成】基本情報!H52)</f>
        <v/>
      </c>
      <c r="H29" s="473" t="str">
        <f>IF(【全員最初に作成】基本情報!I52="","",【全員最初に作成】基本情報!I52)</f>
        <v/>
      </c>
      <c r="I29" s="473" t="str">
        <f>IF(【全員最初に作成】基本情報!J52="","",【全員最初に作成】基本情報!J52)</f>
        <v/>
      </c>
      <c r="J29" s="473" t="str">
        <f>IF(【全員最初に作成】基本情報!K52="","",【全員最初に作成】基本情報!K52)</f>
        <v/>
      </c>
      <c r="K29" s="474" t="str">
        <f>IF(【全員最初に作成】基本情報!L52="","",【全員最初に作成】基本情報!L52)</f>
        <v/>
      </c>
      <c r="L29" s="471" t="str">
        <f>IF(【全員最初に作成】基本情報!M52="","",【全員最初に作成】基本情報!M52)</f>
        <v/>
      </c>
      <c r="M29" s="471" t="str">
        <f>IF(【全員最初に作成】基本情報!R52="","",【全員最初に作成】基本情報!R52)</f>
        <v/>
      </c>
      <c r="N29" s="471" t="str">
        <f>IF(【全員最初に作成】基本情報!W52="","",【全員最初に作成】基本情報!W52)</f>
        <v/>
      </c>
      <c r="O29" s="471" t="str">
        <f>IF(【全員最初に作成】基本情報!X52="","",【全員最初に作成】基本情報!X52)</f>
        <v/>
      </c>
      <c r="P29" s="475" t="str">
        <f>IF(【全員最初に作成】基本情報!Y52="","",【全員最初に作成】基本情報!Y52)</f>
        <v/>
      </c>
      <c r="Q29" s="476" t="str">
        <f>IF(【全員最初に作成】基本情報!AB52="","",【全員最初に作成】基本情報!AB52)</f>
        <v/>
      </c>
      <c r="R29" s="117"/>
      <c r="S29" s="118"/>
      <c r="T29" s="477" t="str">
        <f>IFERROR(IF(R29="","",VLOOKUP(P29,【参考】数式用!$A$5:$H$34,MATCH(S29,【参考】数式用!$F$4:$H$4,0)+5,0)),"")</f>
        <v/>
      </c>
      <c r="U29" s="478" t="str">
        <f>IF(S29="特定加算Ⅰ",VLOOKUP(P29,【参考】数式用!$A$5:$I$28,9,FALSE),"-")</f>
        <v>-</v>
      </c>
      <c r="V29" s="479" t="s">
        <v>155</v>
      </c>
      <c r="W29" s="120"/>
      <c r="X29" s="480" t="s">
        <v>156</v>
      </c>
      <c r="Y29" s="120"/>
      <c r="Z29" s="480" t="s">
        <v>157</v>
      </c>
      <c r="AA29" s="120"/>
      <c r="AB29" s="480" t="s">
        <v>156</v>
      </c>
      <c r="AC29" s="120"/>
      <c r="AD29" s="480" t="s">
        <v>158</v>
      </c>
      <c r="AE29" s="481" t="s">
        <v>159</v>
      </c>
      <c r="AF29" s="488" t="str">
        <f t="shared" si="1"/>
        <v/>
      </c>
      <c r="AG29" s="482" t="s">
        <v>160</v>
      </c>
      <c r="AH29" s="483" t="str">
        <f t="shared" si="2"/>
        <v/>
      </c>
      <c r="AJ29" s="484" t="str">
        <f t="shared" si="3"/>
        <v>○</v>
      </c>
      <c r="AK29" s="486" t="str">
        <f t="shared" si="0"/>
        <v/>
      </c>
      <c r="AL29" s="486"/>
      <c r="AM29" s="486"/>
      <c r="AN29" s="486"/>
      <c r="AO29" s="486"/>
      <c r="AP29" s="486"/>
      <c r="AQ29" s="486"/>
      <c r="AR29" s="486"/>
      <c r="AS29" s="487"/>
    </row>
    <row r="30" spans="1:45" ht="33" customHeight="1" thickBot="1">
      <c r="A30" s="471">
        <f t="shared" si="4"/>
        <v>19</v>
      </c>
      <c r="B30" s="472" t="str">
        <f>IF(【全員最初に作成】基本情報!C53="","",【全員最初に作成】基本情報!C53)</f>
        <v/>
      </c>
      <c r="C30" s="473" t="str">
        <f>IF(【全員最初に作成】基本情報!D53="","",【全員最初に作成】基本情報!D53)</f>
        <v/>
      </c>
      <c r="D30" s="473" t="str">
        <f>IF(【全員最初に作成】基本情報!E53="","",【全員最初に作成】基本情報!E53)</f>
        <v/>
      </c>
      <c r="E30" s="473" t="str">
        <f>IF(【全員最初に作成】基本情報!F53="","",【全員最初に作成】基本情報!F53)</f>
        <v/>
      </c>
      <c r="F30" s="473" t="str">
        <f>IF(【全員最初に作成】基本情報!G53="","",【全員最初に作成】基本情報!G53)</f>
        <v/>
      </c>
      <c r="G30" s="473" t="str">
        <f>IF(【全員最初に作成】基本情報!H53="","",【全員最初に作成】基本情報!H53)</f>
        <v/>
      </c>
      <c r="H30" s="473" t="str">
        <f>IF(【全員最初に作成】基本情報!I53="","",【全員最初に作成】基本情報!I53)</f>
        <v/>
      </c>
      <c r="I30" s="473" t="str">
        <f>IF(【全員最初に作成】基本情報!J53="","",【全員最初に作成】基本情報!J53)</f>
        <v/>
      </c>
      <c r="J30" s="473" t="str">
        <f>IF(【全員最初に作成】基本情報!K53="","",【全員最初に作成】基本情報!K53)</f>
        <v/>
      </c>
      <c r="K30" s="474" t="str">
        <f>IF(【全員最初に作成】基本情報!L53="","",【全員最初に作成】基本情報!L53)</f>
        <v/>
      </c>
      <c r="L30" s="471" t="str">
        <f>IF(【全員最初に作成】基本情報!M53="","",【全員最初に作成】基本情報!M53)</f>
        <v/>
      </c>
      <c r="M30" s="471" t="str">
        <f>IF(【全員最初に作成】基本情報!R53="","",【全員最初に作成】基本情報!R53)</f>
        <v/>
      </c>
      <c r="N30" s="471" t="str">
        <f>IF(【全員最初に作成】基本情報!W53="","",【全員最初に作成】基本情報!W53)</f>
        <v/>
      </c>
      <c r="O30" s="471" t="str">
        <f>IF(【全員最初に作成】基本情報!X53="","",【全員最初に作成】基本情報!X53)</f>
        <v/>
      </c>
      <c r="P30" s="475" t="str">
        <f>IF(【全員最初に作成】基本情報!Y53="","",【全員最初に作成】基本情報!Y53)</f>
        <v/>
      </c>
      <c r="Q30" s="476" t="str">
        <f>IF(【全員最初に作成】基本情報!AB53="","",【全員最初に作成】基本情報!AB53)</f>
        <v/>
      </c>
      <c r="R30" s="117"/>
      <c r="S30" s="118"/>
      <c r="T30" s="477" t="str">
        <f>IFERROR(IF(R30="","",VLOOKUP(P30,【参考】数式用!$A$5:$H$34,MATCH(S30,【参考】数式用!$F$4:$H$4,0)+5,0)),"")</f>
        <v/>
      </c>
      <c r="U30" s="478" t="str">
        <f>IF(S30="特定加算Ⅰ",VLOOKUP(P30,【参考】数式用!$A$5:$I$28,9,FALSE),"-")</f>
        <v>-</v>
      </c>
      <c r="V30" s="479" t="s">
        <v>155</v>
      </c>
      <c r="W30" s="120"/>
      <c r="X30" s="480" t="s">
        <v>156</v>
      </c>
      <c r="Y30" s="120"/>
      <c r="Z30" s="480" t="s">
        <v>157</v>
      </c>
      <c r="AA30" s="120"/>
      <c r="AB30" s="480" t="s">
        <v>156</v>
      </c>
      <c r="AC30" s="120"/>
      <c r="AD30" s="480" t="s">
        <v>158</v>
      </c>
      <c r="AE30" s="481" t="s">
        <v>159</v>
      </c>
      <c r="AF30" s="488" t="str">
        <f t="shared" si="1"/>
        <v/>
      </c>
      <c r="AG30" s="482" t="s">
        <v>160</v>
      </c>
      <c r="AH30" s="483" t="str">
        <f t="shared" si="2"/>
        <v/>
      </c>
      <c r="AJ30" s="484" t="str">
        <f t="shared" si="3"/>
        <v>○</v>
      </c>
      <c r="AK30" s="486" t="str">
        <f t="shared" si="0"/>
        <v/>
      </c>
      <c r="AL30" s="486"/>
      <c r="AM30" s="486"/>
      <c r="AN30" s="486"/>
      <c r="AO30" s="486"/>
      <c r="AP30" s="486"/>
      <c r="AQ30" s="486"/>
      <c r="AR30" s="486"/>
      <c r="AS30" s="487"/>
    </row>
    <row r="31" spans="1:45" ht="33" customHeight="1" thickBot="1">
      <c r="A31" s="471">
        <f t="shared" si="4"/>
        <v>20</v>
      </c>
      <c r="B31" s="472" t="str">
        <f>IF(【全員最初に作成】基本情報!C54="","",【全員最初に作成】基本情報!C54)</f>
        <v/>
      </c>
      <c r="C31" s="473" t="str">
        <f>IF(【全員最初に作成】基本情報!D54="","",【全員最初に作成】基本情報!D54)</f>
        <v/>
      </c>
      <c r="D31" s="473" t="str">
        <f>IF(【全員最初に作成】基本情報!E54="","",【全員最初に作成】基本情報!E54)</f>
        <v/>
      </c>
      <c r="E31" s="473" t="str">
        <f>IF(【全員最初に作成】基本情報!F54="","",【全員最初に作成】基本情報!F54)</f>
        <v/>
      </c>
      <c r="F31" s="473" t="str">
        <f>IF(【全員最初に作成】基本情報!G54="","",【全員最初に作成】基本情報!G54)</f>
        <v/>
      </c>
      <c r="G31" s="473" t="str">
        <f>IF(【全員最初に作成】基本情報!H54="","",【全員最初に作成】基本情報!H54)</f>
        <v/>
      </c>
      <c r="H31" s="473" t="str">
        <f>IF(【全員最初に作成】基本情報!I54="","",【全員最初に作成】基本情報!I54)</f>
        <v/>
      </c>
      <c r="I31" s="473" t="str">
        <f>IF(【全員最初に作成】基本情報!J54="","",【全員最初に作成】基本情報!J54)</f>
        <v/>
      </c>
      <c r="J31" s="473" t="str">
        <f>IF(【全員最初に作成】基本情報!K54="","",【全員最初に作成】基本情報!K54)</f>
        <v/>
      </c>
      <c r="K31" s="474" t="str">
        <f>IF(【全員最初に作成】基本情報!L54="","",【全員最初に作成】基本情報!L54)</f>
        <v/>
      </c>
      <c r="L31" s="471" t="str">
        <f>IF(【全員最初に作成】基本情報!M54="","",【全員最初に作成】基本情報!M54)</f>
        <v/>
      </c>
      <c r="M31" s="471" t="str">
        <f>IF(【全員最初に作成】基本情報!R54="","",【全員最初に作成】基本情報!R54)</f>
        <v/>
      </c>
      <c r="N31" s="471" t="str">
        <f>IF(【全員最初に作成】基本情報!W54="","",【全員最初に作成】基本情報!W54)</f>
        <v/>
      </c>
      <c r="O31" s="471" t="str">
        <f>IF(【全員最初に作成】基本情報!X54="","",【全員最初に作成】基本情報!X54)</f>
        <v/>
      </c>
      <c r="P31" s="475" t="str">
        <f>IF(【全員最初に作成】基本情報!Y54="","",【全員最初に作成】基本情報!Y54)</f>
        <v/>
      </c>
      <c r="Q31" s="476" t="str">
        <f>IF(【全員最初に作成】基本情報!AB54="","",【全員最初に作成】基本情報!AB54)</f>
        <v/>
      </c>
      <c r="R31" s="117"/>
      <c r="S31" s="118"/>
      <c r="T31" s="477" t="str">
        <f>IFERROR(IF(R31="","",VLOOKUP(P31,【参考】数式用!$A$5:$H$34,MATCH(S31,【参考】数式用!$F$4:$H$4,0)+5,0)),"")</f>
        <v/>
      </c>
      <c r="U31" s="478" t="str">
        <f>IF(S31="特定加算Ⅰ",VLOOKUP(P31,【参考】数式用!$A$5:$I$28,9,FALSE),"-")</f>
        <v>-</v>
      </c>
      <c r="V31" s="479" t="s">
        <v>155</v>
      </c>
      <c r="W31" s="120"/>
      <c r="X31" s="480" t="s">
        <v>156</v>
      </c>
      <c r="Y31" s="120"/>
      <c r="Z31" s="480" t="s">
        <v>157</v>
      </c>
      <c r="AA31" s="120"/>
      <c r="AB31" s="480" t="s">
        <v>156</v>
      </c>
      <c r="AC31" s="120"/>
      <c r="AD31" s="480" t="s">
        <v>158</v>
      </c>
      <c r="AE31" s="481" t="s">
        <v>159</v>
      </c>
      <c r="AF31" s="488" t="str">
        <f t="shared" si="1"/>
        <v/>
      </c>
      <c r="AG31" s="482" t="s">
        <v>160</v>
      </c>
      <c r="AH31" s="483" t="str">
        <f t="shared" si="2"/>
        <v/>
      </c>
      <c r="AJ31" s="484" t="str">
        <f t="shared" si="3"/>
        <v>○</v>
      </c>
      <c r="AK31" s="486" t="str">
        <f t="shared" si="0"/>
        <v/>
      </c>
      <c r="AL31" s="486"/>
      <c r="AM31" s="486"/>
      <c r="AN31" s="486"/>
      <c r="AO31" s="486"/>
      <c r="AP31" s="486"/>
      <c r="AQ31" s="486"/>
      <c r="AR31" s="486"/>
      <c r="AS31" s="487"/>
    </row>
    <row r="32" spans="1:45" ht="33" customHeight="1" thickBot="1">
      <c r="A32" s="471">
        <f t="shared" si="4"/>
        <v>21</v>
      </c>
      <c r="B32" s="472" t="str">
        <f>IF(【全員最初に作成】基本情報!C55="","",【全員最初に作成】基本情報!C55)</f>
        <v/>
      </c>
      <c r="C32" s="473" t="str">
        <f>IF(【全員最初に作成】基本情報!D55="","",【全員最初に作成】基本情報!D55)</f>
        <v/>
      </c>
      <c r="D32" s="473" t="str">
        <f>IF(【全員最初に作成】基本情報!E55="","",【全員最初に作成】基本情報!E55)</f>
        <v/>
      </c>
      <c r="E32" s="473" t="str">
        <f>IF(【全員最初に作成】基本情報!F55="","",【全員最初に作成】基本情報!F55)</f>
        <v/>
      </c>
      <c r="F32" s="473" t="str">
        <f>IF(【全員最初に作成】基本情報!G55="","",【全員最初に作成】基本情報!G55)</f>
        <v/>
      </c>
      <c r="G32" s="473" t="str">
        <f>IF(【全員最初に作成】基本情報!H55="","",【全員最初に作成】基本情報!H55)</f>
        <v/>
      </c>
      <c r="H32" s="473" t="str">
        <f>IF(【全員最初に作成】基本情報!I55="","",【全員最初に作成】基本情報!I55)</f>
        <v/>
      </c>
      <c r="I32" s="473" t="str">
        <f>IF(【全員最初に作成】基本情報!J55="","",【全員最初に作成】基本情報!J55)</f>
        <v/>
      </c>
      <c r="J32" s="473" t="str">
        <f>IF(【全員最初に作成】基本情報!K55="","",【全員最初に作成】基本情報!K55)</f>
        <v/>
      </c>
      <c r="K32" s="474" t="str">
        <f>IF(【全員最初に作成】基本情報!L55="","",【全員最初に作成】基本情報!L55)</f>
        <v/>
      </c>
      <c r="L32" s="471" t="str">
        <f>IF(【全員最初に作成】基本情報!M55="","",【全員最初に作成】基本情報!M55)</f>
        <v/>
      </c>
      <c r="M32" s="471" t="str">
        <f>IF(【全員最初に作成】基本情報!R55="","",【全員最初に作成】基本情報!R55)</f>
        <v/>
      </c>
      <c r="N32" s="471" t="str">
        <f>IF(【全員最初に作成】基本情報!W55="","",【全員最初に作成】基本情報!W55)</f>
        <v/>
      </c>
      <c r="O32" s="471" t="str">
        <f>IF(【全員最初に作成】基本情報!X55="","",【全員最初に作成】基本情報!X55)</f>
        <v/>
      </c>
      <c r="P32" s="475" t="str">
        <f>IF(【全員最初に作成】基本情報!Y55="","",【全員最初に作成】基本情報!Y55)</f>
        <v/>
      </c>
      <c r="Q32" s="476" t="str">
        <f>IF(【全員最初に作成】基本情報!AB55="","",【全員最初に作成】基本情報!AB55)</f>
        <v/>
      </c>
      <c r="R32" s="117"/>
      <c r="S32" s="118"/>
      <c r="T32" s="477" t="str">
        <f>IFERROR(IF(R32="","",VLOOKUP(P32,【参考】数式用!$A$5:$H$34,MATCH(S32,【参考】数式用!$F$4:$H$4,0)+5,0)),"")</f>
        <v/>
      </c>
      <c r="U32" s="478" t="str">
        <f>IF(S32="特定加算Ⅰ",VLOOKUP(P32,【参考】数式用!$A$5:$I$28,9,FALSE),"-")</f>
        <v>-</v>
      </c>
      <c r="V32" s="479" t="s">
        <v>155</v>
      </c>
      <c r="W32" s="120"/>
      <c r="X32" s="480" t="s">
        <v>156</v>
      </c>
      <c r="Y32" s="120"/>
      <c r="Z32" s="480" t="s">
        <v>157</v>
      </c>
      <c r="AA32" s="120"/>
      <c r="AB32" s="480" t="s">
        <v>156</v>
      </c>
      <c r="AC32" s="120"/>
      <c r="AD32" s="480" t="s">
        <v>158</v>
      </c>
      <c r="AE32" s="481" t="s">
        <v>159</v>
      </c>
      <c r="AF32" s="488" t="str">
        <f t="shared" si="1"/>
        <v/>
      </c>
      <c r="AG32" s="482" t="s">
        <v>160</v>
      </c>
      <c r="AH32" s="483" t="str">
        <f t="shared" si="2"/>
        <v/>
      </c>
      <c r="AJ32" s="484" t="str">
        <f t="shared" si="3"/>
        <v>○</v>
      </c>
      <c r="AK32" s="486" t="str">
        <f t="shared" si="0"/>
        <v/>
      </c>
      <c r="AL32" s="486"/>
      <c r="AM32" s="486"/>
      <c r="AN32" s="486"/>
      <c r="AO32" s="486"/>
      <c r="AP32" s="486"/>
      <c r="AQ32" s="486"/>
      <c r="AR32" s="486"/>
      <c r="AS32" s="487"/>
    </row>
    <row r="33" spans="1:45" ht="33" customHeight="1" thickBot="1">
      <c r="A33" s="471">
        <f t="shared" si="4"/>
        <v>22</v>
      </c>
      <c r="B33" s="472" t="str">
        <f>IF(【全員最初に作成】基本情報!C56="","",【全員最初に作成】基本情報!C56)</f>
        <v/>
      </c>
      <c r="C33" s="473" t="str">
        <f>IF(【全員最初に作成】基本情報!D56="","",【全員最初に作成】基本情報!D56)</f>
        <v/>
      </c>
      <c r="D33" s="473" t="str">
        <f>IF(【全員最初に作成】基本情報!E56="","",【全員最初に作成】基本情報!E56)</f>
        <v/>
      </c>
      <c r="E33" s="473" t="str">
        <f>IF(【全員最初に作成】基本情報!F56="","",【全員最初に作成】基本情報!F56)</f>
        <v/>
      </c>
      <c r="F33" s="473" t="str">
        <f>IF(【全員最初に作成】基本情報!G56="","",【全員最初に作成】基本情報!G56)</f>
        <v/>
      </c>
      <c r="G33" s="473" t="str">
        <f>IF(【全員最初に作成】基本情報!H56="","",【全員最初に作成】基本情報!H56)</f>
        <v/>
      </c>
      <c r="H33" s="473" t="str">
        <f>IF(【全員最初に作成】基本情報!I56="","",【全員最初に作成】基本情報!I56)</f>
        <v/>
      </c>
      <c r="I33" s="473" t="str">
        <f>IF(【全員最初に作成】基本情報!J56="","",【全員最初に作成】基本情報!J56)</f>
        <v/>
      </c>
      <c r="J33" s="473" t="str">
        <f>IF(【全員最初に作成】基本情報!K56="","",【全員最初に作成】基本情報!K56)</f>
        <v/>
      </c>
      <c r="K33" s="474" t="str">
        <f>IF(【全員最初に作成】基本情報!L56="","",【全員最初に作成】基本情報!L56)</f>
        <v/>
      </c>
      <c r="L33" s="471" t="str">
        <f>IF(【全員最初に作成】基本情報!M56="","",【全員最初に作成】基本情報!M56)</f>
        <v/>
      </c>
      <c r="M33" s="471" t="str">
        <f>IF(【全員最初に作成】基本情報!R56="","",【全員最初に作成】基本情報!R56)</f>
        <v/>
      </c>
      <c r="N33" s="471" t="str">
        <f>IF(【全員最初に作成】基本情報!W56="","",【全員最初に作成】基本情報!W56)</f>
        <v/>
      </c>
      <c r="O33" s="471" t="str">
        <f>IF(【全員最初に作成】基本情報!X56="","",【全員最初に作成】基本情報!X56)</f>
        <v/>
      </c>
      <c r="P33" s="475" t="str">
        <f>IF(【全員最初に作成】基本情報!Y56="","",【全員最初に作成】基本情報!Y56)</f>
        <v/>
      </c>
      <c r="Q33" s="476" t="str">
        <f>IF(【全員最初に作成】基本情報!AB56="","",【全員最初に作成】基本情報!AB56)</f>
        <v/>
      </c>
      <c r="R33" s="117"/>
      <c r="S33" s="118"/>
      <c r="T33" s="477" t="str">
        <f>IFERROR(IF(R33="","",VLOOKUP(P33,【参考】数式用!$A$5:$H$34,MATCH(S33,【参考】数式用!$F$4:$H$4,0)+5,0)),"")</f>
        <v/>
      </c>
      <c r="U33" s="478" t="str">
        <f>IF(S33="特定加算Ⅰ",VLOOKUP(P33,【参考】数式用!$A$5:$I$28,9,FALSE),"-")</f>
        <v>-</v>
      </c>
      <c r="V33" s="479" t="s">
        <v>155</v>
      </c>
      <c r="W33" s="120"/>
      <c r="X33" s="480" t="s">
        <v>156</v>
      </c>
      <c r="Y33" s="120"/>
      <c r="Z33" s="480" t="s">
        <v>157</v>
      </c>
      <c r="AA33" s="120"/>
      <c r="AB33" s="480" t="s">
        <v>156</v>
      </c>
      <c r="AC33" s="120"/>
      <c r="AD33" s="480" t="s">
        <v>158</v>
      </c>
      <c r="AE33" s="481" t="s">
        <v>159</v>
      </c>
      <c r="AF33" s="488" t="str">
        <f t="shared" si="1"/>
        <v/>
      </c>
      <c r="AG33" s="482" t="s">
        <v>160</v>
      </c>
      <c r="AH33" s="483" t="str">
        <f t="shared" si="2"/>
        <v/>
      </c>
      <c r="AJ33" s="484" t="str">
        <f t="shared" si="3"/>
        <v>○</v>
      </c>
      <c r="AK33" s="486" t="str">
        <f t="shared" si="0"/>
        <v/>
      </c>
      <c r="AL33" s="486"/>
      <c r="AM33" s="486"/>
      <c r="AN33" s="486"/>
      <c r="AO33" s="486"/>
      <c r="AP33" s="486"/>
      <c r="AQ33" s="486"/>
      <c r="AR33" s="486"/>
      <c r="AS33" s="487"/>
    </row>
    <row r="34" spans="1:45" ht="33" customHeight="1" thickBot="1">
      <c r="A34" s="471">
        <f t="shared" si="4"/>
        <v>23</v>
      </c>
      <c r="B34" s="472" t="str">
        <f>IF(【全員最初に作成】基本情報!C57="","",【全員最初に作成】基本情報!C57)</f>
        <v/>
      </c>
      <c r="C34" s="473" t="str">
        <f>IF(【全員最初に作成】基本情報!D57="","",【全員最初に作成】基本情報!D57)</f>
        <v/>
      </c>
      <c r="D34" s="473" t="str">
        <f>IF(【全員最初に作成】基本情報!E57="","",【全員最初に作成】基本情報!E57)</f>
        <v/>
      </c>
      <c r="E34" s="473" t="str">
        <f>IF(【全員最初に作成】基本情報!F57="","",【全員最初に作成】基本情報!F57)</f>
        <v/>
      </c>
      <c r="F34" s="473" t="str">
        <f>IF(【全員最初に作成】基本情報!G57="","",【全員最初に作成】基本情報!G57)</f>
        <v/>
      </c>
      <c r="G34" s="473" t="str">
        <f>IF(【全員最初に作成】基本情報!H57="","",【全員最初に作成】基本情報!H57)</f>
        <v/>
      </c>
      <c r="H34" s="473" t="str">
        <f>IF(【全員最初に作成】基本情報!I57="","",【全員最初に作成】基本情報!I57)</f>
        <v/>
      </c>
      <c r="I34" s="473" t="str">
        <f>IF(【全員最初に作成】基本情報!J57="","",【全員最初に作成】基本情報!J57)</f>
        <v/>
      </c>
      <c r="J34" s="473" t="str">
        <f>IF(【全員最初に作成】基本情報!K57="","",【全員最初に作成】基本情報!K57)</f>
        <v/>
      </c>
      <c r="K34" s="474" t="str">
        <f>IF(【全員最初に作成】基本情報!L57="","",【全員最初に作成】基本情報!L57)</f>
        <v/>
      </c>
      <c r="L34" s="471" t="str">
        <f>IF(【全員最初に作成】基本情報!M57="","",【全員最初に作成】基本情報!M57)</f>
        <v/>
      </c>
      <c r="M34" s="471" t="str">
        <f>IF(【全員最初に作成】基本情報!R57="","",【全員最初に作成】基本情報!R57)</f>
        <v/>
      </c>
      <c r="N34" s="471" t="str">
        <f>IF(【全員最初に作成】基本情報!W57="","",【全員最初に作成】基本情報!W57)</f>
        <v/>
      </c>
      <c r="O34" s="471" t="str">
        <f>IF(【全員最初に作成】基本情報!X57="","",【全員最初に作成】基本情報!X57)</f>
        <v/>
      </c>
      <c r="P34" s="475" t="str">
        <f>IF(【全員最初に作成】基本情報!Y57="","",【全員最初に作成】基本情報!Y57)</f>
        <v/>
      </c>
      <c r="Q34" s="476" t="str">
        <f>IF(【全員最初に作成】基本情報!AB57="","",【全員最初に作成】基本情報!AB57)</f>
        <v/>
      </c>
      <c r="R34" s="117"/>
      <c r="S34" s="118"/>
      <c r="T34" s="477" t="str">
        <f>IFERROR(IF(R34="","",VLOOKUP(P34,【参考】数式用!$A$5:$H$34,MATCH(S34,【参考】数式用!$F$4:$H$4,0)+5,0)),"")</f>
        <v/>
      </c>
      <c r="U34" s="478" t="str">
        <f>IF(S34="特定加算Ⅰ",VLOOKUP(P34,【参考】数式用!$A$5:$I$28,9,FALSE),"-")</f>
        <v>-</v>
      </c>
      <c r="V34" s="479" t="s">
        <v>155</v>
      </c>
      <c r="W34" s="120"/>
      <c r="X34" s="480" t="s">
        <v>156</v>
      </c>
      <c r="Y34" s="120"/>
      <c r="Z34" s="480" t="s">
        <v>157</v>
      </c>
      <c r="AA34" s="120"/>
      <c r="AB34" s="480" t="s">
        <v>156</v>
      </c>
      <c r="AC34" s="120"/>
      <c r="AD34" s="480" t="s">
        <v>158</v>
      </c>
      <c r="AE34" s="481" t="s">
        <v>159</v>
      </c>
      <c r="AF34" s="488" t="str">
        <f t="shared" si="1"/>
        <v/>
      </c>
      <c r="AG34" s="482" t="s">
        <v>160</v>
      </c>
      <c r="AH34" s="483" t="str">
        <f t="shared" si="2"/>
        <v/>
      </c>
      <c r="AJ34" s="484" t="str">
        <f t="shared" si="3"/>
        <v>○</v>
      </c>
      <c r="AK34" s="486" t="str">
        <f t="shared" si="0"/>
        <v/>
      </c>
      <c r="AL34" s="486"/>
      <c r="AM34" s="486"/>
      <c r="AN34" s="486"/>
      <c r="AO34" s="486"/>
      <c r="AP34" s="486"/>
      <c r="AQ34" s="486"/>
      <c r="AR34" s="486"/>
      <c r="AS34" s="487"/>
    </row>
    <row r="35" spans="1:45" ht="33" customHeight="1" thickBot="1">
      <c r="A35" s="471">
        <f t="shared" si="4"/>
        <v>24</v>
      </c>
      <c r="B35" s="472" t="str">
        <f>IF(【全員最初に作成】基本情報!C58="","",【全員最初に作成】基本情報!C58)</f>
        <v/>
      </c>
      <c r="C35" s="473" t="str">
        <f>IF(【全員最初に作成】基本情報!D58="","",【全員最初に作成】基本情報!D58)</f>
        <v/>
      </c>
      <c r="D35" s="473" t="str">
        <f>IF(【全員最初に作成】基本情報!E58="","",【全員最初に作成】基本情報!E58)</f>
        <v/>
      </c>
      <c r="E35" s="473" t="str">
        <f>IF(【全員最初に作成】基本情報!F58="","",【全員最初に作成】基本情報!F58)</f>
        <v/>
      </c>
      <c r="F35" s="473" t="str">
        <f>IF(【全員最初に作成】基本情報!G58="","",【全員最初に作成】基本情報!G58)</f>
        <v/>
      </c>
      <c r="G35" s="473" t="str">
        <f>IF(【全員最初に作成】基本情報!H58="","",【全員最初に作成】基本情報!H58)</f>
        <v/>
      </c>
      <c r="H35" s="473" t="str">
        <f>IF(【全員最初に作成】基本情報!I58="","",【全員最初に作成】基本情報!I58)</f>
        <v/>
      </c>
      <c r="I35" s="473" t="str">
        <f>IF(【全員最初に作成】基本情報!J58="","",【全員最初に作成】基本情報!J58)</f>
        <v/>
      </c>
      <c r="J35" s="473" t="str">
        <f>IF(【全員最初に作成】基本情報!K58="","",【全員最初に作成】基本情報!K58)</f>
        <v/>
      </c>
      <c r="K35" s="474" t="str">
        <f>IF(【全員最初に作成】基本情報!L58="","",【全員最初に作成】基本情報!L58)</f>
        <v/>
      </c>
      <c r="L35" s="471" t="str">
        <f>IF(【全員最初に作成】基本情報!M58="","",【全員最初に作成】基本情報!M58)</f>
        <v/>
      </c>
      <c r="M35" s="471" t="str">
        <f>IF(【全員最初に作成】基本情報!R58="","",【全員最初に作成】基本情報!R58)</f>
        <v/>
      </c>
      <c r="N35" s="471" t="str">
        <f>IF(【全員最初に作成】基本情報!W58="","",【全員最初に作成】基本情報!W58)</f>
        <v/>
      </c>
      <c r="O35" s="471" t="str">
        <f>IF(【全員最初に作成】基本情報!X58="","",【全員最初に作成】基本情報!X58)</f>
        <v/>
      </c>
      <c r="P35" s="475" t="str">
        <f>IF(【全員最初に作成】基本情報!Y58="","",【全員最初に作成】基本情報!Y58)</f>
        <v/>
      </c>
      <c r="Q35" s="476" t="str">
        <f>IF(【全員最初に作成】基本情報!AB58="","",【全員最初に作成】基本情報!AB58)</f>
        <v/>
      </c>
      <c r="R35" s="117"/>
      <c r="S35" s="118"/>
      <c r="T35" s="477" t="str">
        <f>IFERROR(IF(R35="","",VLOOKUP(P35,【参考】数式用!$A$5:$H$34,MATCH(S35,【参考】数式用!$F$4:$H$4,0)+5,0)),"")</f>
        <v/>
      </c>
      <c r="U35" s="478" t="str">
        <f>IF(S35="特定加算Ⅰ",VLOOKUP(P35,【参考】数式用!$A$5:$I$28,9,FALSE),"-")</f>
        <v>-</v>
      </c>
      <c r="V35" s="479" t="s">
        <v>155</v>
      </c>
      <c r="W35" s="120"/>
      <c r="X35" s="480" t="s">
        <v>156</v>
      </c>
      <c r="Y35" s="120"/>
      <c r="Z35" s="480" t="s">
        <v>157</v>
      </c>
      <c r="AA35" s="120"/>
      <c r="AB35" s="480" t="s">
        <v>156</v>
      </c>
      <c r="AC35" s="120"/>
      <c r="AD35" s="480" t="s">
        <v>158</v>
      </c>
      <c r="AE35" s="481" t="s">
        <v>159</v>
      </c>
      <c r="AF35" s="488" t="str">
        <f t="shared" si="1"/>
        <v/>
      </c>
      <c r="AG35" s="482" t="s">
        <v>160</v>
      </c>
      <c r="AH35" s="483" t="str">
        <f t="shared" si="2"/>
        <v/>
      </c>
      <c r="AJ35" s="484" t="str">
        <f t="shared" si="3"/>
        <v>○</v>
      </c>
      <c r="AK35" s="486" t="str">
        <f t="shared" si="0"/>
        <v/>
      </c>
      <c r="AL35" s="486"/>
      <c r="AM35" s="486"/>
      <c r="AN35" s="486"/>
      <c r="AO35" s="486"/>
      <c r="AP35" s="486"/>
      <c r="AQ35" s="486"/>
      <c r="AR35" s="486"/>
      <c r="AS35" s="487"/>
    </row>
    <row r="36" spans="1:45" ht="33" customHeight="1" thickBot="1">
      <c r="A36" s="471">
        <f t="shared" si="4"/>
        <v>25</v>
      </c>
      <c r="B36" s="472" t="str">
        <f>IF(【全員最初に作成】基本情報!C59="","",【全員最初に作成】基本情報!C59)</f>
        <v/>
      </c>
      <c r="C36" s="473" t="str">
        <f>IF(【全員最初に作成】基本情報!D59="","",【全員最初に作成】基本情報!D59)</f>
        <v/>
      </c>
      <c r="D36" s="473" t="str">
        <f>IF(【全員最初に作成】基本情報!E59="","",【全員最初に作成】基本情報!E59)</f>
        <v/>
      </c>
      <c r="E36" s="473" t="str">
        <f>IF(【全員最初に作成】基本情報!F59="","",【全員最初に作成】基本情報!F59)</f>
        <v/>
      </c>
      <c r="F36" s="473" t="str">
        <f>IF(【全員最初に作成】基本情報!G59="","",【全員最初に作成】基本情報!G59)</f>
        <v/>
      </c>
      <c r="G36" s="473" t="str">
        <f>IF(【全員最初に作成】基本情報!H59="","",【全員最初に作成】基本情報!H59)</f>
        <v/>
      </c>
      <c r="H36" s="473" t="str">
        <f>IF(【全員最初に作成】基本情報!I59="","",【全員最初に作成】基本情報!I59)</f>
        <v/>
      </c>
      <c r="I36" s="473" t="str">
        <f>IF(【全員最初に作成】基本情報!J59="","",【全員最初に作成】基本情報!J59)</f>
        <v/>
      </c>
      <c r="J36" s="473" t="str">
        <f>IF(【全員最初に作成】基本情報!K59="","",【全員最初に作成】基本情報!K59)</f>
        <v/>
      </c>
      <c r="K36" s="474" t="str">
        <f>IF(【全員最初に作成】基本情報!L59="","",【全員最初に作成】基本情報!L59)</f>
        <v/>
      </c>
      <c r="L36" s="471" t="str">
        <f>IF(【全員最初に作成】基本情報!M59="","",【全員最初に作成】基本情報!M59)</f>
        <v/>
      </c>
      <c r="M36" s="471" t="str">
        <f>IF(【全員最初に作成】基本情報!R59="","",【全員最初に作成】基本情報!R59)</f>
        <v/>
      </c>
      <c r="N36" s="471" t="str">
        <f>IF(【全員最初に作成】基本情報!W59="","",【全員最初に作成】基本情報!W59)</f>
        <v/>
      </c>
      <c r="O36" s="471" t="str">
        <f>IF(【全員最初に作成】基本情報!X59="","",【全員最初に作成】基本情報!X59)</f>
        <v/>
      </c>
      <c r="P36" s="475" t="str">
        <f>IF(【全員最初に作成】基本情報!Y59="","",【全員最初に作成】基本情報!Y59)</f>
        <v/>
      </c>
      <c r="Q36" s="476" t="str">
        <f>IF(【全員最初に作成】基本情報!AB59="","",【全員最初に作成】基本情報!AB59)</f>
        <v/>
      </c>
      <c r="R36" s="117"/>
      <c r="S36" s="118"/>
      <c r="T36" s="477" t="str">
        <f>IFERROR(IF(R36="","",VLOOKUP(P36,【参考】数式用!$A$5:$H$34,MATCH(S36,【参考】数式用!$F$4:$H$4,0)+5,0)),"")</f>
        <v/>
      </c>
      <c r="U36" s="478" t="str">
        <f>IF(S36="特定加算Ⅰ",VLOOKUP(P36,【参考】数式用!$A$5:$I$28,9,FALSE),"-")</f>
        <v>-</v>
      </c>
      <c r="V36" s="479" t="s">
        <v>155</v>
      </c>
      <c r="W36" s="120"/>
      <c r="X36" s="480" t="s">
        <v>156</v>
      </c>
      <c r="Y36" s="120"/>
      <c r="Z36" s="480" t="s">
        <v>157</v>
      </c>
      <c r="AA36" s="120"/>
      <c r="AB36" s="480" t="s">
        <v>156</v>
      </c>
      <c r="AC36" s="120"/>
      <c r="AD36" s="480" t="s">
        <v>158</v>
      </c>
      <c r="AE36" s="481" t="s">
        <v>159</v>
      </c>
      <c r="AF36" s="488" t="str">
        <f t="shared" si="1"/>
        <v/>
      </c>
      <c r="AG36" s="482" t="s">
        <v>160</v>
      </c>
      <c r="AH36" s="483" t="str">
        <f t="shared" si="2"/>
        <v/>
      </c>
      <c r="AJ36" s="484" t="str">
        <f t="shared" si="3"/>
        <v>○</v>
      </c>
      <c r="AK36" s="486" t="str">
        <f t="shared" si="0"/>
        <v/>
      </c>
      <c r="AL36" s="486"/>
      <c r="AM36" s="486"/>
      <c r="AN36" s="486"/>
      <c r="AO36" s="486"/>
      <c r="AP36" s="486"/>
      <c r="AQ36" s="486"/>
      <c r="AR36" s="486"/>
      <c r="AS36" s="487"/>
    </row>
    <row r="37" spans="1:45" ht="33" customHeight="1" thickBot="1">
      <c r="A37" s="471">
        <f t="shared" si="4"/>
        <v>26</v>
      </c>
      <c r="B37" s="472" t="str">
        <f>IF(【全員最初に作成】基本情報!C60="","",【全員最初に作成】基本情報!C60)</f>
        <v/>
      </c>
      <c r="C37" s="473" t="str">
        <f>IF(【全員最初に作成】基本情報!D60="","",【全員最初に作成】基本情報!D60)</f>
        <v/>
      </c>
      <c r="D37" s="473" t="str">
        <f>IF(【全員最初に作成】基本情報!E60="","",【全員最初に作成】基本情報!E60)</f>
        <v/>
      </c>
      <c r="E37" s="473" t="str">
        <f>IF(【全員最初に作成】基本情報!F60="","",【全員最初に作成】基本情報!F60)</f>
        <v/>
      </c>
      <c r="F37" s="473" t="str">
        <f>IF(【全員最初に作成】基本情報!G60="","",【全員最初に作成】基本情報!G60)</f>
        <v/>
      </c>
      <c r="G37" s="473" t="str">
        <f>IF(【全員最初に作成】基本情報!H60="","",【全員最初に作成】基本情報!H60)</f>
        <v/>
      </c>
      <c r="H37" s="473" t="str">
        <f>IF(【全員最初に作成】基本情報!I60="","",【全員最初に作成】基本情報!I60)</f>
        <v/>
      </c>
      <c r="I37" s="473" t="str">
        <f>IF(【全員最初に作成】基本情報!J60="","",【全員最初に作成】基本情報!J60)</f>
        <v/>
      </c>
      <c r="J37" s="473" t="str">
        <f>IF(【全員最初に作成】基本情報!K60="","",【全員最初に作成】基本情報!K60)</f>
        <v/>
      </c>
      <c r="K37" s="474" t="str">
        <f>IF(【全員最初に作成】基本情報!L60="","",【全員最初に作成】基本情報!L60)</f>
        <v/>
      </c>
      <c r="L37" s="471" t="str">
        <f>IF(【全員最初に作成】基本情報!M60="","",【全員最初に作成】基本情報!M60)</f>
        <v/>
      </c>
      <c r="M37" s="471" t="str">
        <f>IF(【全員最初に作成】基本情報!R60="","",【全員最初に作成】基本情報!R60)</f>
        <v/>
      </c>
      <c r="N37" s="471" t="str">
        <f>IF(【全員最初に作成】基本情報!W60="","",【全員最初に作成】基本情報!W60)</f>
        <v/>
      </c>
      <c r="O37" s="471" t="str">
        <f>IF(【全員最初に作成】基本情報!X60="","",【全員最初に作成】基本情報!X60)</f>
        <v/>
      </c>
      <c r="P37" s="475" t="str">
        <f>IF(【全員最初に作成】基本情報!Y60="","",【全員最初に作成】基本情報!Y60)</f>
        <v/>
      </c>
      <c r="Q37" s="476" t="str">
        <f>IF(【全員最初に作成】基本情報!AB60="","",【全員最初に作成】基本情報!AB60)</f>
        <v/>
      </c>
      <c r="R37" s="117"/>
      <c r="S37" s="118"/>
      <c r="T37" s="477" t="str">
        <f>IFERROR(IF(R37="","",VLOOKUP(P37,【参考】数式用!$A$5:$H$34,MATCH(S37,【参考】数式用!$F$4:$H$4,0)+5,0)),"")</f>
        <v/>
      </c>
      <c r="U37" s="478" t="str">
        <f>IF(S37="特定加算Ⅰ",VLOOKUP(P37,【参考】数式用!$A$5:$I$28,9,FALSE),"-")</f>
        <v>-</v>
      </c>
      <c r="V37" s="479" t="s">
        <v>155</v>
      </c>
      <c r="W37" s="120"/>
      <c r="X37" s="480" t="s">
        <v>156</v>
      </c>
      <c r="Y37" s="120"/>
      <c r="Z37" s="480" t="s">
        <v>157</v>
      </c>
      <c r="AA37" s="120"/>
      <c r="AB37" s="480" t="s">
        <v>156</v>
      </c>
      <c r="AC37" s="120"/>
      <c r="AD37" s="480" t="s">
        <v>158</v>
      </c>
      <c r="AE37" s="481" t="s">
        <v>159</v>
      </c>
      <c r="AF37" s="488" t="str">
        <f t="shared" si="1"/>
        <v/>
      </c>
      <c r="AG37" s="482" t="s">
        <v>160</v>
      </c>
      <c r="AH37" s="483" t="str">
        <f t="shared" si="2"/>
        <v/>
      </c>
      <c r="AJ37" s="484" t="str">
        <f t="shared" si="3"/>
        <v>○</v>
      </c>
      <c r="AK37" s="486" t="str">
        <f t="shared" si="0"/>
        <v/>
      </c>
      <c r="AL37" s="486"/>
      <c r="AM37" s="486"/>
      <c r="AN37" s="486"/>
      <c r="AO37" s="486"/>
      <c r="AP37" s="486"/>
      <c r="AQ37" s="486"/>
      <c r="AR37" s="486"/>
      <c r="AS37" s="487"/>
    </row>
    <row r="38" spans="1:45" ht="33" customHeight="1" thickBot="1">
      <c r="A38" s="471">
        <f t="shared" si="4"/>
        <v>27</v>
      </c>
      <c r="B38" s="472" t="str">
        <f>IF(【全員最初に作成】基本情報!C61="","",【全員最初に作成】基本情報!C61)</f>
        <v/>
      </c>
      <c r="C38" s="473" t="str">
        <f>IF(【全員最初に作成】基本情報!D61="","",【全員最初に作成】基本情報!D61)</f>
        <v/>
      </c>
      <c r="D38" s="473" t="str">
        <f>IF(【全員最初に作成】基本情報!E61="","",【全員最初に作成】基本情報!E61)</f>
        <v/>
      </c>
      <c r="E38" s="473" t="str">
        <f>IF(【全員最初に作成】基本情報!F61="","",【全員最初に作成】基本情報!F61)</f>
        <v/>
      </c>
      <c r="F38" s="473" t="str">
        <f>IF(【全員最初に作成】基本情報!G61="","",【全員最初に作成】基本情報!G61)</f>
        <v/>
      </c>
      <c r="G38" s="473" t="str">
        <f>IF(【全員最初に作成】基本情報!H61="","",【全員最初に作成】基本情報!H61)</f>
        <v/>
      </c>
      <c r="H38" s="473" t="str">
        <f>IF(【全員最初に作成】基本情報!I61="","",【全員最初に作成】基本情報!I61)</f>
        <v/>
      </c>
      <c r="I38" s="473" t="str">
        <f>IF(【全員最初に作成】基本情報!J61="","",【全員最初に作成】基本情報!J61)</f>
        <v/>
      </c>
      <c r="J38" s="473" t="str">
        <f>IF(【全員最初に作成】基本情報!K61="","",【全員最初に作成】基本情報!K61)</f>
        <v/>
      </c>
      <c r="K38" s="474" t="str">
        <f>IF(【全員最初に作成】基本情報!L61="","",【全員最初に作成】基本情報!L61)</f>
        <v/>
      </c>
      <c r="L38" s="471" t="str">
        <f>IF(【全員最初に作成】基本情報!M61="","",【全員最初に作成】基本情報!M61)</f>
        <v/>
      </c>
      <c r="M38" s="471" t="str">
        <f>IF(【全員最初に作成】基本情報!R61="","",【全員最初に作成】基本情報!R61)</f>
        <v/>
      </c>
      <c r="N38" s="471" t="str">
        <f>IF(【全員最初に作成】基本情報!W61="","",【全員最初に作成】基本情報!W61)</f>
        <v/>
      </c>
      <c r="O38" s="471" t="str">
        <f>IF(【全員最初に作成】基本情報!X61="","",【全員最初に作成】基本情報!X61)</f>
        <v/>
      </c>
      <c r="P38" s="475" t="str">
        <f>IF(【全員最初に作成】基本情報!Y61="","",【全員最初に作成】基本情報!Y61)</f>
        <v/>
      </c>
      <c r="Q38" s="476" t="str">
        <f>IF(【全員最初に作成】基本情報!AB61="","",【全員最初に作成】基本情報!AB61)</f>
        <v/>
      </c>
      <c r="R38" s="117"/>
      <c r="S38" s="118"/>
      <c r="T38" s="477" t="str">
        <f>IFERROR(IF(R38="","",VLOOKUP(P38,【参考】数式用!$A$5:$H$34,MATCH(S38,【参考】数式用!$F$4:$H$4,0)+5,0)),"")</f>
        <v/>
      </c>
      <c r="U38" s="478" t="str">
        <f>IF(S38="特定加算Ⅰ",VLOOKUP(P38,【参考】数式用!$A$5:$I$28,9,FALSE),"-")</f>
        <v>-</v>
      </c>
      <c r="V38" s="479" t="s">
        <v>155</v>
      </c>
      <c r="W38" s="120"/>
      <c r="X38" s="480" t="s">
        <v>156</v>
      </c>
      <c r="Y38" s="120"/>
      <c r="Z38" s="480" t="s">
        <v>157</v>
      </c>
      <c r="AA38" s="120"/>
      <c r="AB38" s="480" t="s">
        <v>156</v>
      </c>
      <c r="AC38" s="120"/>
      <c r="AD38" s="480" t="s">
        <v>158</v>
      </c>
      <c r="AE38" s="481" t="s">
        <v>159</v>
      </c>
      <c r="AF38" s="488" t="str">
        <f t="shared" si="1"/>
        <v/>
      </c>
      <c r="AG38" s="482" t="s">
        <v>160</v>
      </c>
      <c r="AH38" s="483" t="str">
        <f t="shared" si="2"/>
        <v/>
      </c>
      <c r="AJ38" s="484" t="str">
        <f t="shared" si="3"/>
        <v>○</v>
      </c>
      <c r="AK38" s="486" t="str">
        <f t="shared" si="0"/>
        <v/>
      </c>
      <c r="AL38" s="486"/>
      <c r="AM38" s="486"/>
      <c r="AN38" s="486"/>
      <c r="AO38" s="486"/>
      <c r="AP38" s="486"/>
      <c r="AQ38" s="486"/>
      <c r="AR38" s="486"/>
      <c r="AS38" s="487"/>
    </row>
    <row r="39" spans="1:45" ht="33" customHeight="1" thickBot="1">
      <c r="A39" s="471">
        <f t="shared" si="4"/>
        <v>28</v>
      </c>
      <c r="B39" s="472" t="str">
        <f>IF(【全員最初に作成】基本情報!C62="","",【全員最初に作成】基本情報!C62)</f>
        <v/>
      </c>
      <c r="C39" s="473" t="str">
        <f>IF(【全員最初に作成】基本情報!D62="","",【全員最初に作成】基本情報!D62)</f>
        <v/>
      </c>
      <c r="D39" s="473" t="str">
        <f>IF(【全員最初に作成】基本情報!E62="","",【全員最初に作成】基本情報!E62)</f>
        <v/>
      </c>
      <c r="E39" s="473" t="str">
        <f>IF(【全員最初に作成】基本情報!F62="","",【全員最初に作成】基本情報!F62)</f>
        <v/>
      </c>
      <c r="F39" s="473" t="str">
        <f>IF(【全員最初に作成】基本情報!G62="","",【全員最初に作成】基本情報!G62)</f>
        <v/>
      </c>
      <c r="G39" s="473" t="str">
        <f>IF(【全員最初に作成】基本情報!H62="","",【全員最初に作成】基本情報!H62)</f>
        <v/>
      </c>
      <c r="H39" s="473" t="str">
        <f>IF(【全員最初に作成】基本情報!I62="","",【全員最初に作成】基本情報!I62)</f>
        <v/>
      </c>
      <c r="I39" s="473" t="str">
        <f>IF(【全員最初に作成】基本情報!J62="","",【全員最初に作成】基本情報!J62)</f>
        <v/>
      </c>
      <c r="J39" s="473" t="str">
        <f>IF(【全員最初に作成】基本情報!K62="","",【全員最初に作成】基本情報!K62)</f>
        <v/>
      </c>
      <c r="K39" s="474" t="str">
        <f>IF(【全員最初に作成】基本情報!L62="","",【全員最初に作成】基本情報!L62)</f>
        <v/>
      </c>
      <c r="L39" s="471" t="str">
        <f>IF(【全員最初に作成】基本情報!M62="","",【全員最初に作成】基本情報!M62)</f>
        <v/>
      </c>
      <c r="M39" s="471" t="str">
        <f>IF(【全員最初に作成】基本情報!R62="","",【全員最初に作成】基本情報!R62)</f>
        <v/>
      </c>
      <c r="N39" s="471" t="str">
        <f>IF(【全員最初に作成】基本情報!W62="","",【全員最初に作成】基本情報!W62)</f>
        <v/>
      </c>
      <c r="O39" s="471" t="str">
        <f>IF(【全員最初に作成】基本情報!X62="","",【全員最初に作成】基本情報!X62)</f>
        <v/>
      </c>
      <c r="P39" s="475" t="str">
        <f>IF(【全員最初に作成】基本情報!Y62="","",【全員最初に作成】基本情報!Y62)</f>
        <v/>
      </c>
      <c r="Q39" s="476" t="str">
        <f>IF(【全員最初に作成】基本情報!AB62="","",【全員最初に作成】基本情報!AB62)</f>
        <v/>
      </c>
      <c r="R39" s="117"/>
      <c r="S39" s="118"/>
      <c r="T39" s="477" t="str">
        <f>IFERROR(IF(R39="","",VLOOKUP(P39,【参考】数式用!$A$5:$H$34,MATCH(S39,【参考】数式用!$F$4:$H$4,0)+5,0)),"")</f>
        <v/>
      </c>
      <c r="U39" s="478" t="str">
        <f>IF(S39="特定加算Ⅰ",VLOOKUP(P39,【参考】数式用!$A$5:$I$28,9,FALSE),"-")</f>
        <v>-</v>
      </c>
      <c r="V39" s="479" t="s">
        <v>155</v>
      </c>
      <c r="W39" s="120"/>
      <c r="X39" s="480" t="s">
        <v>156</v>
      </c>
      <c r="Y39" s="120"/>
      <c r="Z39" s="480" t="s">
        <v>157</v>
      </c>
      <c r="AA39" s="120"/>
      <c r="AB39" s="480" t="s">
        <v>156</v>
      </c>
      <c r="AC39" s="120"/>
      <c r="AD39" s="480" t="s">
        <v>158</v>
      </c>
      <c r="AE39" s="481" t="s">
        <v>159</v>
      </c>
      <c r="AF39" s="488" t="str">
        <f t="shared" si="1"/>
        <v/>
      </c>
      <c r="AG39" s="482" t="s">
        <v>160</v>
      </c>
      <c r="AH39" s="483" t="str">
        <f t="shared" si="2"/>
        <v/>
      </c>
      <c r="AJ39" s="484" t="str">
        <f t="shared" si="3"/>
        <v>○</v>
      </c>
      <c r="AK39" s="486" t="str">
        <f t="shared" si="0"/>
        <v/>
      </c>
      <c r="AL39" s="486"/>
      <c r="AM39" s="486"/>
      <c r="AN39" s="486"/>
      <c r="AO39" s="486"/>
      <c r="AP39" s="486"/>
      <c r="AQ39" s="486"/>
      <c r="AR39" s="486"/>
      <c r="AS39" s="487"/>
    </row>
    <row r="40" spans="1:45" ht="33" customHeight="1" thickBot="1">
      <c r="A40" s="471">
        <f t="shared" si="4"/>
        <v>29</v>
      </c>
      <c r="B40" s="472" t="str">
        <f>IF(【全員最初に作成】基本情報!C63="","",【全員最初に作成】基本情報!C63)</f>
        <v/>
      </c>
      <c r="C40" s="473" t="str">
        <f>IF(【全員最初に作成】基本情報!D63="","",【全員最初に作成】基本情報!D63)</f>
        <v/>
      </c>
      <c r="D40" s="473" t="str">
        <f>IF(【全員最初に作成】基本情報!E63="","",【全員最初に作成】基本情報!E63)</f>
        <v/>
      </c>
      <c r="E40" s="473" t="str">
        <f>IF(【全員最初に作成】基本情報!F63="","",【全員最初に作成】基本情報!F63)</f>
        <v/>
      </c>
      <c r="F40" s="473" t="str">
        <f>IF(【全員最初に作成】基本情報!G63="","",【全員最初に作成】基本情報!G63)</f>
        <v/>
      </c>
      <c r="G40" s="473" t="str">
        <f>IF(【全員最初に作成】基本情報!H63="","",【全員最初に作成】基本情報!H63)</f>
        <v/>
      </c>
      <c r="H40" s="473" t="str">
        <f>IF(【全員最初に作成】基本情報!I63="","",【全員最初に作成】基本情報!I63)</f>
        <v/>
      </c>
      <c r="I40" s="473" t="str">
        <f>IF(【全員最初に作成】基本情報!J63="","",【全員最初に作成】基本情報!J63)</f>
        <v/>
      </c>
      <c r="J40" s="473" t="str">
        <f>IF(【全員最初に作成】基本情報!K63="","",【全員最初に作成】基本情報!K63)</f>
        <v/>
      </c>
      <c r="K40" s="474" t="str">
        <f>IF(【全員最初に作成】基本情報!L63="","",【全員最初に作成】基本情報!L63)</f>
        <v/>
      </c>
      <c r="L40" s="471" t="str">
        <f>IF(【全員最初に作成】基本情報!M63="","",【全員最初に作成】基本情報!M63)</f>
        <v/>
      </c>
      <c r="M40" s="471" t="str">
        <f>IF(【全員最初に作成】基本情報!R63="","",【全員最初に作成】基本情報!R63)</f>
        <v/>
      </c>
      <c r="N40" s="471" t="str">
        <f>IF(【全員最初に作成】基本情報!W63="","",【全員最初に作成】基本情報!W63)</f>
        <v/>
      </c>
      <c r="O40" s="471" t="str">
        <f>IF(【全員最初に作成】基本情報!X63="","",【全員最初に作成】基本情報!X63)</f>
        <v/>
      </c>
      <c r="P40" s="475" t="str">
        <f>IF(【全員最初に作成】基本情報!Y63="","",【全員最初に作成】基本情報!Y63)</f>
        <v/>
      </c>
      <c r="Q40" s="476" t="str">
        <f>IF(【全員最初に作成】基本情報!AB63="","",【全員最初に作成】基本情報!AB63)</f>
        <v/>
      </c>
      <c r="R40" s="117"/>
      <c r="S40" s="118"/>
      <c r="T40" s="477" t="str">
        <f>IFERROR(IF(R40="","",VLOOKUP(P40,【参考】数式用!$A$5:$H$34,MATCH(S40,【参考】数式用!$F$4:$H$4,0)+5,0)),"")</f>
        <v/>
      </c>
      <c r="U40" s="478" t="str">
        <f>IF(S40="特定加算Ⅰ",VLOOKUP(P40,【参考】数式用!$A$5:$I$28,9,FALSE),"-")</f>
        <v>-</v>
      </c>
      <c r="V40" s="479" t="s">
        <v>155</v>
      </c>
      <c r="W40" s="120"/>
      <c r="X40" s="480" t="s">
        <v>156</v>
      </c>
      <c r="Y40" s="120"/>
      <c r="Z40" s="480" t="s">
        <v>157</v>
      </c>
      <c r="AA40" s="120"/>
      <c r="AB40" s="480" t="s">
        <v>156</v>
      </c>
      <c r="AC40" s="120"/>
      <c r="AD40" s="480" t="s">
        <v>158</v>
      </c>
      <c r="AE40" s="481" t="s">
        <v>159</v>
      </c>
      <c r="AF40" s="488" t="str">
        <f t="shared" si="1"/>
        <v/>
      </c>
      <c r="AG40" s="482" t="s">
        <v>160</v>
      </c>
      <c r="AH40" s="483" t="str">
        <f t="shared" si="2"/>
        <v/>
      </c>
      <c r="AJ40" s="484" t="str">
        <f t="shared" si="3"/>
        <v>○</v>
      </c>
      <c r="AK40" s="486" t="str">
        <f t="shared" si="0"/>
        <v/>
      </c>
      <c r="AL40" s="486"/>
      <c r="AM40" s="486"/>
      <c r="AN40" s="486"/>
      <c r="AO40" s="486"/>
      <c r="AP40" s="486"/>
      <c r="AQ40" s="486"/>
      <c r="AR40" s="486"/>
      <c r="AS40" s="487"/>
    </row>
    <row r="41" spans="1:45" ht="33" customHeight="1" thickBot="1">
      <c r="A41" s="471">
        <f t="shared" si="4"/>
        <v>30</v>
      </c>
      <c r="B41" s="472" t="str">
        <f>IF(【全員最初に作成】基本情報!C64="","",【全員最初に作成】基本情報!C64)</f>
        <v/>
      </c>
      <c r="C41" s="473" t="str">
        <f>IF(【全員最初に作成】基本情報!D64="","",【全員最初に作成】基本情報!D64)</f>
        <v/>
      </c>
      <c r="D41" s="473" t="str">
        <f>IF(【全員最初に作成】基本情報!E64="","",【全員最初に作成】基本情報!E64)</f>
        <v/>
      </c>
      <c r="E41" s="473" t="str">
        <f>IF(【全員最初に作成】基本情報!F64="","",【全員最初に作成】基本情報!F64)</f>
        <v/>
      </c>
      <c r="F41" s="473" t="str">
        <f>IF(【全員最初に作成】基本情報!G64="","",【全員最初に作成】基本情報!G64)</f>
        <v/>
      </c>
      <c r="G41" s="473" t="str">
        <f>IF(【全員最初に作成】基本情報!H64="","",【全員最初に作成】基本情報!H64)</f>
        <v/>
      </c>
      <c r="H41" s="473" t="str">
        <f>IF(【全員最初に作成】基本情報!I64="","",【全員最初に作成】基本情報!I64)</f>
        <v/>
      </c>
      <c r="I41" s="473" t="str">
        <f>IF(【全員最初に作成】基本情報!J64="","",【全員最初に作成】基本情報!J64)</f>
        <v/>
      </c>
      <c r="J41" s="473" t="str">
        <f>IF(【全員最初に作成】基本情報!K64="","",【全員最初に作成】基本情報!K64)</f>
        <v/>
      </c>
      <c r="K41" s="474" t="str">
        <f>IF(【全員最初に作成】基本情報!L64="","",【全員最初に作成】基本情報!L64)</f>
        <v/>
      </c>
      <c r="L41" s="471" t="str">
        <f>IF(【全員最初に作成】基本情報!M64="","",【全員最初に作成】基本情報!M64)</f>
        <v/>
      </c>
      <c r="M41" s="471" t="str">
        <f>IF(【全員最初に作成】基本情報!R64="","",【全員最初に作成】基本情報!R64)</f>
        <v/>
      </c>
      <c r="N41" s="471" t="str">
        <f>IF(【全員最初に作成】基本情報!W64="","",【全員最初に作成】基本情報!W64)</f>
        <v/>
      </c>
      <c r="O41" s="471" t="str">
        <f>IF(【全員最初に作成】基本情報!X64="","",【全員最初に作成】基本情報!X64)</f>
        <v/>
      </c>
      <c r="P41" s="475" t="str">
        <f>IF(【全員最初に作成】基本情報!Y64="","",【全員最初に作成】基本情報!Y64)</f>
        <v/>
      </c>
      <c r="Q41" s="476" t="str">
        <f>IF(【全員最初に作成】基本情報!AB64="","",【全員最初に作成】基本情報!AB64)</f>
        <v/>
      </c>
      <c r="R41" s="117"/>
      <c r="S41" s="118"/>
      <c r="T41" s="477" t="str">
        <f>IFERROR(IF(R41="","",VLOOKUP(P41,【参考】数式用!$A$5:$H$34,MATCH(S41,【参考】数式用!$F$4:$H$4,0)+5,0)),"")</f>
        <v/>
      </c>
      <c r="U41" s="478" t="str">
        <f>IF(S41="特定加算Ⅰ",VLOOKUP(P41,【参考】数式用!$A$5:$I$28,9,FALSE),"-")</f>
        <v>-</v>
      </c>
      <c r="V41" s="479" t="s">
        <v>155</v>
      </c>
      <c r="W41" s="120"/>
      <c r="X41" s="480" t="s">
        <v>156</v>
      </c>
      <c r="Y41" s="120"/>
      <c r="Z41" s="480" t="s">
        <v>157</v>
      </c>
      <c r="AA41" s="120"/>
      <c r="AB41" s="480" t="s">
        <v>156</v>
      </c>
      <c r="AC41" s="120"/>
      <c r="AD41" s="480" t="s">
        <v>158</v>
      </c>
      <c r="AE41" s="481" t="s">
        <v>159</v>
      </c>
      <c r="AF41" s="488" t="str">
        <f t="shared" si="1"/>
        <v/>
      </c>
      <c r="AG41" s="482" t="s">
        <v>160</v>
      </c>
      <c r="AH41" s="483" t="str">
        <f t="shared" si="2"/>
        <v/>
      </c>
      <c r="AJ41" s="484" t="str">
        <f t="shared" si="3"/>
        <v>○</v>
      </c>
      <c r="AK41" s="486" t="str">
        <f t="shared" si="0"/>
        <v/>
      </c>
      <c r="AL41" s="486"/>
      <c r="AM41" s="486"/>
      <c r="AN41" s="486"/>
      <c r="AO41" s="486"/>
      <c r="AP41" s="486"/>
      <c r="AQ41" s="486"/>
      <c r="AR41" s="486"/>
      <c r="AS41" s="487"/>
    </row>
    <row r="42" spans="1:45" ht="33" customHeight="1" thickBot="1">
      <c r="A42" s="471">
        <f t="shared" si="4"/>
        <v>31</v>
      </c>
      <c r="B42" s="472" t="str">
        <f>IF(【全員最初に作成】基本情報!C65="","",【全員最初に作成】基本情報!C65)</f>
        <v/>
      </c>
      <c r="C42" s="473" t="str">
        <f>IF(【全員最初に作成】基本情報!D65="","",【全員最初に作成】基本情報!D65)</f>
        <v/>
      </c>
      <c r="D42" s="473" t="str">
        <f>IF(【全員最初に作成】基本情報!E65="","",【全員最初に作成】基本情報!E65)</f>
        <v/>
      </c>
      <c r="E42" s="473" t="str">
        <f>IF(【全員最初に作成】基本情報!F65="","",【全員最初に作成】基本情報!F65)</f>
        <v/>
      </c>
      <c r="F42" s="473" t="str">
        <f>IF(【全員最初に作成】基本情報!G65="","",【全員最初に作成】基本情報!G65)</f>
        <v/>
      </c>
      <c r="G42" s="473" t="str">
        <f>IF(【全員最初に作成】基本情報!H65="","",【全員最初に作成】基本情報!H65)</f>
        <v/>
      </c>
      <c r="H42" s="473" t="str">
        <f>IF(【全員最初に作成】基本情報!I65="","",【全員最初に作成】基本情報!I65)</f>
        <v/>
      </c>
      <c r="I42" s="473" t="str">
        <f>IF(【全員最初に作成】基本情報!J65="","",【全員最初に作成】基本情報!J65)</f>
        <v/>
      </c>
      <c r="J42" s="473" t="str">
        <f>IF(【全員最初に作成】基本情報!K65="","",【全員最初に作成】基本情報!K65)</f>
        <v/>
      </c>
      <c r="K42" s="474" t="str">
        <f>IF(【全員最初に作成】基本情報!L65="","",【全員最初に作成】基本情報!L65)</f>
        <v/>
      </c>
      <c r="L42" s="471" t="str">
        <f>IF(【全員最初に作成】基本情報!M65="","",【全員最初に作成】基本情報!M65)</f>
        <v/>
      </c>
      <c r="M42" s="471" t="str">
        <f>IF(【全員最初に作成】基本情報!R65="","",【全員最初に作成】基本情報!R65)</f>
        <v/>
      </c>
      <c r="N42" s="471" t="str">
        <f>IF(【全員最初に作成】基本情報!W65="","",【全員最初に作成】基本情報!W65)</f>
        <v/>
      </c>
      <c r="O42" s="471" t="str">
        <f>IF(【全員最初に作成】基本情報!X65="","",【全員最初に作成】基本情報!X65)</f>
        <v/>
      </c>
      <c r="P42" s="475" t="str">
        <f>IF(【全員最初に作成】基本情報!Y65="","",【全員最初に作成】基本情報!Y65)</f>
        <v/>
      </c>
      <c r="Q42" s="476" t="str">
        <f>IF(【全員最初に作成】基本情報!AB65="","",【全員最初に作成】基本情報!AB65)</f>
        <v/>
      </c>
      <c r="R42" s="117"/>
      <c r="S42" s="118"/>
      <c r="T42" s="477" t="str">
        <f>IFERROR(IF(R42="","",VLOOKUP(P42,【参考】数式用!$A$5:$H$34,MATCH(S42,【参考】数式用!$F$4:$H$4,0)+5,0)),"")</f>
        <v/>
      </c>
      <c r="U42" s="478" t="str">
        <f>IF(S42="特定加算Ⅰ",VLOOKUP(P42,【参考】数式用!$A$5:$I$28,9,FALSE),"-")</f>
        <v>-</v>
      </c>
      <c r="V42" s="479" t="s">
        <v>155</v>
      </c>
      <c r="W42" s="120"/>
      <c r="X42" s="480" t="s">
        <v>156</v>
      </c>
      <c r="Y42" s="120"/>
      <c r="Z42" s="480" t="s">
        <v>157</v>
      </c>
      <c r="AA42" s="120"/>
      <c r="AB42" s="480" t="s">
        <v>156</v>
      </c>
      <c r="AC42" s="120"/>
      <c r="AD42" s="480" t="s">
        <v>158</v>
      </c>
      <c r="AE42" s="481" t="s">
        <v>159</v>
      </c>
      <c r="AF42" s="488" t="str">
        <f t="shared" si="1"/>
        <v/>
      </c>
      <c r="AG42" s="482" t="s">
        <v>160</v>
      </c>
      <c r="AH42" s="483" t="str">
        <f t="shared" si="2"/>
        <v/>
      </c>
      <c r="AJ42" s="484" t="str">
        <f t="shared" si="3"/>
        <v>○</v>
      </c>
      <c r="AK42" s="486" t="str">
        <f t="shared" si="0"/>
        <v/>
      </c>
      <c r="AL42" s="486"/>
      <c r="AM42" s="486"/>
      <c r="AN42" s="486"/>
      <c r="AO42" s="486"/>
      <c r="AP42" s="486"/>
      <c r="AQ42" s="486"/>
      <c r="AR42" s="486"/>
      <c r="AS42" s="487"/>
    </row>
    <row r="43" spans="1:45" ht="33" customHeight="1" thickBot="1">
      <c r="A43" s="471">
        <f t="shared" si="4"/>
        <v>32</v>
      </c>
      <c r="B43" s="472" t="str">
        <f>IF(【全員最初に作成】基本情報!C66="","",【全員最初に作成】基本情報!C66)</f>
        <v/>
      </c>
      <c r="C43" s="473" t="str">
        <f>IF(【全員最初に作成】基本情報!D66="","",【全員最初に作成】基本情報!D66)</f>
        <v/>
      </c>
      <c r="D43" s="473" t="str">
        <f>IF(【全員最初に作成】基本情報!E66="","",【全員最初に作成】基本情報!E66)</f>
        <v/>
      </c>
      <c r="E43" s="473" t="str">
        <f>IF(【全員最初に作成】基本情報!F66="","",【全員最初に作成】基本情報!F66)</f>
        <v/>
      </c>
      <c r="F43" s="473" t="str">
        <f>IF(【全員最初に作成】基本情報!G66="","",【全員最初に作成】基本情報!G66)</f>
        <v/>
      </c>
      <c r="G43" s="473" t="str">
        <f>IF(【全員最初に作成】基本情報!H66="","",【全員最初に作成】基本情報!H66)</f>
        <v/>
      </c>
      <c r="H43" s="473" t="str">
        <f>IF(【全員最初に作成】基本情報!I66="","",【全員最初に作成】基本情報!I66)</f>
        <v/>
      </c>
      <c r="I43" s="473" t="str">
        <f>IF(【全員最初に作成】基本情報!J66="","",【全員最初に作成】基本情報!J66)</f>
        <v/>
      </c>
      <c r="J43" s="473" t="str">
        <f>IF(【全員最初に作成】基本情報!K66="","",【全員最初に作成】基本情報!K66)</f>
        <v/>
      </c>
      <c r="K43" s="474" t="str">
        <f>IF(【全員最初に作成】基本情報!L66="","",【全員最初に作成】基本情報!L66)</f>
        <v/>
      </c>
      <c r="L43" s="471" t="str">
        <f>IF(【全員最初に作成】基本情報!M66="","",【全員最初に作成】基本情報!M66)</f>
        <v/>
      </c>
      <c r="M43" s="471" t="str">
        <f>IF(【全員最初に作成】基本情報!R66="","",【全員最初に作成】基本情報!R66)</f>
        <v/>
      </c>
      <c r="N43" s="471" t="str">
        <f>IF(【全員最初に作成】基本情報!W66="","",【全員最初に作成】基本情報!W66)</f>
        <v/>
      </c>
      <c r="O43" s="471" t="str">
        <f>IF(【全員最初に作成】基本情報!X66="","",【全員最初に作成】基本情報!X66)</f>
        <v/>
      </c>
      <c r="P43" s="475" t="str">
        <f>IF(【全員最初に作成】基本情報!Y66="","",【全員最初に作成】基本情報!Y66)</f>
        <v/>
      </c>
      <c r="Q43" s="476" t="str">
        <f>IF(【全員最初に作成】基本情報!AB66="","",【全員最初に作成】基本情報!AB66)</f>
        <v/>
      </c>
      <c r="R43" s="117"/>
      <c r="S43" s="118"/>
      <c r="T43" s="477" t="str">
        <f>IFERROR(IF(R43="","",VLOOKUP(P43,【参考】数式用!$A$5:$H$34,MATCH(S43,【参考】数式用!$F$4:$H$4,0)+5,0)),"")</f>
        <v/>
      </c>
      <c r="U43" s="478" t="str">
        <f>IF(S43="特定加算Ⅰ",VLOOKUP(P43,【参考】数式用!$A$5:$I$28,9,FALSE),"-")</f>
        <v>-</v>
      </c>
      <c r="V43" s="479" t="s">
        <v>155</v>
      </c>
      <c r="W43" s="120"/>
      <c r="X43" s="480" t="s">
        <v>156</v>
      </c>
      <c r="Y43" s="120"/>
      <c r="Z43" s="480" t="s">
        <v>157</v>
      </c>
      <c r="AA43" s="120"/>
      <c r="AB43" s="480" t="s">
        <v>156</v>
      </c>
      <c r="AC43" s="120"/>
      <c r="AD43" s="480" t="s">
        <v>158</v>
      </c>
      <c r="AE43" s="481" t="s">
        <v>159</v>
      </c>
      <c r="AF43" s="488" t="str">
        <f t="shared" si="1"/>
        <v/>
      </c>
      <c r="AG43" s="482" t="s">
        <v>160</v>
      </c>
      <c r="AH43" s="483" t="str">
        <f t="shared" si="2"/>
        <v/>
      </c>
      <c r="AJ43" s="484" t="str">
        <f t="shared" si="3"/>
        <v>○</v>
      </c>
      <c r="AK43" s="486" t="str">
        <f t="shared" si="0"/>
        <v/>
      </c>
      <c r="AL43" s="486"/>
      <c r="AM43" s="486"/>
      <c r="AN43" s="486"/>
      <c r="AO43" s="486"/>
      <c r="AP43" s="486"/>
      <c r="AQ43" s="486"/>
      <c r="AR43" s="486"/>
      <c r="AS43" s="487"/>
    </row>
    <row r="44" spans="1:45" ht="33" customHeight="1" thickBot="1">
      <c r="A44" s="471">
        <f t="shared" si="4"/>
        <v>33</v>
      </c>
      <c r="B44" s="472" t="str">
        <f>IF(【全員最初に作成】基本情報!C67="","",【全員最初に作成】基本情報!C67)</f>
        <v/>
      </c>
      <c r="C44" s="473" t="str">
        <f>IF(【全員最初に作成】基本情報!D67="","",【全員最初に作成】基本情報!D67)</f>
        <v/>
      </c>
      <c r="D44" s="473" t="str">
        <f>IF(【全員最初に作成】基本情報!E67="","",【全員最初に作成】基本情報!E67)</f>
        <v/>
      </c>
      <c r="E44" s="473" t="str">
        <f>IF(【全員最初に作成】基本情報!F67="","",【全員最初に作成】基本情報!F67)</f>
        <v/>
      </c>
      <c r="F44" s="473" t="str">
        <f>IF(【全員最初に作成】基本情報!G67="","",【全員最初に作成】基本情報!G67)</f>
        <v/>
      </c>
      <c r="G44" s="473" t="str">
        <f>IF(【全員最初に作成】基本情報!H67="","",【全員最初に作成】基本情報!H67)</f>
        <v/>
      </c>
      <c r="H44" s="473" t="str">
        <f>IF(【全員最初に作成】基本情報!I67="","",【全員最初に作成】基本情報!I67)</f>
        <v/>
      </c>
      <c r="I44" s="473" t="str">
        <f>IF(【全員最初に作成】基本情報!J67="","",【全員最初に作成】基本情報!J67)</f>
        <v/>
      </c>
      <c r="J44" s="473" t="str">
        <f>IF(【全員最初に作成】基本情報!K67="","",【全員最初に作成】基本情報!K67)</f>
        <v/>
      </c>
      <c r="K44" s="474" t="str">
        <f>IF(【全員最初に作成】基本情報!L67="","",【全員最初に作成】基本情報!L67)</f>
        <v/>
      </c>
      <c r="L44" s="471" t="str">
        <f>IF(【全員最初に作成】基本情報!M67="","",【全員最初に作成】基本情報!M67)</f>
        <v/>
      </c>
      <c r="M44" s="471" t="str">
        <f>IF(【全員最初に作成】基本情報!R67="","",【全員最初に作成】基本情報!R67)</f>
        <v/>
      </c>
      <c r="N44" s="471" t="str">
        <f>IF(【全員最初に作成】基本情報!W67="","",【全員最初に作成】基本情報!W67)</f>
        <v/>
      </c>
      <c r="O44" s="471" t="str">
        <f>IF(【全員最初に作成】基本情報!X67="","",【全員最初に作成】基本情報!X67)</f>
        <v/>
      </c>
      <c r="P44" s="475" t="str">
        <f>IF(【全員最初に作成】基本情報!Y67="","",【全員最初に作成】基本情報!Y67)</f>
        <v/>
      </c>
      <c r="Q44" s="476" t="str">
        <f>IF(【全員最初に作成】基本情報!AB67="","",【全員最初に作成】基本情報!AB67)</f>
        <v/>
      </c>
      <c r="R44" s="117"/>
      <c r="S44" s="118"/>
      <c r="T44" s="477" t="str">
        <f>IFERROR(IF(R44="","",VLOOKUP(P44,【参考】数式用!$A$5:$H$34,MATCH(S44,【参考】数式用!$F$4:$H$4,0)+5,0)),"")</f>
        <v/>
      </c>
      <c r="U44" s="478" t="str">
        <f>IF(S44="特定加算Ⅰ",VLOOKUP(P44,【参考】数式用!$A$5:$I$28,9,FALSE),"-")</f>
        <v>-</v>
      </c>
      <c r="V44" s="479" t="s">
        <v>155</v>
      </c>
      <c r="W44" s="120"/>
      <c r="X44" s="480" t="s">
        <v>156</v>
      </c>
      <c r="Y44" s="120"/>
      <c r="Z44" s="480" t="s">
        <v>157</v>
      </c>
      <c r="AA44" s="120"/>
      <c r="AB44" s="480" t="s">
        <v>156</v>
      </c>
      <c r="AC44" s="120"/>
      <c r="AD44" s="480" t="s">
        <v>158</v>
      </c>
      <c r="AE44" s="481" t="s">
        <v>159</v>
      </c>
      <c r="AF44" s="488" t="str">
        <f t="shared" si="1"/>
        <v/>
      </c>
      <c r="AG44" s="482" t="s">
        <v>160</v>
      </c>
      <c r="AH44" s="483" t="str">
        <f t="shared" si="2"/>
        <v/>
      </c>
      <c r="AJ44" s="484" t="str">
        <f t="shared" si="3"/>
        <v>○</v>
      </c>
      <c r="AK44" s="486" t="str">
        <f t="shared" ref="AK44:AK75" si="5">IFERROR(IF(T44="エラー","当該サービスに存在しない加算区分が選択されていますので、修正してください。",""),"")</f>
        <v/>
      </c>
      <c r="AL44" s="486"/>
      <c r="AM44" s="486"/>
      <c r="AN44" s="486"/>
      <c r="AO44" s="486"/>
      <c r="AP44" s="486"/>
      <c r="AQ44" s="486"/>
      <c r="AR44" s="486"/>
      <c r="AS44" s="487"/>
    </row>
    <row r="45" spans="1:45" ht="33" customHeight="1" thickBot="1">
      <c r="A45" s="471">
        <f t="shared" si="4"/>
        <v>34</v>
      </c>
      <c r="B45" s="472" t="str">
        <f>IF(【全員最初に作成】基本情報!C68="","",【全員最初に作成】基本情報!C68)</f>
        <v/>
      </c>
      <c r="C45" s="473" t="str">
        <f>IF(【全員最初に作成】基本情報!D68="","",【全員最初に作成】基本情報!D68)</f>
        <v/>
      </c>
      <c r="D45" s="473" t="str">
        <f>IF(【全員最初に作成】基本情報!E68="","",【全員最初に作成】基本情報!E68)</f>
        <v/>
      </c>
      <c r="E45" s="473" t="str">
        <f>IF(【全員最初に作成】基本情報!F68="","",【全員最初に作成】基本情報!F68)</f>
        <v/>
      </c>
      <c r="F45" s="473" t="str">
        <f>IF(【全員最初に作成】基本情報!G68="","",【全員最初に作成】基本情報!G68)</f>
        <v/>
      </c>
      <c r="G45" s="473" t="str">
        <f>IF(【全員最初に作成】基本情報!H68="","",【全員最初に作成】基本情報!H68)</f>
        <v/>
      </c>
      <c r="H45" s="473" t="str">
        <f>IF(【全員最初に作成】基本情報!I68="","",【全員最初に作成】基本情報!I68)</f>
        <v/>
      </c>
      <c r="I45" s="473" t="str">
        <f>IF(【全員最初に作成】基本情報!J68="","",【全員最初に作成】基本情報!J68)</f>
        <v/>
      </c>
      <c r="J45" s="473" t="str">
        <f>IF(【全員最初に作成】基本情報!K68="","",【全員最初に作成】基本情報!K68)</f>
        <v/>
      </c>
      <c r="K45" s="474" t="str">
        <f>IF(【全員最初に作成】基本情報!L68="","",【全員最初に作成】基本情報!L68)</f>
        <v/>
      </c>
      <c r="L45" s="471" t="str">
        <f>IF(【全員最初に作成】基本情報!M68="","",【全員最初に作成】基本情報!M68)</f>
        <v/>
      </c>
      <c r="M45" s="471" t="str">
        <f>IF(【全員最初に作成】基本情報!R68="","",【全員最初に作成】基本情報!R68)</f>
        <v/>
      </c>
      <c r="N45" s="471" t="str">
        <f>IF(【全員最初に作成】基本情報!W68="","",【全員最初に作成】基本情報!W68)</f>
        <v/>
      </c>
      <c r="O45" s="471" t="str">
        <f>IF(【全員最初に作成】基本情報!X68="","",【全員最初に作成】基本情報!X68)</f>
        <v/>
      </c>
      <c r="P45" s="475" t="str">
        <f>IF(【全員最初に作成】基本情報!Y68="","",【全員最初に作成】基本情報!Y68)</f>
        <v/>
      </c>
      <c r="Q45" s="476" t="str">
        <f>IF(【全員最初に作成】基本情報!AB68="","",【全員最初に作成】基本情報!AB68)</f>
        <v/>
      </c>
      <c r="R45" s="117"/>
      <c r="S45" s="118"/>
      <c r="T45" s="477" t="str">
        <f>IFERROR(IF(R45="","",VLOOKUP(P45,【参考】数式用!$A$5:$H$34,MATCH(S45,【参考】数式用!$F$4:$H$4,0)+5,0)),"")</f>
        <v/>
      </c>
      <c r="U45" s="478" t="str">
        <f>IF(S45="特定加算Ⅰ",VLOOKUP(P45,【参考】数式用!$A$5:$I$28,9,FALSE),"-")</f>
        <v>-</v>
      </c>
      <c r="V45" s="479" t="s">
        <v>155</v>
      </c>
      <c r="W45" s="120"/>
      <c r="X45" s="480" t="s">
        <v>156</v>
      </c>
      <c r="Y45" s="120"/>
      <c r="Z45" s="480" t="s">
        <v>157</v>
      </c>
      <c r="AA45" s="120"/>
      <c r="AB45" s="480" t="s">
        <v>156</v>
      </c>
      <c r="AC45" s="120"/>
      <c r="AD45" s="480" t="s">
        <v>158</v>
      </c>
      <c r="AE45" s="481" t="s">
        <v>159</v>
      </c>
      <c r="AF45" s="488" t="str">
        <f t="shared" si="1"/>
        <v/>
      </c>
      <c r="AG45" s="482" t="s">
        <v>160</v>
      </c>
      <c r="AH45" s="483" t="str">
        <f t="shared" si="2"/>
        <v/>
      </c>
      <c r="AJ45" s="484" t="str">
        <f t="shared" si="3"/>
        <v>○</v>
      </c>
      <c r="AK45" s="486" t="str">
        <f t="shared" si="5"/>
        <v/>
      </c>
      <c r="AL45" s="486"/>
      <c r="AM45" s="486"/>
      <c r="AN45" s="486"/>
      <c r="AO45" s="486"/>
      <c r="AP45" s="486"/>
      <c r="AQ45" s="486"/>
      <c r="AR45" s="486"/>
      <c r="AS45" s="487"/>
    </row>
    <row r="46" spans="1:45" ht="33" customHeight="1" thickBot="1">
      <c r="A46" s="471">
        <f t="shared" si="4"/>
        <v>35</v>
      </c>
      <c r="B46" s="472" t="str">
        <f>IF(【全員最初に作成】基本情報!C69="","",【全員最初に作成】基本情報!C69)</f>
        <v/>
      </c>
      <c r="C46" s="473" t="str">
        <f>IF(【全員最初に作成】基本情報!D69="","",【全員最初に作成】基本情報!D69)</f>
        <v/>
      </c>
      <c r="D46" s="473" t="str">
        <f>IF(【全員最初に作成】基本情報!E69="","",【全員最初に作成】基本情報!E69)</f>
        <v/>
      </c>
      <c r="E46" s="473" t="str">
        <f>IF(【全員最初に作成】基本情報!F69="","",【全員最初に作成】基本情報!F69)</f>
        <v/>
      </c>
      <c r="F46" s="473" t="str">
        <f>IF(【全員最初に作成】基本情報!G69="","",【全員最初に作成】基本情報!G69)</f>
        <v/>
      </c>
      <c r="G46" s="473" t="str">
        <f>IF(【全員最初に作成】基本情報!H69="","",【全員最初に作成】基本情報!H69)</f>
        <v/>
      </c>
      <c r="H46" s="473" t="str">
        <f>IF(【全員最初に作成】基本情報!I69="","",【全員最初に作成】基本情報!I69)</f>
        <v/>
      </c>
      <c r="I46" s="473" t="str">
        <f>IF(【全員最初に作成】基本情報!J69="","",【全員最初に作成】基本情報!J69)</f>
        <v/>
      </c>
      <c r="J46" s="473" t="str">
        <f>IF(【全員最初に作成】基本情報!K69="","",【全員最初に作成】基本情報!K69)</f>
        <v/>
      </c>
      <c r="K46" s="474" t="str">
        <f>IF(【全員最初に作成】基本情報!L69="","",【全員最初に作成】基本情報!L69)</f>
        <v/>
      </c>
      <c r="L46" s="471" t="str">
        <f>IF(【全員最初に作成】基本情報!M69="","",【全員最初に作成】基本情報!M69)</f>
        <v/>
      </c>
      <c r="M46" s="471" t="str">
        <f>IF(【全員最初に作成】基本情報!R69="","",【全員最初に作成】基本情報!R69)</f>
        <v/>
      </c>
      <c r="N46" s="471" t="str">
        <f>IF(【全員最初に作成】基本情報!W69="","",【全員最初に作成】基本情報!W69)</f>
        <v/>
      </c>
      <c r="O46" s="471" t="str">
        <f>IF(【全員最初に作成】基本情報!X69="","",【全員最初に作成】基本情報!X69)</f>
        <v/>
      </c>
      <c r="P46" s="475" t="str">
        <f>IF(【全員最初に作成】基本情報!Y69="","",【全員最初に作成】基本情報!Y69)</f>
        <v/>
      </c>
      <c r="Q46" s="476" t="str">
        <f>IF(【全員最初に作成】基本情報!AB69="","",【全員最初に作成】基本情報!AB69)</f>
        <v/>
      </c>
      <c r="R46" s="117"/>
      <c r="S46" s="118"/>
      <c r="T46" s="477" t="str">
        <f>IFERROR(IF(R46="","",VLOOKUP(P46,【参考】数式用!$A$5:$H$34,MATCH(S46,【参考】数式用!$F$4:$H$4,0)+5,0)),"")</f>
        <v/>
      </c>
      <c r="U46" s="478" t="str">
        <f>IF(S46="特定加算Ⅰ",VLOOKUP(P46,【参考】数式用!$A$5:$I$28,9,FALSE),"-")</f>
        <v>-</v>
      </c>
      <c r="V46" s="479" t="s">
        <v>155</v>
      </c>
      <c r="W46" s="120"/>
      <c r="X46" s="480" t="s">
        <v>156</v>
      </c>
      <c r="Y46" s="120"/>
      <c r="Z46" s="480" t="s">
        <v>157</v>
      </c>
      <c r="AA46" s="120"/>
      <c r="AB46" s="480" t="s">
        <v>156</v>
      </c>
      <c r="AC46" s="120"/>
      <c r="AD46" s="480" t="s">
        <v>158</v>
      </c>
      <c r="AE46" s="481" t="s">
        <v>159</v>
      </c>
      <c r="AF46" s="488" t="str">
        <f t="shared" si="1"/>
        <v/>
      </c>
      <c r="AG46" s="482" t="s">
        <v>160</v>
      </c>
      <c r="AH46" s="483" t="str">
        <f t="shared" si="2"/>
        <v/>
      </c>
      <c r="AJ46" s="484" t="str">
        <f t="shared" si="3"/>
        <v>○</v>
      </c>
      <c r="AK46" s="486" t="str">
        <f t="shared" si="5"/>
        <v/>
      </c>
      <c r="AL46" s="486"/>
      <c r="AM46" s="486"/>
      <c r="AN46" s="486"/>
      <c r="AO46" s="486"/>
      <c r="AP46" s="486"/>
      <c r="AQ46" s="486"/>
      <c r="AR46" s="486"/>
      <c r="AS46" s="487"/>
    </row>
    <row r="47" spans="1:45" ht="33" customHeight="1" thickBot="1">
      <c r="A47" s="471">
        <f t="shared" si="4"/>
        <v>36</v>
      </c>
      <c r="B47" s="472" t="str">
        <f>IF(【全員最初に作成】基本情報!C70="","",【全員最初に作成】基本情報!C70)</f>
        <v/>
      </c>
      <c r="C47" s="473" t="str">
        <f>IF(【全員最初に作成】基本情報!D70="","",【全員最初に作成】基本情報!D70)</f>
        <v/>
      </c>
      <c r="D47" s="473" t="str">
        <f>IF(【全員最初に作成】基本情報!E70="","",【全員最初に作成】基本情報!E70)</f>
        <v/>
      </c>
      <c r="E47" s="473" t="str">
        <f>IF(【全員最初に作成】基本情報!F70="","",【全員最初に作成】基本情報!F70)</f>
        <v/>
      </c>
      <c r="F47" s="473" t="str">
        <f>IF(【全員最初に作成】基本情報!G70="","",【全員最初に作成】基本情報!G70)</f>
        <v/>
      </c>
      <c r="G47" s="473" t="str">
        <f>IF(【全員最初に作成】基本情報!H70="","",【全員最初に作成】基本情報!H70)</f>
        <v/>
      </c>
      <c r="H47" s="473" t="str">
        <f>IF(【全員最初に作成】基本情報!I70="","",【全員最初に作成】基本情報!I70)</f>
        <v/>
      </c>
      <c r="I47" s="473" t="str">
        <f>IF(【全員最初に作成】基本情報!J70="","",【全員最初に作成】基本情報!J70)</f>
        <v/>
      </c>
      <c r="J47" s="473" t="str">
        <f>IF(【全員最初に作成】基本情報!K70="","",【全員最初に作成】基本情報!K70)</f>
        <v/>
      </c>
      <c r="K47" s="474" t="str">
        <f>IF(【全員最初に作成】基本情報!L70="","",【全員最初に作成】基本情報!L70)</f>
        <v/>
      </c>
      <c r="L47" s="471" t="str">
        <f>IF(【全員最初に作成】基本情報!M70="","",【全員最初に作成】基本情報!M70)</f>
        <v/>
      </c>
      <c r="M47" s="471" t="str">
        <f>IF(【全員最初に作成】基本情報!R70="","",【全員最初に作成】基本情報!R70)</f>
        <v/>
      </c>
      <c r="N47" s="471" t="str">
        <f>IF(【全員最初に作成】基本情報!W70="","",【全員最初に作成】基本情報!W70)</f>
        <v/>
      </c>
      <c r="O47" s="471" t="str">
        <f>IF(【全員最初に作成】基本情報!X70="","",【全員最初に作成】基本情報!X70)</f>
        <v/>
      </c>
      <c r="P47" s="475" t="str">
        <f>IF(【全員最初に作成】基本情報!Y70="","",【全員最初に作成】基本情報!Y70)</f>
        <v/>
      </c>
      <c r="Q47" s="476" t="str">
        <f>IF(【全員最初に作成】基本情報!AB70="","",【全員最初に作成】基本情報!AB70)</f>
        <v/>
      </c>
      <c r="R47" s="117"/>
      <c r="S47" s="118"/>
      <c r="T47" s="477" t="str">
        <f>IFERROR(IF(R47="","",VLOOKUP(P47,【参考】数式用!$A$5:$H$34,MATCH(S47,【参考】数式用!$F$4:$H$4,0)+5,0)),"")</f>
        <v/>
      </c>
      <c r="U47" s="478" t="str">
        <f>IF(S47="特定加算Ⅰ",VLOOKUP(P47,【参考】数式用!$A$5:$I$28,9,FALSE),"-")</f>
        <v>-</v>
      </c>
      <c r="V47" s="479" t="s">
        <v>155</v>
      </c>
      <c r="W47" s="120"/>
      <c r="X47" s="480" t="s">
        <v>156</v>
      </c>
      <c r="Y47" s="120"/>
      <c r="Z47" s="480" t="s">
        <v>157</v>
      </c>
      <c r="AA47" s="120"/>
      <c r="AB47" s="480" t="s">
        <v>156</v>
      </c>
      <c r="AC47" s="120"/>
      <c r="AD47" s="480" t="s">
        <v>158</v>
      </c>
      <c r="AE47" s="481" t="s">
        <v>159</v>
      </c>
      <c r="AF47" s="488" t="str">
        <f t="shared" si="1"/>
        <v/>
      </c>
      <c r="AG47" s="482" t="s">
        <v>160</v>
      </c>
      <c r="AH47" s="483" t="str">
        <f t="shared" si="2"/>
        <v/>
      </c>
      <c r="AJ47" s="484" t="str">
        <f t="shared" si="3"/>
        <v>○</v>
      </c>
      <c r="AK47" s="486" t="str">
        <f t="shared" si="5"/>
        <v/>
      </c>
      <c r="AL47" s="486"/>
      <c r="AM47" s="486"/>
      <c r="AN47" s="486"/>
      <c r="AO47" s="486"/>
      <c r="AP47" s="486"/>
      <c r="AQ47" s="486"/>
      <c r="AR47" s="486"/>
      <c r="AS47" s="487"/>
    </row>
    <row r="48" spans="1:45" ht="33" customHeight="1" thickBot="1">
      <c r="A48" s="471">
        <f t="shared" si="4"/>
        <v>37</v>
      </c>
      <c r="B48" s="472" t="str">
        <f>IF(【全員最初に作成】基本情報!C71="","",【全員最初に作成】基本情報!C71)</f>
        <v/>
      </c>
      <c r="C48" s="473" t="str">
        <f>IF(【全員最初に作成】基本情報!D71="","",【全員最初に作成】基本情報!D71)</f>
        <v/>
      </c>
      <c r="D48" s="473" t="str">
        <f>IF(【全員最初に作成】基本情報!E71="","",【全員最初に作成】基本情報!E71)</f>
        <v/>
      </c>
      <c r="E48" s="473" t="str">
        <f>IF(【全員最初に作成】基本情報!F71="","",【全員最初に作成】基本情報!F71)</f>
        <v/>
      </c>
      <c r="F48" s="473" t="str">
        <f>IF(【全員最初に作成】基本情報!G71="","",【全員最初に作成】基本情報!G71)</f>
        <v/>
      </c>
      <c r="G48" s="473" t="str">
        <f>IF(【全員最初に作成】基本情報!H71="","",【全員最初に作成】基本情報!H71)</f>
        <v/>
      </c>
      <c r="H48" s="473" t="str">
        <f>IF(【全員最初に作成】基本情報!I71="","",【全員最初に作成】基本情報!I71)</f>
        <v/>
      </c>
      <c r="I48" s="473" t="str">
        <f>IF(【全員最初に作成】基本情報!J71="","",【全員最初に作成】基本情報!J71)</f>
        <v/>
      </c>
      <c r="J48" s="473" t="str">
        <f>IF(【全員最初に作成】基本情報!K71="","",【全員最初に作成】基本情報!K71)</f>
        <v/>
      </c>
      <c r="K48" s="474" t="str">
        <f>IF(【全員最初に作成】基本情報!L71="","",【全員最初に作成】基本情報!L71)</f>
        <v/>
      </c>
      <c r="L48" s="471" t="str">
        <f>IF(【全員最初に作成】基本情報!M71="","",【全員最初に作成】基本情報!M71)</f>
        <v/>
      </c>
      <c r="M48" s="471" t="str">
        <f>IF(【全員最初に作成】基本情報!R71="","",【全員最初に作成】基本情報!R71)</f>
        <v/>
      </c>
      <c r="N48" s="471" t="str">
        <f>IF(【全員最初に作成】基本情報!W71="","",【全員最初に作成】基本情報!W71)</f>
        <v/>
      </c>
      <c r="O48" s="471" t="str">
        <f>IF(【全員最初に作成】基本情報!X71="","",【全員最初に作成】基本情報!X71)</f>
        <v/>
      </c>
      <c r="P48" s="475" t="str">
        <f>IF(【全員最初に作成】基本情報!Y71="","",【全員最初に作成】基本情報!Y71)</f>
        <v/>
      </c>
      <c r="Q48" s="476" t="str">
        <f>IF(【全員最初に作成】基本情報!AB71="","",【全員最初に作成】基本情報!AB71)</f>
        <v/>
      </c>
      <c r="R48" s="117"/>
      <c r="S48" s="118"/>
      <c r="T48" s="477" t="str">
        <f>IFERROR(IF(R48="","",VLOOKUP(P48,【参考】数式用!$A$5:$H$34,MATCH(S48,【参考】数式用!$F$4:$H$4,0)+5,0)),"")</f>
        <v/>
      </c>
      <c r="U48" s="478" t="str">
        <f>IF(S48="特定加算Ⅰ",VLOOKUP(P48,【参考】数式用!$A$5:$I$28,9,FALSE),"-")</f>
        <v>-</v>
      </c>
      <c r="V48" s="479" t="s">
        <v>155</v>
      </c>
      <c r="W48" s="120"/>
      <c r="X48" s="480" t="s">
        <v>156</v>
      </c>
      <c r="Y48" s="120"/>
      <c r="Z48" s="480" t="s">
        <v>157</v>
      </c>
      <c r="AA48" s="120"/>
      <c r="AB48" s="480" t="s">
        <v>156</v>
      </c>
      <c r="AC48" s="120"/>
      <c r="AD48" s="480" t="s">
        <v>158</v>
      </c>
      <c r="AE48" s="481" t="s">
        <v>159</v>
      </c>
      <c r="AF48" s="488" t="str">
        <f t="shared" si="1"/>
        <v/>
      </c>
      <c r="AG48" s="482" t="s">
        <v>160</v>
      </c>
      <c r="AH48" s="483" t="str">
        <f t="shared" si="2"/>
        <v/>
      </c>
      <c r="AJ48" s="484" t="str">
        <f t="shared" si="3"/>
        <v>○</v>
      </c>
      <c r="AK48" s="486" t="str">
        <f t="shared" si="5"/>
        <v/>
      </c>
      <c r="AL48" s="486"/>
      <c r="AM48" s="486"/>
      <c r="AN48" s="486"/>
      <c r="AO48" s="486"/>
      <c r="AP48" s="486"/>
      <c r="AQ48" s="486"/>
      <c r="AR48" s="486"/>
      <c r="AS48" s="487"/>
    </row>
    <row r="49" spans="1:45" ht="33" customHeight="1" thickBot="1">
      <c r="A49" s="471">
        <f t="shared" si="4"/>
        <v>38</v>
      </c>
      <c r="B49" s="472" t="str">
        <f>IF(【全員最初に作成】基本情報!C72="","",【全員最初に作成】基本情報!C72)</f>
        <v/>
      </c>
      <c r="C49" s="473" t="str">
        <f>IF(【全員最初に作成】基本情報!D72="","",【全員最初に作成】基本情報!D72)</f>
        <v/>
      </c>
      <c r="D49" s="473" t="str">
        <f>IF(【全員最初に作成】基本情報!E72="","",【全員最初に作成】基本情報!E72)</f>
        <v/>
      </c>
      <c r="E49" s="473" t="str">
        <f>IF(【全員最初に作成】基本情報!F72="","",【全員最初に作成】基本情報!F72)</f>
        <v/>
      </c>
      <c r="F49" s="473" t="str">
        <f>IF(【全員最初に作成】基本情報!G72="","",【全員最初に作成】基本情報!G72)</f>
        <v/>
      </c>
      <c r="G49" s="473" t="str">
        <f>IF(【全員最初に作成】基本情報!H72="","",【全員最初に作成】基本情報!H72)</f>
        <v/>
      </c>
      <c r="H49" s="473" t="str">
        <f>IF(【全員最初に作成】基本情報!I72="","",【全員最初に作成】基本情報!I72)</f>
        <v/>
      </c>
      <c r="I49" s="473" t="str">
        <f>IF(【全員最初に作成】基本情報!J72="","",【全員最初に作成】基本情報!J72)</f>
        <v/>
      </c>
      <c r="J49" s="473" t="str">
        <f>IF(【全員最初に作成】基本情報!K72="","",【全員最初に作成】基本情報!K72)</f>
        <v/>
      </c>
      <c r="K49" s="474" t="str">
        <f>IF(【全員最初に作成】基本情報!L72="","",【全員最初に作成】基本情報!L72)</f>
        <v/>
      </c>
      <c r="L49" s="471" t="str">
        <f>IF(【全員最初に作成】基本情報!M72="","",【全員最初に作成】基本情報!M72)</f>
        <v/>
      </c>
      <c r="M49" s="471" t="str">
        <f>IF(【全員最初に作成】基本情報!R72="","",【全員最初に作成】基本情報!R72)</f>
        <v/>
      </c>
      <c r="N49" s="471" t="str">
        <f>IF(【全員最初に作成】基本情報!W72="","",【全員最初に作成】基本情報!W72)</f>
        <v/>
      </c>
      <c r="O49" s="471" t="str">
        <f>IF(【全員最初に作成】基本情報!X72="","",【全員最初に作成】基本情報!X72)</f>
        <v/>
      </c>
      <c r="P49" s="475" t="str">
        <f>IF(【全員最初に作成】基本情報!Y72="","",【全員最初に作成】基本情報!Y72)</f>
        <v/>
      </c>
      <c r="Q49" s="476" t="str">
        <f>IF(【全員最初に作成】基本情報!AB72="","",【全員最初に作成】基本情報!AB72)</f>
        <v/>
      </c>
      <c r="R49" s="117"/>
      <c r="S49" s="118"/>
      <c r="T49" s="477" t="str">
        <f>IFERROR(IF(R49="","",VLOOKUP(P49,【参考】数式用!$A$5:$H$34,MATCH(S49,【参考】数式用!$F$4:$H$4,0)+5,0)),"")</f>
        <v/>
      </c>
      <c r="U49" s="478" t="str">
        <f>IF(S49="特定加算Ⅰ",VLOOKUP(P49,【参考】数式用!$A$5:$I$28,9,FALSE),"-")</f>
        <v>-</v>
      </c>
      <c r="V49" s="479" t="s">
        <v>155</v>
      </c>
      <c r="W49" s="120"/>
      <c r="X49" s="480" t="s">
        <v>156</v>
      </c>
      <c r="Y49" s="120"/>
      <c r="Z49" s="480" t="s">
        <v>157</v>
      </c>
      <c r="AA49" s="120"/>
      <c r="AB49" s="480" t="s">
        <v>156</v>
      </c>
      <c r="AC49" s="120"/>
      <c r="AD49" s="480" t="s">
        <v>158</v>
      </c>
      <c r="AE49" s="481" t="s">
        <v>159</v>
      </c>
      <c r="AF49" s="488" t="str">
        <f t="shared" si="1"/>
        <v/>
      </c>
      <c r="AG49" s="482" t="s">
        <v>160</v>
      </c>
      <c r="AH49" s="483" t="str">
        <f t="shared" si="2"/>
        <v/>
      </c>
      <c r="AJ49" s="484" t="str">
        <f t="shared" si="3"/>
        <v>○</v>
      </c>
      <c r="AK49" s="486" t="str">
        <f t="shared" si="5"/>
        <v/>
      </c>
      <c r="AL49" s="486"/>
      <c r="AM49" s="486"/>
      <c r="AN49" s="486"/>
      <c r="AO49" s="486"/>
      <c r="AP49" s="486"/>
      <c r="AQ49" s="486"/>
      <c r="AR49" s="486"/>
      <c r="AS49" s="487"/>
    </row>
    <row r="50" spans="1:45" ht="33" customHeight="1" thickBot="1">
      <c r="A50" s="471">
        <f t="shared" si="4"/>
        <v>39</v>
      </c>
      <c r="B50" s="472" t="str">
        <f>IF(【全員最初に作成】基本情報!C73="","",【全員最初に作成】基本情報!C73)</f>
        <v/>
      </c>
      <c r="C50" s="473" t="str">
        <f>IF(【全員最初に作成】基本情報!D73="","",【全員最初に作成】基本情報!D73)</f>
        <v/>
      </c>
      <c r="D50" s="473" t="str">
        <f>IF(【全員最初に作成】基本情報!E73="","",【全員最初に作成】基本情報!E73)</f>
        <v/>
      </c>
      <c r="E50" s="473" t="str">
        <f>IF(【全員最初に作成】基本情報!F73="","",【全員最初に作成】基本情報!F73)</f>
        <v/>
      </c>
      <c r="F50" s="473" t="str">
        <f>IF(【全員最初に作成】基本情報!G73="","",【全員最初に作成】基本情報!G73)</f>
        <v/>
      </c>
      <c r="G50" s="473" t="str">
        <f>IF(【全員最初に作成】基本情報!H73="","",【全員最初に作成】基本情報!H73)</f>
        <v/>
      </c>
      <c r="H50" s="473" t="str">
        <f>IF(【全員最初に作成】基本情報!I73="","",【全員最初に作成】基本情報!I73)</f>
        <v/>
      </c>
      <c r="I50" s="473" t="str">
        <f>IF(【全員最初に作成】基本情報!J73="","",【全員最初に作成】基本情報!J73)</f>
        <v/>
      </c>
      <c r="J50" s="473" t="str">
        <f>IF(【全員最初に作成】基本情報!K73="","",【全員最初に作成】基本情報!K73)</f>
        <v/>
      </c>
      <c r="K50" s="474" t="str">
        <f>IF(【全員最初に作成】基本情報!L73="","",【全員最初に作成】基本情報!L73)</f>
        <v/>
      </c>
      <c r="L50" s="471" t="str">
        <f>IF(【全員最初に作成】基本情報!M73="","",【全員最初に作成】基本情報!M73)</f>
        <v/>
      </c>
      <c r="M50" s="471" t="str">
        <f>IF(【全員最初に作成】基本情報!R73="","",【全員最初に作成】基本情報!R73)</f>
        <v/>
      </c>
      <c r="N50" s="471" t="str">
        <f>IF(【全員最初に作成】基本情報!W73="","",【全員最初に作成】基本情報!W73)</f>
        <v/>
      </c>
      <c r="O50" s="471" t="str">
        <f>IF(【全員最初に作成】基本情報!X73="","",【全員最初に作成】基本情報!X73)</f>
        <v/>
      </c>
      <c r="P50" s="475" t="str">
        <f>IF(【全員最初に作成】基本情報!Y73="","",【全員最初に作成】基本情報!Y73)</f>
        <v/>
      </c>
      <c r="Q50" s="476" t="str">
        <f>IF(【全員最初に作成】基本情報!AB73="","",【全員最初に作成】基本情報!AB73)</f>
        <v/>
      </c>
      <c r="R50" s="117"/>
      <c r="S50" s="118"/>
      <c r="T50" s="477" t="str">
        <f>IFERROR(IF(R50="","",VLOOKUP(P50,【参考】数式用!$A$5:$H$34,MATCH(S50,【参考】数式用!$F$4:$H$4,0)+5,0)),"")</f>
        <v/>
      </c>
      <c r="U50" s="478" t="str">
        <f>IF(S50="特定加算Ⅰ",VLOOKUP(P50,【参考】数式用!$A$5:$I$28,9,FALSE),"-")</f>
        <v>-</v>
      </c>
      <c r="V50" s="479" t="s">
        <v>155</v>
      </c>
      <c r="W50" s="120"/>
      <c r="X50" s="480" t="s">
        <v>156</v>
      </c>
      <c r="Y50" s="120"/>
      <c r="Z50" s="480" t="s">
        <v>157</v>
      </c>
      <c r="AA50" s="120"/>
      <c r="AB50" s="480" t="s">
        <v>156</v>
      </c>
      <c r="AC50" s="120"/>
      <c r="AD50" s="480" t="s">
        <v>158</v>
      </c>
      <c r="AE50" s="481" t="s">
        <v>159</v>
      </c>
      <c r="AF50" s="488" t="str">
        <f t="shared" si="1"/>
        <v/>
      </c>
      <c r="AG50" s="482" t="s">
        <v>160</v>
      </c>
      <c r="AH50" s="483" t="str">
        <f t="shared" si="2"/>
        <v/>
      </c>
      <c r="AJ50" s="484" t="str">
        <f t="shared" si="3"/>
        <v>○</v>
      </c>
      <c r="AK50" s="486" t="str">
        <f t="shared" si="5"/>
        <v/>
      </c>
      <c r="AL50" s="486"/>
      <c r="AM50" s="486"/>
      <c r="AN50" s="486"/>
      <c r="AO50" s="486"/>
      <c r="AP50" s="486"/>
      <c r="AQ50" s="486"/>
      <c r="AR50" s="486"/>
      <c r="AS50" s="487"/>
    </row>
    <row r="51" spans="1:45" ht="33" customHeight="1" thickBot="1">
      <c r="A51" s="471">
        <f t="shared" si="4"/>
        <v>40</v>
      </c>
      <c r="B51" s="472" t="str">
        <f>IF(【全員最初に作成】基本情報!C74="","",【全員最初に作成】基本情報!C74)</f>
        <v/>
      </c>
      <c r="C51" s="473" t="str">
        <f>IF(【全員最初に作成】基本情報!D74="","",【全員最初に作成】基本情報!D74)</f>
        <v/>
      </c>
      <c r="D51" s="473" t="str">
        <f>IF(【全員最初に作成】基本情報!E74="","",【全員最初に作成】基本情報!E74)</f>
        <v/>
      </c>
      <c r="E51" s="473" t="str">
        <f>IF(【全員最初に作成】基本情報!F74="","",【全員最初に作成】基本情報!F74)</f>
        <v/>
      </c>
      <c r="F51" s="473" t="str">
        <f>IF(【全員最初に作成】基本情報!G74="","",【全員最初に作成】基本情報!G74)</f>
        <v/>
      </c>
      <c r="G51" s="473" t="str">
        <f>IF(【全員最初に作成】基本情報!H74="","",【全員最初に作成】基本情報!H74)</f>
        <v/>
      </c>
      <c r="H51" s="473" t="str">
        <f>IF(【全員最初に作成】基本情報!I74="","",【全員最初に作成】基本情報!I74)</f>
        <v/>
      </c>
      <c r="I51" s="473" t="str">
        <f>IF(【全員最初に作成】基本情報!J74="","",【全員最初に作成】基本情報!J74)</f>
        <v/>
      </c>
      <c r="J51" s="473" t="str">
        <f>IF(【全員最初に作成】基本情報!K74="","",【全員最初に作成】基本情報!K74)</f>
        <v/>
      </c>
      <c r="K51" s="474" t="str">
        <f>IF(【全員最初に作成】基本情報!L74="","",【全員最初に作成】基本情報!L74)</f>
        <v/>
      </c>
      <c r="L51" s="471" t="str">
        <f>IF(【全員最初に作成】基本情報!M74="","",【全員最初に作成】基本情報!M74)</f>
        <v/>
      </c>
      <c r="M51" s="471" t="str">
        <f>IF(【全員最初に作成】基本情報!R74="","",【全員最初に作成】基本情報!R74)</f>
        <v/>
      </c>
      <c r="N51" s="471" t="str">
        <f>IF(【全員最初に作成】基本情報!W74="","",【全員最初に作成】基本情報!W74)</f>
        <v/>
      </c>
      <c r="O51" s="471" t="str">
        <f>IF(【全員最初に作成】基本情報!X74="","",【全員最初に作成】基本情報!X74)</f>
        <v/>
      </c>
      <c r="P51" s="475" t="str">
        <f>IF(【全員最初に作成】基本情報!Y74="","",【全員最初に作成】基本情報!Y74)</f>
        <v/>
      </c>
      <c r="Q51" s="476" t="str">
        <f>IF(【全員最初に作成】基本情報!AB74="","",【全員最初に作成】基本情報!AB74)</f>
        <v/>
      </c>
      <c r="R51" s="117"/>
      <c r="S51" s="118"/>
      <c r="T51" s="477" t="str">
        <f>IFERROR(IF(R51="","",VLOOKUP(P51,【参考】数式用!$A$5:$H$34,MATCH(S51,【参考】数式用!$F$4:$H$4,0)+5,0)),"")</f>
        <v/>
      </c>
      <c r="U51" s="478" t="str">
        <f>IF(S51="特定加算Ⅰ",VLOOKUP(P51,【参考】数式用!$A$5:$I$28,9,FALSE),"-")</f>
        <v>-</v>
      </c>
      <c r="V51" s="479" t="s">
        <v>155</v>
      </c>
      <c r="W51" s="120"/>
      <c r="X51" s="480" t="s">
        <v>156</v>
      </c>
      <c r="Y51" s="120"/>
      <c r="Z51" s="480" t="s">
        <v>157</v>
      </c>
      <c r="AA51" s="120"/>
      <c r="AB51" s="480" t="s">
        <v>156</v>
      </c>
      <c r="AC51" s="120"/>
      <c r="AD51" s="480" t="s">
        <v>158</v>
      </c>
      <c r="AE51" s="481" t="s">
        <v>159</v>
      </c>
      <c r="AF51" s="488" t="str">
        <f t="shared" si="1"/>
        <v/>
      </c>
      <c r="AG51" s="482" t="s">
        <v>160</v>
      </c>
      <c r="AH51" s="483" t="str">
        <f t="shared" si="2"/>
        <v/>
      </c>
      <c r="AJ51" s="484" t="str">
        <f t="shared" si="3"/>
        <v>○</v>
      </c>
      <c r="AK51" s="486" t="str">
        <f t="shared" si="5"/>
        <v/>
      </c>
      <c r="AL51" s="486"/>
      <c r="AM51" s="486"/>
      <c r="AN51" s="486"/>
      <c r="AO51" s="486"/>
      <c r="AP51" s="486"/>
      <c r="AQ51" s="486"/>
      <c r="AR51" s="486"/>
      <c r="AS51" s="487"/>
    </row>
    <row r="52" spans="1:45" ht="33" customHeight="1" thickBot="1">
      <c r="A52" s="471">
        <f t="shared" si="4"/>
        <v>41</v>
      </c>
      <c r="B52" s="472" t="str">
        <f>IF(【全員最初に作成】基本情報!C75="","",【全員最初に作成】基本情報!C75)</f>
        <v/>
      </c>
      <c r="C52" s="473" t="str">
        <f>IF(【全員最初に作成】基本情報!D75="","",【全員最初に作成】基本情報!D75)</f>
        <v/>
      </c>
      <c r="D52" s="473" t="str">
        <f>IF(【全員最初に作成】基本情報!E75="","",【全員最初に作成】基本情報!E75)</f>
        <v/>
      </c>
      <c r="E52" s="473" t="str">
        <f>IF(【全員最初に作成】基本情報!F75="","",【全員最初に作成】基本情報!F75)</f>
        <v/>
      </c>
      <c r="F52" s="473" t="str">
        <f>IF(【全員最初に作成】基本情報!G75="","",【全員最初に作成】基本情報!G75)</f>
        <v/>
      </c>
      <c r="G52" s="473" t="str">
        <f>IF(【全員最初に作成】基本情報!H75="","",【全員最初に作成】基本情報!H75)</f>
        <v/>
      </c>
      <c r="H52" s="473" t="str">
        <f>IF(【全員最初に作成】基本情報!I75="","",【全員最初に作成】基本情報!I75)</f>
        <v/>
      </c>
      <c r="I52" s="473" t="str">
        <f>IF(【全員最初に作成】基本情報!J75="","",【全員最初に作成】基本情報!J75)</f>
        <v/>
      </c>
      <c r="J52" s="473" t="str">
        <f>IF(【全員最初に作成】基本情報!K75="","",【全員最初に作成】基本情報!K75)</f>
        <v/>
      </c>
      <c r="K52" s="474" t="str">
        <f>IF(【全員最初に作成】基本情報!L75="","",【全員最初に作成】基本情報!L75)</f>
        <v/>
      </c>
      <c r="L52" s="471" t="str">
        <f>IF(【全員最初に作成】基本情報!M75="","",【全員最初に作成】基本情報!M75)</f>
        <v/>
      </c>
      <c r="M52" s="471" t="str">
        <f>IF(【全員最初に作成】基本情報!R75="","",【全員最初に作成】基本情報!R75)</f>
        <v/>
      </c>
      <c r="N52" s="471" t="str">
        <f>IF(【全員最初に作成】基本情報!W75="","",【全員最初に作成】基本情報!W75)</f>
        <v/>
      </c>
      <c r="O52" s="471" t="str">
        <f>IF(【全員最初に作成】基本情報!X75="","",【全員最初に作成】基本情報!X75)</f>
        <v/>
      </c>
      <c r="P52" s="475" t="str">
        <f>IF(【全員最初に作成】基本情報!Y75="","",【全員最初に作成】基本情報!Y75)</f>
        <v/>
      </c>
      <c r="Q52" s="476" t="str">
        <f>IF(【全員最初に作成】基本情報!AB75="","",【全員最初に作成】基本情報!AB75)</f>
        <v/>
      </c>
      <c r="R52" s="117"/>
      <c r="S52" s="118"/>
      <c r="T52" s="477" t="str">
        <f>IFERROR(IF(R52="","",VLOOKUP(P52,【参考】数式用!$A$5:$H$34,MATCH(S52,【参考】数式用!$F$4:$H$4,0)+5,0)),"")</f>
        <v/>
      </c>
      <c r="U52" s="478" t="str">
        <f>IF(S52="特定加算Ⅰ",VLOOKUP(P52,【参考】数式用!$A$5:$I$28,9,FALSE),"-")</f>
        <v>-</v>
      </c>
      <c r="V52" s="479" t="s">
        <v>155</v>
      </c>
      <c r="W52" s="120"/>
      <c r="X52" s="480" t="s">
        <v>156</v>
      </c>
      <c r="Y52" s="120"/>
      <c r="Z52" s="480" t="s">
        <v>157</v>
      </c>
      <c r="AA52" s="120"/>
      <c r="AB52" s="480" t="s">
        <v>156</v>
      </c>
      <c r="AC52" s="120"/>
      <c r="AD52" s="480" t="s">
        <v>158</v>
      </c>
      <c r="AE52" s="481" t="s">
        <v>159</v>
      </c>
      <c r="AF52" s="488" t="str">
        <f t="shared" si="1"/>
        <v/>
      </c>
      <c r="AG52" s="482" t="s">
        <v>160</v>
      </c>
      <c r="AH52" s="483" t="str">
        <f t="shared" si="2"/>
        <v/>
      </c>
      <c r="AJ52" s="484" t="str">
        <f t="shared" si="3"/>
        <v>○</v>
      </c>
      <c r="AK52" s="486" t="str">
        <f t="shared" si="5"/>
        <v/>
      </c>
      <c r="AL52" s="486"/>
      <c r="AM52" s="486"/>
      <c r="AN52" s="486"/>
      <c r="AO52" s="486"/>
      <c r="AP52" s="486"/>
      <c r="AQ52" s="486"/>
      <c r="AR52" s="486"/>
      <c r="AS52" s="487"/>
    </row>
    <row r="53" spans="1:45" ht="33" customHeight="1" thickBot="1">
      <c r="A53" s="471">
        <f t="shared" si="4"/>
        <v>42</v>
      </c>
      <c r="B53" s="472" t="str">
        <f>IF(【全員最初に作成】基本情報!C76="","",【全員最初に作成】基本情報!C76)</f>
        <v/>
      </c>
      <c r="C53" s="473" t="str">
        <f>IF(【全員最初に作成】基本情報!D76="","",【全員最初に作成】基本情報!D76)</f>
        <v/>
      </c>
      <c r="D53" s="473" t="str">
        <f>IF(【全員最初に作成】基本情報!E76="","",【全員最初に作成】基本情報!E76)</f>
        <v/>
      </c>
      <c r="E53" s="473" t="str">
        <f>IF(【全員最初に作成】基本情報!F76="","",【全員最初に作成】基本情報!F76)</f>
        <v/>
      </c>
      <c r="F53" s="473" t="str">
        <f>IF(【全員最初に作成】基本情報!G76="","",【全員最初に作成】基本情報!G76)</f>
        <v/>
      </c>
      <c r="G53" s="473" t="str">
        <f>IF(【全員最初に作成】基本情報!H76="","",【全員最初に作成】基本情報!H76)</f>
        <v/>
      </c>
      <c r="H53" s="473" t="str">
        <f>IF(【全員最初に作成】基本情報!I76="","",【全員最初に作成】基本情報!I76)</f>
        <v/>
      </c>
      <c r="I53" s="473" t="str">
        <f>IF(【全員最初に作成】基本情報!J76="","",【全員最初に作成】基本情報!J76)</f>
        <v/>
      </c>
      <c r="J53" s="473" t="str">
        <f>IF(【全員最初に作成】基本情報!K76="","",【全員最初に作成】基本情報!K76)</f>
        <v/>
      </c>
      <c r="K53" s="474" t="str">
        <f>IF(【全員最初に作成】基本情報!L76="","",【全員最初に作成】基本情報!L76)</f>
        <v/>
      </c>
      <c r="L53" s="471" t="str">
        <f>IF(【全員最初に作成】基本情報!M76="","",【全員最初に作成】基本情報!M76)</f>
        <v/>
      </c>
      <c r="M53" s="471" t="str">
        <f>IF(【全員最初に作成】基本情報!R76="","",【全員最初に作成】基本情報!R76)</f>
        <v/>
      </c>
      <c r="N53" s="471" t="str">
        <f>IF(【全員最初に作成】基本情報!W76="","",【全員最初に作成】基本情報!W76)</f>
        <v/>
      </c>
      <c r="O53" s="471" t="str">
        <f>IF(【全員最初に作成】基本情報!X76="","",【全員最初に作成】基本情報!X76)</f>
        <v/>
      </c>
      <c r="P53" s="475" t="str">
        <f>IF(【全員最初に作成】基本情報!Y76="","",【全員最初に作成】基本情報!Y76)</f>
        <v/>
      </c>
      <c r="Q53" s="476" t="str">
        <f>IF(【全員最初に作成】基本情報!AB76="","",【全員最初に作成】基本情報!AB76)</f>
        <v/>
      </c>
      <c r="R53" s="117"/>
      <c r="S53" s="118"/>
      <c r="T53" s="477" t="str">
        <f>IFERROR(IF(R53="","",VLOOKUP(P53,【参考】数式用!$A$5:$H$34,MATCH(S53,【参考】数式用!$F$4:$H$4,0)+5,0)),"")</f>
        <v/>
      </c>
      <c r="U53" s="478" t="str">
        <f>IF(S53="特定加算Ⅰ",VLOOKUP(P53,【参考】数式用!$A$5:$I$28,9,FALSE),"-")</f>
        <v>-</v>
      </c>
      <c r="V53" s="479" t="s">
        <v>155</v>
      </c>
      <c r="W53" s="120"/>
      <c r="X53" s="480" t="s">
        <v>156</v>
      </c>
      <c r="Y53" s="120"/>
      <c r="Z53" s="480" t="s">
        <v>157</v>
      </c>
      <c r="AA53" s="120"/>
      <c r="AB53" s="480" t="s">
        <v>156</v>
      </c>
      <c r="AC53" s="120"/>
      <c r="AD53" s="480" t="s">
        <v>158</v>
      </c>
      <c r="AE53" s="481" t="s">
        <v>159</v>
      </c>
      <c r="AF53" s="488" t="str">
        <f t="shared" si="1"/>
        <v/>
      </c>
      <c r="AG53" s="482" t="s">
        <v>160</v>
      </c>
      <c r="AH53" s="483" t="str">
        <f t="shared" si="2"/>
        <v/>
      </c>
      <c r="AJ53" s="484" t="str">
        <f t="shared" si="3"/>
        <v>○</v>
      </c>
      <c r="AK53" s="486" t="str">
        <f t="shared" si="5"/>
        <v/>
      </c>
      <c r="AL53" s="486"/>
      <c r="AM53" s="486"/>
      <c r="AN53" s="486"/>
      <c r="AO53" s="486"/>
      <c r="AP53" s="486"/>
      <c r="AQ53" s="486"/>
      <c r="AR53" s="486"/>
      <c r="AS53" s="487"/>
    </row>
    <row r="54" spans="1:45" ht="33" customHeight="1" thickBot="1">
      <c r="A54" s="471">
        <f t="shared" si="4"/>
        <v>43</v>
      </c>
      <c r="B54" s="472" t="str">
        <f>IF(【全員最初に作成】基本情報!C77="","",【全員最初に作成】基本情報!C77)</f>
        <v/>
      </c>
      <c r="C54" s="473" t="str">
        <f>IF(【全員最初に作成】基本情報!D77="","",【全員最初に作成】基本情報!D77)</f>
        <v/>
      </c>
      <c r="D54" s="473" t="str">
        <f>IF(【全員最初に作成】基本情報!E77="","",【全員最初に作成】基本情報!E77)</f>
        <v/>
      </c>
      <c r="E54" s="473" t="str">
        <f>IF(【全員最初に作成】基本情報!F77="","",【全員最初に作成】基本情報!F77)</f>
        <v/>
      </c>
      <c r="F54" s="473" t="str">
        <f>IF(【全員最初に作成】基本情報!G77="","",【全員最初に作成】基本情報!G77)</f>
        <v/>
      </c>
      <c r="G54" s="473" t="str">
        <f>IF(【全員最初に作成】基本情報!H77="","",【全員最初に作成】基本情報!H77)</f>
        <v/>
      </c>
      <c r="H54" s="473" t="str">
        <f>IF(【全員最初に作成】基本情報!I77="","",【全員最初に作成】基本情報!I77)</f>
        <v/>
      </c>
      <c r="I54" s="473" t="str">
        <f>IF(【全員最初に作成】基本情報!J77="","",【全員最初に作成】基本情報!J77)</f>
        <v/>
      </c>
      <c r="J54" s="473" t="str">
        <f>IF(【全員最初に作成】基本情報!K77="","",【全員最初に作成】基本情報!K77)</f>
        <v/>
      </c>
      <c r="K54" s="474" t="str">
        <f>IF(【全員最初に作成】基本情報!L77="","",【全員最初に作成】基本情報!L77)</f>
        <v/>
      </c>
      <c r="L54" s="471" t="str">
        <f>IF(【全員最初に作成】基本情報!M77="","",【全員最初に作成】基本情報!M77)</f>
        <v/>
      </c>
      <c r="M54" s="471" t="str">
        <f>IF(【全員最初に作成】基本情報!R77="","",【全員最初に作成】基本情報!R77)</f>
        <v/>
      </c>
      <c r="N54" s="471" t="str">
        <f>IF(【全員最初に作成】基本情報!W77="","",【全員最初に作成】基本情報!W77)</f>
        <v/>
      </c>
      <c r="O54" s="471" t="str">
        <f>IF(【全員最初に作成】基本情報!X77="","",【全員最初に作成】基本情報!X77)</f>
        <v/>
      </c>
      <c r="P54" s="475" t="str">
        <f>IF(【全員最初に作成】基本情報!Y77="","",【全員最初に作成】基本情報!Y77)</f>
        <v/>
      </c>
      <c r="Q54" s="476" t="str">
        <f>IF(【全員最初に作成】基本情報!AB77="","",【全員最初に作成】基本情報!AB77)</f>
        <v/>
      </c>
      <c r="R54" s="117"/>
      <c r="S54" s="118"/>
      <c r="T54" s="477" t="str">
        <f>IFERROR(IF(R54="","",VLOOKUP(P54,【参考】数式用!$A$5:$H$34,MATCH(S54,【参考】数式用!$F$4:$H$4,0)+5,0)),"")</f>
        <v/>
      </c>
      <c r="U54" s="478" t="str">
        <f>IF(S54="特定加算Ⅰ",VLOOKUP(P54,【参考】数式用!$A$5:$I$28,9,FALSE),"-")</f>
        <v>-</v>
      </c>
      <c r="V54" s="479" t="s">
        <v>155</v>
      </c>
      <c r="W54" s="120"/>
      <c r="X54" s="480" t="s">
        <v>156</v>
      </c>
      <c r="Y54" s="120"/>
      <c r="Z54" s="480" t="s">
        <v>157</v>
      </c>
      <c r="AA54" s="120"/>
      <c r="AB54" s="480" t="s">
        <v>156</v>
      </c>
      <c r="AC54" s="120"/>
      <c r="AD54" s="480" t="s">
        <v>158</v>
      </c>
      <c r="AE54" s="481" t="s">
        <v>159</v>
      </c>
      <c r="AF54" s="488" t="str">
        <f t="shared" si="1"/>
        <v/>
      </c>
      <c r="AG54" s="482" t="s">
        <v>160</v>
      </c>
      <c r="AH54" s="483" t="str">
        <f t="shared" si="2"/>
        <v/>
      </c>
      <c r="AJ54" s="484" t="str">
        <f t="shared" si="3"/>
        <v>○</v>
      </c>
      <c r="AK54" s="486" t="str">
        <f t="shared" si="5"/>
        <v/>
      </c>
      <c r="AL54" s="486"/>
      <c r="AM54" s="486"/>
      <c r="AN54" s="486"/>
      <c r="AO54" s="486"/>
      <c r="AP54" s="486"/>
      <c r="AQ54" s="486"/>
      <c r="AR54" s="486"/>
      <c r="AS54" s="487"/>
    </row>
    <row r="55" spans="1:45" ht="33" customHeight="1" thickBot="1">
      <c r="A55" s="471">
        <f t="shared" si="4"/>
        <v>44</v>
      </c>
      <c r="B55" s="472" t="str">
        <f>IF(【全員最初に作成】基本情報!C78="","",【全員最初に作成】基本情報!C78)</f>
        <v/>
      </c>
      <c r="C55" s="473" t="str">
        <f>IF(【全員最初に作成】基本情報!D78="","",【全員最初に作成】基本情報!D78)</f>
        <v/>
      </c>
      <c r="D55" s="473" t="str">
        <f>IF(【全員最初に作成】基本情報!E78="","",【全員最初に作成】基本情報!E78)</f>
        <v/>
      </c>
      <c r="E55" s="473" t="str">
        <f>IF(【全員最初に作成】基本情報!F78="","",【全員最初に作成】基本情報!F78)</f>
        <v/>
      </c>
      <c r="F55" s="473" t="str">
        <f>IF(【全員最初に作成】基本情報!G78="","",【全員最初に作成】基本情報!G78)</f>
        <v/>
      </c>
      <c r="G55" s="473" t="str">
        <f>IF(【全員最初に作成】基本情報!H78="","",【全員最初に作成】基本情報!H78)</f>
        <v/>
      </c>
      <c r="H55" s="473" t="str">
        <f>IF(【全員最初に作成】基本情報!I78="","",【全員最初に作成】基本情報!I78)</f>
        <v/>
      </c>
      <c r="I55" s="473" t="str">
        <f>IF(【全員最初に作成】基本情報!J78="","",【全員最初に作成】基本情報!J78)</f>
        <v/>
      </c>
      <c r="J55" s="473" t="str">
        <f>IF(【全員最初に作成】基本情報!K78="","",【全員最初に作成】基本情報!K78)</f>
        <v/>
      </c>
      <c r="K55" s="474" t="str">
        <f>IF(【全員最初に作成】基本情報!L78="","",【全員最初に作成】基本情報!L78)</f>
        <v/>
      </c>
      <c r="L55" s="471" t="str">
        <f>IF(【全員最初に作成】基本情報!M78="","",【全員最初に作成】基本情報!M78)</f>
        <v/>
      </c>
      <c r="M55" s="471" t="str">
        <f>IF(【全員最初に作成】基本情報!R78="","",【全員最初に作成】基本情報!R78)</f>
        <v/>
      </c>
      <c r="N55" s="471" t="str">
        <f>IF(【全員最初に作成】基本情報!W78="","",【全員最初に作成】基本情報!W78)</f>
        <v/>
      </c>
      <c r="O55" s="471" t="str">
        <f>IF(【全員最初に作成】基本情報!X78="","",【全員最初に作成】基本情報!X78)</f>
        <v/>
      </c>
      <c r="P55" s="475" t="str">
        <f>IF(【全員最初に作成】基本情報!Y78="","",【全員最初に作成】基本情報!Y78)</f>
        <v/>
      </c>
      <c r="Q55" s="476" t="str">
        <f>IF(【全員最初に作成】基本情報!AB78="","",【全員最初に作成】基本情報!AB78)</f>
        <v/>
      </c>
      <c r="R55" s="117"/>
      <c r="S55" s="118"/>
      <c r="T55" s="477" t="str">
        <f>IFERROR(IF(R55="","",VLOOKUP(P55,【参考】数式用!$A$5:$H$34,MATCH(S55,【参考】数式用!$F$4:$H$4,0)+5,0)),"")</f>
        <v/>
      </c>
      <c r="U55" s="478" t="str">
        <f>IF(S55="特定加算Ⅰ",VLOOKUP(P55,【参考】数式用!$A$5:$I$28,9,FALSE),"-")</f>
        <v>-</v>
      </c>
      <c r="V55" s="479" t="s">
        <v>155</v>
      </c>
      <c r="W55" s="120"/>
      <c r="X55" s="480" t="s">
        <v>156</v>
      </c>
      <c r="Y55" s="120"/>
      <c r="Z55" s="480" t="s">
        <v>157</v>
      </c>
      <c r="AA55" s="120"/>
      <c r="AB55" s="480" t="s">
        <v>156</v>
      </c>
      <c r="AC55" s="120"/>
      <c r="AD55" s="480" t="s">
        <v>158</v>
      </c>
      <c r="AE55" s="481" t="s">
        <v>159</v>
      </c>
      <c r="AF55" s="488" t="str">
        <f t="shared" si="1"/>
        <v/>
      </c>
      <c r="AG55" s="482" t="s">
        <v>160</v>
      </c>
      <c r="AH55" s="483" t="str">
        <f t="shared" si="2"/>
        <v/>
      </c>
      <c r="AJ55" s="484" t="str">
        <f t="shared" si="3"/>
        <v>○</v>
      </c>
      <c r="AK55" s="486" t="str">
        <f t="shared" si="5"/>
        <v/>
      </c>
      <c r="AL55" s="486"/>
      <c r="AM55" s="486"/>
      <c r="AN55" s="486"/>
      <c r="AO55" s="486"/>
      <c r="AP55" s="486"/>
      <c r="AQ55" s="486"/>
      <c r="AR55" s="486"/>
      <c r="AS55" s="487"/>
    </row>
    <row r="56" spans="1:45" ht="33" customHeight="1" thickBot="1">
      <c r="A56" s="471">
        <f t="shared" si="4"/>
        <v>45</v>
      </c>
      <c r="B56" s="472" t="str">
        <f>IF(【全員最初に作成】基本情報!C79="","",【全員最初に作成】基本情報!C79)</f>
        <v/>
      </c>
      <c r="C56" s="473" t="str">
        <f>IF(【全員最初に作成】基本情報!D79="","",【全員最初に作成】基本情報!D79)</f>
        <v/>
      </c>
      <c r="D56" s="473" t="str">
        <f>IF(【全員最初に作成】基本情報!E79="","",【全員最初に作成】基本情報!E79)</f>
        <v/>
      </c>
      <c r="E56" s="473" t="str">
        <f>IF(【全員最初に作成】基本情報!F79="","",【全員最初に作成】基本情報!F79)</f>
        <v/>
      </c>
      <c r="F56" s="473" t="str">
        <f>IF(【全員最初に作成】基本情報!G79="","",【全員最初に作成】基本情報!G79)</f>
        <v/>
      </c>
      <c r="G56" s="473" t="str">
        <f>IF(【全員最初に作成】基本情報!H79="","",【全員最初に作成】基本情報!H79)</f>
        <v/>
      </c>
      <c r="H56" s="473" t="str">
        <f>IF(【全員最初に作成】基本情報!I79="","",【全員最初に作成】基本情報!I79)</f>
        <v/>
      </c>
      <c r="I56" s="473" t="str">
        <f>IF(【全員最初に作成】基本情報!J79="","",【全員最初に作成】基本情報!J79)</f>
        <v/>
      </c>
      <c r="J56" s="473" t="str">
        <f>IF(【全員最初に作成】基本情報!K79="","",【全員最初に作成】基本情報!K79)</f>
        <v/>
      </c>
      <c r="K56" s="474" t="str">
        <f>IF(【全員最初に作成】基本情報!L79="","",【全員最初に作成】基本情報!L79)</f>
        <v/>
      </c>
      <c r="L56" s="471" t="str">
        <f>IF(【全員最初に作成】基本情報!M79="","",【全員最初に作成】基本情報!M79)</f>
        <v/>
      </c>
      <c r="M56" s="471" t="str">
        <f>IF(【全員最初に作成】基本情報!R79="","",【全員最初に作成】基本情報!R79)</f>
        <v/>
      </c>
      <c r="N56" s="471" t="str">
        <f>IF(【全員最初に作成】基本情報!W79="","",【全員最初に作成】基本情報!W79)</f>
        <v/>
      </c>
      <c r="O56" s="471" t="str">
        <f>IF(【全員最初に作成】基本情報!X79="","",【全員最初に作成】基本情報!X79)</f>
        <v/>
      </c>
      <c r="P56" s="475" t="str">
        <f>IF(【全員最初に作成】基本情報!Y79="","",【全員最初に作成】基本情報!Y79)</f>
        <v/>
      </c>
      <c r="Q56" s="476" t="str">
        <f>IF(【全員最初に作成】基本情報!AB79="","",【全員最初に作成】基本情報!AB79)</f>
        <v/>
      </c>
      <c r="R56" s="117"/>
      <c r="S56" s="118"/>
      <c r="T56" s="477" t="str">
        <f>IFERROR(IF(R56="","",VLOOKUP(P56,【参考】数式用!$A$5:$H$34,MATCH(S56,【参考】数式用!$F$4:$H$4,0)+5,0)),"")</f>
        <v/>
      </c>
      <c r="U56" s="478" t="str">
        <f>IF(S56="特定加算Ⅰ",VLOOKUP(P56,【参考】数式用!$A$5:$I$28,9,FALSE),"-")</f>
        <v>-</v>
      </c>
      <c r="V56" s="479" t="s">
        <v>155</v>
      </c>
      <c r="W56" s="120"/>
      <c r="X56" s="480" t="s">
        <v>156</v>
      </c>
      <c r="Y56" s="120"/>
      <c r="Z56" s="480" t="s">
        <v>157</v>
      </c>
      <c r="AA56" s="120"/>
      <c r="AB56" s="480" t="s">
        <v>156</v>
      </c>
      <c r="AC56" s="120"/>
      <c r="AD56" s="480" t="s">
        <v>158</v>
      </c>
      <c r="AE56" s="481" t="s">
        <v>159</v>
      </c>
      <c r="AF56" s="488" t="str">
        <f t="shared" si="1"/>
        <v/>
      </c>
      <c r="AG56" s="482" t="s">
        <v>160</v>
      </c>
      <c r="AH56" s="483" t="str">
        <f t="shared" si="2"/>
        <v/>
      </c>
      <c r="AJ56" s="484" t="str">
        <f t="shared" si="3"/>
        <v>○</v>
      </c>
      <c r="AK56" s="486" t="str">
        <f t="shared" si="5"/>
        <v/>
      </c>
      <c r="AL56" s="486"/>
      <c r="AM56" s="486"/>
      <c r="AN56" s="486"/>
      <c r="AO56" s="486"/>
      <c r="AP56" s="486"/>
      <c r="AQ56" s="486"/>
      <c r="AR56" s="486"/>
      <c r="AS56" s="487"/>
    </row>
    <row r="57" spans="1:45" ht="33" customHeight="1" thickBot="1">
      <c r="A57" s="471">
        <f t="shared" si="4"/>
        <v>46</v>
      </c>
      <c r="B57" s="472" t="str">
        <f>IF(【全員最初に作成】基本情報!C80="","",【全員最初に作成】基本情報!C80)</f>
        <v/>
      </c>
      <c r="C57" s="473" t="str">
        <f>IF(【全員最初に作成】基本情報!D80="","",【全員最初に作成】基本情報!D80)</f>
        <v/>
      </c>
      <c r="D57" s="473" t="str">
        <f>IF(【全員最初に作成】基本情報!E80="","",【全員最初に作成】基本情報!E80)</f>
        <v/>
      </c>
      <c r="E57" s="473" t="str">
        <f>IF(【全員最初に作成】基本情報!F80="","",【全員最初に作成】基本情報!F80)</f>
        <v/>
      </c>
      <c r="F57" s="473" t="str">
        <f>IF(【全員最初に作成】基本情報!G80="","",【全員最初に作成】基本情報!G80)</f>
        <v/>
      </c>
      <c r="G57" s="473" t="str">
        <f>IF(【全員最初に作成】基本情報!H80="","",【全員最初に作成】基本情報!H80)</f>
        <v/>
      </c>
      <c r="H57" s="473" t="str">
        <f>IF(【全員最初に作成】基本情報!I80="","",【全員最初に作成】基本情報!I80)</f>
        <v/>
      </c>
      <c r="I57" s="473" t="str">
        <f>IF(【全員最初に作成】基本情報!J80="","",【全員最初に作成】基本情報!J80)</f>
        <v/>
      </c>
      <c r="J57" s="473" t="str">
        <f>IF(【全員最初に作成】基本情報!K80="","",【全員最初に作成】基本情報!K80)</f>
        <v/>
      </c>
      <c r="K57" s="474" t="str">
        <f>IF(【全員最初に作成】基本情報!L80="","",【全員最初に作成】基本情報!L80)</f>
        <v/>
      </c>
      <c r="L57" s="471" t="str">
        <f>IF(【全員最初に作成】基本情報!M80="","",【全員最初に作成】基本情報!M80)</f>
        <v/>
      </c>
      <c r="M57" s="471" t="str">
        <f>IF(【全員最初に作成】基本情報!R80="","",【全員最初に作成】基本情報!R80)</f>
        <v/>
      </c>
      <c r="N57" s="471" t="str">
        <f>IF(【全員最初に作成】基本情報!W80="","",【全員最初に作成】基本情報!W80)</f>
        <v/>
      </c>
      <c r="O57" s="471" t="str">
        <f>IF(【全員最初に作成】基本情報!X80="","",【全員最初に作成】基本情報!X80)</f>
        <v/>
      </c>
      <c r="P57" s="475" t="str">
        <f>IF(【全員最初に作成】基本情報!Y80="","",【全員最初に作成】基本情報!Y80)</f>
        <v/>
      </c>
      <c r="Q57" s="476" t="str">
        <f>IF(【全員最初に作成】基本情報!AB80="","",【全員最初に作成】基本情報!AB80)</f>
        <v/>
      </c>
      <c r="R57" s="117"/>
      <c r="S57" s="118"/>
      <c r="T57" s="477" t="str">
        <f>IFERROR(IF(R57="","",VLOOKUP(P57,【参考】数式用!$A$5:$H$34,MATCH(S57,【参考】数式用!$F$4:$H$4,0)+5,0)),"")</f>
        <v/>
      </c>
      <c r="U57" s="478" t="str">
        <f>IF(S57="特定加算Ⅰ",VLOOKUP(P57,【参考】数式用!$A$5:$I$28,9,FALSE),"-")</f>
        <v>-</v>
      </c>
      <c r="V57" s="479" t="s">
        <v>155</v>
      </c>
      <c r="W57" s="120"/>
      <c r="X57" s="480" t="s">
        <v>156</v>
      </c>
      <c r="Y57" s="120"/>
      <c r="Z57" s="480" t="s">
        <v>157</v>
      </c>
      <c r="AA57" s="120"/>
      <c r="AB57" s="480" t="s">
        <v>156</v>
      </c>
      <c r="AC57" s="120"/>
      <c r="AD57" s="480" t="s">
        <v>158</v>
      </c>
      <c r="AE57" s="481" t="s">
        <v>159</v>
      </c>
      <c r="AF57" s="488" t="str">
        <f t="shared" si="1"/>
        <v/>
      </c>
      <c r="AG57" s="482" t="s">
        <v>160</v>
      </c>
      <c r="AH57" s="483" t="str">
        <f t="shared" si="2"/>
        <v/>
      </c>
      <c r="AJ57" s="484" t="str">
        <f t="shared" si="3"/>
        <v>○</v>
      </c>
      <c r="AK57" s="486" t="str">
        <f t="shared" si="5"/>
        <v/>
      </c>
      <c r="AL57" s="486"/>
      <c r="AM57" s="486"/>
      <c r="AN57" s="486"/>
      <c r="AO57" s="486"/>
      <c r="AP57" s="486"/>
      <c r="AQ57" s="486"/>
      <c r="AR57" s="486"/>
      <c r="AS57" s="487"/>
    </row>
    <row r="58" spans="1:45" ht="33" customHeight="1" thickBot="1">
      <c r="A58" s="471">
        <f t="shared" si="4"/>
        <v>47</v>
      </c>
      <c r="B58" s="472" t="str">
        <f>IF(【全員最初に作成】基本情報!C81="","",【全員最初に作成】基本情報!C81)</f>
        <v/>
      </c>
      <c r="C58" s="473" t="str">
        <f>IF(【全員最初に作成】基本情報!D81="","",【全員最初に作成】基本情報!D81)</f>
        <v/>
      </c>
      <c r="D58" s="473" t="str">
        <f>IF(【全員最初に作成】基本情報!E81="","",【全員最初に作成】基本情報!E81)</f>
        <v/>
      </c>
      <c r="E58" s="473" t="str">
        <f>IF(【全員最初に作成】基本情報!F81="","",【全員最初に作成】基本情報!F81)</f>
        <v/>
      </c>
      <c r="F58" s="473" t="str">
        <f>IF(【全員最初に作成】基本情報!G81="","",【全員最初に作成】基本情報!G81)</f>
        <v/>
      </c>
      <c r="G58" s="473" t="str">
        <f>IF(【全員最初に作成】基本情報!H81="","",【全員最初に作成】基本情報!H81)</f>
        <v/>
      </c>
      <c r="H58" s="473" t="str">
        <f>IF(【全員最初に作成】基本情報!I81="","",【全員最初に作成】基本情報!I81)</f>
        <v/>
      </c>
      <c r="I58" s="473" t="str">
        <f>IF(【全員最初に作成】基本情報!J81="","",【全員最初に作成】基本情報!J81)</f>
        <v/>
      </c>
      <c r="J58" s="473" t="str">
        <f>IF(【全員最初に作成】基本情報!K81="","",【全員最初に作成】基本情報!K81)</f>
        <v/>
      </c>
      <c r="K58" s="474" t="str">
        <f>IF(【全員最初に作成】基本情報!L81="","",【全員最初に作成】基本情報!L81)</f>
        <v/>
      </c>
      <c r="L58" s="471" t="str">
        <f>IF(【全員最初に作成】基本情報!M81="","",【全員最初に作成】基本情報!M81)</f>
        <v/>
      </c>
      <c r="M58" s="471" t="str">
        <f>IF(【全員最初に作成】基本情報!R81="","",【全員最初に作成】基本情報!R81)</f>
        <v/>
      </c>
      <c r="N58" s="471" t="str">
        <f>IF(【全員最初に作成】基本情報!W81="","",【全員最初に作成】基本情報!W81)</f>
        <v/>
      </c>
      <c r="O58" s="471" t="str">
        <f>IF(【全員最初に作成】基本情報!X81="","",【全員最初に作成】基本情報!X81)</f>
        <v/>
      </c>
      <c r="P58" s="475" t="str">
        <f>IF(【全員最初に作成】基本情報!Y81="","",【全員最初に作成】基本情報!Y81)</f>
        <v/>
      </c>
      <c r="Q58" s="476" t="str">
        <f>IF(【全員最初に作成】基本情報!AB81="","",【全員最初に作成】基本情報!AB81)</f>
        <v/>
      </c>
      <c r="R58" s="117"/>
      <c r="S58" s="118"/>
      <c r="T58" s="477" t="str">
        <f>IFERROR(IF(R58="","",VLOOKUP(P58,【参考】数式用!$A$5:$H$34,MATCH(S58,【参考】数式用!$F$4:$H$4,0)+5,0)),"")</f>
        <v/>
      </c>
      <c r="U58" s="478" t="str">
        <f>IF(S58="特定加算Ⅰ",VLOOKUP(P58,【参考】数式用!$A$5:$I$28,9,FALSE),"-")</f>
        <v>-</v>
      </c>
      <c r="V58" s="479" t="s">
        <v>155</v>
      </c>
      <c r="W58" s="120"/>
      <c r="X58" s="480" t="s">
        <v>156</v>
      </c>
      <c r="Y58" s="120"/>
      <c r="Z58" s="480" t="s">
        <v>157</v>
      </c>
      <c r="AA58" s="120"/>
      <c r="AB58" s="480" t="s">
        <v>156</v>
      </c>
      <c r="AC58" s="120"/>
      <c r="AD58" s="480" t="s">
        <v>158</v>
      </c>
      <c r="AE58" s="481" t="s">
        <v>159</v>
      </c>
      <c r="AF58" s="488" t="str">
        <f t="shared" si="1"/>
        <v/>
      </c>
      <c r="AG58" s="482" t="s">
        <v>160</v>
      </c>
      <c r="AH58" s="483" t="str">
        <f t="shared" si="2"/>
        <v/>
      </c>
      <c r="AJ58" s="484" t="str">
        <f t="shared" si="3"/>
        <v>○</v>
      </c>
      <c r="AK58" s="486" t="str">
        <f t="shared" si="5"/>
        <v/>
      </c>
      <c r="AL58" s="486"/>
      <c r="AM58" s="486"/>
      <c r="AN58" s="486"/>
      <c r="AO58" s="486"/>
      <c r="AP58" s="486"/>
      <c r="AQ58" s="486"/>
      <c r="AR58" s="486"/>
      <c r="AS58" s="487"/>
    </row>
    <row r="59" spans="1:45" ht="33" customHeight="1" thickBot="1">
      <c r="A59" s="471">
        <f t="shared" si="4"/>
        <v>48</v>
      </c>
      <c r="B59" s="472" t="str">
        <f>IF(【全員最初に作成】基本情報!C82="","",【全員最初に作成】基本情報!C82)</f>
        <v/>
      </c>
      <c r="C59" s="473" t="str">
        <f>IF(【全員最初に作成】基本情報!D82="","",【全員最初に作成】基本情報!D82)</f>
        <v/>
      </c>
      <c r="D59" s="473" t="str">
        <f>IF(【全員最初に作成】基本情報!E82="","",【全員最初に作成】基本情報!E82)</f>
        <v/>
      </c>
      <c r="E59" s="473" t="str">
        <f>IF(【全員最初に作成】基本情報!F82="","",【全員最初に作成】基本情報!F82)</f>
        <v/>
      </c>
      <c r="F59" s="473" t="str">
        <f>IF(【全員最初に作成】基本情報!G82="","",【全員最初に作成】基本情報!G82)</f>
        <v/>
      </c>
      <c r="G59" s="473" t="str">
        <f>IF(【全員最初に作成】基本情報!H82="","",【全員最初に作成】基本情報!H82)</f>
        <v/>
      </c>
      <c r="H59" s="473" t="str">
        <f>IF(【全員最初に作成】基本情報!I82="","",【全員最初に作成】基本情報!I82)</f>
        <v/>
      </c>
      <c r="I59" s="473" t="str">
        <f>IF(【全員最初に作成】基本情報!J82="","",【全員最初に作成】基本情報!J82)</f>
        <v/>
      </c>
      <c r="J59" s="473" t="str">
        <f>IF(【全員最初に作成】基本情報!K82="","",【全員最初に作成】基本情報!K82)</f>
        <v/>
      </c>
      <c r="K59" s="474" t="str">
        <f>IF(【全員最初に作成】基本情報!L82="","",【全員最初に作成】基本情報!L82)</f>
        <v/>
      </c>
      <c r="L59" s="471" t="str">
        <f>IF(【全員最初に作成】基本情報!M82="","",【全員最初に作成】基本情報!M82)</f>
        <v/>
      </c>
      <c r="M59" s="471" t="str">
        <f>IF(【全員最初に作成】基本情報!R82="","",【全員最初に作成】基本情報!R82)</f>
        <v/>
      </c>
      <c r="N59" s="471" t="str">
        <f>IF(【全員最初に作成】基本情報!W82="","",【全員最初に作成】基本情報!W82)</f>
        <v/>
      </c>
      <c r="O59" s="471" t="str">
        <f>IF(【全員最初に作成】基本情報!X82="","",【全員最初に作成】基本情報!X82)</f>
        <v/>
      </c>
      <c r="P59" s="475" t="str">
        <f>IF(【全員最初に作成】基本情報!Y82="","",【全員最初に作成】基本情報!Y82)</f>
        <v/>
      </c>
      <c r="Q59" s="476" t="str">
        <f>IF(【全員最初に作成】基本情報!AB82="","",【全員最初に作成】基本情報!AB82)</f>
        <v/>
      </c>
      <c r="R59" s="117"/>
      <c r="S59" s="118"/>
      <c r="T59" s="477" t="str">
        <f>IFERROR(IF(R59="","",VLOOKUP(P59,【参考】数式用!$A$5:$H$34,MATCH(S59,【参考】数式用!$F$4:$H$4,0)+5,0)),"")</f>
        <v/>
      </c>
      <c r="U59" s="478" t="str">
        <f>IF(S59="特定加算Ⅰ",VLOOKUP(P59,【参考】数式用!$A$5:$I$28,9,FALSE),"-")</f>
        <v>-</v>
      </c>
      <c r="V59" s="479" t="s">
        <v>155</v>
      </c>
      <c r="W59" s="120"/>
      <c r="X59" s="480" t="s">
        <v>156</v>
      </c>
      <c r="Y59" s="120"/>
      <c r="Z59" s="480" t="s">
        <v>157</v>
      </c>
      <c r="AA59" s="120"/>
      <c r="AB59" s="480" t="s">
        <v>156</v>
      </c>
      <c r="AC59" s="120"/>
      <c r="AD59" s="480" t="s">
        <v>158</v>
      </c>
      <c r="AE59" s="481" t="s">
        <v>159</v>
      </c>
      <c r="AF59" s="488" t="str">
        <f t="shared" si="1"/>
        <v/>
      </c>
      <c r="AG59" s="482" t="s">
        <v>160</v>
      </c>
      <c r="AH59" s="483" t="str">
        <f t="shared" si="2"/>
        <v/>
      </c>
      <c r="AJ59" s="484" t="str">
        <f t="shared" si="3"/>
        <v>○</v>
      </c>
      <c r="AK59" s="486" t="str">
        <f t="shared" si="5"/>
        <v/>
      </c>
      <c r="AL59" s="486"/>
      <c r="AM59" s="486"/>
      <c r="AN59" s="486"/>
      <c r="AO59" s="486"/>
      <c r="AP59" s="486"/>
      <c r="AQ59" s="486"/>
      <c r="AR59" s="486"/>
      <c r="AS59" s="487"/>
    </row>
    <row r="60" spans="1:45" ht="33" customHeight="1" thickBot="1">
      <c r="A60" s="471">
        <f t="shared" si="4"/>
        <v>49</v>
      </c>
      <c r="B60" s="472" t="str">
        <f>IF(【全員最初に作成】基本情報!C83="","",【全員最初に作成】基本情報!C83)</f>
        <v/>
      </c>
      <c r="C60" s="473" t="str">
        <f>IF(【全員最初に作成】基本情報!D83="","",【全員最初に作成】基本情報!D83)</f>
        <v/>
      </c>
      <c r="D60" s="473" t="str">
        <f>IF(【全員最初に作成】基本情報!E83="","",【全員最初に作成】基本情報!E83)</f>
        <v/>
      </c>
      <c r="E60" s="473" t="str">
        <f>IF(【全員最初に作成】基本情報!F83="","",【全員最初に作成】基本情報!F83)</f>
        <v/>
      </c>
      <c r="F60" s="473" t="str">
        <f>IF(【全員最初に作成】基本情報!G83="","",【全員最初に作成】基本情報!G83)</f>
        <v/>
      </c>
      <c r="G60" s="473" t="str">
        <f>IF(【全員最初に作成】基本情報!H83="","",【全員最初に作成】基本情報!H83)</f>
        <v/>
      </c>
      <c r="H60" s="473" t="str">
        <f>IF(【全員最初に作成】基本情報!I83="","",【全員最初に作成】基本情報!I83)</f>
        <v/>
      </c>
      <c r="I60" s="473" t="str">
        <f>IF(【全員最初に作成】基本情報!J83="","",【全員最初に作成】基本情報!J83)</f>
        <v/>
      </c>
      <c r="J60" s="473" t="str">
        <f>IF(【全員最初に作成】基本情報!K83="","",【全員最初に作成】基本情報!K83)</f>
        <v/>
      </c>
      <c r="K60" s="474" t="str">
        <f>IF(【全員最初に作成】基本情報!L83="","",【全員最初に作成】基本情報!L83)</f>
        <v/>
      </c>
      <c r="L60" s="471" t="str">
        <f>IF(【全員最初に作成】基本情報!M83="","",【全員最初に作成】基本情報!M83)</f>
        <v/>
      </c>
      <c r="M60" s="471" t="str">
        <f>IF(【全員最初に作成】基本情報!R83="","",【全員最初に作成】基本情報!R83)</f>
        <v/>
      </c>
      <c r="N60" s="471" t="str">
        <f>IF(【全員最初に作成】基本情報!W83="","",【全員最初に作成】基本情報!W83)</f>
        <v/>
      </c>
      <c r="O60" s="471" t="str">
        <f>IF(【全員最初に作成】基本情報!X83="","",【全員最初に作成】基本情報!X83)</f>
        <v/>
      </c>
      <c r="P60" s="475" t="str">
        <f>IF(【全員最初に作成】基本情報!Y83="","",【全員最初に作成】基本情報!Y83)</f>
        <v/>
      </c>
      <c r="Q60" s="476" t="str">
        <f>IF(【全員最初に作成】基本情報!AB83="","",【全員最初に作成】基本情報!AB83)</f>
        <v/>
      </c>
      <c r="R60" s="117"/>
      <c r="S60" s="118"/>
      <c r="T60" s="477" t="str">
        <f>IFERROR(IF(R60="","",VLOOKUP(P60,【参考】数式用!$A$5:$H$34,MATCH(S60,【参考】数式用!$F$4:$H$4,0)+5,0)),"")</f>
        <v/>
      </c>
      <c r="U60" s="478" t="str">
        <f>IF(S60="特定加算Ⅰ",VLOOKUP(P60,【参考】数式用!$A$5:$I$28,9,FALSE),"-")</f>
        <v>-</v>
      </c>
      <c r="V60" s="479" t="s">
        <v>155</v>
      </c>
      <c r="W60" s="120"/>
      <c r="X60" s="480" t="s">
        <v>156</v>
      </c>
      <c r="Y60" s="120"/>
      <c r="Z60" s="480" t="s">
        <v>157</v>
      </c>
      <c r="AA60" s="120"/>
      <c r="AB60" s="480" t="s">
        <v>156</v>
      </c>
      <c r="AC60" s="120"/>
      <c r="AD60" s="480" t="s">
        <v>158</v>
      </c>
      <c r="AE60" s="481" t="s">
        <v>159</v>
      </c>
      <c r="AF60" s="488" t="str">
        <f t="shared" si="1"/>
        <v/>
      </c>
      <c r="AG60" s="482" t="s">
        <v>160</v>
      </c>
      <c r="AH60" s="483" t="str">
        <f t="shared" si="2"/>
        <v/>
      </c>
      <c r="AJ60" s="484" t="str">
        <f t="shared" si="3"/>
        <v>○</v>
      </c>
      <c r="AK60" s="486" t="str">
        <f t="shared" si="5"/>
        <v/>
      </c>
      <c r="AL60" s="486"/>
      <c r="AM60" s="486"/>
      <c r="AN60" s="486"/>
      <c r="AO60" s="486"/>
      <c r="AP60" s="486"/>
      <c r="AQ60" s="486"/>
      <c r="AR60" s="486"/>
      <c r="AS60" s="487"/>
    </row>
    <row r="61" spans="1:45" ht="33" customHeight="1" thickBot="1">
      <c r="A61" s="471">
        <f t="shared" si="4"/>
        <v>50</v>
      </c>
      <c r="B61" s="472" t="str">
        <f>IF(【全員最初に作成】基本情報!C84="","",【全員最初に作成】基本情報!C84)</f>
        <v/>
      </c>
      <c r="C61" s="473" t="str">
        <f>IF(【全員最初に作成】基本情報!D84="","",【全員最初に作成】基本情報!D84)</f>
        <v/>
      </c>
      <c r="D61" s="473" t="str">
        <f>IF(【全員最初に作成】基本情報!E84="","",【全員最初に作成】基本情報!E84)</f>
        <v/>
      </c>
      <c r="E61" s="473" t="str">
        <f>IF(【全員最初に作成】基本情報!F84="","",【全員最初に作成】基本情報!F84)</f>
        <v/>
      </c>
      <c r="F61" s="473" t="str">
        <f>IF(【全員最初に作成】基本情報!G84="","",【全員最初に作成】基本情報!G84)</f>
        <v/>
      </c>
      <c r="G61" s="473" t="str">
        <f>IF(【全員最初に作成】基本情報!H84="","",【全員最初に作成】基本情報!H84)</f>
        <v/>
      </c>
      <c r="H61" s="473" t="str">
        <f>IF(【全員最初に作成】基本情報!I84="","",【全員最初に作成】基本情報!I84)</f>
        <v/>
      </c>
      <c r="I61" s="473" t="str">
        <f>IF(【全員最初に作成】基本情報!J84="","",【全員最初に作成】基本情報!J84)</f>
        <v/>
      </c>
      <c r="J61" s="473" t="str">
        <f>IF(【全員最初に作成】基本情報!K84="","",【全員最初に作成】基本情報!K84)</f>
        <v/>
      </c>
      <c r="K61" s="474" t="str">
        <f>IF(【全員最初に作成】基本情報!L84="","",【全員最初に作成】基本情報!L84)</f>
        <v/>
      </c>
      <c r="L61" s="471" t="str">
        <f>IF(【全員最初に作成】基本情報!M84="","",【全員最初に作成】基本情報!M84)</f>
        <v/>
      </c>
      <c r="M61" s="471" t="str">
        <f>IF(【全員最初に作成】基本情報!R84="","",【全員最初に作成】基本情報!R84)</f>
        <v/>
      </c>
      <c r="N61" s="471" t="str">
        <f>IF(【全員最初に作成】基本情報!W84="","",【全員最初に作成】基本情報!W84)</f>
        <v/>
      </c>
      <c r="O61" s="471" t="str">
        <f>IF(【全員最初に作成】基本情報!X84="","",【全員最初に作成】基本情報!X84)</f>
        <v/>
      </c>
      <c r="P61" s="475" t="str">
        <f>IF(【全員最初に作成】基本情報!Y84="","",【全員最初に作成】基本情報!Y84)</f>
        <v/>
      </c>
      <c r="Q61" s="476" t="str">
        <f>IF(【全員最初に作成】基本情報!AB84="","",【全員最初に作成】基本情報!AB84)</f>
        <v/>
      </c>
      <c r="R61" s="117"/>
      <c r="S61" s="118"/>
      <c r="T61" s="477" t="str">
        <f>IFERROR(IF(R61="","",VLOOKUP(P61,【参考】数式用!$A$5:$H$34,MATCH(S61,【参考】数式用!$F$4:$H$4,0)+5,0)),"")</f>
        <v/>
      </c>
      <c r="U61" s="478" t="str">
        <f>IF(S61="特定加算Ⅰ",VLOOKUP(P61,【参考】数式用!$A$5:$I$28,9,FALSE),"-")</f>
        <v>-</v>
      </c>
      <c r="V61" s="479" t="s">
        <v>155</v>
      </c>
      <c r="W61" s="120"/>
      <c r="X61" s="480" t="s">
        <v>156</v>
      </c>
      <c r="Y61" s="120"/>
      <c r="Z61" s="480" t="s">
        <v>157</v>
      </c>
      <c r="AA61" s="120"/>
      <c r="AB61" s="480" t="s">
        <v>156</v>
      </c>
      <c r="AC61" s="120"/>
      <c r="AD61" s="480" t="s">
        <v>158</v>
      </c>
      <c r="AE61" s="481" t="s">
        <v>159</v>
      </c>
      <c r="AF61" s="488" t="str">
        <f t="shared" si="1"/>
        <v/>
      </c>
      <c r="AG61" s="482" t="s">
        <v>160</v>
      </c>
      <c r="AH61" s="483" t="str">
        <f t="shared" si="2"/>
        <v/>
      </c>
      <c r="AJ61" s="484" t="str">
        <f t="shared" si="3"/>
        <v>○</v>
      </c>
      <c r="AK61" s="486" t="str">
        <f t="shared" si="5"/>
        <v/>
      </c>
      <c r="AL61" s="486"/>
      <c r="AM61" s="486"/>
      <c r="AN61" s="486"/>
      <c r="AO61" s="486"/>
      <c r="AP61" s="486"/>
      <c r="AQ61" s="486"/>
      <c r="AR61" s="486"/>
      <c r="AS61" s="487"/>
    </row>
    <row r="62" spans="1:45" ht="33" customHeight="1" thickBot="1">
      <c r="A62" s="471">
        <f t="shared" si="4"/>
        <v>51</v>
      </c>
      <c r="B62" s="472" t="str">
        <f>IF(【全員最初に作成】基本情報!C85="","",【全員最初に作成】基本情報!C85)</f>
        <v/>
      </c>
      <c r="C62" s="473" t="str">
        <f>IF(【全員最初に作成】基本情報!D85="","",【全員最初に作成】基本情報!D85)</f>
        <v/>
      </c>
      <c r="D62" s="473" t="str">
        <f>IF(【全員最初に作成】基本情報!E85="","",【全員最初に作成】基本情報!E85)</f>
        <v/>
      </c>
      <c r="E62" s="473" t="str">
        <f>IF(【全員最初に作成】基本情報!F85="","",【全員最初に作成】基本情報!F85)</f>
        <v/>
      </c>
      <c r="F62" s="473" t="str">
        <f>IF(【全員最初に作成】基本情報!G85="","",【全員最初に作成】基本情報!G85)</f>
        <v/>
      </c>
      <c r="G62" s="473" t="str">
        <f>IF(【全員最初に作成】基本情報!H85="","",【全員最初に作成】基本情報!H85)</f>
        <v/>
      </c>
      <c r="H62" s="473" t="str">
        <f>IF(【全員最初に作成】基本情報!I85="","",【全員最初に作成】基本情報!I85)</f>
        <v/>
      </c>
      <c r="I62" s="473" t="str">
        <f>IF(【全員最初に作成】基本情報!J85="","",【全員最初に作成】基本情報!J85)</f>
        <v/>
      </c>
      <c r="J62" s="473" t="str">
        <f>IF(【全員最初に作成】基本情報!K85="","",【全員最初に作成】基本情報!K85)</f>
        <v/>
      </c>
      <c r="K62" s="474" t="str">
        <f>IF(【全員最初に作成】基本情報!L85="","",【全員最初に作成】基本情報!L85)</f>
        <v/>
      </c>
      <c r="L62" s="471" t="str">
        <f>IF(【全員最初に作成】基本情報!M85="","",【全員最初に作成】基本情報!M85)</f>
        <v/>
      </c>
      <c r="M62" s="471" t="str">
        <f>IF(【全員最初に作成】基本情報!R85="","",【全員最初に作成】基本情報!R85)</f>
        <v/>
      </c>
      <c r="N62" s="471" t="str">
        <f>IF(【全員最初に作成】基本情報!W85="","",【全員最初に作成】基本情報!W85)</f>
        <v/>
      </c>
      <c r="O62" s="471" t="str">
        <f>IF(【全員最初に作成】基本情報!X85="","",【全員最初に作成】基本情報!X85)</f>
        <v/>
      </c>
      <c r="P62" s="475" t="str">
        <f>IF(【全員最初に作成】基本情報!Y85="","",【全員最初に作成】基本情報!Y85)</f>
        <v/>
      </c>
      <c r="Q62" s="476" t="str">
        <f>IF(【全員最初に作成】基本情報!AB85="","",【全員最初に作成】基本情報!AB85)</f>
        <v/>
      </c>
      <c r="R62" s="117"/>
      <c r="S62" s="118"/>
      <c r="T62" s="477" t="str">
        <f>IFERROR(IF(R62="","",VLOOKUP(P62,【参考】数式用!$A$5:$H$34,MATCH(S62,【参考】数式用!$F$4:$H$4,0)+5,0)),"")</f>
        <v/>
      </c>
      <c r="U62" s="478" t="str">
        <f>IF(S62="特定加算Ⅰ",VLOOKUP(P62,【参考】数式用!$A$5:$I$28,9,FALSE),"-")</f>
        <v>-</v>
      </c>
      <c r="V62" s="479" t="s">
        <v>155</v>
      </c>
      <c r="W62" s="120"/>
      <c r="X62" s="480" t="s">
        <v>156</v>
      </c>
      <c r="Y62" s="120"/>
      <c r="Z62" s="480" t="s">
        <v>157</v>
      </c>
      <c r="AA62" s="120"/>
      <c r="AB62" s="480" t="s">
        <v>156</v>
      </c>
      <c r="AC62" s="120"/>
      <c r="AD62" s="480" t="s">
        <v>158</v>
      </c>
      <c r="AE62" s="481" t="s">
        <v>159</v>
      </c>
      <c r="AF62" s="488" t="str">
        <f t="shared" si="1"/>
        <v/>
      </c>
      <c r="AG62" s="482" t="s">
        <v>160</v>
      </c>
      <c r="AH62" s="483" t="str">
        <f t="shared" si="2"/>
        <v/>
      </c>
      <c r="AJ62" s="484" t="str">
        <f t="shared" si="3"/>
        <v>○</v>
      </c>
      <c r="AK62" s="486" t="str">
        <f t="shared" si="5"/>
        <v/>
      </c>
      <c r="AL62" s="486"/>
      <c r="AM62" s="486"/>
      <c r="AN62" s="486"/>
      <c r="AO62" s="486"/>
      <c r="AP62" s="486"/>
      <c r="AQ62" s="486"/>
      <c r="AR62" s="486"/>
      <c r="AS62" s="487"/>
    </row>
    <row r="63" spans="1:45" ht="33" customHeight="1" thickBot="1">
      <c r="A63" s="471">
        <f t="shared" si="4"/>
        <v>52</v>
      </c>
      <c r="B63" s="472" t="str">
        <f>IF(【全員最初に作成】基本情報!C86="","",【全員最初に作成】基本情報!C86)</f>
        <v/>
      </c>
      <c r="C63" s="473" t="str">
        <f>IF(【全員最初に作成】基本情報!D86="","",【全員最初に作成】基本情報!D86)</f>
        <v/>
      </c>
      <c r="D63" s="473" t="str">
        <f>IF(【全員最初に作成】基本情報!E86="","",【全員最初に作成】基本情報!E86)</f>
        <v/>
      </c>
      <c r="E63" s="473" t="str">
        <f>IF(【全員最初に作成】基本情報!F86="","",【全員最初に作成】基本情報!F86)</f>
        <v/>
      </c>
      <c r="F63" s="473" t="str">
        <f>IF(【全員最初に作成】基本情報!G86="","",【全員最初に作成】基本情報!G86)</f>
        <v/>
      </c>
      <c r="G63" s="473" t="str">
        <f>IF(【全員最初に作成】基本情報!H86="","",【全員最初に作成】基本情報!H86)</f>
        <v/>
      </c>
      <c r="H63" s="473" t="str">
        <f>IF(【全員最初に作成】基本情報!I86="","",【全員最初に作成】基本情報!I86)</f>
        <v/>
      </c>
      <c r="I63" s="473" t="str">
        <f>IF(【全員最初に作成】基本情報!J86="","",【全員最初に作成】基本情報!J86)</f>
        <v/>
      </c>
      <c r="J63" s="473" t="str">
        <f>IF(【全員最初に作成】基本情報!K86="","",【全員最初に作成】基本情報!K86)</f>
        <v/>
      </c>
      <c r="K63" s="474" t="str">
        <f>IF(【全員最初に作成】基本情報!L86="","",【全員最初に作成】基本情報!L86)</f>
        <v/>
      </c>
      <c r="L63" s="471" t="str">
        <f>IF(【全員最初に作成】基本情報!M86="","",【全員最初に作成】基本情報!M86)</f>
        <v/>
      </c>
      <c r="M63" s="471" t="str">
        <f>IF(【全員最初に作成】基本情報!R86="","",【全員最初に作成】基本情報!R86)</f>
        <v/>
      </c>
      <c r="N63" s="471" t="str">
        <f>IF(【全員最初に作成】基本情報!W86="","",【全員最初に作成】基本情報!W86)</f>
        <v/>
      </c>
      <c r="O63" s="471" t="str">
        <f>IF(【全員最初に作成】基本情報!X86="","",【全員最初に作成】基本情報!X86)</f>
        <v/>
      </c>
      <c r="P63" s="475" t="str">
        <f>IF(【全員最初に作成】基本情報!Y86="","",【全員最初に作成】基本情報!Y86)</f>
        <v/>
      </c>
      <c r="Q63" s="476" t="str">
        <f>IF(【全員最初に作成】基本情報!AB86="","",【全員最初に作成】基本情報!AB86)</f>
        <v/>
      </c>
      <c r="R63" s="117"/>
      <c r="S63" s="118"/>
      <c r="T63" s="477" t="str">
        <f>IFERROR(IF(R63="","",VLOOKUP(P63,【参考】数式用!$A$5:$H$34,MATCH(S63,【参考】数式用!$F$4:$H$4,0)+5,0)),"")</f>
        <v/>
      </c>
      <c r="U63" s="478" t="str">
        <f>IF(S63="特定加算Ⅰ",VLOOKUP(P63,【参考】数式用!$A$5:$I$28,9,FALSE),"-")</f>
        <v>-</v>
      </c>
      <c r="V63" s="479" t="s">
        <v>155</v>
      </c>
      <c r="W63" s="120"/>
      <c r="X63" s="480" t="s">
        <v>156</v>
      </c>
      <c r="Y63" s="120"/>
      <c r="Z63" s="480" t="s">
        <v>157</v>
      </c>
      <c r="AA63" s="120"/>
      <c r="AB63" s="480" t="s">
        <v>156</v>
      </c>
      <c r="AC63" s="120"/>
      <c r="AD63" s="480" t="s">
        <v>158</v>
      </c>
      <c r="AE63" s="481" t="s">
        <v>159</v>
      </c>
      <c r="AF63" s="488" t="str">
        <f t="shared" si="1"/>
        <v/>
      </c>
      <c r="AG63" s="482" t="s">
        <v>160</v>
      </c>
      <c r="AH63" s="483" t="str">
        <f t="shared" si="2"/>
        <v/>
      </c>
      <c r="AJ63" s="484" t="str">
        <f t="shared" si="3"/>
        <v>○</v>
      </c>
      <c r="AK63" s="486" t="str">
        <f t="shared" si="5"/>
        <v/>
      </c>
      <c r="AL63" s="486"/>
      <c r="AM63" s="486"/>
      <c r="AN63" s="486"/>
      <c r="AO63" s="486"/>
      <c r="AP63" s="486"/>
      <c r="AQ63" s="486"/>
      <c r="AR63" s="486"/>
      <c r="AS63" s="487"/>
    </row>
    <row r="64" spans="1:45" ht="33" customHeight="1" thickBot="1">
      <c r="A64" s="471">
        <f t="shared" si="4"/>
        <v>53</v>
      </c>
      <c r="B64" s="472" t="str">
        <f>IF(【全員最初に作成】基本情報!C87="","",【全員最初に作成】基本情報!C87)</f>
        <v/>
      </c>
      <c r="C64" s="473" t="str">
        <f>IF(【全員最初に作成】基本情報!D87="","",【全員最初に作成】基本情報!D87)</f>
        <v/>
      </c>
      <c r="D64" s="473" t="str">
        <f>IF(【全員最初に作成】基本情報!E87="","",【全員最初に作成】基本情報!E87)</f>
        <v/>
      </c>
      <c r="E64" s="473" t="str">
        <f>IF(【全員最初に作成】基本情報!F87="","",【全員最初に作成】基本情報!F87)</f>
        <v/>
      </c>
      <c r="F64" s="473" t="str">
        <f>IF(【全員最初に作成】基本情報!G87="","",【全員最初に作成】基本情報!G87)</f>
        <v/>
      </c>
      <c r="G64" s="473" t="str">
        <f>IF(【全員最初に作成】基本情報!H87="","",【全員最初に作成】基本情報!H87)</f>
        <v/>
      </c>
      <c r="H64" s="473" t="str">
        <f>IF(【全員最初に作成】基本情報!I87="","",【全員最初に作成】基本情報!I87)</f>
        <v/>
      </c>
      <c r="I64" s="473" t="str">
        <f>IF(【全員最初に作成】基本情報!J87="","",【全員最初に作成】基本情報!J87)</f>
        <v/>
      </c>
      <c r="J64" s="473" t="str">
        <f>IF(【全員最初に作成】基本情報!K87="","",【全員最初に作成】基本情報!K87)</f>
        <v/>
      </c>
      <c r="K64" s="474" t="str">
        <f>IF(【全員最初に作成】基本情報!L87="","",【全員最初に作成】基本情報!L87)</f>
        <v/>
      </c>
      <c r="L64" s="471" t="str">
        <f>IF(【全員最初に作成】基本情報!M87="","",【全員最初に作成】基本情報!M87)</f>
        <v/>
      </c>
      <c r="M64" s="471" t="str">
        <f>IF(【全員最初に作成】基本情報!R87="","",【全員最初に作成】基本情報!R87)</f>
        <v/>
      </c>
      <c r="N64" s="471" t="str">
        <f>IF(【全員最初に作成】基本情報!W87="","",【全員最初に作成】基本情報!W87)</f>
        <v/>
      </c>
      <c r="O64" s="471" t="str">
        <f>IF(【全員最初に作成】基本情報!X87="","",【全員最初に作成】基本情報!X87)</f>
        <v/>
      </c>
      <c r="P64" s="475" t="str">
        <f>IF(【全員最初に作成】基本情報!Y87="","",【全員最初に作成】基本情報!Y87)</f>
        <v/>
      </c>
      <c r="Q64" s="476" t="str">
        <f>IF(【全員最初に作成】基本情報!AB87="","",【全員最初に作成】基本情報!AB87)</f>
        <v/>
      </c>
      <c r="R64" s="117"/>
      <c r="S64" s="118"/>
      <c r="T64" s="477" t="str">
        <f>IFERROR(IF(R64="","",VLOOKUP(P64,【参考】数式用!$A$5:$H$34,MATCH(S64,【参考】数式用!$F$4:$H$4,0)+5,0)),"")</f>
        <v/>
      </c>
      <c r="U64" s="478" t="str">
        <f>IF(S64="特定加算Ⅰ",VLOOKUP(P64,【参考】数式用!$A$5:$I$28,9,FALSE),"-")</f>
        <v>-</v>
      </c>
      <c r="V64" s="479" t="s">
        <v>155</v>
      </c>
      <c r="W64" s="120"/>
      <c r="X64" s="480" t="s">
        <v>156</v>
      </c>
      <c r="Y64" s="120"/>
      <c r="Z64" s="480" t="s">
        <v>157</v>
      </c>
      <c r="AA64" s="120"/>
      <c r="AB64" s="480" t="s">
        <v>156</v>
      </c>
      <c r="AC64" s="120"/>
      <c r="AD64" s="480" t="s">
        <v>158</v>
      </c>
      <c r="AE64" s="481" t="s">
        <v>159</v>
      </c>
      <c r="AF64" s="488" t="str">
        <f t="shared" si="1"/>
        <v/>
      </c>
      <c r="AG64" s="482" t="s">
        <v>160</v>
      </c>
      <c r="AH64" s="483" t="str">
        <f t="shared" si="2"/>
        <v/>
      </c>
      <c r="AJ64" s="484" t="str">
        <f t="shared" si="3"/>
        <v>○</v>
      </c>
      <c r="AK64" s="486" t="str">
        <f t="shared" si="5"/>
        <v/>
      </c>
      <c r="AL64" s="486"/>
      <c r="AM64" s="486"/>
      <c r="AN64" s="486"/>
      <c r="AO64" s="486"/>
      <c r="AP64" s="486"/>
      <c r="AQ64" s="486"/>
      <c r="AR64" s="486"/>
      <c r="AS64" s="487"/>
    </row>
    <row r="65" spans="1:45" ht="33" customHeight="1" thickBot="1">
      <c r="A65" s="471">
        <f t="shared" si="4"/>
        <v>54</v>
      </c>
      <c r="B65" s="472" t="str">
        <f>IF(【全員最初に作成】基本情報!C88="","",【全員最初に作成】基本情報!C88)</f>
        <v/>
      </c>
      <c r="C65" s="473" t="str">
        <f>IF(【全員最初に作成】基本情報!D88="","",【全員最初に作成】基本情報!D88)</f>
        <v/>
      </c>
      <c r="D65" s="473" t="str">
        <f>IF(【全員最初に作成】基本情報!E88="","",【全員最初に作成】基本情報!E88)</f>
        <v/>
      </c>
      <c r="E65" s="473" t="str">
        <f>IF(【全員最初に作成】基本情報!F88="","",【全員最初に作成】基本情報!F88)</f>
        <v/>
      </c>
      <c r="F65" s="473" t="str">
        <f>IF(【全員最初に作成】基本情報!G88="","",【全員最初に作成】基本情報!G88)</f>
        <v/>
      </c>
      <c r="G65" s="473" t="str">
        <f>IF(【全員最初に作成】基本情報!H88="","",【全員最初に作成】基本情報!H88)</f>
        <v/>
      </c>
      <c r="H65" s="473" t="str">
        <f>IF(【全員最初に作成】基本情報!I88="","",【全員最初に作成】基本情報!I88)</f>
        <v/>
      </c>
      <c r="I65" s="473" t="str">
        <f>IF(【全員最初に作成】基本情報!J88="","",【全員最初に作成】基本情報!J88)</f>
        <v/>
      </c>
      <c r="J65" s="473" t="str">
        <f>IF(【全員最初に作成】基本情報!K88="","",【全員最初に作成】基本情報!K88)</f>
        <v/>
      </c>
      <c r="K65" s="474" t="str">
        <f>IF(【全員最初に作成】基本情報!L88="","",【全員最初に作成】基本情報!L88)</f>
        <v/>
      </c>
      <c r="L65" s="471" t="str">
        <f>IF(【全員最初に作成】基本情報!M88="","",【全員最初に作成】基本情報!M88)</f>
        <v/>
      </c>
      <c r="M65" s="471" t="str">
        <f>IF(【全員最初に作成】基本情報!R88="","",【全員最初に作成】基本情報!R88)</f>
        <v/>
      </c>
      <c r="N65" s="471" t="str">
        <f>IF(【全員最初に作成】基本情報!W88="","",【全員最初に作成】基本情報!W88)</f>
        <v/>
      </c>
      <c r="O65" s="471" t="str">
        <f>IF(【全員最初に作成】基本情報!X88="","",【全員最初に作成】基本情報!X88)</f>
        <v/>
      </c>
      <c r="P65" s="475" t="str">
        <f>IF(【全員最初に作成】基本情報!Y88="","",【全員最初に作成】基本情報!Y88)</f>
        <v/>
      </c>
      <c r="Q65" s="476" t="str">
        <f>IF(【全員最初に作成】基本情報!AB88="","",【全員最初に作成】基本情報!AB88)</f>
        <v/>
      </c>
      <c r="R65" s="117"/>
      <c r="S65" s="118"/>
      <c r="T65" s="477" t="str">
        <f>IFERROR(IF(R65="","",VLOOKUP(P65,【参考】数式用!$A$5:$H$34,MATCH(S65,【参考】数式用!$F$4:$H$4,0)+5,0)),"")</f>
        <v/>
      </c>
      <c r="U65" s="478" t="str">
        <f>IF(S65="特定加算Ⅰ",VLOOKUP(P65,【参考】数式用!$A$5:$I$28,9,FALSE),"-")</f>
        <v>-</v>
      </c>
      <c r="V65" s="479" t="s">
        <v>155</v>
      </c>
      <c r="W65" s="120"/>
      <c r="X65" s="480" t="s">
        <v>156</v>
      </c>
      <c r="Y65" s="120"/>
      <c r="Z65" s="480" t="s">
        <v>157</v>
      </c>
      <c r="AA65" s="120"/>
      <c r="AB65" s="480" t="s">
        <v>156</v>
      </c>
      <c r="AC65" s="120"/>
      <c r="AD65" s="480" t="s">
        <v>158</v>
      </c>
      <c r="AE65" s="481" t="s">
        <v>159</v>
      </c>
      <c r="AF65" s="488" t="str">
        <f t="shared" si="1"/>
        <v/>
      </c>
      <c r="AG65" s="482" t="s">
        <v>160</v>
      </c>
      <c r="AH65" s="483" t="str">
        <f t="shared" si="2"/>
        <v/>
      </c>
      <c r="AJ65" s="484" t="str">
        <f t="shared" si="3"/>
        <v>○</v>
      </c>
      <c r="AK65" s="486" t="str">
        <f t="shared" si="5"/>
        <v/>
      </c>
      <c r="AL65" s="486"/>
      <c r="AM65" s="486"/>
      <c r="AN65" s="486"/>
      <c r="AO65" s="486"/>
      <c r="AP65" s="486"/>
      <c r="AQ65" s="486"/>
      <c r="AR65" s="486"/>
      <c r="AS65" s="487"/>
    </row>
    <row r="66" spans="1:45" ht="33" customHeight="1" thickBot="1">
      <c r="A66" s="471">
        <f t="shared" si="4"/>
        <v>55</v>
      </c>
      <c r="B66" s="472" t="str">
        <f>IF(【全員最初に作成】基本情報!C89="","",【全員最初に作成】基本情報!C89)</f>
        <v/>
      </c>
      <c r="C66" s="473" t="str">
        <f>IF(【全員最初に作成】基本情報!D89="","",【全員最初に作成】基本情報!D89)</f>
        <v/>
      </c>
      <c r="D66" s="473" t="str">
        <f>IF(【全員最初に作成】基本情報!E89="","",【全員最初に作成】基本情報!E89)</f>
        <v/>
      </c>
      <c r="E66" s="473" t="str">
        <f>IF(【全員最初に作成】基本情報!F89="","",【全員最初に作成】基本情報!F89)</f>
        <v/>
      </c>
      <c r="F66" s="473" t="str">
        <f>IF(【全員最初に作成】基本情報!G89="","",【全員最初に作成】基本情報!G89)</f>
        <v/>
      </c>
      <c r="G66" s="473" t="str">
        <f>IF(【全員最初に作成】基本情報!H89="","",【全員最初に作成】基本情報!H89)</f>
        <v/>
      </c>
      <c r="H66" s="473" t="str">
        <f>IF(【全員最初に作成】基本情報!I89="","",【全員最初に作成】基本情報!I89)</f>
        <v/>
      </c>
      <c r="I66" s="473" t="str">
        <f>IF(【全員最初に作成】基本情報!J89="","",【全員最初に作成】基本情報!J89)</f>
        <v/>
      </c>
      <c r="J66" s="473" t="str">
        <f>IF(【全員最初に作成】基本情報!K89="","",【全員最初に作成】基本情報!K89)</f>
        <v/>
      </c>
      <c r="K66" s="474" t="str">
        <f>IF(【全員最初に作成】基本情報!L89="","",【全員最初に作成】基本情報!L89)</f>
        <v/>
      </c>
      <c r="L66" s="471" t="str">
        <f>IF(【全員最初に作成】基本情報!M89="","",【全員最初に作成】基本情報!M89)</f>
        <v/>
      </c>
      <c r="M66" s="471" t="str">
        <f>IF(【全員最初に作成】基本情報!R89="","",【全員最初に作成】基本情報!R89)</f>
        <v/>
      </c>
      <c r="N66" s="471" t="str">
        <f>IF(【全員最初に作成】基本情報!W89="","",【全員最初に作成】基本情報!W89)</f>
        <v/>
      </c>
      <c r="O66" s="471" t="str">
        <f>IF(【全員最初に作成】基本情報!X89="","",【全員最初に作成】基本情報!X89)</f>
        <v/>
      </c>
      <c r="P66" s="475" t="str">
        <f>IF(【全員最初に作成】基本情報!Y89="","",【全員最初に作成】基本情報!Y89)</f>
        <v/>
      </c>
      <c r="Q66" s="476" t="str">
        <f>IF(【全員最初に作成】基本情報!AB89="","",【全員最初に作成】基本情報!AB89)</f>
        <v/>
      </c>
      <c r="R66" s="117"/>
      <c r="S66" s="118"/>
      <c r="T66" s="477" t="str">
        <f>IFERROR(IF(R66="","",VLOOKUP(P66,【参考】数式用!$A$5:$H$34,MATCH(S66,【参考】数式用!$F$4:$H$4,0)+5,0)),"")</f>
        <v/>
      </c>
      <c r="U66" s="478" t="str">
        <f>IF(S66="特定加算Ⅰ",VLOOKUP(P66,【参考】数式用!$A$5:$I$28,9,FALSE),"-")</f>
        <v>-</v>
      </c>
      <c r="V66" s="479" t="s">
        <v>155</v>
      </c>
      <c r="W66" s="120"/>
      <c r="X66" s="480" t="s">
        <v>156</v>
      </c>
      <c r="Y66" s="120"/>
      <c r="Z66" s="480" t="s">
        <v>157</v>
      </c>
      <c r="AA66" s="120"/>
      <c r="AB66" s="480" t="s">
        <v>156</v>
      </c>
      <c r="AC66" s="120"/>
      <c r="AD66" s="480" t="s">
        <v>158</v>
      </c>
      <c r="AE66" s="481" t="s">
        <v>159</v>
      </c>
      <c r="AF66" s="488" t="str">
        <f t="shared" si="1"/>
        <v/>
      </c>
      <c r="AG66" s="482" t="s">
        <v>160</v>
      </c>
      <c r="AH66" s="483" t="str">
        <f t="shared" si="2"/>
        <v/>
      </c>
      <c r="AJ66" s="484" t="str">
        <f t="shared" si="3"/>
        <v>○</v>
      </c>
      <c r="AK66" s="486" t="str">
        <f t="shared" si="5"/>
        <v/>
      </c>
      <c r="AL66" s="486"/>
      <c r="AM66" s="486"/>
      <c r="AN66" s="486"/>
      <c r="AO66" s="486"/>
      <c r="AP66" s="486"/>
      <c r="AQ66" s="486"/>
      <c r="AR66" s="486"/>
      <c r="AS66" s="487"/>
    </row>
    <row r="67" spans="1:45" ht="33" customHeight="1" thickBot="1">
      <c r="A67" s="471">
        <f t="shared" si="4"/>
        <v>56</v>
      </c>
      <c r="B67" s="472" t="str">
        <f>IF(【全員最初に作成】基本情報!C90="","",【全員最初に作成】基本情報!C90)</f>
        <v/>
      </c>
      <c r="C67" s="473" t="str">
        <f>IF(【全員最初に作成】基本情報!D90="","",【全員最初に作成】基本情報!D90)</f>
        <v/>
      </c>
      <c r="D67" s="473" t="str">
        <f>IF(【全員最初に作成】基本情報!E90="","",【全員最初に作成】基本情報!E90)</f>
        <v/>
      </c>
      <c r="E67" s="473" t="str">
        <f>IF(【全員最初に作成】基本情報!F90="","",【全員最初に作成】基本情報!F90)</f>
        <v/>
      </c>
      <c r="F67" s="473" t="str">
        <f>IF(【全員最初に作成】基本情報!G90="","",【全員最初に作成】基本情報!G90)</f>
        <v/>
      </c>
      <c r="G67" s="473" t="str">
        <f>IF(【全員最初に作成】基本情報!H90="","",【全員最初に作成】基本情報!H90)</f>
        <v/>
      </c>
      <c r="H67" s="473" t="str">
        <f>IF(【全員最初に作成】基本情報!I90="","",【全員最初に作成】基本情報!I90)</f>
        <v/>
      </c>
      <c r="I67" s="473" t="str">
        <f>IF(【全員最初に作成】基本情報!J90="","",【全員最初に作成】基本情報!J90)</f>
        <v/>
      </c>
      <c r="J67" s="473" t="str">
        <f>IF(【全員最初に作成】基本情報!K90="","",【全員最初に作成】基本情報!K90)</f>
        <v/>
      </c>
      <c r="K67" s="474" t="str">
        <f>IF(【全員最初に作成】基本情報!L90="","",【全員最初に作成】基本情報!L90)</f>
        <v/>
      </c>
      <c r="L67" s="471" t="str">
        <f>IF(【全員最初に作成】基本情報!M90="","",【全員最初に作成】基本情報!M90)</f>
        <v/>
      </c>
      <c r="M67" s="471" t="str">
        <f>IF(【全員最初に作成】基本情報!R90="","",【全員最初に作成】基本情報!R90)</f>
        <v/>
      </c>
      <c r="N67" s="471" t="str">
        <f>IF(【全員最初に作成】基本情報!W90="","",【全員最初に作成】基本情報!W90)</f>
        <v/>
      </c>
      <c r="O67" s="471" t="str">
        <f>IF(【全員最初に作成】基本情報!X90="","",【全員最初に作成】基本情報!X90)</f>
        <v/>
      </c>
      <c r="P67" s="475" t="str">
        <f>IF(【全員最初に作成】基本情報!Y90="","",【全員最初に作成】基本情報!Y90)</f>
        <v/>
      </c>
      <c r="Q67" s="476" t="str">
        <f>IF(【全員最初に作成】基本情報!AB90="","",【全員最初に作成】基本情報!AB90)</f>
        <v/>
      </c>
      <c r="R67" s="117"/>
      <c r="S67" s="118"/>
      <c r="T67" s="477" t="str">
        <f>IFERROR(IF(R67="","",VLOOKUP(P67,【参考】数式用!$A$5:$H$34,MATCH(S67,【参考】数式用!$F$4:$H$4,0)+5,0)),"")</f>
        <v/>
      </c>
      <c r="U67" s="478" t="str">
        <f>IF(S67="特定加算Ⅰ",VLOOKUP(P67,【参考】数式用!$A$5:$I$28,9,FALSE),"-")</f>
        <v>-</v>
      </c>
      <c r="V67" s="479" t="s">
        <v>155</v>
      </c>
      <c r="W67" s="120"/>
      <c r="X67" s="480" t="s">
        <v>156</v>
      </c>
      <c r="Y67" s="120"/>
      <c r="Z67" s="480" t="s">
        <v>157</v>
      </c>
      <c r="AA67" s="120"/>
      <c r="AB67" s="480" t="s">
        <v>156</v>
      </c>
      <c r="AC67" s="120"/>
      <c r="AD67" s="480" t="s">
        <v>158</v>
      </c>
      <c r="AE67" s="481" t="s">
        <v>159</v>
      </c>
      <c r="AF67" s="488" t="str">
        <f t="shared" si="1"/>
        <v/>
      </c>
      <c r="AG67" s="482" t="s">
        <v>160</v>
      </c>
      <c r="AH67" s="483" t="str">
        <f t="shared" si="2"/>
        <v/>
      </c>
      <c r="AJ67" s="484" t="str">
        <f t="shared" si="3"/>
        <v>○</v>
      </c>
      <c r="AK67" s="486" t="str">
        <f t="shared" si="5"/>
        <v/>
      </c>
      <c r="AL67" s="486"/>
      <c r="AM67" s="486"/>
      <c r="AN67" s="486"/>
      <c r="AO67" s="486"/>
      <c r="AP67" s="486"/>
      <c r="AQ67" s="486"/>
      <c r="AR67" s="486"/>
      <c r="AS67" s="487"/>
    </row>
    <row r="68" spans="1:45" ht="33" customHeight="1" thickBot="1">
      <c r="A68" s="471">
        <f t="shared" si="4"/>
        <v>57</v>
      </c>
      <c r="B68" s="472" t="str">
        <f>IF(【全員最初に作成】基本情報!C91="","",【全員最初に作成】基本情報!C91)</f>
        <v/>
      </c>
      <c r="C68" s="473" t="str">
        <f>IF(【全員最初に作成】基本情報!D91="","",【全員最初に作成】基本情報!D91)</f>
        <v/>
      </c>
      <c r="D68" s="473" t="str">
        <f>IF(【全員最初に作成】基本情報!E91="","",【全員最初に作成】基本情報!E91)</f>
        <v/>
      </c>
      <c r="E68" s="473" t="str">
        <f>IF(【全員最初に作成】基本情報!F91="","",【全員最初に作成】基本情報!F91)</f>
        <v/>
      </c>
      <c r="F68" s="473" t="str">
        <f>IF(【全員最初に作成】基本情報!G91="","",【全員最初に作成】基本情報!G91)</f>
        <v/>
      </c>
      <c r="G68" s="473" t="str">
        <f>IF(【全員最初に作成】基本情報!H91="","",【全員最初に作成】基本情報!H91)</f>
        <v/>
      </c>
      <c r="H68" s="473" t="str">
        <f>IF(【全員最初に作成】基本情報!I91="","",【全員最初に作成】基本情報!I91)</f>
        <v/>
      </c>
      <c r="I68" s="473" t="str">
        <f>IF(【全員最初に作成】基本情報!J91="","",【全員最初に作成】基本情報!J91)</f>
        <v/>
      </c>
      <c r="J68" s="473" t="str">
        <f>IF(【全員最初に作成】基本情報!K91="","",【全員最初に作成】基本情報!K91)</f>
        <v/>
      </c>
      <c r="K68" s="474" t="str">
        <f>IF(【全員最初に作成】基本情報!L91="","",【全員最初に作成】基本情報!L91)</f>
        <v/>
      </c>
      <c r="L68" s="471" t="str">
        <f>IF(【全員最初に作成】基本情報!M91="","",【全員最初に作成】基本情報!M91)</f>
        <v/>
      </c>
      <c r="M68" s="471" t="str">
        <f>IF(【全員最初に作成】基本情報!R91="","",【全員最初に作成】基本情報!R91)</f>
        <v/>
      </c>
      <c r="N68" s="471" t="str">
        <f>IF(【全員最初に作成】基本情報!W91="","",【全員最初に作成】基本情報!W91)</f>
        <v/>
      </c>
      <c r="O68" s="471" t="str">
        <f>IF(【全員最初に作成】基本情報!X91="","",【全員最初に作成】基本情報!X91)</f>
        <v/>
      </c>
      <c r="P68" s="475" t="str">
        <f>IF(【全員最初に作成】基本情報!Y91="","",【全員最初に作成】基本情報!Y91)</f>
        <v/>
      </c>
      <c r="Q68" s="476" t="str">
        <f>IF(【全員最初に作成】基本情報!AB91="","",【全員最初に作成】基本情報!AB91)</f>
        <v/>
      </c>
      <c r="R68" s="117"/>
      <c r="S68" s="118"/>
      <c r="T68" s="477" t="str">
        <f>IFERROR(IF(R68="","",VLOOKUP(P68,【参考】数式用!$A$5:$H$34,MATCH(S68,【参考】数式用!$F$4:$H$4,0)+5,0)),"")</f>
        <v/>
      </c>
      <c r="U68" s="478" t="str">
        <f>IF(S68="特定加算Ⅰ",VLOOKUP(P68,【参考】数式用!$A$5:$I$28,9,FALSE),"-")</f>
        <v>-</v>
      </c>
      <c r="V68" s="479" t="s">
        <v>155</v>
      </c>
      <c r="W68" s="120"/>
      <c r="X68" s="480" t="s">
        <v>156</v>
      </c>
      <c r="Y68" s="120"/>
      <c r="Z68" s="480" t="s">
        <v>157</v>
      </c>
      <c r="AA68" s="120"/>
      <c r="AB68" s="480" t="s">
        <v>156</v>
      </c>
      <c r="AC68" s="120"/>
      <c r="AD68" s="480" t="s">
        <v>158</v>
      </c>
      <c r="AE68" s="481" t="s">
        <v>159</v>
      </c>
      <c r="AF68" s="488" t="str">
        <f t="shared" si="1"/>
        <v/>
      </c>
      <c r="AG68" s="482" t="s">
        <v>160</v>
      </c>
      <c r="AH68" s="483" t="str">
        <f t="shared" si="2"/>
        <v/>
      </c>
      <c r="AJ68" s="484" t="str">
        <f t="shared" si="3"/>
        <v>○</v>
      </c>
      <c r="AK68" s="486" t="str">
        <f t="shared" si="5"/>
        <v/>
      </c>
      <c r="AL68" s="486"/>
      <c r="AM68" s="486"/>
      <c r="AN68" s="486"/>
      <c r="AO68" s="486"/>
      <c r="AP68" s="486"/>
      <c r="AQ68" s="486"/>
      <c r="AR68" s="486"/>
      <c r="AS68" s="487"/>
    </row>
    <row r="69" spans="1:45" ht="33" customHeight="1" thickBot="1">
      <c r="A69" s="471">
        <f t="shared" si="4"/>
        <v>58</v>
      </c>
      <c r="B69" s="472" t="str">
        <f>IF(【全員最初に作成】基本情報!C92="","",【全員最初に作成】基本情報!C92)</f>
        <v/>
      </c>
      <c r="C69" s="473" t="str">
        <f>IF(【全員最初に作成】基本情報!D92="","",【全員最初に作成】基本情報!D92)</f>
        <v/>
      </c>
      <c r="D69" s="473" t="str">
        <f>IF(【全員最初に作成】基本情報!E92="","",【全員最初に作成】基本情報!E92)</f>
        <v/>
      </c>
      <c r="E69" s="473" t="str">
        <f>IF(【全員最初に作成】基本情報!F92="","",【全員最初に作成】基本情報!F92)</f>
        <v/>
      </c>
      <c r="F69" s="473" t="str">
        <f>IF(【全員最初に作成】基本情報!G92="","",【全員最初に作成】基本情報!G92)</f>
        <v/>
      </c>
      <c r="G69" s="473" t="str">
        <f>IF(【全員最初に作成】基本情報!H92="","",【全員最初に作成】基本情報!H92)</f>
        <v/>
      </c>
      <c r="H69" s="473" t="str">
        <f>IF(【全員最初に作成】基本情報!I92="","",【全員最初に作成】基本情報!I92)</f>
        <v/>
      </c>
      <c r="I69" s="473" t="str">
        <f>IF(【全員最初に作成】基本情報!J92="","",【全員最初に作成】基本情報!J92)</f>
        <v/>
      </c>
      <c r="J69" s="473" t="str">
        <f>IF(【全員最初に作成】基本情報!K92="","",【全員最初に作成】基本情報!K92)</f>
        <v/>
      </c>
      <c r="K69" s="474" t="str">
        <f>IF(【全員最初に作成】基本情報!L92="","",【全員最初に作成】基本情報!L92)</f>
        <v/>
      </c>
      <c r="L69" s="471" t="str">
        <f>IF(【全員最初に作成】基本情報!M92="","",【全員最初に作成】基本情報!M92)</f>
        <v/>
      </c>
      <c r="M69" s="471" t="str">
        <f>IF(【全員最初に作成】基本情報!R92="","",【全員最初に作成】基本情報!R92)</f>
        <v/>
      </c>
      <c r="N69" s="471" t="str">
        <f>IF(【全員最初に作成】基本情報!W92="","",【全員最初に作成】基本情報!W92)</f>
        <v/>
      </c>
      <c r="O69" s="471" t="str">
        <f>IF(【全員最初に作成】基本情報!X92="","",【全員最初に作成】基本情報!X92)</f>
        <v/>
      </c>
      <c r="P69" s="475" t="str">
        <f>IF(【全員最初に作成】基本情報!Y92="","",【全員最初に作成】基本情報!Y92)</f>
        <v/>
      </c>
      <c r="Q69" s="476" t="str">
        <f>IF(【全員最初に作成】基本情報!AB92="","",【全員最初に作成】基本情報!AB92)</f>
        <v/>
      </c>
      <c r="R69" s="117"/>
      <c r="S69" s="118"/>
      <c r="T69" s="477" t="str">
        <f>IFERROR(IF(R69="","",VLOOKUP(P69,【参考】数式用!$A$5:$H$34,MATCH(S69,【参考】数式用!$F$4:$H$4,0)+5,0)),"")</f>
        <v/>
      </c>
      <c r="U69" s="478" t="str">
        <f>IF(S69="特定加算Ⅰ",VLOOKUP(P69,【参考】数式用!$A$5:$I$28,9,FALSE),"-")</f>
        <v>-</v>
      </c>
      <c r="V69" s="479" t="s">
        <v>155</v>
      </c>
      <c r="W69" s="120"/>
      <c r="X69" s="480" t="s">
        <v>156</v>
      </c>
      <c r="Y69" s="120"/>
      <c r="Z69" s="480" t="s">
        <v>157</v>
      </c>
      <c r="AA69" s="120"/>
      <c r="AB69" s="480" t="s">
        <v>156</v>
      </c>
      <c r="AC69" s="120"/>
      <c r="AD69" s="480" t="s">
        <v>158</v>
      </c>
      <c r="AE69" s="481" t="s">
        <v>159</v>
      </c>
      <c r="AF69" s="488" t="str">
        <f t="shared" si="1"/>
        <v/>
      </c>
      <c r="AG69" s="482" t="s">
        <v>160</v>
      </c>
      <c r="AH69" s="483" t="str">
        <f t="shared" si="2"/>
        <v/>
      </c>
      <c r="AJ69" s="484" t="str">
        <f t="shared" si="3"/>
        <v>○</v>
      </c>
      <c r="AK69" s="486" t="str">
        <f t="shared" si="5"/>
        <v/>
      </c>
      <c r="AL69" s="486"/>
      <c r="AM69" s="486"/>
      <c r="AN69" s="486"/>
      <c r="AO69" s="486"/>
      <c r="AP69" s="486"/>
      <c r="AQ69" s="486"/>
      <c r="AR69" s="486"/>
      <c r="AS69" s="487"/>
    </row>
    <row r="70" spans="1:45" ht="33" customHeight="1" thickBot="1">
      <c r="A70" s="471">
        <f t="shared" si="4"/>
        <v>59</v>
      </c>
      <c r="B70" s="472" t="str">
        <f>IF(【全員最初に作成】基本情報!C93="","",【全員最初に作成】基本情報!C93)</f>
        <v/>
      </c>
      <c r="C70" s="473" t="str">
        <f>IF(【全員最初に作成】基本情報!D93="","",【全員最初に作成】基本情報!D93)</f>
        <v/>
      </c>
      <c r="D70" s="473" t="str">
        <f>IF(【全員最初に作成】基本情報!E93="","",【全員最初に作成】基本情報!E93)</f>
        <v/>
      </c>
      <c r="E70" s="473" t="str">
        <f>IF(【全員最初に作成】基本情報!F93="","",【全員最初に作成】基本情報!F93)</f>
        <v/>
      </c>
      <c r="F70" s="473" t="str">
        <f>IF(【全員最初に作成】基本情報!G93="","",【全員最初に作成】基本情報!G93)</f>
        <v/>
      </c>
      <c r="G70" s="473" t="str">
        <f>IF(【全員最初に作成】基本情報!H93="","",【全員最初に作成】基本情報!H93)</f>
        <v/>
      </c>
      <c r="H70" s="473" t="str">
        <f>IF(【全員最初に作成】基本情報!I93="","",【全員最初に作成】基本情報!I93)</f>
        <v/>
      </c>
      <c r="I70" s="473" t="str">
        <f>IF(【全員最初に作成】基本情報!J93="","",【全員最初に作成】基本情報!J93)</f>
        <v/>
      </c>
      <c r="J70" s="473" t="str">
        <f>IF(【全員最初に作成】基本情報!K93="","",【全員最初に作成】基本情報!K93)</f>
        <v/>
      </c>
      <c r="K70" s="474" t="str">
        <f>IF(【全員最初に作成】基本情報!L93="","",【全員最初に作成】基本情報!L93)</f>
        <v/>
      </c>
      <c r="L70" s="471" t="str">
        <f>IF(【全員最初に作成】基本情報!M93="","",【全員最初に作成】基本情報!M93)</f>
        <v/>
      </c>
      <c r="M70" s="471" t="str">
        <f>IF(【全員最初に作成】基本情報!R93="","",【全員最初に作成】基本情報!R93)</f>
        <v/>
      </c>
      <c r="N70" s="471" t="str">
        <f>IF(【全員最初に作成】基本情報!W93="","",【全員最初に作成】基本情報!W93)</f>
        <v/>
      </c>
      <c r="O70" s="471" t="str">
        <f>IF(【全員最初に作成】基本情報!X93="","",【全員最初に作成】基本情報!X93)</f>
        <v/>
      </c>
      <c r="P70" s="475" t="str">
        <f>IF(【全員最初に作成】基本情報!Y93="","",【全員最初に作成】基本情報!Y93)</f>
        <v/>
      </c>
      <c r="Q70" s="476" t="str">
        <f>IF(【全員最初に作成】基本情報!AB93="","",【全員最初に作成】基本情報!AB93)</f>
        <v/>
      </c>
      <c r="R70" s="117"/>
      <c r="S70" s="118"/>
      <c r="T70" s="477" t="str">
        <f>IFERROR(IF(R70="","",VLOOKUP(P70,【参考】数式用!$A$5:$H$34,MATCH(S70,【参考】数式用!$F$4:$H$4,0)+5,0)),"")</f>
        <v/>
      </c>
      <c r="U70" s="478" t="str">
        <f>IF(S70="特定加算Ⅰ",VLOOKUP(P70,【参考】数式用!$A$5:$I$28,9,FALSE),"-")</f>
        <v>-</v>
      </c>
      <c r="V70" s="479" t="s">
        <v>155</v>
      </c>
      <c r="W70" s="120"/>
      <c r="X70" s="480" t="s">
        <v>156</v>
      </c>
      <c r="Y70" s="120"/>
      <c r="Z70" s="480" t="s">
        <v>157</v>
      </c>
      <c r="AA70" s="120"/>
      <c r="AB70" s="480" t="s">
        <v>156</v>
      </c>
      <c r="AC70" s="120"/>
      <c r="AD70" s="480" t="s">
        <v>158</v>
      </c>
      <c r="AE70" s="481" t="s">
        <v>159</v>
      </c>
      <c r="AF70" s="488" t="str">
        <f t="shared" si="1"/>
        <v/>
      </c>
      <c r="AG70" s="482" t="s">
        <v>160</v>
      </c>
      <c r="AH70" s="483" t="str">
        <f t="shared" si="2"/>
        <v/>
      </c>
      <c r="AJ70" s="484" t="str">
        <f t="shared" si="3"/>
        <v>○</v>
      </c>
      <c r="AK70" s="486" t="str">
        <f t="shared" si="5"/>
        <v/>
      </c>
      <c r="AL70" s="486"/>
      <c r="AM70" s="486"/>
      <c r="AN70" s="486"/>
      <c r="AO70" s="486"/>
      <c r="AP70" s="486"/>
      <c r="AQ70" s="486"/>
      <c r="AR70" s="486"/>
      <c r="AS70" s="487"/>
    </row>
    <row r="71" spans="1:45" ht="33" customHeight="1" thickBot="1">
      <c r="A71" s="471">
        <f t="shared" si="4"/>
        <v>60</v>
      </c>
      <c r="B71" s="472" t="str">
        <f>IF(【全員最初に作成】基本情報!C94="","",【全員最初に作成】基本情報!C94)</f>
        <v/>
      </c>
      <c r="C71" s="473" t="str">
        <f>IF(【全員最初に作成】基本情報!D94="","",【全員最初に作成】基本情報!D94)</f>
        <v/>
      </c>
      <c r="D71" s="473" t="str">
        <f>IF(【全員最初に作成】基本情報!E94="","",【全員最初に作成】基本情報!E94)</f>
        <v/>
      </c>
      <c r="E71" s="473" t="str">
        <f>IF(【全員最初に作成】基本情報!F94="","",【全員最初に作成】基本情報!F94)</f>
        <v/>
      </c>
      <c r="F71" s="473" t="str">
        <f>IF(【全員最初に作成】基本情報!G94="","",【全員最初に作成】基本情報!G94)</f>
        <v/>
      </c>
      <c r="G71" s="473" t="str">
        <f>IF(【全員最初に作成】基本情報!H94="","",【全員最初に作成】基本情報!H94)</f>
        <v/>
      </c>
      <c r="H71" s="473" t="str">
        <f>IF(【全員最初に作成】基本情報!I94="","",【全員最初に作成】基本情報!I94)</f>
        <v/>
      </c>
      <c r="I71" s="473" t="str">
        <f>IF(【全員最初に作成】基本情報!J94="","",【全員最初に作成】基本情報!J94)</f>
        <v/>
      </c>
      <c r="J71" s="473" t="str">
        <f>IF(【全員最初に作成】基本情報!K94="","",【全員最初に作成】基本情報!K94)</f>
        <v/>
      </c>
      <c r="K71" s="474" t="str">
        <f>IF(【全員最初に作成】基本情報!L94="","",【全員最初に作成】基本情報!L94)</f>
        <v/>
      </c>
      <c r="L71" s="471" t="str">
        <f>IF(【全員最初に作成】基本情報!M94="","",【全員最初に作成】基本情報!M94)</f>
        <v/>
      </c>
      <c r="M71" s="471" t="str">
        <f>IF(【全員最初に作成】基本情報!R94="","",【全員最初に作成】基本情報!R94)</f>
        <v/>
      </c>
      <c r="N71" s="471" t="str">
        <f>IF(【全員最初に作成】基本情報!W94="","",【全員最初に作成】基本情報!W94)</f>
        <v/>
      </c>
      <c r="O71" s="471" t="str">
        <f>IF(【全員最初に作成】基本情報!X94="","",【全員最初に作成】基本情報!X94)</f>
        <v/>
      </c>
      <c r="P71" s="475" t="str">
        <f>IF(【全員最初に作成】基本情報!Y94="","",【全員最初に作成】基本情報!Y94)</f>
        <v/>
      </c>
      <c r="Q71" s="476" t="str">
        <f>IF(【全員最初に作成】基本情報!AB94="","",【全員最初に作成】基本情報!AB94)</f>
        <v/>
      </c>
      <c r="R71" s="117"/>
      <c r="S71" s="118"/>
      <c r="T71" s="477" t="str">
        <f>IFERROR(IF(R71="","",VLOOKUP(P71,【参考】数式用!$A$5:$H$34,MATCH(S71,【参考】数式用!$F$4:$H$4,0)+5,0)),"")</f>
        <v/>
      </c>
      <c r="U71" s="478" t="str">
        <f>IF(S71="特定加算Ⅰ",VLOOKUP(P71,【参考】数式用!$A$5:$I$28,9,FALSE),"-")</f>
        <v>-</v>
      </c>
      <c r="V71" s="479" t="s">
        <v>155</v>
      </c>
      <c r="W71" s="120"/>
      <c r="X71" s="480" t="s">
        <v>156</v>
      </c>
      <c r="Y71" s="120"/>
      <c r="Z71" s="480" t="s">
        <v>157</v>
      </c>
      <c r="AA71" s="120"/>
      <c r="AB71" s="480" t="s">
        <v>156</v>
      </c>
      <c r="AC71" s="120"/>
      <c r="AD71" s="480" t="s">
        <v>158</v>
      </c>
      <c r="AE71" s="481" t="s">
        <v>159</v>
      </c>
      <c r="AF71" s="488" t="str">
        <f t="shared" si="1"/>
        <v/>
      </c>
      <c r="AG71" s="482" t="s">
        <v>160</v>
      </c>
      <c r="AH71" s="483" t="str">
        <f t="shared" si="2"/>
        <v/>
      </c>
      <c r="AJ71" s="484" t="str">
        <f t="shared" si="3"/>
        <v>○</v>
      </c>
      <c r="AK71" s="486" t="str">
        <f t="shared" si="5"/>
        <v/>
      </c>
      <c r="AL71" s="486"/>
      <c r="AM71" s="486"/>
      <c r="AN71" s="486"/>
      <c r="AO71" s="486"/>
      <c r="AP71" s="486"/>
      <c r="AQ71" s="486"/>
      <c r="AR71" s="486"/>
      <c r="AS71" s="487"/>
    </row>
    <row r="72" spans="1:45" ht="33" customHeight="1" thickBot="1">
      <c r="A72" s="471">
        <f t="shared" si="4"/>
        <v>61</v>
      </c>
      <c r="B72" s="472" t="str">
        <f>IF(【全員最初に作成】基本情報!C95="","",【全員最初に作成】基本情報!C95)</f>
        <v/>
      </c>
      <c r="C72" s="473" t="str">
        <f>IF(【全員最初に作成】基本情報!D95="","",【全員最初に作成】基本情報!D95)</f>
        <v/>
      </c>
      <c r="D72" s="473" t="str">
        <f>IF(【全員最初に作成】基本情報!E95="","",【全員最初に作成】基本情報!E95)</f>
        <v/>
      </c>
      <c r="E72" s="473" t="str">
        <f>IF(【全員最初に作成】基本情報!F95="","",【全員最初に作成】基本情報!F95)</f>
        <v/>
      </c>
      <c r="F72" s="473" t="str">
        <f>IF(【全員最初に作成】基本情報!G95="","",【全員最初に作成】基本情報!G95)</f>
        <v/>
      </c>
      <c r="G72" s="473" t="str">
        <f>IF(【全員最初に作成】基本情報!H95="","",【全員最初に作成】基本情報!H95)</f>
        <v/>
      </c>
      <c r="H72" s="473" t="str">
        <f>IF(【全員最初に作成】基本情報!I95="","",【全員最初に作成】基本情報!I95)</f>
        <v/>
      </c>
      <c r="I72" s="473" t="str">
        <f>IF(【全員最初に作成】基本情報!J95="","",【全員最初に作成】基本情報!J95)</f>
        <v/>
      </c>
      <c r="J72" s="473" t="str">
        <f>IF(【全員最初に作成】基本情報!K95="","",【全員最初に作成】基本情報!K95)</f>
        <v/>
      </c>
      <c r="K72" s="474" t="str">
        <f>IF(【全員最初に作成】基本情報!L95="","",【全員最初に作成】基本情報!L95)</f>
        <v/>
      </c>
      <c r="L72" s="471" t="str">
        <f>IF(【全員最初に作成】基本情報!M95="","",【全員最初に作成】基本情報!M95)</f>
        <v/>
      </c>
      <c r="M72" s="471" t="str">
        <f>IF(【全員最初に作成】基本情報!R95="","",【全員最初に作成】基本情報!R95)</f>
        <v/>
      </c>
      <c r="N72" s="471" t="str">
        <f>IF(【全員最初に作成】基本情報!W95="","",【全員最初に作成】基本情報!W95)</f>
        <v/>
      </c>
      <c r="O72" s="471" t="str">
        <f>IF(【全員最初に作成】基本情報!X95="","",【全員最初に作成】基本情報!X95)</f>
        <v/>
      </c>
      <c r="P72" s="475" t="str">
        <f>IF(【全員最初に作成】基本情報!Y95="","",【全員最初に作成】基本情報!Y95)</f>
        <v/>
      </c>
      <c r="Q72" s="476" t="str">
        <f>IF(【全員最初に作成】基本情報!AB95="","",【全員最初に作成】基本情報!AB95)</f>
        <v/>
      </c>
      <c r="R72" s="117"/>
      <c r="S72" s="118"/>
      <c r="T72" s="477" t="str">
        <f>IFERROR(IF(R72="","",VLOOKUP(P72,【参考】数式用!$A$5:$H$34,MATCH(S72,【参考】数式用!$F$4:$H$4,0)+5,0)),"")</f>
        <v/>
      </c>
      <c r="U72" s="478" t="str">
        <f>IF(S72="特定加算Ⅰ",VLOOKUP(P72,【参考】数式用!$A$5:$I$28,9,FALSE),"-")</f>
        <v>-</v>
      </c>
      <c r="V72" s="479" t="s">
        <v>155</v>
      </c>
      <c r="W72" s="120"/>
      <c r="X72" s="480" t="s">
        <v>156</v>
      </c>
      <c r="Y72" s="120"/>
      <c r="Z72" s="480" t="s">
        <v>157</v>
      </c>
      <c r="AA72" s="120"/>
      <c r="AB72" s="480" t="s">
        <v>156</v>
      </c>
      <c r="AC72" s="120"/>
      <c r="AD72" s="480" t="s">
        <v>158</v>
      </c>
      <c r="AE72" s="481" t="s">
        <v>159</v>
      </c>
      <c r="AF72" s="488" t="str">
        <f t="shared" si="1"/>
        <v/>
      </c>
      <c r="AG72" s="482" t="s">
        <v>160</v>
      </c>
      <c r="AH72" s="483" t="str">
        <f t="shared" si="2"/>
        <v/>
      </c>
      <c r="AJ72" s="484" t="str">
        <f t="shared" si="3"/>
        <v>○</v>
      </c>
      <c r="AK72" s="486" t="str">
        <f t="shared" si="5"/>
        <v/>
      </c>
      <c r="AL72" s="486"/>
      <c r="AM72" s="486"/>
      <c r="AN72" s="486"/>
      <c r="AO72" s="486"/>
      <c r="AP72" s="486"/>
      <c r="AQ72" s="486"/>
      <c r="AR72" s="486"/>
      <c r="AS72" s="487"/>
    </row>
    <row r="73" spans="1:45" ht="33" customHeight="1" thickBot="1">
      <c r="A73" s="471">
        <f t="shared" si="4"/>
        <v>62</v>
      </c>
      <c r="B73" s="472" t="str">
        <f>IF(【全員最初に作成】基本情報!C96="","",【全員最初に作成】基本情報!C96)</f>
        <v/>
      </c>
      <c r="C73" s="473" t="str">
        <f>IF(【全員最初に作成】基本情報!D96="","",【全員最初に作成】基本情報!D96)</f>
        <v/>
      </c>
      <c r="D73" s="473" t="str">
        <f>IF(【全員最初に作成】基本情報!E96="","",【全員最初に作成】基本情報!E96)</f>
        <v/>
      </c>
      <c r="E73" s="473" t="str">
        <f>IF(【全員最初に作成】基本情報!F96="","",【全員最初に作成】基本情報!F96)</f>
        <v/>
      </c>
      <c r="F73" s="473" t="str">
        <f>IF(【全員最初に作成】基本情報!G96="","",【全員最初に作成】基本情報!G96)</f>
        <v/>
      </c>
      <c r="G73" s="473" t="str">
        <f>IF(【全員最初に作成】基本情報!H96="","",【全員最初に作成】基本情報!H96)</f>
        <v/>
      </c>
      <c r="H73" s="473" t="str">
        <f>IF(【全員最初に作成】基本情報!I96="","",【全員最初に作成】基本情報!I96)</f>
        <v/>
      </c>
      <c r="I73" s="473" t="str">
        <f>IF(【全員最初に作成】基本情報!J96="","",【全員最初に作成】基本情報!J96)</f>
        <v/>
      </c>
      <c r="J73" s="473" t="str">
        <f>IF(【全員最初に作成】基本情報!K96="","",【全員最初に作成】基本情報!K96)</f>
        <v/>
      </c>
      <c r="K73" s="474" t="str">
        <f>IF(【全員最初に作成】基本情報!L96="","",【全員最初に作成】基本情報!L96)</f>
        <v/>
      </c>
      <c r="L73" s="471" t="str">
        <f>IF(【全員最初に作成】基本情報!M96="","",【全員最初に作成】基本情報!M96)</f>
        <v/>
      </c>
      <c r="M73" s="471" t="str">
        <f>IF(【全員最初に作成】基本情報!R96="","",【全員最初に作成】基本情報!R96)</f>
        <v/>
      </c>
      <c r="N73" s="471" t="str">
        <f>IF(【全員最初に作成】基本情報!W96="","",【全員最初に作成】基本情報!W96)</f>
        <v/>
      </c>
      <c r="O73" s="471" t="str">
        <f>IF(【全員最初に作成】基本情報!X96="","",【全員最初に作成】基本情報!X96)</f>
        <v/>
      </c>
      <c r="P73" s="475" t="str">
        <f>IF(【全員最初に作成】基本情報!Y96="","",【全員最初に作成】基本情報!Y96)</f>
        <v/>
      </c>
      <c r="Q73" s="476" t="str">
        <f>IF(【全員最初に作成】基本情報!AB96="","",【全員最初に作成】基本情報!AB96)</f>
        <v/>
      </c>
      <c r="R73" s="117"/>
      <c r="S73" s="118"/>
      <c r="T73" s="477" t="str">
        <f>IFERROR(IF(R73="","",VLOOKUP(P73,【参考】数式用!$A$5:$H$34,MATCH(S73,【参考】数式用!$F$4:$H$4,0)+5,0)),"")</f>
        <v/>
      </c>
      <c r="U73" s="478" t="str">
        <f>IF(S73="特定加算Ⅰ",VLOOKUP(P73,【参考】数式用!$A$5:$I$28,9,FALSE),"-")</f>
        <v>-</v>
      </c>
      <c r="V73" s="479" t="s">
        <v>155</v>
      </c>
      <c r="W73" s="120"/>
      <c r="X73" s="480" t="s">
        <v>156</v>
      </c>
      <c r="Y73" s="120"/>
      <c r="Z73" s="480" t="s">
        <v>157</v>
      </c>
      <c r="AA73" s="120"/>
      <c r="AB73" s="480" t="s">
        <v>156</v>
      </c>
      <c r="AC73" s="120"/>
      <c r="AD73" s="480" t="s">
        <v>158</v>
      </c>
      <c r="AE73" s="481" t="s">
        <v>159</v>
      </c>
      <c r="AF73" s="488" t="str">
        <f t="shared" si="1"/>
        <v/>
      </c>
      <c r="AG73" s="482" t="s">
        <v>160</v>
      </c>
      <c r="AH73" s="483" t="str">
        <f t="shared" si="2"/>
        <v/>
      </c>
      <c r="AJ73" s="484" t="str">
        <f t="shared" si="3"/>
        <v>○</v>
      </c>
      <c r="AK73" s="486" t="str">
        <f t="shared" si="5"/>
        <v/>
      </c>
      <c r="AL73" s="486"/>
      <c r="AM73" s="486"/>
      <c r="AN73" s="486"/>
      <c r="AO73" s="486"/>
      <c r="AP73" s="486"/>
      <c r="AQ73" s="486"/>
      <c r="AR73" s="486"/>
      <c r="AS73" s="487"/>
    </row>
    <row r="74" spans="1:45" ht="33" customHeight="1" thickBot="1">
      <c r="A74" s="471">
        <f t="shared" si="4"/>
        <v>63</v>
      </c>
      <c r="B74" s="472" t="str">
        <f>IF(【全員最初に作成】基本情報!C97="","",【全員最初に作成】基本情報!C97)</f>
        <v/>
      </c>
      <c r="C74" s="473" t="str">
        <f>IF(【全員最初に作成】基本情報!D97="","",【全員最初に作成】基本情報!D97)</f>
        <v/>
      </c>
      <c r="D74" s="473" t="str">
        <f>IF(【全員最初に作成】基本情報!E97="","",【全員最初に作成】基本情報!E97)</f>
        <v/>
      </c>
      <c r="E74" s="473" t="str">
        <f>IF(【全員最初に作成】基本情報!F97="","",【全員最初に作成】基本情報!F97)</f>
        <v/>
      </c>
      <c r="F74" s="473" t="str">
        <f>IF(【全員最初に作成】基本情報!G97="","",【全員最初に作成】基本情報!G97)</f>
        <v/>
      </c>
      <c r="G74" s="473" t="str">
        <f>IF(【全員最初に作成】基本情報!H97="","",【全員最初に作成】基本情報!H97)</f>
        <v/>
      </c>
      <c r="H74" s="473" t="str">
        <f>IF(【全員最初に作成】基本情報!I97="","",【全員最初に作成】基本情報!I97)</f>
        <v/>
      </c>
      <c r="I74" s="473" t="str">
        <f>IF(【全員最初に作成】基本情報!J97="","",【全員最初に作成】基本情報!J97)</f>
        <v/>
      </c>
      <c r="J74" s="473" t="str">
        <f>IF(【全員最初に作成】基本情報!K97="","",【全員最初に作成】基本情報!K97)</f>
        <v/>
      </c>
      <c r="K74" s="474" t="str">
        <f>IF(【全員最初に作成】基本情報!L97="","",【全員最初に作成】基本情報!L97)</f>
        <v/>
      </c>
      <c r="L74" s="471" t="str">
        <f>IF(【全員最初に作成】基本情報!M97="","",【全員最初に作成】基本情報!M97)</f>
        <v/>
      </c>
      <c r="M74" s="471" t="str">
        <f>IF(【全員最初に作成】基本情報!R97="","",【全員最初に作成】基本情報!R97)</f>
        <v/>
      </c>
      <c r="N74" s="471" t="str">
        <f>IF(【全員最初に作成】基本情報!W97="","",【全員最初に作成】基本情報!W97)</f>
        <v/>
      </c>
      <c r="O74" s="471" t="str">
        <f>IF(【全員最初に作成】基本情報!X97="","",【全員最初に作成】基本情報!X97)</f>
        <v/>
      </c>
      <c r="P74" s="475" t="str">
        <f>IF(【全員最初に作成】基本情報!Y97="","",【全員最初に作成】基本情報!Y97)</f>
        <v/>
      </c>
      <c r="Q74" s="476" t="str">
        <f>IF(【全員最初に作成】基本情報!AB97="","",【全員最初に作成】基本情報!AB97)</f>
        <v/>
      </c>
      <c r="R74" s="117"/>
      <c r="S74" s="118"/>
      <c r="T74" s="477" t="str">
        <f>IFERROR(IF(R74="","",VLOOKUP(P74,【参考】数式用!$A$5:$H$34,MATCH(S74,【参考】数式用!$F$4:$H$4,0)+5,0)),"")</f>
        <v/>
      </c>
      <c r="U74" s="478" t="str">
        <f>IF(S74="特定加算Ⅰ",VLOOKUP(P74,【参考】数式用!$A$5:$I$28,9,FALSE),"-")</f>
        <v>-</v>
      </c>
      <c r="V74" s="479" t="s">
        <v>155</v>
      </c>
      <c r="W74" s="120"/>
      <c r="X74" s="480" t="s">
        <v>156</v>
      </c>
      <c r="Y74" s="120"/>
      <c r="Z74" s="480" t="s">
        <v>157</v>
      </c>
      <c r="AA74" s="120"/>
      <c r="AB74" s="480" t="s">
        <v>156</v>
      </c>
      <c r="AC74" s="120"/>
      <c r="AD74" s="480" t="s">
        <v>158</v>
      </c>
      <c r="AE74" s="481" t="s">
        <v>159</v>
      </c>
      <c r="AF74" s="488" t="str">
        <f t="shared" si="1"/>
        <v/>
      </c>
      <c r="AG74" s="482" t="s">
        <v>160</v>
      </c>
      <c r="AH74" s="483" t="str">
        <f t="shared" si="2"/>
        <v/>
      </c>
      <c r="AJ74" s="484" t="str">
        <f t="shared" si="3"/>
        <v>○</v>
      </c>
      <c r="AK74" s="486" t="str">
        <f t="shared" si="5"/>
        <v/>
      </c>
      <c r="AL74" s="486"/>
      <c r="AM74" s="486"/>
      <c r="AN74" s="486"/>
      <c r="AO74" s="486"/>
      <c r="AP74" s="486"/>
      <c r="AQ74" s="486"/>
      <c r="AR74" s="486"/>
      <c r="AS74" s="487"/>
    </row>
    <row r="75" spans="1:45" ht="33" customHeight="1" thickBot="1">
      <c r="A75" s="471">
        <f t="shared" si="4"/>
        <v>64</v>
      </c>
      <c r="B75" s="472" t="str">
        <f>IF(【全員最初に作成】基本情報!C98="","",【全員最初に作成】基本情報!C98)</f>
        <v/>
      </c>
      <c r="C75" s="473" t="str">
        <f>IF(【全員最初に作成】基本情報!D98="","",【全員最初に作成】基本情報!D98)</f>
        <v/>
      </c>
      <c r="D75" s="473" t="str">
        <f>IF(【全員最初に作成】基本情報!E98="","",【全員最初に作成】基本情報!E98)</f>
        <v/>
      </c>
      <c r="E75" s="473" t="str">
        <f>IF(【全員最初に作成】基本情報!F98="","",【全員最初に作成】基本情報!F98)</f>
        <v/>
      </c>
      <c r="F75" s="473" t="str">
        <f>IF(【全員最初に作成】基本情報!G98="","",【全員最初に作成】基本情報!G98)</f>
        <v/>
      </c>
      <c r="G75" s="473" t="str">
        <f>IF(【全員最初に作成】基本情報!H98="","",【全員最初に作成】基本情報!H98)</f>
        <v/>
      </c>
      <c r="H75" s="473" t="str">
        <f>IF(【全員最初に作成】基本情報!I98="","",【全員最初に作成】基本情報!I98)</f>
        <v/>
      </c>
      <c r="I75" s="473" t="str">
        <f>IF(【全員最初に作成】基本情報!J98="","",【全員最初に作成】基本情報!J98)</f>
        <v/>
      </c>
      <c r="J75" s="473" t="str">
        <f>IF(【全員最初に作成】基本情報!K98="","",【全員最初に作成】基本情報!K98)</f>
        <v/>
      </c>
      <c r="K75" s="474" t="str">
        <f>IF(【全員最初に作成】基本情報!L98="","",【全員最初に作成】基本情報!L98)</f>
        <v/>
      </c>
      <c r="L75" s="471" t="str">
        <f>IF(【全員最初に作成】基本情報!M98="","",【全員最初に作成】基本情報!M98)</f>
        <v/>
      </c>
      <c r="M75" s="471" t="str">
        <f>IF(【全員最初に作成】基本情報!R98="","",【全員最初に作成】基本情報!R98)</f>
        <v/>
      </c>
      <c r="N75" s="471" t="str">
        <f>IF(【全員最初に作成】基本情報!W98="","",【全員最初に作成】基本情報!W98)</f>
        <v/>
      </c>
      <c r="O75" s="471" t="str">
        <f>IF(【全員最初に作成】基本情報!X98="","",【全員最初に作成】基本情報!X98)</f>
        <v/>
      </c>
      <c r="P75" s="475" t="str">
        <f>IF(【全員最初に作成】基本情報!Y98="","",【全員最初に作成】基本情報!Y98)</f>
        <v/>
      </c>
      <c r="Q75" s="476" t="str">
        <f>IF(【全員最初に作成】基本情報!AB98="","",【全員最初に作成】基本情報!AB98)</f>
        <v/>
      </c>
      <c r="R75" s="117"/>
      <c r="S75" s="118"/>
      <c r="T75" s="477" t="str">
        <f>IFERROR(IF(R75="","",VLOOKUP(P75,【参考】数式用!$A$5:$H$34,MATCH(S75,【参考】数式用!$F$4:$H$4,0)+5,0)),"")</f>
        <v/>
      </c>
      <c r="U75" s="478" t="str">
        <f>IF(S75="特定加算Ⅰ",VLOOKUP(P75,【参考】数式用!$A$5:$I$28,9,FALSE),"-")</f>
        <v>-</v>
      </c>
      <c r="V75" s="479" t="s">
        <v>155</v>
      </c>
      <c r="W75" s="120"/>
      <c r="X75" s="480" t="s">
        <v>156</v>
      </c>
      <c r="Y75" s="120"/>
      <c r="Z75" s="480" t="s">
        <v>157</v>
      </c>
      <c r="AA75" s="120"/>
      <c r="AB75" s="480" t="s">
        <v>156</v>
      </c>
      <c r="AC75" s="120"/>
      <c r="AD75" s="480" t="s">
        <v>158</v>
      </c>
      <c r="AE75" s="481" t="s">
        <v>159</v>
      </c>
      <c r="AF75" s="488" t="str">
        <f t="shared" si="1"/>
        <v/>
      </c>
      <c r="AG75" s="482" t="s">
        <v>160</v>
      </c>
      <c r="AH75" s="483" t="str">
        <f t="shared" si="2"/>
        <v/>
      </c>
      <c r="AJ75" s="484" t="str">
        <f t="shared" si="3"/>
        <v>○</v>
      </c>
      <c r="AK75" s="486" t="str">
        <f t="shared" si="5"/>
        <v/>
      </c>
      <c r="AL75" s="486"/>
      <c r="AM75" s="486"/>
      <c r="AN75" s="486"/>
      <c r="AO75" s="486"/>
      <c r="AP75" s="486"/>
      <c r="AQ75" s="486"/>
      <c r="AR75" s="486"/>
      <c r="AS75" s="487"/>
    </row>
    <row r="76" spans="1:45" ht="33" customHeight="1" thickBot="1">
      <c r="A76" s="471">
        <f t="shared" si="4"/>
        <v>65</v>
      </c>
      <c r="B76" s="472" t="str">
        <f>IF(【全員最初に作成】基本情報!C99="","",【全員最初に作成】基本情報!C99)</f>
        <v/>
      </c>
      <c r="C76" s="473" t="str">
        <f>IF(【全員最初に作成】基本情報!D99="","",【全員最初に作成】基本情報!D99)</f>
        <v/>
      </c>
      <c r="D76" s="473" t="str">
        <f>IF(【全員最初に作成】基本情報!E99="","",【全員最初に作成】基本情報!E99)</f>
        <v/>
      </c>
      <c r="E76" s="473" t="str">
        <f>IF(【全員最初に作成】基本情報!F99="","",【全員最初に作成】基本情報!F99)</f>
        <v/>
      </c>
      <c r="F76" s="473" t="str">
        <f>IF(【全員最初に作成】基本情報!G99="","",【全員最初に作成】基本情報!G99)</f>
        <v/>
      </c>
      <c r="G76" s="473" t="str">
        <f>IF(【全員最初に作成】基本情報!H99="","",【全員最初に作成】基本情報!H99)</f>
        <v/>
      </c>
      <c r="H76" s="473" t="str">
        <f>IF(【全員最初に作成】基本情報!I99="","",【全員最初に作成】基本情報!I99)</f>
        <v/>
      </c>
      <c r="I76" s="473" t="str">
        <f>IF(【全員最初に作成】基本情報!J99="","",【全員最初に作成】基本情報!J99)</f>
        <v/>
      </c>
      <c r="J76" s="473" t="str">
        <f>IF(【全員最初に作成】基本情報!K99="","",【全員最初に作成】基本情報!K99)</f>
        <v/>
      </c>
      <c r="K76" s="474" t="str">
        <f>IF(【全員最初に作成】基本情報!L99="","",【全員最初に作成】基本情報!L99)</f>
        <v/>
      </c>
      <c r="L76" s="471" t="str">
        <f>IF(【全員最初に作成】基本情報!M99="","",【全員最初に作成】基本情報!M99)</f>
        <v/>
      </c>
      <c r="M76" s="471" t="str">
        <f>IF(【全員最初に作成】基本情報!R99="","",【全員最初に作成】基本情報!R99)</f>
        <v/>
      </c>
      <c r="N76" s="471" t="str">
        <f>IF(【全員最初に作成】基本情報!W99="","",【全員最初に作成】基本情報!W99)</f>
        <v/>
      </c>
      <c r="O76" s="471" t="str">
        <f>IF(【全員最初に作成】基本情報!X99="","",【全員最初に作成】基本情報!X99)</f>
        <v/>
      </c>
      <c r="P76" s="475" t="str">
        <f>IF(【全員最初に作成】基本情報!Y99="","",【全員最初に作成】基本情報!Y99)</f>
        <v/>
      </c>
      <c r="Q76" s="476" t="str">
        <f>IF(【全員最初に作成】基本情報!AB99="","",【全員最初に作成】基本情報!AB99)</f>
        <v/>
      </c>
      <c r="R76" s="117"/>
      <c r="S76" s="118"/>
      <c r="T76" s="477" t="str">
        <f>IFERROR(IF(R76="","",VLOOKUP(P76,【参考】数式用!$A$5:$H$34,MATCH(S76,【参考】数式用!$F$4:$H$4,0)+5,0)),"")</f>
        <v/>
      </c>
      <c r="U76" s="478" t="str">
        <f>IF(S76="特定加算Ⅰ",VLOOKUP(P76,【参考】数式用!$A$5:$I$28,9,FALSE),"-")</f>
        <v>-</v>
      </c>
      <c r="V76" s="479" t="s">
        <v>155</v>
      </c>
      <c r="W76" s="120"/>
      <c r="X76" s="480" t="s">
        <v>156</v>
      </c>
      <c r="Y76" s="120"/>
      <c r="Z76" s="480" t="s">
        <v>157</v>
      </c>
      <c r="AA76" s="120"/>
      <c r="AB76" s="480" t="s">
        <v>156</v>
      </c>
      <c r="AC76" s="120"/>
      <c r="AD76" s="480" t="s">
        <v>158</v>
      </c>
      <c r="AE76" s="481" t="s">
        <v>159</v>
      </c>
      <c r="AF76" s="488" t="str">
        <f t="shared" si="1"/>
        <v/>
      </c>
      <c r="AG76" s="482" t="s">
        <v>160</v>
      </c>
      <c r="AH76" s="483" t="str">
        <f t="shared" si="2"/>
        <v/>
      </c>
      <c r="AJ76" s="484" t="str">
        <f t="shared" si="3"/>
        <v>○</v>
      </c>
      <c r="AK76" s="486" t="str">
        <f t="shared" ref="AK76:AK139" si="6">IFERROR(IF(T76="エラー","当該サービスに存在しない加算区分が選択されていますので、修正してください。",""),"")</f>
        <v/>
      </c>
      <c r="AL76" s="486"/>
      <c r="AM76" s="486"/>
      <c r="AN76" s="486"/>
      <c r="AO76" s="486"/>
      <c r="AP76" s="486"/>
      <c r="AQ76" s="486"/>
      <c r="AR76" s="486"/>
      <c r="AS76" s="487"/>
    </row>
    <row r="77" spans="1:45" ht="33" customHeight="1" thickBot="1">
      <c r="A77" s="471">
        <f t="shared" si="4"/>
        <v>66</v>
      </c>
      <c r="B77" s="472" t="str">
        <f>IF(【全員最初に作成】基本情報!C100="","",【全員最初に作成】基本情報!C100)</f>
        <v/>
      </c>
      <c r="C77" s="473" t="str">
        <f>IF(【全員最初に作成】基本情報!D100="","",【全員最初に作成】基本情報!D100)</f>
        <v/>
      </c>
      <c r="D77" s="473" t="str">
        <f>IF(【全員最初に作成】基本情報!E100="","",【全員最初に作成】基本情報!E100)</f>
        <v/>
      </c>
      <c r="E77" s="473" t="str">
        <f>IF(【全員最初に作成】基本情報!F100="","",【全員最初に作成】基本情報!F100)</f>
        <v/>
      </c>
      <c r="F77" s="473" t="str">
        <f>IF(【全員最初に作成】基本情報!G100="","",【全員最初に作成】基本情報!G100)</f>
        <v/>
      </c>
      <c r="G77" s="473" t="str">
        <f>IF(【全員最初に作成】基本情報!H100="","",【全員最初に作成】基本情報!H100)</f>
        <v/>
      </c>
      <c r="H77" s="473" t="str">
        <f>IF(【全員最初に作成】基本情報!I100="","",【全員最初に作成】基本情報!I100)</f>
        <v/>
      </c>
      <c r="I77" s="473" t="str">
        <f>IF(【全員最初に作成】基本情報!J100="","",【全員最初に作成】基本情報!J100)</f>
        <v/>
      </c>
      <c r="J77" s="473" t="str">
        <f>IF(【全員最初に作成】基本情報!K100="","",【全員最初に作成】基本情報!K100)</f>
        <v/>
      </c>
      <c r="K77" s="474" t="str">
        <f>IF(【全員最初に作成】基本情報!L100="","",【全員最初に作成】基本情報!L100)</f>
        <v/>
      </c>
      <c r="L77" s="471" t="str">
        <f>IF(【全員最初に作成】基本情報!M100="","",【全員最初に作成】基本情報!M100)</f>
        <v/>
      </c>
      <c r="M77" s="471" t="str">
        <f>IF(【全員最初に作成】基本情報!R100="","",【全員最初に作成】基本情報!R100)</f>
        <v/>
      </c>
      <c r="N77" s="471" t="str">
        <f>IF(【全員最初に作成】基本情報!W100="","",【全員最初に作成】基本情報!W100)</f>
        <v/>
      </c>
      <c r="O77" s="471" t="str">
        <f>IF(【全員最初に作成】基本情報!X100="","",【全員最初に作成】基本情報!X100)</f>
        <v/>
      </c>
      <c r="P77" s="475" t="str">
        <f>IF(【全員最初に作成】基本情報!Y100="","",【全員最初に作成】基本情報!Y100)</f>
        <v/>
      </c>
      <c r="Q77" s="476" t="str">
        <f>IF(【全員最初に作成】基本情報!AB100="","",【全員最初に作成】基本情報!AB100)</f>
        <v/>
      </c>
      <c r="R77" s="117"/>
      <c r="S77" s="118"/>
      <c r="T77" s="477" t="str">
        <f>IFERROR(IF(R77="","",VLOOKUP(P77,【参考】数式用!$A$5:$H$34,MATCH(S77,【参考】数式用!$F$4:$H$4,0)+5,0)),"")</f>
        <v/>
      </c>
      <c r="U77" s="478" t="str">
        <f>IF(S77="特定加算Ⅰ",VLOOKUP(P77,【参考】数式用!$A$5:$I$28,9,FALSE),"-")</f>
        <v>-</v>
      </c>
      <c r="V77" s="479" t="s">
        <v>155</v>
      </c>
      <c r="W77" s="120"/>
      <c r="X77" s="480" t="s">
        <v>156</v>
      </c>
      <c r="Y77" s="120"/>
      <c r="Z77" s="480" t="s">
        <v>157</v>
      </c>
      <c r="AA77" s="120"/>
      <c r="AB77" s="480" t="s">
        <v>156</v>
      </c>
      <c r="AC77" s="120"/>
      <c r="AD77" s="480" t="s">
        <v>158</v>
      </c>
      <c r="AE77" s="481" t="s">
        <v>159</v>
      </c>
      <c r="AF77" s="488" t="str">
        <f t="shared" ref="AF77:AF140" si="7">IF(AND(W77&gt;=1,Y77&gt;=1,AA77&gt;=1,AC77&gt;=1),(AA77*12+AC77)-(W77*12+Y77)+1,"")</f>
        <v/>
      </c>
      <c r="AG77" s="482" t="s">
        <v>160</v>
      </c>
      <c r="AH77" s="483" t="str">
        <f t="shared" ref="AH77:AH140" si="8">IFERROR(ROUNDDOWN(Q77*T77,0)*AF77,"")</f>
        <v/>
      </c>
      <c r="AJ77" s="484" t="str">
        <f t="shared" ref="AJ77:AJ140" si="9">IFERROR(IF(T77="エラー","☓","○"),"")</f>
        <v>○</v>
      </c>
      <c r="AK77" s="486" t="str">
        <f t="shared" si="6"/>
        <v/>
      </c>
      <c r="AL77" s="486"/>
      <c r="AM77" s="486"/>
      <c r="AN77" s="486"/>
      <c r="AO77" s="486"/>
      <c r="AP77" s="486"/>
      <c r="AQ77" s="486"/>
      <c r="AR77" s="486"/>
      <c r="AS77" s="487"/>
    </row>
    <row r="78" spans="1:45" ht="33" customHeight="1" thickBot="1">
      <c r="A78" s="471">
        <f t="shared" si="4"/>
        <v>67</v>
      </c>
      <c r="B78" s="472" t="str">
        <f>IF(【全員最初に作成】基本情報!C101="","",【全員最初に作成】基本情報!C101)</f>
        <v/>
      </c>
      <c r="C78" s="473" t="str">
        <f>IF(【全員最初に作成】基本情報!D101="","",【全員最初に作成】基本情報!D101)</f>
        <v/>
      </c>
      <c r="D78" s="473" t="str">
        <f>IF(【全員最初に作成】基本情報!E101="","",【全員最初に作成】基本情報!E101)</f>
        <v/>
      </c>
      <c r="E78" s="473" t="str">
        <f>IF(【全員最初に作成】基本情報!F101="","",【全員最初に作成】基本情報!F101)</f>
        <v/>
      </c>
      <c r="F78" s="473" t="str">
        <f>IF(【全員最初に作成】基本情報!G101="","",【全員最初に作成】基本情報!G101)</f>
        <v/>
      </c>
      <c r="G78" s="473" t="str">
        <f>IF(【全員最初に作成】基本情報!H101="","",【全員最初に作成】基本情報!H101)</f>
        <v/>
      </c>
      <c r="H78" s="473" t="str">
        <f>IF(【全員最初に作成】基本情報!I101="","",【全員最初に作成】基本情報!I101)</f>
        <v/>
      </c>
      <c r="I78" s="473" t="str">
        <f>IF(【全員最初に作成】基本情報!J101="","",【全員最初に作成】基本情報!J101)</f>
        <v/>
      </c>
      <c r="J78" s="473" t="str">
        <f>IF(【全員最初に作成】基本情報!K101="","",【全員最初に作成】基本情報!K101)</f>
        <v/>
      </c>
      <c r="K78" s="474" t="str">
        <f>IF(【全員最初に作成】基本情報!L101="","",【全員最初に作成】基本情報!L101)</f>
        <v/>
      </c>
      <c r="L78" s="471" t="str">
        <f>IF(【全員最初に作成】基本情報!M101="","",【全員最初に作成】基本情報!M101)</f>
        <v/>
      </c>
      <c r="M78" s="471" t="str">
        <f>IF(【全員最初に作成】基本情報!R101="","",【全員最初に作成】基本情報!R101)</f>
        <v/>
      </c>
      <c r="N78" s="471" t="str">
        <f>IF(【全員最初に作成】基本情報!W101="","",【全員最初に作成】基本情報!W101)</f>
        <v/>
      </c>
      <c r="O78" s="471" t="str">
        <f>IF(【全員最初に作成】基本情報!X101="","",【全員最初に作成】基本情報!X101)</f>
        <v/>
      </c>
      <c r="P78" s="475" t="str">
        <f>IF(【全員最初に作成】基本情報!Y101="","",【全員最初に作成】基本情報!Y101)</f>
        <v/>
      </c>
      <c r="Q78" s="476" t="str">
        <f>IF(【全員最初に作成】基本情報!AB101="","",【全員最初に作成】基本情報!AB101)</f>
        <v/>
      </c>
      <c r="R78" s="117"/>
      <c r="S78" s="118"/>
      <c r="T78" s="477" t="str">
        <f>IFERROR(IF(R78="","",VLOOKUP(P78,【参考】数式用!$A$5:$H$34,MATCH(S78,【参考】数式用!$F$4:$H$4,0)+5,0)),"")</f>
        <v/>
      </c>
      <c r="U78" s="478" t="str">
        <f>IF(S78="特定加算Ⅰ",VLOOKUP(P78,【参考】数式用!$A$5:$I$28,9,FALSE),"-")</f>
        <v>-</v>
      </c>
      <c r="V78" s="479" t="s">
        <v>155</v>
      </c>
      <c r="W78" s="120"/>
      <c r="X78" s="480" t="s">
        <v>156</v>
      </c>
      <c r="Y78" s="120"/>
      <c r="Z78" s="480" t="s">
        <v>157</v>
      </c>
      <c r="AA78" s="120"/>
      <c r="AB78" s="480" t="s">
        <v>156</v>
      </c>
      <c r="AC78" s="120"/>
      <c r="AD78" s="480" t="s">
        <v>158</v>
      </c>
      <c r="AE78" s="481" t="s">
        <v>159</v>
      </c>
      <c r="AF78" s="488" t="str">
        <f t="shared" si="7"/>
        <v/>
      </c>
      <c r="AG78" s="482" t="s">
        <v>160</v>
      </c>
      <c r="AH78" s="483" t="str">
        <f t="shared" si="8"/>
        <v/>
      </c>
      <c r="AJ78" s="484" t="str">
        <f t="shared" si="9"/>
        <v>○</v>
      </c>
      <c r="AK78" s="486" t="str">
        <f t="shared" si="6"/>
        <v/>
      </c>
      <c r="AL78" s="486"/>
      <c r="AM78" s="486"/>
      <c r="AN78" s="486"/>
      <c r="AO78" s="486"/>
      <c r="AP78" s="486"/>
      <c r="AQ78" s="486"/>
      <c r="AR78" s="486"/>
      <c r="AS78" s="487"/>
    </row>
    <row r="79" spans="1:45" ht="33" customHeight="1" thickBot="1">
      <c r="A79" s="471">
        <f t="shared" si="4"/>
        <v>68</v>
      </c>
      <c r="B79" s="472" t="str">
        <f>IF(【全員最初に作成】基本情報!C102="","",【全員最初に作成】基本情報!C102)</f>
        <v/>
      </c>
      <c r="C79" s="473" t="str">
        <f>IF(【全員最初に作成】基本情報!D102="","",【全員最初に作成】基本情報!D102)</f>
        <v/>
      </c>
      <c r="D79" s="473" t="str">
        <f>IF(【全員最初に作成】基本情報!E102="","",【全員最初に作成】基本情報!E102)</f>
        <v/>
      </c>
      <c r="E79" s="473" t="str">
        <f>IF(【全員最初に作成】基本情報!F102="","",【全員最初に作成】基本情報!F102)</f>
        <v/>
      </c>
      <c r="F79" s="473" t="str">
        <f>IF(【全員最初に作成】基本情報!G102="","",【全員最初に作成】基本情報!G102)</f>
        <v/>
      </c>
      <c r="G79" s="473" t="str">
        <f>IF(【全員最初に作成】基本情報!H102="","",【全員最初に作成】基本情報!H102)</f>
        <v/>
      </c>
      <c r="H79" s="473" t="str">
        <f>IF(【全員最初に作成】基本情報!I102="","",【全員最初に作成】基本情報!I102)</f>
        <v/>
      </c>
      <c r="I79" s="473" t="str">
        <f>IF(【全員最初に作成】基本情報!J102="","",【全員最初に作成】基本情報!J102)</f>
        <v/>
      </c>
      <c r="J79" s="473" t="str">
        <f>IF(【全員最初に作成】基本情報!K102="","",【全員最初に作成】基本情報!K102)</f>
        <v/>
      </c>
      <c r="K79" s="474" t="str">
        <f>IF(【全員最初に作成】基本情報!L102="","",【全員最初に作成】基本情報!L102)</f>
        <v/>
      </c>
      <c r="L79" s="471" t="str">
        <f>IF(【全員最初に作成】基本情報!M102="","",【全員最初に作成】基本情報!M102)</f>
        <v/>
      </c>
      <c r="M79" s="471" t="str">
        <f>IF(【全員最初に作成】基本情報!R102="","",【全員最初に作成】基本情報!R102)</f>
        <v/>
      </c>
      <c r="N79" s="471" t="str">
        <f>IF(【全員最初に作成】基本情報!W102="","",【全員最初に作成】基本情報!W102)</f>
        <v/>
      </c>
      <c r="O79" s="471" t="str">
        <f>IF(【全員最初に作成】基本情報!X102="","",【全員最初に作成】基本情報!X102)</f>
        <v/>
      </c>
      <c r="P79" s="475" t="str">
        <f>IF(【全員最初に作成】基本情報!Y102="","",【全員最初に作成】基本情報!Y102)</f>
        <v/>
      </c>
      <c r="Q79" s="476" t="str">
        <f>IF(【全員最初に作成】基本情報!AB102="","",【全員最初に作成】基本情報!AB102)</f>
        <v/>
      </c>
      <c r="R79" s="117"/>
      <c r="S79" s="118"/>
      <c r="T79" s="477" t="str">
        <f>IFERROR(IF(R79="","",VLOOKUP(P79,【参考】数式用!$A$5:$H$34,MATCH(S79,【参考】数式用!$F$4:$H$4,0)+5,0)),"")</f>
        <v/>
      </c>
      <c r="U79" s="478" t="str">
        <f>IF(S79="特定加算Ⅰ",VLOOKUP(P79,【参考】数式用!$A$5:$I$28,9,FALSE),"-")</f>
        <v>-</v>
      </c>
      <c r="V79" s="479" t="s">
        <v>155</v>
      </c>
      <c r="W79" s="120"/>
      <c r="X79" s="480" t="s">
        <v>156</v>
      </c>
      <c r="Y79" s="120"/>
      <c r="Z79" s="480" t="s">
        <v>157</v>
      </c>
      <c r="AA79" s="120"/>
      <c r="AB79" s="480" t="s">
        <v>156</v>
      </c>
      <c r="AC79" s="120"/>
      <c r="AD79" s="480" t="s">
        <v>158</v>
      </c>
      <c r="AE79" s="481" t="s">
        <v>159</v>
      </c>
      <c r="AF79" s="488" t="str">
        <f t="shared" si="7"/>
        <v/>
      </c>
      <c r="AG79" s="482" t="s">
        <v>160</v>
      </c>
      <c r="AH79" s="483" t="str">
        <f t="shared" si="8"/>
        <v/>
      </c>
      <c r="AJ79" s="484" t="str">
        <f t="shared" si="9"/>
        <v>○</v>
      </c>
      <c r="AK79" s="486" t="str">
        <f t="shared" si="6"/>
        <v/>
      </c>
      <c r="AL79" s="486"/>
      <c r="AM79" s="486"/>
      <c r="AN79" s="486"/>
      <c r="AO79" s="486"/>
      <c r="AP79" s="486"/>
      <c r="AQ79" s="486"/>
      <c r="AR79" s="486"/>
      <c r="AS79" s="487"/>
    </row>
    <row r="80" spans="1:45" ht="33" customHeight="1" thickBot="1">
      <c r="A80" s="471">
        <f t="shared" si="4"/>
        <v>69</v>
      </c>
      <c r="B80" s="472" t="str">
        <f>IF(【全員最初に作成】基本情報!C103="","",【全員最初に作成】基本情報!C103)</f>
        <v/>
      </c>
      <c r="C80" s="473" t="str">
        <f>IF(【全員最初に作成】基本情報!D103="","",【全員最初に作成】基本情報!D103)</f>
        <v/>
      </c>
      <c r="D80" s="473" t="str">
        <f>IF(【全員最初に作成】基本情報!E103="","",【全員最初に作成】基本情報!E103)</f>
        <v/>
      </c>
      <c r="E80" s="473" t="str">
        <f>IF(【全員最初に作成】基本情報!F103="","",【全員最初に作成】基本情報!F103)</f>
        <v/>
      </c>
      <c r="F80" s="473" t="str">
        <f>IF(【全員最初に作成】基本情報!G103="","",【全員最初に作成】基本情報!G103)</f>
        <v/>
      </c>
      <c r="G80" s="473" t="str">
        <f>IF(【全員最初に作成】基本情報!H103="","",【全員最初に作成】基本情報!H103)</f>
        <v/>
      </c>
      <c r="H80" s="473" t="str">
        <f>IF(【全員最初に作成】基本情報!I103="","",【全員最初に作成】基本情報!I103)</f>
        <v/>
      </c>
      <c r="I80" s="473" t="str">
        <f>IF(【全員最初に作成】基本情報!J103="","",【全員最初に作成】基本情報!J103)</f>
        <v/>
      </c>
      <c r="J80" s="473" t="str">
        <f>IF(【全員最初に作成】基本情報!K103="","",【全員最初に作成】基本情報!K103)</f>
        <v/>
      </c>
      <c r="K80" s="474" t="str">
        <f>IF(【全員最初に作成】基本情報!L103="","",【全員最初に作成】基本情報!L103)</f>
        <v/>
      </c>
      <c r="L80" s="471" t="str">
        <f>IF(【全員最初に作成】基本情報!M103="","",【全員最初に作成】基本情報!M103)</f>
        <v/>
      </c>
      <c r="M80" s="471" t="str">
        <f>IF(【全員最初に作成】基本情報!R103="","",【全員最初に作成】基本情報!R103)</f>
        <v/>
      </c>
      <c r="N80" s="471" t="str">
        <f>IF(【全員最初に作成】基本情報!W103="","",【全員最初に作成】基本情報!W103)</f>
        <v/>
      </c>
      <c r="O80" s="471" t="str">
        <f>IF(【全員最初に作成】基本情報!X103="","",【全員最初に作成】基本情報!X103)</f>
        <v/>
      </c>
      <c r="P80" s="475" t="str">
        <f>IF(【全員最初に作成】基本情報!Y103="","",【全員最初に作成】基本情報!Y103)</f>
        <v/>
      </c>
      <c r="Q80" s="476" t="str">
        <f>IF(【全員最初に作成】基本情報!AB103="","",【全員最初に作成】基本情報!AB103)</f>
        <v/>
      </c>
      <c r="R80" s="117"/>
      <c r="S80" s="118"/>
      <c r="T80" s="477" t="str">
        <f>IFERROR(IF(R80="","",VLOOKUP(P80,【参考】数式用!$A$5:$H$34,MATCH(S80,【参考】数式用!$F$4:$H$4,0)+5,0)),"")</f>
        <v/>
      </c>
      <c r="U80" s="478" t="str">
        <f>IF(S80="特定加算Ⅰ",VLOOKUP(P80,【参考】数式用!$A$5:$I$28,9,FALSE),"-")</f>
        <v>-</v>
      </c>
      <c r="V80" s="479" t="s">
        <v>155</v>
      </c>
      <c r="W80" s="120"/>
      <c r="X80" s="480" t="s">
        <v>156</v>
      </c>
      <c r="Y80" s="120"/>
      <c r="Z80" s="480" t="s">
        <v>157</v>
      </c>
      <c r="AA80" s="120"/>
      <c r="AB80" s="480" t="s">
        <v>156</v>
      </c>
      <c r="AC80" s="120"/>
      <c r="AD80" s="480" t="s">
        <v>158</v>
      </c>
      <c r="AE80" s="481" t="s">
        <v>159</v>
      </c>
      <c r="AF80" s="488" t="str">
        <f t="shared" si="7"/>
        <v/>
      </c>
      <c r="AG80" s="482" t="s">
        <v>160</v>
      </c>
      <c r="AH80" s="483" t="str">
        <f t="shared" si="8"/>
        <v/>
      </c>
      <c r="AJ80" s="484" t="str">
        <f t="shared" si="9"/>
        <v>○</v>
      </c>
      <c r="AK80" s="486" t="str">
        <f t="shared" si="6"/>
        <v/>
      </c>
      <c r="AL80" s="486"/>
      <c r="AM80" s="486"/>
      <c r="AN80" s="486"/>
      <c r="AO80" s="486"/>
      <c r="AP80" s="486"/>
      <c r="AQ80" s="486"/>
      <c r="AR80" s="486"/>
      <c r="AS80" s="487"/>
    </row>
    <row r="81" spans="1:45" ht="33" customHeight="1" thickBot="1">
      <c r="A81" s="471">
        <f t="shared" si="4"/>
        <v>70</v>
      </c>
      <c r="B81" s="472" t="str">
        <f>IF(【全員最初に作成】基本情報!C104="","",【全員最初に作成】基本情報!C104)</f>
        <v/>
      </c>
      <c r="C81" s="473" t="str">
        <f>IF(【全員最初に作成】基本情報!D104="","",【全員最初に作成】基本情報!D104)</f>
        <v/>
      </c>
      <c r="D81" s="473" t="str">
        <f>IF(【全員最初に作成】基本情報!E104="","",【全員最初に作成】基本情報!E104)</f>
        <v/>
      </c>
      <c r="E81" s="473" t="str">
        <f>IF(【全員最初に作成】基本情報!F104="","",【全員最初に作成】基本情報!F104)</f>
        <v/>
      </c>
      <c r="F81" s="473" t="str">
        <f>IF(【全員最初に作成】基本情報!G104="","",【全員最初に作成】基本情報!G104)</f>
        <v/>
      </c>
      <c r="G81" s="473" t="str">
        <f>IF(【全員最初に作成】基本情報!H104="","",【全員最初に作成】基本情報!H104)</f>
        <v/>
      </c>
      <c r="H81" s="473" t="str">
        <f>IF(【全員最初に作成】基本情報!I104="","",【全員最初に作成】基本情報!I104)</f>
        <v/>
      </c>
      <c r="I81" s="473" t="str">
        <f>IF(【全員最初に作成】基本情報!J104="","",【全員最初に作成】基本情報!J104)</f>
        <v/>
      </c>
      <c r="J81" s="473" t="str">
        <f>IF(【全員最初に作成】基本情報!K104="","",【全員最初に作成】基本情報!K104)</f>
        <v/>
      </c>
      <c r="K81" s="474" t="str">
        <f>IF(【全員最初に作成】基本情報!L104="","",【全員最初に作成】基本情報!L104)</f>
        <v/>
      </c>
      <c r="L81" s="471" t="str">
        <f>IF(【全員最初に作成】基本情報!M104="","",【全員最初に作成】基本情報!M104)</f>
        <v/>
      </c>
      <c r="M81" s="471" t="str">
        <f>IF(【全員最初に作成】基本情報!R104="","",【全員最初に作成】基本情報!R104)</f>
        <v/>
      </c>
      <c r="N81" s="471" t="str">
        <f>IF(【全員最初に作成】基本情報!W104="","",【全員最初に作成】基本情報!W104)</f>
        <v/>
      </c>
      <c r="O81" s="471" t="str">
        <f>IF(【全員最初に作成】基本情報!X104="","",【全員最初に作成】基本情報!X104)</f>
        <v/>
      </c>
      <c r="P81" s="475" t="str">
        <f>IF(【全員最初に作成】基本情報!Y104="","",【全員最初に作成】基本情報!Y104)</f>
        <v/>
      </c>
      <c r="Q81" s="476" t="str">
        <f>IF(【全員最初に作成】基本情報!AB104="","",【全員最初に作成】基本情報!AB104)</f>
        <v/>
      </c>
      <c r="R81" s="117"/>
      <c r="S81" s="118"/>
      <c r="T81" s="477" t="str">
        <f>IFERROR(IF(R81="","",VLOOKUP(P81,【参考】数式用!$A$5:$H$34,MATCH(S81,【参考】数式用!$F$4:$H$4,0)+5,0)),"")</f>
        <v/>
      </c>
      <c r="U81" s="478" t="str">
        <f>IF(S81="特定加算Ⅰ",VLOOKUP(P81,【参考】数式用!$A$5:$I$28,9,FALSE),"-")</f>
        <v>-</v>
      </c>
      <c r="V81" s="479" t="s">
        <v>155</v>
      </c>
      <c r="W81" s="120"/>
      <c r="X81" s="480" t="s">
        <v>156</v>
      </c>
      <c r="Y81" s="120"/>
      <c r="Z81" s="480" t="s">
        <v>157</v>
      </c>
      <c r="AA81" s="120"/>
      <c r="AB81" s="480" t="s">
        <v>156</v>
      </c>
      <c r="AC81" s="120"/>
      <c r="AD81" s="480" t="s">
        <v>158</v>
      </c>
      <c r="AE81" s="481" t="s">
        <v>159</v>
      </c>
      <c r="AF81" s="488" t="str">
        <f t="shared" si="7"/>
        <v/>
      </c>
      <c r="AG81" s="482" t="s">
        <v>160</v>
      </c>
      <c r="AH81" s="483" t="str">
        <f t="shared" si="8"/>
        <v/>
      </c>
      <c r="AJ81" s="484" t="str">
        <f t="shared" si="9"/>
        <v>○</v>
      </c>
      <c r="AK81" s="486" t="str">
        <f t="shared" si="6"/>
        <v/>
      </c>
      <c r="AL81" s="486"/>
      <c r="AM81" s="486"/>
      <c r="AN81" s="486"/>
      <c r="AO81" s="486"/>
      <c r="AP81" s="486"/>
      <c r="AQ81" s="486"/>
      <c r="AR81" s="486"/>
      <c r="AS81" s="487"/>
    </row>
    <row r="82" spans="1:45" ht="33" customHeight="1" thickBot="1">
      <c r="A82" s="471">
        <f t="shared" si="4"/>
        <v>71</v>
      </c>
      <c r="B82" s="472" t="str">
        <f>IF(【全員最初に作成】基本情報!C105="","",【全員最初に作成】基本情報!C105)</f>
        <v/>
      </c>
      <c r="C82" s="473" t="str">
        <f>IF(【全員最初に作成】基本情報!D105="","",【全員最初に作成】基本情報!D105)</f>
        <v/>
      </c>
      <c r="D82" s="473" t="str">
        <f>IF(【全員最初に作成】基本情報!E105="","",【全員最初に作成】基本情報!E105)</f>
        <v/>
      </c>
      <c r="E82" s="473" t="str">
        <f>IF(【全員最初に作成】基本情報!F105="","",【全員最初に作成】基本情報!F105)</f>
        <v/>
      </c>
      <c r="F82" s="473" t="str">
        <f>IF(【全員最初に作成】基本情報!G105="","",【全員最初に作成】基本情報!G105)</f>
        <v/>
      </c>
      <c r="G82" s="473" t="str">
        <f>IF(【全員最初に作成】基本情報!H105="","",【全員最初に作成】基本情報!H105)</f>
        <v/>
      </c>
      <c r="H82" s="473" t="str">
        <f>IF(【全員最初に作成】基本情報!I105="","",【全員最初に作成】基本情報!I105)</f>
        <v/>
      </c>
      <c r="I82" s="473" t="str">
        <f>IF(【全員最初に作成】基本情報!J105="","",【全員最初に作成】基本情報!J105)</f>
        <v/>
      </c>
      <c r="J82" s="473" t="str">
        <f>IF(【全員最初に作成】基本情報!K105="","",【全員最初に作成】基本情報!K105)</f>
        <v/>
      </c>
      <c r="K82" s="474" t="str">
        <f>IF(【全員最初に作成】基本情報!L105="","",【全員最初に作成】基本情報!L105)</f>
        <v/>
      </c>
      <c r="L82" s="471" t="str">
        <f>IF(【全員最初に作成】基本情報!M105="","",【全員最初に作成】基本情報!M105)</f>
        <v/>
      </c>
      <c r="M82" s="471" t="str">
        <f>IF(【全員最初に作成】基本情報!R105="","",【全員最初に作成】基本情報!R105)</f>
        <v/>
      </c>
      <c r="N82" s="471" t="str">
        <f>IF(【全員最初に作成】基本情報!W105="","",【全員最初に作成】基本情報!W105)</f>
        <v/>
      </c>
      <c r="O82" s="471" t="str">
        <f>IF(【全員最初に作成】基本情報!X105="","",【全員最初に作成】基本情報!X105)</f>
        <v/>
      </c>
      <c r="P82" s="475" t="str">
        <f>IF(【全員最初に作成】基本情報!Y105="","",【全員最初に作成】基本情報!Y105)</f>
        <v/>
      </c>
      <c r="Q82" s="476" t="str">
        <f>IF(【全員最初に作成】基本情報!AB105="","",【全員最初に作成】基本情報!AB105)</f>
        <v/>
      </c>
      <c r="R82" s="117"/>
      <c r="S82" s="118"/>
      <c r="T82" s="477" t="str">
        <f>IFERROR(IF(R82="","",VLOOKUP(P82,【参考】数式用!$A$5:$H$34,MATCH(S82,【参考】数式用!$F$4:$H$4,0)+5,0)),"")</f>
        <v/>
      </c>
      <c r="U82" s="478" t="str">
        <f>IF(S82="特定加算Ⅰ",VLOOKUP(P82,【参考】数式用!$A$5:$I$28,9,FALSE),"-")</f>
        <v>-</v>
      </c>
      <c r="V82" s="479" t="s">
        <v>155</v>
      </c>
      <c r="W82" s="120"/>
      <c r="X82" s="480" t="s">
        <v>156</v>
      </c>
      <c r="Y82" s="120"/>
      <c r="Z82" s="480" t="s">
        <v>157</v>
      </c>
      <c r="AA82" s="120"/>
      <c r="AB82" s="480" t="s">
        <v>156</v>
      </c>
      <c r="AC82" s="120"/>
      <c r="AD82" s="480" t="s">
        <v>158</v>
      </c>
      <c r="AE82" s="481" t="s">
        <v>159</v>
      </c>
      <c r="AF82" s="488" t="str">
        <f t="shared" si="7"/>
        <v/>
      </c>
      <c r="AG82" s="482" t="s">
        <v>160</v>
      </c>
      <c r="AH82" s="483" t="str">
        <f t="shared" si="8"/>
        <v/>
      </c>
      <c r="AJ82" s="484" t="str">
        <f t="shared" si="9"/>
        <v>○</v>
      </c>
      <c r="AK82" s="486" t="str">
        <f t="shared" si="6"/>
        <v/>
      </c>
      <c r="AL82" s="486"/>
      <c r="AM82" s="486"/>
      <c r="AN82" s="486"/>
      <c r="AO82" s="486"/>
      <c r="AP82" s="486"/>
      <c r="AQ82" s="486"/>
      <c r="AR82" s="486"/>
      <c r="AS82" s="487"/>
    </row>
    <row r="83" spans="1:45" ht="33" customHeight="1" thickBot="1">
      <c r="A83" s="471">
        <f t="shared" si="4"/>
        <v>72</v>
      </c>
      <c r="B83" s="472" t="str">
        <f>IF(【全員最初に作成】基本情報!C106="","",【全員最初に作成】基本情報!C106)</f>
        <v/>
      </c>
      <c r="C83" s="473" t="str">
        <f>IF(【全員最初に作成】基本情報!D106="","",【全員最初に作成】基本情報!D106)</f>
        <v/>
      </c>
      <c r="D83" s="473" t="str">
        <f>IF(【全員最初に作成】基本情報!E106="","",【全員最初に作成】基本情報!E106)</f>
        <v/>
      </c>
      <c r="E83" s="473" t="str">
        <f>IF(【全員最初に作成】基本情報!F106="","",【全員最初に作成】基本情報!F106)</f>
        <v/>
      </c>
      <c r="F83" s="473" t="str">
        <f>IF(【全員最初に作成】基本情報!G106="","",【全員最初に作成】基本情報!G106)</f>
        <v/>
      </c>
      <c r="G83" s="473" t="str">
        <f>IF(【全員最初に作成】基本情報!H106="","",【全員最初に作成】基本情報!H106)</f>
        <v/>
      </c>
      <c r="H83" s="473" t="str">
        <f>IF(【全員最初に作成】基本情報!I106="","",【全員最初に作成】基本情報!I106)</f>
        <v/>
      </c>
      <c r="I83" s="473" t="str">
        <f>IF(【全員最初に作成】基本情報!J106="","",【全員最初に作成】基本情報!J106)</f>
        <v/>
      </c>
      <c r="J83" s="473" t="str">
        <f>IF(【全員最初に作成】基本情報!K106="","",【全員最初に作成】基本情報!K106)</f>
        <v/>
      </c>
      <c r="K83" s="474" t="str">
        <f>IF(【全員最初に作成】基本情報!L106="","",【全員最初に作成】基本情報!L106)</f>
        <v/>
      </c>
      <c r="L83" s="471" t="str">
        <f>IF(【全員最初に作成】基本情報!M106="","",【全員最初に作成】基本情報!M106)</f>
        <v/>
      </c>
      <c r="M83" s="471" t="str">
        <f>IF(【全員最初に作成】基本情報!R106="","",【全員最初に作成】基本情報!R106)</f>
        <v/>
      </c>
      <c r="N83" s="471" t="str">
        <f>IF(【全員最初に作成】基本情報!W106="","",【全員最初に作成】基本情報!W106)</f>
        <v/>
      </c>
      <c r="O83" s="471" t="str">
        <f>IF(【全員最初に作成】基本情報!X106="","",【全員最初に作成】基本情報!X106)</f>
        <v/>
      </c>
      <c r="P83" s="475" t="str">
        <f>IF(【全員最初に作成】基本情報!Y106="","",【全員最初に作成】基本情報!Y106)</f>
        <v/>
      </c>
      <c r="Q83" s="476" t="str">
        <f>IF(【全員最初に作成】基本情報!AB106="","",【全員最初に作成】基本情報!AB106)</f>
        <v/>
      </c>
      <c r="R83" s="117"/>
      <c r="S83" s="118"/>
      <c r="T83" s="477" t="str">
        <f>IFERROR(IF(R83="","",VLOOKUP(P83,【参考】数式用!$A$5:$H$34,MATCH(S83,【参考】数式用!$F$4:$H$4,0)+5,0)),"")</f>
        <v/>
      </c>
      <c r="U83" s="478" t="str">
        <f>IF(S83="特定加算Ⅰ",VLOOKUP(P83,【参考】数式用!$A$5:$I$28,9,FALSE),"-")</f>
        <v>-</v>
      </c>
      <c r="V83" s="479" t="s">
        <v>155</v>
      </c>
      <c r="W83" s="120"/>
      <c r="X83" s="480" t="s">
        <v>156</v>
      </c>
      <c r="Y83" s="120"/>
      <c r="Z83" s="480" t="s">
        <v>157</v>
      </c>
      <c r="AA83" s="120"/>
      <c r="AB83" s="480" t="s">
        <v>156</v>
      </c>
      <c r="AC83" s="120"/>
      <c r="AD83" s="480" t="s">
        <v>158</v>
      </c>
      <c r="AE83" s="481" t="s">
        <v>159</v>
      </c>
      <c r="AF83" s="488" t="str">
        <f t="shared" si="7"/>
        <v/>
      </c>
      <c r="AG83" s="482" t="s">
        <v>160</v>
      </c>
      <c r="AH83" s="483" t="str">
        <f t="shared" si="8"/>
        <v/>
      </c>
      <c r="AJ83" s="484" t="str">
        <f t="shared" si="9"/>
        <v>○</v>
      </c>
      <c r="AK83" s="486" t="str">
        <f t="shared" si="6"/>
        <v/>
      </c>
      <c r="AL83" s="486"/>
      <c r="AM83" s="486"/>
      <c r="AN83" s="486"/>
      <c r="AO83" s="486"/>
      <c r="AP83" s="486"/>
      <c r="AQ83" s="486"/>
      <c r="AR83" s="486"/>
      <c r="AS83" s="487"/>
    </row>
    <row r="84" spans="1:45" ht="33" customHeight="1" thickBot="1">
      <c r="A84" s="471">
        <f t="shared" si="4"/>
        <v>73</v>
      </c>
      <c r="B84" s="472" t="str">
        <f>IF(【全員最初に作成】基本情報!C107="","",【全員最初に作成】基本情報!C107)</f>
        <v/>
      </c>
      <c r="C84" s="473" t="str">
        <f>IF(【全員最初に作成】基本情報!D107="","",【全員最初に作成】基本情報!D107)</f>
        <v/>
      </c>
      <c r="D84" s="473" t="str">
        <f>IF(【全員最初に作成】基本情報!E107="","",【全員最初に作成】基本情報!E107)</f>
        <v/>
      </c>
      <c r="E84" s="473" t="str">
        <f>IF(【全員最初に作成】基本情報!F107="","",【全員最初に作成】基本情報!F107)</f>
        <v/>
      </c>
      <c r="F84" s="473" t="str">
        <f>IF(【全員最初に作成】基本情報!G107="","",【全員最初に作成】基本情報!G107)</f>
        <v/>
      </c>
      <c r="G84" s="473" t="str">
        <f>IF(【全員最初に作成】基本情報!H107="","",【全員最初に作成】基本情報!H107)</f>
        <v/>
      </c>
      <c r="H84" s="473" t="str">
        <f>IF(【全員最初に作成】基本情報!I107="","",【全員最初に作成】基本情報!I107)</f>
        <v/>
      </c>
      <c r="I84" s="473" t="str">
        <f>IF(【全員最初に作成】基本情報!J107="","",【全員最初に作成】基本情報!J107)</f>
        <v/>
      </c>
      <c r="J84" s="473" t="str">
        <f>IF(【全員最初に作成】基本情報!K107="","",【全員最初に作成】基本情報!K107)</f>
        <v/>
      </c>
      <c r="K84" s="474" t="str">
        <f>IF(【全員最初に作成】基本情報!L107="","",【全員最初に作成】基本情報!L107)</f>
        <v/>
      </c>
      <c r="L84" s="471" t="str">
        <f>IF(【全員最初に作成】基本情報!M107="","",【全員最初に作成】基本情報!M107)</f>
        <v/>
      </c>
      <c r="M84" s="471" t="str">
        <f>IF(【全員最初に作成】基本情報!R107="","",【全員最初に作成】基本情報!R107)</f>
        <v/>
      </c>
      <c r="N84" s="471" t="str">
        <f>IF(【全員最初に作成】基本情報!W107="","",【全員最初に作成】基本情報!W107)</f>
        <v/>
      </c>
      <c r="O84" s="471" t="str">
        <f>IF(【全員最初に作成】基本情報!X107="","",【全員最初に作成】基本情報!X107)</f>
        <v/>
      </c>
      <c r="P84" s="475" t="str">
        <f>IF(【全員最初に作成】基本情報!Y107="","",【全員最初に作成】基本情報!Y107)</f>
        <v/>
      </c>
      <c r="Q84" s="476" t="str">
        <f>IF(【全員最初に作成】基本情報!AB107="","",【全員最初に作成】基本情報!AB107)</f>
        <v/>
      </c>
      <c r="R84" s="117"/>
      <c r="S84" s="118"/>
      <c r="T84" s="477" t="str">
        <f>IFERROR(IF(R84="","",VLOOKUP(P84,【参考】数式用!$A$5:$H$34,MATCH(S84,【参考】数式用!$F$4:$H$4,0)+5,0)),"")</f>
        <v/>
      </c>
      <c r="U84" s="478" t="str">
        <f>IF(S84="特定加算Ⅰ",VLOOKUP(P84,【参考】数式用!$A$5:$I$28,9,FALSE),"-")</f>
        <v>-</v>
      </c>
      <c r="V84" s="479" t="s">
        <v>155</v>
      </c>
      <c r="W84" s="120"/>
      <c r="X84" s="480" t="s">
        <v>156</v>
      </c>
      <c r="Y84" s="120"/>
      <c r="Z84" s="480" t="s">
        <v>157</v>
      </c>
      <c r="AA84" s="120"/>
      <c r="AB84" s="480" t="s">
        <v>156</v>
      </c>
      <c r="AC84" s="120"/>
      <c r="AD84" s="480" t="s">
        <v>158</v>
      </c>
      <c r="AE84" s="481" t="s">
        <v>159</v>
      </c>
      <c r="AF84" s="488" t="str">
        <f t="shared" si="7"/>
        <v/>
      </c>
      <c r="AG84" s="482" t="s">
        <v>160</v>
      </c>
      <c r="AH84" s="483" t="str">
        <f t="shared" si="8"/>
        <v/>
      </c>
      <c r="AJ84" s="484" t="str">
        <f t="shared" si="9"/>
        <v>○</v>
      </c>
      <c r="AK84" s="486" t="str">
        <f t="shared" si="6"/>
        <v/>
      </c>
      <c r="AL84" s="486"/>
      <c r="AM84" s="486"/>
      <c r="AN84" s="486"/>
      <c r="AO84" s="486"/>
      <c r="AP84" s="486"/>
      <c r="AQ84" s="486"/>
      <c r="AR84" s="486"/>
      <c r="AS84" s="487"/>
    </row>
    <row r="85" spans="1:45" ht="33" customHeight="1" thickBot="1">
      <c r="A85" s="471">
        <f t="shared" si="4"/>
        <v>74</v>
      </c>
      <c r="B85" s="472" t="str">
        <f>IF(【全員最初に作成】基本情報!C108="","",【全員最初に作成】基本情報!C108)</f>
        <v/>
      </c>
      <c r="C85" s="473" t="str">
        <f>IF(【全員最初に作成】基本情報!D108="","",【全員最初に作成】基本情報!D108)</f>
        <v/>
      </c>
      <c r="D85" s="473" t="str">
        <f>IF(【全員最初に作成】基本情報!E108="","",【全員最初に作成】基本情報!E108)</f>
        <v/>
      </c>
      <c r="E85" s="473" t="str">
        <f>IF(【全員最初に作成】基本情報!F108="","",【全員最初に作成】基本情報!F108)</f>
        <v/>
      </c>
      <c r="F85" s="473" t="str">
        <f>IF(【全員最初に作成】基本情報!G108="","",【全員最初に作成】基本情報!G108)</f>
        <v/>
      </c>
      <c r="G85" s="473" t="str">
        <f>IF(【全員最初に作成】基本情報!H108="","",【全員最初に作成】基本情報!H108)</f>
        <v/>
      </c>
      <c r="H85" s="473" t="str">
        <f>IF(【全員最初に作成】基本情報!I108="","",【全員最初に作成】基本情報!I108)</f>
        <v/>
      </c>
      <c r="I85" s="473" t="str">
        <f>IF(【全員最初に作成】基本情報!J108="","",【全員最初に作成】基本情報!J108)</f>
        <v/>
      </c>
      <c r="J85" s="473" t="str">
        <f>IF(【全員最初に作成】基本情報!K108="","",【全員最初に作成】基本情報!K108)</f>
        <v/>
      </c>
      <c r="K85" s="474" t="str">
        <f>IF(【全員最初に作成】基本情報!L108="","",【全員最初に作成】基本情報!L108)</f>
        <v/>
      </c>
      <c r="L85" s="471" t="str">
        <f>IF(【全員最初に作成】基本情報!M108="","",【全員最初に作成】基本情報!M108)</f>
        <v/>
      </c>
      <c r="M85" s="471" t="str">
        <f>IF(【全員最初に作成】基本情報!R108="","",【全員最初に作成】基本情報!R108)</f>
        <v/>
      </c>
      <c r="N85" s="471" t="str">
        <f>IF(【全員最初に作成】基本情報!W108="","",【全員最初に作成】基本情報!W108)</f>
        <v/>
      </c>
      <c r="O85" s="471" t="str">
        <f>IF(【全員最初に作成】基本情報!X108="","",【全員最初に作成】基本情報!X108)</f>
        <v/>
      </c>
      <c r="P85" s="475" t="str">
        <f>IF(【全員最初に作成】基本情報!Y108="","",【全員最初に作成】基本情報!Y108)</f>
        <v/>
      </c>
      <c r="Q85" s="476" t="str">
        <f>IF(【全員最初に作成】基本情報!AB108="","",【全員最初に作成】基本情報!AB108)</f>
        <v/>
      </c>
      <c r="R85" s="117"/>
      <c r="S85" s="118"/>
      <c r="T85" s="477" t="str">
        <f>IFERROR(IF(R85="","",VLOOKUP(P85,【参考】数式用!$A$5:$H$34,MATCH(S85,【参考】数式用!$F$4:$H$4,0)+5,0)),"")</f>
        <v/>
      </c>
      <c r="U85" s="478" t="str">
        <f>IF(S85="特定加算Ⅰ",VLOOKUP(P85,【参考】数式用!$A$5:$I$28,9,FALSE),"-")</f>
        <v>-</v>
      </c>
      <c r="V85" s="479" t="s">
        <v>155</v>
      </c>
      <c r="W85" s="120"/>
      <c r="X85" s="480" t="s">
        <v>156</v>
      </c>
      <c r="Y85" s="120"/>
      <c r="Z85" s="480" t="s">
        <v>157</v>
      </c>
      <c r="AA85" s="120"/>
      <c r="AB85" s="480" t="s">
        <v>156</v>
      </c>
      <c r="AC85" s="120"/>
      <c r="AD85" s="480" t="s">
        <v>158</v>
      </c>
      <c r="AE85" s="481" t="s">
        <v>159</v>
      </c>
      <c r="AF85" s="488" t="str">
        <f t="shared" si="7"/>
        <v/>
      </c>
      <c r="AG85" s="482" t="s">
        <v>160</v>
      </c>
      <c r="AH85" s="483" t="str">
        <f t="shared" si="8"/>
        <v/>
      </c>
      <c r="AJ85" s="484" t="str">
        <f t="shared" si="9"/>
        <v>○</v>
      </c>
      <c r="AK85" s="486" t="str">
        <f t="shared" si="6"/>
        <v/>
      </c>
      <c r="AL85" s="486"/>
      <c r="AM85" s="486"/>
      <c r="AN85" s="486"/>
      <c r="AO85" s="486"/>
      <c r="AP85" s="486"/>
      <c r="AQ85" s="486"/>
      <c r="AR85" s="486"/>
      <c r="AS85" s="487"/>
    </row>
    <row r="86" spans="1:45" ht="33" customHeight="1" thickBot="1">
      <c r="A86" s="471">
        <f t="shared" si="4"/>
        <v>75</v>
      </c>
      <c r="B86" s="472" t="str">
        <f>IF(【全員最初に作成】基本情報!C109="","",【全員最初に作成】基本情報!C109)</f>
        <v/>
      </c>
      <c r="C86" s="473" t="str">
        <f>IF(【全員最初に作成】基本情報!D109="","",【全員最初に作成】基本情報!D109)</f>
        <v/>
      </c>
      <c r="D86" s="473" t="str">
        <f>IF(【全員最初に作成】基本情報!E109="","",【全員最初に作成】基本情報!E109)</f>
        <v/>
      </c>
      <c r="E86" s="473" t="str">
        <f>IF(【全員最初に作成】基本情報!F109="","",【全員最初に作成】基本情報!F109)</f>
        <v/>
      </c>
      <c r="F86" s="473" t="str">
        <f>IF(【全員最初に作成】基本情報!G109="","",【全員最初に作成】基本情報!G109)</f>
        <v/>
      </c>
      <c r="G86" s="473" t="str">
        <f>IF(【全員最初に作成】基本情報!H109="","",【全員最初に作成】基本情報!H109)</f>
        <v/>
      </c>
      <c r="H86" s="473" t="str">
        <f>IF(【全員最初に作成】基本情報!I109="","",【全員最初に作成】基本情報!I109)</f>
        <v/>
      </c>
      <c r="I86" s="473" t="str">
        <f>IF(【全員最初に作成】基本情報!J109="","",【全員最初に作成】基本情報!J109)</f>
        <v/>
      </c>
      <c r="J86" s="473" t="str">
        <f>IF(【全員最初に作成】基本情報!K109="","",【全員最初に作成】基本情報!K109)</f>
        <v/>
      </c>
      <c r="K86" s="474" t="str">
        <f>IF(【全員最初に作成】基本情報!L109="","",【全員最初に作成】基本情報!L109)</f>
        <v/>
      </c>
      <c r="L86" s="471" t="str">
        <f>IF(【全員最初に作成】基本情報!M109="","",【全員最初に作成】基本情報!M109)</f>
        <v/>
      </c>
      <c r="M86" s="471" t="str">
        <f>IF(【全員最初に作成】基本情報!R109="","",【全員最初に作成】基本情報!R109)</f>
        <v/>
      </c>
      <c r="N86" s="471" t="str">
        <f>IF(【全員最初に作成】基本情報!W109="","",【全員最初に作成】基本情報!W109)</f>
        <v/>
      </c>
      <c r="O86" s="471" t="str">
        <f>IF(【全員最初に作成】基本情報!X109="","",【全員最初に作成】基本情報!X109)</f>
        <v/>
      </c>
      <c r="P86" s="475" t="str">
        <f>IF(【全員最初に作成】基本情報!Y109="","",【全員最初に作成】基本情報!Y109)</f>
        <v/>
      </c>
      <c r="Q86" s="476" t="str">
        <f>IF(【全員最初に作成】基本情報!AB109="","",【全員最初に作成】基本情報!AB109)</f>
        <v/>
      </c>
      <c r="R86" s="117"/>
      <c r="S86" s="118"/>
      <c r="T86" s="477" t="str">
        <f>IFERROR(IF(R86="","",VLOOKUP(P86,【参考】数式用!$A$5:$H$34,MATCH(S86,【参考】数式用!$F$4:$H$4,0)+5,0)),"")</f>
        <v/>
      </c>
      <c r="U86" s="478" t="str">
        <f>IF(S86="特定加算Ⅰ",VLOOKUP(P86,【参考】数式用!$A$5:$I$28,9,FALSE),"-")</f>
        <v>-</v>
      </c>
      <c r="V86" s="479" t="s">
        <v>155</v>
      </c>
      <c r="W86" s="120"/>
      <c r="X86" s="480" t="s">
        <v>156</v>
      </c>
      <c r="Y86" s="120"/>
      <c r="Z86" s="480" t="s">
        <v>157</v>
      </c>
      <c r="AA86" s="120"/>
      <c r="AB86" s="480" t="s">
        <v>156</v>
      </c>
      <c r="AC86" s="120"/>
      <c r="AD86" s="480" t="s">
        <v>158</v>
      </c>
      <c r="AE86" s="481" t="s">
        <v>159</v>
      </c>
      <c r="AF86" s="488" t="str">
        <f t="shared" si="7"/>
        <v/>
      </c>
      <c r="AG86" s="482" t="s">
        <v>160</v>
      </c>
      <c r="AH86" s="483" t="str">
        <f t="shared" si="8"/>
        <v/>
      </c>
      <c r="AJ86" s="484" t="str">
        <f t="shared" si="9"/>
        <v>○</v>
      </c>
      <c r="AK86" s="486" t="str">
        <f t="shared" si="6"/>
        <v/>
      </c>
      <c r="AL86" s="486"/>
      <c r="AM86" s="486"/>
      <c r="AN86" s="486"/>
      <c r="AO86" s="486"/>
      <c r="AP86" s="486"/>
      <c r="AQ86" s="486"/>
      <c r="AR86" s="486"/>
      <c r="AS86" s="487"/>
    </row>
    <row r="87" spans="1:45" ht="33" customHeight="1" thickBot="1">
      <c r="A87" s="471">
        <f t="shared" si="4"/>
        <v>76</v>
      </c>
      <c r="B87" s="472" t="str">
        <f>IF(【全員最初に作成】基本情報!C110="","",【全員最初に作成】基本情報!C110)</f>
        <v/>
      </c>
      <c r="C87" s="473" t="str">
        <f>IF(【全員最初に作成】基本情報!D110="","",【全員最初に作成】基本情報!D110)</f>
        <v/>
      </c>
      <c r="D87" s="473" t="str">
        <f>IF(【全員最初に作成】基本情報!E110="","",【全員最初に作成】基本情報!E110)</f>
        <v/>
      </c>
      <c r="E87" s="473" t="str">
        <f>IF(【全員最初に作成】基本情報!F110="","",【全員最初に作成】基本情報!F110)</f>
        <v/>
      </c>
      <c r="F87" s="473" t="str">
        <f>IF(【全員最初に作成】基本情報!G110="","",【全員最初に作成】基本情報!G110)</f>
        <v/>
      </c>
      <c r="G87" s="473" t="str">
        <f>IF(【全員最初に作成】基本情報!H110="","",【全員最初に作成】基本情報!H110)</f>
        <v/>
      </c>
      <c r="H87" s="473" t="str">
        <f>IF(【全員最初に作成】基本情報!I110="","",【全員最初に作成】基本情報!I110)</f>
        <v/>
      </c>
      <c r="I87" s="473" t="str">
        <f>IF(【全員最初に作成】基本情報!J110="","",【全員最初に作成】基本情報!J110)</f>
        <v/>
      </c>
      <c r="J87" s="473" t="str">
        <f>IF(【全員最初に作成】基本情報!K110="","",【全員最初に作成】基本情報!K110)</f>
        <v/>
      </c>
      <c r="K87" s="474" t="str">
        <f>IF(【全員最初に作成】基本情報!L110="","",【全員最初に作成】基本情報!L110)</f>
        <v/>
      </c>
      <c r="L87" s="471" t="str">
        <f>IF(【全員最初に作成】基本情報!M110="","",【全員最初に作成】基本情報!M110)</f>
        <v/>
      </c>
      <c r="M87" s="471" t="str">
        <f>IF(【全員最初に作成】基本情報!R110="","",【全員最初に作成】基本情報!R110)</f>
        <v/>
      </c>
      <c r="N87" s="471" t="str">
        <f>IF(【全員最初に作成】基本情報!W110="","",【全員最初に作成】基本情報!W110)</f>
        <v/>
      </c>
      <c r="O87" s="471" t="str">
        <f>IF(【全員最初に作成】基本情報!X110="","",【全員最初に作成】基本情報!X110)</f>
        <v/>
      </c>
      <c r="P87" s="475" t="str">
        <f>IF(【全員最初に作成】基本情報!Y110="","",【全員最初に作成】基本情報!Y110)</f>
        <v/>
      </c>
      <c r="Q87" s="476" t="str">
        <f>IF(【全員最初に作成】基本情報!AB110="","",【全員最初に作成】基本情報!AB110)</f>
        <v/>
      </c>
      <c r="R87" s="117"/>
      <c r="S87" s="118"/>
      <c r="T87" s="477" t="str">
        <f>IFERROR(IF(R87="","",VLOOKUP(P87,【参考】数式用!$A$5:$H$34,MATCH(S87,【参考】数式用!$F$4:$H$4,0)+5,0)),"")</f>
        <v/>
      </c>
      <c r="U87" s="478" t="str">
        <f>IF(S87="特定加算Ⅰ",VLOOKUP(P87,【参考】数式用!$A$5:$I$28,9,FALSE),"-")</f>
        <v>-</v>
      </c>
      <c r="V87" s="479" t="s">
        <v>155</v>
      </c>
      <c r="W87" s="120"/>
      <c r="X87" s="480" t="s">
        <v>156</v>
      </c>
      <c r="Y87" s="120"/>
      <c r="Z87" s="480" t="s">
        <v>157</v>
      </c>
      <c r="AA87" s="120"/>
      <c r="AB87" s="480" t="s">
        <v>156</v>
      </c>
      <c r="AC87" s="120"/>
      <c r="AD87" s="480" t="s">
        <v>158</v>
      </c>
      <c r="AE87" s="481" t="s">
        <v>159</v>
      </c>
      <c r="AF87" s="488" t="str">
        <f t="shared" si="7"/>
        <v/>
      </c>
      <c r="AG87" s="482" t="s">
        <v>160</v>
      </c>
      <c r="AH87" s="483" t="str">
        <f t="shared" si="8"/>
        <v/>
      </c>
      <c r="AJ87" s="484" t="str">
        <f t="shared" si="9"/>
        <v>○</v>
      </c>
      <c r="AK87" s="486" t="str">
        <f t="shared" si="6"/>
        <v/>
      </c>
      <c r="AL87" s="486"/>
      <c r="AM87" s="486"/>
      <c r="AN87" s="486"/>
      <c r="AO87" s="486"/>
      <c r="AP87" s="486"/>
      <c r="AQ87" s="486"/>
      <c r="AR87" s="486"/>
      <c r="AS87" s="487"/>
    </row>
    <row r="88" spans="1:45" ht="33" customHeight="1" thickBot="1">
      <c r="A88" s="471">
        <f t="shared" si="4"/>
        <v>77</v>
      </c>
      <c r="B88" s="472" t="str">
        <f>IF(【全員最初に作成】基本情報!C111="","",【全員最初に作成】基本情報!C111)</f>
        <v/>
      </c>
      <c r="C88" s="473" t="str">
        <f>IF(【全員最初に作成】基本情報!D111="","",【全員最初に作成】基本情報!D111)</f>
        <v/>
      </c>
      <c r="D88" s="473" t="str">
        <f>IF(【全員最初に作成】基本情報!E111="","",【全員最初に作成】基本情報!E111)</f>
        <v/>
      </c>
      <c r="E88" s="473" t="str">
        <f>IF(【全員最初に作成】基本情報!F111="","",【全員最初に作成】基本情報!F111)</f>
        <v/>
      </c>
      <c r="F88" s="473" t="str">
        <f>IF(【全員最初に作成】基本情報!G111="","",【全員最初に作成】基本情報!G111)</f>
        <v/>
      </c>
      <c r="G88" s="473" t="str">
        <f>IF(【全員最初に作成】基本情報!H111="","",【全員最初に作成】基本情報!H111)</f>
        <v/>
      </c>
      <c r="H88" s="473" t="str">
        <f>IF(【全員最初に作成】基本情報!I111="","",【全員最初に作成】基本情報!I111)</f>
        <v/>
      </c>
      <c r="I88" s="473" t="str">
        <f>IF(【全員最初に作成】基本情報!J111="","",【全員最初に作成】基本情報!J111)</f>
        <v/>
      </c>
      <c r="J88" s="473" t="str">
        <f>IF(【全員最初に作成】基本情報!K111="","",【全員最初に作成】基本情報!K111)</f>
        <v/>
      </c>
      <c r="K88" s="474" t="str">
        <f>IF(【全員最初に作成】基本情報!L111="","",【全員最初に作成】基本情報!L111)</f>
        <v/>
      </c>
      <c r="L88" s="471" t="str">
        <f>IF(【全員最初に作成】基本情報!M111="","",【全員最初に作成】基本情報!M111)</f>
        <v/>
      </c>
      <c r="M88" s="471" t="str">
        <f>IF(【全員最初に作成】基本情報!R111="","",【全員最初に作成】基本情報!R111)</f>
        <v/>
      </c>
      <c r="N88" s="471" t="str">
        <f>IF(【全員最初に作成】基本情報!W111="","",【全員最初に作成】基本情報!W111)</f>
        <v/>
      </c>
      <c r="O88" s="471" t="str">
        <f>IF(【全員最初に作成】基本情報!X111="","",【全員最初に作成】基本情報!X111)</f>
        <v/>
      </c>
      <c r="P88" s="475" t="str">
        <f>IF(【全員最初に作成】基本情報!Y111="","",【全員最初に作成】基本情報!Y111)</f>
        <v/>
      </c>
      <c r="Q88" s="476" t="str">
        <f>IF(【全員最初に作成】基本情報!AB111="","",【全員最初に作成】基本情報!AB111)</f>
        <v/>
      </c>
      <c r="R88" s="117"/>
      <c r="S88" s="118"/>
      <c r="T88" s="477" t="str">
        <f>IFERROR(IF(R88="","",VLOOKUP(P88,【参考】数式用!$A$5:$H$34,MATCH(S88,【参考】数式用!$F$4:$H$4,0)+5,0)),"")</f>
        <v/>
      </c>
      <c r="U88" s="478" t="str">
        <f>IF(S88="特定加算Ⅰ",VLOOKUP(P88,【参考】数式用!$A$5:$I$28,9,FALSE),"-")</f>
        <v>-</v>
      </c>
      <c r="V88" s="479" t="s">
        <v>155</v>
      </c>
      <c r="W88" s="120"/>
      <c r="X88" s="480" t="s">
        <v>156</v>
      </c>
      <c r="Y88" s="120"/>
      <c r="Z88" s="480" t="s">
        <v>157</v>
      </c>
      <c r="AA88" s="120"/>
      <c r="AB88" s="480" t="s">
        <v>156</v>
      </c>
      <c r="AC88" s="120"/>
      <c r="AD88" s="480" t="s">
        <v>158</v>
      </c>
      <c r="AE88" s="481" t="s">
        <v>159</v>
      </c>
      <c r="AF88" s="488" t="str">
        <f t="shared" si="7"/>
        <v/>
      </c>
      <c r="AG88" s="482" t="s">
        <v>160</v>
      </c>
      <c r="AH88" s="483" t="str">
        <f t="shared" si="8"/>
        <v/>
      </c>
      <c r="AJ88" s="484" t="str">
        <f t="shared" si="9"/>
        <v>○</v>
      </c>
      <c r="AK88" s="486" t="str">
        <f t="shared" si="6"/>
        <v/>
      </c>
      <c r="AL88" s="486"/>
      <c r="AM88" s="486"/>
      <c r="AN88" s="486"/>
      <c r="AO88" s="486"/>
      <c r="AP88" s="486"/>
      <c r="AQ88" s="486"/>
      <c r="AR88" s="486"/>
      <c r="AS88" s="487"/>
    </row>
    <row r="89" spans="1:45" ht="33" customHeight="1" thickBot="1">
      <c r="A89" s="471">
        <f t="shared" si="4"/>
        <v>78</v>
      </c>
      <c r="B89" s="472" t="str">
        <f>IF(【全員最初に作成】基本情報!C112="","",【全員最初に作成】基本情報!C112)</f>
        <v/>
      </c>
      <c r="C89" s="473" t="str">
        <f>IF(【全員最初に作成】基本情報!D112="","",【全員最初に作成】基本情報!D112)</f>
        <v/>
      </c>
      <c r="D89" s="473" t="str">
        <f>IF(【全員最初に作成】基本情報!E112="","",【全員最初に作成】基本情報!E112)</f>
        <v/>
      </c>
      <c r="E89" s="473" t="str">
        <f>IF(【全員最初に作成】基本情報!F112="","",【全員最初に作成】基本情報!F112)</f>
        <v/>
      </c>
      <c r="F89" s="473" t="str">
        <f>IF(【全員最初に作成】基本情報!G112="","",【全員最初に作成】基本情報!G112)</f>
        <v/>
      </c>
      <c r="G89" s="473" t="str">
        <f>IF(【全員最初に作成】基本情報!H112="","",【全員最初に作成】基本情報!H112)</f>
        <v/>
      </c>
      <c r="H89" s="473" t="str">
        <f>IF(【全員最初に作成】基本情報!I112="","",【全員最初に作成】基本情報!I112)</f>
        <v/>
      </c>
      <c r="I89" s="473" t="str">
        <f>IF(【全員最初に作成】基本情報!J112="","",【全員最初に作成】基本情報!J112)</f>
        <v/>
      </c>
      <c r="J89" s="473" t="str">
        <f>IF(【全員最初に作成】基本情報!K112="","",【全員最初に作成】基本情報!K112)</f>
        <v/>
      </c>
      <c r="K89" s="474" t="str">
        <f>IF(【全員最初に作成】基本情報!L112="","",【全員最初に作成】基本情報!L112)</f>
        <v/>
      </c>
      <c r="L89" s="471" t="str">
        <f>IF(【全員最初に作成】基本情報!M112="","",【全員最初に作成】基本情報!M112)</f>
        <v/>
      </c>
      <c r="M89" s="471" t="str">
        <f>IF(【全員最初に作成】基本情報!R112="","",【全員最初に作成】基本情報!R112)</f>
        <v/>
      </c>
      <c r="N89" s="471" t="str">
        <f>IF(【全員最初に作成】基本情報!W112="","",【全員最初に作成】基本情報!W112)</f>
        <v/>
      </c>
      <c r="O89" s="471" t="str">
        <f>IF(【全員最初に作成】基本情報!X112="","",【全員最初に作成】基本情報!X112)</f>
        <v/>
      </c>
      <c r="P89" s="475" t="str">
        <f>IF(【全員最初に作成】基本情報!Y112="","",【全員最初に作成】基本情報!Y112)</f>
        <v/>
      </c>
      <c r="Q89" s="476" t="str">
        <f>IF(【全員最初に作成】基本情報!AB112="","",【全員最初に作成】基本情報!AB112)</f>
        <v/>
      </c>
      <c r="R89" s="117"/>
      <c r="S89" s="118"/>
      <c r="T89" s="477" t="str">
        <f>IFERROR(IF(R89="","",VLOOKUP(P89,【参考】数式用!$A$5:$H$34,MATCH(S89,【参考】数式用!$F$4:$H$4,0)+5,0)),"")</f>
        <v/>
      </c>
      <c r="U89" s="478" t="str">
        <f>IF(S89="特定加算Ⅰ",VLOOKUP(P89,【参考】数式用!$A$5:$I$28,9,FALSE),"-")</f>
        <v>-</v>
      </c>
      <c r="V89" s="479" t="s">
        <v>155</v>
      </c>
      <c r="W89" s="120"/>
      <c r="X89" s="480" t="s">
        <v>156</v>
      </c>
      <c r="Y89" s="120"/>
      <c r="Z89" s="480" t="s">
        <v>157</v>
      </c>
      <c r="AA89" s="120"/>
      <c r="AB89" s="480" t="s">
        <v>156</v>
      </c>
      <c r="AC89" s="120"/>
      <c r="AD89" s="480" t="s">
        <v>158</v>
      </c>
      <c r="AE89" s="481" t="s">
        <v>159</v>
      </c>
      <c r="AF89" s="488" t="str">
        <f t="shared" si="7"/>
        <v/>
      </c>
      <c r="AG89" s="482" t="s">
        <v>160</v>
      </c>
      <c r="AH89" s="483" t="str">
        <f t="shared" si="8"/>
        <v/>
      </c>
      <c r="AJ89" s="484" t="str">
        <f t="shared" si="9"/>
        <v>○</v>
      </c>
      <c r="AK89" s="486" t="str">
        <f t="shared" si="6"/>
        <v/>
      </c>
      <c r="AL89" s="486"/>
      <c r="AM89" s="486"/>
      <c r="AN89" s="486"/>
      <c r="AO89" s="486"/>
      <c r="AP89" s="486"/>
      <c r="AQ89" s="486"/>
      <c r="AR89" s="486"/>
      <c r="AS89" s="487"/>
    </row>
    <row r="90" spans="1:45" ht="33" customHeight="1" thickBot="1">
      <c r="A90" s="471">
        <f t="shared" si="4"/>
        <v>79</v>
      </c>
      <c r="B90" s="472" t="str">
        <f>IF(【全員最初に作成】基本情報!C113="","",【全員最初に作成】基本情報!C113)</f>
        <v/>
      </c>
      <c r="C90" s="473" t="str">
        <f>IF(【全員最初に作成】基本情報!D113="","",【全員最初に作成】基本情報!D113)</f>
        <v/>
      </c>
      <c r="D90" s="473" t="str">
        <f>IF(【全員最初に作成】基本情報!E113="","",【全員最初に作成】基本情報!E113)</f>
        <v/>
      </c>
      <c r="E90" s="473" t="str">
        <f>IF(【全員最初に作成】基本情報!F113="","",【全員最初に作成】基本情報!F113)</f>
        <v/>
      </c>
      <c r="F90" s="473" t="str">
        <f>IF(【全員最初に作成】基本情報!G113="","",【全員最初に作成】基本情報!G113)</f>
        <v/>
      </c>
      <c r="G90" s="473" t="str">
        <f>IF(【全員最初に作成】基本情報!H113="","",【全員最初に作成】基本情報!H113)</f>
        <v/>
      </c>
      <c r="H90" s="473" t="str">
        <f>IF(【全員最初に作成】基本情報!I113="","",【全員最初に作成】基本情報!I113)</f>
        <v/>
      </c>
      <c r="I90" s="473" t="str">
        <f>IF(【全員最初に作成】基本情報!J113="","",【全員最初に作成】基本情報!J113)</f>
        <v/>
      </c>
      <c r="J90" s="473" t="str">
        <f>IF(【全員最初に作成】基本情報!K113="","",【全員最初に作成】基本情報!K113)</f>
        <v/>
      </c>
      <c r="K90" s="474" t="str">
        <f>IF(【全員最初に作成】基本情報!L113="","",【全員最初に作成】基本情報!L113)</f>
        <v/>
      </c>
      <c r="L90" s="471" t="str">
        <f>IF(【全員最初に作成】基本情報!M113="","",【全員最初に作成】基本情報!M113)</f>
        <v/>
      </c>
      <c r="M90" s="471" t="str">
        <f>IF(【全員最初に作成】基本情報!R113="","",【全員最初に作成】基本情報!R113)</f>
        <v/>
      </c>
      <c r="N90" s="471" t="str">
        <f>IF(【全員最初に作成】基本情報!W113="","",【全員最初に作成】基本情報!W113)</f>
        <v/>
      </c>
      <c r="O90" s="471" t="str">
        <f>IF(【全員最初に作成】基本情報!X113="","",【全員最初に作成】基本情報!X113)</f>
        <v/>
      </c>
      <c r="P90" s="475" t="str">
        <f>IF(【全員最初に作成】基本情報!Y113="","",【全員最初に作成】基本情報!Y113)</f>
        <v/>
      </c>
      <c r="Q90" s="476" t="str">
        <f>IF(【全員最初に作成】基本情報!AB113="","",【全員最初に作成】基本情報!AB113)</f>
        <v/>
      </c>
      <c r="R90" s="117"/>
      <c r="S90" s="118"/>
      <c r="T90" s="477" t="str">
        <f>IFERROR(IF(R90="","",VLOOKUP(P90,【参考】数式用!$A$5:$H$34,MATCH(S90,【参考】数式用!$F$4:$H$4,0)+5,0)),"")</f>
        <v/>
      </c>
      <c r="U90" s="478" t="str">
        <f>IF(S90="特定加算Ⅰ",VLOOKUP(P90,【参考】数式用!$A$5:$I$28,9,FALSE),"-")</f>
        <v>-</v>
      </c>
      <c r="V90" s="479" t="s">
        <v>155</v>
      </c>
      <c r="W90" s="120"/>
      <c r="X90" s="480" t="s">
        <v>156</v>
      </c>
      <c r="Y90" s="120"/>
      <c r="Z90" s="480" t="s">
        <v>157</v>
      </c>
      <c r="AA90" s="120"/>
      <c r="AB90" s="480" t="s">
        <v>156</v>
      </c>
      <c r="AC90" s="120"/>
      <c r="AD90" s="480" t="s">
        <v>158</v>
      </c>
      <c r="AE90" s="481" t="s">
        <v>159</v>
      </c>
      <c r="AF90" s="488" t="str">
        <f t="shared" si="7"/>
        <v/>
      </c>
      <c r="AG90" s="482" t="s">
        <v>160</v>
      </c>
      <c r="AH90" s="483" t="str">
        <f t="shared" si="8"/>
        <v/>
      </c>
      <c r="AJ90" s="484" t="str">
        <f t="shared" si="9"/>
        <v>○</v>
      </c>
      <c r="AK90" s="486" t="str">
        <f t="shared" si="6"/>
        <v/>
      </c>
      <c r="AL90" s="486"/>
      <c r="AM90" s="486"/>
      <c r="AN90" s="486"/>
      <c r="AO90" s="486"/>
      <c r="AP90" s="486"/>
      <c r="AQ90" s="486"/>
      <c r="AR90" s="486"/>
      <c r="AS90" s="487"/>
    </row>
    <row r="91" spans="1:45" ht="33" customHeight="1" thickBot="1">
      <c r="A91" s="471">
        <f t="shared" si="4"/>
        <v>80</v>
      </c>
      <c r="B91" s="472" t="str">
        <f>IF(【全員最初に作成】基本情報!C114="","",【全員最初に作成】基本情報!C114)</f>
        <v/>
      </c>
      <c r="C91" s="473" t="str">
        <f>IF(【全員最初に作成】基本情報!D114="","",【全員最初に作成】基本情報!D114)</f>
        <v/>
      </c>
      <c r="D91" s="473" t="str">
        <f>IF(【全員最初に作成】基本情報!E114="","",【全員最初に作成】基本情報!E114)</f>
        <v/>
      </c>
      <c r="E91" s="473" t="str">
        <f>IF(【全員最初に作成】基本情報!F114="","",【全員最初に作成】基本情報!F114)</f>
        <v/>
      </c>
      <c r="F91" s="473" t="str">
        <f>IF(【全員最初に作成】基本情報!G114="","",【全員最初に作成】基本情報!G114)</f>
        <v/>
      </c>
      <c r="G91" s="473" t="str">
        <f>IF(【全員最初に作成】基本情報!H114="","",【全員最初に作成】基本情報!H114)</f>
        <v/>
      </c>
      <c r="H91" s="473" t="str">
        <f>IF(【全員最初に作成】基本情報!I114="","",【全員最初に作成】基本情報!I114)</f>
        <v/>
      </c>
      <c r="I91" s="473" t="str">
        <f>IF(【全員最初に作成】基本情報!J114="","",【全員最初に作成】基本情報!J114)</f>
        <v/>
      </c>
      <c r="J91" s="473" t="str">
        <f>IF(【全員最初に作成】基本情報!K114="","",【全員最初に作成】基本情報!K114)</f>
        <v/>
      </c>
      <c r="K91" s="474" t="str">
        <f>IF(【全員最初に作成】基本情報!L114="","",【全員最初に作成】基本情報!L114)</f>
        <v/>
      </c>
      <c r="L91" s="471" t="str">
        <f>IF(【全員最初に作成】基本情報!M114="","",【全員最初に作成】基本情報!M114)</f>
        <v/>
      </c>
      <c r="M91" s="471" t="str">
        <f>IF(【全員最初に作成】基本情報!R114="","",【全員最初に作成】基本情報!R114)</f>
        <v/>
      </c>
      <c r="N91" s="471" t="str">
        <f>IF(【全員最初に作成】基本情報!W114="","",【全員最初に作成】基本情報!W114)</f>
        <v/>
      </c>
      <c r="O91" s="471" t="str">
        <f>IF(【全員最初に作成】基本情報!X114="","",【全員最初に作成】基本情報!X114)</f>
        <v/>
      </c>
      <c r="P91" s="475" t="str">
        <f>IF(【全員最初に作成】基本情報!Y114="","",【全員最初に作成】基本情報!Y114)</f>
        <v/>
      </c>
      <c r="Q91" s="476" t="str">
        <f>IF(【全員最初に作成】基本情報!AB114="","",【全員最初に作成】基本情報!AB114)</f>
        <v/>
      </c>
      <c r="R91" s="117"/>
      <c r="S91" s="118"/>
      <c r="T91" s="477" t="str">
        <f>IFERROR(IF(R91="","",VLOOKUP(P91,【参考】数式用!$A$5:$H$34,MATCH(S91,【参考】数式用!$F$4:$H$4,0)+5,0)),"")</f>
        <v/>
      </c>
      <c r="U91" s="478" t="str">
        <f>IF(S91="特定加算Ⅰ",VLOOKUP(P91,【参考】数式用!$A$5:$I$28,9,FALSE),"-")</f>
        <v>-</v>
      </c>
      <c r="V91" s="479" t="s">
        <v>155</v>
      </c>
      <c r="W91" s="120"/>
      <c r="X91" s="480" t="s">
        <v>156</v>
      </c>
      <c r="Y91" s="120"/>
      <c r="Z91" s="480" t="s">
        <v>157</v>
      </c>
      <c r="AA91" s="120"/>
      <c r="AB91" s="480" t="s">
        <v>156</v>
      </c>
      <c r="AC91" s="120"/>
      <c r="AD91" s="480" t="s">
        <v>158</v>
      </c>
      <c r="AE91" s="481" t="s">
        <v>159</v>
      </c>
      <c r="AF91" s="488" t="str">
        <f t="shared" si="7"/>
        <v/>
      </c>
      <c r="AG91" s="482" t="s">
        <v>160</v>
      </c>
      <c r="AH91" s="483" t="str">
        <f t="shared" si="8"/>
        <v/>
      </c>
      <c r="AJ91" s="484" t="str">
        <f t="shared" si="9"/>
        <v>○</v>
      </c>
      <c r="AK91" s="486" t="str">
        <f t="shared" si="6"/>
        <v/>
      </c>
      <c r="AL91" s="486"/>
      <c r="AM91" s="486"/>
      <c r="AN91" s="486"/>
      <c r="AO91" s="486"/>
      <c r="AP91" s="486"/>
      <c r="AQ91" s="486"/>
      <c r="AR91" s="486"/>
      <c r="AS91" s="487"/>
    </row>
    <row r="92" spans="1:45" ht="33" customHeight="1" thickBot="1">
      <c r="A92" s="471">
        <f t="shared" si="4"/>
        <v>81</v>
      </c>
      <c r="B92" s="472" t="str">
        <f>IF(【全員最初に作成】基本情報!C115="","",【全員最初に作成】基本情報!C115)</f>
        <v/>
      </c>
      <c r="C92" s="473" t="str">
        <f>IF(【全員最初に作成】基本情報!D115="","",【全員最初に作成】基本情報!D115)</f>
        <v/>
      </c>
      <c r="D92" s="473" t="str">
        <f>IF(【全員最初に作成】基本情報!E115="","",【全員最初に作成】基本情報!E115)</f>
        <v/>
      </c>
      <c r="E92" s="473" t="str">
        <f>IF(【全員最初に作成】基本情報!F115="","",【全員最初に作成】基本情報!F115)</f>
        <v/>
      </c>
      <c r="F92" s="473" t="str">
        <f>IF(【全員最初に作成】基本情報!G115="","",【全員最初に作成】基本情報!G115)</f>
        <v/>
      </c>
      <c r="G92" s="473" t="str">
        <f>IF(【全員最初に作成】基本情報!H115="","",【全員最初に作成】基本情報!H115)</f>
        <v/>
      </c>
      <c r="H92" s="473" t="str">
        <f>IF(【全員最初に作成】基本情報!I115="","",【全員最初に作成】基本情報!I115)</f>
        <v/>
      </c>
      <c r="I92" s="473" t="str">
        <f>IF(【全員最初に作成】基本情報!J115="","",【全員最初に作成】基本情報!J115)</f>
        <v/>
      </c>
      <c r="J92" s="473" t="str">
        <f>IF(【全員最初に作成】基本情報!K115="","",【全員最初に作成】基本情報!K115)</f>
        <v/>
      </c>
      <c r="K92" s="474" t="str">
        <f>IF(【全員最初に作成】基本情報!L115="","",【全員最初に作成】基本情報!L115)</f>
        <v/>
      </c>
      <c r="L92" s="471" t="str">
        <f>IF(【全員最初に作成】基本情報!M115="","",【全員最初に作成】基本情報!M115)</f>
        <v/>
      </c>
      <c r="M92" s="471" t="str">
        <f>IF(【全員最初に作成】基本情報!R115="","",【全員最初に作成】基本情報!R115)</f>
        <v/>
      </c>
      <c r="N92" s="471" t="str">
        <f>IF(【全員最初に作成】基本情報!W115="","",【全員最初に作成】基本情報!W115)</f>
        <v/>
      </c>
      <c r="O92" s="471" t="str">
        <f>IF(【全員最初に作成】基本情報!X115="","",【全員最初に作成】基本情報!X115)</f>
        <v/>
      </c>
      <c r="P92" s="475" t="str">
        <f>IF(【全員最初に作成】基本情報!Y115="","",【全員最初に作成】基本情報!Y115)</f>
        <v/>
      </c>
      <c r="Q92" s="476" t="str">
        <f>IF(【全員最初に作成】基本情報!AB115="","",【全員最初に作成】基本情報!AB115)</f>
        <v/>
      </c>
      <c r="R92" s="117"/>
      <c r="S92" s="118"/>
      <c r="T92" s="477" t="str">
        <f>IFERROR(IF(R92="","",VLOOKUP(P92,【参考】数式用!$A$5:$H$34,MATCH(S92,【参考】数式用!$F$4:$H$4,0)+5,0)),"")</f>
        <v/>
      </c>
      <c r="U92" s="478" t="str">
        <f>IF(S92="特定加算Ⅰ",VLOOKUP(P92,【参考】数式用!$A$5:$I$28,9,FALSE),"-")</f>
        <v>-</v>
      </c>
      <c r="V92" s="479" t="s">
        <v>155</v>
      </c>
      <c r="W92" s="120"/>
      <c r="X92" s="480" t="s">
        <v>156</v>
      </c>
      <c r="Y92" s="120"/>
      <c r="Z92" s="480" t="s">
        <v>157</v>
      </c>
      <c r="AA92" s="120"/>
      <c r="AB92" s="480" t="s">
        <v>156</v>
      </c>
      <c r="AC92" s="120"/>
      <c r="AD92" s="480" t="s">
        <v>158</v>
      </c>
      <c r="AE92" s="481" t="s">
        <v>159</v>
      </c>
      <c r="AF92" s="488" t="str">
        <f t="shared" si="7"/>
        <v/>
      </c>
      <c r="AG92" s="482" t="s">
        <v>160</v>
      </c>
      <c r="AH92" s="483" t="str">
        <f t="shared" si="8"/>
        <v/>
      </c>
      <c r="AJ92" s="484" t="str">
        <f t="shared" si="9"/>
        <v>○</v>
      </c>
      <c r="AK92" s="486" t="str">
        <f t="shared" si="6"/>
        <v/>
      </c>
      <c r="AL92" s="486"/>
      <c r="AM92" s="486"/>
      <c r="AN92" s="486"/>
      <c r="AO92" s="486"/>
      <c r="AP92" s="486"/>
      <c r="AQ92" s="486"/>
      <c r="AR92" s="486"/>
      <c r="AS92" s="487"/>
    </row>
    <row r="93" spans="1:45" ht="33" customHeight="1" thickBot="1">
      <c r="A93" s="471">
        <f t="shared" si="4"/>
        <v>82</v>
      </c>
      <c r="B93" s="472" t="str">
        <f>IF(【全員最初に作成】基本情報!C116="","",【全員最初に作成】基本情報!C116)</f>
        <v/>
      </c>
      <c r="C93" s="473" t="str">
        <f>IF(【全員最初に作成】基本情報!D116="","",【全員最初に作成】基本情報!D116)</f>
        <v/>
      </c>
      <c r="D93" s="473" t="str">
        <f>IF(【全員最初に作成】基本情報!E116="","",【全員最初に作成】基本情報!E116)</f>
        <v/>
      </c>
      <c r="E93" s="473" t="str">
        <f>IF(【全員最初に作成】基本情報!F116="","",【全員最初に作成】基本情報!F116)</f>
        <v/>
      </c>
      <c r="F93" s="473" t="str">
        <f>IF(【全員最初に作成】基本情報!G116="","",【全員最初に作成】基本情報!G116)</f>
        <v/>
      </c>
      <c r="G93" s="473" t="str">
        <f>IF(【全員最初に作成】基本情報!H116="","",【全員最初に作成】基本情報!H116)</f>
        <v/>
      </c>
      <c r="H93" s="473" t="str">
        <f>IF(【全員最初に作成】基本情報!I116="","",【全員最初に作成】基本情報!I116)</f>
        <v/>
      </c>
      <c r="I93" s="473" t="str">
        <f>IF(【全員最初に作成】基本情報!J116="","",【全員最初に作成】基本情報!J116)</f>
        <v/>
      </c>
      <c r="J93" s="473" t="str">
        <f>IF(【全員最初に作成】基本情報!K116="","",【全員最初に作成】基本情報!K116)</f>
        <v/>
      </c>
      <c r="K93" s="474" t="str">
        <f>IF(【全員最初に作成】基本情報!L116="","",【全員最初に作成】基本情報!L116)</f>
        <v/>
      </c>
      <c r="L93" s="471" t="str">
        <f>IF(【全員最初に作成】基本情報!M116="","",【全員最初に作成】基本情報!M116)</f>
        <v/>
      </c>
      <c r="M93" s="471" t="str">
        <f>IF(【全員最初に作成】基本情報!R116="","",【全員最初に作成】基本情報!R116)</f>
        <v/>
      </c>
      <c r="N93" s="471" t="str">
        <f>IF(【全員最初に作成】基本情報!W116="","",【全員最初に作成】基本情報!W116)</f>
        <v/>
      </c>
      <c r="O93" s="471" t="str">
        <f>IF(【全員最初に作成】基本情報!X116="","",【全員最初に作成】基本情報!X116)</f>
        <v/>
      </c>
      <c r="P93" s="475" t="str">
        <f>IF(【全員最初に作成】基本情報!Y116="","",【全員最初に作成】基本情報!Y116)</f>
        <v/>
      </c>
      <c r="Q93" s="476" t="str">
        <f>IF(【全員最初に作成】基本情報!AB116="","",【全員最初に作成】基本情報!AB116)</f>
        <v/>
      </c>
      <c r="R93" s="117"/>
      <c r="S93" s="118"/>
      <c r="T93" s="477" t="str">
        <f>IFERROR(IF(R93="","",VLOOKUP(P93,【参考】数式用!$A$5:$H$34,MATCH(S93,【参考】数式用!$F$4:$H$4,0)+5,0)),"")</f>
        <v/>
      </c>
      <c r="U93" s="478" t="str">
        <f>IF(S93="特定加算Ⅰ",VLOOKUP(P93,【参考】数式用!$A$5:$I$28,9,FALSE),"-")</f>
        <v>-</v>
      </c>
      <c r="V93" s="479" t="s">
        <v>155</v>
      </c>
      <c r="W93" s="120"/>
      <c r="X93" s="480" t="s">
        <v>156</v>
      </c>
      <c r="Y93" s="120"/>
      <c r="Z93" s="480" t="s">
        <v>157</v>
      </c>
      <c r="AA93" s="120"/>
      <c r="AB93" s="480" t="s">
        <v>156</v>
      </c>
      <c r="AC93" s="120"/>
      <c r="AD93" s="480" t="s">
        <v>158</v>
      </c>
      <c r="AE93" s="481" t="s">
        <v>159</v>
      </c>
      <c r="AF93" s="488" t="str">
        <f t="shared" si="7"/>
        <v/>
      </c>
      <c r="AG93" s="482" t="s">
        <v>160</v>
      </c>
      <c r="AH93" s="483" t="str">
        <f t="shared" si="8"/>
        <v/>
      </c>
      <c r="AJ93" s="484" t="str">
        <f t="shared" si="9"/>
        <v>○</v>
      </c>
      <c r="AK93" s="486" t="str">
        <f t="shared" si="6"/>
        <v/>
      </c>
      <c r="AL93" s="486"/>
      <c r="AM93" s="486"/>
      <c r="AN93" s="486"/>
      <c r="AO93" s="486"/>
      <c r="AP93" s="486"/>
      <c r="AQ93" s="486"/>
      <c r="AR93" s="486"/>
      <c r="AS93" s="487"/>
    </row>
    <row r="94" spans="1:45" ht="33" customHeight="1" thickBot="1">
      <c r="A94" s="471">
        <f t="shared" si="4"/>
        <v>83</v>
      </c>
      <c r="B94" s="472" t="str">
        <f>IF(【全員最初に作成】基本情報!C117="","",【全員最初に作成】基本情報!C117)</f>
        <v/>
      </c>
      <c r="C94" s="473" t="str">
        <f>IF(【全員最初に作成】基本情報!D117="","",【全員最初に作成】基本情報!D117)</f>
        <v/>
      </c>
      <c r="D94" s="473" t="str">
        <f>IF(【全員最初に作成】基本情報!E117="","",【全員最初に作成】基本情報!E117)</f>
        <v/>
      </c>
      <c r="E94" s="473" t="str">
        <f>IF(【全員最初に作成】基本情報!F117="","",【全員最初に作成】基本情報!F117)</f>
        <v/>
      </c>
      <c r="F94" s="473" t="str">
        <f>IF(【全員最初に作成】基本情報!G117="","",【全員最初に作成】基本情報!G117)</f>
        <v/>
      </c>
      <c r="G94" s="473" t="str">
        <f>IF(【全員最初に作成】基本情報!H117="","",【全員最初に作成】基本情報!H117)</f>
        <v/>
      </c>
      <c r="H94" s="473" t="str">
        <f>IF(【全員最初に作成】基本情報!I117="","",【全員最初に作成】基本情報!I117)</f>
        <v/>
      </c>
      <c r="I94" s="473" t="str">
        <f>IF(【全員最初に作成】基本情報!J117="","",【全員最初に作成】基本情報!J117)</f>
        <v/>
      </c>
      <c r="J94" s="473" t="str">
        <f>IF(【全員最初に作成】基本情報!K117="","",【全員最初に作成】基本情報!K117)</f>
        <v/>
      </c>
      <c r="K94" s="474" t="str">
        <f>IF(【全員最初に作成】基本情報!L117="","",【全員最初に作成】基本情報!L117)</f>
        <v/>
      </c>
      <c r="L94" s="471" t="str">
        <f>IF(【全員最初に作成】基本情報!M117="","",【全員最初に作成】基本情報!M117)</f>
        <v/>
      </c>
      <c r="M94" s="471" t="str">
        <f>IF(【全員最初に作成】基本情報!R117="","",【全員最初に作成】基本情報!R117)</f>
        <v/>
      </c>
      <c r="N94" s="471" t="str">
        <f>IF(【全員最初に作成】基本情報!W117="","",【全員最初に作成】基本情報!W117)</f>
        <v/>
      </c>
      <c r="O94" s="471" t="str">
        <f>IF(【全員最初に作成】基本情報!X117="","",【全員最初に作成】基本情報!X117)</f>
        <v/>
      </c>
      <c r="P94" s="475" t="str">
        <f>IF(【全員最初に作成】基本情報!Y117="","",【全員最初に作成】基本情報!Y117)</f>
        <v/>
      </c>
      <c r="Q94" s="476" t="str">
        <f>IF(【全員最初に作成】基本情報!AB117="","",【全員最初に作成】基本情報!AB117)</f>
        <v/>
      </c>
      <c r="R94" s="117"/>
      <c r="S94" s="118"/>
      <c r="T94" s="477" t="str">
        <f>IFERROR(IF(R94="","",VLOOKUP(P94,【参考】数式用!$A$5:$H$34,MATCH(S94,【参考】数式用!$F$4:$H$4,0)+5,0)),"")</f>
        <v/>
      </c>
      <c r="U94" s="478" t="str">
        <f>IF(S94="特定加算Ⅰ",VLOOKUP(P94,【参考】数式用!$A$5:$I$28,9,FALSE),"-")</f>
        <v>-</v>
      </c>
      <c r="V94" s="479" t="s">
        <v>155</v>
      </c>
      <c r="W94" s="120"/>
      <c r="X94" s="480" t="s">
        <v>156</v>
      </c>
      <c r="Y94" s="120"/>
      <c r="Z94" s="480" t="s">
        <v>157</v>
      </c>
      <c r="AA94" s="120"/>
      <c r="AB94" s="480" t="s">
        <v>156</v>
      </c>
      <c r="AC94" s="120"/>
      <c r="AD94" s="480" t="s">
        <v>158</v>
      </c>
      <c r="AE94" s="481" t="s">
        <v>159</v>
      </c>
      <c r="AF94" s="488" t="str">
        <f t="shared" si="7"/>
        <v/>
      </c>
      <c r="AG94" s="482" t="s">
        <v>160</v>
      </c>
      <c r="AH94" s="483" t="str">
        <f t="shared" si="8"/>
        <v/>
      </c>
      <c r="AJ94" s="484" t="str">
        <f t="shared" si="9"/>
        <v>○</v>
      </c>
      <c r="AK94" s="486" t="str">
        <f t="shared" si="6"/>
        <v/>
      </c>
      <c r="AL94" s="486"/>
      <c r="AM94" s="486"/>
      <c r="AN94" s="486"/>
      <c r="AO94" s="486"/>
      <c r="AP94" s="486"/>
      <c r="AQ94" s="486"/>
      <c r="AR94" s="486"/>
      <c r="AS94" s="487"/>
    </row>
    <row r="95" spans="1:45" ht="33" customHeight="1" thickBot="1">
      <c r="A95" s="471">
        <f t="shared" si="4"/>
        <v>84</v>
      </c>
      <c r="B95" s="472" t="str">
        <f>IF(【全員最初に作成】基本情報!C118="","",【全員最初に作成】基本情報!C118)</f>
        <v/>
      </c>
      <c r="C95" s="473" t="str">
        <f>IF(【全員最初に作成】基本情報!D118="","",【全員最初に作成】基本情報!D118)</f>
        <v/>
      </c>
      <c r="D95" s="473" t="str">
        <f>IF(【全員最初に作成】基本情報!E118="","",【全員最初に作成】基本情報!E118)</f>
        <v/>
      </c>
      <c r="E95" s="473" t="str">
        <f>IF(【全員最初に作成】基本情報!F118="","",【全員最初に作成】基本情報!F118)</f>
        <v/>
      </c>
      <c r="F95" s="473" t="str">
        <f>IF(【全員最初に作成】基本情報!G118="","",【全員最初に作成】基本情報!G118)</f>
        <v/>
      </c>
      <c r="G95" s="473" t="str">
        <f>IF(【全員最初に作成】基本情報!H118="","",【全員最初に作成】基本情報!H118)</f>
        <v/>
      </c>
      <c r="H95" s="473" t="str">
        <f>IF(【全員最初に作成】基本情報!I118="","",【全員最初に作成】基本情報!I118)</f>
        <v/>
      </c>
      <c r="I95" s="473" t="str">
        <f>IF(【全員最初に作成】基本情報!J118="","",【全員最初に作成】基本情報!J118)</f>
        <v/>
      </c>
      <c r="J95" s="473" t="str">
        <f>IF(【全員最初に作成】基本情報!K118="","",【全員最初に作成】基本情報!K118)</f>
        <v/>
      </c>
      <c r="K95" s="474" t="str">
        <f>IF(【全員最初に作成】基本情報!L118="","",【全員最初に作成】基本情報!L118)</f>
        <v/>
      </c>
      <c r="L95" s="471" t="str">
        <f>IF(【全員最初に作成】基本情報!M118="","",【全員最初に作成】基本情報!M118)</f>
        <v/>
      </c>
      <c r="M95" s="471" t="str">
        <f>IF(【全員最初に作成】基本情報!R118="","",【全員最初に作成】基本情報!R118)</f>
        <v/>
      </c>
      <c r="N95" s="471" t="str">
        <f>IF(【全員最初に作成】基本情報!W118="","",【全員最初に作成】基本情報!W118)</f>
        <v/>
      </c>
      <c r="O95" s="471" t="str">
        <f>IF(【全員最初に作成】基本情報!X118="","",【全員最初に作成】基本情報!X118)</f>
        <v/>
      </c>
      <c r="P95" s="475" t="str">
        <f>IF(【全員最初に作成】基本情報!Y118="","",【全員最初に作成】基本情報!Y118)</f>
        <v/>
      </c>
      <c r="Q95" s="476" t="str">
        <f>IF(【全員最初に作成】基本情報!AB118="","",【全員最初に作成】基本情報!AB118)</f>
        <v/>
      </c>
      <c r="R95" s="117"/>
      <c r="S95" s="118"/>
      <c r="T95" s="477" t="str">
        <f>IFERROR(IF(R95="","",VLOOKUP(P95,【参考】数式用!$A$5:$H$34,MATCH(S95,【参考】数式用!$F$4:$H$4,0)+5,0)),"")</f>
        <v/>
      </c>
      <c r="U95" s="478" t="str">
        <f>IF(S95="特定加算Ⅰ",VLOOKUP(P95,【参考】数式用!$A$5:$I$28,9,FALSE),"-")</f>
        <v>-</v>
      </c>
      <c r="V95" s="479" t="s">
        <v>155</v>
      </c>
      <c r="W95" s="120"/>
      <c r="X95" s="480" t="s">
        <v>156</v>
      </c>
      <c r="Y95" s="120"/>
      <c r="Z95" s="480" t="s">
        <v>157</v>
      </c>
      <c r="AA95" s="120"/>
      <c r="AB95" s="480" t="s">
        <v>156</v>
      </c>
      <c r="AC95" s="120"/>
      <c r="AD95" s="480" t="s">
        <v>158</v>
      </c>
      <c r="AE95" s="481" t="s">
        <v>159</v>
      </c>
      <c r="AF95" s="488" t="str">
        <f t="shared" si="7"/>
        <v/>
      </c>
      <c r="AG95" s="482" t="s">
        <v>160</v>
      </c>
      <c r="AH95" s="483" t="str">
        <f t="shared" si="8"/>
        <v/>
      </c>
      <c r="AJ95" s="484" t="str">
        <f t="shared" si="9"/>
        <v>○</v>
      </c>
      <c r="AK95" s="486" t="str">
        <f t="shared" si="6"/>
        <v/>
      </c>
      <c r="AL95" s="486"/>
      <c r="AM95" s="486"/>
      <c r="AN95" s="486"/>
      <c r="AO95" s="486"/>
      <c r="AP95" s="486"/>
      <c r="AQ95" s="486"/>
      <c r="AR95" s="486"/>
      <c r="AS95" s="487"/>
    </row>
    <row r="96" spans="1:45" ht="33" customHeight="1" thickBot="1">
      <c r="A96" s="471">
        <f t="shared" si="4"/>
        <v>85</v>
      </c>
      <c r="B96" s="472" t="str">
        <f>IF(【全員最初に作成】基本情報!C119="","",【全員最初に作成】基本情報!C119)</f>
        <v/>
      </c>
      <c r="C96" s="473" t="str">
        <f>IF(【全員最初に作成】基本情報!D119="","",【全員最初に作成】基本情報!D119)</f>
        <v/>
      </c>
      <c r="D96" s="473" t="str">
        <f>IF(【全員最初に作成】基本情報!E119="","",【全員最初に作成】基本情報!E119)</f>
        <v/>
      </c>
      <c r="E96" s="473" t="str">
        <f>IF(【全員最初に作成】基本情報!F119="","",【全員最初に作成】基本情報!F119)</f>
        <v/>
      </c>
      <c r="F96" s="473" t="str">
        <f>IF(【全員最初に作成】基本情報!G119="","",【全員最初に作成】基本情報!G119)</f>
        <v/>
      </c>
      <c r="G96" s="473" t="str">
        <f>IF(【全員最初に作成】基本情報!H119="","",【全員最初に作成】基本情報!H119)</f>
        <v/>
      </c>
      <c r="H96" s="473" t="str">
        <f>IF(【全員最初に作成】基本情報!I119="","",【全員最初に作成】基本情報!I119)</f>
        <v/>
      </c>
      <c r="I96" s="473" t="str">
        <f>IF(【全員最初に作成】基本情報!J119="","",【全員最初に作成】基本情報!J119)</f>
        <v/>
      </c>
      <c r="J96" s="473" t="str">
        <f>IF(【全員最初に作成】基本情報!K119="","",【全員最初に作成】基本情報!K119)</f>
        <v/>
      </c>
      <c r="K96" s="474" t="str">
        <f>IF(【全員最初に作成】基本情報!L119="","",【全員最初に作成】基本情報!L119)</f>
        <v/>
      </c>
      <c r="L96" s="471" t="str">
        <f>IF(【全員最初に作成】基本情報!M119="","",【全員最初に作成】基本情報!M119)</f>
        <v/>
      </c>
      <c r="M96" s="471" t="str">
        <f>IF(【全員最初に作成】基本情報!R119="","",【全員最初に作成】基本情報!R119)</f>
        <v/>
      </c>
      <c r="N96" s="471" t="str">
        <f>IF(【全員最初に作成】基本情報!W119="","",【全員最初に作成】基本情報!W119)</f>
        <v/>
      </c>
      <c r="O96" s="471" t="str">
        <f>IF(【全員最初に作成】基本情報!X119="","",【全員最初に作成】基本情報!X119)</f>
        <v/>
      </c>
      <c r="P96" s="475" t="str">
        <f>IF(【全員最初に作成】基本情報!Y119="","",【全員最初に作成】基本情報!Y119)</f>
        <v/>
      </c>
      <c r="Q96" s="476" t="str">
        <f>IF(【全員最初に作成】基本情報!AB119="","",【全員最初に作成】基本情報!AB119)</f>
        <v/>
      </c>
      <c r="R96" s="117"/>
      <c r="S96" s="118"/>
      <c r="T96" s="477" t="str">
        <f>IFERROR(IF(R96="","",VLOOKUP(P96,【参考】数式用!$A$5:$H$34,MATCH(S96,【参考】数式用!$F$4:$H$4,0)+5,0)),"")</f>
        <v/>
      </c>
      <c r="U96" s="478" t="str">
        <f>IF(S96="特定加算Ⅰ",VLOOKUP(P96,【参考】数式用!$A$5:$I$28,9,FALSE),"-")</f>
        <v>-</v>
      </c>
      <c r="V96" s="479" t="s">
        <v>155</v>
      </c>
      <c r="W96" s="120"/>
      <c r="X96" s="480" t="s">
        <v>156</v>
      </c>
      <c r="Y96" s="120"/>
      <c r="Z96" s="480" t="s">
        <v>157</v>
      </c>
      <c r="AA96" s="120"/>
      <c r="AB96" s="480" t="s">
        <v>156</v>
      </c>
      <c r="AC96" s="120"/>
      <c r="AD96" s="480" t="s">
        <v>158</v>
      </c>
      <c r="AE96" s="481" t="s">
        <v>159</v>
      </c>
      <c r="AF96" s="488" t="str">
        <f t="shared" si="7"/>
        <v/>
      </c>
      <c r="AG96" s="482" t="s">
        <v>160</v>
      </c>
      <c r="AH96" s="483" t="str">
        <f t="shared" si="8"/>
        <v/>
      </c>
      <c r="AJ96" s="484" t="str">
        <f t="shared" si="9"/>
        <v>○</v>
      </c>
      <c r="AK96" s="486" t="str">
        <f t="shared" si="6"/>
        <v/>
      </c>
      <c r="AL96" s="486"/>
      <c r="AM96" s="486"/>
      <c r="AN96" s="486"/>
      <c r="AO96" s="486"/>
      <c r="AP96" s="486"/>
      <c r="AQ96" s="486"/>
      <c r="AR96" s="486"/>
      <c r="AS96" s="487"/>
    </row>
    <row r="97" spans="1:45" ht="33" customHeight="1" thickBot="1">
      <c r="A97" s="471">
        <f t="shared" si="4"/>
        <v>86</v>
      </c>
      <c r="B97" s="472" t="str">
        <f>IF(【全員最初に作成】基本情報!C120="","",【全員最初に作成】基本情報!C120)</f>
        <v/>
      </c>
      <c r="C97" s="473" t="str">
        <f>IF(【全員最初に作成】基本情報!D120="","",【全員最初に作成】基本情報!D120)</f>
        <v/>
      </c>
      <c r="D97" s="473" t="str">
        <f>IF(【全員最初に作成】基本情報!E120="","",【全員最初に作成】基本情報!E120)</f>
        <v/>
      </c>
      <c r="E97" s="473" t="str">
        <f>IF(【全員最初に作成】基本情報!F120="","",【全員最初に作成】基本情報!F120)</f>
        <v/>
      </c>
      <c r="F97" s="473" t="str">
        <f>IF(【全員最初に作成】基本情報!G120="","",【全員最初に作成】基本情報!G120)</f>
        <v/>
      </c>
      <c r="G97" s="473" t="str">
        <f>IF(【全員最初に作成】基本情報!H120="","",【全員最初に作成】基本情報!H120)</f>
        <v/>
      </c>
      <c r="H97" s="473" t="str">
        <f>IF(【全員最初に作成】基本情報!I120="","",【全員最初に作成】基本情報!I120)</f>
        <v/>
      </c>
      <c r="I97" s="473" t="str">
        <f>IF(【全員最初に作成】基本情報!J120="","",【全員最初に作成】基本情報!J120)</f>
        <v/>
      </c>
      <c r="J97" s="473" t="str">
        <f>IF(【全員最初に作成】基本情報!K120="","",【全員最初に作成】基本情報!K120)</f>
        <v/>
      </c>
      <c r="K97" s="474" t="str">
        <f>IF(【全員最初に作成】基本情報!L120="","",【全員最初に作成】基本情報!L120)</f>
        <v/>
      </c>
      <c r="L97" s="471" t="str">
        <f>IF(【全員最初に作成】基本情報!M120="","",【全員最初に作成】基本情報!M120)</f>
        <v/>
      </c>
      <c r="M97" s="471" t="str">
        <f>IF(【全員最初に作成】基本情報!R120="","",【全員最初に作成】基本情報!R120)</f>
        <v/>
      </c>
      <c r="N97" s="471" t="str">
        <f>IF(【全員最初に作成】基本情報!W120="","",【全員最初に作成】基本情報!W120)</f>
        <v/>
      </c>
      <c r="O97" s="471" t="str">
        <f>IF(【全員最初に作成】基本情報!X120="","",【全員最初に作成】基本情報!X120)</f>
        <v/>
      </c>
      <c r="P97" s="475" t="str">
        <f>IF(【全員最初に作成】基本情報!Y120="","",【全員最初に作成】基本情報!Y120)</f>
        <v/>
      </c>
      <c r="Q97" s="476" t="str">
        <f>IF(【全員最初に作成】基本情報!AB120="","",【全員最初に作成】基本情報!AB120)</f>
        <v/>
      </c>
      <c r="R97" s="117"/>
      <c r="S97" s="118"/>
      <c r="T97" s="477" t="str">
        <f>IFERROR(IF(R97="","",VLOOKUP(P97,【参考】数式用!$A$5:$H$34,MATCH(S97,【参考】数式用!$F$4:$H$4,0)+5,0)),"")</f>
        <v/>
      </c>
      <c r="U97" s="478" t="str">
        <f>IF(S97="特定加算Ⅰ",VLOOKUP(P97,【参考】数式用!$A$5:$I$28,9,FALSE),"-")</f>
        <v>-</v>
      </c>
      <c r="V97" s="479" t="s">
        <v>155</v>
      </c>
      <c r="W97" s="120"/>
      <c r="X97" s="480" t="s">
        <v>156</v>
      </c>
      <c r="Y97" s="120"/>
      <c r="Z97" s="480" t="s">
        <v>157</v>
      </c>
      <c r="AA97" s="120"/>
      <c r="AB97" s="480" t="s">
        <v>156</v>
      </c>
      <c r="AC97" s="120"/>
      <c r="AD97" s="480" t="s">
        <v>158</v>
      </c>
      <c r="AE97" s="481" t="s">
        <v>159</v>
      </c>
      <c r="AF97" s="488" t="str">
        <f t="shared" si="7"/>
        <v/>
      </c>
      <c r="AG97" s="482" t="s">
        <v>160</v>
      </c>
      <c r="AH97" s="483" t="str">
        <f t="shared" si="8"/>
        <v/>
      </c>
      <c r="AJ97" s="484" t="str">
        <f t="shared" si="9"/>
        <v>○</v>
      </c>
      <c r="AK97" s="486" t="str">
        <f t="shared" si="6"/>
        <v/>
      </c>
      <c r="AL97" s="486"/>
      <c r="AM97" s="486"/>
      <c r="AN97" s="486"/>
      <c r="AO97" s="486"/>
      <c r="AP97" s="486"/>
      <c r="AQ97" s="486"/>
      <c r="AR97" s="486"/>
      <c r="AS97" s="487"/>
    </row>
    <row r="98" spans="1:45" ht="33" customHeight="1" thickBot="1">
      <c r="A98" s="471">
        <f t="shared" si="4"/>
        <v>87</v>
      </c>
      <c r="B98" s="472" t="str">
        <f>IF(【全員最初に作成】基本情報!C121="","",【全員最初に作成】基本情報!C121)</f>
        <v/>
      </c>
      <c r="C98" s="473" t="str">
        <f>IF(【全員最初に作成】基本情報!D121="","",【全員最初に作成】基本情報!D121)</f>
        <v/>
      </c>
      <c r="D98" s="473" t="str">
        <f>IF(【全員最初に作成】基本情報!E121="","",【全員最初に作成】基本情報!E121)</f>
        <v/>
      </c>
      <c r="E98" s="473" t="str">
        <f>IF(【全員最初に作成】基本情報!F121="","",【全員最初に作成】基本情報!F121)</f>
        <v/>
      </c>
      <c r="F98" s="473" t="str">
        <f>IF(【全員最初に作成】基本情報!G121="","",【全員最初に作成】基本情報!G121)</f>
        <v/>
      </c>
      <c r="G98" s="473" t="str">
        <f>IF(【全員最初に作成】基本情報!H121="","",【全員最初に作成】基本情報!H121)</f>
        <v/>
      </c>
      <c r="H98" s="473" t="str">
        <f>IF(【全員最初に作成】基本情報!I121="","",【全員最初に作成】基本情報!I121)</f>
        <v/>
      </c>
      <c r="I98" s="473" t="str">
        <f>IF(【全員最初に作成】基本情報!J121="","",【全員最初に作成】基本情報!J121)</f>
        <v/>
      </c>
      <c r="J98" s="473" t="str">
        <f>IF(【全員最初に作成】基本情報!K121="","",【全員最初に作成】基本情報!K121)</f>
        <v/>
      </c>
      <c r="K98" s="474" t="str">
        <f>IF(【全員最初に作成】基本情報!L121="","",【全員最初に作成】基本情報!L121)</f>
        <v/>
      </c>
      <c r="L98" s="471" t="str">
        <f>IF(【全員最初に作成】基本情報!M121="","",【全員最初に作成】基本情報!M121)</f>
        <v/>
      </c>
      <c r="M98" s="471" t="str">
        <f>IF(【全員最初に作成】基本情報!R121="","",【全員最初に作成】基本情報!R121)</f>
        <v/>
      </c>
      <c r="N98" s="471" t="str">
        <f>IF(【全員最初に作成】基本情報!W121="","",【全員最初に作成】基本情報!W121)</f>
        <v/>
      </c>
      <c r="O98" s="471" t="str">
        <f>IF(【全員最初に作成】基本情報!X121="","",【全員最初に作成】基本情報!X121)</f>
        <v/>
      </c>
      <c r="P98" s="475" t="str">
        <f>IF(【全員最初に作成】基本情報!Y121="","",【全員最初に作成】基本情報!Y121)</f>
        <v/>
      </c>
      <c r="Q98" s="476" t="str">
        <f>IF(【全員最初に作成】基本情報!AB121="","",【全員最初に作成】基本情報!AB121)</f>
        <v/>
      </c>
      <c r="R98" s="117"/>
      <c r="S98" s="118"/>
      <c r="T98" s="477" t="str">
        <f>IFERROR(IF(R98="","",VLOOKUP(P98,【参考】数式用!$A$5:$H$34,MATCH(S98,【参考】数式用!$F$4:$H$4,0)+5,0)),"")</f>
        <v/>
      </c>
      <c r="U98" s="478" t="str">
        <f>IF(S98="特定加算Ⅰ",VLOOKUP(P98,【参考】数式用!$A$5:$I$28,9,FALSE),"-")</f>
        <v>-</v>
      </c>
      <c r="V98" s="479" t="s">
        <v>155</v>
      </c>
      <c r="W98" s="120"/>
      <c r="X98" s="480" t="s">
        <v>156</v>
      </c>
      <c r="Y98" s="120"/>
      <c r="Z98" s="480" t="s">
        <v>157</v>
      </c>
      <c r="AA98" s="120"/>
      <c r="AB98" s="480" t="s">
        <v>156</v>
      </c>
      <c r="AC98" s="120"/>
      <c r="AD98" s="480" t="s">
        <v>158</v>
      </c>
      <c r="AE98" s="481" t="s">
        <v>159</v>
      </c>
      <c r="AF98" s="488" t="str">
        <f t="shared" si="7"/>
        <v/>
      </c>
      <c r="AG98" s="482" t="s">
        <v>160</v>
      </c>
      <c r="AH98" s="483" t="str">
        <f t="shared" si="8"/>
        <v/>
      </c>
      <c r="AJ98" s="484" t="str">
        <f t="shared" si="9"/>
        <v>○</v>
      </c>
      <c r="AK98" s="486" t="str">
        <f t="shared" si="6"/>
        <v/>
      </c>
      <c r="AL98" s="486"/>
      <c r="AM98" s="486"/>
      <c r="AN98" s="486"/>
      <c r="AO98" s="486"/>
      <c r="AP98" s="486"/>
      <c r="AQ98" s="486"/>
      <c r="AR98" s="486"/>
      <c r="AS98" s="487"/>
    </row>
    <row r="99" spans="1:45" ht="33" customHeight="1" thickBot="1">
      <c r="A99" s="471">
        <f t="shared" si="4"/>
        <v>88</v>
      </c>
      <c r="B99" s="472" t="str">
        <f>IF(【全員最初に作成】基本情報!C122="","",【全員最初に作成】基本情報!C122)</f>
        <v/>
      </c>
      <c r="C99" s="473" t="str">
        <f>IF(【全員最初に作成】基本情報!D122="","",【全員最初に作成】基本情報!D122)</f>
        <v/>
      </c>
      <c r="D99" s="473" t="str">
        <f>IF(【全員最初に作成】基本情報!E122="","",【全員最初に作成】基本情報!E122)</f>
        <v/>
      </c>
      <c r="E99" s="473" t="str">
        <f>IF(【全員最初に作成】基本情報!F122="","",【全員最初に作成】基本情報!F122)</f>
        <v/>
      </c>
      <c r="F99" s="473" t="str">
        <f>IF(【全員最初に作成】基本情報!G122="","",【全員最初に作成】基本情報!G122)</f>
        <v/>
      </c>
      <c r="G99" s="473" t="str">
        <f>IF(【全員最初に作成】基本情報!H122="","",【全員最初に作成】基本情報!H122)</f>
        <v/>
      </c>
      <c r="H99" s="473" t="str">
        <f>IF(【全員最初に作成】基本情報!I122="","",【全員最初に作成】基本情報!I122)</f>
        <v/>
      </c>
      <c r="I99" s="473" t="str">
        <f>IF(【全員最初に作成】基本情報!J122="","",【全員最初に作成】基本情報!J122)</f>
        <v/>
      </c>
      <c r="J99" s="473" t="str">
        <f>IF(【全員最初に作成】基本情報!K122="","",【全員最初に作成】基本情報!K122)</f>
        <v/>
      </c>
      <c r="K99" s="474" t="str">
        <f>IF(【全員最初に作成】基本情報!L122="","",【全員最初に作成】基本情報!L122)</f>
        <v/>
      </c>
      <c r="L99" s="471" t="str">
        <f>IF(【全員最初に作成】基本情報!M122="","",【全員最初に作成】基本情報!M122)</f>
        <v/>
      </c>
      <c r="M99" s="471" t="str">
        <f>IF(【全員最初に作成】基本情報!R122="","",【全員最初に作成】基本情報!R122)</f>
        <v/>
      </c>
      <c r="N99" s="471" t="str">
        <f>IF(【全員最初に作成】基本情報!W122="","",【全員最初に作成】基本情報!W122)</f>
        <v/>
      </c>
      <c r="O99" s="471" t="str">
        <f>IF(【全員最初に作成】基本情報!X122="","",【全員最初に作成】基本情報!X122)</f>
        <v/>
      </c>
      <c r="P99" s="475" t="str">
        <f>IF(【全員最初に作成】基本情報!Y122="","",【全員最初に作成】基本情報!Y122)</f>
        <v/>
      </c>
      <c r="Q99" s="476" t="str">
        <f>IF(【全員最初に作成】基本情報!AB122="","",【全員最初に作成】基本情報!AB122)</f>
        <v/>
      </c>
      <c r="R99" s="117"/>
      <c r="S99" s="118"/>
      <c r="T99" s="477" t="str">
        <f>IFERROR(IF(R99="","",VLOOKUP(P99,【参考】数式用!$A$5:$H$34,MATCH(S99,【参考】数式用!$F$4:$H$4,0)+5,0)),"")</f>
        <v/>
      </c>
      <c r="U99" s="478" t="str">
        <f>IF(S99="特定加算Ⅰ",VLOOKUP(P99,【参考】数式用!$A$5:$I$28,9,FALSE),"-")</f>
        <v>-</v>
      </c>
      <c r="V99" s="479" t="s">
        <v>155</v>
      </c>
      <c r="W99" s="120"/>
      <c r="X99" s="480" t="s">
        <v>156</v>
      </c>
      <c r="Y99" s="120"/>
      <c r="Z99" s="480" t="s">
        <v>157</v>
      </c>
      <c r="AA99" s="120"/>
      <c r="AB99" s="480" t="s">
        <v>156</v>
      </c>
      <c r="AC99" s="120"/>
      <c r="AD99" s="480" t="s">
        <v>158</v>
      </c>
      <c r="AE99" s="481" t="s">
        <v>159</v>
      </c>
      <c r="AF99" s="488" t="str">
        <f t="shared" si="7"/>
        <v/>
      </c>
      <c r="AG99" s="482" t="s">
        <v>160</v>
      </c>
      <c r="AH99" s="483" t="str">
        <f t="shared" si="8"/>
        <v/>
      </c>
      <c r="AJ99" s="484" t="str">
        <f t="shared" si="9"/>
        <v>○</v>
      </c>
      <c r="AK99" s="486" t="str">
        <f t="shared" si="6"/>
        <v/>
      </c>
      <c r="AL99" s="486"/>
      <c r="AM99" s="486"/>
      <c r="AN99" s="486"/>
      <c r="AO99" s="486"/>
      <c r="AP99" s="486"/>
      <c r="AQ99" s="486"/>
      <c r="AR99" s="486"/>
      <c r="AS99" s="487"/>
    </row>
    <row r="100" spans="1:45" ht="33" customHeight="1" thickBot="1">
      <c r="A100" s="471">
        <f t="shared" si="4"/>
        <v>89</v>
      </c>
      <c r="B100" s="472" t="str">
        <f>IF(【全員最初に作成】基本情報!C123="","",【全員最初に作成】基本情報!C123)</f>
        <v/>
      </c>
      <c r="C100" s="473" t="str">
        <f>IF(【全員最初に作成】基本情報!D123="","",【全員最初に作成】基本情報!D123)</f>
        <v/>
      </c>
      <c r="D100" s="473" t="str">
        <f>IF(【全員最初に作成】基本情報!E123="","",【全員最初に作成】基本情報!E123)</f>
        <v/>
      </c>
      <c r="E100" s="473" t="str">
        <f>IF(【全員最初に作成】基本情報!F123="","",【全員最初に作成】基本情報!F123)</f>
        <v/>
      </c>
      <c r="F100" s="473" t="str">
        <f>IF(【全員最初に作成】基本情報!G123="","",【全員最初に作成】基本情報!G123)</f>
        <v/>
      </c>
      <c r="G100" s="473" t="str">
        <f>IF(【全員最初に作成】基本情報!H123="","",【全員最初に作成】基本情報!H123)</f>
        <v/>
      </c>
      <c r="H100" s="473" t="str">
        <f>IF(【全員最初に作成】基本情報!I123="","",【全員最初に作成】基本情報!I123)</f>
        <v/>
      </c>
      <c r="I100" s="473" t="str">
        <f>IF(【全員最初に作成】基本情報!J123="","",【全員最初に作成】基本情報!J123)</f>
        <v/>
      </c>
      <c r="J100" s="473" t="str">
        <f>IF(【全員最初に作成】基本情報!K123="","",【全員最初に作成】基本情報!K123)</f>
        <v/>
      </c>
      <c r="K100" s="474" t="str">
        <f>IF(【全員最初に作成】基本情報!L123="","",【全員最初に作成】基本情報!L123)</f>
        <v/>
      </c>
      <c r="L100" s="471" t="str">
        <f>IF(【全員最初に作成】基本情報!M123="","",【全員最初に作成】基本情報!M123)</f>
        <v/>
      </c>
      <c r="M100" s="471" t="str">
        <f>IF(【全員最初に作成】基本情報!R123="","",【全員最初に作成】基本情報!R123)</f>
        <v/>
      </c>
      <c r="N100" s="471" t="str">
        <f>IF(【全員最初に作成】基本情報!W123="","",【全員最初に作成】基本情報!W123)</f>
        <v/>
      </c>
      <c r="O100" s="471" t="str">
        <f>IF(【全員最初に作成】基本情報!X123="","",【全員最初に作成】基本情報!X123)</f>
        <v/>
      </c>
      <c r="P100" s="475" t="str">
        <f>IF(【全員最初に作成】基本情報!Y123="","",【全員最初に作成】基本情報!Y123)</f>
        <v/>
      </c>
      <c r="Q100" s="476" t="str">
        <f>IF(【全員最初に作成】基本情報!AB123="","",【全員最初に作成】基本情報!AB123)</f>
        <v/>
      </c>
      <c r="R100" s="117"/>
      <c r="S100" s="118"/>
      <c r="T100" s="477" t="str">
        <f>IFERROR(IF(R100="","",VLOOKUP(P100,【参考】数式用!$A$5:$H$34,MATCH(S100,【参考】数式用!$F$4:$H$4,0)+5,0)),"")</f>
        <v/>
      </c>
      <c r="U100" s="478" t="str">
        <f>IF(S100="特定加算Ⅰ",VLOOKUP(P100,【参考】数式用!$A$5:$I$28,9,FALSE),"-")</f>
        <v>-</v>
      </c>
      <c r="V100" s="479" t="s">
        <v>155</v>
      </c>
      <c r="W100" s="120"/>
      <c r="X100" s="480" t="s">
        <v>156</v>
      </c>
      <c r="Y100" s="120"/>
      <c r="Z100" s="480" t="s">
        <v>157</v>
      </c>
      <c r="AA100" s="120"/>
      <c r="AB100" s="480" t="s">
        <v>156</v>
      </c>
      <c r="AC100" s="120"/>
      <c r="AD100" s="480" t="s">
        <v>158</v>
      </c>
      <c r="AE100" s="481" t="s">
        <v>159</v>
      </c>
      <c r="AF100" s="488" t="str">
        <f t="shared" si="7"/>
        <v/>
      </c>
      <c r="AG100" s="482" t="s">
        <v>160</v>
      </c>
      <c r="AH100" s="483" t="str">
        <f t="shared" si="8"/>
        <v/>
      </c>
      <c r="AJ100" s="484" t="str">
        <f t="shared" si="9"/>
        <v>○</v>
      </c>
      <c r="AK100" s="486" t="str">
        <f t="shared" si="6"/>
        <v/>
      </c>
      <c r="AL100" s="486"/>
      <c r="AM100" s="486"/>
      <c r="AN100" s="486"/>
      <c r="AO100" s="486"/>
      <c r="AP100" s="486"/>
      <c r="AQ100" s="486"/>
      <c r="AR100" s="486"/>
      <c r="AS100" s="487"/>
    </row>
    <row r="101" spans="1:45" ht="33" customHeight="1" thickBot="1">
      <c r="A101" s="471">
        <f t="shared" si="4"/>
        <v>90</v>
      </c>
      <c r="B101" s="472" t="str">
        <f>IF(【全員最初に作成】基本情報!C124="","",【全員最初に作成】基本情報!C124)</f>
        <v/>
      </c>
      <c r="C101" s="473" t="str">
        <f>IF(【全員最初に作成】基本情報!D124="","",【全員最初に作成】基本情報!D124)</f>
        <v/>
      </c>
      <c r="D101" s="473" t="str">
        <f>IF(【全員最初に作成】基本情報!E124="","",【全員最初に作成】基本情報!E124)</f>
        <v/>
      </c>
      <c r="E101" s="473" t="str">
        <f>IF(【全員最初に作成】基本情報!F124="","",【全員最初に作成】基本情報!F124)</f>
        <v/>
      </c>
      <c r="F101" s="473" t="str">
        <f>IF(【全員最初に作成】基本情報!G124="","",【全員最初に作成】基本情報!G124)</f>
        <v/>
      </c>
      <c r="G101" s="473" t="str">
        <f>IF(【全員最初に作成】基本情報!H124="","",【全員最初に作成】基本情報!H124)</f>
        <v/>
      </c>
      <c r="H101" s="473" t="str">
        <f>IF(【全員最初に作成】基本情報!I124="","",【全員最初に作成】基本情報!I124)</f>
        <v/>
      </c>
      <c r="I101" s="473" t="str">
        <f>IF(【全員最初に作成】基本情報!J124="","",【全員最初に作成】基本情報!J124)</f>
        <v/>
      </c>
      <c r="J101" s="473" t="str">
        <f>IF(【全員最初に作成】基本情報!K124="","",【全員最初に作成】基本情報!K124)</f>
        <v/>
      </c>
      <c r="K101" s="474" t="str">
        <f>IF(【全員最初に作成】基本情報!L124="","",【全員最初に作成】基本情報!L124)</f>
        <v/>
      </c>
      <c r="L101" s="471" t="str">
        <f>IF(【全員最初に作成】基本情報!M124="","",【全員最初に作成】基本情報!M124)</f>
        <v/>
      </c>
      <c r="M101" s="471" t="str">
        <f>IF(【全員最初に作成】基本情報!R124="","",【全員最初に作成】基本情報!R124)</f>
        <v/>
      </c>
      <c r="N101" s="471" t="str">
        <f>IF(【全員最初に作成】基本情報!W124="","",【全員最初に作成】基本情報!W124)</f>
        <v/>
      </c>
      <c r="O101" s="471" t="str">
        <f>IF(【全員最初に作成】基本情報!X124="","",【全員最初に作成】基本情報!X124)</f>
        <v/>
      </c>
      <c r="P101" s="475" t="str">
        <f>IF(【全員最初に作成】基本情報!Y124="","",【全員最初に作成】基本情報!Y124)</f>
        <v/>
      </c>
      <c r="Q101" s="476" t="str">
        <f>IF(【全員最初に作成】基本情報!AB124="","",【全員最初に作成】基本情報!AB124)</f>
        <v/>
      </c>
      <c r="R101" s="117"/>
      <c r="S101" s="118"/>
      <c r="T101" s="477" t="str">
        <f>IFERROR(IF(R101="","",VLOOKUP(P101,【参考】数式用!$A$5:$H$34,MATCH(S101,【参考】数式用!$F$4:$H$4,0)+5,0)),"")</f>
        <v/>
      </c>
      <c r="U101" s="478" t="str">
        <f>IF(S101="特定加算Ⅰ",VLOOKUP(P101,【参考】数式用!$A$5:$I$28,9,FALSE),"-")</f>
        <v>-</v>
      </c>
      <c r="V101" s="479" t="s">
        <v>155</v>
      </c>
      <c r="W101" s="120"/>
      <c r="X101" s="480" t="s">
        <v>156</v>
      </c>
      <c r="Y101" s="120"/>
      <c r="Z101" s="480" t="s">
        <v>157</v>
      </c>
      <c r="AA101" s="120"/>
      <c r="AB101" s="480" t="s">
        <v>156</v>
      </c>
      <c r="AC101" s="120"/>
      <c r="AD101" s="480" t="s">
        <v>158</v>
      </c>
      <c r="AE101" s="481" t="s">
        <v>159</v>
      </c>
      <c r="AF101" s="488" t="str">
        <f t="shared" si="7"/>
        <v/>
      </c>
      <c r="AG101" s="482" t="s">
        <v>160</v>
      </c>
      <c r="AH101" s="483" t="str">
        <f t="shared" si="8"/>
        <v/>
      </c>
      <c r="AJ101" s="484" t="str">
        <f t="shared" si="9"/>
        <v>○</v>
      </c>
      <c r="AK101" s="486" t="str">
        <f t="shared" si="6"/>
        <v/>
      </c>
      <c r="AL101" s="486"/>
      <c r="AM101" s="486"/>
      <c r="AN101" s="486"/>
      <c r="AO101" s="486"/>
      <c r="AP101" s="486"/>
      <c r="AQ101" s="486"/>
      <c r="AR101" s="486"/>
      <c r="AS101" s="487"/>
    </row>
    <row r="102" spans="1:45" ht="33" customHeight="1" thickBot="1">
      <c r="A102" s="471">
        <f t="shared" si="4"/>
        <v>91</v>
      </c>
      <c r="B102" s="472" t="str">
        <f>IF(【全員最初に作成】基本情報!C125="","",【全員最初に作成】基本情報!C125)</f>
        <v/>
      </c>
      <c r="C102" s="473" t="str">
        <f>IF(【全員最初に作成】基本情報!D125="","",【全員最初に作成】基本情報!D125)</f>
        <v/>
      </c>
      <c r="D102" s="473" t="str">
        <f>IF(【全員最初に作成】基本情報!E125="","",【全員最初に作成】基本情報!E125)</f>
        <v/>
      </c>
      <c r="E102" s="473" t="str">
        <f>IF(【全員最初に作成】基本情報!F125="","",【全員最初に作成】基本情報!F125)</f>
        <v/>
      </c>
      <c r="F102" s="473" t="str">
        <f>IF(【全員最初に作成】基本情報!G125="","",【全員最初に作成】基本情報!G125)</f>
        <v/>
      </c>
      <c r="G102" s="473" t="str">
        <f>IF(【全員最初に作成】基本情報!H125="","",【全員最初に作成】基本情報!H125)</f>
        <v/>
      </c>
      <c r="H102" s="473" t="str">
        <f>IF(【全員最初に作成】基本情報!I125="","",【全員最初に作成】基本情報!I125)</f>
        <v/>
      </c>
      <c r="I102" s="473" t="str">
        <f>IF(【全員最初に作成】基本情報!J125="","",【全員最初に作成】基本情報!J125)</f>
        <v/>
      </c>
      <c r="J102" s="473" t="str">
        <f>IF(【全員最初に作成】基本情報!K125="","",【全員最初に作成】基本情報!K125)</f>
        <v/>
      </c>
      <c r="K102" s="474" t="str">
        <f>IF(【全員最初に作成】基本情報!L125="","",【全員最初に作成】基本情報!L125)</f>
        <v/>
      </c>
      <c r="L102" s="471" t="str">
        <f>IF(【全員最初に作成】基本情報!M125="","",【全員最初に作成】基本情報!M125)</f>
        <v/>
      </c>
      <c r="M102" s="471" t="str">
        <f>IF(【全員最初に作成】基本情報!R125="","",【全員最初に作成】基本情報!R125)</f>
        <v/>
      </c>
      <c r="N102" s="471" t="str">
        <f>IF(【全員最初に作成】基本情報!W125="","",【全員最初に作成】基本情報!W125)</f>
        <v/>
      </c>
      <c r="O102" s="471" t="str">
        <f>IF(【全員最初に作成】基本情報!X125="","",【全員最初に作成】基本情報!X125)</f>
        <v/>
      </c>
      <c r="P102" s="475" t="str">
        <f>IF(【全員最初に作成】基本情報!Y125="","",【全員最初に作成】基本情報!Y125)</f>
        <v/>
      </c>
      <c r="Q102" s="476" t="str">
        <f>IF(【全員最初に作成】基本情報!AB125="","",【全員最初に作成】基本情報!AB125)</f>
        <v/>
      </c>
      <c r="R102" s="117"/>
      <c r="S102" s="118"/>
      <c r="T102" s="477" t="str">
        <f>IFERROR(IF(R102="","",VLOOKUP(P102,【参考】数式用!$A$5:$H$34,MATCH(S102,【参考】数式用!$F$4:$H$4,0)+5,0)),"")</f>
        <v/>
      </c>
      <c r="U102" s="478" t="str">
        <f>IF(S102="特定加算Ⅰ",VLOOKUP(P102,【参考】数式用!$A$5:$I$28,9,FALSE),"-")</f>
        <v>-</v>
      </c>
      <c r="V102" s="479" t="s">
        <v>155</v>
      </c>
      <c r="W102" s="120"/>
      <c r="X102" s="480" t="s">
        <v>156</v>
      </c>
      <c r="Y102" s="120"/>
      <c r="Z102" s="480" t="s">
        <v>157</v>
      </c>
      <c r="AA102" s="120"/>
      <c r="AB102" s="480" t="s">
        <v>156</v>
      </c>
      <c r="AC102" s="120"/>
      <c r="AD102" s="480" t="s">
        <v>158</v>
      </c>
      <c r="AE102" s="481" t="s">
        <v>159</v>
      </c>
      <c r="AF102" s="488" t="str">
        <f t="shared" si="7"/>
        <v/>
      </c>
      <c r="AG102" s="482" t="s">
        <v>160</v>
      </c>
      <c r="AH102" s="483" t="str">
        <f t="shared" si="8"/>
        <v/>
      </c>
      <c r="AJ102" s="484" t="str">
        <f t="shared" si="9"/>
        <v>○</v>
      </c>
      <c r="AK102" s="486" t="str">
        <f t="shared" si="6"/>
        <v/>
      </c>
      <c r="AL102" s="486"/>
      <c r="AM102" s="486"/>
      <c r="AN102" s="486"/>
      <c r="AO102" s="486"/>
      <c r="AP102" s="486"/>
      <c r="AQ102" s="486"/>
      <c r="AR102" s="486"/>
      <c r="AS102" s="487"/>
    </row>
    <row r="103" spans="1:45" ht="33" customHeight="1" thickBot="1">
      <c r="A103" s="471">
        <f t="shared" si="4"/>
        <v>92</v>
      </c>
      <c r="B103" s="472" t="str">
        <f>IF(【全員最初に作成】基本情報!C126="","",【全員最初に作成】基本情報!C126)</f>
        <v/>
      </c>
      <c r="C103" s="473" t="str">
        <f>IF(【全員最初に作成】基本情報!D126="","",【全員最初に作成】基本情報!D126)</f>
        <v/>
      </c>
      <c r="D103" s="473" t="str">
        <f>IF(【全員最初に作成】基本情報!E126="","",【全員最初に作成】基本情報!E126)</f>
        <v/>
      </c>
      <c r="E103" s="473" t="str">
        <f>IF(【全員最初に作成】基本情報!F126="","",【全員最初に作成】基本情報!F126)</f>
        <v/>
      </c>
      <c r="F103" s="473" t="str">
        <f>IF(【全員最初に作成】基本情報!G126="","",【全員最初に作成】基本情報!G126)</f>
        <v/>
      </c>
      <c r="G103" s="473" t="str">
        <f>IF(【全員最初に作成】基本情報!H126="","",【全員最初に作成】基本情報!H126)</f>
        <v/>
      </c>
      <c r="H103" s="473" t="str">
        <f>IF(【全員最初に作成】基本情報!I126="","",【全員最初に作成】基本情報!I126)</f>
        <v/>
      </c>
      <c r="I103" s="473" t="str">
        <f>IF(【全員最初に作成】基本情報!J126="","",【全員最初に作成】基本情報!J126)</f>
        <v/>
      </c>
      <c r="J103" s="473" t="str">
        <f>IF(【全員最初に作成】基本情報!K126="","",【全員最初に作成】基本情報!K126)</f>
        <v/>
      </c>
      <c r="K103" s="474" t="str">
        <f>IF(【全員最初に作成】基本情報!L126="","",【全員最初に作成】基本情報!L126)</f>
        <v/>
      </c>
      <c r="L103" s="471" t="str">
        <f>IF(【全員最初に作成】基本情報!M126="","",【全員最初に作成】基本情報!M126)</f>
        <v/>
      </c>
      <c r="M103" s="471" t="str">
        <f>IF(【全員最初に作成】基本情報!R126="","",【全員最初に作成】基本情報!R126)</f>
        <v/>
      </c>
      <c r="N103" s="471" t="str">
        <f>IF(【全員最初に作成】基本情報!W126="","",【全員最初に作成】基本情報!W126)</f>
        <v/>
      </c>
      <c r="O103" s="471" t="str">
        <f>IF(【全員最初に作成】基本情報!X126="","",【全員最初に作成】基本情報!X126)</f>
        <v/>
      </c>
      <c r="P103" s="475" t="str">
        <f>IF(【全員最初に作成】基本情報!Y126="","",【全員最初に作成】基本情報!Y126)</f>
        <v/>
      </c>
      <c r="Q103" s="476" t="str">
        <f>IF(【全員最初に作成】基本情報!AB126="","",【全員最初に作成】基本情報!AB126)</f>
        <v/>
      </c>
      <c r="R103" s="117"/>
      <c r="S103" s="118"/>
      <c r="T103" s="477" t="str">
        <f>IFERROR(IF(R103="","",VLOOKUP(P103,【参考】数式用!$A$5:$H$34,MATCH(S103,【参考】数式用!$F$4:$H$4,0)+5,0)),"")</f>
        <v/>
      </c>
      <c r="U103" s="478" t="str">
        <f>IF(S103="特定加算Ⅰ",VLOOKUP(P103,【参考】数式用!$A$5:$I$28,9,FALSE),"-")</f>
        <v>-</v>
      </c>
      <c r="V103" s="479" t="s">
        <v>155</v>
      </c>
      <c r="W103" s="120"/>
      <c r="X103" s="480" t="s">
        <v>156</v>
      </c>
      <c r="Y103" s="120"/>
      <c r="Z103" s="480" t="s">
        <v>157</v>
      </c>
      <c r="AA103" s="120"/>
      <c r="AB103" s="480" t="s">
        <v>156</v>
      </c>
      <c r="AC103" s="120"/>
      <c r="AD103" s="480" t="s">
        <v>158</v>
      </c>
      <c r="AE103" s="481" t="s">
        <v>159</v>
      </c>
      <c r="AF103" s="488" t="str">
        <f t="shared" si="7"/>
        <v/>
      </c>
      <c r="AG103" s="482" t="s">
        <v>160</v>
      </c>
      <c r="AH103" s="483" t="str">
        <f t="shared" si="8"/>
        <v/>
      </c>
      <c r="AJ103" s="484" t="str">
        <f t="shared" si="9"/>
        <v>○</v>
      </c>
      <c r="AK103" s="486" t="str">
        <f t="shared" si="6"/>
        <v/>
      </c>
      <c r="AL103" s="486"/>
      <c r="AM103" s="486"/>
      <c r="AN103" s="486"/>
      <c r="AO103" s="486"/>
      <c r="AP103" s="486"/>
      <c r="AQ103" s="486"/>
      <c r="AR103" s="486"/>
      <c r="AS103" s="487"/>
    </row>
    <row r="104" spans="1:45" ht="33" customHeight="1" thickBot="1">
      <c r="A104" s="471">
        <f t="shared" si="4"/>
        <v>93</v>
      </c>
      <c r="B104" s="472" t="str">
        <f>IF(【全員最初に作成】基本情報!C127="","",【全員最初に作成】基本情報!C127)</f>
        <v/>
      </c>
      <c r="C104" s="473" t="str">
        <f>IF(【全員最初に作成】基本情報!D127="","",【全員最初に作成】基本情報!D127)</f>
        <v/>
      </c>
      <c r="D104" s="473" t="str">
        <f>IF(【全員最初に作成】基本情報!E127="","",【全員最初に作成】基本情報!E127)</f>
        <v/>
      </c>
      <c r="E104" s="473" t="str">
        <f>IF(【全員最初に作成】基本情報!F127="","",【全員最初に作成】基本情報!F127)</f>
        <v/>
      </c>
      <c r="F104" s="473" t="str">
        <f>IF(【全員最初に作成】基本情報!G127="","",【全員最初に作成】基本情報!G127)</f>
        <v/>
      </c>
      <c r="G104" s="473" t="str">
        <f>IF(【全員最初に作成】基本情報!H127="","",【全員最初に作成】基本情報!H127)</f>
        <v/>
      </c>
      <c r="H104" s="473" t="str">
        <f>IF(【全員最初に作成】基本情報!I127="","",【全員最初に作成】基本情報!I127)</f>
        <v/>
      </c>
      <c r="I104" s="473" t="str">
        <f>IF(【全員最初に作成】基本情報!J127="","",【全員最初に作成】基本情報!J127)</f>
        <v/>
      </c>
      <c r="J104" s="473" t="str">
        <f>IF(【全員最初に作成】基本情報!K127="","",【全員最初に作成】基本情報!K127)</f>
        <v/>
      </c>
      <c r="K104" s="474" t="str">
        <f>IF(【全員最初に作成】基本情報!L127="","",【全員最初に作成】基本情報!L127)</f>
        <v/>
      </c>
      <c r="L104" s="471" t="str">
        <f>IF(【全員最初に作成】基本情報!M127="","",【全員最初に作成】基本情報!M127)</f>
        <v/>
      </c>
      <c r="M104" s="471" t="str">
        <f>IF(【全員最初に作成】基本情報!R127="","",【全員最初に作成】基本情報!R127)</f>
        <v/>
      </c>
      <c r="N104" s="471" t="str">
        <f>IF(【全員最初に作成】基本情報!W127="","",【全員最初に作成】基本情報!W127)</f>
        <v/>
      </c>
      <c r="O104" s="471" t="str">
        <f>IF(【全員最初に作成】基本情報!X127="","",【全員最初に作成】基本情報!X127)</f>
        <v/>
      </c>
      <c r="P104" s="475" t="str">
        <f>IF(【全員最初に作成】基本情報!Y127="","",【全員最初に作成】基本情報!Y127)</f>
        <v/>
      </c>
      <c r="Q104" s="476" t="str">
        <f>IF(【全員最初に作成】基本情報!AB127="","",【全員最初に作成】基本情報!AB127)</f>
        <v/>
      </c>
      <c r="R104" s="117"/>
      <c r="S104" s="118"/>
      <c r="T104" s="477" t="str">
        <f>IFERROR(IF(R104="","",VLOOKUP(P104,【参考】数式用!$A$5:$H$34,MATCH(S104,【参考】数式用!$F$4:$H$4,0)+5,0)),"")</f>
        <v/>
      </c>
      <c r="U104" s="478" t="str">
        <f>IF(S104="特定加算Ⅰ",VLOOKUP(P104,【参考】数式用!$A$5:$I$28,9,FALSE),"-")</f>
        <v>-</v>
      </c>
      <c r="V104" s="479" t="s">
        <v>155</v>
      </c>
      <c r="W104" s="120"/>
      <c r="X104" s="480" t="s">
        <v>156</v>
      </c>
      <c r="Y104" s="120"/>
      <c r="Z104" s="480" t="s">
        <v>157</v>
      </c>
      <c r="AA104" s="120"/>
      <c r="AB104" s="480" t="s">
        <v>156</v>
      </c>
      <c r="AC104" s="120"/>
      <c r="AD104" s="480" t="s">
        <v>158</v>
      </c>
      <c r="AE104" s="481" t="s">
        <v>159</v>
      </c>
      <c r="AF104" s="488" t="str">
        <f t="shared" si="7"/>
        <v/>
      </c>
      <c r="AG104" s="482" t="s">
        <v>160</v>
      </c>
      <c r="AH104" s="483" t="str">
        <f t="shared" si="8"/>
        <v/>
      </c>
      <c r="AJ104" s="484" t="str">
        <f t="shared" si="9"/>
        <v>○</v>
      </c>
      <c r="AK104" s="486" t="str">
        <f t="shared" si="6"/>
        <v/>
      </c>
      <c r="AL104" s="486"/>
      <c r="AM104" s="486"/>
      <c r="AN104" s="486"/>
      <c r="AO104" s="486"/>
      <c r="AP104" s="486"/>
      <c r="AQ104" s="486"/>
      <c r="AR104" s="486"/>
      <c r="AS104" s="487"/>
    </row>
    <row r="105" spans="1:45" ht="33" customHeight="1" thickBot="1">
      <c r="A105" s="471">
        <f t="shared" si="4"/>
        <v>94</v>
      </c>
      <c r="B105" s="472" t="str">
        <f>IF(【全員最初に作成】基本情報!C128="","",【全員最初に作成】基本情報!C128)</f>
        <v/>
      </c>
      <c r="C105" s="473" t="str">
        <f>IF(【全員最初に作成】基本情報!D128="","",【全員最初に作成】基本情報!D128)</f>
        <v/>
      </c>
      <c r="D105" s="473" t="str">
        <f>IF(【全員最初に作成】基本情報!E128="","",【全員最初に作成】基本情報!E128)</f>
        <v/>
      </c>
      <c r="E105" s="473" t="str">
        <f>IF(【全員最初に作成】基本情報!F128="","",【全員最初に作成】基本情報!F128)</f>
        <v/>
      </c>
      <c r="F105" s="473" t="str">
        <f>IF(【全員最初に作成】基本情報!G128="","",【全員最初に作成】基本情報!G128)</f>
        <v/>
      </c>
      <c r="G105" s="473" t="str">
        <f>IF(【全員最初に作成】基本情報!H128="","",【全員最初に作成】基本情報!H128)</f>
        <v/>
      </c>
      <c r="H105" s="473" t="str">
        <f>IF(【全員最初に作成】基本情報!I128="","",【全員最初に作成】基本情報!I128)</f>
        <v/>
      </c>
      <c r="I105" s="473" t="str">
        <f>IF(【全員最初に作成】基本情報!J128="","",【全員最初に作成】基本情報!J128)</f>
        <v/>
      </c>
      <c r="J105" s="473" t="str">
        <f>IF(【全員最初に作成】基本情報!K128="","",【全員最初に作成】基本情報!K128)</f>
        <v/>
      </c>
      <c r="K105" s="474" t="str">
        <f>IF(【全員最初に作成】基本情報!L128="","",【全員最初に作成】基本情報!L128)</f>
        <v/>
      </c>
      <c r="L105" s="471" t="str">
        <f>IF(【全員最初に作成】基本情報!M128="","",【全員最初に作成】基本情報!M128)</f>
        <v/>
      </c>
      <c r="M105" s="471" t="str">
        <f>IF(【全員最初に作成】基本情報!R128="","",【全員最初に作成】基本情報!R128)</f>
        <v/>
      </c>
      <c r="N105" s="471" t="str">
        <f>IF(【全員最初に作成】基本情報!W128="","",【全員最初に作成】基本情報!W128)</f>
        <v/>
      </c>
      <c r="O105" s="471" t="str">
        <f>IF(【全員最初に作成】基本情報!X128="","",【全員最初に作成】基本情報!X128)</f>
        <v/>
      </c>
      <c r="P105" s="475" t="str">
        <f>IF(【全員最初に作成】基本情報!Y128="","",【全員最初に作成】基本情報!Y128)</f>
        <v/>
      </c>
      <c r="Q105" s="476" t="str">
        <f>IF(【全員最初に作成】基本情報!AB128="","",【全員最初に作成】基本情報!AB128)</f>
        <v/>
      </c>
      <c r="R105" s="117"/>
      <c r="S105" s="118"/>
      <c r="T105" s="477" t="str">
        <f>IFERROR(IF(R105="","",VLOOKUP(P105,【参考】数式用!$A$5:$H$34,MATCH(S105,【参考】数式用!$F$4:$H$4,0)+5,0)),"")</f>
        <v/>
      </c>
      <c r="U105" s="478" t="str">
        <f>IF(S105="特定加算Ⅰ",VLOOKUP(P105,【参考】数式用!$A$5:$I$28,9,FALSE),"-")</f>
        <v>-</v>
      </c>
      <c r="V105" s="479" t="s">
        <v>155</v>
      </c>
      <c r="W105" s="120"/>
      <c r="X105" s="480" t="s">
        <v>156</v>
      </c>
      <c r="Y105" s="120"/>
      <c r="Z105" s="480" t="s">
        <v>157</v>
      </c>
      <c r="AA105" s="120"/>
      <c r="AB105" s="480" t="s">
        <v>156</v>
      </c>
      <c r="AC105" s="120"/>
      <c r="AD105" s="480" t="s">
        <v>158</v>
      </c>
      <c r="AE105" s="481" t="s">
        <v>159</v>
      </c>
      <c r="AF105" s="488" t="str">
        <f t="shared" si="7"/>
        <v/>
      </c>
      <c r="AG105" s="482" t="s">
        <v>160</v>
      </c>
      <c r="AH105" s="483" t="str">
        <f t="shared" si="8"/>
        <v/>
      </c>
      <c r="AJ105" s="484" t="str">
        <f t="shared" si="9"/>
        <v>○</v>
      </c>
      <c r="AK105" s="486" t="str">
        <f t="shared" si="6"/>
        <v/>
      </c>
      <c r="AL105" s="486"/>
      <c r="AM105" s="486"/>
      <c r="AN105" s="486"/>
      <c r="AO105" s="486"/>
      <c r="AP105" s="486"/>
      <c r="AQ105" s="486"/>
      <c r="AR105" s="486"/>
      <c r="AS105" s="487"/>
    </row>
    <row r="106" spans="1:45" ht="33" customHeight="1" thickBot="1">
      <c r="A106" s="471">
        <f t="shared" si="4"/>
        <v>95</v>
      </c>
      <c r="B106" s="472" t="str">
        <f>IF(【全員最初に作成】基本情報!C129="","",【全員最初に作成】基本情報!C129)</f>
        <v/>
      </c>
      <c r="C106" s="473" t="str">
        <f>IF(【全員最初に作成】基本情報!D129="","",【全員最初に作成】基本情報!D129)</f>
        <v/>
      </c>
      <c r="D106" s="473" t="str">
        <f>IF(【全員最初に作成】基本情報!E129="","",【全員最初に作成】基本情報!E129)</f>
        <v/>
      </c>
      <c r="E106" s="473" t="str">
        <f>IF(【全員最初に作成】基本情報!F129="","",【全員最初に作成】基本情報!F129)</f>
        <v/>
      </c>
      <c r="F106" s="473" t="str">
        <f>IF(【全員最初に作成】基本情報!G129="","",【全員最初に作成】基本情報!G129)</f>
        <v/>
      </c>
      <c r="G106" s="473" t="str">
        <f>IF(【全員最初に作成】基本情報!H129="","",【全員最初に作成】基本情報!H129)</f>
        <v/>
      </c>
      <c r="H106" s="473" t="str">
        <f>IF(【全員最初に作成】基本情報!I129="","",【全員最初に作成】基本情報!I129)</f>
        <v/>
      </c>
      <c r="I106" s="473" t="str">
        <f>IF(【全員最初に作成】基本情報!J129="","",【全員最初に作成】基本情報!J129)</f>
        <v/>
      </c>
      <c r="J106" s="473" t="str">
        <f>IF(【全員最初に作成】基本情報!K129="","",【全員最初に作成】基本情報!K129)</f>
        <v/>
      </c>
      <c r="K106" s="474" t="str">
        <f>IF(【全員最初に作成】基本情報!L129="","",【全員最初に作成】基本情報!L129)</f>
        <v/>
      </c>
      <c r="L106" s="471" t="str">
        <f>IF(【全員最初に作成】基本情報!M129="","",【全員最初に作成】基本情報!M129)</f>
        <v/>
      </c>
      <c r="M106" s="471" t="str">
        <f>IF(【全員最初に作成】基本情報!R129="","",【全員最初に作成】基本情報!R129)</f>
        <v/>
      </c>
      <c r="N106" s="471" t="str">
        <f>IF(【全員最初に作成】基本情報!W129="","",【全員最初に作成】基本情報!W129)</f>
        <v/>
      </c>
      <c r="O106" s="471" t="str">
        <f>IF(【全員最初に作成】基本情報!X129="","",【全員最初に作成】基本情報!X129)</f>
        <v/>
      </c>
      <c r="P106" s="475" t="str">
        <f>IF(【全員最初に作成】基本情報!Y129="","",【全員最初に作成】基本情報!Y129)</f>
        <v/>
      </c>
      <c r="Q106" s="476" t="str">
        <f>IF(【全員最初に作成】基本情報!AB129="","",【全員最初に作成】基本情報!AB129)</f>
        <v/>
      </c>
      <c r="R106" s="117"/>
      <c r="S106" s="118"/>
      <c r="T106" s="477" t="str">
        <f>IFERROR(IF(R106="","",VLOOKUP(P106,【参考】数式用!$A$5:$H$34,MATCH(S106,【参考】数式用!$F$4:$H$4,0)+5,0)),"")</f>
        <v/>
      </c>
      <c r="U106" s="478" t="str">
        <f>IF(S106="特定加算Ⅰ",VLOOKUP(P106,【参考】数式用!$A$5:$I$28,9,FALSE),"-")</f>
        <v>-</v>
      </c>
      <c r="V106" s="479" t="s">
        <v>155</v>
      </c>
      <c r="W106" s="120"/>
      <c r="X106" s="480" t="s">
        <v>156</v>
      </c>
      <c r="Y106" s="120"/>
      <c r="Z106" s="480" t="s">
        <v>157</v>
      </c>
      <c r="AA106" s="120"/>
      <c r="AB106" s="480" t="s">
        <v>156</v>
      </c>
      <c r="AC106" s="120"/>
      <c r="AD106" s="480" t="s">
        <v>158</v>
      </c>
      <c r="AE106" s="481" t="s">
        <v>159</v>
      </c>
      <c r="AF106" s="488" t="str">
        <f t="shared" si="7"/>
        <v/>
      </c>
      <c r="AG106" s="482" t="s">
        <v>160</v>
      </c>
      <c r="AH106" s="483" t="str">
        <f t="shared" si="8"/>
        <v/>
      </c>
      <c r="AJ106" s="484" t="str">
        <f t="shared" si="9"/>
        <v>○</v>
      </c>
      <c r="AK106" s="486" t="str">
        <f t="shared" si="6"/>
        <v/>
      </c>
      <c r="AL106" s="486"/>
      <c r="AM106" s="486"/>
      <c r="AN106" s="486"/>
      <c r="AO106" s="486"/>
      <c r="AP106" s="486"/>
      <c r="AQ106" s="486"/>
      <c r="AR106" s="486"/>
      <c r="AS106" s="487"/>
    </row>
    <row r="107" spans="1:45" ht="33" customHeight="1" thickBot="1">
      <c r="A107" s="471">
        <f t="shared" si="4"/>
        <v>96</v>
      </c>
      <c r="B107" s="472" t="str">
        <f>IF(【全員最初に作成】基本情報!C130="","",【全員最初に作成】基本情報!C130)</f>
        <v/>
      </c>
      <c r="C107" s="473" t="str">
        <f>IF(【全員最初に作成】基本情報!D130="","",【全員最初に作成】基本情報!D130)</f>
        <v/>
      </c>
      <c r="D107" s="473" t="str">
        <f>IF(【全員最初に作成】基本情報!E130="","",【全員最初に作成】基本情報!E130)</f>
        <v/>
      </c>
      <c r="E107" s="473" t="str">
        <f>IF(【全員最初に作成】基本情報!F130="","",【全員最初に作成】基本情報!F130)</f>
        <v/>
      </c>
      <c r="F107" s="473" t="str">
        <f>IF(【全員最初に作成】基本情報!G130="","",【全員最初に作成】基本情報!G130)</f>
        <v/>
      </c>
      <c r="G107" s="473" t="str">
        <f>IF(【全員最初に作成】基本情報!H130="","",【全員最初に作成】基本情報!H130)</f>
        <v/>
      </c>
      <c r="H107" s="473" t="str">
        <f>IF(【全員最初に作成】基本情報!I130="","",【全員最初に作成】基本情報!I130)</f>
        <v/>
      </c>
      <c r="I107" s="473" t="str">
        <f>IF(【全員最初に作成】基本情報!J130="","",【全員最初に作成】基本情報!J130)</f>
        <v/>
      </c>
      <c r="J107" s="473" t="str">
        <f>IF(【全員最初に作成】基本情報!K130="","",【全員最初に作成】基本情報!K130)</f>
        <v/>
      </c>
      <c r="K107" s="474" t="str">
        <f>IF(【全員最初に作成】基本情報!L130="","",【全員最初に作成】基本情報!L130)</f>
        <v/>
      </c>
      <c r="L107" s="471" t="str">
        <f>IF(【全員最初に作成】基本情報!M130="","",【全員最初に作成】基本情報!M130)</f>
        <v/>
      </c>
      <c r="M107" s="471" t="str">
        <f>IF(【全員最初に作成】基本情報!R130="","",【全員最初に作成】基本情報!R130)</f>
        <v/>
      </c>
      <c r="N107" s="471" t="str">
        <f>IF(【全員最初に作成】基本情報!W130="","",【全員最初に作成】基本情報!W130)</f>
        <v/>
      </c>
      <c r="O107" s="471" t="str">
        <f>IF(【全員最初に作成】基本情報!X130="","",【全員最初に作成】基本情報!X130)</f>
        <v/>
      </c>
      <c r="P107" s="475" t="str">
        <f>IF(【全員最初に作成】基本情報!Y130="","",【全員最初に作成】基本情報!Y130)</f>
        <v/>
      </c>
      <c r="Q107" s="476" t="str">
        <f>IF(【全員最初に作成】基本情報!AB130="","",【全員最初に作成】基本情報!AB130)</f>
        <v/>
      </c>
      <c r="R107" s="117"/>
      <c r="S107" s="118"/>
      <c r="T107" s="477" t="str">
        <f>IFERROR(IF(R107="","",VLOOKUP(P107,【参考】数式用!$A$5:$H$34,MATCH(S107,【参考】数式用!$F$4:$H$4,0)+5,0)),"")</f>
        <v/>
      </c>
      <c r="U107" s="478" t="str">
        <f>IF(S107="特定加算Ⅰ",VLOOKUP(P107,【参考】数式用!$A$5:$I$28,9,FALSE),"-")</f>
        <v>-</v>
      </c>
      <c r="V107" s="479" t="s">
        <v>155</v>
      </c>
      <c r="W107" s="120"/>
      <c r="X107" s="480" t="s">
        <v>156</v>
      </c>
      <c r="Y107" s="120"/>
      <c r="Z107" s="480" t="s">
        <v>157</v>
      </c>
      <c r="AA107" s="120"/>
      <c r="AB107" s="480" t="s">
        <v>156</v>
      </c>
      <c r="AC107" s="120"/>
      <c r="AD107" s="480" t="s">
        <v>158</v>
      </c>
      <c r="AE107" s="481" t="s">
        <v>159</v>
      </c>
      <c r="AF107" s="488" t="str">
        <f t="shared" si="7"/>
        <v/>
      </c>
      <c r="AG107" s="482" t="s">
        <v>160</v>
      </c>
      <c r="AH107" s="483" t="str">
        <f t="shared" si="8"/>
        <v/>
      </c>
      <c r="AJ107" s="484" t="str">
        <f t="shared" si="9"/>
        <v>○</v>
      </c>
      <c r="AK107" s="486" t="str">
        <f t="shared" si="6"/>
        <v/>
      </c>
      <c r="AL107" s="486"/>
      <c r="AM107" s="486"/>
      <c r="AN107" s="486"/>
      <c r="AO107" s="486"/>
      <c r="AP107" s="486"/>
      <c r="AQ107" s="486"/>
      <c r="AR107" s="486"/>
      <c r="AS107" s="487"/>
    </row>
    <row r="108" spans="1:45" ht="33" customHeight="1" thickBot="1">
      <c r="A108" s="471">
        <f t="shared" si="4"/>
        <v>97</v>
      </c>
      <c r="B108" s="472" t="str">
        <f>IF(【全員最初に作成】基本情報!C131="","",【全員最初に作成】基本情報!C131)</f>
        <v/>
      </c>
      <c r="C108" s="473" t="str">
        <f>IF(【全員最初に作成】基本情報!D131="","",【全員最初に作成】基本情報!D131)</f>
        <v/>
      </c>
      <c r="D108" s="473" t="str">
        <f>IF(【全員最初に作成】基本情報!E131="","",【全員最初に作成】基本情報!E131)</f>
        <v/>
      </c>
      <c r="E108" s="473" t="str">
        <f>IF(【全員最初に作成】基本情報!F131="","",【全員最初に作成】基本情報!F131)</f>
        <v/>
      </c>
      <c r="F108" s="473" t="str">
        <f>IF(【全員最初に作成】基本情報!G131="","",【全員最初に作成】基本情報!G131)</f>
        <v/>
      </c>
      <c r="G108" s="473" t="str">
        <f>IF(【全員最初に作成】基本情報!H131="","",【全員最初に作成】基本情報!H131)</f>
        <v/>
      </c>
      <c r="H108" s="473" t="str">
        <f>IF(【全員最初に作成】基本情報!I131="","",【全員最初に作成】基本情報!I131)</f>
        <v/>
      </c>
      <c r="I108" s="473" t="str">
        <f>IF(【全員最初に作成】基本情報!J131="","",【全員最初に作成】基本情報!J131)</f>
        <v/>
      </c>
      <c r="J108" s="473" t="str">
        <f>IF(【全員最初に作成】基本情報!K131="","",【全員最初に作成】基本情報!K131)</f>
        <v/>
      </c>
      <c r="K108" s="474" t="str">
        <f>IF(【全員最初に作成】基本情報!L131="","",【全員最初に作成】基本情報!L131)</f>
        <v/>
      </c>
      <c r="L108" s="471" t="str">
        <f>IF(【全員最初に作成】基本情報!M131="","",【全員最初に作成】基本情報!M131)</f>
        <v/>
      </c>
      <c r="M108" s="471" t="str">
        <f>IF(【全員最初に作成】基本情報!R131="","",【全員最初に作成】基本情報!R131)</f>
        <v/>
      </c>
      <c r="N108" s="471" t="str">
        <f>IF(【全員最初に作成】基本情報!W131="","",【全員最初に作成】基本情報!W131)</f>
        <v/>
      </c>
      <c r="O108" s="471" t="str">
        <f>IF(【全員最初に作成】基本情報!X131="","",【全員最初に作成】基本情報!X131)</f>
        <v/>
      </c>
      <c r="P108" s="475" t="str">
        <f>IF(【全員最初に作成】基本情報!Y131="","",【全員最初に作成】基本情報!Y131)</f>
        <v/>
      </c>
      <c r="Q108" s="476" t="str">
        <f>IF(【全員最初に作成】基本情報!AB131="","",【全員最初に作成】基本情報!AB131)</f>
        <v/>
      </c>
      <c r="R108" s="117"/>
      <c r="S108" s="118"/>
      <c r="T108" s="477" t="str">
        <f>IFERROR(IF(R108="","",VLOOKUP(P108,【参考】数式用!$A$5:$H$34,MATCH(S108,【参考】数式用!$F$4:$H$4,0)+5,0)),"")</f>
        <v/>
      </c>
      <c r="U108" s="478" t="str">
        <f>IF(S108="特定加算Ⅰ",VLOOKUP(P108,【参考】数式用!$A$5:$I$28,9,FALSE),"-")</f>
        <v>-</v>
      </c>
      <c r="V108" s="479" t="s">
        <v>155</v>
      </c>
      <c r="W108" s="120"/>
      <c r="X108" s="480" t="s">
        <v>156</v>
      </c>
      <c r="Y108" s="120"/>
      <c r="Z108" s="480" t="s">
        <v>157</v>
      </c>
      <c r="AA108" s="120"/>
      <c r="AB108" s="480" t="s">
        <v>156</v>
      </c>
      <c r="AC108" s="120"/>
      <c r="AD108" s="480" t="s">
        <v>158</v>
      </c>
      <c r="AE108" s="481" t="s">
        <v>159</v>
      </c>
      <c r="AF108" s="488" t="str">
        <f t="shared" si="7"/>
        <v/>
      </c>
      <c r="AG108" s="482" t="s">
        <v>160</v>
      </c>
      <c r="AH108" s="483" t="str">
        <f t="shared" si="8"/>
        <v/>
      </c>
      <c r="AJ108" s="484" t="str">
        <f t="shared" si="9"/>
        <v>○</v>
      </c>
      <c r="AK108" s="486" t="str">
        <f t="shared" si="6"/>
        <v/>
      </c>
      <c r="AL108" s="486"/>
      <c r="AM108" s="486"/>
      <c r="AN108" s="486"/>
      <c r="AO108" s="486"/>
      <c r="AP108" s="486"/>
      <c r="AQ108" s="486"/>
      <c r="AR108" s="486"/>
      <c r="AS108" s="487"/>
    </row>
    <row r="109" spans="1:45" ht="33" customHeight="1" thickBot="1">
      <c r="A109" s="471">
        <f t="shared" si="4"/>
        <v>98</v>
      </c>
      <c r="B109" s="472" t="str">
        <f>IF(【全員最初に作成】基本情報!C132="","",【全員最初に作成】基本情報!C132)</f>
        <v/>
      </c>
      <c r="C109" s="473" t="str">
        <f>IF(【全員最初に作成】基本情報!D132="","",【全員最初に作成】基本情報!D132)</f>
        <v/>
      </c>
      <c r="D109" s="473" t="str">
        <f>IF(【全員最初に作成】基本情報!E132="","",【全員最初に作成】基本情報!E132)</f>
        <v/>
      </c>
      <c r="E109" s="473" t="str">
        <f>IF(【全員最初に作成】基本情報!F132="","",【全員最初に作成】基本情報!F132)</f>
        <v/>
      </c>
      <c r="F109" s="473" t="str">
        <f>IF(【全員最初に作成】基本情報!G132="","",【全員最初に作成】基本情報!G132)</f>
        <v/>
      </c>
      <c r="G109" s="473" t="str">
        <f>IF(【全員最初に作成】基本情報!H132="","",【全員最初に作成】基本情報!H132)</f>
        <v/>
      </c>
      <c r="H109" s="473" t="str">
        <f>IF(【全員最初に作成】基本情報!I132="","",【全員最初に作成】基本情報!I132)</f>
        <v/>
      </c>
      <c r="I109" s="473" t="str">
        <f>IF(【全員最初に作成】基本情報!J132="","",【全員最初に作成】基本情報!J132)</f>
        <v/>
      </c>
      <c r="J109" s="473" t="str">
        <f>IF(【全員最初に作成】基本情報!K132="","",【全員最初に作成】基本情報!K132)</f>
        <v/>
      </c>
      <c r="K109" s="474" t="str">
        <f>IF(【全員最初に作成】基本情報!L132="","",【全員最初に作成】基本情報!L132)</f>
        <v/>
      </c>
      <c r="L109" s="471" t="str">
        <f>IF(【全員最初に作成】基本情報!M132="","",【全員最初に作成】基本情報!M132)</f>
        <v/>
      </c>
      <c r="M109" s="471" t="str">
        <f>IF(【全員最初に作成】基本情報!R132="","",【全員最初に作成】基本情報!R132)</f>
        <v/>
      </c>
      <c r="N109" s="471" t="str">
        <f>IF(【全員最初に作成】基本情報!W132="","",【全員最初に作成】基本情報!W132)</f>
        <v/>
      </c>
      <c r="O109" s="471" t="str">
        <f>IF(【全員最初に作成】基本情報!X132="","",【全員最初に作成】基本情報!X132)</f>
        <v/>
      </c>
      <c r="P109" s="475" t="str">
        <f>IF(【全員最初に作成】基本情報!Y132="","",【全員最初に作成】基本情報!Y132)</f>
        <v/>
      </c>
      <c r="Q109" s="476" t="str">
        <f>IF(【全員最初に作成】基本情報!AB132="","",【全員最初に作成】基本情報!AB132)</f>
        <v/>
      </c>
      <c r="R109" s="117"/>
      <c r="S109" s="118"/>
      <c r="T109" s="477" t="str">
        <f>IFERROR(IF(R109="","",VLOOKUP(P109,【参考】数式用!$A$5:$H$34,MATCH(S109,【参考】数式用!$F$4:$H$4,0)+5,0)),"")</f>
        <v/>
      </c>
      <c r="U109" s="478" t="str">
        <f>IF(S109="特定加算Ⅰ",VLOOKUP(P109,【参考】数式用!$A$5:$I$28,9,FALSE),"-")</f>
        <v>-</v>
      </c>
      <c r="V109" s="479" t="s">
        <v>155</v>
      </c>
      <c r="W109" s="120"/>
      <c r="X109" s="480" t="s">
        <v>156</v>
      </c>
      <c r="Y109" s="120"/>
      <c r="Z109" s="480" t="s">
        <v>157</v>
      </c>
      <c r="AA109" s="120"/>
      <c r="AB109" s="480" t="s">
        <v>156</v>
      </c>
      <c r="AC109" s="120"/>
      <c r="AD109" s="480" t="s">
        <v>158</v>
      </c>
      <c r="AE109" s="481" t="s">
        <v>159</v>
      </c>
      <c r="AF109" s="488" t="str">
        <f t="shared" si="7"/>
        <v/>
      </c>
      <c r="AG109" s="482" t="s">
        <v>160</v>
      </c>
      <c r="AH109" s="483" t="str">
        <f t="shared" si="8"/>
        <v/>
      </c>
      <c r="AJ109" s="484" t="str">
        <f t="shared" si="9"/>
        <v>○</v>
      </c>
      <c r="AK109" s="486" t="str">
        <f t="shared" si="6"/>
        <v/>
      </c>
      <c r="AL109" s="486"/>
      <c r="AM109" s="486"/>
      <c r="AN109" s="486"/>
      <c r="AO109" s="486"/>
      <c r="AP109" s="486"/>
      <c r="AQ109" s="486"/>
      <c r="AR109" s="486"/>
      <c r="AS109" s="487"/>
    </row>
    <row r="110" spans="1:45" ht="33" customHeight="1" thickBot="1">
      <c r="A110" s="471">
        <f t="shared" si="4"/>
        <v>99</v>
      </c>
      <c r="B110" s="472" t="str">
        <f>IF(【全員最初に作成】基本情報!C133="","",【全員最初に作成】基本情報!C133)</f>
        <v/>
      </c>
      <c r="C110" s="473" t="str">
        <f>IF(【全員最初に作成】基本情報!D133="","",【全員最初に作成】基本情報!D133)</f>
        <v/>
      </c>
      <c r="D110" s="473" t="str">
        <f>IF(【全員最初に作成】基本情報!E133="","",【全員最初に作成】基本情報!E133)</f>
        <v/>
      </c>
      <c r="E110" s="473" t="str">
        <f>IF(【全員最初に作成】基本情報!F133="","",【全員最初に作成】基本情報!F133)</f>
        <v/>
      </c>
      <c r="F110" s="473" t="str">
        <f>IF(【全員最初に作成】基本情報!G133="","",【全員最初に作成】基本情報!G133)</f>
        <v/>
      </c>
      <c r="G110" s="473" t="str">
        <f>IF(【全員最初に作成】基本情報!H133="","",【全員最初に作成】基本情報!H133)</f>
        <v/>
      </c>
      <c r="H110" s="473" t="str">
        <f>IF(【全員最初に作成】基本情報!I133="","",【全員最初に作成】基本情報!I133)</f>
        <v/>
      </c>
      <c r="I110" s="473" t="str">
        <f>IF(【全員最初に作成】基本情報!J133="","",【全員最初に作成】基本情報!J133)</f>
        <v/>
      </c>
      <c r="J110" s="473" t="str">
        <f>IF(【全員最初に作成】基本情報!K133="","",【全員最初に作成】基本情報!K133)</f>
        <v/>
      </c>
      <c r="K110" s="474" t="str">
        <f>IF(【全員最初に作成】基本情報!L133="","",【全員最初に作成】基本情報!L133)</f>
        <v/>
      </c>
      <c r="L110" s="471" t="str">
        <f>IF(【全員最初に作成】基本情報!M133="","",【全員最初に作成】基本情報!M133)</f>
        <v/>
      </c>
      <c r="M110" s="471" t="str">
        <f>IF(【全員最初に作成】基本情報!R133="","",【全員最初に作成】基本情報!R133)</f>
        <v/>
      </c>
      <c r="N110" s="471" t="str">
        <f>IF(【全員最初に作成】基本情報!W133="","",【全員最初に作成】基本情報!W133)</f>
        <v/>
      </c>
      <c r="O110" s="471" t="str">
        <f>IF(【全員最初に作成】基本情報!X133="","",【全員最初に作成】基本情報!X133)</f>
        <v/>
      </c>
      <c r="P110" s="475" t="str">
        <f>IF(【全員最初に作成】基本情報!Y133="","",【全員最初に作成】基本情報!Y133)</f>
        <v/>
      </c>
      <c r="Q110" s="476" t="str">
        <f>IF(【全員最初に作成】基本情報!AB133="","",【全員最初に作成】基本情報!AB133)</f>
        <v/>
      </c>
      <c r="R110" s="117"/>
      <c r="S110" s="118"/>
      <c r="T110" s="477" t="str">
        <f>IFERROR(IF(R110="","",VLOOKUP(P110,【参考】数式用!$A$5:$H$34,MATCH(S110,【参考】数式用!$F$4:$H$4,0)+5,0)),"")</f>
        <v/>
      </c>
      <c r="U110" s="478" t="str">
        <f>IF(S110="特定加算Ⅰ",VLOOKUP(P110,【参考】数式用!$A$5:$I$28,9,FALSE),"-")</f>
        <v>-</v>
      </c>
      <c r="V110" s="479" t="s">
        <v>155</v>
      </c>
      <c r="W110" s="120"/>
      <c r="X110" s="480" t="s">
        <v>156</v>
      </c>
      <c r="Y110" s="120"/>
      <c r="Z110" s="480" t="s">
        <v>157</v>
      </c>
      <c r="AA110" s="120"/>
      <c r="AB110" s="480" t="s">
        <v>156</v>
      </c>
      <c r="AC110" s="120"/>
      <c r="AD110" s="480" t="s">
        <v>158</v>
      </c>
      <c r="AE110" s="481" t="s">
        <v>159</v>
      </c>
      <c r="AF110" s="488" t="str">
        <f t="shared" si="7"/>
        <v/>
      </c>
      <c r="AG110" s="482" t="s">
        <v>160</v>
      </c>
      <c r="AH110" s="483" t="str">
        <f t="shared" si="8"/>
        <v/>
      </c>
      <c r="AJ110" s="484" t="str">
        <f t="shared" si="9"/>
        <v>○</v>
      </c>
      <c r="AK110" s="486" t="str">
        <f t="shared" si="6"/>
        <v/>
      </c>
      <c r="AL110" s="486"/>
      <c r="AM110" s="486"/>
      <c r="AN110" s="486"/>
      <c r="AO110" s="486"/>
      <c r="AP110" s="486"/>
      <c r="AQ110" s="486"/>
      <c r="AR110" s="486"/>
      <c r="AS110" s="487"/>
    </row>
    <row r="111" spans="1:45" ht="33" customHeight="1" thickBot="1">
      <c r="A111" s="471">
        <f t="shared" si="4"/>
        <v>100</v>
      </c>
      <c r="B111" s="472" t="str">
        <f>IF(【全員最初に作成】基本情報!C134="","",【全員最初に作成】基本情報!C134)</f>
        <v/>
      </c>
      <c r="C111" s="473" t="str">
        <f>IF(【全員最初に作成】基本情報!D134="","",【全員最初に作成】基本情報!D134)</f>
        <v/>
      </c>
      <c r="D111" s="473" t="str">
        <f>IF(【全員最初に作成】基本情報!E134="","",【全員最初に作成】基本情報!E134)</f>
        <v/>
      </c>
      <c r="E111" s="473" t="str">
        <f>IF(【全員最初に作成】基本情報!F134="","",【全員最初に作成】基本情報!F134)</f>
        <v/>
      </c>
      <c r="F111" s="473" t="str">
        <f>IF(【全員最初に作成】基本情報!G134="","",【全員最初に作成】基本情報!G134)</f>
        <v/>
      </c>
      <c r="G111" s="473" t="str">
        <f>IF(【全員最初に作成】基本情報!H134="","",【全員最初に作成】基本情報!H134)</f>
        <v/>
      </c>
      <c r="H111" s="473" t="str">
        <f>IF(【全員最初に作成】基本情報!I134="","",【全員最初に作成】基本情報!I134)</f>
        <v/>
      </c>
      <c r="I111" s="473" t="str">
        <f>IF(【全員最初に作成】基本情報!J134="","",【全員最初に作成】基本情報!J134)</f>
        <v/>
      </c>
      <c r="J111" s="473" t="str">
        <f>IF(【全員最初に作成】基本情報!K134="","",【全員最初に作成】基本情報!K134)</f>
        <v/>
      </c>
      <c r="K111" s="474" t="str">
        <f>IF(【全員最初に作成】基本情報!L134="","",【全員最初に作成】基本情報!L134)</f>
        <v/>
      </c>
      <c r="L111" s="471" t="str">
        <f>IF(【全員最初に作成】基本情報!M134="","",【全員最初に作成】基本情報!M134)</f>
        <v/>
      </c>
      <c r="M111" s="471" t="str">
        <f>IF(【全員最初に作成】基本情報!R134="","",【全員最初に作成】基本情報!R134)</f>
        <v/>
      </c>
      <c r="N111" s="471" t="str">
        <f>IF(【全員最初に作成】基本情報!W134="","",【全員最初に作成】基本情報!W134)</f>
        <v/>
      </c>
      <c r="O111" s="471" t="str">
        <f>IF(【全員最初に作成】基本情報!X134="","",【全員最初に作成】基本情報!X134)</f>
        <v/>
      </c>
      <c r="P111" s="475" t="str">
        <f>IF(【全員最初に作成】基本情報!Y134="","",【全員最初に作成】基本情報!Y134)</f>
        <v/>
      </c>
      <c r="Q111" s="476" t="str">
        <f>IF(【全員最初に作成】基本情報!AB134="","",【全員最初に作成】基本情報!AB134)</f>
        <v/>
      </c>
      <c r="R111" s="123"/>
      <c r="S111" s="121"/>
      <c r="T111" s="489" t="str">
        <f>IFERROR(IF(R111="","",VLOOKUP(P111,【参考】数式用!$A$5:$H$34,MATCH(S111,【参考】数式用!$F$4:$H$4,0)+5,0)),"")</f>
        <v/>
      </c>
      <c r="U111" s="490" t="str">
        <f>IF(S111="特定加算Ⅰ",VLOOKUP(P111,【参考】数式用!$A$5:$I$28,9,FALSE),"-")</f>
        <v>-</v>
      </c>
      <c r="V111" s="491" t="s">
        <v>155</v>
      </c>
      <c r="W111" s="122"/>
      <c r="X111" s="492" t="s">
        <v>156</v>
      </c>
      <c r="Y111" s="122"/>
      <c r="Z111" s="492" t="s">
        <v>157</v>
      </c>
      <c r="AA111" s="122"/>
      <c r="AB111" s="492" t="s">
        <v>156</v>
      </c>
      <c r="AC111" s="122"/>
      <c r="AD111" s="492" t="s">
        <v>158</v>
      </c>
      <c r="AE111" s="493" t="s">
        <v>159</v>
      </c>
      <c r="AF111" s="494" t="str">
        <f t="shared" si="7"/>
        <v/>
      </c>
      <c r="AG111" s="495" t="s">
        <v>160</v>
      </c>
      <c r="AH111" s="496" t="str">
        <f t="shared" si="8"/>
        <v/>
      </c>
      <c r="AJ111" s="484" t="str">
        <f t="shared" si="9"/>
        <v>○</v>
      </c>
      <c r="AK111" s="486" t="str">
        <f t="shared" si="6"/>
        <v/>
      </c>
      <c r="AL111" s="486"/>
      <c r="AM111" s="486"/>
      <c r="AN111" s="486"/>
      <c r="AO111" s="486"/>
      <c r="AP111" s="486"/>
      <c r="AQ111" s="486"/>
      <c r="AR111" s="486"/>
      <c r="AS111" s="487"/>
    </row>
    <row r="112" spans="1:45" ht="33" customHeight="1" thickBot="1">
      <c r="A112" s="471">
        <f t="shared" si="4"/>
        <v>101</v>
      </c>
      <c r="B112" s="472" t="str">
        <f>IF(【全員最初に作成】基本情報!C135="","",【全員最初に作成】基本情報!C135)</f>
        <v/>
      </c>
      <c r="C112" s="473" t="str">
        <f>IF(【全員最初に作成】基本情報!D135="","",【全員最初に作成】基本情報!D135)</f>
        <v/>
      </c>
      <c r="D112" s="473" t="str">
        <f>IF(【全員最初に作成】基本情報!E135="","",【全員最初に作成】基本情報!E135)</f>
        <v/>
      </c>
      <c r="E112" s="473" t="str">
        <f>IF(【全員最初に作成】基本情報!F135="","",【全員最初に作成】基本情報!F135)</f>
        <v/>
      </c>
      <c r="F112" s="473" t="str">
        <f>IF(【全員最初に作成】基本情報!G135="","",【全員最初に作成】基本情報!G135)</f>
        <v/>
      </c>
      <c r="G112" s="473" t="str">
        <f>IF(【全員最初に作成】基本情報!H135="","",【全員最初に作成】基本情報!H135)</f>
        <v/>
      </c>
      <c r="H112" s="473" t="str">
        <f>IF(【全員最初に作成】基本情報!I135="","",【全員最初に作成】基本情報!I135)</f>
        <v/>
      </c>
      <c r="I112" s="473" t="str">
        <f>IF(【全員最初に作成】基本情報!J135="","",【全員最初に作成】基本情報!J135)</f>
        <v/>
      </c>
      <c r="J112" s="473" t="str">
        <f>IF(【全員最初に作成】基本情報!K135="","",【全員最初に作成】基本情報!K135)</f>
        <v/>
      </c>
      <c r="K112" s="474" t="str">
        <f>IF(【全員最初に作成】基本情報!L135="","",【全員最初に作成】基本情報!L135)</f>
        <v/>
      </c>
      <c r="L112" s="471" t="str">
        <f>IF(【全員最初に作成】基本情報!M135="","",【全員最初に作成】基本情報!M135)</f>
        <v/>
      </c>
      <c r="M112" s="471" t="str">
        <f>IF(【全員最初に作成】基本情報!R135="","",【全員最初に作成】基本情報!R135)</f>
        <v/>
      </c>
      <c r="N112" s="471" t="str">
        <f>IF(【全員最初に作成】基本情報!W135="","",【全員最初に作成】基本情報!W135)</f>
        <v/>
      </c>
      <c r="O112" s="471" t="str">
        <f>IF(【全員最初に作成】基本情報!X135="","",【全員最初に作成】基本情報!X135)</f>
        <v/>
      </c>
      <c r="P112" s="475" t="str">
        <f>IF(【全員最初に作成】基本情報!Y135="","",【全員最初に作成】基本情報!Y135)</f>
        <v/>
      </c>
      <c r="Q112" s="476" t="str">
        <f>IF(【全員最初に作成】基本情報!AB135="","",【全員最初に作成】基本情報!AB135)</f>
        <v/>
      </c>
      <c r="R112" s="117"/>
      <c r="S112" s="118"/>
      <c r="T112" s="477" t="str">
        <f>IFERROR(IF(R112="","",VLOOKUP(P112,【参考】数式用!$A$5:$H$34,MATCH(S112,【参考】数式用!$F$4:$H$4,0)+5,0)),"")</f>
        <v/>
      </c>
      <c r="U112" s="478" t="str">
        <f>IF(S112="特定加算Ⅰ",VLOOKUP(P112,【参考】数式用!$A$5:$I$28,9,FALSE),"-")</f>
        <v>-</v>
      </c>
      <c r="V112" s="479" t="s">
        <v>155</v>
      </c>
      <c r="W112" s="120"/>
      <c r="X112" s="480" t="s">
        <v>156</v>
      </c>
      <c r="Y112" s="120"/>
      <c r="Z112" s="480" t="s">
        <v>157</v>
      </c>
      <c r="AA112" s="120"/>
      <c r="AB112" s="480" t="s">
        <v>156</v>
      </c>
      <c r="AC112" s="120"/>
      <c r="AD112" s="480" t="s">
        <v>158</v>
      </c>
      <c r="AE112" s="481" t="s">
        <v>159</v>
      </c>
      <c r="AF112" s="488" t="str">
        <f t="shared" si="7"/>
        <v/>
      </c>
      <c r="AG112" s="482" t="s">
        <v>160</v>
      </c>
      <c r="AH112" s="483" t="str">
        <f t="shared" si="8"/>
        <v/>
      </c>
      <c r="AJ112" s="484" t="str">
        <f t="shared" si="9"/>
        <v>○</v>
      </c>
      <c r="AK112" s="486" t="str">
        <f t="shared" si="6"/>
        <v/>
      </c>
      <c r="AL112" s="486"/>
      <c r="AM112" s="486"/>
      <c r="AN112" s="486"/>
      <c r="AO112" s="486"/>
      <c r="AP112" s="486"/>
      <c r="AQ112" s="486"/>
      <c r="AR112" s="486"/>
      <c r="AS112" s="487"/>
    </row>
    <row r="113" spans="1:45" ht="33" customHeight="1" thickBot="1">
      <c r="A113" s="471">
        <f t="shared" ref="A113:A176" si="10">A112+1</f>
        <v>102</v>
      </c>
      <c r="B113" s="472" t="str">
        <f>IF(【全員最初に作成】基本情報!C136="","",【全員最初に作成】基本情報!C136)</f>
        <v/>
      </c>
      <c r="C113" s="473" t="str">
        <f>IF(【全員最初に作成】基本情報!D136="","",【全員最初に作成】基本情報!D136)</f>
        <v/>
      </c>
      <c r="D113" s="473" t="str">
        <f>IF(【全員最初に作成】基本情報!E136="","",【全員最初に作成】基本情報!E136)</f>
        <v/>
      </c>
      <c r="E113" s="473" t="str">
        <f>IF(【全員最初に作成】基本情報!F136="","",【全員最初に作成】基本情報!F136)</f>
        <v/>
      </c>
      <c r="F113" s="473" t="str">
        <f>IF(【全員最初に作成】基本情報!G136="","",【全員最初に作成】基本情報!G136)</f>
        <v/>
      </c>
      <c r="G113" s="473" t="str">
        <f>IF(【全員最初に作成】基本情報!H136="","",【全員最初に作成】基本情報!H136)</f>
        <v/>
      </c>
      <c r="H113" s="473" t="str">
        <f>IF(【全員最初に作成】基本情報!I136="","",【全員最初に作成】基本情報!I136)</f>
        <v/>
      </c>
      <c r="I113" s="473" t="str">
        <f>IF(【全員最初に作成】基本情報!J136="","",【全員最初に作成】基本情報!J136)</f>
        <v/>
      </c>
      <c r="J113" s="473" t="str">
        <f>IF(【全員最初に作成】基本情報!K136="","",【全員最初に作成】基本情報!K136)</f>
        <v/>
      </c>
      <c r="K113" s="474" t="str">
        <f>IF(【全員最初に作成】基本情報!L136="","",【全員最初に作成】基本情報!L136)</f>
        <v/>
      </c>
      <c r="L113" s="471" t="str">
        <f>IF(【全員最初に作成】基本情報!M136="","",【全員最初に作成】基本情報!M136)</f>
        <v/>
      </c>
      <c r="M113" s="471" t="str">
        <f>IF(【全員最初に作成】基本情報!R136="","",【全員最初に作成】基本情報!R136)</f>
        <v/>
      </c>
      <c r="N113" s="471" t="str">
        <f>IF(【全員最初に作成】基本情報!W136="","",【全員最初に作成】基本情報!W136)</f>
        <v/>
      </c>
      <c r="O113" s="471" t="str">
        <f>IF(【全員最初に作成】基本情報!X136="","",【全員最初に作成】基本情報!X136)</f>
        <v/>
      </c>
      <c r="P113" s="475" t="str">
        <f>IF(【全員最初に作成】基本情報!Y136="","",【全員最初に作成】基本情報!Y136)</f>
        <v/>
      </c>
      <c r="Q113" s="476" t="str">
        <f>IF(【全員最初に作成】基本情報!AB136="","",【全員最初に作成】基本情報!AB136)</f>
        <v/>
      </c>
      <c r="R113" s="117"/>
      <c r="S113" s="118"/>
      <c r="T113" s="477" t="str">
        <f>IFERROR(IF(R113="","",VLOOKUP(P113,【参考】数式用!$A$5:$H$34,MATCH(S113,【参考】数式用!$F$4:$H$4,0)+5,0)),"")</f>
        <v/>
      </c>
      <c r="U113" s="478" t="str">
        <f>IF(S113="特定加算Ⅰ",VLOOKUP(P113,【参考】数式用!$A$5:$I$28,9,FALSE),"-")</f>
        <v>-</v>
      </c>
      <c r="V113" s="479" t="s">
        <v>155</v>
      </c>
      <c r="W113" s="120"/>
      <c r="X113" s="480" t="s">
        <v>156</v>
      </c>
      <c r="Y113" s="120"/>
      <c r="Z113" s="480" t="s">
        <v>157</v>
      </c>
      <c r="AA113" s="120"/>
      <c r="AB113" s="480" t="s">
        <v>156</v>
      </c>
      <c r="AC113" s="120"/>
      <c r="AD113" s="480" t="s">
        <v>158</v>
      </c>
      <c r="AE113" s="481" t="s">
        <v>159</v>
      </c>
      <c r="AF113" s="488" t="str">
        <f t="shared" si="7"/>
        <v/>
      </c>
      <c r="AG113" s="482" t="s">
        <v>160</v>
      </c>
      <c r="AH113" s="483" t="str">
        <f t="shared" si="8"/>
        <v/>
      </c>
      <c r="AJ113" s="484" t="str">
        <f t="shared" si="9"/>
        <v>○</v>
      </c>
      <c r="AK113" s="486" t="str">
        <f t="shared" si="6"/>
        <v/>
      </c>
      <c r="AL113" s="486"/>
      <c r="AM113" s="486"/>
      <c r="AN113" s="486"/>
      <c r="AO113" s="486"/>
      <c r="AP113" s="486"/>
      <c r="AQ113" s="486"/>
      <c r="AR113" s="486"/>
      <c r="AS113" s="487"/>
    </row>
    <row r="114" spans="1:45" ht="33" customHeight="1" thickBot="1">
      <c r="A114" s="471">
        <f t="shared" si="10"/>
        <v>103</v>
      </c>
      <c r="B114" s="472" t="str">
        <f>IF(【全員最初に作成】基本情報!C137="","",【全員最初に作成】基本情報!C137)</f>
        <v/>
      </c>
      <c r="C114" s="473" t="str">
        <f>IF(【全員最初に作成】基本情報!D137="","",【全員最初に作成】基本情報!D137)</f>
        <v/>
      </c>
      <c r="D114" s="473" t="str">
        <f>IF(【全員最初に作成】基本情報!E137="","",【全員最初に作成】基本情報!E137)</f>
        <v/>
      </c>
      <c r="E114" s="473" t="str">
        <f>IF(【全員最初に作成】基本情報!F137="","",【全員最初に作成】基本情報!F137)</f>
        <v/>
      </c>
      <c r="F114" s="473" t="str">
        <f>IF(【全員最初に作成】基本情報!G137="","",【全員最初に作成】基本情報!G137)</f>
        <v/>
      </c>
      <c r="G114" s="473" t="str">
        <f>IF(【全員最初に作成】基本情報!H137="","",【全員最初に作成】基本情報!H137)</f>
        <v/>
      </c>
      <c r="H114" s="473" t="str">
        <f>IF(【全員最初に作成】基本情報!I137="","",【全員最初に作成】基本情報!I137)</f>
        <v/>
      </c>
      <c r="I114" s="473" t="str">
        <f>IF(【全員最初に作成】基本情報!J137="","",【全員最初に作成】基本情報!J137)</f>
        <v/>
      </c>
      <c r="J114" s="473" t="str">
        <f>IF(【全員最初に作成】基本情報!K137="","",【全員最初に作成】基本情報!K137)</f>
        <v/>
      </c>
      <c r="K114" s="474" t="str">
        <f>IF(【全員最初に作成】基本情報!L137="","",【全員最初に作成】基本情報!L137)</f>
        <v/>
      </c>
      <c r="L114" s="471" t="str">
        <f>IF(【全員最初に作成】基本情報!M137="","",【全員最初に作成】基本情報!M137)</f>
        <v/>
      </c>
      <c r="M114" s="471" t="str">
        <f>IF(【全員最初に作成】基本情報!R137="","",【全員最初に作成】基本情報!R137)</f>
        <v/>
      </c>
      <c r="N114" s="471" t="str">
        <f>IF(【全員最初に作成】基本情報!W137="","",【全員最初に作成】基本情報!W137)</f>
        <v/>
      </c>
      <c r="O114" s="471" t="str">
        <f>IF(【全員最初に作成】基本情報!X137="","",【全員最初に作成】基本情報!X137)</f>
        <v/>
      </c>
      <c r="P114" s="475" t="str">
        <f>IF(【全員最初に作成】基本情報!Y137="","",【全員最初に作成】基本情報!Y137)</f>
        <v/>
      </c>
      <c r="Q114" s="476" t="str">
        <f>IF(【全員最初に作成】基本情報!AB137="","",【全員最初に作成】基本情報!AB137)</f>
        <v/>
      </c>
      <c r="R114" s="117"/>
      <c r="S114" s="118"/>
      <c r="T114" s="477" t="str">
        <f>IFERROR(IF(R114="","",VLOOKUP(P114,【参考】数式用!$A$5:$H$34,MATCH(S114,【参考】数式用!$F$4:$H$4,0)+5,0)),"")</f>
        <v/>
      </c>
      <c r="U114" s="478" t="str">
        <f>IF(S114="特定加算Ⅰ",VLOOKUP(P114,【参考】数式用!$A$5:$I$28,9,FALSE),"-")</f>
        <v>-</v>
      </c>
      <c r="V114" s="479" t="s">
        <v>155</v>
      </c>
      <c r="W114" s="120"/>
      <c r="X114" s="480" t="s">
        <v>156</v>
      </c>
      <c r="Y114" s="120"/>
      <c r="Z114" s="480" t="s">
        <v>157</v>
      </c>
      <c r="AA114" s="120"/>
      <c r="AB114" s="480" t="s">
        <v>156</v>
      </c>
      <c r="AC114" s="120"/>
      <c r="AD114" s="480" t="s">
        <v>158</v>
      </c>
      <c r="AE114" s="481" t="s">
        <v>159</v>
      </c>
      <c r="AF114" s="488" t="str">
        <f t="shared" si="7"/>
        <v/>
      </c>
      <c r="AG114" s="482" t="s">
        <v>160</v>
      </c>
      <c r="AH114" s="483" t="str">
        <f t="shared" si="8"/>
        <v/>
      </c>
      <c r="AJ114" s="484" t="str">
        <f t="shared" si="9"/>
        <v>○</v>
      </c>
      <c r="AK114" s="486" t="str">
        <f t="shared" si="6"/>
        <v/>
      </c>
      <c r="AL114" s="486"/>
      <c r="AM114" s="486"/>
      <c r="AN114" s="486"/>
      <c r="AO114" s="486"/>
      <c r="AP114" s="486"/>
      <c r="AQ114" s="486"/>
      <c r="AR114" s="486"/>
      <c r="AS114" s="487"/>
    </row>
    <row r="115" spans="1:45" ht="33" customHeight="1" thickBot="1">
      <c r="A115" s="471">
        <f t="shared" si="10"/>
        <v>104</v>
      </c>
      <c r="B115" s="472" t="str">
        <f>IF(【全員最初に作成】基本情報!C138="","",【全員最初に作成】基本情報!C138)</f>
        <v/>
      </c>
      <c r="C115" s="473" t="str">
        <f>IF(【全員最初に作成】基本情報!D138="","",【全員最初に作成】基本情報!D138)</f>
        <v/>
      </c>
      <c r="D115" s="473" t="str">
        <f>IF(【全員最初に作成】基本情報!E138="","",【全員最初に作成】基本情報!E138)</f>
        <v/>
      </c>
      <c r="E115" s="473" t="str">
        <f>IF(【全員最初に作成】基本情報!F138="","",【全員最初に作成】基本情報!F138)</f>
        <v/>
      </c>
      <c r="F115" s="473" t="str">
        <f>IF(【全員最初に作成】基本情報!G138="","",【全員最初に作成】基本情報!G138)</f>
        <v/>
      </c>
      <c r="G115" s="473" t="str">
        <f>IF(【全員最初に作成】基本情報!H138="","",【全員最初に作成】基本情報!H138)</f>
        <v/>
      </c>
      <c r="H115" s="473" t="str">
        <f>IF(【全員最初に作成】基本情報!I138="","",【全員最初に作成】基本情報!I138)</f>
        <v/>
      </c>
      <c r="I115" s="473" t="str">
        <f>IF(【全員最初に作成】基本情報!J138="","",【全員最初に作成】基本情報!J138)</f>
        <v/>
      </c>
      <c r="J115" s="473" t="str">
        <f>IF(【全員最初に作成】基本情報!K138="","",【全員最初に作成】基本情報!K138)</f>
        <v/>
      </c>
      <c r="K115" s="474" t="str">
        <f>IF(【全員最初に作成】基本情報!L138="","",【全員最初に作成】基本情報!L138)</f>
        <v/>
      </c>
      <c r="L115" s="471" t="str">
        <f>IF(【全員最初に作成】基本情報!M138="","",【全員最初に作成】基本情報!M138)</f>
        <v/>
      </c>
      <c r="M115" s="471" t="str">
        <f>IF(【全員最初に作成】基本情報!R138="","",【全員最初に作成】基本情報!R138)</f>
        <v/>
      </c>
      <c r="N115" s="471" t="str">
        <f>IF(【全員最初に作成】基本情報!W138="","",【全員最初に作成】基本情報!W138)</f>
        <v/>
      </c>
      <c r="O115" s="471" t="str">
        <f>IF(【全員最初に作成】基本情報!X138="","",【全員最初に作成】基本情報!X138)</f>
        <v/>
      </c>
      <c r="P115" s="475" t="str">
        <f>IF(【全員最初に作成】基本情報!Y138="","",【全員最初に作成】基本情報!Y138)</f>
        <v/>
      </c>
      <c r="Q115" s="476" t="str">
        <f>IF(【全員最初に作成】基本情報!AB138="","",【全員最初に作成】基本情報!AB138)</f>
        <v/>
      </c>
      <c r="R115" s="117"/>
      <c r="S115" s="118"/>
      <c r="T115" s="477" t="str">
        <f>IFERROR(IF(R115="","",VLOOKUP(P115,【参考】数式用!$A$5:$H$34,MATCH(S115,【参考】数式用!$F$4:$H$4,0)+5,0)),"")</f>
        <v/>
      </c>
      <c r="U115" s="478" t="str">
        <f>IF(S115="特定加算Ⅰ",VLOOKUP(P115,【参考】数式用!$A$5:$I$28,9,FALSE),"-")</f>
        <v>-</v>
      </c>
      <c r="V115" s="479" t="s">
        <v>155</v>
      </c>
      <c r="W115" s="120"/>
      <c r="X115" s="480" t="s">
        <v>156</v>
      </c>
      <c r="Y115" s="120"/>
      <c r="Z115" s="480" t="s">
        <v>157</v>
      </c>
      <c r="AA115" s="120"/>
      <c r="AB115" s="480" t="s">
        <v>156</v>
      </c>
      <c r="AC115" s="120"/>
      <c r="AD115" s="480" t="s">
        <v>158</v>
      </c>
      <c r="AE115" s="481" t="s">
        <v>159</v>
      </c>
      <c r="AF115" s="488" t="str">
        <f t="shared" si="7"/>
        <v/>
      </c>
      <c r="AG115" s="482" t="s">
        <v>160</v>
      </c>
      <c r="AH115" s="483" t="str">
        <f t="shared" si="8"/>
        <v/>
      </c>
      <c r="AJ115" s="484" t="str">
        <f t="shared" si="9"/>
        <v>○</v>
      </c>
      <c r="AK115" s="486" t="str">
        <f t="shared" si="6"/>
        <v/>
      </c>
      <c r="AL115" s="486"/>
      <c r="AM115" s="486"/>
      <c r="AN115" s="486"/>
      <c r="AO115" s="486"/>
      <c r="AP115" s="486"/>
      <c r="AQ115" s="486"/>
      <c r="AR115" s="486"/>
      <c r="AS115" s="487"/>
    </row>
    <row r="116" spans="1:45" ht="33" customHeight="1" thickBot="1">
      <c r="A116" s="471">
        <f t="shared" si="10"/>
        <v>105</v>
      </c>
      <c r="B116" s="472" t="str">
        <f>IF(【全員最初に作成】基本情報!C139="","",【全員最初に作成】基本情報!C139)</f>
        <v/>
      </c>
      <c r="C116" s="473" t="str">
        <f>IF(【全員最初に作成】基本情報!D139="","",【全員最初に作成】基本情報!D139)</f>
        <v/>
      </c>
      <c r="D116" s="473" t="str">
        <f>IF(【全員最初に作成】基本情報!E139="","",【全員最初に作成】基本情報!E139)</f>
        <v/>
      </c>
      <c r="E116" s="473" t="str">
        <f>IF(【全員最初に作成】基本情報!F139="","",【全員最初に作成】基本情報!F139)</f>
        <v/>
      </c>
      <c r="F116" s="473" t="str">
        <f>IF(【全員最初に作成】基本情報!G139="","",【全員最初に作成】基本情報!G139)</f>
        <v/>
      </c>
      <c r="G116" s="473" t="str">
        <f>IF(【全員最初に作成】基本情報!H139="","",【全員最初に作成】基本情報!H139)</f>
        <v/>
      </c>
      <c r="H116" s="473" t="str">
        <f>IF(【全員最初に作成】基本情報!I139="","",【全員最初に作成】基本情報!I139)</f>
        <v/>
      </c>
      <c r="I116" s="473" t="str">
        <f>IF(【全員最初に作成】基本情報!J139="","",【全員最初に作成】基本情報!J139)</f>
        <v/>
      </c>
      <c r="J116" s="473" t="str">
        <f>IF(【全員最初に作成】基本情報!K139="","",【全員最初に作成】基本情報!K139)</f>
        <v/>
      </c>
      <c r="K116" s="474" t="str">
        <f>IF(【全員最初に作成】基本情報!L139="","",【全員最初に作成】基本情報!L139)</f>
        <v/>
      </c>
      <c r="L116" s="471" t="str">
        <f>IF(【全員最初に作成】基本情報!M139="","",【全員最初に作成】基本情報!M139)</f>
        <v/>
      </c>
      <c r="M116" s="471" t="str">
        <f>IF(【全員最初に作成】基本情報!R139="","",【全員最初に作成】基本情報!R139)</f>
        <v/>
      </c>
      <c r="N116" s="471" t="str">
        <f>IF(【全員最初に作成】基本情報!W139="","",【全員最初に作成】基本情報!W139)</f>
        <v/>
      </c>
      <c r="O116" s="471" t="str">
        <f>IF(【全員最初に作成】基本情報!X139="","",【全員最初に作成】基本情報!X139)</f>
        <v/>
      </c>
      <c r="P116" s="475" t="str">
        <f>IF(【全員最初に作成】基本情報!Y139="","",【全員最初に作成】基本情報!Y139)</f>
        <v/>
      </c>
      <c r="Q116" s="476" t="str">
        <f>IF(【全員最初に作成】基本情報!AB139="","",【全員最初に作成】基本情報!AB139)</f>
        <v/>
      </c>
      <c r="R116" s="117"/>
      <c r="S116" s="118"/>
      <c r="T116" s="477" t="str">
        <f>IFERROR(IF(R116="","",VLOOKUP(P116,【参考】数式用!$A$5:$H$34,MATCH(S116,【参考】数式用!$F$4:$H$4,0)+5,0)),"")</f>
        <v/>
      </c>
      <c r="U116" s="478" t="str">
        <f>IF(S116="特定加算Ⅰ",VLOOKUP(P116,【参考】数式用!$A$5:$I$28,9,FALSE),"-")</f>
        <v>-</v>
      </c>
      <c r="V116" s="479" t="s">
        <v>155</v>
      </c>
      <c r="W116" s="120"/>
      <c r="X116" s="480" t="s">
        <v>156</v>
      </c>
      <c r="Y116" s="120"/>
      <c r="Z116" s="480" t="s">
        <v>157</v>
      </c>
      <c r="AA116" s="120"/>
      <c r="AB116" s="480" t="s">
        <v>156</v>
      </c>
      <c r="AC116" s="120"/>
      <c r="AD116" s="480" t="s">
        <v>158</v>
      </c>
      <c r="AE116" s="481" t="s">
        <v>159</v>
      </c>
      <c r="AF116" s="488" t="str">
        <f t="shared" si="7"/>
        <v/>
      </c>
      <c r="AG116" s="482" t="s">
        <v>160</v>
      </c>
      <c r="AH116" s="483" t="str">
        <f t="shared" si="8"/>
        <v/>
      </c>
      <c r="AJ116" s="484" t="str">
        <f t="shared" si="9"/>
        <v>○</v>
      </c>
      <c r="AK116" s="486" t="str">
        <f t="shared" si="6"/>
        <v/>
      </c>
      <c r="AL116" s="486"/>
      <c r="AM116" s="486"/>
      <c r="AN116" s="486"/>
      <c r="AO116" s="486"/>
      <c r="AP116" s="486"/>
      <c r="AQ116" s="486"/>
      <c r="AR116" s="486"/>
      <c r="AS116" s="487"/>
    </row>
    <row r="117" spans="1:45" ht="33" customHeight="1" thickBot="1">
      <c r="A117" s="471">
        <f t="shared" si="10"/>
        <v>106</v>
      </c>
      <c r="B117" s="472" t="str">
        <f>IF(【全員最初に作成】基本情報!C140="","",【全員最初に作成】基本情報!C140)</f>
        <v/>
      </c>
      <c r="C117" s="473" t="str">
        <f>IF(【全員最初に作成】基本情報!D140="","",【全員最初に作成】基本情報!D140)</f>
        <v/>
      </c>
      <c r="D117" s="473" t="str">
        <f>IF(【全員最初に作成】基本情報!E140="","",【全員最初に作成】基本情報!E140)</f>
        <v/>
      </c>
      <c r="E117" s="473" t="str">
        <f>IF(【全員最初に作成】基本情報!F140="","",【全員最初に作成】基本情報!F140)</f>
        <v/>
      </c>
      <c r="F117" s="473" t="str">
        <f>IF(【全員最初に作成】基本情報!G140="","",【全員最初に作成】基本情報!G140)</f>
        <v/>
      </c>
      <c r="G117" s="473" t="str">
        <f>IF(【全員最初に作成】基本情報!H140="","",【全員最初に作成】基本情報!H140)</f>
        <v/>
      </c>
      <c r="H117" s="473" t="str">
        <f>IF(【全員最初に作成】基本情報!I140="","",【全員最初に作成】基本情報!I140)</f>
        <v/>
      </c>
      <c r="I117" s="473" t="str">
        <f>IF(【全員最初に作成】基本情報!J140="","",【全員最初に作成】基本情報!J140)</f>
        <v/>
      </c>
      <c r="J117" s="473" t="str">
        <f>IF(【全員最初に作成】基本情報!K140="","",【全員最初に作成】基本情報!K140)</f>
        <v/>
      </c>
      <c r="K117" s="474" t="str">
        <f>IF(【全員最初に作成】基本情報!L140="","",【全員最初に作成】基本情報!L140)</f>
        <v/>
      </c>
      <c r="L117" s="471" t="str">
        <f>IF(【全員最初に作成】基本情報!M140="","",【全員最初に作成】基本情報!M140)</f>
        <v/>
      </c>
      <c r="M117" s="471" t="str">
        <f>IF(【全員最初に作成】基本情報!R140="","",【全員最初に作成】基本情報!R140)</f>
        <v/>
      </c>
      <c r="N117" s="471" t="str">
        <f>IF(【全員最初に作成】基本情報!W140="","",【全員最初に作成】基本情報!W140)</f>
        <v/>
      </c>
      <c r="O117" s="471" t="str">
        <f>IF(【全員最初に作成】基本情報!X140="","",【全員最初に作成】基本情報!X140)</f>
        <v/>
      </c>
      <c r="P117" s="475" t="str">
        <f>IF(【全員最初に作成】基本情報!Y140="","",【全員最初に作成】基本情報!Y140)</f>
        <v/>
      </c>
      <c r="Q117" s="476" t="str">
        <f>IF(【全員最初に作成】基本情報!AB140="","",【全員最初に作成】基本情報!AB140)</f>
        <v/>
      </c>
      <c r="R117" s="117"/>
      <c r="S117" s="118"/>
      <c r="T117" s="477" t="str">
        <f>IFERROR(IF(R117="","",VLOOKUP(P117,【参考】数式用!$A$5:$H$34,MATCH(S117,【参考】数式用!$F$4:$H$4,0)+5,0)),"")</f>
        <v/>
      </c>
      <c r="U117" s="478" t="str">
        <f>IF(S117="特定加算Ⅰ",VLOOKUP(P117,【参考】数式用!$A$5:$I$28,9,FALSE),"-")</f>
        <v>-</v>
      </c>
      <c r="V117" s="479" t="s">
        <v>155</v>
      </c>
      <c r="W117" s="120"/>
      <c r="X117" s="480" t="s">
        <v>156</v>
      </c>
      <c r="Y117" s="120"/>
      <c r="Z117" s="480" t="s">
        <v>157</v>
      </c>
      <c r="AA117" s="120"/>
      <c r="AB117" s="480" t="s">
        <v>156</v>
      </c>
      <c r="AC117" s="120"/>
      <c r="AD117" s="480" t="s">
        <v>158</v>
      </c>
      <c r="AE117" s="481" t="s">
        <v>159</v>
      </c>
      <c r="AF117" s="488" t="str">
        <f t="shared" si="7"/>
        <v/>
      </c>
      <c r="AG117" s="482" t="s">
        <v>160</v>
      </c>
      <c r="AH117" s="483" t="str">
        <f t="shared" si="8"/>
        <v/>
      </c>
      <c r="AJ117" s="484" t="str">
        <f t="shared" si="9"/>
        <v>○</v>
      </c>
      <c r="AK117" s="486" t="str">
        <f t="shared" si="6"/>
        <v/>
      </c>
      <c r="AL117" s="486"/>
      <c r="AM117" s="486"/>
      <c r="AN117" s="486"/>
      <c r="AO117" s="486"/>
      <c r="AP117" s="486"/>
      <c r="AQ117" s="486"/>
      <c r="AR117" s="486"/>
      <c r="AS117" s="487"/>
    </row>
    <row r="118" spans="1:45" ht="33" customHeight="1" thickBot="1">
      <c r="A118" s="471">
        <f t="shared" si="10"/>
        <v>107</v>
      </c>
      <c r="B118" s="472" t="str">
        <f>IF(【全員最初に作成】基本情報!C141="","",【全員最初に作成】基本情報!C141)</f>
        <v/>
      </c>
      <c r="C118" s="473" t="str">
        <f>IF(【全員最初に作成】基本情報!D141="","",【全員最初に作成】基本情報!D141)</f>
        <v/>
      </c>
      <c r="D118" s="473" t="str">
        <f>IF(【全員最初に作成】基本情報!E141="","",【全員最初に作成】基本情報!E141)</f>
        <v/>
      </c>
      <c r="E118" s="473" t="str">
        <f>IF(【全員最初に作成】基本情報!F141="","",【全員最初に作成】基本情報!F141)</f>
        <v/>
      </c>
      <c r="F118" s="473" t="str">
        <f>IF(【全員最初に作成】基本情報!G141="","",【全員最初に作成】基本情報!G141)</f>
        <v/>
      </c>
      <c r="G118" s="473" t="str">
        <f>IF(【全員最初に作成】基本情報!H141="","",【全員最初に作成】基本情報!H141)</f>
        <v/>
      </c>
      <c r="H118" s="473" t="str">
        <f>IF(【全員最初に作成】基本情報!I141="","",【全員最初に作成】基本情報!I141)</f>
        <v/>
      </c>
      <c r="I118" s="473" t="str">
        <f>IF(【全員最初に作成】基本情報!J141="","",【全員最初に作成】基本情報!J141)</f>
        <v/>
      </c>
      <c r="J118" s="473" t="str">
        <f>IF(【全員最初に作成】基本情報!K141="","",【全員最初に作成】基本情報!K141)</f>
        <v/>
      </c>
      <c r="K118" s="474" t="str">
        <f>IF(【全員最初に作成】基本情報!L141="","",【全員最初に作成】基本情報!L141)</f>
        <v/>
      </c>
      <c r="L118" s="471" t="str">
        <f>IF(【全員最初に作成】基本情報!M141="","",【全員最初に作成】基本情報!M141)</f>
        <v/>
      </c>
      <c r="M118" s="471" t="str">
        <f>IF(【全員最初に作成】基本情報!R141="","",【全員最初に作成】基本情報!R141)</f>
        <v/>
      </c>
      <c r="N118" s="471" t="str">
        <f>IF(【全員最初に作成】基本情報!W141="","",【全員最初に作成】基本情報!W141)</f>
        <v/>
      </c>
      <c r="O118" s="471" t="str">
        <f>IF(【全員最初に作成】基本情報!X141="","",【全員最初に作成】基本情報!X141)</f>
        <v/>
      </c>
      <c r="P118" s="475" t="str">
        <f>IF(【全員最初に作成】基本情報!Y141="","",【全員最初に作成】基本情報!Y141)</f>
        <v/>
      </c>
      <c r="Q118" s="476" t="str">
        <f>IF(【全員最初に作成】基本情報!AB141="","",【全員最初に作成】基本情報!AB141)</f>
        <v/>
      </c>
      <c r="R118" s="117"/>
      <c r="S118" s="118"/>
      <c r="T118" s="477" t="str">
        <f>IFERROR(IF(R118="","",VLOOKUP(P118,【参考】数式用!$A$5:$H$34,MATCH(S118,【参考】数式用!$F$4:$H$4,0)+5,0)),"")</f>
        <v/>
      </c>
      <c r="U118" s="478" t="str">
        <f>IF(S118="特定加算Ⅰ",VLOOKUP(P118,【参考】数式用!$A$5:$I$28,9,FALSE),"-")</f>
        <v>-</v>
      </c>
      <c r="V118" s="479" t="s">
        <v>155</v>
      </c>
      <c r="W118" s="120"/>
      <c r="X118" s="480" t="s">
        <v>156</v>
      </c>
      <c r="Y118" s="120"/>
      <c r="Z118" s="480" t="s">
        <v>157</v>
      </c>
      <c r="AA118" s="120"/>
      <c r="AB118" s="480" t="s">
        <v>156</v>
      </c>
      <c r="AC118" s="120"/>
      <c r="AD118" s="480" t="s">
        <v>158</v>
      </c>
      <c r="AE118" s="481" t="s">
        <v>159</v>
      </c>
      <c r="AF118" s="488" t="str">
        <f t="shared" si="7"/>
        <v/>
      </c>
      <c r="AG118" s="482" t="s">
        <v>160</v>
      </c>
      <c r="AH118" s="483" t="str">
        <f t="shared" si="8"/>
        <v/>
      </c>
      <c r="AJ118" s="484" t="str">
        <f t="shared" si="9"/>
        <v>○</v>
      </c>
      <c r="AK118" s="486" t="str">
        <f t="shared" si="6"/>
        <v/>
      </c>
      <c r="AL118" s="486"/>
      <c r="AM118" s="486"/>
      <c r="AN118" s="486"/>
      <c r="AO118" s="486"/>
      <c r="AP118" s="486"/>
      <c r="AQ118" s="486"/>
      <c r="AR118" s="486"/>
      <c r="AS118" s="487"/>
    </row>
    <row r="119" spans="1:45" ht="33" customHeight="1" thickBot="1">
      <c r="A119" s="471">
        <f t="shared" si="10"/>
        <v>108</v>
      </c>
      <c r="B119" s="472" t="str">
        <f>IF(【全員最初に作成】基本情報!C142="","",【全員最初に作成】基本情報!C142)</f>
        <v/>
      </c>
      <c r="C119" s="473" t="str">
        <f>IF(【全員最初に作成】基本情報!D142="","",【全員最初に作成】基本情報!D142)</f>
        <v/>
      </c>
      <c r="D119" s="473" t="str">
        <f>IF(【全員最初に作成】基本情報!E142="","",【全員最初に作成】基本情報!E142)</f>
        <v/>
      </c>
      <c r="E119" s="473" t="str">
        <f>IF(【全員最初に作成】基本情報!F142="","",【全員最初に作成】基本情報!F142)</f>
        <v/>
      </c>
      <c r="F119" s="473" t="str">
        <f>IF(【全員最初に作成】基本情報!G142="","",【全員最初に作成】基本情報!G142)</f>
        <v/>
      </c>
      <c r="G119" s="473" t="str">
        <f>IF(【全員最初に作成】基本情報!H142="","",【全員最初に作成】基本情報!H142)</f>
        <v/>
      </c>
      <c r="H119" s="473" t="str">
        <f>IF(【全員最初に作成】基本情報!I142="","",【全員最初に作成】基本情報!I142)</f>
        <v/>
      </c>
      <c r="I119" s="473" t="str">
        <f>IF(【全員最初に作成】基本情報!J142="","",【全員最初に作成】基本情報!J142)</f>
        <v/>
      </c>
      <c r="J119" s="473" t="str">
        <f>IF(【全員最初に作成】基本情報!K142="","",【全員最初に作成】基本情報!K142)</f>
        <v/>
      </c>
      <c r="K119" s="474" t="str">
        <f>IF(【全員最初に作成】基本情報!L142="","",【全員最初に作成】基本情報!L142)</f>
        <v/>
      </c>
      <c r="L119" s="471" t="str">
        <f>IF(【全員最初に作成】基本情報!M142="","",【全員最初に作成】基本情報!M142)</f>
        <v/>
      </c>
      <c r="M119" s="471" t="str">
        <f>IF(【全員最初に作成】基本情報!R142="","",【全員最初に作成】基本情報!R142)</f>
        <v/>
      </c>
      <c r="N119" s="471" t="str">
        <f>IF(【全員最初に作成】基本情報!W142="","",【全員最初に作成】基本情報!W142)</f>
        <v/>
      </c>
      <c r="O119" s="471" t="str">
        <f>IF(【全員最初に作成】基本情報!X142="","",【全員最初に作成】基本情報!X142)</f>
        <v/>
      </c>
      <c r="P119" s="475" t="str">
        <f>IF(【全員最初に作成】基本情報!Y142="","",【全員最初に作成】基本情報!Y142)</f>
        <v/>
      </c>
      <c r="Q119" s="476" t="str">
        <f>IF(【全員最初に作成】基本情報!AB142="","",【全員最初に作成】基本情報!AB142)</f>
        <v/>
      </c>
      <c r="R119" s="117"/>
      <c r="S119" s="118"/>
      <c r="T119" s="477" t="str">
        <f>IFERROR(IF(R119="","",VLOOKUP(P119,【参考】数式用!$A$5:$H$34,MATCH(S119,【参考】数式用!$F$4:$H$4,0)+5,0)),"")</f>
        <v/>
      </c>
      <c r="U119" s="478" t="str">
        <f>IF(S119="特定加算Ⅰ",VLOOKUP(P119,【参考】数式用!$A$5:$I$28,9,FALSE),"-")</f>
        <v>-</v>
      </c>
      <c r="V119" s="479" t="s">
        <v>155</v>
      </c>
      <c r="W119" s="120"/>
      <c r="X119" s="480" t="s">
        <v>156</v>
      </c>
      <c r="Y119" s="120"/>
      <c r="Z119" s="480" t="s">
        <v>157</v>
      </c>
      <c r="AA119" s="120"/>
      <c r="AB119" s="480" t="s">
        <v>156</v>
      </c>
      <c r="AC119" s="120"/>
      <c r="AD119" s="480" t="s">
        <v>158</v>
      </c>
      <c r="AE119" s="481" t="s">
        <v>159</v>
      </c>
      <c r="AF119" s="488" t="str">
        <f t="shared" si="7"/>
        <v/>
      </c>
      <c r="AG119" s="482" t="s">
        <v>160</v>
      </c>
      <c r="AH119" s="483" t="str">
        <f t="shared" si="8"/>
        <v/>
      </c>
      <c r="AJ119" s="484" t="str">
        <f t="shared" si="9"/>
        <v>○</v>
      </c>
      <c r="AK119" s="486" t="str">
        <f t="shared" si="6"/>
        <v/>
      </c>
      <c r="AL119" s="486"/>
      <c r="AM119" s="486"/>
      <c r="AN119" s="486"/>
      <c r="AO119" s="486"/>
      <c r="AP119" s="486"/>
      <c r="AQ119" s="486"/>
      <c r="AR119" s="486"/>
      <c r="AS119" s="487"/>
    </row>
    <row r="120" spans="1:45" ht="33" customHeight="1" thickBot="1">
      <c r="A120" s="471">
        <f t="shared" si="10"/>
        <v>109</v>
      </c>
      <c r="B120" s="472" t="str">
        <f>IF(【全員最初に作成】基本情報!C143="","",【全員最初に作成】基本情報!C143)</f>
        <v/>
      </c>
      <c r="C120" s="473" t="str">
        <f>IF(【全員最初に作成】基本情報!D143="","",【全員最初に作成】基本情報!D143)</f>
        <v/>
      </c>
      <c r="D120" s="473" t="str">
        <f>IF(【全員最初に作成】基本情報!E143="","",【全員最初に作成】基本情報!E143)</f>
        <v/>
      </c>
      <c r="E120" s="473" t="str">
        <f>IF(【全員最初に作成】基本情報!F143="","",【全員最初に作成】基本情報!F143)</f>
        <v/>
      </c>
      <c r="F120" s="473" t="str">
        <f>IF(【全員最初に作成】基本情報!G143="","",【全員最初に作成】基本情報!G143)</f>
        <v/>
      </c>
      <c r="G120" s="473" t="str">
        <f>IF(【全員最初に作成】基本情報!H143="","",【全員最初に作成】基本情報!H143)</f>
        <v/>
      </c>
      <c r="H120" s="473" t="str">
        <f>IF(【全員最初に作成】基本情報!I143="","",【全員最初に作成】基本情報!I143)</f>
        <v/>
      </c>
      <c r="I120" s="473" t="str">
        <f>IF(【全員最初に作成】基本情報!J143="","",【全員最初に作成】基本情報!J143)</f>
        <v/>
      </c>
      <c r="J120" s="473" t="str">
        <f>IF(【全員最初に作成】基本情報!K143="","",【全員最初に作成】基本情報!K143)</f>
        <v/>
      </c>
      <c r="K120" s="474" t="str">
        <f>IF(【全員最初に作成】基本情報!L143="","",【全員最初に作成】基本情報!L143)</f>
        <v/>
      </c>
      <c r="L120" s="471" t="str">
        <f>IF(【全員最初に作成】基本情報!M143="","",【全員最初に作成】基本情報!M143)</f>
        <v/>
      </c>
      <c r="M120" s="471" t="str">
        <f>IF(【全員最初に作成】基本情報!R143="","",【全員最初に作成】基本情報!R143)</f>
        <v/>
      </c>
      <c r="N120" s="471" t="str">
        <f>IF(【全員最初に作成】基本情報!W143="","",【全員最初に作成】基本情報!W143)</f>
        <v/>
      </c>
      <c r="O120" s="471" t="str">
        <f>IF(【全員最初に作成】基本情報!X143="","",【全員最初に作成】基本情報!X143)</f>
        <v/>
      </c>
      <c r="P120" s="475" t="str">
        <f>IF(【全員最初に作成】基本情報!Y143="","",【全員最初に作成】基本情報!Y143)</f>
        <v/>
      </c>
      <c r="Q120" s="476" t="str">
        <f>IF(【全員最初に作成】基本情報!AB143="","",【全員最初に作成】基本情報!AB143)</f>
        <v/>
      </c>
      <c r="R120" s="117"/>
      <c r="S120" s="118"/>
      <c r="T120" s="477" t="str">
        <f>IFERROR(IF(R120="","",VLOOKUP(P120,【参考】数式用!$A$5:$H$34,MATCH(S120,【参考】数式用!$F$4:$H$4,0)+5,0)),"")</f>
        <v/>
      </c>
      <c r="U120" s="478" t="str">
        <f>IF(S120="特定加算Ⅰ",VLOOKUP(P120,【参考】数式用!$A$5:$I$28,9,FALSE),"-")</f>
        <v>-</v>
      </c>
      <c r="V120" s="479" t="s">
        <v>155</v>
      </c>
      <c r="W120" s="120"/>
      <c r="X120" s="480" t="s">
        <v>156</v>
      </c>
      <c r="Y120" s="120"/>
      <c r="Z120" s="480" t="s">
        <v>157</v>
      </c>
      <c r="AA120" s="120"/>
      <c r="AB120" s="480" t="s">
        <v>156</v>
      </c>
      <c r="AC120" s="120"/>
      <c r="AD120" s="480" t="s">
        <v>158</v>
      </c>
      <c r="AE120" s="481" t="s">
        <v>159</v>
      </c>
      <c r="AF120" s="488" t="str">
        <f t="shared" si="7"/>
        <v/>
      </c>
      <c r="AG120" s="482" t="s">
        <v>160</v>
      </c>
      <c r="AH120" s="483" t="str">
        <f t="shared" si="8"/>
        <v/>
      </c>
      <c r="AJ120" s="484" t="str">
        <f t="shared" si="9"/>
        <v>○</v>
      </c>
      <c r="AK120" s="486" t="str">
        <f t="shared" si="6"/>
        <v/>
      </c>
      <c r="AL120" s="486"/>
      <c r="AM120" s="486"/>
      <c r="AN120" s="486"/>
      <c r="AO120" s="486"/>
      <c r="AP120" s="486"/>
      <c r="AQ120" s="486"/>
      <c r="AR120" s="486"/>
      <c r="AS120" s="487"/>
    </row>
    <row r="121" spans="1:45" ht="33" customHeight="1" thickBot="1">
      <c r="A121" s="471">
        <f t="shared" si="10"/>
        <v>110</v>
      </c>
      <c r="B121" s="472" t="str">
        <f>IF(【全員最初に作成】基本情報!C144="","",【全員最初に作成】基本情報!C144)</f>
        <v/>
      </c>
      <c r="C121" s="473" t="str">
        <f>IF(【全員最初に作成】基本情報!D144="","",【全員最初に作成】基本情報!D144)</f>
        <v/>
      </c>
      <c r="D121" s="473" t="str">
        <f>IF(【全員最初に作成】基本情報!E144="","",【全員最初に作成】基本情報!E144)</f>
        <v/>
      </c>
      <c r="E121" s="473" t="str">
        <f>IF(【全員最初に作成】基本情報!F144="","",【全員最初に作成】基本情報!F144)</f>
        <v/>
      </c>
      <c r="F121" s="473" t="str">
        <f>IF(【全員最初に作成】基本情報!G144="","",【全員最初に作成】基本情報!G144)</f>
        <v/>
      </c>
      <c r="G121" s="473" t="str">
        <f>IF(【全員最初に作成】基本情報!H144="","",【全員最初に作成】基本情報!H144)</f>
        <v/>
      </c>
      <c r="H121" s="473" t="str">
        <f>IF(【全員最初に作成】基本情報!I144="","",【全員最初に作成】基本情報!I144)</f>
        <v/>
      </c>
      <c r="I121" s="473" t="str">
        <f>IF(【全員最初に作成】基本情報!J144="","",【全員最初に作成】基本情報!J144)</f>
        <v/>
      </c>
      <c r="J121" s="473" t="str">
        <f>IF(【全員最初に作成】基本情報!K144="","",【全員最初に作成】基本情報!K144)</f>
        <v/>
      </c>
      <c r="K121" s="474" t="str">
        <f>IF(【全員最初に作成】基本情報!L144="","",【全員最初に作成】基本情報!L144)</f>
        <v/>
      </c>
      <c r="L121" s="471" t="str">
        <f>IF(【全員最初に作成】基本情報!M144="","",【全員最初に作成】基本情報!M144)</f>
        <v/>
      </c>
      <c r="M121" s="471" t="str">
        <f>IF(【全員最初に作成】基本情報!R144="","",【全員最初に作成】基本情報!R144)</f>
        <v/>
      </c>
      <c r="N121" s="471" t="str">
        <f>IF(【全員最初に作成】基本情報!W144="","",【全員最初に作成】基本情報!W144)</f>
        <v/>
      </c>
      <c r="O121" s="471" t="str">
        <f>IF(【全員最初に作成】基本情報!X144="","",【全員最初に作成】基本情報!X144)</f>
        <v/>
      </c>
      <c r="P121" s="475" t="str">
        <f>IF(【全員最初に作成】基本情報!Y144="","",【全員最初に作成】基本情報!Y144)</f>
        <v/>
      </c>
      <c r="Q121" s="476" t="str">
        <f>IF(【全員最初に作成】基本情報!AB144="","",【全員最初に作成】基本情報!AB144)</f>
        <v/>
      </c>
      <c r="R121" s="117"/>
      <c r="S121" s="118"/>
      <c r="T121" s="477" t="str">
        <f>IFERROR(IF(R121="","",VLOOKUP(P121,【参考】数式用!$A$5:$H$34,MATCH(S121,【参考】数式用!$F$4:$H$4,0)+5,0)),"")</f>
        <v/>
      </c>
      <c r="U121" s="478" t="str">
        <f>IF(S121="特定加算Ⅰ",VLOOKUP(P121,【参考】数式用!$A$5:$I$28,9,FALSE),"-")</f>
        <v>-</v>
      </c>
      <c r="V121" s="479" t="s">
        <v>155</v>
      </c>
      <c r="W121" s="120"/>
      <c r="X121" s="480" t="s">
        <v>156</v>
      </c>
      <c r="Y121" s="120"/>
      <c r="Z121" s="480" t="s">
        <v>157</v>
      </c>
      <c r="AA121" s="120"/>
      <c r="AB121" s="480" t="s">
        <v>156</v>
      </c>
      <c r="AC121" s="120"/>
      <c r="AD121" s="480" t="s">
        <v>158</v>
      </c>
      <c r="AE121" s="481" t="s">
        <v>159</v>
      </c>
      <c r="AF121" s="488" t="str">
        <f t="shared" si="7"/>
        <v/>
      </c>
      <c r="AG121" s="482" t="s">
        <v>160</v>
      </c>
      <c r="AH121" s="483" t="str">
        <f t="shared" si="8"/>
        <v/>
      </c>
      <c r="AJ121" s="484" t="str">
        <f t="shared" si="9"/>
        <v>○</v>
      </c>
      <c r="AK121" s="486" t="str">
        <f t="shared" si="6"/>
        <v/>
      </c>
      <c r="AL121" s="486"/>
      <c r="AM121" s="486"/>
      <c r="AN121" s="486"/>
      <c r="AO121" s="486"/>
      <c r="AP121" s="486"/>
      <c r="AQ121" s="486"/>
      <c r="AR121" s="486"/>
      <c r="AS121" s="487"/>
    </row>
    <row r="122" spans="1:45" ht="33" customHeight="1" thickBot="1">
      <c r="A122" s="471">
        <f t="shared" si="10"/>
        <v>111</v>
      </c>
      <c r="B122" s="472" t="str">
        <f>IF(【全員最初に作成】基本情報!C145="","",【全員最初に作成】基本情報!C145)</f>
        <v/>
      </c>
      <c r="C122" s="473" t="str">
        <f>IF(【全員最初に作成】基本情報!D145="","",【全員最初に作成】基本情報!D145)</f>
        <v/>
      </c>
      <c r="D122" s="473" t="str">
        <f>IF(【全員最初に作成】基本情報!E145="","",【全員最初に作成】基本情報!E145)</f>
        <v/>
      </c>
      <c r="E122" s="473" t="str">
        <f>IF(【全員最初に作成】基本情報!F145="","",【全員最初に作成】基本情報!F145)</f>
        <v/>
      </c>
      <c r="F122" s="473" t="str">
        <f>IF(【全員最初に作成】基本情報!G145="","",【全員最初に作成】基本情報!G145)</f>
        <v/>
      </c>
      <c r="G122" s="473" t="str">
        <f>IF(【全員最初に作成】基本情報!H145="","",【全員最初に作成】基本情報!H145)</f>
        <v/>
      </c>
      <c r="H122" s="473" t="str">
        <f>IF(【全員最初に作成】基本情報!I145="","",【全員最初に作成】基本情報!I145)</f>
        <v/>
      </c>
      <c r="I122" s="473" t="str">
        <f>IF(【全員最初に作成】基本情報!J145="","",【全員最初に作成】基本情報!J145)</f>
        <v/>
      </c>
      <c r="J122" s="473" t="str">
        <f>IF(【全員最初に作成】基本情報!K145="","",【全員最初に作成】基本情報!K145)</f>
        <v/>
      </c>
      <c r="K122" s="474" t="str">
        <f>IF(【全員最初に作成】基本情報!L145="","",【全員最初に作成】基本情報!L145)</f>
        <v/>
      </c>
      <c r="L122" s="471" t="str">
        <f>IF(【全員最初に作成】基本情報!M145="","",【全員最初に作成】基本情報!M145)</f>
        <v/>
      </c>
      <c r="M122" s="471" t="str">
        <f>IF(【全員最初に作成】基本情報!R145="","",【全員最初に作成】基本情報!R145)</f>
        <v/>
      </c>
      <c r="N122" s="471" t="str">
        <f>IF(【全員最初に作成】基本情報!W145="","",【全員最初に作成】基本情報!W145)</f>
        <v/>
      </c>
      <c r="O122" s="471" t="str">
        <f>IF(【全員最初に作成】基本情報!X145="","",【全員最初に作成】基本情報!X145)</f>
        <v/>
      </c>
      <c r="P122" s="475" t="str">
        <f>IF(【全員最初に作成】基本情報!Y145="","",【全員最初に作成】基本情報!Y145)</f>
        <v/>
      </c>
      <c r="Q122" s="476" t="str">
        <f>IF(【全員最初に作成】基本情報!AB145="","",【全員最初に作成】基本情報!AB145)</f>
        <v/>
      </c>
      <c r="R122" s="117"/>
      <c r="S122" s="118"/>
      <c r="T122" s="477" t="str">
        <f>IFERROR(IF(R122="","",VLOOKUP(P122,【参考】数式用!$A$5:$H$34,MATCH(S122,【参考】数式用!$F$4:$H$4,0)+5,0)),"")</f>
        <v/>
      </c>
      <c r="U122" s="478" t="str">
        <f>IF(S122="特定加算Ⅰ",VLOOKUP(P122,【参考】数式用!$A$5:$I$28,9,FALSE),"-")</f>
        <v>-</v>
      </c>
      <c r="V122" s="479" t="s">
        <v>155</v>
      </c>
      <c r="W122" s="120"/>
      <c r="X122" s="480" t="s">
        <v>156</v>
      </c>
      <c r="Y122" s="120"/>
      <c r="Z122" s="480" t="s">
        <v>157</v>
      </c>
      <c r="AA122" s="120"/>
      <c r="AB122" s="480" t="s">
        <v>156</v>
      </c>
      <c r="AC122" s="120"/>
      <c r="AD122" s="480" t="s">
        <v>158</v>
      </c>
      <c r="AE122" s="481" t="s">
        <v>159</v>
      </c>
      <c r="AF122" s="488" t="str">
        <f t="shared" si="7"/>
        <v/>
      </c>
      <c r="AG122" s="482" t="s">
        <v>160</v>
      </c>
      <c r="AH122" s="483" t="str">
        <f t="shared" si="8"/>
        <v/>
      </c>
      <c r="AJ122" s="484" t="str">
        <f t="shared" si="9"/>
        <v>○</v>
      </c>
      <c r="AK122" s="486" t="str">
        <f t="shared" si="6"/>
        <v/>
      </c>
      <c r="AL122" s="486"/>
      <c r="AM122" s="486"/>
      <c r="AN122" s="486"/>
      <c r="AO122" s="486"/>
      <c r="AP122" s="486"/>
      <c r="AQ122" s="486"/>
      <c r="AR122" s="486"/>
      <c r="AS122" s="487"/>
    </row>
    <row r="123" spans="1:45" ht="33" customHeight="1" thickBot="1">
      <c r="A123" s="471">
        <f t="shared" si="10"/>
        <v>112</v>
      </c>
      <c r="B123" s="472" t="str">
        <f>IF(【全員最初に作成】基本情報!C146="","",【全員最初に作成】基本情報!C146)</f>
        <v/>
      </c>
      <c r="C123" s="473" t="str">
        <f>IF(【全員最初に作成】基本情報!D146="","",【全員最初に作成】基本情報!D146)</f>
        <v/>
      </c>
      <c r="D123" s="473" t="str">
        <f>IF(【全員最初に作成】基本情報!E146="","",【全員最初に作成】基本情報!E146)</f>
        <v/>
      </c>
      <c r="E123" s="473" t="str">
        <f>IF(【全員最初に作成】基本情報!F146="","",【全員最初に作成】基本情報!F146)</f>
        <v/>
      </c>
      <c r="F123" s="473" t="str">
        <f>IF(【全員最初に作成】基本情報!G146="","",【全員最初に作成】基本情報!G146)</f>
        <v/>
      </c>
      <c r="G123" s="473" t="str">
        <f>IF(【全員最初に作成】基本情報!H146="","",【全員最初に作成】基本情報!H146)</f>
        <v/>
      </c>
      <c r="H123" s="473" t="str">
        <f>IF(【全員最初に作成】基本情報!I146="","",【全員最初に作成】基本情報!I146)</f>
        <v/>
      </c>
      <c r="I123" s="473" t="str">
        <f>IF(【全員最初に作成】基本情報!J146="","",【全員最初に作成】基本情報!J146)</f>
        <v/>
      </c>
      <c r="J123" s="473" t="str">
        <f>IF(【全員最初に作成】基本情報!K146="","",【全員最初に作成】基本情報!K146)</f>
        <v/>
      </c>
      <c r="K123" s="474" t="str">
        <f>IF(【全員最初に作成】基本情報!L146="","",【全員最初に作成】基本情報!L146)</f>
        <v/>
      </c>
      <c r="L123" s="471" t="str">
        <f>IF(【全員最初に作成】基本情報!M146="","",【全員最初に作成】基本情報!M146)</f>
        <v/>
      </c>
      <c r="M123" s="471" t="str">
        <f>IF(【全員最初に作成】基本情報!R146="","",【全員最初に作成】基本情報!R146)</f>
        <v/>
      </c>
      <c r="N123" s="471" t="str">
        <f>IF(【全員最初に作成】基本情報!W146="","",【全員最初に作成】基本情報!W146)</f>
        <v/>
      </c>
      <c r="O123" s="471" t="str">
        <f>IF(【全員最初に作成】基本情報!X146="","",【全員最初に作成】基本情報!X146)</f>
        <v/>
      </c>
      <c r="P123" s="475" t="str">
        <f>IF(【全員最初に作成】基本情報!Y146="","",【全員最初に作成】基本情報!Y146)</f>
        <v/>
      </c>
      <c r="Q123" s="476" t="str">
        <f>IF(【全員最初に作成】基本情報!AB146="","",【全員最初に作成】基本情報!AB146)</f>
        <v/>
      </c>
      <c r="R123" s="117"/>
      <c r="S123" s="118"/>
      <c r="T123" s="477" t="str">
        <f>IFERROR(IF(R123="","",VLOOKUP(P123,【参考】数式用!$A$5:$H$34,MATCH(S123,【参考】数式用!$F$4:$H$4,0)+5,0)),"")</f>
        <v/>
      </c>
      <c r="U123" s="478" t="str">
        <f>IF(S123="特定加算Ⅰ",VLOOKUP(P123,【参考】数式用!$A$5:$I$28,9,FALSE),"-")</f>
        <v>-</v>
      </c>
      <c r="V123" s="479" t="s">
        <v>155</v>
      </c>
      <c r="W123" s="120"/>
      <c r="X123" s="480" t="s">
        <v>156</v>
      </c>
      <c r="Y123" s="120"/>
      <c r="Z123" s="480" t="s">
        <v>157</v>
      </c>
      <c r="AA123" s="120"/>
      <c r="AB123" s="480" t="s">
        <v>156</v>
      </c>
      <c r="AC123" s="120"/>
      <c r="AD123" s="480" t="s">
        <v>158</v>
      </c>
      <c r="AE123" s="481" t="s">
        <v>159</v>
      </c>
      <c r="AF123" s="488" t="str">
        <f t="shared" si="7"/>
        <v/>
      </c>
      <c r="AG123" s="482" t="s">
        <v>160</v>
      </c>
      <c r="AH123" s="483" t="str">
        <f t="shared" si="8"/>
        <v/>
      </c>
      <c r="AJ123" s="484" t="str">
        <f t="shared" si="9"/>
        <v>○</v>
      </c>
      <c r="AK123" s="486" t="str">
        <f t="shared" si="6"/>
        <v/>
      </c>
      <c r="AL123" s="486"/>
      <c r="AM123" s="486"/>
      <c r="AN123" s="486"/>
      <c r="AO123" s="486"/>
      <c r="AP123" s="486"/>
      <c r="AQ123" s="486"/>
      <c r="AR123" s="486"/>
      <c r="AS123" s="487"/>
    </row>
    <row r="124" spans="1:45" ht="33" customHeight="1" thickBot="1">
      <c r="A124" s="471">
        <f t="shared" si="10"/>
        <v>113</v>
      </c>
      <c r="B124" s="472" t="str">
        <f>IF(【全員最初に作成】基本情報!C147="","",【全員最初に作成】基本情報!C147)</f>
        <v/>
      </c>
      <c r="C124" s="473" t="str">
        <f>IF(【全員最初に作成】基本情報!D147="","",【全員最初に作成】基本情報!D147)</f>
        <v/>
      </c>
      <c r="D124" s="473" t="str">
        <f>IF(【全員最初に作成】基本情報!E147="","",【全員最初に作成】基本情報!E147)</f>
        <v/>
      </c>
      <c r="E124" s="473" t="str">
        <f>IF(【全員最初に作成】基本情報!F147="","",【全員最初に作成】基本情報!F147)</f>
        <v/>
      </c>
      <c r="F124" s="473" t="str">
        <f>IF(【全員最初に作成】基本情報!G147="","",【全員最初に作成】基本情報!G147)</f>
        <v/>
      </c>
      <c r="G124" s="473" t="str">
        <f>IF(【全員最初に作成】基本情報!H147="","",【全員最初に作成】基本情報!H147)</f>
        <v/>
      </c>
      <c r="H124" s="473" t="str">
        <f>IF(【全員最初に作成】基本情報!I147="","",【全員最初に作成】基本情報!I147)</f>
        <v/>
      </c>
      <c r="I124" s="473" t="str">
        <f>IF(【全員最初に作成】基本情報!J147="","",【全員最初に作成】基本情報!J147)</f>
        <v/>
      </c>
      <c r="J124" s="473" t="str">
        <f>IF(【全員最初に作成】基本情報!K147="","",【全員最初に作成】基本情報!K147)</f>
        <v/>
      </c>
      <c r="K124" s="474" t="str">
        <f>IF(【全員最初に作成】基本情報!L147="","",【全員最初に作成】基本情報!L147)</f>
        <v/>
      </c>
      <c r="L124" s="471" t="str">
        <f>IF(【全員最初に作成】基本情報!M147="","",【全員最初に作成】基本情報!M147)</f>
        <v/>
      </c>
      <c r="M124" s="471" t="str">
        <f>IF(【全員最初に作成】基本情報!R147="","",【全員最初に作成】基本情報!R147)</f>
        <v/>
      </c>
      <c r="N124" s="471" t="str">
        <f>IF(【全員最初に作成】基本情報!W147="","",【全員最初に作成】基本情報!W147)</f>
        <v/>
      </c>
      <c r="O124" s="471" t="str">
        <f>IF(【全員最初に作成】基本情報!X147="","",【全員最初に作成】基本情報!X147)</f>
        <v/>
      </c>
      <c r="P124" s="475" t="str">
        <f>IF(【全員最初に作成】基本情報!Y147="","",【全員最初に作成】基本情報!Y147)</f>
        <v/>
      </c>
      <c r="Q124" s="476" t="str">
        <f>IF(【全員最初に作成】基本情報!AB147="","",【全員最初に作成】基本情報!AB147)</f>
        <v/>
      </c>
      <c r="R124" s="117"/>
      <c r="S124" s="118"/>
      <c r="T124" s="477" t="str">
        <f>IFERROR(IF(R124="","",VLOOKUP(P124,【参考】数式用!$A$5:$H$34,MATCH(S124,【参考】数式用!$F$4:$H$4,0)+5,0)),"")</f>
        <v/>
      </c>
      <c r="U124" s="478" t="str">
        <f>IF(S124="特定加算Ⅰ",VLOOKUP(P124,【参考】数式用!$A$5:$I$28,9,FALSE),"-")</f>
        <v>-</v>
      </c>
      <c r="V124" s="479" t="s">
        <v>155</v>
      </c>
      <c r="W124" s="120"/>
      <c r="X124" s="480" t="s">
        <v>156</v>
      </c>
      <c r="Y124" s="120"/>
      <c r="Z124" s="480" t="s">
        <v>157</v>
      </c>
      <c r="AA124" s="120"/>
      <c r="AB124" s="480" t="s">
        <v>156</v>
      </c>
      <c r="AC124" s="120"/>
      <c r="AD124" s="480" t="s">
        <v>158</v>
      </c>
      <c r="AE124" s="481" t="s">
        <v>159</v>
      </c>
      <c r="AF124" s="488" t="str">
        <f t="shared" si="7"/>
        <v/>
      </c>
      <c r="AG124" s="482" t="s">
        <v>160</v>
      </c>
      <c r="AH124" s="483" t="str">
        <f t="shared" si="8"/>
        <v/>
      </c>
      <c r="AJ124" s="484" t="str">
        <f t="shared" si="9"/>
        <v>○</v>
      </c>
      <c r="AK124" s="486" t="str">
        <f t="shared" si="6"/>
        <v/>
      </c>
      <c r="AL124" s="486"/>
      <c r="AM124" s="486"/>
      <c r="AN124" s="486"/>
      <c r="AO124" s="486"/>
      <c r="AP124" s="486"/>
      <c r="AQ124" s="486"/>
      <c r="AR124" s="486"/>
      <c r="AS124" s="487"/>
    </row>
    <row r="125" spans="1:45" ht="33" customHeight="1" thickBot="1">
      <c r="A125" s="471">
        <f t="shared" si="10"/>
        <v>114</v>
      </c>
      <c r="B125" s="472" t="str">
        <f>IF(【全員最初に作成】基本情報!C148="","",【全員最初に作成】基本情報!C148)</f>
        <v/>
      </c>
      <c r="C125" s="473" t="str">
        <f>IF(【全員最初に作成】基本情報!D148="","",【全員最初に作成】基本情報!D148)</f>
        <v/>
      </c>
      <c r="D125" s="473" t="str">
        <f>IF(【全員最初に作成】基本情報!E148="","",【全員最初に作成】基本情報!E148)</f>
        <v/>
      </c>
      <c r="E125" s="473" t="str">
        <f>IF(【全員最初に作成】基本情報!F148="","",【全員最初に作成】基本情報!F148)</f>
        <v/>
      </c>
      <c r="F125" s="473" t="str">
        <f>IF(【全員最初に作成】基本情報!G148="","",【全員最初に作成】基本情報!G148)</f>
        <v/>
      </c>
      <c r="G125" s="473" t="str">
        <f>IF(【全員最初に作成】基本情報!H148="","",【全員最初に作成】基本情報!H148)</f>
        <v/>
      </c>
      <c r="H125" s="473" t="str">
        <f>IF(【全員最初に作成】基本情報!I148="","",【全員最初に作成】基本情報!I148)</f>
        <v/>
      </c>
      <c r="I125" s="473" t="str">
        <f>IF(【全員最初に作成】基本情報!J148="","",【全員最初に作成】基本情報!J148)</f>
        <v/>
      </c>
      <c r="J125" s="473" t="str">
        <f>IF(【全員最初に作成】基本情報!K148="","",【全員最初に作成】基本情報!K148)</f>
        <v/>
      </c>
      <c r="K125" s="474" t="str">
        <f>IF(【全員最初に作成】基本情報!L148="","",【全員最初に作成】基本情報!L148)</f>
        <v/>
      </c>
      <c r="L125" s="471" t="str">
        <f>IF(【全員最初に作成】基本情報!M148="","",【全員最初に作成】基本情報!M148)</f>
        <v/>
      </c>
      <c r="M125" s="471" t="str">
        <f>IF(【全員最初に作成】基本情報!R148="","",【全員最初に作成】基本情報!R148)</f>
        <v/>
      </c>
      <c r="N125" s="471" t="str">
        <f>IF(【全員最初に作成】基本情報!W148="","",【全員最初に作成】基本情報!W148)</f>
        <v/>
      </c>
      <c r="O125" s="471" t="str">
        <f>IF(【全員最初に作成】基本情報!X148="","",【全員最初に作成】基本情報!X148)</f>
        <v/>
      </c>
      <c r="P125" s="475" t="str">
        <f>IF(【全員最初に作成】基本情報!Y148="","",【全員最初に作成】基本情報!Y148)</f>
        <v/>
      </c>
      <c r="Q125" s="476" t="str">
        <f>IF(【全員最初に作成】基本情報!AB148="","",【全員最初に作成】基本情報!AB148)</f>
        <v/>
      </c>
      <c r="R125" s="117"/>
      <c r="S125" s="118"/>
      <c r="T125" s="477" t="str">
        <f>IFERROR(IF(R125="","",VLOOKUP(P125,【参考】数式用!$A$5:$H$34,MATCH(S125,【参考】数式用!$F$4:$H$4,0)+5,0)),"")</f>
        <v/>
      </c>
      <c r="U125" s="478" t="str">
        <f>IF(S125="特定加算Ⅰ",VLOOKUP(P125,【参考】数式用!$A$5:$I$28,9,FALSE),"-")</f>
        <v>-</v>
      </c>
      <c r="V125" s="479" t="s">
        <v>155</v>
      </c>
      <c r="W125" s="120"/>
      <c r="X125" s="480" t="s">
        <v>156</v>
      </c>
      <c r="Y125" s="120"/>
      <c r="Z125" s="480" t="s">
        <v>157</v>
      </c>
      <c r="AA125" s="120"/>
      <c r="AB125" s="480" t="s">
        <v>156</v>
      </c>
      <c r="AC125" s="120"/>
      <c r="AD125" s="480" t="s">
        <v>158</v>
      </c>
      <c r="AE125" s="481" t="s">
        <v>159</v>
      </c>
      <c r="AF125" s="488" t="str">
        <f t="shared" si="7"/>
        <v/>
      </c>
      <c r="AG125" s="482" t="s">
        <v>160</v>
      </c>
      <c r="AH125" s="483" t="str">
        <f t="shared" si="8"/>
        <v/>
      </c>
      <c r="AJ125" s="484" t="str">
        <f t="shared" si="9"/>
        <v>○</v>
      </c>
      <c r="AK125" s="486" t="str">
        <f t="shared" si="6"/>
        <v/>
      </c>
      <c r="AL125" s="486"/>
      <c r="AM125" s="486"/>
      <c r="AN125" s="486"/>
      <c r="AO125" s="486"/>
      <c r="AP125" s="486"/>
      <c r="AQ125" s="486"/>
      <c r="AR125" s="486"/>
      <c r="AS125" s="487"/>
    </row>
    <row r="126" spans="1:45" ht="33" customHeight="1" thickBot="1">
      <c r="A126" s="471">
        <f t="shared" si="10"/>
        <v>115</v>
      </c>
      <c r="B126" s="472" t="str">
        <f>IF(【全員最初に作成】基本情報!C149="","",【全員最初に作成】基本情報!C149)</f>
        <v/>
      </c>
      <c r="C126" s="473" t="str">
        <f>IF(【全員最初に作成】基本情報!D149="","",【全員最初に作成】基本情報!D149)</f>
        <v/>
      </c>
      <c r="D126" s="473" t="str">
        <f>IF(【全員最初に作成】基本情報!E149="","",【全員最初に作成】基本情報!E149)</f>
        <v/>
      </c>
      <c r="E126" s="473" t="str">
        <f>IF(【全員最初に作成】基本情報!F149="","",【全員最初に作成】基本情報!F149)</f>
        <v/>
      </c>
      <c r="F126" s="473" t="str">
        <f>IF(【全員最初に作成】基本情報!G149="","",【全員最初に作成】基本情報!G149)</f>
        <v/>
      </c>
      <c r="G126" s="473" t="str">
        <f>IF(【全員最初に作成】基本情報!H149="","",【全員最初に作成】基本情報!H149)</f>
        <v/>
      </c>
      <c r="H126" s="473" t="str">
        <f>IF(【全員最初に作成】基本情報!I149="","",【全員最初に作成】基本情報!I149)</f>
        <v/>
      </c>
      <c r="I126" s="473" t="str">
        <f>IF(【全員最初に作成】基本情報!J149="","",【全員最初に作成】基本情報!J149)</f>
        <v/>
      </c>
      <c r="J126" s="473" t="str">
        <f>IF(【全員最初に作成】基本情報!K149="","",【全員最初に作成】基本情報!K149)</f>
        <v/>
      </c>
      <c r="K126" s="474" t="str">
        <f>IF(【全員最初に作成】基本情報!L149="","",【全員最初に作成】基本情報!L149)</f>
        <v/>
      </c>
      <c r="L126" s="471" t="str">
        <f>IF(【全員最初に作成】基本情報!M149="","",【全員最初に作成】基本情報!M149)</f>
        <v/>
      </c>
      <c r="M126" s="471" t="str">
        <f>IF(【全員最初に作成】基本情報!R149="","",【全員最初に作成】基本情報!R149)</f>
        <v/>
      </c>
      <c r="N126" s="471" t="str">
        <f>IF(【全員最初に作成】基本情報!W149="","",【全員最初に作成】基本情報!W149)</f>
        <v/>
      </c>
      <c r="O126" s="471" t="str">
        <f>IF(【全員最初に作成】基本情報!X149="","",【全員最初に作成】基本情報!X149)</f>
        <v/>
      </c>
      <c r="P126" s="475" t="str">
        <f>IF(【全員最初に作成】基本情報!Y149="","",【全員最初に作成】基本情報!Y149)</f>
        <v/>
      </c>
      <c r="Q126" s="476" t="str">
        <f>IF(【全員最初に作成】基本情報!AB149="","",【全員最初に作成】基本情報!AB149)</f>
        <v/>
      </c>
      <c r="R126" s="117"/>
      <c r="S126" s="118"/>
      <c r="T126" s="477" t="str">
        <f>IFERROR(IF(R126="","",VLOOKUP(P126,【参考】数式用!$A$5:$H$34,MATCH(S126,【参考】数式用!$F$4:$H$4,0)+5,0)),"")</f>
        <v/>
      </c>
      <c r="U126" s="478" t="str">
        <f>IF(S126="特定加算Ⅰ",VLOOKUP(P126,【参考】数式用!$A$5:$I$28,9,FALSE),"-")</f>
        <v>-</v>
      </c>
      <c r="V126" s="479" t="s">
        <v>155</v>
      </c>
      <c r="W126" s="120"/>
      <c r="X126" s="480" t="s">
        <v>156</v>
      </c>
      <c r="Y126" s="120"/>
      <c r="Z126" s="480" t="s">
        <v>157</v>
      </c>
      <c r="AA126" s="120"/>
      <c r="AB126" s="480" t="s">
        <v>156</v>
      </c>
      <c r="AC126" s="120"/>
      <c r="AD126" s="480" t="s">
        <v>158</v>
      </c>
      <c r="AE126" s="481" t="s">
        <v>159</v>
      </c>
      <c r="AF126" s="488" t="str">
        <f t="shared" si="7"/>
        <v/>
      </c>
      <c r="AG126" s="482" t="s">
        <v>160</v>
      </c>
      <c r="AH126" s="483" t="str">
        <f t="shared" si="8"/>
        <v/>
      </c>
      <c r="AJ126" s="484" t="str">
        <f t="shared" si="9"/>
        <v>○</v>
      </c>
      <c r="AK126" s="486" t="str">
        <f t="shared" si="6"/>
        <v/>
      </c>
      <c r="AL126" s="486"/>
      <c r="AM126" s="486"/>
      <c r="AN126" s="486"/>
      <c r="AO126" s="486"/>
      <c r="AP126" s="486"/>
      <c r="AQ126" s="486"/>
      <c r="AR126" s="486"/>
      <c r="AS126" s="487"/>
    </row>
    <row r="127" spans="1:45" ht="33" customHeight="1" thickBot="1">
      <c r="A127" s="471">
        <f t="shared" si="10"/>
        <v>116</v>
      </c>
      <c r="B127" s="472" t="str">
        <f>IF(【全員最初に作成】基本情報!C150="","",【全員最初に作成】基本情報!C150)</f>
        <v/>
      </c>
      <c r="C127" s="473" t="str">
        <f>IF(【全員最初に作成】基本情報!D150="","",【全員最初に作成】基本情報!D150)</f>
        <v/>
      </c>
      <c r="D127" s="473" t="str">
        <f>IF(【全員最初に作成】基本情報!E150="","",【全員最初に作成】基本情報!E150)</f>
        <v/>
      </c>
      <c r="E127" s="473" t="str">
        <f>IF(【全員最初に作成】基本情報!F150="","",【全員最初に作成】基本情報!F150)</f>
        <v/>
      </c>
      <c r="F127" s="473" t="str">
        <f>IF(【全員最初に作成】基本情報!G150="","",【全員最初に作成】基本情報!G150)</f>
        <v/>
      </c>
      <c r="G127" s="473" t="str">
        <f>IF(【全員最初に作成】基本情報!H150="","",【全員最初に作成】基本情報!H150)</f>
        <v/>
      </c>
      <c r="H127" s="473" t="str">
        <f>IF(【全員最初に作成】基本情報!I150="","",【全員最初に作成】基本情報!I150)</f>
        <v/>
      </c>
      <c r="I127" s="473" t="str">
        <f>IF(【全員最初に作成】基本情報!J150="","",【全員最初に作成】基本情報!J150)</f>
        <v/>
      </c>
      <c r="J127" s="473" t="str">
        <f>IF(【全員最初に作成】基本情報!K150="","",【全員最初に作成】基本情報!K150)</f>
        <v/>
      </c>
      <c r="K127" s="474" t="str">
        <f>IF(【全員最初に作成】基本情報!L150="","",【全員最初に作成】基本情報!L150)</f>
        <v/>
      </c>
      <c r="L127" s="471" t="str">
        <f>IF(【全員最初に作成】基本情報!M150="","",【全員最初に作成】基本情報!M150)</f>
        <v/>
      </c>
      <c r="M127" s="471" t="str">
        <f>IF(【全員最初に作成】基本情報!R150="","",【全員最初に作成】基本情報!R150)</f>
        <v/>
      </c>
      <c r="N127" s="471" t="str">
        <f>IF(【全員最初に作成】基本情報!W150="","",【全員最初に作成】基本情報!W150)</f>
        <v/>
      </c>
      <c r="O127" s="471" t="str">
        <f>IF(【全員最初に作成】基本情報!X150="","",【全員最初に作成】基本情報!X150)</f>
        <v/>
      </c>
      <c r="P127" s="475" t="str">
        <f>IF(【全員最初に作成】基本情報!Y150="","",【全員最初に作成】基本情報!Y150)</f>
        <v/>
      </c>
      <c r="Q127" s="476" t="str">
        <f>IF(【全員最初に作成】基本情報!AB150="","",【全員最初に作成】基本情報!AB150)</f>
        <v/>
      </c>
      <c r="R127" s="117"/>
      <c r="S127" s="118"/>
      <c r="T127" s="477" t="str">
        <f>IFERROR(IF(R127="","",VLOOKUP(P127,【参考】数式用!$A$5:$H$34,MATCH(S127,【参考】数式用!$F$4:$H$4,0)+5,0)),"")</f>
        <v/>
      </c>
      <c r="U127" s="478" t="str">
        <f>IF(S127="特定加算Ⅰ",VLOOKUP(P127,【参考】数式用!$A$5:$I$28,9,FALSE),"-")</f>
        <v>-</v>
      </c>
      <c r="V127" s="479" t="s">
        <v>155</v>
      </c>
      <c r="W127" s="120"/>
      <c r="X127" s="480" t="s">
        <v>156</v>
      </c>
      <c r="Y127" s="120"/>
      <c r="Z127" s="480" t="s">
        <v>157</v>
      </c>
      <c r="AA127" s="120"/>
      <c r="AB127" s="480" t="s">
        <v>156</v>
      </c>
      <c r="AC127" s="120"/>
      <c r="AD127" s="480" t="s">
        <v>158</v>
      </c>
      <c r="AE127" s="481" t="s">
        <v>159</v>
      </c>
      <c r="AF127" s="488" t="str">
        <f t="shared" si="7"/>
        <v/>
      </c>
      <c r="AG127" s="482" t="s">
        <v>160</v>
      </c>
      <c r="AH127" s="483" t="str">
        <f t="shared" si="8"/>
        <v/>
      </c>
      <c r="AJ127" s="484" t="str">
        <f t="shared" si="9"/>
        <v>○</v>
      </c>
      <c r="AK127" s="486" t="str">
        <f t="shared" si="6"/>
        <v/>
      </c>
      <c r="AL127" s="486"/>
      <c r="AM127" s="486"/>
      <c r="AN127" s="486"/>
      <c r="AO127" s="486"/>
      <c r="AP127" s="486"/>
      <c r="AQ127" s="486"/>
      <c r="AR127" s="486"/>
      <c r="AS127" s="487"/>
    </row>
    <row r="128" spans="1:45" ht="33" customHeight="1" thickBot="1">
      <c r="A128" s="471">
        <f t="shared" si="10"/>
        <v>117</v>
      </c>
      <c r="B128" s="472" t="str">
        <f>IF(【全員最初に作成】基本情報!C151="","",【全員最初に作成】基本情報!C151)</f>
        <v/>
      </c>
      <c r="C128" s="473" t="str">
        <f>IF(【全員最初に作成】基本情報!D151="","",【全員最初に作成】基本情報!D151)</f>
        <v/>
      </c>
      <c r="D128" s="473" t="str">
        <f>IF(【全員最初に作成】基本情報!E151="","",【全員最初に作成】基本情報!E151)</f>
        <v/>
      </c>
      <c r="E128" s="473" t="str">
        <f>IF(【全員最初に作成】基本情報!F151="","",【全員最初に作成】基本情報!F151)</f>
        <v/>
      </c>
      <c r="F128" s="473" t="str">
        <f>IF(【全員最初に作成】基本情報!G151="","",【全員最初に作成】基本情報!G151)</f>
        <v/>
      </c>
      <c r="G128" s="473" t="str">
        <f>IF(【全員最初に作成】基本情報!H151="","",【全員最初に作成】基本情報!H151)</f>
        <v/>
      </c>
      <c r="H128" s="473" t="str">
        <f>IF(【全員最初に作成】基本情報!I151="","",【全員最初に作成】基本情報!I151)</f>
        <v/>
      </c>
      <c r="I128" s="473" t="str">
        <f>IF(【全員最初に作成】基本情報!J151="","",【全員最初に作成】基本情報!J151)</f>
        <v/>
      </c>
      <c r="J128" s="473" t="str">
        <f>IF(【全員最初に作成】基本情報!K151="","",【全員最初に作成】基本情報!K151)</f>
        <v/>
      </c>
      <c r="K128" s="474" t="str">
        <f>IF(【全員最初に作成】基本情報!L151="","",【全員最初に作成】基本情報!L151)</f>
        <v/>
      </c>
      <c r="L128" s="471" t="str">
        <f>IF(【全員最初に作成】基本情報!M151="","",【全員最初に作成】基本情報!M151)</f>
        <v/>
      </c>
      <c r="M128" s="471" t="str">
        <f>IF(【全員最初に作成】基本情報!R151="","",【全員最初に作成】基本情報!R151)</f>
        <v/>
      </c>
      <c r="N128" s="471" t="str">
        <f>IF(【全員最初に作成】基本情報!W151="","",【全員最初に作成】基本情報!W151)</f>
        <v/>
      </c>
      <c r="O128" s="471" t="str">
        <f>IF(【全員最初に作成】基本情報!X151="","",【全員最初に作成】基本情報!X151)</f>
        <v/>
      </c>
      <c r="P128" s="475" t="str">
        <f>IF(【全員最初に作成】基本情報!Y151="","",【全員最初に作成】基本情報!Y151)</f>
        <v/>
      </c>
      <c r="Q128" s="476" t="str">
        <f>IF(【全員最初に作成】基本情報!AB151="","",【全員最初に作成】基本情報!AB151)</f>
        <v/>
      </c>
      <c r="R128" s="117"/>
      <c r="S128" s="118"/>
      <c r="T128" s="477" t="str">
        <f>IFERROR(IF(R128="","",VLOOKUP(P128,【参考】数式用!$A$5:$H$34,MATCH(S128,【参考】数式用!$F$4:$H$4,0)+5,0)),"")</f>
        <v/>
      </c>
      <c r="U128" s="478" t="str">
        <f>IF(S128="特定加算Ⅰ",VLOOKUP(P128,【参考】数式用!$A$5:$I$28,9,FALSE),"-")</f>
        <v>-</v>
      </c>
      <c r="V128" s="479" t="s">
        <v>155</v>
      </c>
      <c r="W128" s="120"/>
      <c r="X128" s="480" t="s">
        <v>156</v>
      </c>
      <c r="Y128" s="120"/>
      <c r="Z128" s="480" t="s">
        <v>157</v>
      </c>
      <c r="AA128" s="120"/>
      <c r="AB128" s="480" t="s">
        <v>156</v>
      </c>
      <c r="AC128" s="120"/>
      <c r="AD128" s="480" t="s">
        <v>158</v>
      </c>
      <c r="AE128" s="481" t="s">
        <v>159</v>
      </c>
      <c r="AF128" s="488" t="str">
        <f t="shared" si="7"/>
        <v/>
      </c>
      <c r="AG128" s="482" t="s">
        <v>160</v>
      </c>
      <c r="AH128" s="483" t="str">
        <f t="shared" si="8"/>
        <v/>
      </c>
      <c r="AJ128" s="484" t="str">
        <f t="shared" si="9"/>
        <v>○</v>
      </c>
      <c r="AK128" s="486" t="str">
        <f t="shared" si="6"/>
        <v/>
      </c>
      <c r="AL128" s="486"/>
      <c r="AM128" s="486"/>
      <c r="AN128" s="486"/>
      <c r="AO128" s="486"/>
      <c r="AP128" s="486"/>
      <c r="AQ128" s="486"/>
      <c r="AR128" s="486"/>
      <c r="AS128" s="487"/>
    </row>
    <row r="129" spans="1:45" ht="33" customHeight="1" thickBot="1">
      <c r="A129" s="471">
        <f t="shared" si="10"/>
        <v>118</v>
      </c>
      <c r="B129" s="472" t="str">
        <f>IF(【全員最初に作成】基本情報!C152="","",【全員最初に作成】基本情報!C152)</f>
        <v/>
      </c>
      <c r="C129" s="473" t="str">
        <f>IF(【全員最初に作成】基本情報!D152="","",【全員最初に作成】基本情報!D152)</f>
        <v/>
      </c>
      <c r="D129" s="473" t="str">
        <f>IF(【全員最初に作成】基本情報!E152="","",【全員最初に作成】基本情報!E152)</f>
        <v/>
      </c>
      <c r="E129" s="473" t="str">
        <f>IF(【全員最初に作成】基本情報!F152="","",【全員最初に作成】基本情報!F152)</f>
        <v/>
      </c>
      <c r="F129" s="473" t="str">
        <f>IF(【全員最初に作成】基本情報!G152="","",【全員最初に作成】基本情報!G152)</f>
        <v/>
      </c>
      <c r="G129" s="473" t="str">
        <f>IF(【全員最初に作成】基本情報!H152="","",【全員最初に作成】基本情報!H152)</f>
        <v/>
      </c>
      <c r="H129" s="473" t="str">
        <f>IF(【全員最初に作成】基本情報!I152="","",【全員最初に作成】基本情報!I152)</f>
        <v/>
      </c>
      <c r="I129" s="473" t="str">
        <f>IF(【全員最初に作成】基本情報!J152="","",【全員最初に作成】基本情報!J152)</f>
        <v/>
      </c>
      <c r="J129" s="473" t="str">
        <f>IF(【全員最初に作成】基本情報!K152="","",【全員最初に作成】基本情報!K152)</f>
        <v/>
      </c>
      <c r="K129" s="474" t="str">
        <f>IF(【全員最初に作成】基本情報!L152="","",【全員最初に作成】基本情報!L152)</f>
        <v/>
      </c>
      <c r="L129" s="471" t="str">
        <f>IF(【全員最初に作成】基本情報!M152="","",【全員最初に作成】基本情報!M152)</f>
        <v/>
      </c>
      <c r="M129" s="471" t="str">
        <f>IF(【全員最初に作成】基本情報!R152="","",【全員最初に作成】基本情報!R152)</f>
        <v/>
      </c>
      <c r="N129" s="471" t="str">
        <f>IF(【全員最初に作成】基本情報!W152="","",【全員最初に作成】基本情報!W152)</f>
        <v/>
      </c>
      <c r="O129" s="471" t="str">
        <f>IF(【全員最初に作成】基本情報!X152="","",【全員最初に作成】基本情報!X152)</f>
        <v/>
      </c>
      <c r="P129" s="475" t="str">
        <f>IF(【全員最初に作成】基本情報!Y152="","",【全員最初に作成】基本情報!Y152)</f>
        <v/>
      </c>
      <c r="Q129" s="476" t="str">
        <f>IF(【全員最初に作成】基本情報!AB152="","",【全員最初に作成】基本情報!AB152)</f>
        <v/>
      </c>
      <c r="R129" s="117"/>
      <c r="S129" s="118"/>
      <c r="T129" s="477" t="str">
        <f>IFERROR(IF(R129="","",VLOOKUP(P129,【参考】数式用!$A$5:$H$34,MATCH(S129,【参考】数式用!$F$4:$H$4,0)+5,0)),"")</f>
        <v/>
      </c>
      <c r="U129" s="478" t="str">
        <f>IF(S129="特定加算Ⅰ",VLOOKUP(P129,【参考】数式用!$A$5:$I$28,9,FALSE),"-")</f>
        <v>-</v>
      </c>
      <c r="V129" s="479" t="s">
        <v>155</v>
      </c>
      <c r="W129" s="120"/>
      <c r="X129" s="480" t="s">
        <v>156</v>
      </c>
      <c r="Y129" s="120"/>
      <c r="Z129" s="480" t="s">
        <v>157</v>
      </c>
      <c r="AA129" s="120"/>
      <c r="AB129" s="480" t="s">
        <v>156</v>
      </c>
      <c r="AC129" s="120"/>
      <c r="AD129" s="480" t="s">
        <v>158</v>
      </c>
      <c r="AE129" s="481" t="s">
        <v>159</v>
      </c>
      <c r="AF129" s="488" t="str">
        <f t="shared" si="7"/>
        <v/>
      </c>
      <c r="AG129" s="482" t="s">
        <v>160</v>
      </c>
      <c r="AH129" s="483" t="str">
        <f t="shared" si="8"/>
        <v/>
      </c>
      <c r="AJ129" s="484" t="str">
        <f t="shared" si="9"/>
        <v>○</v>
      </c>
      <c r="AK129" s="486" t="str">
        <f t="shared" si="6"/>
        <v/>
      </c>
      <c r="AL129" s="486"/>
      <c r="AM129" s="486"/>
      <c r="AN129" s="486"/>
      <c r="AO129" s="486"/>
      <c r="AP129" s="486"/>
      <c r="AQ129" s="486"/>
      <c r="AR129" s="486"/>
      <c r="AS129" s="487"/>
    </row>
    <row r="130" spans="1:45" ht="33" customHeight="1" thickBot="1">
      <c r="A130" s="471">
        <f t="shared" si="10"/>
        <v>119</v>
      </c>
      <c r="B130" s="472" t="str">
        <f>IF(【全員最初に作成】基本情報!C153="","",【全員最初に作成】基本情報!C153)</f>
        <v/>
      </c>
      <c r="C130" s="473" t="str">
        <f>IF(【全員最初に作成】基本情報!D153="","",【全員最初に作成】基本情報!D153)</f>
        <v/>
      </c>
      <c r="D130" s="473" t="str">
        <f>IF(【全員最初に作成】基本情報!E153="","",【全員最初に作成】基本情報!E153)</f>
        <v/>
      </c>
      <c r="E130" s="473" t="str">
        <f>IF(【全員最初に作成】基本情報!F153="","",【全員最初に作成】基本情報!F153)</f>
        <v/>
      </c>
      <c r="F130" s="473" t="str">
        <f>IF(【全員最初に作成】基本情報!G153="","",【全員最初に作成】基本情報!G153)</f>
        <v/>
      </c>
      <c r="G130" s="473" t="str">
        <f>IF(【全員最初に作成】基本情報!H153="","",【全員最初に作成】基本情報!H153)</f>
        <v/>
      </c>
      <c r="H130" s="473" t="str">
        <f>IF(【全員最初に作成】基本情報!I153="","",【全員最初に作成】基本情報!I153)</f>
        <v/>
      </c>
      <c r="I130" s="473" t="str">
        <f>IF(【全員最初に作成】基本情報!J153="","",【全員最初に作成】基本情報!J153)</f>
        <v/>
      </c>
      <c r="J130" s="473" t="str">
        <f>IF(【全員最初に作成】基本情報!K153="","",【全員最初に作成】基本情報!K153)</f>
        <v/>
      </c>
      <c r="K130" s="474" t="str">
        <f>IF(【全員最初に作成】基本情報!L153="","",【全員最初に作成】基本情報!L153)</f>
        <v/>
      </c>
      <c r="L130" s="471" t="str">
        <f>IF(【全員最初に作成】基本情報!M153="","",【全員最初に作成】基本情報!M153)</f>
        <v/>
      </c>
      <c r="M130" s="471" t="str">
        <f>IF(【全員最初に作成】基本情報!R153="","",【全員最初に作成】基本情報!R153)</f>
        <v/>
      </c>
      <c r="N130" s="471" t="str">
        <f>IF(【全員最初に作成】基本情報!W153="","",【全員最初に作成】基本情報!W153)</f>
        <v/>
      </c>
      <c r="O130" s="471" t="str">
        <f>IF(【全員最初に作成】基本情報!X153="","",【全員最初に作成】基本情報!X153)</f>
        <v/>
      </c>
      <c r="P130" s="475" t="str">
        <f>IF(【全員最初に作成】基本情報!Y153="","",【全員最初に作成】基本情報!Y153)</f>
        <v/>
      </c>
      <c r="Q130" s="476" t="str">
        <f>IF(【全員最初に作成】基本情報!AB153="","",【全員最初に作成】基本情報!AB153)</f>
        <v/>
      </c>
      <c r="R130" s="117"/>
      <c r="S130" s="118"/>
      <c r="T130" s="477" t="str">
        <f>IFERROR(IF(R130="","",VLOOKUP(P130,【参考】数式用!$A$5:$H$34,MATCH(S130,【参考】数式用!$F$4:$H$4,0)+5,0)),"")</f>
        <v/>
      </c>
      <c r="U130" s="478" t="str">
        <f>IF(S130="特定加算Ⅰ",VLOOKUP(P130,【参考】数式用!$A$5:$I$28,9,FALSE),"-")</f>
        <v>-</v>
      </c>
      <c r="V130" s="479" t="s">
        <v>155</v>
      </c>
      <c r="W130" s="120"/>
      <c r="X130" s="480" t="s">
        <v>156</v>
      </c>
      <c r="Y130" s="120"/>
      <c r="Z130" s="480" t="s">
        <v>157</v>
      </c>
      <c r="AA130" s="120"/>
      <c r="AB130" s="480" t="s">
        <v>156</v>
      </c>
      <c r="AC130" s="120"/>
      <c r="AD130" s="480" t="s">
        <v>158</v>
      </c>
      <c r="AE130" s="481" t="s">
        <v>159</v>
      </c>
      <c r="AF130" s="488" t="str">
        <f t="shared" si="7"/>
        <v/>
      </c>
      <c r="AG130" s="482" t="s">
        <v>160</v>
      </c>
      <c r="AH130" s="483" t="str">
        <f t="shared" si="8"/>
        <v/>
      </c>
      <c r="AJ130" s="484" t="str">
        <f t="shared" si="9"/>
        <v>○</v>
      </c>
      <c r="AK130" s="486" t="str">
        <f t="shared" si="6"/>
        <v/>
      </c>
      <c r="AL130" s="486"/>
      <c r="AM130" s="486"/>
      <c r="AN130" s="486"/>
      <c r="AO130" s="486"/>
      <c r="AP130" s="486"/>
      <c r="AQ130" s="486"/>
      <c r="AR130" s="486"/>
      <c r="AS130" s="487"/>
    </row>
    <row r="131" spans="1:45" ht="33" customHeight="1" thickBot="1">
      <c r="A131" s="471">
        <f t="shared" si="10"/>
        <v>120</v>
      </c>
      <c r="B131" s="472" t="str">
        <f>IF(【全員最初に作成】基本情報!C154="","",【全員最初に作成】基本情報!C154)</f>
        <v/>
      </c>
      <c r="C131" s="473" t="str">
        <f>IF(【全員最初に作成】基本情報!D154="","",【全員最初に作成】基本情報!D154)</f>
        <v/>
      </c>
      <c r="D131" s="473" t="str">
        <f>IF(【全員最初に作成】基本情報!E154="","",【全員最初に作成】基本情報!E154)</f>
        <v/>
      </c>
      <c r="E131" s="473" t="str">
        <f>IF(【全員最初に作成】基本情報!F154="","",【全員最初に作成】基本情報!F154)</f>
        <v/>
      </c>
      <c r="F131" s="473" t="str">
        <f>IF(【全員最初に作成】基本情報!G154="","",【全員最初に作成】基本情報!G154)</f>
        <v/>
      </c>
      <c r="G131" s="473" t="str">
        <f>IF(【全員最初に作成】基本情報!H154="","",【全員最初に作成】基本情報!H154)</f>
        <v/>
      </c>
      <c r="H131" s="473" t="str">
        <f>IF(【全員最初に作成】基本情報!I154="","",【全員最初に作成】基本情報!I154)</f>
        <v/>
      </c>
      <c r="I131" s="473" t="str">
        <f>IF(【全員最初に作成】基本情報!J154="","",【全員最初に作成】基本情報!J154)</f>
        <v/>
      </c>
      <c r="J131" s="473" t="str">
        <f>IF(【全員最初に作成】基本情報!K154="","",【全員最初に作成】基本情報!K154)</f>
        <v/>
      </c>
      <c r="K131" s="474" t="str">
        <f>IF(【全員最初に作成】基本情報!L154="","",【全員最初に作成】基本情報!L154)</f>
        <v/>
      </c>
      <c r="L131" s="471" t="str">
        <f>IF(【全員最初に作成】基本情報!M154="","",【全員最初に作成】基本情報!M154)</f>
        <v/>
      </c>
      <c r="M131" s="471" t="str">
        <f>IF(【全員最初に作成】基本情報!R154="","",【全員最初に作成】基本情報!R154)</f>
        <v/>
      </c>
      <c r="N131" s="471" t="str">
        <f>IF(【全員最初に作成】基本情報!W154="","",【全員最初に作成】基本情報!W154)</f>
        <v/>
      </c>
      <c r="O131" s="471" t="str">
        <f>IF(【全員最初に作成】基本情報!X154="","",【全員最初に作成】基本情報!X154)</f>
        <v/>
      </c>
      <c r="P131" s="475" t="str">
        <f>IF(【全員最初に作成】基本情報!Y154="","",【全員最初に作成】基本情報!Y154)</f>
        <v/>
      </c>
      <c r="Q131" s="476" t="str">
        <f>IF(【全員最初に作成】基本情報!AB154="","",【全員最初に作成】基本情報!AB154)</f>
        <v/>
      </c>
      <c r="R131" s="117"/>
      <c r="S131" s="118"/>
      <c r="T131" s="477" t="str">
        <f>IFERROR(IF(R131="","",VLOOKUP(P131,【参考】数式用!$A$5:$H$34,MATCH(S131,【参考】数式用!$F$4:$H$4,0)+5,0)),"")</f>
        <v/>
      </c>
      <c r="U131" s="478" t="str">
        <f>IF(S131="特定加算Ⅰ",VLOOKUP(P131,【参考】数式用!$A$5:$I$28,9,FALSE),"-")</f>
        <v>-</v>
      </c>
      <c r="V131" s="479" t="s">
        <v>155</v>
      </c>
      <c r="W131" s="120"/>
      <c r="X131" s="480" t="s">
        <v>156</v>
      </c>
      <c r="Y131" s="120"/>
      <c r="Z131" s="480" t="s">
        <v>157</v>
      </c>
      <c r="AA131" s="120"/>
      <c r="AB131" s="480" t="s">
        <v>156</v>
      </c>
      <c r="AC131" s="120"/>
      <c r="AD131" s="480" t="s">
        <v>158</v>
      </c>
      <c r="AE131" s="481" t="s">
        <v>159</v>
      </c>
      <c r="AF131" s="488" t="str">
        <f t="shared" si="7"/>
        <v/>
      </c>
      <c r="AG131" s="482" t="s">
        <v>160</v>
      </c>
      <c r="AH131" s="483" t="str">
        <f t="shared" si="8"/>
        <v/>
      </c>
      <c r="AJ131" s="484" t="str">
        <f t="shared" si="9"/>
        <v>○</v>
      </c>
      <c r="AK131" s="486" t="str">
        <f t="shared" si="6"/>
        <v/>
      </c>
      <c r="AL131" s="486"/>
      <c r="AM131" s="486"/>
      <c r="AN131" s="486"/>
      <c r="AO131" s="486"/>
      <c r="AP131" s="486"/>
      <c r="AQ131" s="486"/>
      <c r="AR131" s="486"/>
      <c r="AS131" s="487"/>
    </row>
    <row r="132" spans="1:45" ht="33" customHeight="1" thickBot="1">
      <c r="A132" s="471">
        <f t="shared" si="10"/>
        <v>121</v>
      </c>
      <c r="B132" s="472" t="str">
        <f>IF(【全員最初に作成】基本情報!C155="","",【全員最初に作成】基本情報!C155)</f>
        <v/>
      </c>
      <c r="C132" s="473" t="str">
        <f>IF(【全員最初に作成】基本情報!D155="","",【全員最初に作成】基本情報!D155)</f>
        <v/>
      </c>
      <c r="D132" s="473" t="str">
        <f>IF(【全員最初に作成】基本情報!E155="","",【全員最初に作成】基本情報!E155)</f>
        <v/>
      </c>
      <c r="E132" s="473" t="str">
        <f>IF(【全員最初に作成】基本情報!F155="","",【全員最初に作成】基本情報!F155)</f>
        <v/>
      </c>
      <c r="F132" s="473" t="str">
        <f>IF(【全員最初に作成】基本情報!G155="","",【全員最初に作成】基本情報!G155)</f>
        <v/>
      </c>
      <c r="G132" s="473" t="str">
        <f>IF(【全員最初に作成】基本情報!H155="","",【全員最初に作成】基本情報!H155)</f>
        <v/>
      </c>
      <c r="H132" s="473" t="str">
        <f>IF(【全員最初に作成】基本情報!I155="","",【全員最初に作成】基本情報!I155)</f>
        <v/>
      </c>
      <c r="I132" s="473" t="str">
        <f>IF(【全員最初に作成】基本情報!J155="","",【全員最初に作成】基本情報!J155)</f>
        <v/>
      </c>
      <c r="J132" s="473" t="str">
        <f>IF(【全員最初に作成】基本情報!K155="","",【全員最初に作成】基本情報!K155)</f>
        <v/>
      </c>
      <c r="K132" s="474" t="str">
        <f>IF(【全員最初に作成】基本情報!L155="","",【全員最初に作成】基本情報!L155)</f>
        <v/>
      </c>
      <c r="L132" s="471" t="str">
        <f>IF(【全員最初に作成】基本情報!M155="","",【全員最初に作成】基本情報!M155)</f>
        <v/>
      </c>
      <c r="M132" s="471" t="str">
        <f>IF(【全員最初に作成】基本情報!R155="","",【全員最初に作成】基本情報!R155)</f>
        <v/>
      </c>
      <c r="N132" s="471" t="str">
        <f>IF(【全員最初に作成】基本情報!W155="","",【全員最初に作成】基本情報!W155)</f>
        <v/>
      </c>
      <c r="O132" s="471" t="str">
        <f>IF(【全員最初に作成】基本情報!X155="","",【全員最初に作成】基本情報!X155)</f>
        <v/>
      </c>
      <c r="P132" s="475" t="str">
        <f>IF(【全員最初に作成】基本情報!Y155="","",【全員最初に作成】基本情報!Y155)</f>
        <v/>
      </c>
      <c r="Q132" s="476" t="str">
        <f>IF(【全員最初に作成】基本情報!AB155="","",【全員最初に作成】基本情報!AB155)</f>
        <v/>
      </c>
      <c r="R132" s="117"/>
      <c r="S132" s="118"/>
      <c r="T132" s="477" t="str">
        <f>IFERROR(IF(R132="","",VLOOKUP(P132,【参考】数式用!$A$5:$H$34,MATCH(S132,【参考】数式用!$F$4:$H$4,0)+5,0)),"")</f>
        <v/>
      </c>
      <c r="U132" s="478" t="str">
        <f>IF(S132="特定加算Ⅰ",VLOOKUP(P132,【参考】数式用!$A$5:$I$28,9,FALSE),"-")</f>
        <v>-</v>
      </c>
      <c r="V132" s="479" t="s">
        <v>155</v>
      </c>
      <c r="W132" s="120"/>
      <c r="X132" s="480" t="s">
        <v>156</v>
      </c>
      <c r="Y132" s="120"/>
      <c r="Z132" s="480" t="s">
        <v>157</v>
      </c>
      <c r="AA132" s="120"/>
      <c r="AB132" s="480" t="s">
        <v>156</v>
      </c>
      <c r="AC132" s="120"/>
      <c r="AD132" s="480" t="s">
        <v>158</v>
      </c>
      <c r="AE132" s="481" t="s">
        <v>159</v>
      </c>
      <c r="AF132" s="488" t="str">
        <f t="shared" si="7"/>
        <v/>
      </c>
      <c r="AG132" s="482" t="s">
        <v>160</v>
      </c>
      <c r="AH132" s="483" t="str">
        <f t="shared" si="8"/>
        <v/>
      </c>
      <c r="AJ132" s="484" t="str">
        <f t="shared" si="9"/>
        <v>○</v>
      </c>
      <c r="AK132" s="486" t="str">
        <f t="shared" si="6"/>
        <v/>
      </c>
      <c r="AL132" s="486"/>
      <c r="AM132" s="486"/>
      <c r="AN132" s="486"/>
      <c r="AO132" s="486"/>
      <c r="AP132" s="486"/>
      <c r="AQ132" s="486"/>
      <c r="AR132" s="486"/>
      <c r="AS132" s="487"/>
    </row>
    <row r="133" spans="1:45" ht="33" customHeight="1" thickBot="1">
      <c r="A133" s="471">
        <f t="shared" si="10"/>
        <v>122</v>
      </c>
      <c r="B133" s="472" t="str">
        <f>IF(【全員最初に作成】基本情報!C156="","",【全員最初に作成】基本情報!C156)</f>
        <v/>
      </c>
      <c r="C133" s="473" t="str">
        <f>IF(【全員最初に作成】基本情報!D156="","",【全員最初に作成】基本情報!D156)</f>
        <v/>
      </c>
      <c r="D133" s="473" t="str">
        <f>IF(【全員最初に作成】基本情報!E156="","",【全員最初に作成】基本情報!E156)</f>
        <v/>
      </c>
      <c r="E133" s="473" t="str">
        <f>IF(【全員最初に作成】基本情報!F156="","",【全員最初に作成】基本情報!F156)</f>
        <v/>
      </c>
      <c r="F133" s="473" t="str">
        <f>IF(【全員最初に作成】基本情報!G156="","",【全員最初に作成】基本情報!G156)</f>
        <v/>
      </c>
      <c r="G133" s="473" t="str">
        <f>IF(【全員最初に作成】基本情報!H156="","",【全員最初に作成】基本情報!H156)</f>
        <v/>
      </c>
      <c r="H133" s="473" t="str">
        <f>IF(【全員最初に作成】基本情報!I156="","",【全員最初に作成】基本情報!I156)</f>
        <v/>
      </c>
      <c r="I133" s="473" t="str">
        <f>IF(【全員最初に作成】基本情報!J156="","",【全員最初に作成】基本情報!J156)</f>
        <v/>
      </c>
      <c r="J133" s="473" t="str">
        <f>IF(【全員最初に作成】基本情報!K156="","",【全員最初に作成】基本情報!K156)</f>
        <v/>
      </c>
      <c r="K133" s="474" t="str">
        <f>IF(【全員最初に作成】基本情報!L156="","",【全員最初に作成】基本情報!L156)</f>
        <v/>
      </c>
      <c r="L133" s="471" t="str">
        <f>IF(【全員最初に作成】基本情報!M156="","",【全員最初に作成】基本情報!M156)</f>
        <v/>
      </c>
      <c r="M133" s="471" t="str">
        <f>IF(【全員最初に作成】基本情報!R156="","",【全員最初に作成】基本情報!R156)</f>
        <v/>
      </c>
      <c r="N133" s="471" t="str">
        <f>IF(【全員最初に作成】基本情報!W156="","",【全員最初に作成】基本情報!W156)</f>
        <v/>
      </c>
      <c r="O133" s="471" t="str">
        <f>IF(【全員最初に作成】基本情報!X156="","",【全員最初に作成】基本情報!X156)</f>
        <v/>
      </c>
      <c r="P133" s="475" t="str">
        <f>IF(【全員最初に作成】基本情報!Y156="","",【全員最初に作成】基本情報!Y156)</f>
        <v/>
      </c>
      <c r="Q133" s="476" t="str">
        <f>IF(【全員最初に作成】基本情報!AB156="","",【全員最初に作成】基本情報!AB156)</f>
        <v/>
      </c>
      <c r="R133" s="117"/>
      <c r="S133" s="118"/>
      <c r="T133" s="477" t="str">
        <f>IFERROR(IF(R133="","",VLOOKUP(P133,【参考】数式用!$A$5:$H$34,MATCH(S133,【参考】数式用!$F$4:$H$4,0)+5,0)),"")</f>
        <v/>
      </c>
      <c r="U133" s="478" t="str">
        <f>IF(S133="特定加算Ⅰ",VLOOKUP(P133,【参考】数式用!$A$5:$I$28,9,FALSE),"-")</f>
        <v>-</v>
      </c>
      <c r="V133" s="479" t="s">
        <v>155</v>
      </c>
      <c r="W133" s="120"/>
      <c r="X133" s="480" t="s">
        <v>156</v>
      </c>
      <c r="Y133" s="120"/>
      <c r="Z133" s="480" t="s">
        <v>157</v>
      </c>
      <c r="AA133" s="120"/>
      <c r="AB133" s="480" t="s">
        <v>156</v>
      </c>
      <c r="AC133" s="120"/>
      <c r="AD133" s="480" t="s">
        <v>158</v>
      </c>
      <c r="AE133" s="481" t="s">
        <v>159</v>
      </c>
      <c r="AF133" s="488" t="str">
        <f t="shared" si="7"/>
        <v/>
      </c>
      <c r="AG133" s="482" t="s">
        <v>160</v>
      </c>
      <c r="AH133" s="483" t="str">
        <f t="shared" si="8"/>
        <v/>
      </c>
      <c r="AJ133" s="484" t="str">
        <f t="shared" si="9"/>
        <v>○</v>
      </c>
      <c r="AK133" s="486" t="str">
        <f t="shared" si="6"/>
        <v/>
      </c>
      <c r="AL133" s="486"/>
      <c r="AM133" s="486"/>
      <c r="AN133" s="486"/>
      <c r="AO133" s="486"/>
      <c r="AP133" s="486"/>
      <c r="AQ133" s="486"/>
      <c r="AR133" s="486"/>
      <c r="AS133" s="487"/>
    </row>
    <row r="134" spans="1:45" ht="33" customHeight="1" thickBot="1">
      <c r="A134" s="471">
        <f t="shared" si="10"/>
        <v>123</v>
      </c>
      <c r="B134" s="472" t="str">
        <f>IF(【全員最初に作成】基本情報!C157="","",【全員最初に作成】基本情報!C157)</f>
        <v/>
      </c>
      <c r="C134" s="473" t="str">
        <f>IF(【全員最初に作成】基本情報!D157="","",【全員最初に作成】基本情報!D157)</f>
        <v/>
      </c>
      <c r="D134" s="473" t="str">
        <f>IF(【全員最初に作成】基本情報!E157="","",【全員最初に作成】基本情報!E157)</f>
        <v/>
      </c>
      <c r="E134" s="473" t="str">
        <f>IF(【全員最初に作成】基本情報!F157="","",【全員最初に作成】基本情報!F157)</f>
        <v/>
      </c>
      <c r="F134" s="473" t="str">
        <f>IF(【全員最初に作成】基本情報!G157="","",【全員最初に作成】基本情報!G157)</f>
        <v/>
      </c>
      <c r="G134" s="473" t="str">
        <f>IF(【全員最初に作成】基本情報!H157="","",【全員最初に作成】基本情報!H157)</f>
        <v/>
      </c>
      <c r="H134" s="473" t="str">
        <f>IF(【全員最初に作成】基本情報!I157="","",【全員最初に作成】基本情報!I157)</f>
        <v/>
      </c>
      <c r="I134" s="473" t="str">
        <f>IF(【全員最初に作成】基本情報!J157="","",【全員最初に作成】基本情報!J157)</f>
        <v/>
      </c>
      <c r="J134" s="473" t="str">
        <f>IF(【全員最初に作成】基本情報!K157="","",【全員最初に作成】基本情報!K157)</f>
        <v/>
      </c>
      <c r="K134" s="474" t="str">
        <f>IF(【全員最初に作成】基本情報!L157="","",【全員最初に作成】基本情報!L157)</f>
        <v/>
      </c>
      <c r="L134" s="471" t="str">
        <f>IF(【全員最初に作成】基本情報!M157="","",【全員最初に作成】基本情報!M157)</f>
        <v/>
      </c>
      <c r="M134" s="471" t="str">
        <f>IF(【全員最初に作成】基本情報!R157="","",【全員最初に作成】基本情報!R157)</f>
        <v/>
      </c>
      <c r="N134" s="471" t="str">
        <f>IF(【全員最初に作成】基本情報!W157="","",【全員最初に作成】基本情報!W157)</f>
        <v/>
      </c>
      <c r="O134" s="471" t="str">
        <f>IF(【全員最初に作成】基本情報!X157="","",【全員最初に作成】基本情報!X157)</f>
        <v/>
      </c>
      <c r="P134" s="475" t="str">
        <f>IF(【全員最初に作成】基本情報!Y157="","",【全員最初に作成】基本情報!Y157)</f>
        <v/>
      </c>
      <c r="Q134" s="476" t="str">
        <f>IF(【全員最初に作成】基本情報!AB157="","",【全員最初に作成】基本情報!AB157)</f>
        <v/>
      </c>
      <c r="R134" s="117"/>
      <c r="S134" s="118"/>
      <c r="T134" s="477" t="str">
        <f>IFERROR(IF(R134="","",VLOOKUP(P134,【参考】数式用!$A$5:$H$34,MATCH(S134,【参考】数式用!$F$4:$H$4,0)+5,0)),"")</f>
        <v/>
      </c>
      <c r="U134" s="478" t="str">
        <f>IF(S134="特定加算Ⅰ",VLOOKUP(P134,【参考】数式用!$A$5:$I$28,9,FALSE),"-")</f>
        <v>-</v>
      </c>
      <c r="V134" s="479" t="s">
        <v>155</v>
      </c>
      <c r="W134" s="120"/>
      <c r="X134" s="480" t="s">
        <v>156</v>
      </c>
      <c r="Y134" s="120"/>
      <c r="Z134" s="480" t="s">
        <v>157</v>
      </c>
      <c r="AA134" s="120"/>
      <c r="AB134" s="480" t="s">
        <v>156</v>
      </c>
      <c r="AC134" s="120"/>
      <c r="AD134" s="480" t="s">
        <v>158</v>
      </c>
      <c r="AE134" s="481" t="s">
        <v>159</v>
      </c>
      <c r="AF134" s="488" t="str">
        <f t="shared" si="7"/>
        <v/>
      </c>
      <c r="AG134" s="482" t="s">
        <v>160</v>
      </c>
      <c r="AH134" s="483" t="str">
        <f t="shared" si="8"/>
        <v/>
      </c>
      <c r="AJ134" s="484" t="str">
        <f t="shared" si="9"/>
        <v>○</v>
      </c>
      <c r="AK134" s="486" t="str">
        <f t="shared" si="6"/>
        <v/>
      </c>
      <c r="AL134" s="486"/>
      <c r="AM134" s="486"/>
      <c r="AN134" s="486"/>
      <c r="AO134" s="486"/>
      <c r="AP134" s="486"/>
      <c r="AQ134" s="486"/>
      <c r="AR134" s="486"/>
      <c r="AS134" s="487"/>
    </row>
    <row r="135" spans="1:45" ht="33" customHeight="1" thickBot="1">
      <c r="A135" s="471">
        <f t="shared" si="10"/>
        <v>124</v>
      </c>
      <c r="B135" s="472" t="str">
        <f>IF(【全員最初に作成】基本情報!C158="","",【全員最初に作成】基本情報!C158)</f>
        <v/>
      </c>
      <c r="C135" s="473" t="str">
        <f>IF(【全員最初に作成】基本情報!D158="","",【全員最初に作成】基本情報!D158)</f>
        <v/>
      </c>
      <c r="D135" s="473" t="str">
        <f>IF(【全員最初に作成】基本情報!E158="","",【全員最初に作成】基本情報!E158)</f>
        <v/>
      </c>
      <c r="E135" s="473" t="str">
        <f>IF(【全員最初に作成】基本情報!F158="","",【全員最初に作成】基本情報!F158)</f>
        <v/>
      </c>
      <c r="F135" s="473" t="str">
        <f>IF(【全員最初に作成】基本情報!G158="","",【全員最初に作成】基本情報!G158)</f>
        <v/>
      </c>
      <c r="G135" s="473" t="str">
        <f>IF(【全員最初に作成】基本情報!H158="","",【全員最初に作成】基本情報!H158)</f>
        <v/>
      </c>
      <c r="H135" s="473" t="str">
        <f>IF(【全員最初に作成】基本情報!I158="","",【全員最初に作成】基本情報!I158)</f>
        <v/>
      </c>
      <c r="I135" s="473" t="str">
        <f>IF(【全員最初に作成】基本情報!J158="","",【全員最初に作成】基本情報!J158)</f>
        <v/>
      </c>
      <c r="J135" s="473" t="str">
        <f>IF(【全員最初に作成】基本情報!K158="","",【全員最初に作成】基本情報!K158)</f>
        <v/>
      </c>
      <c r="K135" s="474" t="str">
        <f>IF(【全員最初に作成】基本情報!L158="","",【全員最初に作成】基本情報!L158)</f>
        <v/>
      </c>
      <c r="L135" s="471" t="str">
        <f>IF(【全員最初に作成】基本情報!M158="","",【全員最初に作成】基本情報!M158)</f>
        <v/>
      </c>
      <c r="M135" s="471" t="str">
        <f>IF(【全員最初に作成】基本情報!R158="","",【全員最初に作成】基本情報!R158)</f>
        <v/>
      </c>
      <c r="N135" s="471" t="str">
        <f>IF(【全員最初に作成】基本情報!W158="","",【全員最初に作成】基本情報!W158)</f>
        <v/>
      </c>
      <c r="O135" s="471" t="str">
        <f>IF(【全員最初に作成】基本情報!X158="","",【全員最初に作成】基本情報!X158)</f>
        <v/>
      </c>
      <c r="P135" s="475" t="str">
        <f>IF(【全員最初に作成】基本情報!Y158="","",【全員最初に作成】基本情報!Y158)</f>
        <v/>
      </c>
      <c r="Q135" s="476" t="str">
        <f>IF(【全員最初に作成】基本情報!AB158="","",【全員最初に作成】基本情報!AB158)</f>
        <v/>
      </c>
      <c r="R135" s="117"/>
      <c r="S135" s="118"/>
      <c r="T135" s="477" t="str">
        <f>IFERROR(IF(R135="","",VLOOKUP(P135,【参考】数式用!$A$5:$H$34,MATCH(S135,【参考】数式用!$F$4:$H$4,0)+5,0)),"")</f>
        <v/>
      </c>
      <c r="U135" s="478" t="str">
        <f>IF(S135="特定加算Ⅰ",VLOOKUP(P135,【参考】数式用!$A$5:$I$28,9,FALSE),"-")</f>
        <v>-</v>
      </c>
      <c r="V135" s="479" t="s">
        <v>155</v>
      </c>
      <c r="W135" s="120"/>
      <c r="X135" s="480" t="s">
        <v>156</v>
      </c>
      <c r="Y135" s="120"/>
      <c r="Z135" s="480" t="s">
        <v>157</v>
      </c>
      <c r="AA135" s="120"/>
      <c r="AB135" s="480" t="s">
        <v>156</v>
      </c>
      <c r="AC135" s="120"/>
      <c r="AD135" s="480" t="s">
        <v>158</v>
      </c>
      <c r="AE135" s="481" t="s">
        <v>159</v>
      </c>
      <c r="AF135" s="488" t="str">
        <f t="shared" si="7"/>
        <v/>
      </c>
      <c r="AG135" s="482" t="s">
        <v>160</v>
      </c>
      <c r="AH135" s="483" t="str">
        <f t="shared" si="8"/>
        <v/>
      </c>
      <c r="AJ135" s="484" t="str">
        <f t="shared" si="9"/>
        <v>○</v>
      </c>
      <c r="AK135" s="486" t="str">
        <f t="shared" si="6"/>
        <v/>
      </c>
      <c r="AL135" s="486"/>
      <c r="AM135" s="486"/>
      <c r="AN135" s="486"/>
      <c r="AO135" s="486"/>
      <c r="AP135" s="486"/>
      <c r="AQ135" s="486"/>
      <c r="AR135" s="486"/>
      <c r="AS135" s="487"/>
    </row>
    <row r="136" spans="1:45" ht="33" customHeight="1" thickBot="1">
      <c r="A136" s="471">
        <f t="shared" si="10"/>
        <v>125</v>
      </c>
      <c r="B136" s="472" t="str">
        <f>IF(【全員最初に作成】基本情報!C159="","",【全員最初に作成】基本情報!C159)</f>
        <v/>
      </c>
      <c r="C136" s="473" t="str">
        <f>IF(【全員最初に作成】基本情報!D159="","",【全員最初に作成】基本情報!D159)</f>
        <v/>
      </c>
      <c r="D136" s="473" t="str">
        <f>IF(【全員最初に作成】基本情報!E159="","",【全員最初に作成】基本情報!E159)</f>
        <v/>
      </c>
      <c r="E136" s="473" t="str">
        <f>IF(【全員最初に作成】基本情報!F159="","",【全員最初に作成】基本情報!F159)</f>
        <v/>
      </c>
      <c r="F136" s="473" t="str">
        <f>IF(【全員最初に作成】基本情報!G159="","",【全員最初に作成】基本情報!G159)</f>
        <v/>
      </c>
      <c r="G136" s="473" t="str">
        <f>IF(【全員最初に作成】基本情報!H159="","",【全員最初に作成】基本情報!H159)</f>
        <v/>
      </c>
      <c r="H136" s="473" t="str">
        <f>IF(【全員最初に作成】基本情報!I159="","",【全員最初に作成】基本情報!I159)</f>
        <v/>
      </c>
      <c r="I136" s="473" t="str">
        <f>IF(【全員最初に作成】基本情報!J159="","",【全員最初に作成】基本情報!J159)</f>
        <v/>
      </c>
      <c r="J136" s="473" t="str">
        <f>IF(【全員最初に作成】基本情報!K159="","",【全員最初に作成】基本情報!K159)</f>
        <v/>
      </c>
      <c r="K136" s="474" t="str">
        <f>IF(【全員最初に作成】基本情報!L159="","",【全員最初に作成】基本情報!L159)</f>
        <v/>
      </c>
      <c r="L136" s="471" t="str">
        <f>IF(【全員最初に作成】基本情報!M159="","",【全員最初に作成】基本情報!M159)</f>
        <v/>
      </c>
      <c r="M136" s="471" t="str">
        <f>IF(【全員最初に作成】基本情報!R159="","",【全員最初に作成】基本情報!R159)</f>
        <v/>
      </c>
      <c r="N136" s="471" t="str">
        <f>IF(【全員最初に作成】基本情報!W159="","",【全員最初に作成】基本情報!W159)</f>
        <v/>
      </c>
      <c r="O136" s="471" t="str">
        <f>IF(【全員最初に作成】基本情報!X159="","",【全員最初に作成】基本情報!X159)</f>
        <v/>
      </c>
      <c r="P136" s="475" t="str">
        <f>IF(【全員最初に作成】基本情報!Y159="","",【全員最初に作成】基本情報!Y159)</f>
        <v/>
      </c>
      <c r="Q136" s="476" t="str">
        <f>IF(【全員最初に作成】基本情報!AB159="","",【全員最初に作成】基本情報!AB159)</f>
        <v/>
      </c>
      <c r="R136" s="117"/>
      <c r="S136" s="118"/>
      <c r="T136" s="477" t="str">
        <f>IFERROR(IF(R136="","",VLOOKUP(P136,【参考】数式用!$A$5:$H$34,MATCH(S136,【参考】数式用!$F$4:$H$4,0)+5,0)),"")</f>
        <v/>
      </c>
      <c r="U136" s="478" t="str">
        <f>IF(S136="特定加算Ⅰ",VLOOKUP(P136,【参考】数式用!$A$5:$I$28,9,FALSE),"-")</f>
        <v>-</v>
      </c>
      <c r="V136" s="479" t="s">
        <v>155</v>
      </c>
      <c r="W136" s="120"/>
      <c r="X136" s="480" t="s">
        <v>156</v>
      </c>
      <c r="Y136" s="120"/>
      <c r="Z136" s="480" t="s">
        <v>157</v>
      </c>
      <c r="AA136" s="120"/>
      <c r="AB136" s="480" t="s">
        <v>156</v>
      </c>
      <c r="AC136" s="120"/>
      <c r="AD136" s="480" t="s">
        <v>158</v>
      </c>
      <c r="AE136" s="481" t="s">
        <v>159</v>
      </c>
      <c r="AF136" s="488" t="str">
        <f t="shared" si="7"/>
        <v/>
      </c>
      <c r="AG136" s="482" t="s">
        <v>160</v>
      </c>
      <c r="AH136" s="483" t="str">
        <f t="shared" si="8"/>
        <v/>
      </c>
      <c r="AJ136" s="484" t="str">
        <f t="shared" si="9"/>
        <v>○</v>
      </c>
      <c r="AK136" s="486" t="str">
        <f t="shared" si="6"/>
        <v/>
      </c>
      <c r="AL136" s="486"/>
      <c r="AM136" s="486"/>
      <c r="AN136" s="486"/>
      <c r="AO136" s="486"/>
      <c r="AP136" s="486"/>
      <c r="AQ136" s="486"/>
      <c r="AR136" s="486"/>
      <c r="AS136" s="487"/>
    </row>
    <row r="137" spans="1:45" ht="33" customHeight="1" thickBot="1">
      <c r="A137" s="471">
        <f t="shared" si="10"/>
        <v>126</v>
      </c>
      <c r="B137" s="472" t="str">
        <f>IF(【全員最初に作成】基本情報!C160="","",【全員最初に作成】基本情報!C160)</f>
        <v/>
      </c>
      <c r="C137" s="473" t="str">
        <f>IF(【全員最初に作成】基本情報!D160="","",【全員最初に作成】基本情報!D160)</f>
        <v/>
      </c>
      <c r="D137" s="473" t="str">
        <f>IF(【全員最初に作成】基本情報!E160="","",【全員最初に作成】基本情報!E160)</f>
        <v/>
      </c>
      <c r="E137" s="473" t="str">
        <f>IF(【全員最初に作成】基本情報!F160="","",【全員最初に作成】基本情報!F160)</f>
        <v/>
      </c>
      <c r="F137" s="473" t="str">
        <f>IF(【全員最初に作成】基本情報!G160="","",【全員最初に作成】基本情報!G160)</f>
        <v/>
      </c>
      <c r="G137" s="473" t="str">
        <f>IF(【全員最初に作成】基本情報!H160="","",【全員最初に作成】基本情報!H160)</f>
        <v/>
      </c>
      <c r="H137" s="473" t="str">
        <f>IF(【全員最初に作成】基本情報!I160="","",【全員最初に作成】基本情報!I160)</f>
        <v/>
      </c>
      <c r="I137" s="473" t="str">
        <f>IF(【全員最初に作成】基本情報!J160="","",【全員最初に作成】基本情報!J160)</f>
        <v/>
      </c>
      <c r="J137" s="473" t="str">
        <f>IF(【全員最初に作成】基本情報!K160="","",【全員最初に作成】基本情報!K160)</f>
        <v/>
      </c>
      <c r="K137" s="474" t="str">
        <f>IF(【全員最初に作成】基本情報!L160="","",【全員最初に作成】基本情報!L160)</f>
        <v/>
      </c>
      <c r="L137" s="471" t="str">
        <f>IF(【全員最初に作成】基本情報!M160="","",【全員最初に作成】基本情報!M160)</f>
        <v/>
      </c>
      <c r="M137" s="471" t="str">
        <f>IF(【全員最初に作成】基本情報!R160="","",【全員最初に作成】基本情報!R160)</f>
        <v/>
      </c>
      <c r="N137" s="471" t="str">
        <f>IF(【全員最初に作成】基本情報!W160="","",【全員最初に作成】基本情報!W160)</f>
        <v/>
      </c>
      <c r="O137" s="471" t="str">
        <f>IF(【全員最初に作成】基本情報!X160="","",【全員最初に作成】基本情報!X160)</f>
        <v/>
      </c>
      <c r="P137" s="475" t="str">
        <f>IF(【全員最初に作成】基本情報!Y160="","",【全員最初に作成】基本情報!Y160)</f>
        <v/>
      </c>
      <c r="Q137" s="476" t="str">
        <f>IF(【全員最初に作成】基本情報!AB160="","",【全員最初に作成】基本情報!AB160)</f>
        <v/>
      </c>
      <c r="R137" s="117"/>
      <c r="S137" s="118"/>
      <c r="T137" s="477" t="str">
        <f>IFERROR(IF(R137="","",VLOOKUP(P137,【参考】数式用!$A$5:$H$34,MATCH(S137,【参考】数式用!$F$4:$H$4,0)+5,0)),"")</f>
        <v/>
      </c>
      <c r="U137" s="478" t="str">
        <f>IF(S137="特定加算Ⅰ",VLOOKUP(P137,【参考】数式用!$A$5:$I$28,9,FALSE),"-")</f>
        <v>-</v>
      </c>
      <c r="V137" s="479" t="s">
        <v>155</v>
      </c>
      <c r="W137" s="120"/>
      <c r="X137" s="480" t="s">
        <v>156</v>
      </c>
      <c r="Y137" s="120"/>
      <c r="Z137" s="480" t="s">
        <v>157</v>
      </c>
      <c r="AA137" s="120"/>
      <c r="AB137" s="480" t="s">
        <v>156</v>
      </c>
      <c r="AC137" s="120"/>
      <c r="AD137" s="480" t="s">
        <v>158</v>
      </c>
      <c r="AE137" s="481" t="s">
        <v>159</v>
      </c>
      <c r="AF137" s="488" t="str">
        <f t="shared" si="7"/>
        <v/>
      </c>
      <c r="AG137" s="482" t="s">
        <v>160</v>
      </c>
      <c r="AH137" s="483" t="str">
        <f t="shared" si="8"/>
        <v/>
      </c>
      <c r="AJ137" s="484" t="str">
        <f t="shared" si="9"/>
        <v>○</v>
      </c>
      <c r="AK137" s="486" t="str">
        <f t="shared" si="6"/>
        <v/>
      </c>
      <c r="AL137" s="486"/>
      <c r="AM137" s="486"/>
      <c r="AN137" s="486"/>
      <c r="AO137" s="486"/>
      <c r="AP137" s="486"/>
      <c r="AQ137" s="486"/>
      <c r="AR137" s="486"/>
      <c r="AS137" s="487"/>
    </row>
    <row r="138" spans="1:45" ht="33" customHeight="1" thickBot="1">
      <c r="A138" s="471">
        <f t="shared" si="10"/>
        <v>127</v>
      </c>
      <c r="B138" s="472" t="str">
        <f>IF(【全員最初に作成】基本情報!C161="","",【全員最初に作成】基本情報!C161)</f>
        <v/>
      </c>
      <c r="C138" s="473" t="str">
        <f>IF(【全員最初に作成】基本情報!D161="","",【全員最初に作成】基本情報!D161)</f>
        <v/>
      </c>
      <c r="D138" s="473" t="str">
        <f>IF(【全員最初に作成】基本情報!E161="","",【全員最初に作成】基本情報!E161)</f>
        <v/>
      </c>
      <c r="E138" s="473" t="str">
        <f>IF(【全員最初に作成】基本情報!F161="","",【全員最初に作成】基本情報!F161)</f>
        <v/>
      </c>
      <c r="F138" s="473" t="str">
        <f>IF(【全員最初に作成】基本情報!G161="","",【全員最初に作成】基本情報!G161)</f>
        <v/>
      </c>
      <c r="G138" s="473" t="str">
        <f>IF(【全員最初に作成】基本情報!H161="","",【全員最初に作成】基本情報!H161)</f>
        <v/>
      </c>
      <c r="H138" s="473" t="str">
        <f>IF(【全員最初に作成】基本情報!I161="","",【全員最初に作成】基本情報!I161)</f>
        <v/>
      </c>
      <c r="I138" s="473" t="str">
        <f>IF(【全員最初に作成】基本情報!J161="","",【全員最初に作成】基本情報!J161)</f>
        <v/>
      </c>
      <c r="J138" s="473" t="str">
        <f>IF(【全員最初に作成】基本情報!K161="","",【全員最初に作成】基本情報!K161)</f>
        <v/>
      </c>
      <c r="K138" s="474" t="str">
        <f>IF(【全員最初に作成】基本情報!L161="","",【全員最初に作成】基本情報!L161)</f>
        <v/>
      </c>
      <c r="L138" s="471" t="str">
        <f>IF(【全員最初に作成】基本情報!M161="","",【全員最初に作成】基本情報!M161)</f>
        <v/>
      </c>
      <c r="M138" s="471" t="str">
        <f>IF(【全員最初に作成】基本情報!R161="","",【全員最初に作成】基本情報!R161)</f>
        <v/>
      </c>
      <c r="N138" s="471" t="str">
        <f>IF(【全員最初に作成】基本情報!W161="","",【全員最初に作成】基本情報!W161)</f>
        <v/>
      </c>
      <c r="O138" s="471" t="str">
        <f>IF(【全員最初に作成】基本情報!X161="","",【全員最初に作成】基本情報!X161)</f>
        <v/>
      </c>
      <c r="P138" s="475" t="str">
        <f>IF(【全員最初に作成】基本情報!Y161="","",【全員最初に作成】基本情報!Y161)</f>
        <v/>
      </c>
      <c r="Q138" s="476" t="str">
        <f>IF(【全員最初に作成】基本情報!AB161="","",【全員最初に作成】基本情報!AB161)</f>
        <v/>
      </c>
      <c r="R138" s="117"/>
      <c r="S138" s="118"/>
      <c r="T138" s="477" t="str">
        <f>IFERROR(IF(R138="","",VLOOKUP(P138,【参考】数式用!$A$5:$H$34,MATCH(S138,【参考】数式用!$F$4:$H$4,0)+5,0)),"")</f>
        <v/>
      </c>
      <c r="U138" s="478" t="str">
        <f>IF(S138="特定加算Ⅰ",VLOOKUP(P138,【参考】数式用!$A$5:$I$28,9,FALSE),"-")</f>
        <v>-</v>
      </c>
      <c r="V138" s="479" t="s">
        <v>155</v>
      </c>
      <c r="W138" s="120"/>
      <c r="X138" s="480" t="s">
        <v>156</v>
      </c>
      <c r="Y138" s="120"/>
      <c r="Z138" s="480" t="s">
        <v>157</v>
      </c>
      <c r="AA138" s="120"/>
      <c r="AB138" s="480" t="s">
        <v>156</v>
      </c>
      <c r="AC138" s="120"/>
      <c r="AD138" s="480" t="s">
        <v>158</v>
      </c>
      <c r="AE138" s="481" t="s">
        <v>159</v>
      </c>
      <c r="AF138" s="488" t="str">
        <f t="shared" si="7"/>
        <v/>
      </c>
      <c r="AG138" s="482" t="s">
        <v>160</v>
      </c>
      <c r="AH138" s="483" t="str">
        <f t="shared" si="8"/>
        <v/>
      </c>
      <c r="AJ138" s="484" t="str">
        <f t="shared" si="9"/>
        <v>○</v>
      </c>
      <c r="AK138" s="486" t="str">
        <f t="shared" si="6"/>
        <v/>
      </c>
      <c r="AL138" s="486"/>
      <c r="AM138" s="486"/>
      <c r="AN138" s="486"/>
      <c r="AO138" s="486"/>
      <c r="AP138" s="486"/>
      <c r="AQ138" s="486"/>
      <c r="AR138" s="486"/>
      <c r="AS138" s="487"/>
    </row>
    <row r="139" spans="1:45" ht="33" customHeight="1" thickBot="1">
      <c r="A139" s="471">
        <f t="shared" si="10"/>
        <v>128</v>
      </c>
      <c r="B139" s="472" t="str">
        <f>IF(【全員最初に作成】基本情報!C162="","",【全員最初に作成】基本情報!C162)</f>
        <v/>
      </c>
      <c r="C139" s="473" t="str">
        <f>IF(【全員最初に作成】基本情報!D162="","",【全員最初に作成】基本情報!D162)</f>
        <v/>
      </c>
      <c r="D139" s="473" t="str">
        <f>IF(【全員最初に作成】基本情報!E162="","",【全員最初に作成】基本情報!E162)</f>
        <v/>
      </c>
      <c r="E139" s="473" t="str">
        <f>IF(【全員最初に作成】基本情報!F162="","",【全員最初に作成】基本情報!F162)</f>
        <v/>
      </c>
      <c r="F139" s="473" t="str">
        <f>IF(【全員最初に作成】基本情報!G162="","",【全員最初に作成】基本情報!G162)</f>
        <v/>
      </c>
      <c r="G139" s="473" t="str">
        <f>IF(【全員最初に作成】基本情報!H162="","",【全員最初に作成】基本情報!H162)</f>
        <v/>
      </c>
      <c r="H139" s="473" t="str">
        <f>IF(【全員最初に作成】基本情報!I162="","",【全員最初に作成】基本情報!I162)</f>
        <v/>
      </c>
      <c r="I139" s="473" t="str">
        <f>IF(【全員最初に作成】基本情報!J162="","",【全員最初に作成】基本情報!J162)</f>
        <v/>
      </c>
      <c r="J139" s="473" t="str">
        <f>IF(【全員最初に作成】基本情報!K162="","",【全員最初に作成】基本情報!K162)</f>
        <v/>
      </c>
      <c r="K139" s="474" t="str">
        <f>IF(【全員最初に作成】基本情報!L162="","",【全員最初に作成】基本情報!L162)</f>
        <v/>
      </c>
      <c r="L139" s="471" t="str">
        <f>IF(【全員最初に作成】基本情報!M162="","",【全員最初に作成】基本情報!M162)</f>
        <v/>
      </c>
      <c r="M139" s="471" t="str">
        <f>IF(【全員最初に作成】基本情報!R162="","",【全員最初に作成】基本情報!R162)</f>
        <v/>
      </c>
      <c r="N139" s="471" t="str">
        <f>IF(【全員最初に作成】基本情報!W162="","",【全員最初に作成】基本情報!W162)</f>
        <v/>
      </c>
      <c r="O139" s="471" t="str">
        <f>IF(【全員最初に作成】基本情報!X162="","",【全員最初に作成】基本情報!X162)</f>
        <v/>
      </c>
      <c r="P139" s="475" t="str">
        <f>IF(【全員最初に作成】基本情報!Y162="","",【全員最初に作成】基本情報!Y162)</f>
        <v/>
      </c>
      <c r="Q139" s="476" t="str">
        <f>IF(【全員最初に作成】基本情報!AB162="","",【全員最初に作成】基本情報!AB162)</f>
        <v/>
      </c>
      <c r="R139" s="117"/>
      <c r="S139" s="118"/>
      <c r="T139" s="477" t="str">
        <f>IFERROR(IF(R139="","",VLOOKUP(P139,【参考】数式用!$A$5:$H$34,MATCH(S139,【参考】数式用!$F$4:$H$4,0)+5,0)),"")</f>
        <v/>
      </c>
      <c r="U139" s="478" t="str">
        <f>IF(S139="特定加算Ⅰ",VLOOKUP(P139,【参考】数式用!$A$5:$I$28,9,FALSE),"-")</f>
        <v>-</v>
      </c>
      <c r="V139" s="479" t="s">
        <v>155</v>
      </c>
      <c r="W139" s="120"/>
      <c r="X139" s="480" t="s">
        <v>156</v>
      </c>
      <c r="Y139" s="120"/>
      <c r="Z139" s="480" t="s">
        <v>157</v>
      </c>
      <c r="AA139" s="120"/>
      <c r="AB139" s="480" t="s">
        <v>156</v>
      </c>
      <c r="AC139" s="120"/>
      <c r="AD139" s="480" t="s">
        <v>158</v>
      </c>
      <c r="AE139" s="481" t="s">
        <v>159</v>
      </c>
      <c r="AF139" s="488" t="str">
        <f t="shared" si="7"/>
        <v/>
      </c>
      <c r="AG139" s="482" t="s">
        <v>160</v>
      </c>
      <c r="AH139" s="483" t="str">
        <f t="shared" si="8"/>
        <v/>
      </c>
      <c r="AJ139" s="484" t="str">
        <f t="shared" si="9"/>
        <v>○</v>
      </c>
      <c r="AK139" s="486" t="str">
        <f t="shared" si="6"/>
        <v/>
      </c>
      <c r="AL139" s="486"/>
      <c r="AM139" s="486"/>
      <c r="AN139" s="486"/>
      <c r="AO139" s="486"/>
      <c r="AP139" s="486"/>
      <c r="AQ139" s="486"/>
      <c r="AR139" s="486"/>
      <c r="AS139" s="487"/>
    </row>
    <row r="140" spans="1:45" ht="33" customHeight="1" thickBot="1">
      <c r="A140" s="471">
        <f t="shared" si="10"/>
        <v>129</v>
      </c>
      <c r="B140" s="472" t="str">
        <f>IF(【全員最初に作成】基本情報!C163="","",【全員最初に作成】基本情報!C163)</f>
        <v/>
      </c>
      <c r="C140" s="473" t="str">
        <f>IF(【全員最初に作成】基本情報!D163="","",【全員最初に作成】基本情報!D163)</f>
        <v/>
      </c>
      <c r="D140" s="473" t="str">
        <f>IF(【全員最初に作成】基本情報!E163="","",【全員最初に作成】基本情報!E163)</f>
        <v/>
      </c>
      <c r="E140" s="473" t="str">
        <f>IF(【全員最初に作成】基本情報!F163="","",【全員最初に作成】基本情報!F163)</f>
        <v/>
      </c>
      <c r="F140" s="473" t="str">
        <f>IF(【全員最初に作成】基本情報!G163="","",【全員最初に作成】基本情報!G163)</f>
        <v/>
      </c>
      <c r="G140" s="473" t="str">
        <f>IF(【全員最初に作成】基本情報!H163="","",【全員最初に作成】基本情報!H163)</f>
        <v/>
      </c>
      <c r="H140" s="473" t="str">
        <f>IF(【全員最初に作成】基本情報!I163="","",【全員最初に作成】基本情報!I163)</f>
        <v/>
      </c>
      <c r="I140" s="473" t="str">
        <f>IF(【全員最初に作成】基本情報!J163="","",【全員最初に作成】基本情報!J163)</f>
        <v/>
      </c>
      <c r="J140" s="473" t="str">
        <f>IF(【全員最初に作成】基本情報!K163="","",【全員最初に作成】基本情報!K163)</f>
        <v/>
      </c>
      <c r="K140" s="474" t="str">
        <f>IF(【全員最初に作成】基本情報!L163="","",【全員最初に作成】基本情報!L163)</f>
        <v/>
      </c>
      <c r="L140" s="471" t="str">
        <f>IF(【全員最初に作成】基本情報!M163="","",【全員最初に作成】基本情報!M163)</f>
        <v/>
      </c>
      <c r="M140" s="471" t="str">
        <f>IF(【全員最初に作成】基本情報!R163="","",【全員最初に作成】基本情報!R163)</f>
        <v/>
      </c>
      <c r="N140" s="471" t="str">
        <f>IF(【全員最初に作成】基本情報!W163="","",【全員最初に作成】基本情報!W163)</f>
        <v/>
      </c>
      <c r="O140" s="471" t="str">
        <f>IF(【全員最初に作成】基本情報!X163="","",【全員最初に作成】基本情報!X163)</f>
        <v/>
      </c>
      <c r="P140" s="475" t="str">
        <f>IF(【全員最初に作成】基本情報!Y163="","",【全員最初に作成】基本情報!Y163)</f>
        <v/>
      </c>
      <c r="Q140" s="476" t="str">
        <f>IF(【全員最初に作成】基本情報!AB163="","",【全員最初に作成】基本情報!AB163)</f>
        <v/>
      </c>
      <c r="R140" s="117"/>
      <c r="S140" s="118"/>
      <c r="T140" s="477" t="str">
        <f>IFERROR(IF(R140="","",VLOOKUP(P140,【参考】数式用!$A$5:$H$34,MATCH(S140,【参考】数式用!$F$4:$H$4,0)+5,0)),"")</f>
        <v/>
      </c>
      <c r="U140" s="478" t="str">
        <f>IF(S140="特定加算Ⅰ",VLOOKUP(P140,【参考】数式用!$A$5:$I$28,9,FALSE),"-")</f>
        <v>-</v>
      </c>
      <c r="V140" s="479" t="s">
        <v>155</v>
      </c>
      <c r="W140" s="120"/>
      <c r="X140" s="480" t="s">
        <v>156</v>
      </c>
      <c r="Y140" s="120"/>
      <c r="Z140" s="480" t="s">
        <v>157</v>
      </c>
      <c r="AA140" s="120"/>
      <c r="AB140" s="480" t="s">
        <v>156</v>
      </c>
      <c r="AC140" s="120"/>
      <c r="AD140" s="480" t="s">
        <v>158</v>
      </c>
      <c r="AE140" s="481" t="s">
        <v>159</v>
      </c>
      <c r="AF140" s="488" t="str">
        <f t="shared" si="7"/>
        <v/>
      </c>
      <c r="AG140" s="482" t="s">
        <v>160</v>
      </c>
      <c r="AH140" s="483" t="str">
        <f t="shared" si="8"/>
        <v/>
      </c>
      <c r="AJ140" s="484" t="str">
        <f t="shared" si="9"/>
        <v>○</v>
      </c>
      <c r="AK140" s="486" t="str">
        <f t="shared" ref="AK140:AK203" si="11">IFERROR(IF(T140="エラー","当該サービスに存在しない加算区分が選択されていますので、修正してください。",""),"")</f>
        <v/>
      </c>
      <c r="AL140" s="486"/>
      <c r="AM140" s="486"/>
      <c r="AN140" s="486"/>
      <c r="AO140" s="486"/>
      <c r="AP140" s="486"/>
      <c r="AQ140" s="486"/>
      <c r="AR140" s="486"/>
      <c r="AS140" s="487"/>
    </row>
    <row r="141" spans="1:45" ht="33" customHeight="1" thickBot="1">
      <c r="A141" s="471">
        <f t="shared" si="10"/>
        <v>130</v>
      </c>
      <c r="B141" s="472" t="str">
        <f>IF(【全員最初に作成】基本情報!C164="","",【全員最初に作成】基本情報!C164)</f>
        <v/>
      </c>
      <c r="C141" s="473" t="str">
        <f>IF(【全員最初に作成】基本情報!D164="","",【全員最初に作成】基本情報!D164)</f>
        <v/>
      </c>
      <c r="D141" s="473" t="str">
        <f>IF(【全員最初に作成】基本情報!E164="","",【全員最初に作成】基本情報!E164)</f>
        <v/>
      </c>
      <c r="E141" s="473" t="str">
        <f>IF(【全員最初に作成】基本情報!F164="","",【全員最初に作成】基本情報!F164)</f>
        <v/>
      </c>
      <c r="F141" s="473" t="str">
        <f>IF(【全員最初に作成】基本情報!G164="","",【全員最初に作成】基本情報!G164)</f>
        <v/>
      </c>
      <c r="G141" s="473" t="str">
        <f>IF(【全員最初に作成】基本情報!H164="","",【全員最初に作成】基本情報!H164)</f>
        <v/>
      </c>
      <c r="H141" s="473" t="str">
        <f>IF(【全員最初に作成】基本情報!I164="","",【全員最初に作成】基本情報!I164)</f>
        <v/>
      </c>
      <c r="I141" s="473" t="str">
        <f>IF(【全員最初に作成】基本情報!J164="","",【全員最初に作成】基本情報!J164)</f>
        <v/>
      </c>
      <c r="J141" s="473" t="str">
        <f>IF(【全員最初に作成】基本情報!K164="","",【全員最初に作成】基本情報!K164)</f>
        <v/>
      </c>
      <c r="K141" s="474" t="str">
        <f>IF(【全員最初に作成】基本情報!L164="","",【全員最初に作成】基本情報!L164)</f>
        <v/>
      </c>
      <c r="L141" s="471" t="str">
        <f>IF(【全員最初に作成】基本情報!M164="","",【全員最初に作成】基本情報!M164)</f>
        <v/>
      </c>
      <c r="M141" s="471" t="str">
        <f>IF(【全員最初に作成】基本情報!R164="","",【全員最初に作成】基本情報!R164)</f>
        <v/>
      </c>
      <c r="N141" s="471" t="str">
        <f>IF(【全員最初に作成】基本情報!W164="","",【全員最初に作成】基本情報!W164)</f>
        <v/>
      </c>
      <c r="O141" s="471" t="str">
        <f>IF(【全員最初に作成】基本情報!X164="","",【全員最初に作成】基本情報!X164)</f>
        <v/>
      </c>
      <c r="P141" s="475" t="str">
        <f>IF(【全員最初に作成】基本情報!Y164="","",【全員最初に作成】基本情報!Y164)</f>
        <v/>
      </c>
      <c r="Q141" s="476" t="str">
        <f>IF(【全員最初に作成】基本情報!AB164="","",【全員最初に作成】基本情報!AB164)</f>
        <v/>
      </c>
      <c r="R141" s="117"/>
      <c r="S141" s="118"/>
      <c r="T141" s="477" t="str">
        <f>IFERROR(IF(R141="","",VLOOKUP(P141,【参考】数式用!$A$5:$H$34,MATCH(S141,【参考】数式用!$F$4:$H$4,0)+5,0)),"")</f>
        <v/>
      </c>
      <c r="U141" s="478" t="str">
        <f>IF(S141="特定加算Ⅰ",VLOOKUP(P141,【参考】数式用!$A$5:$I$28,9,FALSE),"-")</f>
        <v>-</v>
      </c>
      <c r="V141" s="479" t="s">
        <v>155</v>
      </c>
      <c r="W141" s="120"/>
      <c r="X141" s="480" t="s">
        <v>156</v>
      </c>
      <c r="Y141" s="120"/>
      <c r="Z141" s="480" t="s">
        <v>157</v>
      </c>
      <c r="AA141" s="120"/>
      <c r="AB141" s="480" t="s">
        <v>156</v>
      </c>
      <c r="AC141" s="120"/>
      <c r="AD141" s="480" t="s">
        <v>158</v>
      </c>
      <c r="AE141" s="481" t="s">
        <v>159</v>
      </c>
      <c r="AF141" s="488" t="str">
        <f t="shared" ref="AF141:AF204" si="12">IF(AND(W141&gt;=1,Y141&gt;=1,AA141&gt;=1,AC141&gt;=1),(AA141*12+AC141)-(W141*12+Y141)+1,"")</f>
        <v/>
      </c>
      <c r="AG141" s="482" t="s">
        <v>160</v>
      </c>
      <c r="AH141" s="483" t="str">
        <f t="shared" ref="AH141:AH204" si="13">IFERROR(ROUNDDOWN(Q141*T141,0)*AF141,"")</f>
        <v/>
      </c>
      <c r="AJ141" s="484" t="str">
        <f t="shared" ref="AJ141:AJ204" si="14">IFERROR(IF(T141="エラー","☓","○"),"")</f>
        <v>○</v>
      </c>
      <c r="AK141" s="486" t="str">
        <f t="shared" si="11"/>
        <v/>
      </c>
      <c r="AL141" s="486"/>
      <c r="AM141" s="486"/>
      <c r="AN141" s="486"/>
      <c r="AO141" s="486"/>
      <c r="AP141" s="486"/>
      <c r="AQ141" s="486"/>
      <c r="AR141" s="486"/>
      <c r="AS141" s="487"/>
    </row>
    <row r="142" spans="1:45" ht="33" customHeight="1" thickBot="1">
      <c r="A142" s="471">
        <f t="shared" si="10"/>
        <v>131</v>
      </c>
      <c r="B142" s="472" t="str">
        <f>IF(【全員最初に作成】基本情報!C165="","",【全員最初に作成】基本情報!C165)</f>
        <v/>
      </c>
      <c r="C142" s="473" t="str">
        <f>IF(【全員最初に作成】基本情報!D165="","",【全員最初に作成】基本情報!D165)</f>
        <v/>
      </c>
      <c r="D142" s="473" t="str">
        <f>IF(【全員最初に作成】基本情報!E165="","",【全員最初に作成】基本情報!E165)</f>
        <v/>
      </c>
      <c r="E142" s="473" t="str">
        <f>IF(【全員最初に作成】基本情報!F165="","",【全員最初に作成】基本情報!F165)</f>
        <v/>
      </c>
      <c r="F142" s="473" t="str">
        <f>IF(【全員最初に作成】基本情報!G165="","",【全員最初に作成】基本情報!G165)</f>
        <v/>
      </c>
      <c r="G142" s="473" t="str">
        <f>IF(【全員最初に作成】基本情報!H165="","",【全員最初に作成】基本情報!H165)</f>
        <v/>
      </c>
      <c r="H142" s="473" t="str">
        <f>IF(【全員最初に作成】基本情報!I165="","",【全員最初に作成】基本情報!I165)</f>
        <v/>
      </c>
      <c r="I142" s="473" t="str">
        <f>IF(【全員最初に作成】基本情報!J165="","",【全員最初に作成】基本情報!J165)</f>
        <v/>
      </c>
      <c r="J142" s="473" t="str">
        <f>IF(【全員最初に作成】基本情報!K165="","",【全員最初に作成】基本情報!K165)</f>
        <v/>
      </c>
      <c r="K142" s="474" t="str">
        <f>IF(【全員最初に作成】基本情報!L165="","",【全員最初に作成】基本情報!L165)</f>
        <v/>
      </c>
      <c r="L142" s="471" t="str">
        <f>IF(【全員最初に作成】基本情報!M165="","",【全員最初に作成】基本情報!M165)</f>
        <v/>
      </c>
      <c r="M142" s="471" t="str">
        <f>IF(【全員最初に作成】基本情報!R165="","",【全員最初に作成】基本情報!R165)</f>
        <v/>
      </c>
      <c r="N142" s="471" t="str">
        <f>IF(【全員最初に作成】基本情報!W165="","",【全員最初に作成】基本情報!W165)</f>
        <v/>
      </c>
      <c r="O142" s="471" t="str">
        <f>IF(【全員最初に作成】基本情報!X165="","",【全員最初に作成】基本情報!X165)</f>
        <v/>
      </c>
      <c r="P142" s="475" t="str">
        <f>IF(【全員最初に作成】基本情報!Y165="","",【全員最初に作成】基本情報!Y165)</f>
        <v/>
      </c>
      <c r="Q142" s="476" t="str">
        <f>IF(【全員最初に作成】基本情報!AB165="","",【全員最初に作成】基本情報!AB165)</f>
        <v/>
      </c>
      <c r="R142" s="117"/>
      <c r="S142" s="118"/>
      <c r="T142" s="477" t="str">
        <f>IFERROR(IF(R142="","",VLOOKUP(P142,【参考】数式用!$A$5:$H$34,MATCH(S142,【参考】数式用!$F$4:$H$4,0)+5,0)),"")</f>
        <v/>
      </c>
      <c r="U142" s="478" t="str">
        <f>IF(S142="特定加算Ⅰ",VLOOKUP(P142,【参考】数式用!$A$5:$I$28,9,FALSE),"-")</f>
        <v>-</v>
      </c>
      <c r="V142" s="479" t="s">
        <v>155</v>
      </c>
      <c r="W142" s="120"/>
      <c r="X142" s="480" t="s">
        <v>156</v>
      </c>
      <c r="Y142" s="120"/>
      <c r="Z142" s="480" t="s">
        <v>157</v>
      </c>
      <c r="AA142" s="120"/>
      <c r="AB142" s="480" t="s">
        <v>156</v>
      </c>
      <c r="AC142" s="120"/>
      <c r="AD142" s="480" t="s">
        <v>158</v>
      </c>
      <c r="AE142" s="481" t="s">
        <v>159</v>
      </c>
      <c r="AF142" s="488" t="str">
        <f t="shared" si="12"/>
        <v/>
      </c>
      <c r="AG142" s="482" t="s">
        <v>160</v>
      </c>
      <c r="AH142" s="483" t="str">
        <f t="shared" si="13"/>
        <v/>
      </c>
      <c r="AJ142" s="484" t="str">
        <f t="shared" si="14"/>
        <v>○</v>
      </c>
      <c r="AK142" s="486" t="str">
        <f t="shared" si="11"/>
        <v/>
      </c>
      <c r="AL142" s="486"/>
      <c r="AM142" s="486"/>
      <c r="AN142" s="486"/>
      <c r="AO142" s="486"/>
      <c r="AP142" s="486"/>
      <c r="AQ142" s="486"/>
      <c r="AR142" s="486"/>
      <c r="AS142" s="487"/>
    </row>
    <row r="143" spans="1:45" ht="33" customHeight="1" thickBot="1">
      <c r="A143" s="471">
        <f t="shared" si="10"/>
        <v>132</v>
      </c>
      <c r="B143" s="472" t="str">
        <f>IF(【全員最初に作成】基本情報!C166="","",【全員最初に作成】基本情報!C166)</f>
        <v/>
      </c>
      <c r="C143" s="473" t="str">
        <f>IF(【全員最初に作成】基本情報!D166="","",【全員最初に作成】基本情報!D166)</f>
        <v/>
      </c>
      <c r="D143" s="473" t="str">
        <f>IF(【全員最初に作成】基本情報!E166="","",【全員最初に作成】基本情報!E166)</f>
        <v/>
      </c>
      <c r="E143" s="473" t="str">
        <f>IF(【全員最初に作成】基本情報!F166="","",【全員最初に作成】基本情報!F166)</f>
        <v/>
      </c>
      <c r="F143" s="473" t="str">
        <f>IF(【全員最初に作成】基本情報!G166="","",【全員最初に作成】基本情報!G166)</f>
        <v/>
      </c>
      <c r="G143" s="473" t="str">
        <f>IF(【全員最初に作成】基本情報!H166="","",【全員最初に作成】基本情報!H166)</f>
        <v/>
      </c>
      <c r="H143" s="473" t="str">
        <f>IF(【全員最初に作成】基本情報!I166="","",【全員最初に作成】基本情報!I166)</f>
        <v/>
      </c>
      <c r="I143" s="473" t="str">
        <f>IF(【全員最初に作成】基本情報!J166="","",【全員最初に作成】基本情報!J166)</f>
        <v/>
      </c>
      <c r="J143" s="473" t="str">
        <f>IF(【全員最初に作成】基本情報!K166="","",【全員最初に作成】基本情報!K166)</f>
        <v/>
      </c>
      <c r="K143" s="474" t="str">
        <f>IF(【全員最初に作成】基本情報!L166="","",【全員最初に作成】基本情報!L166)</f>
        <v/>
      </c>
      <c r="L143" s="471" t="str">
        <f>IF(【全員最初に作成】基本情報!M166="","",【全員最初に作成】基本情報!M166)</f>
        <v/>
      </c>
      <c r="M143" s="471" t="str">
        <f>IF(【全員最初に作成】基本情報!R166="","",【全員最初に作成】基本情報!R166)</f>
        <v/>
      </c>
      <c r="N143" s="471" t="str">
        <f>IF(【全員最初に作成】基本情報!W166="","",【全員最初に作成】基本情報!W166)</f>
        <v/>
      </c>
      <c r="O143" s="471" t="str">
        <f>IF(【全員最初に作成】基本情報!X166="","",【全員最初に作成】基本情報!X166)</f>
        <v/>
      </c>
      <c r="P143" s="475" t="str">
        <f>IF(【全員最初に作成】基本情報!Y166="","",【全員最初に作成】基本情報!Y166)</f>
        <v/>
      </c>
      <c r="Q143" s="476" t="str">
        <f>IF(【全員最初に作成】基本情報!AB166="","",【全員最初に作成】基本情報!AB166)</f>
        <v/>
      </c>
      <c r="R143" s="117"/>
      <c r="S143" s="118"/>
      <c r="T143" s="477" t="str">
        <f>IFERROR(IF(R143="","",VLOOKUP(P143,【参考】数式用!$A$5:$H$34,MATCH(S143,【参考】数式用!$F$4:$H$4,0)+5,0)),"")</f>
        <v/>
      </c>
      <c r="U143" s="478" t="str">
        <f>IF(S143="特定加算Ⅰ",VLOOKUP(P143,【参考】数式用!$A$5:$I$28,9,FALSE),"-")</f>
        <v>-</v>
      </c>
      <c r="V143" s="479" t="s">
        <v>155</v>
      </c>
      <c r="W143" s="120"/>
      <c r="X143" s="480" t="s">
        <v>156</v>
      </c>
      <c r="Y143" s="120"/>
      <c r="Z143" s="480" t="s">
        <v>157</v>
      </c>
      <c r="AA143" s="120"/>
      <c r="AB143" s="480" t="s">
        <v>156</v>
      </c>
      <c r="AC143" s="120"/>
      <c r="AD143" s="480" t="s">
        <v>158</v>
      </c>
      <c r="AE143" s="481" t="s">
        <v>159</v>
      </c>
      <c r="AF143" s="488" t="str">
        <f t="shared" si="12"/>
        <v/>
      </c>
      <c r="AG143" s="482" t="s">
        <v>160</v>
      </c>
      <c r="AH143" s="483" t="str">
        <f t="shared" si="13"/>
        <v/>
      </c>
      <c r="AJ143" s="484" t="str">
        <f t="shared" si="14"/>
        <v>○</v>
      </c>
      <c r="AK143" s="486" t="str">
        <f t="shared" si="11"/>
        <v/>
      </c>
      <c r="AL143" s="486"/>
      <c r="AM143" s="486"/>
      <c r="AN143" s="486"/>
      <c r="AO143" s="486"/>
      <c r="AP143" s="486"/>
      <c r="AQ143" s="486"/>
      <c r="AR143" s="486"/>
      <c r="AS143" s="487"/>
    </row>
    <row r="144" spans="1:45" ht="33" customHeight="1" thickBot="1">
      <c r="A144" s="471">
        <f t="shared" si="10"/>
        <v>133</v>
      </c>
      <c r="B144" s="472" t="str">
        <f>IF(【全員最初に作成】基本情報!C167="","",【全員最初に作成】基本情報!C167)</f>
        <v/>
      </c>
      <c r="C144" s="473" t="str">
        <f>IF(【全員最初に作成】基本情報!D167="","",【全員最初に作成】基本情報!D167)</f>
        <v/>
      </c>
      <c r="D144" s="473" t="str">
        <f>IF(【全員最初に作成】基本情報!E167="","",【全員最初に作成】基本情報!E167)</f>
        <v/>
      </c>
      <c r="E144" s="473" t="str">
        <f>IF(【全員最初に作成】基本情報!F167="","",【全員最初に作成】基本情報!F167)</f>
        <v/>
      </c>
      <c r="F144" s="473" t="str">
        <f>IF(【全員最初に作成】基本情報!G167="","",【全員最初に作成】基本情報!G167)</f>
        <v/>
      </c>
      <c r="G144" s="473" t="str">
        <f>IF(【全員最初に作成】基本情報!H167="","",【全員最初に作成】基本情報!H167)</f>
        <v/>
      </c>
      <c r="H144" s="473" t="str">
        <f>IF(【全員最初に作成】基本情報!I167="","",【全員最初に作成】基本情報!I167)</f>
        <v/>
      </c>
      <c r="I144" s="473" t="str">
        <f>IF(【全員最初に作成】基本情報!J167="","",【全員最初に作成】基本情報!J167)</f>
        <v/>
      </c>
      <c r="J144" s="473" t="str">
        <f>IF(【全員最初に作成】基本情報!K167="","",【全員最初に作成】基本情報!K167)</f>
        <v/>
      </c>
      <c r="K144" s="474" t="str">
        <f>IF(【全員最初に作成】基本情報!L167="","",【全員最初に作成】基本情報!L167)</f>
        <v/>
      </c>
      <c r="L144" s="471" t="str">
        <f>IF(【全員最初に作成】基本情報!M167="","",【全員最初に作成】基本情報!M167)</f>
        <v/>
      </c>
      <c r="M144" s="471" t="str">
        <f>IF(【全員最初に作成】基本情報!R167="","",【全員最初に作成】基本情報!R167)</f>
        <v/>
      </c>
      <c r="N144" s="471" t="str">
        <f>IF(【全員最初に作成】基本情報!W167="","",【全員最初に作成】基本情報!W167)</f>
        <v/>
      </c>
      <c r="O144" s="471" t="str">
        <f>IF(【全員最初に作成】基本情報!X167="","",【全員最初に作成】基本情報!X167)</f>
        <v/>
      </c>
      <c r="P144" s="475" t="str">
        <f>IF(【全員最初に作成】基本情報!Y167="","",【全員最初に作成】基本情報!Y167)</f>
        <v/>
      </c>
      <c r="Q144" s="476" t="str">
        <f>IF(【全員最初に作成】基本情報!AB167="","",【全員最初に作成】基本情報!AB167)</f>
        <v/>
      </c>
      <c r="R144" s="117"/>
      <c r="S144" s="118"/>
      <c r="T144" s="477" t="str">
        <f>IFERROR(IF(R144="","",VLOOKUP(P144,【参考】数式用!$A$5:$H$34,MATCH(S144,【参考】数式用!$F$4:$H$4,0)+5,0)),"")</f>
        <v/>
      </c>
      <c r="U144" s="478" t="str">
        <f>IF(S144="特定加算Ⅰ",VLOOKUP(P144,【参考】数式用!$A$5:$I$28,9,FALSE),"-")</f>
        <v>-</v>
      </c>
      <c r="V144" s="479" t="s">
        <v>155</v>
      </c>
      <c r="W144" s="120"/>
      <c r="X144" s="480" t="s">
        <v>156</v>
      </c>
      <c r="Y144" s="120"/>
      <c r="Z144" s="480" t="s">
        <v>157</v>
      </c>
      <c r="AA144" s="120"/>
      <c r="AB144" s="480" t="s">
        <v>156</v>
      </c>
      <c r="AC144" s="120"/>
      <c r="AD144" s="480" t="s">
        <v>158</v>
      </c>
      <c r="AE144" s="481" t="s">
        <v>159</v>
      </c>
      <c r="AF144" s="488" t="str">
        <f t="shared" si="12"/>
        <v/>
      </c>
      <c r="AG144" s="482" t="s">
        <v>160</v>
      </c>
      <c r="AH144" s="483" t="str">
        <f t="shared" si="13"/>
        <v/>
      </c>
      <c r="AJ144" s="484" t="str">
        <f t="shared" si="14"/>
        <v>○</v>
      </c>
      <c r="AK144" s="486" t="str">
        <f t="shared" si="11"/>
        <v/>
      </c>
      <c r="AL144" s="486"/>
      <c r="AM144" s="486"/>
      <c r="AN144" s="486"/>
      <c r="AO144" s="486"/>
      <c r="AP144" s="486"/>
      <c r="AQ144" s="486"/>
      <c r="AR144" s="486"/>
      <c r="AS144" s="487"/>
    </row>
    <row r="145" spans="1:45" ht="33" customHeight="1" thickBot="1">
      <c r="A145" s="471">
        <f t="shared" si="10"/>
        <v>134</v>
      </c>
      <c r="B145" s="472" t="str">
        <f>IF(【全員最初に作成】基本情報!C168="","",【全員最初に作成】基本情報!C168)</f>
        <v/>
      </c>
      <c r="C145" s="473" t="str">
        <f>IF(【全員最初に作成】基本情報!D168="","",【全員最初に作成】基本情報!D168)</f>
        <v/>
      </c>
      <c r="D145" s="473" t="str">
        <f>IF(【全員最初に作成】基本情報!E168="","",【全員最初に作成】基本情報!E168)</f>
        <v/>
      </c>
      <c r="E145" s="473" t="str">
        <f>IF(【全員最初に作成】基本情報!F168="","",【全員最初に作成】基本情報!F168)</f>
        <v/>
      </c>
      <c r="F145" s="473" t="str">
        <f>IF(【全員最初に作成】基本情報!G168="","",【全員最初に作成】基本情報!G168)</f>
        <v/>
      </c>
      <c r="G145" s="473" t="str">
        <f>IF(【全員最初に作成】基本情報!H168="","",【全員最初に作成】基本情報!H168)</f>
        <v/>
      </c>
      <c r="H145" s="473" t="str">
        <f>IF(【全員最初に作成】基本情報!I168="","",【全員最初に作成】基本情報!I168)</f>
        <v/>
      </c>
      <c r="I145" s="473" t="str">
        <f>IF(【全員最初に作成】基本情報!J168="","",【全員最初に作成】基本情報!J168)</f>
        <v/>
      </c>
      <c r="J145" s="473" t="str">
        <f>IF(【全員最初に作成】基本情報!K168="","",【全員最初に作成】基本情報!K168)</f>
        <v/>
      </c>
      <c r="K145" s="474" t="str">
        <f>IF(【全員最初に作成】基本情報!L168="","",【全員最初に作成】基本情報!L168)</f>
        <v/>
      </c>
      <c r="L145" s="471" t="str">
        <f>IF(【全員最初に作成】基本情報!M168="","",【全員最初に作成】基本情報!M168)</f>
        <v/>
      </c>
      <c r="M145" s="471" t="str">
        <f>IF(【全員最初に作成】基本情報!R168="","",【全員最初に作成】基本情報!R168)</f>
        <v/>
      </c>
      <c r="N145" s="471" t="str">
        <f>IF(【全員最初に作成】基本情報!W168="","",【全員最初に作成】基本情報!W168)</f>
        <v/>
      </c>
      <c r="O145" s="471" t="str">
        <f>IF(【全員最初に作成】基本情報!X168="","",【全員最初に作成】基本情報!X168)</f>
        <v/>
      </c>
      <c r="P145" s="475" t="str">
        <f>IF(【全員最初に作成】基本情報!Y168="","",【全員最初に作成】基本情報!Y168)</f>
        <v/>
      </c>
      <c r="Q145" s="476" t="str">
        <f>IF(【全員最初に作成】基本情報!AB168="","",【全員最初に作成】基本情報!AB168)</f>
        <v/>
      </c>
      <c r="R145" s="117"/>
      <c r="S145" s="118"/>
      <c r="T145" s="477" t="str">
        <f>IFERROR(IF(R145="","",VLOOKUP(P145,【参考】数式用!$A$5:$H$34,MATCH(S145,【参考】数式用!$F$4:$H$4,0)+5,0)),"")</f>
        <v/>
      </c>
      <c r="U145" s="478" t="str">
        <f>IF(S145="特定加算Ⅰ",VLOOKUP(P145,【参考】数式用!$A$5:$I$28,9,FALSE),"-")</f>
        <v>-</v>
      </c>
      <c r="V145" s="479" t="s">
        <v>155</v>
      </c>
      <c r="W145" s="120"/>
      <c r="X145" s="480" t="s">
        <v>156</v>
      </c>
      <c r="Y145" s="120"/>
      <c r="Z145" s="480" t="s">
        <v>157</v>
      </c>
      <c r="AA145" s="120"/>
      <c r="AB145" s="480" t="s">
        <v>156</v>
      </c>
      <c r="AC145" s="120"/>
      <c r="AD145" s="480" t="s">
        <v>158</v>
      </c>
      <c r="AE145" s="481" t="s">
        <v>159</v>
      </c>
      <c r="AF145" s="488" t="str">
        <f t="shared" si="12"/>
        <v/>
      </c>
      <c r="AG145" s="482" t="s">
        <v>160</v>
      </c>
      <c r="AH145" s="483" t="str">
        <f t="shared" si="13"/>
        <v/>
      </c>
      <c r="AJ145" s="484" t="str">
        <f t="shared" si="14"/>
        <v>○</v>
      </c>
      <c r="AK145" s="486" t="str">
        <f t="shared" si="11"/>
        <v/>
      </c>
      <c r="AL145" s="486"/>
      <c r="AM145" s="486"/>
      <c r="AN145" s="486"/>
      <c r="AO145" s="486"/>
      <c r="AP145" s="486"/>
      <c r="AQ145" s="486"/>
      <c r="AR145" s="486"/>
      <c r="AS145" s="487"/>
    </row>
    <row r="146" spans="1:45" ht="33" customHeight="1" thickBot="1">
      <c r="A146" s="471">
        <f t="shared" si="10"/>
        <v>135</v>
      </c>
      <c r="B146" s="472" t="str">
        <f>IF(【全員最初に作成】基本情報!C169="","",【全員最初に作成】基本情報!C169)</f>
        <v/>
      </c>
      <c r="C146" s="473" t="str">
        <f>IF(【全員最初に作成】基本情報!D169="","",【全員最初に作成】基本情報!D169)</f>
        <v/>
      </c>
      <c r="D146" s="473" t="str">
        <f>IF(【全員最初に作成】基本情報!E169="","",【全員最初に作成】基本情報!E169)</f>
        <v/>
      </c>
      <c r="E146" s="473" t="str">
        <f>IF(【全員最初に作成】基本情報!F169="","",【全員最初に作成】基本情報!F169)</f>
        <v/>
      </c>
      <c r="F146" s="473" t="str">
        <f>IF(【全員最初に作成】基本情報!G169="","",【全員最初に作成】基本情報!G169)</f>
        <v/>
      </c>
      <c r="G146" s="473" t="str">
        <f>IF(【全員最初に作成】基本情報!H169="","",【全員最初に作成】基本情報!H169)</f>
        <v/>
      </c>
      <c r="H146" s="473" t="str">
        <f>IF(【全員最初に作成】基本情報!I169="","",【全員最初に作成】基本情報!I169)</f>
        <v/>
      </c>
      <c r="I146" s="473" t="str">
        <f>IF(【全員最初に作成】基本情報!J169="","",【全員最初に作成】基本情報!J169)</f>
        <v/>
      </c>
      <c r="J146" s="473" t="str">
        <f>IF(【全員最初に作成】基本情報!K169="","",【全員最初に作成】基本情報!K169)</f>
        <v/>
      </c>
      <c r="K146" s="474" t="str">
        <f>IF(【全員最初に作成】基本情報!L169="","",【全員最初に作成】基本情報!L169)</f>
        <v/>
      </c>
      <c r="L146" s="471" t="str">
        <f>IF(【全員最初に作成】基本情報!M169="","",【全員最初に作成】基本情報!M169)</f>
        <v/>
      </c>
      <c r="M146" s="471" t="str">
        <f>IF(【全員最初に作成】基本情報!R169="","",【全員最初に作成】基本情報!R169)</f>
        <v/>
      </c>
      <c r="N146" s="471" t="str">
        <f>IF(【全員最初に作成】基本情報!W169="","",【全員最初に作成】基本情報!W169)</f>
        <v/>
      </c>
      <c r="O146" s="471" t="str">
        <f>IF(【全員最初に作成】基本情報!X169="","",【全員最初に作成】基本情報!X169)</f>
        <v/>
      </c>
      <c r="P146" s="475" t="str">
        <f>IF(【全員最初に作成】基本情報!Y169="","",【全員最初に作成】基本情報!Y169)</f>
        <v/>
      </c>
      <c r="Q146" s="476" t="str">
        <f>IF(【全員最初に作成】基本情報!AB169="","",【全員最初に作成】基本情報!AB169)</f>
        <v/>
      </c>
      <c r="R146" s="117"/>
      <c r="S146" s="118"/>
      <c r="T146" s="477" t="str">
        <f>IFERROR(IF(R146="","",VLOOKUP(P146,【参考】数式用!$A$5:$H$34,MATCH(S146,【参考】数式用!$F$4:$H$4,0)+5,0)),"")</f>
        <v/>
      </c>
      <c r="U146" s="478" t="str">
        <f>IF(S146="特定加算Ⅰ",VLOOKUP(P146,【参考】数式用!$A$5:$I$28,9,FALSE),"-")</f>
        <v>-</v>
      </c>
      <c r="V146" s="479" t="s">
        <v>155</v>
      </c>
      <c r="W146" s="120"/>
      <c r="X146" s="480" t="s">
        <v>156</v>
      </c>
      <c r="Y146" s="120"/>
      <c r="Z146" s="480" t="s">
        <v>157</v>
      </c>
      <c r="AA146" s="120"/>
      <c r="AB146" s="480" t="s">
        <v>156</v>
      </c>
      <c r="AC146" s="120"/>
      <c r="AD146" s="480" t="s">
        <v>158</v>
      </c>
      <c r="AE146" s="481" t="s">
        <v>159</v>
      </c>
      <c r="AF146" s="488" t="str">
        <f t="shared" si="12"/>
        <v/>
      </c>
      <c r="AG146" s="482" t="s">
        <v>160</v>
      </c>
      <c r="AH146" s="483" t="str">
        <f t="shared" si="13"/>
        <v/>
      </c>
      <c r="AJ146" s="484" t="str">
        <f t="shared" si="14"/>
        <v>○</v>
      </c>
      <c r="AK146" s="486" t="str">
        <f t="shared" si="11"/>
        <v/>
      </c>
      <c r="AL146" s="486"/>
      <c r="AM146" s="486"/>
      <c r="AN146" s="486"/>
      <c r="AO146" s="486"/>
      <c r="AP146" s="486"/>
      <c r="AQ146" s="486"/>
      <c r="AR146" s="486"/>
      <c r="AS146" s="487"/>
    </row>
    <row r="147" spans="1:45" ht="33" customHeight="1" thickBot="1">
      <c r="A147" s="471">
        <f t="shared" si="10"/>
        <v>136</v>
      </c>
      <c r="B147" s="472" t="str">
        <f>IF(【全員最初に作成】基本情報!C170="","",【全員最初に作成】基本情報!C170)</f>
        <v/>
      </c>
      <c r="C147" s="473" t="str">
        <f>IF(【全員最初に作成】基本情報!D170="","",【全員最初に作成】基本情報!D170)</f>
        <v/>
      </c>
      <c r="D147" s="473" t="str">
        <f>IF(【全員最初に作成】基本情報!E170="","",【全員最初に作成】基本情報!E170)</f>
        <v/>
      </c>
      <c r="E147" s="473" t="str">
        <f>IF(【全員最初に作成】基本情報!F170="","",【全員最初に作成】基本情報!F170)</f>
        <v/>
      </c>
      <c r="F147" s="473" t="str">
        <f>IF(【全員最初に作成】基本情報!G170="","",【全員最初に作成】基本情報!G170)</f>
        <v/>
      </c>
      <c r="G147" s="473" t="str">
        <f>IF(【全員最初に作成】基本情報!H170="","",【全員最初に作成】基本情報!H170)</f>
        <v/>
      </c>
      <c r="H147" s="473" t="str">
        <f>IF(【全員最初に作成】基本情報!I170="","",【全員最初に作成】基本情報!I170)</f>
        <v/>
      </c>
      <c r="I147" s="473" t="str">
        <f>IF(【全員最初に作成】基本情報!J170="","",【全員最初に作成】基本情報!J170)</f>
        <v/>
      </c>
      <c r="J147" s="473" t="str">
        <f>IF(【全員最初に作成】基本情報!K170="","",【全員最初に作成】基本情報!K170)</f>
        <v/>
      </c>
      <c r="K147" s="474" t="str">
        <f>IF(【全員最初に作成】基本情報!L170="","",【全員最初に作成】基本情報!L170)</f>
        <v/>
      </c>
      <c r="L147" s="471" t="str">
        <f>IF(【全員最初に作成】基本情報!M170="","",【全員最初に作成】基本情報!M170)</f>
        <v/>
      </c>
      <c r="M147" s="471" t="str">
        <f>IF(【全員最初に作成】基本情報!R170="","",【全員最初に作成】基本情報!R170)</f>
        <v/>
      </c>
      <c r="N147" s="471" t="str">
        <f>IF(【全員最初に作成】基本情報!W170="","",【全員最初に作成】基本情報!W170)</f>
        <v/>
      </c>
      <c r="O147" s="471" t="str">
        <f>IF(【全員最初に作成】基本情報!X170="","",【全員最初に作成】基本情報!X170)</f>
        <v/>
      </c>
      <c r="P147" s="475" t="str">
        <f>IF(【全員最初に作成】基本情報!Y170="","",【全員最初に作成】基本情報!Y170)</f>
        <v/>
      </c>
      <c r="Q147" s="476" t="str">
        <f>IF(【全員最初に作成】基本情報!AB170="","",【全員最初に作成】基本情報!AB170)</f>
        <v/>
      </c>
      <c r="R147" s="117"/>
      <c r="S147" s="118"/>
      <c r="T147" s="477" t="str">
        <f>IFERROR(IF(R147="","",VLOOKUP(P147,【参考】数式用!$A$5:$H$34,MATCH(S147,【参考】数式用!$F$4:$H$4,0)+5,0)),"")</f>
        <v/>
      </c>
      <c r="U147" s="478" t="str">
        <f>IF(S147="特定加算Ⅰ",VLOOKUP(P147,【参考】数式用!$A$5:$I$28,9,FALSE),"-")</f>
        <v>-</v>
      </c>
      <c r="V147" s="479" t="s">
        <v>155</v>
      </c>
      <c r="W147" s="120"/>
      <c r="X147" s="480" t="s">
        <v>156</v>
      </c>
      <c r="Y147" s="120"/>
      <c r="Z147" s="480" t="s">
        <v>157</v>
      </c>
      <c r="AA147" s="120"/>
      <c r="AB147" s="480" t="s">
        <v>156</v>
      </c>
      <c r="AC147" s="120"/>
      <c r="AD147" s="480" t="s">
        <v>158</v>
      </c>
      <c r="AE147" s="481" t="s">
        <v>159</v>
      </c>
      <c r="AF147" s="488" t="str">
        <f t="shared" si="12"/>
        <v/>
      </c>
      <c r="AG147" s="482" t="s">
        <v>160</v>
      </c>
      <c r="AH147" s="483" t="str">
        <f t="shared" si="13"/>
        <v/>
      </c>
      <c r="AJ147" s="484" t="str">
        <f t="shared" si="14"/>
        <v>○</v>
      </c>
      <c r="AK147" s="486" t="str">
        <f t="shared" si="11"/>
        <v/>
      </c>
      <c r="AL147" s="486"/>
      <c r="AM147" s="486"/>
      <c r="AN147" s="486"/>
      <c r="AO147" s="486"/>
      <c r="AP147" s="486"/>
      <c r="AQ147" s="486"/>
      <c r="AR147" s="486"/>
      <c r="AS147" s="487"/>
    </row>
    <row r="148" spans="1:45" ht="33" customHeight="1" thickBot="1">
      <c r="A148" s="471">
        <f t="shared" si="10"/>
        <v>137</v>
      </c>
      <c r="B148" s="472" t="str">
        <f>IF(【全員最初に作成】基本情報!C171="","",【全員最初に作成】基本情報!C171)</f>
        <v/>
      </c>
      <c r="C148" s="473" t="str">
        <f>IF(【全員最初に作成】基本情報!D171="","",【全員最初に作成】基本情報!D171)</f>
        <v/>
      </c>
      <c r="D148" s="473" t="str">
        <f>IF(【全員最初に作成】基本情報!E171="","",【全員最初に作成】基本情報!E171)</f>
        <v/>
      </c>
      <c r="E148" s="473" t="str">
        <f>IF(【全員最初に作成】基本情報!F171="","",【全員最初に作成】基本情報!F171)</f>
        <v/>
      </c>
      <c r="F148" s="473" t="str">
        <f>IF(【全員最初に作成】基本情報!G171="","",【全員最初に作成】基本情報!G171)</f>
        <v/>
      </c>
      <c r="G148" s="473" t="str">
        <f>IF(【全員最初に作成】基本情報!H171="","",【全員最初に作成】基本情報!H171)</f>
        <v/>
      </c>
      <c r="H148" s="473" t="str">
        <f>IF(【全員最初に作成】基本情報!I171="","",【全員最初に作成】基本情報!I171)</f>
        <v/>
      </c>
      <c r="I148" s="473" t="str">
        <f>IF(【全員最初に作成】基本情報!J171="","",【全員最初に作成】基本情報!J171)</f>
        <v/>
      </c>
      <c r="J148" s="473" t="str">
        <f>IF(【全員最初に作成】基本情報!K171="","",【全員最初に作成】基本情報!K171)</f>
        <v/>
      </c>
      <c r="K148" s="474" t="str">
        <f>IF(【全員最初に作成】基本情報!L171="","",【全員最初に作成】基本情報!L171)</f>
        <v/>
      </c>
      <c r="L148" s="471" t="str">
        <f>IF(【全員最初に作成】基本情報!M171="","",【全員最初に作成】基本情報!M171)</f>
        <v/>
      </c>
      <c r="M148" s="471" t="str">
        <f>IF(【全員最初に作成】基本情報!R171="","",【全員最初に作成】基本情報!R171)</f>
        <v/>
      </c>
      <c r="N148" s="471" t="str">
        <f>IF(【全員最初に作成】基本情報!W171="","",【全員最初に作成】基本情報!W171)</f>
        <v/>
      </c>
      <c r="O148" s="471" t="str">
        <f>IF(【全員最初に作成】基本情報!X171="","",【全員最初に作成】基本情報!X171)</f>
        <v/>
      </c>
      <c r="P148" s="475" t="str">
        <f>IF(【全員最初に作成】基本情報!Y171="","",【全員最初に作成】基本情報!Y171)</f>
        <v/>
      </c>
      <c r="Q148" s="476" t="str">
        <f>IF(【全員最初に作成】基本情報!AB171="","",【全員最初に作成】基本情報!AB171)</f>
        <v/>
      </c>
      <c r="R148" s="117"/>
      <c r="S148" s="118"/>
      <c r="T148" s="477" t="str">
        <f>IFERROR(IF(R148="","",VLOOKUP(P148,【参考】数式用!$A$5:$H$34,MATCH(S148,【参考】数式用!$F$4:$H$4,0)+5,0)),"")</f>
        <v/>
      </c>
      <c r="U148" s="478" t="str">
        <f>IF(S148="特定加算Ⅰ",VLOOKUP(P148,【参考】数式用!$A$5:$I$28,9,FALSE),"-")</f>
        <v>-</v>
      </c>
      <c r="V148" s="479" t="s">
        <v>155</v>
      </c>
      <c r="W148" s="120"/>
      <c r="X148" s="480" t="s">
        <v>156</v>
      </c>
      <c r="Y148" s="120"/>
      <c r="Z148" s="480" t="s">
        <v>157</v>
      </c>
      <c r="AA148" s="120"/>
      <c r="AB148" s="480" t="s">
        <v>156</v>
      </c>
      <c r="AC148" s="120"/>
      <c r="AD148" s="480" t="s">
        <v>158</v>
      </c>
      <c r="AE148" s="481" t="s">
        <v>159</v>
      </c>
      <c r="AF148" s="488" t="str">
        <f t="shared" si="12"/>
        <v/>
      </c>
      <c r="AG148" s="482" t="s">
        <v>160</v>
      </c>
      <c r="AH148" s="483" t="str">
        <f t="shared" si="13"/>
        <v/>
      </c>
      <c r="AJ148" s="484" t="str">
        <f t="shared" si="14"/>
        <v>○</v>
      </c>
      <c r="AK148" s="486" t="str">
        <f t="shared" si="11"/>
        <v/>
      </c>
      <c r="AL148" s="486"/>
      <c r="AM148" s="486"/>
      <c r="AN148" s="486"/>
      <c r="AO148" s="486"/>
      <c r="AP148" s="486"/>
      <c r="AQ148" s="486"/>
      <c r="AR148" s="486"/>
      <c r="AS148" s="487"/>
    </row>
    <row r="149" spans="1:45" ht="33" customHeight="1" thickBot="1">
      <c r="A149" s="471">
        <f t="shared" si="10"/>
        <v>138</v>
      </c>
      <c r="B149" s="472" t="str">
        <f>IF(【全員最初に作成】基本情報!C172="","",【全員最初に作成】基本情報!C172)</f>
        <v/>
      </c>
      <c r="C149" s="473" t="str">
        <f>IF(【全員最初に作成】基本情報!D172="","",【全員最初に作成】基本情報!D172)</f>
        <v/>
      </c>
      <c r="D149" s="473" t="str">
        <f>IF(【全員最初に作成】基本情報!E172="","",【全員最初に作成】基本情報!E172)</f>
        <v/>
      </c>
      <c r="E149" s="473" t="str">
        <f>IF(【全員最初に作成】基本情報!F172="","",【全員最初に作成】基本情報!F172)</f>
        <v/>
      </c>
      <c r="F149" s="473" t="str">
        <f>IF(【全員最初に作成】基本情報!G172="","",【全員最初に作成】基本情報!G172)</f>
        <v/>
      </c>
      <c r="G149" s="473" t="str">
        <f>IF(【全員最初に作成】基本情報!H172="","",【全員最初に作成】基本情報!H172)</f>
        <v/>
      </c>
      <c r="H149" s="473" t="str">
        <f>IF(【全員最初に作成】基本情報!I172="","",【全員最初に作成】基本情報!I172)</f>
        <v/>
      </c>
      <c r="I149" s="473" t="str">
        <f>IF(【全員最初に作成】基本情報!J172="","",【全員最初に作成】基本情報!J172)</f>
        <v/>
      </c>
      <c r="J149" s="473" t="str">
        <f>IF(【全員最初に作成】基本情報!K172="","",【全員最初に作成】基本情報!K172)</f>
        <v/>
      </c>
      <c r="K149" s="474" t="str">
        <f>IF(【全員最初に作成】基本情報!L172="","",【全員最初に作成】基本情報!L172)</f>
        <v/>
      </c>
      <c r="L149" s="471" t="str">
        <f>IF(【全員最初に作成】基本情報!M172="","",【全員最初に作成】基本情報!M172)</f>
        <v/>
      </c>
      <c r="M149" s="471" t="str">
        <f>IF(【全員最初に作成】基本情報!R172="","",【全員最初に作成】基本情報!R172)</f>
        <v/>
      </c>
      <c r="N149" s="471" t="str">
        <f>IF(【全員最初に作成】基本情報!W172="","",【全員最初に作成】基本情報!W172)</f>
        <v/>
      </c>
      <c r="O149" s="471" t="str">
        <f>IF(【全員最初に作成】基本情報!X172="","",【全員最初に作成】基本情報!X172)</f>
        <v/>
      </c>
      <c r="P149" s="475" t="str">
        <f>IF(【全員最初に作成】基本情報!Y172="","",【全員最初に作成】基本情報!Y172)</f>
        <v/>
      </c>
      <c r="Q149" s="476" t="str">
        <f>IF(【全員最初に作成】基本情報!AB172="","",【全員最初に作成】基本情報!AB172)</f>
        <v/>
      </c>
      <c r="R149" s="117"/>
      <c r="S149" s="118"/>
      <c r="T149" s="477" t="str">
        <f>IFERROR(IF(R149="","",VLOOKUP(P149,【参考】数式用!$A$5:$H$34,MATCH(S149,【参考】数式用!$F$4:$H$4,0)+5,0)),"")</f>
        <v/>
      </c>
      <c r="U149" s="478" t="str">
        <f>IF(S149="特定加算Ⅰ",VLOOKUP(P149,【参考】数式用!$A$5:$I$28,9,FALSE),"-")</f>
        <v>-</v>
      </c>
      <c r="V149" s="479" t="s">
        <v>155</v>
      </c>
      <c r="W149" s="120"/>
      <c r="X149" s="480" t="s">
        <v>156</v>
      </c>
      <c r="Y149" s="120"/>
      <c r="Z149" s="480" t="s">
        <v>157</v>
      </c>
      <c r="AA149" s="120"/>
      <c r="AB149" s="480" t="s">
        <v>156</v>
      </c>
      <c r="AC149" s="120"/>
      <c r="AD149" s="480" t="s">
        <v>158</v>
      </c>
      <c r="AE149" s="481" t="s">
        <v>159</v>
      </c>
      <c r="AF149" s="488" t="str">
        <f t="shared" si="12"/>
        <v/>
      </c>
      <c r="AG149" s="482" t="s">
        <v>160</v>
      </c>
      <c r="AH149" s="483" t="str">
        <f t="shared" si="13"/>
        <v/>
      </c>
      <c r="AJ149" s="484" t="str">
        <f t="shared" si="14"/>
        <v>○</v>
      </c>
      <c r="AK149" s="486" t="str">
        <f t="shared" si="11"/>
        <v/>
      </c>
      <c r="AL149" s="486"/>
      <c r="AM149" s="486"/>
      <c r="AN149" s="486"/>
      <c r="AO149" s="486"/>
      <c r="AP149" s="486"/>
      <c r="AQ149" s="486"/>
      <c r="AR149" s="486"/>
      <c r="AS149" s="487"/>
    </row>
    <row r="150" spans="1:45" ht="33" customHeight="1" thickBot="1">
      <c r="A150" s="471">
        <f t="shared" si="10"/>
        <v>139</v>
      </c>
      <c r="B150" s="472" t="str">
        <f>IF(【全員最初に作成】基本情報!C173="","",【全員最初に作成】基本情報!C173)</f>
        <v/>
      </c>
      <c r="C150" s="473" t="str">
        <f>IF(【全員最初に作成】基本情報!D173="","",【全員最初に作成】基本情報!D173)</f>
        <v/>
      </c>
      <c r="D150" s="473" t="str">
        <f>IF(【全員最初に作成】基本情報!E173="","",【全員最初に作成】基本情報!E173)</f>
        <v/>
      </c>
      <c r="E150" s="473" t="str">
        <f>IF(【全員最初に作成】基本情報!F173="","",【全員最初に作成】基本情報!F173)</f>
        <v/>
      </c>
      <c r="F150" s="473" t="str">
        <f>IF(【全員最初に作成】基本情報!G173="","",【全員最初に作成】基本情報!G173)</f>
        <v/>
      </c>
      <c r="G150" s="473" t="str">
        <f>IF(【全員最初に作成】基本情報!H173="","",【全員最初に作成】基本情報!H173)</f>
        <v/>
      </c>
      <c r="H150" s="473" t="str">
        <f>IF(【全員最初に作成】基本情報!I173="","",【全員最初に作成】基本情報!I173)</f>
        <v/>
      </c>
      <c r="I150" s="473" t="str">
        <f>IF(【全員最初に作成】基本情報!J173="","",【全員最初に作成】基本情報!J173)</f>
        <v/>
      </c>
      <c r="J150" s="473" t="str">
        <f>IF(【全員最初に作成】基本情報!K173="","",【全員最初に作成】基本情報!K173)</f>
        <v/>
      </c>
      <c r="K150" s="474" t="str">
        <f>IF(【全員最初に作成】基本情報!L173="","",【全員最初に作成】基本情報!L173)</f>
        <v/>
      </c>
      <c r="L150" s="471" t="str">
        <f>IF(【全員最初に作成】基本情報!M173="","",【全員最初に作成】基本情報!M173)</f>
        <v/>
      </c>
      <c r="M150" s="471" t="str">
        <f>IF(【全員最初に作成】基本情報!R173="","",【全員最初に作成】基本情報!R173)</f>
        <v/>
      </c>
      <c r="N150" s="471" t="str">
        <f>IF(【全員最初に作成】基本情報!W173="","",【全員最初に作成】基本情報!W173)</f>
        <v/>
      </c>
      <c r="O150" s="471" t="str">
        <f>IF(【全員最初に作成】基本情報!X173="","",【全員最初に作成】基本情報!X173)</f>
        <v/>
      </c>
      <c r="P150" s="475" t="str">
        <f>IF(【全員最初に作成】基本情報!Y173="","",【全員最初に作成】基本情報!Y173)</f>
        <v/>
      </c>
      <c r="Q150" s="476" t="str">
        <f>IF(【全員最初に作成】基本情報!AB173="","",【全員最初に作成】基本情報!AB173)</f>
        <v/>
      </c>
      <c r="R150" s="117"/>
      <c r="S150" s="118"/>
      <c r="T150" s="477" t="str">
        <f>IFERROR(IF(R150="","",VLOOKUP(P150,【参考】数式用!$A$5:$H$34,MATCH(S150,【参考】数式用!$F$4:$H$4,0)+5,0)),"")</f>
        <v/>
      </c>
      <c r="U150" s="478" t="str">
        <f>IF(S150="特定加算Ⅰ",VLOOKUP(P150,【参考】数式用!$A$5:$I$28,9,FALSE),"-")</f>
        <v>-</v>
      </c>
      <c r="V150" s="479" t="s">
        <v>155</v>
      </c>
      <c r="W150" s="120"/>
      <c r="X150" s="480" t="s">
        <v>156</v>
      </c>
      <c r="Y150" s="120"/>
      <c r="Z150" s="480" t="s">
        <v>157</v>
      </c>
      <c r="AA150" s="120"/>
      <c r="AB150" s="480" t="s">
        <v>156</v>
      </c>
      <c r="AC150" s="120"/>
      <c r="AD150" s="480" t="s">
        <v>158</v>
      </c>
      <c r="AE150" s="481" t="s">
        <v>159</v>
      </c>
      <c r="AF150" s="488" t="str">
        <f t="shared" si="12"/>
        <v/>
      </c>
      <c r="AG150" s="482" t="s">
        <v>160</v>
      </c>
      <c r="AH150" s="483" t="str">
        <f t="shared" si="13"/>
        <v/>
      </c>
      <c r="AJ150" s="484" t="str">
        <f t="shared" si="14"/>
        <v>○</v>
      </c>
      <c r="AK150" s="486" t="str">
        <f t="shared" si="11"/>
        <v/>
      </c>
      <c r="AL150" s="486"/>
      <c r="AM150" s="486"/>
      <c r="AN150" s="486"/>
      <c r="AO150" s="486"/>
      <c r="AP150" s="486"/>
      <c r="AQ150" s="486"/>
      <c r="AR150" s="486"/>
      <c r="AS150" s="487"/>
    </row>
    <row r="151" spans="1:45" ht="33" customHeight="1" thickBot="1">
      <c r="A151" s="471">
        <f t="shared" si="10"/>
        <v>140</v>
      </c>
      <c r="B151" s="472" t="str">
        <f>IF(【全員最初に作成】基本情報!C174="","",【全員最初に作成】基本情報!C174)</f>
        <v/>
      </c>
      <c r="C151" s="473" t="str">
        <f>IF(【全員最初に作成】基本情報!D174="","",【全員最初に作成】基本情報!D174)</f>
        <v/>
      </c>
      <c r="D151" s="473" t="str">
        <f>IF(【全員最初に作成】基本情報!E174="","",【全員最初に作成】基本情報!E174)</f>
        <v/>
      </c>
      <c r="E151" s="473" t="str">
        <f>IF(【全員最初に作成】基本情報!F174="","",【全員最初に作成】基本情報!F174)</f>
        <v/>
      </c>
      <c r="F151" s="473" t="str">
        <f>IF(【全員最初に作成】基本情報!G174="","",【全員最初に作成】基本情報!G174)</f>
        <v/>
      </c>
      <c r="G151" s="473" t="str">
        <f>IF(【全員最初に作成】基本情報!H174="","",【全員最初に作成】基本情報!H174)</f>
        <v/>
      </c>
      <c r="H151" s="473" t="str">
        <f>IF(【全員最初に作成】基本情報!I174="","",【全員最初に作成】基本情報!I174)</f>
        <v/>
      </c>
      <c r="I151" s="473" t="str">
        <f>IF(【全員最初に作成】基本情報!J174="","",【全員最初に作成】基本情報!J174)</f>
        <v/>
      </c>
      <c r="J151" s="473" t="str">
        <f>IF(【全員最初に作成】基本情報!K174="","",【全員最初に作成】基本情報!K174)</f>
        <v/>
      </c>
      <c r="K151" s="474" t="str">
        <f>IF(【全員最初に作成】基本情報!L174="","",【全員最初に作成】基本情報!L174)</f>
        <v/>
      </c>
      <c r="L151" s="471" t="str">
        <f>IF(【全員最初に作成】基本情報!M174="","",【全員最初に作成】基本情報!M174)</f>
        <v/>
      </c>
      <c r="M151" s="471" t="str">
        <f>IF(【全員最初に作成】基本情報!R174="","",【全員最初に作成】基本情報!R174)</f>
        <v/>
      </c>
      <c r="N151" s="471" t="str">
        <f>IF(【全員最初に作成】基本情報!W174="","",【全員最初に作成】基本情報!W174)</f>
        <v/>
      </c>
      <c r="O151" s="471" t="str">
        <f>IF(【全員最初に作成】基本情報!X174="","",【全員最初に作成】基本情報!X174)</f>
        <v/>
      </c>
      <c r="P151" s="475" t="str">
        <f>IF(【全員最初に作成】基本情報!Y174="","",【全員最初に作成】基本情報!Y174)</f>
        <v/>
      </c>
      <c r="Q151" s="476" t="str">
        <f>IF(【全員最初に作成】基本情報!AB174="","",【全員最初に作成】基本情報!AB174)</f>
        <v/>
      </c>
      <c r="R151" s="117"/>
      <c r="S151" s="118"/>
      <c r="T151" s="477" t="str">
        <f>IFERROR(IF(R151="","",VLOOKUP(P151,【参考】数式用!$A$5:$H$34,MATCH(S151,【参考】数式用!$F$4:$H$4,0)+5,0)),"")</f>
        <v/>
      </c>
      <c r="U151" s="478" t="str">
        <f>IF(S151="特定加算Ⅰ",VLOOKUP(P151,【参考】数式用!$A$5:$I$28,9,FALSE),"-")</f>
        <v>-</v>
      </c>
      <c r="V151" s="479" t="s">
        <v>155</v>
      </c>
      <c r="W151" s="120"/>
      <c r="X151" s="480" t="s">
        <v>156</v>
      </c>
      <c r="Y151" s="120"/>
      <c r="Z151" s="480" t="s">
        <v>157</v>
      </c>
      <c r="AA151" s="120"/>
      <c r="AB151" s="480" t="s">
        <v>156</v>
      </c>
      <c r="AC151" s="120"/>
      <c r="AD151" s="480" t="s">
        <v>158</v>
      </c>
      <c r="AE151" s="481" t="s">
        <v>159</v>
      </c>
      <c r="AF151" s="488" t="str">
        <f t="shared" si="12"/>
        <v/>
      </c>
      <c r="AG151" s="482" t="s">
        <v>160</v>
      </c>
      <c r="AH151" s="483" t="str">
        <f t="shared" si="13"/>
        <v/>
      </c>
      <c r="AJ151" s="484" t="str">
        <f t="shared" si="14"/>
        <v>○</v>
      </c>
      <c r="AK151" s="486" t="str">
        <f t="shared" si="11"/>
        <v/>
      </c>
      <c r="AL151" s="486"/>
      <c r="AM151" s="486"/>
      <c r="AN151" s="486"/>
      <c r="AO151" s="486"/>
      <c r="AP151" s="486"/>
      <c r="AQ151" s="486"/>
      <c r="AR151" s="486"/>
      <c r="AS151" s="487"/>
    </row>
    <row r="152" spans="1:45" ht="33" customHeight="1" thickBot="1">
      <c r="A152" s="471">
        <f t="shared" si="10"/>
        <v>141</v>
      </c>
      <c r="B152" s="472" t="str">
        <f>IF(【全員最初に作成】基本情報!C175="","",【全員最初に作成】基本情報!C175)</f>
        <v/>
      </c>
      <c r="C152" s="473" t="str">
        <f>IF(【全員最初に作成】基本情報!D175="","",【全員最初に作成】基本情報!D175)</f>
        <v/>
      </c>
      <c r="D152" s="473" t="str">
        <f>IF(【全員最初に作成】基本情報!E175="","",【全員最初に作成】基本情報!E175)</f>
        <v/>
      </c>
      <c r="E152" s="473" t="str">
        <f>IF(【全員最初に作成】基本情報!F175="","",【全員最初に作成】基本情報!F175)</f>
        <v/>
      </c>
      <c r="F152" s="473" t="str">
        <f>IF(【全員最初に作成】基本情報!G175="","",【全員最初に作成】基本情報!G175)</f>
        <v/>
      </c>
      <c r="G152" s="473" t="str">
        <f>IF(【全員最初に作成】基本情報!H175="","",【全員最初に作成】基本情報!H175)</f>
        <v/>
      </c>
      <c r="H152" s="473" t="str">
        <f>IF(【全員最初に作成】基本情報!I175="","",【全員最初に作成】基本情報!I175)</f>
        <v/>
      </c>
      <c r="I152" s="473" t="str">
        <f>IF(【全員最初に作成】基本情報!J175="","",【全員最初に作成】基本情報!J175)</f>
        <v/>
      </c>
      <c r="J152" s="473" t="str">
        <f>IF(【全員最初に作成】基本情報!K175="","",【全員最初に作成】基本情報!K175)</f>
        <v/>
      </c>
      <c r="K152" s="474" t="str">
        <f>IF(【全員最初に作成】基本情報!L175="","",【全員最初に作成】基本情報!L175)</f>
        <v/>
      </c>
      <c r="L152" s="471" t="str">
        <f>IF(【全員最初に作成】基本情報!M175="","",【全員最初に作成】基本情報!M175)</f>
        <v/>
      </c>
      <c r="M152" s="471" t="str">
        <f>IF(【全員最初に作成】基本情報!R175="","",【全員最初に作成】基本情報!R175)</f>
        <v/>
      </c>
      <c r="N152" s="471" t="str">
        <f>IF(【全員最初に作成】基本情報!W175="","",【全員最初に作成】基本情報!W175)</f>
        <v/>
      </c>
      <c r="O152" s="471" t="str">
        <f>IF(【全員最初に作成】基本情報!X175="","",【全員最初に作成】基本情報!X175)</f>
        <v/>
      </c>
      <c r="P152" s="475" t="str">
        <f>IF(【全員最初に作成】基本情報!Y175="","",【全員最初に作成】基本情報!Y175)</f>
        <v/>
      </c>
      <c r="Q152" s="476" t="str">
        <f>IF(【全員最初に作成】基本情報!AB175="","",【全員最初に作成】基本情報!AB175)</f>
        <v/>
      </c>
      <c r="R152" s="117"/>
      <c r="S152" s="118"/>
      <c r="T152" s="477" t="str">
        <f>IFERROR(IF(R152="","",VLOOKUP(P152,【参考】数式用!$A$5:$H$34,MATCH(S152,【参考】数式用!$F$4:$H$4,0)+5,0)),"")</f>
        <v/>
      </c>
      <c r="U152" s="478" t="str">
        <f>IF(S152="特定加算Ⅰ",VLOOKUP(P152,【参考】数式用!$A$5:$I$28,9,FALSE),"-")</f>
        <v>-</v>
      </c>
      <c r="V152" s="479" t="s">
        <v>155</v>
      </c>
      <c r="W152" s="120"/>
      <c r="X152" s="480" t="s">
        <v>156</v>
      </c>
      <c r="Y152" s="120"/>
      <c r="Z152" s="480" t="s">
        <v>157</v>
      </c>
      <c r="AA152" s="120"/>
      <c r="AB152" s="480" t="s">
        <v>156</v>
      </c>
      <c r="AC152" s="120"/>
      <c r="AD152" s="480" t="s">
        <v>158</v>
      </c>
      <c r="AE152" s="481" t="s">
        <v>159</v>
      </c>
      <c r="AF152" s="488" t="str">
        <f t="shared" si="12"/>
        <v/>
      </c>
      <c r="AG152" s="482" t="s">
        <v>160</v>
      </c>
      <c r="AH152" s="483" t="str">
        <f t="shared" si="13"/>
        <v/>
      </c>
      <c r="AJ152" s="484" t="str">
        <f t="shared" si="14"/>
        <v>○</v>
      </c>
      <c r="AK152" s="486" t="str">
        <f t="shared" si="11"/>
        <v/>
      </c>
      <c r="AL152" s="486"/>
      <c r="AM152" s="486"/>
      <c r="AN152" s="486"/>
      <c r="AO152" s="486"/>
      <c r="AP152" s="486"/>
      <c r="AQ152" s="486"/>
      <c r="AR152" s="486"/>
      <c r="AS152" s="487"/>
    </row>
    <row r="153" spans="1:45" ht="33" customHeight="1" thickBot="1">
      <c r="A153" s="471">
        <f t="shared" si="10"/>
        <v>142</v>
      </c>
      <c r="B153" s="472" t="str">
        <f>IF(【全員最初に作成】基本情報!C176="","",【全員最初に作成】基本情報!C176)</f>
        <v/>
      </c>
      <c r="C153" s="473" t="str">
        <f>IF(【全員最初に作成】基本情報!D176="","",【全員最初に作成】基本情報!D176)</f>
        <v/>
      </c>
      <c r="D153" s="473" t="str">
        <f>IF(【全員最初に作成】基本情報!E176="","",【全員最初に作成】基本情報!E176)</f>
        <v/>
      </c>
      <c r="E153" s="473" t="str">
        <f>IF(【全員最初に作成】基本情報!F176="","",【全員最初に作成】基本情報!F176)</f>
        <v/>
      </c>
      <c r="F153" s="473" t="str">
        <f>IF(【全員最初に作成】基本情報!G176="","",【全員最初に作成】基本情報!G176)</f>
        <v/>
      </c>
      <c r="G153" s="473" t="str">
        <f>IF(【全員最初に作成】基本情報!H176="","",【全員最初に作成】基本情報!H176)</f>
        <v/>
      </c>
      <c r="H153" s="473" t="str">
        <f>IF(【全員最初に作成】基本情報!I176="","",【全員最初に作成】基本情報!I176)</f>
        <v/>
      </c>
      <c r="I153" s="473" t="str">
        <f>IF(【全員最初に作成】基本情報!J176="","",【全員最初に作成】基本情報!J176)</f>
        <v/>
      </c>
      <c r="J153" s="473" t="str">
        <f>IF(【全員最初に作成】基本情報!K176="","",【全員最初に作成】基本情報!K176)</f>
        <v/>
      </c>
      <c r="K153" s="474" t="str">
        <f>IF(【全員最初に作成】基本情報!L176="","",【全員最初に作成】基本情報!L176)</f>
        <v/>
      </c>
      <c r="L153" s="471" t="str">
        <f>IF(【全員最初に作成】基本情報!M176="","",【全員最初に作成】基本情報!M176)</f>
        <v/>
      </c>
      <c r="M153" s="471" t="str">
        <f>IF(【全員最初に作成】基本情報!R176="","",【全員最初に作成】基本情報!R176)</f>
        <v/>
      </c>
      <c r="N153" s="471" t="str">
        <f>IF(【全員最初に作成】基本情報!W176="","",【全員最初に作成】基本情報!W176)</f>
        <v/>
      </c>
      <c r="O153" s="471" t="str">
        <f>IF(【全員最初に作成】基本情報!X176="","",【全員最初に作成】基本情報!X176)</f>
        <v/>
      </c>
      <c r="P153" s="475" t="str">
        <f>IF(【全員最初に作成】基本情報!Y176="","",【全員最初に作成】基本情報!Y176)</f>
        <v/>
      </c>
      <c r="Q153" s="476" t="str">
        <f>IF(【全員最初に作成】基本情報!AB176="","",【全員最初に作成】基本情報!AB176)</f>
        <v/>
      </c>
      <c r="R153" s="117"/>
      <c r="S153" s="118"/>
      <c r="T153" s="477" t="str">
        <f>IFERROR(IF(R153="","",VLOOKUP(P153,【参考】数式用!$A$5:$H$34,MATCH(S153,【参考】数式用!$F$4:$H$4,0)+5,0)),"")</f>
        <v/>
      </c>
      <c r="U153" s="478" t="str">
        <f>IF(S153="特定加算Ⅰ",VLOOKUP(P153,【参考】数式用!$A$5:$I$28,9,FALSE),"-")</f>
        <v>-</v>
      </c>
      <c r="V153" s="479" t="s">
        <v>155</v>
      </c>
      <c r="W153" s="120"/>
      <c r="X153" s="480" t="s">
        <v>156</v>
      </c>
      <c r="Y153" s="120"/>
      <c r="Z153" s="480" t="s">
        <v>157</v>
      </c>
      <c r="AA153" s="120"/>
      <c r="AB153" s="480" t="s">
        <v>156</v>
      </c>
      <c r="AC153" s="120"/>
      <c r="AD153" s="480" t="s">
        <v>158</v>
      </c>
      <c r="AE153" s="481" t="s">
        <v>159</v>
      </c>
      <c r="AF153" s="488" t="str">
        <f t="shared" si="12"/>
        <v/>
      </c>
      <c r="AG153" s="482" t="s">
        <v>160</v>
      </c>
      <c r="AH153" s="483" t="str">
        <f t="shared" si="13"/>
        <v/>
      </c>
      <c r="AJ153" s="484" t="str">
        <f t="shared" si="14"/>
        <v>○</v>
      </c>
      <c r="AK153" s="486" t="str">
        <f t="shared" si="11"/>
        <v/>
      </c>
      <c r="AL153" s="486"/>
      <c r="AM153" s="486"/>
      <c r="AN153" s="486"/>
      <c r="AO153" s="486"/>
      <c r="AP153" s="486"/>
      <c r="AQ153" s="486"/>
      <c r="AR153" s="486"/>
      <c r="AS153" s="487"/>
    </row>
    <row r="154" spans="1:45" ht="33" customHeight="1" thickBot="1">
      <c r="A154" s="471">
        <f t="shared" si="10"/>
        <v>143</v>
      </c>
      <c r="B154" s="472" t="str">
        <f>IF(【全員最初に作成】基本情報!C177="","",【全員最初に作成】基本情報!C177)</f>
        <v/>
      </c>
      <c r="C154" s="473" t="str">
        <f>IF(【全員最初に作成】基本情報!D177="","",【全員最初に作成】基本情報!D177)</f>
        <v/>
      </c>
      <c r="D154" s="473" t="str">
        <f>IF(【全員最初に作成】基本情報!E177="","",【全員最初に作成】基本情報!E177)</f>
        <v/>
      </c>
      <c r="E154" s="473" t="str">
        <f>IF(【全員最初に作成】基本情報!F177="","",【全員最初に作成】基本情報!F177)</f>
        <v/>
      </c>
      <c r="F154" s="473" t="str">
        <f>IF(【全員最初に作成】基本情報!G177="","",【全員最初に作成】基本情報!G177)</f>
        <v/>
      </c>
      <c r="G154" s="473" t="str">
        <f>IF(【全員最初に作成】基本情報!H177="","",【全員最初に作成】基本情報!H177)</f>
        <v/>
      </c>
      <c r="H154" s="473" t="str">
        <f>IF(【全員最初に作成】基本情報!I177="","",【全員最初に作成】基本情報!I177)</f>
        <v/>
      </c>
      <c r="I154" s="473" t="str">
        <f>IF(【全員最初に作成】基本情報!J177="","",【全員最初に作成】基本情報!J177)</f>
        <v/>
      </c>
      <c r="J154" s="473" t="str">
        <f>IF(【全員最初に作成】基本情報!K177="","",【全員最初に作成】基本情報!K177)</f>
        <v/>
      </c>
      <c r="K154" s="474" t="str">
        <f>IF(【全員最初に作成】基本情報!L177="","",【全員最初に作成】基本情報!L177)</f>
        <v/>
      </c>
      <c r="L154" s="471" t="str">
        <f>IF(【全員最初に作成】基本情報!M177="","",【全員最初に作成】基本情報!M177)</f>
        <v/>
      </c>
      <c r="M154" s="471" t="str">
        <f>IF(【全員最初に作成】基本情報!R177="","",【全員最初に作成】基本情報!R177)</f>
        <v/>
      </c>
      <c r="N154" s="471" t="str">
        <f>IF(【全員最初に作成】基本情報!W177="","",【全員最初に作成】基本情報!W177)</f>
        <v/>
      </c>
      <c r="O154" s="471" t="str">
        <f>IF(【全員最初に作成】基本情報!X177="","",【全員最初に作成】基本情報!X177)</f>
        <v/>
      </c>
      <c r="P154" s="475" t="str">
        <f>IF(【全員最初に作成】基本情報!Y177="","",【全員最初に作成】基本情報!Y177)</f>
        <v/>
      </c>
      <c r="Q154" s="476" t="str">
        <f>IF(【全員最初に作成】基本情報!AB177="","",【全員最初に作成】基本情報!AB177)</f>
        <v/>
      </c>
      <c r="R154" s="117"/>
      <c r="S154" s="118"/>
      <c r="T154" s="477" t="str">
        <f>IFERROR(IF(R154="","",VLOOKUP(P154,【参考】数式用!$A$5:$H$34,MATCH(S154,【参考】数式用!$F$4:$H$4,0)+5,0)),"")</f>
        <v/>
      </c>
      <c r="U154" s="478" t="str">
        <f>IF(S154="特定加算Ⅰ",VLOOKUP(P154,【参考】数式用!$A$5:$I$28,9,FALSE),"-")</f>
        <v>-</v>
      </c>
      <c r="V154" s="479" t="s">
        <v>155</v>
      </c>
      <c r="W154" s="120"/>
      <c r="X154" s="480" t="s">
        <v>156</v>
      </c>
      <c r="Y154" s="120"/>
      <c r="Z154" s="480" t="s">
        <v>157</v>
      </c>
      <c r="AA154" s="120"/>
      <c r="AB154" s="480" t="s">
        <v>156</v>
      </c>
      <c r="AC154" s="120"/>
      <c r="AD154" s="480" t="s">
        <v>158</v>
      </c>
      <c r="AE154" s="481" t="s">
        <v>159</v>
      </c>
      <c r="AF154" s="488" t="str">
        <f t="shared" si="12"/>
        <v/>
      </c>
      <c r="AG154" s="482" t="s">
        <v>160</v>
      </c>
      <c r="AH154" s="483" t="str">
        <f t="shared" si="13"/>
        <v/>
      </c>
      <c r="AJ154" s="484" t="str">
        <f t="shared" si="14"/>
        <v>○</v>
      </c>
      <c r="AK154" s="486" t="str">
        <f t="shared" si="11"/>
        <v/>
      </c>
      <c r="AL154" s="486"/>
      <c r="AM154" s="486"/>
      <c r="AN154" s="486"/>
      <c r="AO154" s="486"/>
      <c r="AP154" s="486"/>
      <c r="AQ154" s="486"/>
      <c r="AR154" s="486"/>
      <c r="AS154" s="487"/>
    </row>
    <row r="155" spans="1:45" ht="33" customHeight="1" thickBot="1">
      <c r="A155" s="471">
        <f t="shared" si="10"/>
        <v>144</v>
      </c>
      <c r="B155" s="472" t="str">
        <f>IF(【全員最初に作成】基本情報!C178="","",【全員最初に作成】基本情報!C178)</f>
        <v/>
      </c>
      <c r="C155" s="473" t="str">
        <f>IF(【全員最初に作成】基本情報!D178="","",【全員最初に作成】基本情報!D178)</f>
        <v/>
      </c>
      <c r="D155" s="473" t="str">
        <f>IF(【全員最初に作成】基本情報!E178="","",【全員最初に作成】基本情報!E178)</f>
        <v/>
      </c>
      <c r="E155" s="473" t="str">
        <f>IF(【全員最初に作成】基本情報!F178="","",【全員最初に作成】基本情報!F178)</f>
        <v/>
      </c>
      <c r="F155" s="473" t="str">
        <f>IF(【全員最初に作成】基本情報!G178="","",【全員最初に作成】基本情報!G178)</f>
        <v/>
      </c>
      <c r="G155" s="473" t="str">
        <f>IF(【全員最初に作成】基本情報!H178="","",【全員最初に作成】基本情報!H178)</f>
        <v/>
      </c>
      <c r="H155" s="473" t="str">
        <f>IF(【全員最初に作成】基本情報!I178="","",【全員最初に作成】基本情報!I178)</f>
        <v/>
      </c>
      <c r="I155" s="473" t="str">
        <f>IF(【全員最初に作成】基本情報!J178="","",【全員最初に作成】基本情報!J178)</f>
        <v/>
      </c>
      <c r="J155" s="473" t="str">
        <f>IF(【全員最初に作成】基本情報!K178="","",【全員最初に作成】基本情報!K178)</f>
        <v/>
      </c>
      <c r="K155" s="474" t="str">
        <f>IF(【全員最初に作成】基本情報!L178="","",【全員最初に作成】基本情報!L178)</f>
        <v/>
      </c>
      <c r="L155" s="471" t="str">
        <f>IF(【全員最初に作成】基本情報!M178="","",【全員最初に作成】基本情報!M178)</f>
        <v/>
      </c>
      <c r="M155" s="471" t="str">
        <f>IF(【全員最初に作成】基本情報!R178="","",【全員最初に作成】基本情報!R178)</f>
        <v/>
      </c>
      <c r="N155" s="471" t="str">
        <f>IF(【全員最初に作成】基本情報!W178="","",【全員最初に作成】基本情報!W178)</f>
        <v/>
      </c>
      <c r="O155" s="471" t="str">
        <f>IF(【全員最初に作成】基本情報!X178="","",【全員最初に作成】基本情報!X178)</f>
        <v/>
      </c>
      <c r="P155" s="475" t="str">
        <f>IF(【全員最初に作成】基本情報!Y178="","",【全員最初に作成】基本情報!Y178)</f>
        <v/>
      </c>
      <c r="Q155" s="476" t="str">
        <f>IF(【全員最初に作成】基本情報!AB178="","",【全員最初に作成】基本情報!AB178)</f>
        <v/>
      </c>
      <c r="R155" s="117"/>
      <c r="S155" s="118"/>
      <c r="T155" s="477" t="str">
        <f>IFERROR(IF(R155="","",VLOOKUP(P155,【参考】数式用!$A$5:$H$34,MATCH(S155,【参考】数式用!$F$4:$H$4,0)+5,0)),"")</f>
        <v/>
      </c>
      <c r="U155" s="478" t="str">
        <f>IF(S155="特定加算Ⅰ",VLOOKUP(P155,【参考】数式用!$A$5:$I$28,9,FALSE),"-")</f>
        <v>-</v>
      </c>
      <c r="V155" s="479" t="s">
        <v>155</v>
      </c>
      <c r="W155" s="120"/>
      <c r="X155" s="480" t="s">
        <v>156</v>
      </c>
      <c r="Y155" s="120"/>
      <c r="Z155" s="480" t="s">
        <v>157</v>
      </c>
      <c r="AA155" s="120"/>
      <c r="AB155" s="480" t="s">
        <v>156</v>
      </c>
      <c r="AC155" s="120"/>
      <c r="AD155" s="480" t="s">
        <v>158</v>
      </c>
      <c r="AE155" s="481" t="s">
        <v>159</v>
      </c>
      <c r="AF155" s="488" t="str">
        <f t="shared" si="12"/>
        <v/>
      </c>
      <c r="AG155" s="482" t="s">
        <v>160</v>
      </c>
      <c r="AH155" s="483" t="str">
        <f t="shared" si="13"/>
        <v/>
      </c>
      <c r="AJ155" s="484" t="str">
        <f t="shared" si="14"/>
        <v>○</v>
      </c>
      <c r="AK155" s="486" t="str">
        <f t="shared" si="11"/>
        <v/>
      </c>
      <c r="AL155" s="486"/>
      <c r="AM155" s="486"/>
      <c r="AN155" s="486"/>
      <c r="AO155" s="486"/>
      <c r="AP155" s="486"/>
      <c r="AQ155" s="486"/>
      <c r="AR155" s="486"/>
      <c r="AS155" s="487"/>
    </row>
    <row r="156" spans="1:45" ht="33" customHeight="1" thickBot="1">
      <c r="A156" s="471">
        <f t="shared" si="10"/>
        <v>145</v>
      </c>
      <c r="B156" s="472" t="str">
        <f>IF(【全員最初に作成】基本情報!C179="","",【全員最初に作成】基本情報!C179)</f>
        <v/>
      </c>
      <c r="C156" s="473" t="str">
        <f>IF(【全員最初に作成】基本情報!D179="","",【全員最初に作成】基本情報!D179)</f>
        <v/>
      </c>
      <c r="D156" s="473" t="str">
        <f>IF(【全員最初に作成】基本情報!E179="","",【全員最初に作成】基本情報!E179)</f>
        <v/>
      </c>
      <c r="E156" s="473" t="str">
        <f>IF(【全員最初に作成】基本情報!F179="","",【全員最初に作成】基本情報!F179)</f>
        <v/>
      </c>
      <c r="F156" s="473" t="str">
        <f>IF(【全員最初に作成】基本情報!G179="","",【全員最初に作成】基本情報!G179)</f>
        <v/>
      </c>
      <c r="G156" s="473" t="str">
        <f>IF(【全員最初に作成】基本情報!H179="","",【全員最初に作成】基本情報!H179)</f>
        <v/>
      </c>
      <c r="H156" s="473" t="str">
        <f>IF(【全員最初に作成】基本情報!I179="","",【全員最初に作成】基本情報!I179)</f>
        <v/>
      </c>
      <c r="I156" s="473" t="str">
        <f>IF(【全員最初に作成】基本情報!J179="","",【全員最初に作成】基本情報!J179)</f>
        <v/>
      </c>
      <c r="J156" s="473" t="str">
        <f>IF(【全員最初に作成】基本情報!K179="","",【全員最初に作成】基本情報!K179)</f>
        <v/>
      </c>
      <c r="K156" s="474" t="str">
        <f>IF(【全員最初に作成】基本情報!L179="","",【全員最初に作成】基本情報!L179)</f>
        <v/>
      </c>
      <c r="L156" s="471" t="str">
        <f>IF(【全員最初に作成】基本情報!M179="","",【全員最初に作成】基本情報!M179)</f>
        <v/>
      </c>
      <c r="M156" s="471" t="str">
        <f>IF(【全員最初に作成】基本情報!R179="","",【全員最初に作成】基本情報!R179)</f>
        <v/>
      </c>
      <c r="N156" s="471" t="str">
        <f>IF(【全員最初に作成】基本情報!W179="","",【全員最初に作成】基本情報!W179)</f>
        <v/>
      </c>
      <c r="O156" s="471" t="str">
        <f>IF(【全員最初に作成】基本情報!X179="","",【全員最初に作成】基本情報!X179)</f>
        <v/>
      </c>
      <c r="P156" s="475" t="str">
        <f>IF(【全員最初に作成】基本情報!Y179="","",【全員最初に作成】基本情報!Y179)</f>
        <v/>
      </c>
      <c r="Q156" s="476" t="str">
        <f>IF(【全員最初に作成】基本情報!AB179="","",【全員最初に作成】基本情報!AB179)</f>
        <v/>
      </c>
      <c r="R156" s="117"/>
      <c r="S156" s="118"/>
      <c r="T156" s="477" t="str">
        <f>IFERROR(IF(R156="","",VLOOKUP(P156,【参考】数式用!$A$5:$H$34,MATCH(S156,【参考】数式用!$F$4:$H$4,0)+5,0)),"")</f>
        <v/>
      </c>
      <c r="U156" s="478" t="str">
        <f>IF(S156="特定加算Ⅰ",VLOOKUP(P156,【参考】数式用!$A$5:$I$28,9,FALSE),"-")</f>
        <v>-</v>
      </c>
      <c r="V156" s="479" t="s">
        <v>155</v>
      </c>
      <c r="W156" s="120"/>
      <c r="X156" s="480" t="s">
        <v>156</v>
      </c>
      <c r="Y156" s="120"/>
      <c r="Z156" s="480" t="s">
        <v>157</v>
      </c>
      <c r="AA156" s="120"/>
      <c r="AB156" s="480" t="s">
        <v>156</v>
      </c>
      <c r="AC156" s="120"/>
      <c r="AD156" s="480" t="s">
        <v>158</v>
      </c>
      <c r="AE156" s="481" t="s">
        <v>159</v>
      </c>
      <c r="AF156" s="488" t="str">
        <f t="shared" si="12"/>
        <v/>
      </c>
      <c r="AG156" s="482" t="s">
        <v>160</v>
      </c>
      <c r="AH156" s="483" t="str">
        <f t="shared" si="13"/>
        <v/>
      </c>
      <c r="AJ156" s="484" t="str">
        <f t="shared" si="14"/>
        <v>○</v>
      </c>
      <c r="AK156" s="486" t="str">
        <f t="shared" si="11"/>
        <v/>
      </c>
      <c r="AL156" s="486"/>
      <c r="AM156" s="486"/>
      <c r="AN156" s="486"/>
      <c r="AO156" s="486"/>
      <c r="AP156" s="486"/>
      <c r="AQ156" s="486"/>
      <c r="AR156" s="486"/>
      <c r="AS156" s="487"/>
    </row>
    <row r="157" spans="1:45" ht="33" customHeight="1" thickBot="1">
      <c r="A157" s="471">
        <f t="shared" si="10"/>
        <v>146</v>
      </c>
      <c r="B157" s="472" t="str">
        <f>IF(【全員最初に作成】基本情報!C180="","",【全員最初に作成】基本情報!C180)</f>
        <v/>
      </c>
      <c r="C157" s="473" t="str">
        <f>IF(【全員最初に作成】基本情報!D180="","",【全員最初に作成】基本情報!D180)</f>
        <v/>
      </c>
      <c r="D157" s="473" t="str">
        <f>IF(【全員最初に作成】基本情報!E180="","",【全員最初に作成】基本情報!E180)</f>
        <v/>
      </c>
      <c r="E157" s="473" t="str">
        <f>IF(【全員最初に作成】基本情報!F180="","",【全員最初に作成】基本情報!F180)</f>
        <v/>
      </c>
      <c r="F157" s="473" t="str">
        <f>IF(【全員最初に作成】基本情報!G180="","",【全員最初に作成】基本情報!G180)</f>
        <v/>
      </c>
      <c r="G157" s="473" t="str">
        <f>IF(【全員最初に作成】基本情報!H180="","",【全員最初に作成】基本情報!H180)</f>
        <v/>
      </c>
      <c r="H157" s="473" t="str">
        <f>IF(【全員最初に作成】基本情報!I180="","",【全員最初に作成】基本情報!I180)</f>
        <v/>
      </c>
      <c r="I157" s="473" t="str">
        <f>IF(【全員最初に作成】基本情報!J180="","",【全員最初に作成】基本情報!J180)</f>
        <v/>
      </c>
      <c r="J157" s="473" t="str">
        <f>IF(【全員最初に作成】基本情報!K180="","",【全員最初に作成】基本情報!K180)</f>
        <v/>
      </c>
      <c r="K157" s="474" t="str">
        <f>IF(【全員最初に作成】基本情報!L180="","",【全員最初に作成】基本情報!L180)</f>
        <v/>
      </c>
      <c r="L157" s="471" t="str">
        <f>IF(【全員最初に作成】基本情報!M180="","",【全員最初に作成】基本情報!M180)</f>
        <v/>
      </c>
      <c r="M157" s="471" t="str">
        <f>IF(【全員最初に作成】基本情報!R180="","",【全員最初に作成】基本情報!R180)</f>
        <v/>
      </c>
      <c r="N157" s="471" t="str">
        <f>IF(【全員最初に作成】基本情報!W180="","",【全員最初に作成】基本情報!W180)</f>
        <v/>
      </c>
      <c r="O157" s="471" t="str">
        <f>IF(【全員最初に作成】基本情報!X180="","",【全員最初に作成】基本情報!X180)</f>
        <v/>
      </c>
      <c r="P157" s="475" t="str">
        <f>IF(【全員最初に作成】基本情報!Y180="","",【全員最初に作成】基本情報!Y180)</f>
        <v/>
      </c>
      <c r="Q157" s="476" t="str">
        <f>IF(【全員最初に作成】基本情報!AB180="","",【全員最初に作成】基本情報!AB180)</f>
        <v/>
      </c>
      <c r="R157" s="117"/>
      <c r="S157" s="118"/>
      <c r="T157" s="477" t="str">
        <f>IFERROR(IF(R157="","",VLOOKUP(P157,【参考】数式用!$A$5:$H$34,MATCH(S157,【参考】数式用!$F$4:$H$4,0)+5,0)),"")</f>
        <v/>
      </c>
      <c r="U157" s="478" t="str">
        <f>IF(S157="特定加算Ⅰ",VLOOKUP(P157,【参考】数式用!$A$5:$I$28,9,FALSE),"-")</f>
        <v>-</v>
      </c>
      <c r="V157" s="479" t="s">
        <v>155</v>
      </c>
      <c r="W157" s="120"/>
      <c r="X157" s="480" t="s">
        <v>156</v>
      </c>
      <c r="Y157" s="120"/>
      <c r="Z157" s="480" t="s">
        <v>157</v>
      </c>
      <c r="AA157" s="120"/>
      <c r="AB157" s="480" t="s">
        <v>156</v>
      </c>
      <c r="AC157" s="120"/>
      <c r="AD157" s="480" t="s">
        <v>158</v>
      </c>
      <c r="AE157" s="481" t="s">
        <v>159</v>
      </c>
      <c r="AF157" s="488" t="str">
        <f t="shared" si="12"/>
        <v/>
      </c>
      <c r="AG157" s="482" t="s">
        <v>160</v>
      </c>
      <c r="AH157" s="483" t="str">
        <f t="shared" si="13"/>
        <v/>
      </c>
      <c r="AJ157" s="484" t="str">
        <f t="shared" si="14"/>
        <v>○</v>
      </c>
      <c r="AK157" s="486" t="str">
        <f t="shared" si="11"/>
        <v/>
      </c>
      <c r="AL157" s="486"/>
      <c r="AM157" s="486"/>
      <c r="AN157" s="486"/>
      <c r="AO157" s="486"/>
      <c r="AP157" s="486"/>
      <c r="AQ157" s="486"/>
      <c r="AR157" s="486"/>
      <c r="AS157" s="487"/>
    </row>
    <row r="158" spans="1:45" ht="33" customHeight="1" thickBot="1">
      <c r="A158" s="471">
        <f t="shared" si="10"/>
        <v>147</v>
      </c>
      <c r="B158" s="472" t="str">
        <f>IF(【全員最初に作成】基本情報!C181="","",【全員最初に作成】基本情報!C181)</f>
        <v/>
      </c>
      <c r="C158" s="473" t="str">
        <f>IF(【全員最初に作成】基本情報!D181="","",【全員最初に作成】基本情報!D181)</f>
        <v/>
      </c>
      <c r="D158" s="473" t="str">
        <f>IF(【全員最初に作成】基本情報!E181="","",【全員最初に作成】基本情報!E181)</f>
        <v/>
      </c>
      <c r="E158" s="473" t="str">
        <f>IF(【全員最初に作成】基本情報!F181="","",【全員最初に作成】基本情報!F181)</f>
        <v/>
      </c>
      <c r="F158" s="473" t="str">
        <f>IF(【全員最初に作成】基本情報!G181="","",【全員最初に作成】基本情報!G181)</f>
        <v/>
      </c>
      <c r="G158" s="473" t="str">
        <f>IF(【全員最初に作成】基本情報!H181="","",【全員最初に作成】基本情報!H181)</f>
        <v/>
      </c>
      <c r="H158" s="473" t="str">
        <f>IF(【全員最初に作成】基本情報!I181="","",【全員最初に作成】基本情報!I181)</f>
        <v/>
      </c>
      <c r="I158" s="473" t="str">
        <f>IF(【全員最初に作成】基本情報!J181="","",【全員最初に作成】基本情報!J181)</f>
        <v/>
      </c>
      <c r="J158" s="473" t="str">
        <f>IF(【全員最初に作成】基本情報!K181="","",【全員最初に作成】基本情報!K181)</f>
        <v/>
      </c>
      <c r="K158" s="474" t="str">
        <f>IF(【全員最初に作成】基本情報!L181="","",【全員最初に作成】基本情報!L181)</f>
        <v/>
      </c>
      <c r="L158" s="471" t="str">
        <f>IF(【全員最初に作成】基本情報!M181="","",【全員最初に作成】基本情報!M181)</f>
        <v/>
      </c>
      <c r="M158" s="471" t="str">
        <f>IF(【全員最初に作成】基本情報!R181="","",【全員最初に作成】基本情報!R181)</f>
        <v/>
      </c>
      <c r="N158" s="471" t="str">
        <f>IF(【全員最初に作成】基本情報!W181="","",【全員最初に作成】基本情報!W181)</f>
        <v/>
      </c>
      <c r="O158" s="471" t="str">
        <f>IF(【全員最初に作成】基本情報!X181="","",【全員最初に作成】基本情報!X181)</f>
        <v/>
      </c>
      <c r="P158" s="475" t="str">
        <f>IF(【全員最初に作成】基本情報!Y181="","",【全員最初に作成】基本情報!Y181)</f>
        <v/>
      </c>
      <c r="Q158" s="476" t="str">
        <f>IF(【全員最初に作成】基本情報!AB181="","",【全員最初に作成】基本情報!AB181)</f>
        <v/>
      </c>
      <c r="R158" s="117"/>
      <c r="S158" s="118"/>
      <c r="T158" s="477" t="str">
        <f>IFERROR(IF(R158="","",VLOOKUP(P158,【参考】数式用!$A$5:$H$34,MATCH(S158,【参考】数式用!$F$4:$H$4,0)+5,0)),"")</f>
        <v/>
      </c>
      <c r="U158" s="478" t="str">
        <f>IF(S158="特定加算Ⅰ",VLOOKUP(P158,【参考】数式用!$A$5:$I$28,9,FALSE),"-")</f>
        <v>-</v>
      </c>
      <c r="V158" s="479" t="s">
        <v>155</v>
      </c>
      <c r="W158" s="120"/>
      <c r="X158" s="480" t="s">
        <v>156</v>
      </c>
      <c r="Y158" s="120"/>
      <c r="Z158" s="480" t="s">
        <v>157</v>
      </c>
      <c r="AA158" s="120"/>
      <c r="AB158" s="480" t="s">
        <v>156</v>
      </c>
      <c r="AC158" s="120"/>
      <c r="AD158" s="480" t="s">
        <v>158</v>
      </c>
      <c r="AE158" s="481" t="s">
        <v>159</v>
      </c>
      <c r="AF158" s="488" t="str">
        <f t="shared" si="12"/>
        <v/>
      </c>
      <c r="AG158" s="482" t="s">
        <v>160</v>
      </c>
      <c r="AH158" s="483" t="str">
        <f t="shared" si="13"/>
        <v/>
      </c>
      <c r="AJ158" s="484" t="str">
        <f t="shared" si="14"/>
        <v>○</v>
      </c>
      <c r="AK158" s="486" t="str">
        <f t="shared" si="11"/>
        <v/>
      </c>
      <c r="AL158" s="486"/>
      <c r="AM158" s="486"/>
      <c r="AN158" s="486"/>
      <c r="AO158" s="486"/>
      <c r="AP158" s="486"/>
      <c r="AQ158" s="486"/>
      <c r="AR158" s="486"/>
      <c r="AS158" s="487"/>
    </row>
    <row r="159" spans="1:45" ht="33" customHeight="1" thickBot="1">
      <c r="A159" s="471">
        <f t="shared" si="10"/>
        <v>148</v>
      </c>
      <c r="B159" s="472" t="str">
        <f>IF(【全員最初に作成】基本情報!C182="","",【全員最初に作成】基本情報!C182)</f>
        <v/>
      </c>
      <c r="C159" s="473" t="str">
        <f>IF(【全員最初に作成】基本情報!D182="","",【全員最初に作成】基本情報!D182)</f>
        <v/>
      </c>
      <c r="D159" s="473" t="str">
        <f>IF(【全員最初に作成】基本情報!E182="","",【全員最初に作成】基本情報!E182)</f>
        <v/>
      </c>
      <c r="E159" s="473" t="str">
        <f>IF(【全員最初に作成】基本情報!F182="","",【全員最初に作成】基本情報!F182)</f>
        <v/>
      </c>
      <c r="F159" s="473" t="str">
        <f>IF(【全員最初に作成】基本情報!G182="","",【全員最初に作成】基本情報!G182)</f>
        <v/>
      </c>
      <c r="G159" s="473" t="str">
        <f>IF(【全員最初に作成】基本情報!H182="","",【全員最初に作成】基本情報!H182)</f>
        <v/>
      </c>
      <c r="H159" s="473" t="str">
        <f>IF(【全員最初に作成】基本情報!I182="","",【全員最初に作成】基本情報!I182)</f>
        <v/>
      </c>
      <c r="I159" s="473" t="str">
        <f>IF(【全員最初に作成】基本情報!J182="","",【全員最初に作成】基本情報!J182)</f>
        <v/>
      </c>
      <c r="J159" s="473" t="str">
        <f>IF(【全員最初に作成】基本情報!K182="","",【全員最初に作成】基本情報!K182)</f>
        <v/>
      </c>
      <c r="K159" s="474" t="str">
        <f>IF(【全員最初に作成】基本情報!L182="","",【全員最初に作成】基本情報!L182)</f>
        <v/>
      </c>
      <c r="L159" s="471" t="str">
        <f>IF(【全員最初に作成】基本情報!M182="","",【全員最初に作成】基本情報!M182)</f>
        <v/>
      </c>
      <c r="M159" s="471" t="str">
        <f>IF(【全員最初に作成】基本情報!R182="","",【全員最初に作成】基本情報!R182)</f>
        <v/>
      </c>
      <c r="N159" s="471" t="str">
        <f>IF(【全員最初に作成】基本情報!W182="","",【全員最初に作成】基本情報!W182)</f>
        <v/>
      </c>
      <c r="O159" s="471" t="str">
        <f>IF(【全員最初に作成】基本情報!X182="","",【全員最初に作成】基本情報!X182)</f>
        <v/>
      </c>
      <c r="P159" s="475" t="str">
        <f>IF(【全員最初に作成】基本情報!Y182="","",【全員最初に作成】基本情報!Y182)</f>
        <v/>
      </c>
      <c r="Q159" s="476" t="str">
        <f>IF(【全員最初に作成】基本情報!AB182="","",【全員最初に作成】基本情報!AB182)</f>
        <v/>
      </c>
      <c r="R159" s="117"/>
      <c r="S159" s="118"/>
      <c r="T159" s="477" t="str">
        <f>IFERROR(IF(R159="","",VLOOKUP(P159,【参考】数式用!$A$5:$H$34,MATCH(S159,【参考】数式用!$F$4:$H$4,0)+5,0)),"")</f>
        <v/>
      </c>
      <c r="U159" s="478" t="str">
        <f>IF(S159="特定加算Ⅰ",VLOOKUP(P159,【参考】数式用!$A$5:$I$28,9,FALSE),"-")</f>
        <v>-</v>
      </c>
      <c r="V159" s="479" t="s">
        <v>155</v>
      </c>
      <c r="W159" s="120"/>
      <c r="X159" s="480" t="s">
        <v>156</v>
      </c>
      <c r="Y159" s="120"/>
      <c r="Z159" s="480" t="s">
        <v>157</v>
      </c>
      <c r="AA159" s="120"/>
      <c r="AB159" s="480" t="s">
        <v>156</v>
      </c>
      <c r="AC159" s="120"/>
      <c r="AD159" s="480" t="s">
        <v>158</v>
      </c>
      <c r="AE159" s="481" t="s">
        <v>159</v>
      </c>
      <c r="AF159" s="488" t="str">
        <f t="shared" si="12"/>
        <v/>
      </c>
      <c r="AG159" s="482" t="s">
        <v>160</v>
      </c>
      <c r="AH159" s="483" t="str">
        <f t="shared" si="13"/>
        <v/>
      </c>
      <c r="AJ159" s="484" t="str">
        <f t="shared" si="14"/>
        <v>○</v>
      </c>
      <c r="AK159" s="486" t="str">
        <f t="shared" si="11"/>
        <v/>
      </c>
      <c r="AL159" s="486"/>
      <c r="AM159" s="486"/>
      <c r="AN159" s="486"/>
      <c r="AO159" s="486"/>
      <c r="AP159" s="486"/>
      <c r="AQ159" s="486"/>
      <c r="AR159" s="486"/>
      <c r="AS159" s="487"/>
    </row>
    <row r="160" spans="1:45" ht="33" customHeight="1" thickBot="1">
      <c r="A160" s="471">
        <f t="shared" si="10"/>
        <v>149</v>
      </c>
      <c r="B160" s="472" t="str">
        <f>IF(【全員最初に作成】基本情報!C183="","",【全員最初に作成】基本情報!C183)</f>
        <v/>
      </c>
      <c r="C160" s="473" t="str">
        <f>IF(【全員最初に作成】基本情報!D183="","",【全員最初に作成】基本情報!D183)</f>
        <v/>
      </c>
      <c r="D160" s="473" t="str">
        <f>IF(【全員最初に作成】基本情報!E183="","",【全員最初に作成】基本情報!E183)</f>
        <v/>
      </c>
      <c r="E160" s="473" t="str">
        <f>IF(【全員最初に作成】基本情報!F183="","",【全員最初に作成】基本情報!F183)</f>
        <v/>
      </c>
      <c r="F160" s="473" t="str">
        <f>IF(【全員最初に作成】基本情報!G183="","",【全員最初に作成】基本情報!G183)</f>
        <v/>
      </c>
      <c r="G160" s="473" t="str">
        <f>IF(【全員最初に作成】基本情報!H183="","",【全員最初に作成】基本情報!H183)</f>
        <v/>
      </c>
      <c r="H160" s="473" t="str">
        <f>IF(【全員最初に作成】基本情報!I183="","",【全員最初に作成】基本情報!I183)</f>
        <v/>
      </c>
      <c r="I160" s="473" t="str">
        <f>IF(【全員最初に作成】基本情報!J183="","",【全員最初に作成】基本情報!J183)</f>
        <v/>
      </c>
      <c r="J160" s="473" t="str">
        <f>IF(【全員最初に作成】基本情報!K183="","",【全員最初に作成】基本情報!K183)</f>
        <v/>
      </c>
      <c r="K160" s="474" t="str">
        <f>IF(【全員最初に作成】基本情報!L183="","",【全員最初に作成】基本情報!L183)</f>
        <v/>
      </c>
      <c r="L160" s="471" t="str">
        <f>IF(【全員最初に作成】基本情報!M183="","",【全員最初に作成】基本情報!M183)</f>
        <v/>
      </c>
      <c r="M160" s="471" t="str">
        <f>IF(【全員最初に作成】基本情報!R183="","",【全員最初に作成】基本情報!R183)</f>
        <v/>
      </c>
      <c r="N160" s="471" t="str">
        <f>IF(【全員最初に作成】基本情報!W183="","",【全員最初に作成】基本情報!W183)</f>
        <v/>
      </c>
      <c r="O160" s="471" t="str">
        <f>IF(【全員最初に作成】基本情報!X183="","",【全員最初に作成】基本情報!X183)</f>
        <v/>
      </c>
      <c r="P160" s="475" t="str">
        <f>IF(【全員最初に作成】基本情報!Y183="","",【全員最初に作成】基本情報!Y183)</f>
        <v/>
      </c>
      <c r="Q160" s="476" t="str">
        <f>IF(【全員最初に作成】基本情報!AB183="","",【全員最初に作成】基本情報!AB183)</f>
        <v/>
      </c>
      <c r="R160" s="117"/>
      <c r="S160" s="118"/>
      <c r="T160" s="477" t="str">
        <f>IFERROR(IF(R160="","",VLOOKUP(P160,【参考】数式用!$A$5:$H$34,MATCH(S160,【参考】数式用!$F$4:$H$4,0)+5,0)),"")</f>
        <v/>
      </c>
      <c r="U160" s="478" t="str">
        <f>IF(S160="特定加算Ⅰ",VLOOKUP(P160,【参考】数式用!$A$5:$I$28,9,FALSE),"-")</f>
        <v>-</v>
      </c>
      <c r="V160" s="479" t="s">
        <v>155</v>
      </c>
      <c r="W160" s="120"/>
      <c r="X160" s="480" t="s">
        <v>156</v>
      </c>
      <c r="Y160" s="120"/>
      <c r="Z160" s="480" t="s">
        <v>157</v>
      </c>
      <c r="AA160" s="120"/>
      <c r="AB160" s="480" t="s">
        <v>156</v>
      </c>
      <c r="AC160" s="120"/>
      <c r="AD160" s="480" t="s">
        <v>158</v>
      </c>
      <c r="AE160" s="481" t="s">
        <v>159</v>
      </c>
      <c r="AF160" s="488" t="str">
        <f t="shared" si="12"/>
        <v/>
      </c>
      <c r="AG160" s="482" t="s">
        <v>160</v>
      </c>
      <c r="AH160" s="483" t="str">
        <f t="shared" si="13"/>
        <v/>
      </c>
      <c r="AJ160" s="484" t="str">
        <f t="shared" si="14"/>
        <v>○</v>
      </c>
      <c r="AK160" s="486" t="str">
        <f t="shared" si="11"/>
        <v/>
      </c>
      <c r="AL160" s="486"/>
      <c r="AM160" s="486"/>
      <c r="AN160" s="486"/>
      <c r="AO160" s="486"/>
      <c r="AP160" s="486"/>
      <c r="AQ160" s="486"/>
      <c r="AR160" s="486"/>
      <c r="AS160" s="487"/>
    </row>
    <row r="161" spans="1:45" ht="33" customHeight="1" thickBot="1">
      <c r="A161" s="471">
        <f t="shared" si="10"/>
        <v>150</v>
      </c>
      <c r="B161" s="472" t="str">
        <f>IF(【全員最初に作成】基本情報!C184="","",【全員最初に作成】基本情報!C184)</f>
        <v/>
      </c>
      <c r="C161" s="473" t="str">
        <f>IF(【全員最初に作成】基本情報!D184="","",【全員最初に作成】基本情報!D184)</f>
        <v/>
      </c>
      <c r="D161" s="473" t="str">
        <f>IF(【全員最初に作成】基本情報!E184="","",【全員最初に作成】基本情報!E184)</f>
        <v/>
      </c>
      <c r="E161" s="473" t="str">
        <f>IF(【全員最初に作成】基本情報!F184="","",【全員最初に作成】基本情報!F184)</f>
        <v/>
      </c>
      <c r="F161" s="473" t="str">
        <f>IF(【全員最初に作成】基本情報!G184="","",【全員最初に作成】基本情報!G184)</f>
        <v/>
      </c>
      <c r="G161" s="473" t="str">
        <f>IF(【全員最初に作成】基本情報!H184="","",【全員最初に作成】基本情報!H184)</f>
        <v/>
      </c>
      <c r="H161" s="473" t="str">
        <f>IF(【全員最初に作成】基本情報!I184="","",【全員最初に作成】基本情報!I184)</f>
        <v/>
      </c>
      <c r="I161" s="473" t="str">
        <f>IF(【全員最初に作成】基本情報!J184="","",【全員最初に作成】基本情報!J184)</f>
        <v/>
      </c>
      <c r="J161" s="473" t="str">
        <f>IF(【全員最初に作成】基本情報!K184="","",【全員最初に作成】基本情報!K184)</f>
        <v/>
      </c>
      <c r="K161" s="474" t="str">
        <f>IF(【全員最初に作成】基本情報!L184="","",【全員最初に作成】基本情報!L184)</f>
        <v/>
      </c>
      <c r="L161" s="471" t="str">
        <f>IF(【全員最初に作成】基本情報!M184="","",【全員最初に作成】基本情報!M184)</f>
        <v/>
      </c>
      <c r="M161" s="471" t="str">
        <f>IF(【全員最初に作成】基本情報!R184="","",【全員最初に作成】基本情報!R184)</f>
        <v/>
      </c>
      <c r="N161" s="471" t="str">
        <f>IF(【全員最初に作成】基本情報!W184="","",【全員最初に作成】基本情報!W184)</f>
        <v/>
      </c>
      <c r="O161" s="471" t="str">
        <f>IF(【全員最初に作成】基本情報!X184="","",【全員最初に作成】基本情報!X184)</f>
        <v/>
      </c>
      <c r="P161" s="475" t="str">
        <f>IF(【全員最初に作成】基本情報!Y184="","",【全員最初に作成】基本情報!Y184)</f>
        <v/>
      </c>
      <c r="Q161" s="476" t="str">
        <f>IF(【全員最初に作成】基本情報!AB184="","",【全員最初に作成】基本情報!AB184)</f>
        <v/>
      </c>
      <c r="R161" s="117"/>
      <c r="S161" s="118"/>
      <c r="T161" s="477" t="str">
        <f>IFERROR(IF(R161="","",VLOOKUP(P161,【参考】数式用!$A$5:$H$34,MATCH(S161,【参考】数式用!$F$4:$H$4,0)+5,0)),"")</f>
        <v/>
      </c>
      <c r="U161" s="478" t="str">
        <f>IF(S161="特定加算Ⅰ",VLOOKUP(P161,【参考】数式用!$A$5:$I$28,9,FALSE),"-")</f>
        <v>-</v>
      </c>
      <c r="V161" s="479" t="s">
        <v>155</v>
      </c>
      <c r="W161" s="120"/>
      <c r="X161" s="480" t="s">
        <v>156</v>
      </c>
      <c r="Y161" s="120"/>
      <c r="Z161" s="480" t="s">
        <v>157</v>
      </c>
      <c r="AA161" s="120"/>
      <c r="AB161" s="480" t="s">
        <v>156</v>
      </c>
      <c r="AC161" s="120"/>
      <c r="AD161" s="480" t="s">
        <v>158</v>
      </c>
      <c r="AE161" s="481" t="s">
        <v>159</v>
      </c>
      <c r="AF161" s="488" t="str">
        <f t="shared" si="12"/>
        <v/>
      </c>
      <c r="AG161" s="482" t="s">
        <v>160</v>
      </c>
      <c r="AH161" s="483" t="str">
        <f t="shared" si="13"/>
        <v/>
      </c>
      <c r="AJ161" s="484" t="str">
        <f t="shared" si="14"/>
        <v>○</v>
      </c>
      <c r="AK161" s="486" t="str">
        <f t="shared" si="11"/>
        <v/>
      </c>
      <c r="AL161" s="486"/>
      <c r="AM161" s="486"/>
      <c r="AN161" s="486"/>
      <c r="AO161" s="486"/>
      <c r="AP161" s="486"/>
      <c r="AQ161" s="486"/>
      <c r="AR161" s="486"/>
      <c r="AS161" s="487"/>
    </row>
    <row r="162" spans="1:45" ht="33" customHeight="1" thickBot="1">
      <c r="A162" s="471">
        <f t="shared" si="10"/>
        <v>151</v>
      </c>
      <c r="B162" s="472" t="str">
        <f>IF(【全員最初に作成】基本情報!C185="","",【全員最初に作成】基本情報!C185)</f>
        <v/>
      </c>
      <c r="C162" s="473" t="str">
        <f>IF(【全員最初に作成】基本情報!D185="","",【全員最初に作成】基本情報!D185)</f>
        <v/>
      </c>
      <c r="D162" s="473" t="str">
        <f>IF(【全員最初に作成】基本情報!E185="","",【全員最初に作成】基本情報!E185)</f>
        <v/>
      </c>
      <c r="E162" s="473" t="str">
        <f>IF(【全員最初に作成】基本情報!F185="","",【全員最初に作成】基本情報!F185)</f>
        <v/>
      </c>
      <c r="F162" s="473" t="str">
        <f>IF(【全員最初に作成】基本情報!G185="","",【全員最初に作成】基本情報!G185)</f>
        <v/>
      </c>
      <c r="G162" s="473" t="str">
        <f>IF(【全員最初に作成】基本情報!H185="","",【全員最初に作成】基本情報!H185)</f>
        <v/>
      </c>
      <c r="H162" s="473" t="str">
        <f>IF(【全員最初に作成】基本情報!I185="","",【全員最初に作成】基本情報!I185)</f>
        <v/>
      </c>
      <c r="I162" s="473" t="str">
        <f>IF(【全員最初に作成】基本情報!J185="","",【全員最初に作成】基本情報!J185)</f>
        <v/>
      </c>
      <c r="J162" s="473" t="str">
        <f>IF(【全員最初に作成】基本情報!K185="","",【全員最初に作成】基本情報!K185)</f>
        <v/>
      </c>
      <c r="K162" s="474" t="str">
        <f>IF(【全員最初に作成】基本情報!L185="","",【全員最初に作成】基本情報!L185)</f>
        <v/>
      </c>
      <c r="L162" s="471" t="str">
        <f>IF(【全員最初に作成】基本情報!M185="","",【全員最初に作成】基本情報!M185)</f>
        <v/>
      </c>
      <c r="M162" s="471" t="str">
        <f>IF(【全員最初に作成】基本情報!R185="","",【全員最初に作成】基本情報!R185)</f>
        <v/>
      </c>
      <c r="N162" s="471" t="str">
        <f>IF(【全員最初に作成】基本情報!W185="","",【全員最初に作成】基本情報!W185)</f>
        <v/>
      </c>
      <c r="O162" s="471" t="str">
        <f>IF(【全員最初に作成】基本情報!X185="","",【全員最初に作成】基本情報!X185)</f>
        <v/>
      </c>
      <c r="P162" s="475" t="str">
        <f>IF(【全員最初に作成】基本情報!Y185="","",【全員最初に作成】基本情報!Y185)</f>
        <v/>
      </c>
      <c r="Q162" s="476" t="str">
        <f>IF(【全員最初に作成】基本情報!AB185="","",【全員最初に作成】基本情報!AB185)</f>
        <v/>
      </c>
      <c r="R162" s="117"/>
      <c r="S162" s="118"/>
      <c r="T162" s="477" t="str">
        <f>IFERROR(IF(R162="","",VLOOKUP(P162,【参考】数式用!$A$5:$H$34,MATCH(S162,【参考】数式用!$F$4:$H$4,0)+5,0)),"")</f>
        <v/>
      </c>
      <c r="U162" s="478" t="str">
        <f>IF(S162="特定加算Ⅰ",VLOOKUP(P162,【参考】数式用!$A$5:$I$28,9,FALSE),"-")</f>
        <v>-</v>
      </c>
      <c r="V162" s="479" t="s">
        <v>155</v>
      </c>
      <c r="W162" s="120"/>
      <c r="X162" s="480" t="s">
        <v>156</v>
      </c>
      <c r="Y162" s="120"/>
      <c r="Z162" s="480" t="s">
        <v>157</v>
      </c>
      <c r="AA162" s="120"/>
      <c r="AB162" s="480" t="s">
        <v>156</v>
      </c>
      <c r="AC162" s="120"/>
      <c r="AD162" s="480" t="s">
        <v>158</v>
      </c>
      <c r="AE162" s="481" t="s">
        <v>159</v>
      </c>
      <c r="AF162" s="488" t="str">
        <f t="shared" si="12"/>
        <v/>
      </c>
      <c r="AG162" s="482" t="s">
        <v>160</v>
      </c>
      <c r="AH162" s="483" t="str">
        <f t="shared" si="13"/>
        <v/>
      </c>
      <c r="AJ162" s="484" t="str">
        <f t="shared" si="14"/>
        <v>○</v>
      </c>
      <c r="AK162" s="486" t="str">
        <f t="shared" si="11"/>
        <v/>
      </c>
      <c r="AL162" s="486"/>
      <c r="AM162" s="486"/>
      <c r="AN162" s="486"/>
      <c r="AO162" s="486"/>
      <c r="AP162" s="486"/>
      <c r="AQ162" s="486"/>
      <c r="AR162" s="486"/>
      <c r="AS162" s="487"/>
    </row>
    <row r="163" spans="1:45" ht="33" customHeight="1" thickBot="1">
      <c r="A163" s="471">
        <f t="shared" si="10"/>
        <v>152</v>
      </c>
      <c r="B163" s="472" t="str">
        <f>IF(【全員最初に作成】基本情報!C186="","",【全員最初に作成】基本情報!C186)</f>
        <v/>
      </c>
      <c r="C163" s="473" t="str">
        <f>IF(【全員最初に作成】基本情報!D186="","",【全員最初に作成】基本情報!D186)</f>
        <v/>
      </c>
      <c r="D163" s="473" t="str">
        <f>IF(【全員最初に作成】基本情報!E186="","",【全員最初に作成】基本情報!E186)</f>
        <v/>
      </c>
      <c r="E163" s="473" t="str">
        <f>IF(【全員最初に作成】基本情報!F186="","",【全員最初に作成】基本情報!F186)</f>
        <v/>
      </c>
      <c r="F163" s="473" t="str">
        <f>IF(【全員最初に作成】基本情報!G186="","",【全員最初に作成】基本情報!G186)</f>
        <v/>
      </c>
      <c r="G163" s="473" t="str">
        <f>IF(【全員最初に作成】基本情報!H186="","",【全員最初に作成】基本情報!H186)</f>
        <v/>
      </c>
      <c r="H163" s="473" t="str">
        <f>IF(【全員最初に作成】基本情報!I186="","",【全員最初に作成】基本情報!I186)</f>
        <v/>
      </c>
      <c r="I163" s="473" t="str">
        <f>IF(【全員最初に作成】基本情報!J186="","",【全員最初に作成】基本情報!J186)</f>
        <v/>
      </c>
      <c r="J163" s="473" t="str">
        <f>IF(【全員最初に作成】基本情報!K186="","",【全員最初に作成】基本情報!K186)</f>
        <v/>
      </c>
      <c r="K163" s="474" t="str">
        <f>IF(【全員最初に作成】基本情報!L186="","",【全員最初に作成】基本情報!L186)</f>
        <v/>
      </c>
      <c r="L163" s="471" t="str">
        <f>IF(【全員最初に作成】基本情報!M186="","",【全員最初に作成】基本情報!M186)</f>
        <v/>
      </c>
      <c r="M163" s="471" t="str">
        <f>IF(【全員最初に作成】基本情報!R186="","",【全員最初に作成】基本情報!R186)</f>
        <v/>
      </c>
      <c r="N163" s="471" t="str">
        <f>IF(【全員最初に作成】基本情報!W186="","",【全員最初に作成】基本情報!W186)</f>
        <v/>
      </c>
      <c r="O163" s="471" t="str">
        <f>IF(【全員最初に作成】基本情報!X186="","",【全員最初に作成】基本情報!X186)</f>
        <v/>
      </c>
      <c r="P163" s="475" t="str">
        <f>IF(【全員最初に作成】基本情報!Y186="","",【全員最初に作成】基本情報!Y186)</f>
        <v/>
      </c>
      <c r="Q163" s="476" t="str">
        <f>IF(【全員最初に作成】基本情報!AB186="","",【全員最初に作成】基本情報!AB186)</f>
        <v/>
      </c>
      <c r="R163" s="117"/>
      <c r="S163" s="118"/>
      <c r="T163" s="477" t="str">
        <f>IFERROR(IF(R163="","",VLOOKUP(P163,【参考】数式用!$A$5:$H$34,MATCH(S163,【参考】数式用!$F$4:$H$4,0)+5,0)),"")</f>
        <v/>
      </c>
      <c r="U163" s="478" t="str">
        <f>IF(S163="特定加算Ⅰ",VLOOKUP(P163,【参考】数式用!$A$5:$I$28,9,FALSE),"-")</f>
        <v>-</v>
      </c>
      <c r="V163" s="479" t="s">
        <v>155</v>
      </c>
      <c r="W163" s="120"/>
      <c r="X163" s="480" t="s">
        <v>156</v>
      </c>
      <c r="Y163" s="120"/>
      <c r="Z163" s="480" t="s">
        <v>157</v>
      </c>
      <c r="AA163" s="120"/>
      <c r="AB163" s="480" t="s">
        <v>156</v>
      </c>
      <c r="AC163" s="120"/>
      <c r="AD163" s="480" t="s">
        <v>158</v>
      </c>
      <c r="AE163" s="481" t="s">
        <v>159</v>
      </c>
      <c r="AF163" s="488" t="str">
        <f t="shared" si="12"/>
        <v/>
      </c>
      <c r="AG163" s="482" t="s">
        <v>160</v>
      </c>
      <c r="AH163" s="483" t="str">
        <f t="shared" si="13"/>
        <v/>
      </c>
      <c r="AJ163" s="484" t="str">
        <f t="shared" si="14"/>
        <v>○</v>
      </c>
      <c r="AK163" s="486" t="str">
        <f t="shared" si="11"/>
        <v/>
      </c>
      <c r="AL163" s="486"/>
      <c r="AM163" s="486"/>
      <c r="AN163" s="486"/>
      <c r="AO163" s="486"/>
      <c r="AP163" s="486"/>
      <c r="AQ163" s="486"/>
      <c r="AR163" s="486"/>
      <c r="AS163" s="487"/>
    </row>
    <row r="164" spans="1:45" ht="33" customHeight="1" thickBot="1">
      <c r="A164" s="471">
        <f t="shared" si="10"/>
        <v>153</v>
      </c>
      <c r="B164" s="472" t="str">
        <f>IF(【全員最初に作成】基本情報!C187="","",【全員最初に作成】基本情報!C187)</f>
        <v/>
      </c>
      <c r="C164" s="473" t="str">
        <f>IF(【全員最初に作成】基本情報!D187="","",【全員最初に作成】基本情報!D187)</f>
        <v/>
      </c>
      <c r="D164" s="473" t="str">
        <f>IF(【全員最初に作成】基本情報!E187="","",【全員最初に作成】基本情報!E187)</f>
        <v/>
      </c>
      <c r="E164" s="473" t="str">
        <f>IF(【全員最初に作成】基本情報!F187="","",【全員最初に作成】基本情報!F187)</f>
        <v/>
      </c>
      <c r="F164" s="473" t="str">
        <f>IF(【全員最初に作成】基本情報!G187="","",【全員最初に作成】基本情報!G187)</f>
        <v/>
      </c>
      <c r="G164" s="473" t="str">
        <f>IF(【全員最初に作成】基本情報!H187="","",【全員最初に作成】基本情報!H187)</f>
        <v/>
      </c>
      <c r="H164" s="473" t="str">
        <f>IF(【全員最初に作成】基本情報!I187="","",【全員最初に作成】基本情報!I187)</f>
        <v/>
      </c>
      <c r="I164" s="473" t="str">
        <f>IF(【全員最初に作成】基本情報!J187="","",【全員最初に作成】基本情報!J187)</f>
        <v/>
      </c>
      <c r="J164" s="473" t="str">
        <f>IF(【全員最初に作成】基本情報!K187="","",【全員最初に作成】基本情報!K187)</f>
        <v/>
      </c>
      <c r="K164" s="474" t="str">
        <f>IF(【全員最初に作成】基本情報!L187="","",【全員最初に作成】基本情報!L187)</f>
        <v/>
      </c>
      <c r="L164" s="471" t="str">
        <f>IF(【全員最初に作成】基本情報!M187="","",【全員最初に作成】基本情報!M187)</f>
        <v/>
      </c>
      <c r="M164" s="471" t="str">
        <f>IF(【全員最初に作成】基本情報!R187="","",【全員最初に作成】基本情報!R187)</f>
        <v/>
      </c>
      <c r="N164" s="471" t="str">
        <f>IF(【全員最初に作成】基本情報!W187="","",【全員最初に作成】基本情報!W187)</f>
        <v/>
      </c>
      <c r="O164" s="471" t="str">
        <f>IF(【全員最初に作成】基本情報!X187="","",【全員最初に作成】基本情報!X187)</f>
        <v/>
      </c>
      <c r="P164" s="475" t="str">
        <f>IF(【全員最初に作成】基本情報!Y187="","",【全員最初に作成】基本情報!Y187)</f>
        <v/>
      </c>
      <c r="Q164" s="476" t="str">
        <f>IF(【全員最初に作成】基本情報!AB187="","",【全員最初に作成】基本情報!AB187)</f>
        <v/>
      </c>
      <c r="R164" s="117"/>
      <c r="S164" s="118"/>
      <c r="T164" s="477" t="str">
        <f>IFERROR(IF(R164="","",VLOOKUP(P164,【参考】数式用!$A$5:$H$34,MATCH(S164,【参考】数式用!$F$4:$H$4,0)+5,0)),"")</f>
        <v/>
      </c>
      <c r="U164" s="478" t="str">
        <f>IF(S164="特定加算Ⅰ",VLOOKUP(P164,【参考】数式用!$A$5:$I$28,9,FALSE),"-")</f>
        <v>-</v>
      </c>
      <c r="V164" s="479" t="s">
        <v>155</v>
      </c>
      <c r="W164" s="120"/>
      <c r="X164" s="480" t="s">
        <v>156</v>
      </c>
      <c r="Y164" s="120"/>
      <c r="Z164" s="480" t="s">
        <v>157</v>
      </c>
      <c r="AA164" s="120"/>
      <c r="AB164" s="480" t="s">
        <v>156</v>
      </c>
      <c r="AC164" s="120"/>
      <c r="AD164" s="480" t="s">
        <v>158</v>
      </c>
      <c r="AE164" s="481" t="s">
        <v>159</v>
      </c>
      <c r="AF164" s="488" t="str">
        <f t="shared" si="12"/>
        <v/>
      </c>
      <c r="AG164" s="482" t="s">
        <v>160</v>
      </c>
      <c r="AH164" s="483" t="str">
        <f t="shared" si="13"/>
        <v/>
      </c>
      <c r="AJ164" s="484" t="str">
        <f t="shared" si="14"/>
        <v>○</v>
      </c>
      <c r="AK164" s="486" t="str">
        <f t="shared" si="11"/>
        <v/>
      </c>
      <c r="AL164" s="486"/>
      <c r="AM164" s="486"/>
      <c r="AN164" s="486"/>
      <c r="AO164" s="486"/>
      <c r="AP164" s="486"/>
      <c r="AQ164" s="486"/>
      <c r="AR164" s="486"/>
      <c r="AS164" s="487"/>
    </row>
    <row r="165" spans="1:45" ht="33" customHeight="1" thickBot="1">
      <c r="A165" s="471">
        <f t="shared" si="10"/>
        <v>154</v>
      </c>
      <c r="B165" s="472" t="str">
        <f>IF(【全員最初に作成】基本情報!C188="","",【全員最初に作成】基本情報!C188)</f>
        <v/>
      </c>
      <c r="C165" s="473" t="str">
        <f>IF(【全員最初に作成】基本情報!D188="","",【全員最初に作成】基本情報!D188)</f>
        <v/>
      </c>
      <c r="D165" s="473" t="str">
        <f>IF(【全員最初に作成】基本情報!E188="","",【全員最初に作成】基本情報!E188)</f>
        <v/>
      </c>
      <c r="E165" s="473" t="str">
        <f>IF(【全員最初に作成】基本情報!F188="","",【全員最初に作成】基本情報!F188)</f>
        <v/>
      </c>
      <c r="F165" s="473" t="str">
        <f>IF(【全員最初に作成】基本情報!G188="","",【全員最初に作成】基本情報!G188)</f>
        <v/>
      </c>
      <c r="G165" s="473" t="str">
        <f>IF(【全員最初に作成】基本情報!H188="","",【全員最初に作成】基本情報!H188)</f>
        <v/>
      </c>
      <c r="H165" s="473" t="str">
        <f>IF(【全員最初に作成】基本情報!I188="","",【全員最初に作成】基本情報!I188)</f>
        <v/>
      </c>
      <c r="I165" s="473" t="str">
        <f>IF(【全員最初に作成】基本情報!J188="","",【全員最初に作成】基本情報!J188)</f>
        <v/>
      </c>
      <c r="J165" s="473" t="str">
        <f>IF(【全員最初に作成】基本情報!K188="","",【全員最初に作成】基本情報!K188)</f>
        <v/>
      </c>
      <c r="K165" s="474" t="str">
        <f>IF(【全員最初に作成】基本情報!L188="","",【全員最初に作成】基本情報!L188)</f>
        <v/>
      </c>
      <c r="L165" s="471" t="str">
        <f>IF(【全員最初に作成】基本情報!M188="","",【全員最初に作成】基本情報!M188)</f>
        <v/>
      </c>
      <c r="M165" s="471" t="str">
        <f>IF(【全員最初に作成】基本情報!R188="","",【全員最初に作成】基本情報!R188)</f>
        <v/>
      </c>
      <c r="N165" s="471" t="str">
        <f>IF(【全員最初に作成】基本情報!W188="","",【全員最初に作成】基本情報!W188)</f>
        <v/>
      </c>
      <c r="O165" s="471" t="str">
        <f>IF(【全員最初に作成】基本情報!X188="","",【全員最初に作成】基本情報!X188)</f>
        <v/>
      </c>
      <c r="P165" s="475" t="str">
        <f>IF(【全員最初に作成】基本情報!Y188="","",【全員最初に作成】基本情報!Y188)</f>
        <v/>
      </c>
      <c r="Q165" s="476" t="str">
        <f>IF(【全員最初に作成】基本情報!AB188="","",【全員最初に作成】基本情報!AB188)</f>
        <v/>
      </c>
      <c r="R165" s="117"/>
      <c r="S165" s="118"/>
      <c r="T165" s="477" t="str">
        <f>IFERROR(IF(R165="","",VLOOKUP(P165,【参考】数式用!$A$5:$H$34,MATCH(S165,【参考】数式用!$F$4:$H$4,0)+5,0)),"")</f>
        <v/>
      </c>
      <c r="U165" s="478" t="str">
        <f>IF(S165="特定加算Ⅰ",VLOOKUP(P165,【参考】数式用!$A$5:$I$28,9,FALSE),"-")</f>
        <v>-</v>
      </c>
      <c r="V165" s="479" t="s">
        <v>155</v>
      </c>
      <c r="W165" s="120"/>
      <c r="X165" s="480" t="s">
        <v>156</v>
      </c>
      <c r="Y165" s="120"/>
      <c r="Z165" s="480" t="s">
        <v>157</v>
      </c>
      <c r="AA165" s="120"/>
      <c r="AB165" s="480" t="s">
        <v>156</v>
      </c>
      <c r="AC165" s="120"/>
      <c r="AD165" s="480" t="s">
        <v>158</v>
      </c>
      <c r="AE165" s="481" t="s">
        <v>159</v>
      </c>
      <c r="AF165" s="488" t="str">
        <f t="shared" si="12"/>
        <v/>
      </c>
      <c r="AG165" s="482" t="s">
        <v>160</v>
      </c>
      <c r="AH165" s="483" t="str">
        <f t="shared" si="13"/>
        <v/>
      </c>
      <c r="AJ165" s="484" t="str">
        <f t="shared" si="14"/>
        <v>○</v>
      </c>
      <c r="AK165" s="486" t="str">
        <f t="shared" si="11"/>
        <v/>
      </c>
      <c r="AL165" s="486"/>
      <c r="AM165" s="486"/>
      <c r="AN165" s="486"/>
      <c r="AO165" s="486"/>
      <c r="AP165" s="486"/>
      <c r="AQ165" s="486"/>
      <c r="AR165" s="486"/>
      <c r="AS165" s="487"/>
    </row>
    <row r="166" spans="1:45" ht="33" customHeight="1" thickBot="1">
      <c r="A166" s="471">
        <f t="shared" si="10"/>
        <v>155</v>
      </c>
      <c r="B166" s="472" t="str">
        <f>IF(【全員最初に作成】基本情報!C189="","",【全員最初に作成】基本情報!C189)</f>
        <v/>
      </c>
      <c r="C166" s="473" t="str">
        <f>IF(【全員最初に作成】基本情報!D189="","",【全員最初に作成】基本情報!D189)</f>
        <v/>
      </c>
      <c r="D166" s="473" t="str">
        <f>IF(【全員最初に作成】基本情報!E189="","",【全員最初に作成】基本情報!E189)</f>
        <v/>
      </c>
      <c r="E166" s="473" t="str">
        <f>IF(【全員最初に作成】基本情報!F189="","",【全員最初に作成】基本情報!F189)</f>
        <v/>
      </c>
      <c r="F166" s="473" t="str">
        <f>IF(【全員最初に作成】基本情報!G189="","",【全員最初に作成】基本情報!G189)</f>
        <v/>
      </c>
      <c r="G166" s="473" t="str">
        <f>IF(【全員最初に作成】基本情報!H189="","",【全員最初に作成】基本情報!H189)</f>
        <v/>
      </c>
      <c r="H166" s="473" t="str">
        <f>IF(【全員最初に作成】基本情報!I189="","",【全員最初に作成】基本情報!I189)</f>
        <v/>
      </c>
      <c r="I166" s="473" t="str">
        <f>IF(【全員最初に作成】基本情報!J189="","",【全員最初に作成】基本情報!J189)</f>
        <v/>
      </c>
      <c r="J166" s="473" t="str">
        <f>IF(【全員最初に作成】基本情報!K189="","",【全員最初に作成】基本情報!K189)</f>
        <v/>
      </c>
      <c r="K166" s="474" t="str">
        <f>IF(【全員最初に作成】基本情報!L189="","",【全員最初に作成】基本情報!L189)</f>
        <v/>
      </c>
      <c r="L166" s="471" t="str">
        <f>IF(【全員最初に作成】基本情報!M189="","",【全員最初に作成】基本情報!M189)</f>
        <v/>
      </c>
      <c r="M166" s="471" t="str">
        <f>IF(【全員最初に作成】基本情報!R189="","",【全員最初に作成】基本情報!R189)</f>
        <v/>
      </c>
      <c r="N166" s="471" t="str">
        <f>IF(【全員最初に作成】基本情報!W189="","",【全員最初に作成】基本情報!W189)</f>
        <v/>
      </c>
      <c r="O166" s="471" t="str">
        <f>IF(【全員最初に作成】基本情報!X189="","",【全員最初に作成】基本情報!X189)</f>
        <v/>
      </c>
      <c r="P166" s="475" t="str">
        <f>IF(【全員最初に作成】基本情報!Y189="","",【全員最初に作成】基本情報!Y189)</f>
        <v/>
      </c>
      <c r="Q166" s="476" t="str">
        <f>IF(【全員最初に作成】基本情報!AB189="","",【全員最初に作成】基本情報!AB189)</f>
        <v/>
      </c>
      <c r="R166" s="117"/>
      <c r="S166" s="118"/>
      <c r="T166" s="477" t="str">
        <f>IFERROR(IF(R166="","",VLOOKUP(P166,【参考】数式用!$A$5:$H$34,MATCH(S166,【参考】数式用!$F$4:$H$4,0)+5,0)),"")</f>
        <v/>
      </c>
      <c r="U166" s="478" t="str">
        <f>IF(S166="特定加算Ⅰ",VLOOKUP(P166,【参考】数式用!$A$5:$I$28,9,FALSE),"-")</f>
        <v>-</v>
      </c>
      <c r="V166" s="479" t="s">
        <v>155</v>
      </c>
      <c r="W166" s="120"/>
      <c r="X166" s="480" t="s">
        <v>156</v>
      </c>
      <c r="Y166" s="120"/>
      <c r="Z166" s="480" t="s">
        <v>157</v>
      </c>
      <c r="AA166" s="120"/>
      <c r="AB166" s="480" t="s">
        <v>156</v>
      </c>
      <c r="AC166" s="120"/>
      <c r="AD166" s="480" t="s">
        <v>158</v>
      </c>
      <c r="AE166" s="481" t="s">
        <v>159</v>
      </c>
      <c r="AF166" s="488" t="str">
        <f t="shared" si="12"/>
        <v/>
      </c>
      <c r="AG166" s="482" t="s">
        <v>160</v>
      </c>
      <c r="AH166" s="483" t="str">
        <f t="shared" si="13"/>
        <v/>
      </c>
      <c r="AJ166" s="484" t="str">
        <f t="shared" si="14"/>
        <v>○</v>
      </c>
      <c r="AK166" s="486" t="str">
        <f t="shared" si="11"/>
        <v/>
      </c>
      <c r="AL166" s="486"/>
      <c r="AM166" s="486"/>
      <c r="AN166" s="486"/>
      <c r="AO166" s="486"/>
      <c r="AP166" s="486"/>
      <c r="AQ166" s="486"/>
      <c r="AR166" s="486"/>
      <c r="AS166" s="487"/>
    </row>
    <row r="167" spans="1:45" ht="33" customHeight="1" thickBot="1">
      <c r="A167" s="471">
        <f t="shared" si="10"/>
        <v>156</v>
      </c>
      <c r="B167" s="472" t="str">
        <f>IF(【全員最初に作成】基本情報!C190="","",【全員最初に作成】基本情報!C190)</f>
        <v/>
      </c>
      <c r="C167" s="473" t="str">
        <f>IF(【全員最初に作成】基本情報!D190="","",【全員最初に作成】基本情報!D190)</f>
        <v/>
      </c>
      <c r="D167" s="473" t="str">
        <f>IF(【全員最初に作成】基本情報!E190="","",【全員最初に作成】基本情報!E190)</f>
        <v/>
      </c>
      <c r="E167" s="473" t="str">
        <f>IF(【全員最初に作成】基本情報!F190="","",【全員最初に作成】基本情報!F190)</f>
        <v/>
      </c>
      <c r="F167" s="473" t="str">
        <f>IF(【全員最初に作成】基本情報!G190="","",【全員最初に作成】基本情報!G190)</f>
        <v/>
      </c>
      <c r="G167" s="473" t="str">
        <f>IF(【全員最初に作成】基本情報!H190="","",【全員最初に作成】基本情報!H190)</f>
        <v/>
      </c>
      <c r="H167" s="473" t="str">
        <f>IF(【全員最初に作成】基本情報!I190="","",【全員最初に作成】基本情報!I190)</f>
        <v/>
      </c>
      <c r="I167" s="473" t="str">
        <f>IF(【全員最初に作成】基本情報!J190="","",【全員最初に作成】基本情報!J190)</f>
        <v/>
      </c>
      <c r="J167" s="473" t="str">
        <f>IF(【全員最初に作成】基本情報!K190="","",【全員最初に作成】基本情報!K190)</f>
        <v/>
      </c>
      <c r="K167" s="474" t="str">
        <f>IF(【全員最初に作成】基本情報!L190="","",【全員最初に作成】基本情報!L190)</f>
        <v/>
      </c>
      <c r="L167" s="471" t="str">
        <f>IF(【全員最初に作成】基本情報!M190="","",【全員最初に作成】基本情報!M190)</f>
        <v/>
      </c>
      <c r="M167" s="471" t="str">
        <f>IF(【全員最初に作成】基本情報!R190="","",【全員最初に作成】基本情報!R190)</f>
        <v/>
      </c>
      <c r="N167" s="471" t="str">
        <f>IF(【全員最初に作成】基本情報!W190="","",【全員最初に作成】基本情報!W190)</f>
        <v/>
      </c>
      <c r="O167" s="471" t="str">
        <f>IF(【全員最初に作成】基本情報!X190="","",【全員最初に作成】基本情報!X190)</f>
        <v/>
      </c>
      <c r="P167" s="475" t="str">
        <f>IF(【全員最初に作成】基本情報!Y190="","",【全員最初に作成】基本情報!Y190)</f>
        <v/>
      </c>
      <c r="Q167" s="476" t="str">
        <f>IF(【全員最初に作成】基本情報!AB190="","",【全員最初に作成】基本情報!AB190)</f>
        <v/>
      </c>
      <c r="R167" s="117"/>
      <c r="S167" s="118"/>
      <c r="T167" s="477" t="str">
        <f>IFERROR(IF(R167="","",VLOOKUP(P167,【参考】数式用!$A$5:$H$34,MATCH(S167,【参考】数式用!$F$4:$H$4,0)+5,0)),"")</f>
        <v/>
      </c>
      <c r="U167" s="478" t="str">
        <f>IF(S167="特定加算Ⅰ",VLOOKUP(P167,【参考】数式用!$A$5:$I$28,9,FALSE),"-")</f>
        <v>-</v>
      </c>
      <c r="V167" s="479" t="s">
        <v>155</v>
      </c>
      <c r="W167" s="120"/>
      <c r="X167" s="480" t="s">
        <v>156</v>
      </c>
      <c r="Y167" s="120"/>
      <c r="Z167" s="480" t="s">
        <v>157</v>
      </c>
      <c r="AA167" s="120"/>
      <c r="AB167" s="480" t="s">
        <v>156</v>
      </c>
      <c r="AC167" s="120"/>
      <c r="AD167" s="480" t="s">
        <v>158</v>
      </c>
      <c r="AE167" s="481" t="s">
        <v>159</v>
      </c>
      <c r="AF167" s="488" t="str">
        <f t="shared" si="12"/>
        <v/>
      </c>
      <c r="AG167" s="482" t="s">
        <v>160</v>
      </c>
      <c r="AH167" s="483" t="str">
        <f t="shared" si="13"/>
        <v/>
      </c>
      <c r="AJ167" s="484" t="str">
        <f t="shared" si="14"/>
        <v>○</v>
      </c>
      <c r="AK167" s="486" t="str">
        <f t="shared" si="11"/>
        <v/>
      </c>
      <c r="AL167" s="486"/>
      <c r="AM167" s="486"/>
      <c r="AN167" s="486"/>
      <c r="AO167" s="486"/>
      <c r="AP167" s="486"/>
      <c r="AQ167" s="486"/>
      <c r="AR167" s="486"/>
      <c r="AS167" s="487"/>
    </row>
    <row r="168" spans="1:45" ht="33" customHeight="1" thickBot="1">
      <c r="A168" s="471">
        <f t="shared" si="10"/>
        <v>157</v>
      </c>
      <c r="B168" s="472" t="str">
        <f>IF(【全員最初に作成】基本情報!C191="","",【全員最初に作成】基本情報!C191)</f>
        <v/>
      </c>
      <c r="C168" s="473" t="str">
        <f>IF(【全員最初に作成】基本情報!D191="","",【全員最初に作成】基本情報!D191)</f>
        <v/>
      </c>
      <c r="D168" s="473" t="str">
        <f>IF(【全員最初に作成】基本情報!E191="","",【全員最初に作成】基本情報!E191)</f>
        <v/>
      </c>
      <c r="E168" s="473" t="str">
        <f>IF(【全員最初に作成】基本情報!F191="","",【全員最初に作成】基本情報!F191)</f>
        <v/>
      </c>
      <c r="F168" s="473" t="str">
        <f>IF(【全員最初に作成】基本情報!G191="","",【全員最初に作成】基本情報!G191)</f>
        <v/>
      </c>
      <c r="G168" s="473" t="str">
        <f>IF(【全員最初に作成】基本情報!H191="","",【全員最初に作成】基本情報!H191)</f>
        <v/>
      </c>
      <c r="H168" s="473" t="str">
        <f>IF(【全員最初に作成】基本情報!I191="","",【全員最初に作成】基本情報!I191)</f>
        <v/>
      </c>
      <c r="I168" s="473" t="str">
        <f>IF(【全員最初に作成】基本情報!J191="","",【全員最初に作成】基本情報!J191)</f>
        <v/>
      </c>
      <c r="J168" s="473" t="str">
        <f>IF(【全員最初に作成】基本情報!K191="","",【全員最初に作成】基本情報!K191)</f>
        <v/>
      </c>
      <c r="K168" s="474" t="str">
        <f>IF(【全員最初に作成】基本情報!L191="","",【全員最初に作成】基本情報!L191)</f>
        <v/>
      </c>
      <c r="L168" s="471" t="str">
        <f>IF(【全員最初に作成】基本情報!M191="","",【全員最初に作成】基本情報!M191)</f>
        <v/>
      </c>
      <c r="M168" s="471" t="str">
        <f>IF(【全員最初に作成】基本情報!R191="","",【全員最初に作成】基本情報!R191)</f>
        <v/>
      </c>
      <c r="N168" s="471" t="str">
        <f>IF(【全員最初に作成】基本情報!W191="","",【全員最初に作成】基本情報!W191)</f>
        <v/>
      </c>
      <c r="O168" s="471" t="str">
        <f>IF(【全員最初に作成】基本情報!X191="","",【全員最初に作成】基本情報!X191)</f>
        <v/>
      </c>
      <c r="P168" s="475" t="str">
        <f>IF(【全員最初に作成】基本情報!Y191="","",【全員最初に作成】基本情報!Y191)</f>
        <v/>
      </c>
      <c r="Q168" s="476" t="str">
        <f>IF(【全員最初に作成】基本情報!AB191="","",【全員最初に作成】基本情報!AB191)</f>
        <v/>
      </c>
      <c r="R168" s="117"/>
      <c r="S168" s="118"/>
      <c r="T168" s="477" t="str">
        <f>IFERROR(IF(R168="","",VLOOKUP(P168,【参考】数式用!$A$5:$H$34,MATCH(S168,【参考】数式用!$F$4:$H$4,0)+5,0)),"")</f>
        <v/>
      </c>
      <c r="U168" s="478" t="str">
        <f>IF(S168="特定加算Ⅰ",VLOOKUP(P168,【参考】数式用!$A$5:$I$28,9,FALSE),"-")</f>
        <v>-</v>
      </c>
      <c r="V168" s="479" t="s">
        <v>155</v>
      </c>
      <c r="W168" s="120"/>
      <c r="X168" s="480" t="s">
        <v>156</v>
      </c>
      <c r="Y168" s="120"/>
      <c r="Z168" s="480" t="s">
        <v>157</v>
      </c>
      <c r="AA168" s="120"/>
      <c r="AB168" s="480" t="s">
        <v>156</v>
      </c>
      <c r="AC168" s="120"/>
      <c r="AD168" s="480" t="s">
        <v>158</v>
      </c>
      <c r="AE168" s="481" t="s">
        <v>159</v>
      </c>
      <c r="AF168" s="488" t="str">
        <f t="shared" si="12"/>
        <v/>
      </c>
      <c r="AG168" s="482" t="s">
        <v>160</v>
      </c>
      <c r="AH168" s="483" t="str">
        <f t="shared" si="13"/>
        <v/>
      </c>
      <c r="AJ168" s="484" t="str">
        <f t="shared" si="14"/>
        <v>○</v>
      </c>
      <c r="AK168" s="486" t="str">
        <f t="shared" si="11"/>
        <v/>
      </c>
      <c r="AL168" s="486"/>
      <c r="AM168" s="486"/>
      <c r="AN168" s="486"/>
      <c r="AO168" s="486"/>
      <c r="AP168" s="486"/>
      <c r="AQ168" s="486"/>
      <c r="AR168" s="486"/>
      <c r="AS168" s="487"/>
    </row>
    <row r="169" spans="1:45" ht="33" customHeight="1" thickBot="1">
      <c r="A169" s="471">
        <f t="shared" si="10"/>
        <v>158</v>
      </c>
      <c r="B169" s="472" t="str">
        <f>IF(【全員最初に作成】基本情報!C192="","",【全員最初に作成】基本情報!C192)</f>
        <v/>
      </c>
      <c r="C169" s="473" t="str">
        <f>IF(【全員最初に作成】基本情報!D192="","",【全員最初に作成】基本情報!D192)</f>
        <v/>
      </c>
      <c r="D169" s="473" t="str">
        <f>IF(【全員最初に作成】基本情報!E192="","",【全員最初に作成】基本情報!E192)</f>
        <v/>
      </c>
      <c r="E169" s="473" t="str">
        <f>IF(【全員最初に作成】基本情報!F192="","",【全員最初に作成】基本情報!F192)</f>
        <v/>
      </c>
      <c r="F169" s="473" t="str">
        <f>IF(【全員最初に作成】基本情報!G192="","",【全員最初に作成】基本情報!G192)</f>
        <v/>
      </c>
      <c r="G169" s="473" t="str">
        <f>IF(【全員最初に作成】基本情報!H192="","",【全員最初に作成】基本情報!H192)</f>
        <v/>
      </c>
      <c r="H169" s="473" t="str">
        <f>IF(【全員最初に作成】基本情報!I192="","",【全員最初に作成】基本情報!I192)</f>
        <v/>
      </c>
      <c r="I169" s="473" t="str">
        <f>IF(【全員最初に作成】基本情報!J192="","",【全員最初に作成】基本情報!J192)</f>
        <v/>
      </c>
      <c r="J169" s="473" t="str">
        <f>IF(【全員最初に作成】基本情報!K192="","",【全員最初に作成】基本情報!K192)</f>
        <v/>
      </c>
      <c r="K169" s="474" t="str">
        <f>IF(【全員最初に作成】基本情報!L192="","",【全員最初に作成】基本情報!L192)</f>
        <v/>
      </c>
      <c r="L169" s="471" t="str">
        <f>IF(【全員最初に作成】基本情報!M192="","",【全員最初に作成】基本情報!M192)</f>
        <v/>
      </c>
      <c r="M169" s="471" t="str">
        <f>IF(【全員最初に作成】基本情報!R192="","",【全員最初に作成】基本情報!R192)</f>
        <v/>
      </c>
      <c r="N169" s="471" t="str">
        <f>IF(【全員最初に作成】基本情報!W192="","",【全員最初に作成】基本情報!W192)</f>
        <v/>
      </c>
      <c r="O169" s="471" t="str">
        <f>IF(【全員最初に作成】基本情報!X192="","",【全員最初に作成】基本情報!X192)</f>
        <v/>
      </c>
      <c r="P169" s="475" t="str">
        <f>IF(【全員最初に作成】基本情報!Y192="","",【全員最初に作成】基本情報!Y192)</f>
        <v/>
      </c>
      <c r="Q169" s="476" t="str">
        <f>IF(【全員最初に作成】基本情報!AB192="","",【全員最初に作成】基本情報!AB192)</f>
        <v/>
      </c>
      <c r="R169" s="117"/>
      <c r="S169" s="118"/>
      <c r="T169" s="477" t="str">
        <f>IFERROR(IF(R169="","",VLOOKUP(P169,【参考】数式用!$A$5:$H$34,MATCH(S169,【参考】数式用!$F$4:$H$4,0)+5,0)),"")</f>
        <v/>
      </c>
      <c r="U169" s="478" t="str">
        <f>IF(S169="特定加算Ⅰ",VLOOKUP(P169,【参考】数式用!$A$5:$I$28,9,FALSE),"-")</f>
        <v>-</v>
      </c>
      <c r="V169" s="479" t="s">
        <v>155</v>
      </c>
      <c r="W169" s="120"/>
      <c r="X169" s="480" t="s">
        <v>156</v>
      </c>
      <c r="Y169" s="120"/>
      <c r="Z169" s="480" t="s">
        <v>157</v>
      </c>
      <c r="AA169" s="120"/>
      <c r="AB169" s="480" t="s">
        <v>156</v>
      </c>
      <c r="AC169" s="120"/>
      <c r="AD169" s="480" t="s">
        <v>158</v>
      </c>
      <c r="AE169" s="481" t="s">
        <v>159</v>
      </c>
      <c r="AF169" s="488" t="str">
        <f t="shared" si="12"/>
        <v/>
      </c>
      <c r="AG169" s="482" t="s">
        <v>160</v>
      </c>
      <c r="AH169" s="483" t="str">
        <f t="shared" si="13"/>
        <v/>
      </c>
      <c r="AJ169" s="484" t="str">
        <f t="shared" si="14"/>
        <v>○</v>
      </c>
      <c r="AK169" s="486" t="str">
        <f t="shared" si="11"/>
        <v/>
      </c>
      <c r="AL169" s="486"/>
      <c r="AM169" s="486"/>
      <c r="AN169" s="486"/>
      <c r="AO169" s="486"/>
      <c r="AP169" s="486"/>
      <c r="AQ169" s="486"/>
      <c r="AR169" s="486"/>
      <c r="AS169" s="487"/>
    </row>
    <row r="170" spans="1:45" ht="33" customHeight="1" thickBot="1">
      <c r="A170" s="471">
        <f t="shared" si="10"/>
        <v>159</v>
      </c>
      <c r="B170" s="472" t="str">
        <f>IF(【全員最初に作成】基本情報!C193="","",【全員最初に作成】基本情報!C193)</f>
        <v/>
      </c>
      <c r="C170" s="473" t="str">
        <f>IF(【全員最初に作成】基本情報!D193="","",【全員最初に作成】基本情報!D193)</f>
        <v/>
      </c>
      <c r="D170" s="473" t="str">
        <f>IF(【全員最初に作成】基本情報!E193="","",【全員最初に作成】基本情報!E193)</f>
        <v/>
      </c>
      <c r="E170" s="473" t="str">
        <f>IF(【全員最初に作成】基本情報!F193="","",【全員最初に作成】基本情報!F193)</f>
        <v/>
      </c>
      <c r="F170" s="473" t="str">
        <f>IF(【全員最初に作成】基本情報!G193="","",【全員最初に作成】基本情報!G193)</f>
        <v/>
      </c>
      <c r="G170" s="473" t="str">
        <f>IF(【全員最初に作成】基本情報!H193="","",【全員最初に作成】基本情報!H193)</f>
        <v/>
      </c>
      <c r="H170" s="473" t="str">
        <f>IF(【全員最初に作成】基本情報!I193="","",【全員最初に作成】基本情報!I193)</f>
        <v/>
      </c>
      <c r="I170" s="473" t="str">
        <f>IF(【全員最初に作成】基本情報!J193="","",【全員最初に作成】基本情報!J193)</f>
        <v/>
      </c>
      <c r="J170" s="473" t="str">
        <f>IF(【全員最初に作成】基本情報!K193="","",【全員最初に作成】基本情報!K193)</f>
        <v/>
      </c>
      <c r="K170" s="474" t="str">
        <f>IF(【全員最初に作成】基本情報!L193="","",【全員最初に作成】基本情報!L193)</f>
        <v/>
      </c>
      <c r="L170" s="471" t="str">
        <f>IF(【全員最初に作成】基本情報!M193="","",【全員最初に作成】基本情報!M193)</f>
        <v/>
      </c>
      <c r="M170" s="471" t="str">
        <f>IF(【全員最初に作成】基本情報!R193="","",【全員最初に作成】基本情報!R193)</f>
        <v/>
      </c>
      <c r="N170" s="471" t="str">
        <f>IF(【全員最初に作成】基本情報!W193="","",【全員最初に作成】基本情報!W193)</f>
        <v/>
      </c>
      <c r="O170" s="471" t="str">
        <f>IF(【全員最初に作成】基本情報!X193="","",【全員最初に作成】基本情報!X193)</f>
        <v/>
      </c>
      <c r="P170" s="475" t="str">
        <f>IF(【全員最初に作成】基本情報!Y193="","",【全員最初に作成】基本情報!Y193)</f>
        <v/>
      </c>
      <c r="Q170" s="476" t="str">
        <f>IF(【全員最初に作成】基本情報!AB193="","",【全員最初に作成】基本情報!AB193)</f>
        <v/>
      </c>
      <c r="R170" s="117"/>
      <c r="S170" s="118"/>
      <c r="T170" s="477" t="str">
        <f>IFERROR(IF(R170="","",VLOOKUP(P170,【参考】数式用!$A$5:$H$34,MATCH(S170,【参考】数式用!$F$4:$H$4,0)+5,0)),"")</f>
        <v/>
      </c>
      <c r="U170" s="478" t="str">
        <f>IF(S170="特定加算Ⅰ",VLOOKUP(P170,【参考】数式用!$A$5:$I$28,9,FALSE),"-")</f>
        <v>-</v>
      </c>
      <c r="V170" s="479" t="s">
        <v>155</v>
      </c>
      <c r="W170" s="120"/>
      <c r="X170" s="480" t="s">
        <v>156</v>
      </c>
      <c r="Y170" s="120"/>
      <c r="Z170" s="480" t="s">
        <v>157</v>
      </c>
      <c r="AA170" s="120"/>
      <c r="AB170" s="480" t="s">
        <v>156</v>
      </c>
      <c r="AC170" s="120"/>
      <c r="AD170" s="480" t="s">
        <v>158</v>
      </c>
      <c r="AE170" s="481" t="s">
        <v>159</v>
      </c>
      <c r="AF170" s="488" t="str">
        <f t="shared" si="12"/>
        <v/>
      </c>
      <c r="AG170" s="482" t="s">
        <v>160</v>
      </c>
      <c r="AH170" s="483" t="str">
        <f t="shared" si="13"/>
        <v/>
      </c>
      <c r="AJ170" s="484" t="str">
        <f t="shared" si="14"/>
        <v>○</v>
      </c>
      <c r="AK170" s="486" t="str">
        <f t="shared" si="11"/>
        <v/>
      </c>
      <c r="AL170" s="486"/>
      <c r="AM170" s="486"/>
      <c r="AN170" s="486"/>
      <c r="AO170" s="486"/>
      <c r="AP170" s="486"/>
      <c r="AQ170" s="486"/>
      <c r="AR170" s="486"/>
      <c r="AS170" s="487"/>
    </row>
    <row r="171" spans="1:45" ht="33" customHeight="1" thickBot="1">
      <c r="A171" s="471">
        <f t="shared" si="10"/>
        <v>160</v>
      </c>
      <c r="B171" s="472" t="str">
        <f>IF(【全員最初に作成】基本情報!C194="","",【全員最初に作成】基本情報!C194)</f>
        <v/>
      </c>
      <c r="C171" s="473" t="str">
        <f>IF(【全員最初に作成】基本情報!D194="","",【全員最初に作成】基本情報!D194)</f>
        <v/>
      </c>
      <c r="D171" s="473" t="str">
        <f>IF(【全員最初に作成】基本情報!E194="","",【全員最初に作成】基本情報!E194)</f>
        <v/>
      </c>
      <c r="E171" s="473" t="str">
        <f>IF(【全員最初に作成】基本情報!F194="","",【全員最初に作成】基本情報!F194)</f>
        <v/>
      </c>
      <c r="F171" s="473" t="str">
        <f>IF(【全員最初に作成】基本情報!G194="","",【全員最初に作成】基本情報!G194)</f>
        <v/>
      </c>
      <c r="G171" s="473" t="str">
        <f>IF(【全員最初に作成】基本情報!H194="","",【全員最初に作成】基本情報!H194)</f>
        <v/>
      </c>
      <c r="H171" s="473" t="str">
        <f>IF(【全員最初に作成】基本情報!I194="","",【全員最初に作成】基本情報!I194)</f>
        <v/>
      </c>
      <c r="I171" s="473" t="str">
        <f>IF(【全員最初に作成】基本情報!J194="","",【全員最初に作成】基本情報!J194)</f>
        <v/>
      </c>
      <c r="J171" s="473" t="str">
        <f>IF(【全員最初に作成】基本情報!K194="","",【全員最初に作成】基本情報!K194)</f>
        <v/>
      </c>
      <c r="K171" s="474" t="str">
        <f>IF(【全員最初に作成】基本情報!L194="","",【全員最初に作成】基本情報!L194)</f>
        <v/>
      </c>
      <c r="L171" s="471" t="str">
        <f>IF(【全員最初に作成】基本情報!M194="","",【全員最初に作成】基本情報!M194)</f>
        <v/>
      </c>
      <c r="M171" s="471" t="str">
        <f>IF(【全員最初に作成】基本情報!R194="","",【全員最初に作成】基本情報!R194)</f>
        <v/>
      </c>
      <c r="N171" s="471" t="str">
        <f>IF(【全員最初に作成】基本情報!W194="","",【全員最初に作成】基本情報!W194)</f>
        <v/>
      </c>
      <c r="O171" s="471" t="str">
        <f>IF(【全員最初に作成】基本情報!X194="","",【全員最初に作成】基本情報!X194)</f>
        <v/>
      </c>
      <c r="P171" s="475" t="str">
        <f>IF(【全員最初に作成】基本情報!Y194="","",【全員最初に作成】基本情報!Y194)</f>
        <v/>
      </c>
      <c r="Q171" s="476" t="str">
        <f>IF(【全員最初に作成】基本情報!AB194="","",【全員最初に作成】基本情報!AB194)</f>
        <v/>
      </c>
      <c r="R171" s="117"/>
      <c r="S171" s="118"/>
      <c r="T171" s="477" t="str">
        <f>IFERROR(IF(R171="","",VLOOKUP(P171,【参考】数式用!$A$5:$H$34,MATCH(S171,【参考】数式用!$F$4:$H$4,0)+5,0)),"")</f>
        <v/>
      </c>
      <c r="U171" s="478" t="str">
        <f>IF(S171="特定加算Ⅰ",VLOOKUP(P171,【参考】数式用!$A$5:$I$28,9,FALSE),"-")</f>
        <v>-</v>
      </c>
      <c r="V171" s="479" t="s">
        <v>155</v>
      </c>
      <c r="W171" s="120"/>
      <c r="X171" s="480" t="s">
        <v>156</v>
      </c>
      <c r="Y171" s="120"/>
      <c r="Z171" s="480" t="s">
        <v>157</v>
      </c>
      <c r="AA171" s="120"/>
      <c r="AB171" s="480" t="s">
        <v>156</v>
      </c>
      <c r="AC171" s="120"/>
      <c r="AD171" s="480" t="s">
        <v>158</v>
      </c>
      <c r="AE171" s="481" t="s">
        <v>159</v>
      </c>
      <c r="AF171" s="488" t="str">
        <f t="shared" si="12"/>
        <v/>
      </c>
      <c r="AG171" s="482" t="s">
        <v>160</v>
      </c>
      <c r="AH171" s="483" t="str">
        <f t="shared" si="13"/>
        <v/>
      </c>
      <c r="AJ171" s="484" t="str">
        <f t="shared" si="14"/>
        <v>○</v>
      </c>
      <c r="AK171" s="486" t="str">
        <f t="shared" si="11"/>
        <v/>
      </c>
      <c r="AL171" s="486"/>
      <c r="AM171" s="486"/>
      <c r="AN171" s="486"/>
      <c r="AO171" s="486"/>
      <c r="AP171" s="486"/>
      <c r="AQ171" s="486"/>
      <c r="AR171" s="486"/>
      <c r="AS171" s="487"/>
    </row>
    <row r="172" spans="1:45" ht="33" customHeight="1" thickBot="1">
      <c r="A172" s="471">
        <f t="shared" si="10"/>
        <v>161</v>
      </c>
      <c r="B172" s="472" t="str">
        <f>IF(【全員最初に作成】基本情報!C195="","",【全員最初に作成】基本情報!C195)</f>
        <v/>
      </c>
      <c r="C172" s="473" t="str">
        <f>IF(【全員最初に作成】基本情報!D195="","",【全員最初に作成】基本情報!D195)</f>
        <v/>
      </c>
      <c r="D172" s="473" t="str">
        <f>IF(【全員最初に作成】基本情報!E195="","",【全員最初に作成】基本情報!E195)</f>
        <v/>
      </c>
      <c r="E172" s="473" t="str">
        <f>IF(【全員最初に作成】基本情報!F195="","",【全員最初に作成】基本情報!F195)</f>
        <v/>
      </c>
      <c r="F172" s="473" t="str">
        <f>IF(【全員最初に作成】基本情報!G195="","",【全員最初に作成】基本情報!G195)</f>
        <v/>
      </c>
      <c r="G172" s="473" t="str">
        <f>IF(【全員最初に作成】基本情報!H195="","",【全員最初に作成】基本情報!H195)</f>
        <v/>
      </c>
      <c r="H172" s="473" t="str">
        <f>IF(【全員最初に作成】基本情報!I195="","",【全員最初に作成】基本情報!I195)</f>
        <v/>
      </c>
      <c r="I172" s="473" t="str">
        <f>IF(【全員最初に作成】基本情報!J195="","",【全員最初に作成】基本情報!J195)</f>
        <v/>
      </c>
      <c r="J172" s="473" t="str">
        <f>IF(【全員最初に作成】基本情報!K195="","",【全員最初に作成】基本情報!K195)</f>
        <v/>
      </c>
      <c r="K172" s="474" t="str">
        <f>IF(【全員最初に作成】基本情報!L195="","",【全員最初に作成】基本情報!L195)</f>
        <v/>
      </c>
      <c r="L172" s="471" t="str">
        <f>IF(【全員最初に作成】基本情報!M195="","",【全員最初に作成】基本情報!M195)</f>
        <v/>
      </c>
      <c r="M172" s="471" t="str">
        <f>IF(【全員最初に作成】基本情報!R195="","",【全員最初に作成】基本情報!R195)</f>
        <v/>
      </c>
      <c r="N172" s="471" t="str">
        <f>IF(【全員最初に作成】基本情報!W195="","",【全員最初に作成】基本情報!W195)</f>
        <v/>
      </c>
      <c r="O172" s="471" t="str">
        <f>IF(【全員最初に作成】基本情報!X195="","",【全員最初に作成】基本情報!X195)</f>
        <v/>
      </c>
      <c r="P172" s="475" t="str">
        <f>IF(【全員最初に作成】基本情報!Y195="","",【全員最初に作成】基本情報!Y195)</f>
        <v/>
      </c>
      <c r="Q172" s="476" t="str">
        <f>IF(【全員最初に作成】基本情報!AB195="","",【全員最初に作成】基本情報!AB195)</f>
        <v/>
      </c>
      <c r="R172" s="117"/>
      <c r="S172" s="118"/>
      <c r="T172" s="477" t="str">
        <f>IFERROR(IF(R172="","",VLOOKUP(P172,【参考】数式用!$A$5:$H$34,MATCH(S172,【参考】数式用!$F$4:$H$4,0)+5,0)),"")</f>
        <v/>
      </c>
      <c r="U172" s="478" t="str">
        <f>IF(S172="特定加算Ⅰ",VLOOKUP(P172,【参考】数式用!$A$5:$I$28,9,FALSE),"-")</f>
        <v>-</v>
      </c>
      <c r="V172" s="479" t="s">
        <v>155</v>
      </c>
      <c r="W172" s="120"/>
      <c r="X172" s="480" t="s">
        <v>156</v>
      </c>
      <c r="Y172" s="120"/>
      <c r="Z172" s="480" t="s">
        <v>157</v>
      </c>
      <c r="AA172" s="120"/>
      <c r="AB172" s="480" t="s">
        <v>156</v>
      </c>
      <c r="AC172" s="120"/>
      <c r="AD172" s="480" t="s">
        <v>158</v>
      </c>
      <c r="AE172" s="481" t="s">
        <v>159</v>
      </c>
      <c r="AF172" s="488" t="str">
        <f t="shared" si="12"/>
        <v/>
      </c>
      <c r="AG172" s="482" t="s">
        <v>160</v>
      </c>
      <c r="AH172" s="483" t="str">
        <f t="shared" si="13"/>
        <v/>
      </c>
      <c r="AJ172" s="484" t="str">
        <f t="shared" si="14"/>
        <v>○</v>
      </c>
      <c r="AK172" s="486" t="str">
        <f t="shared" si="11"/>
        <v/>
      </c>
      <c r="AL172" s="486"/>
      <c r="AM172" s="486"/>
      <c r="AN172" s="486"/>
      <c r="AO172" s="486"/>
      <c r="AP172" s="486"/>
      <c r="AQ172" s="486"/>
      <c r="AR172" s="486"/>
      <c r="AS172" s="487"/>
    </row>
    <row r="173" spans="1:45" ht="33" customHeight="1" thickBot="1">
      <c r="A173" s="471">
        <f t="shared" si="10"/>
        <v>162</v>
      </c>
      <c r="B173" s="472" t="str">
        <f>IF(【全員最初に作成】基本情報!C196="","",【全員最初に作成】基本情報!C196)</f>
        <v/>
      </c>
      <c r="C173" s="473" t="str">
        <f>IF(【全員最初に作成】基本情報!D196="","",【全員最初に作成】基本情報!D196)</f>
        <v/>
      </c>
      <c r="D173" s="473" t="str">
        <f>IF(【全員最初に作成】基本情報!E196="","",【全員最初に作成】基本情報!E196)</f>
        <v/>
      </c>
      <c r="E173" s="473" t="str">
        <f>IF(【全員最初に作成】基本情報!F196="","",【全員最初に作成】基本情報!F196)</f>
        <v/>
      </c>
      <c r="F173" s="473" t="str">
        <f>IF(【全員最初に作成】基本情報!G196="","",【全員最初に作成】基本情報!G196)</f>
        <v/>
      </c>
      <c r="G173" s="473" t="str">
        <f>IF(【全員最初に作成】基本情報!H196="","",【全員最初に作成】基本情報!H196)</f>
        <v/>
      </c>
      <c r="H173" s="473" t="str">
        <f>IF(【全員最初に作成】基本情報!I196="","",【全員最初に作成】基本情報!I196)</f>
        <v/>
      </c>
      <c r="I173" s="473" t="str">
        <f>IF(【全員最初に作成】基本情報!J196="","",【全員最初に作成】基本情報!J196)</f>
        <v/>
      </c>
      <c r="J173" s="473" t="str">
        <f>IF(【全員最初に作成】基本情報!K196="","",【全員最初に作成】基本情報!K196)</f>
        <v/>
      </c>
      <c r="K173" s="474" t="str">
        <f>IF(【全員最初に作成】基本情報!L196="","",【全員最初に作成】基本情報!L196)</f>
        <v/>
      </c>
      <c r="L173" s="471" t="str">
        <f>IF(【全員最初に作成】基本情報!M196="","",【全員最初に作成】基本情報!M196)</f>
        <v/>
      </c>
      <c r="M173" s="471" t="str">
        <f>IF(【全員最初に作成】基本情報!R196="","",【全員最初に作成】基本情報!R196)</f>
        <v/>
      </c>
      <c r="N173" s="471" t="str">
        <f>IF(【全員最初に作成】基本情報!W196="","",【全員最初に作成】基本情報!W196)</f>
        <v/>
      </c>
      <c r="O173" s="471" t="str">
        <f>IF(【全員最初に作成】基本情報!X196="","",【全員最初に作成】基本情報!X196)</f>
        <v/>
      </c>
      <c r="P173" s="475" t="str">
        <f>IF(【全員最初に作成】基本情報!Y196="","",【全員最初に作成】基本情報!Y196)</f>
        <v/>
      </c>
      <c r="Q173" s="476" t="str">
        <f>IF(【全員最初に作成】基本情報!AB196="","",【全員最初に作成】基本情報!AB196)</f>
        <v/>
      </c>
      <c r="R173" s="117"/>
      <c r="S173" s="118"/>
      <c r="T173" s="477" t="str">
        <f>IFERROR(IF(R173="","",VLOOKUP(P173,【参考】数式用!$A$5:$H$34,MATCH(S173,【参考】数式用!$F$4:$H$4,0)+5,0)),"")</f>
        <v/>
      </c>
      <c r="U173" s="478" t="str">
        <f>IF(S173="特定加算Ⅰ",VLOOKUP(P173,【参考】数式用!$A$5:$I$28,9,FALSE),"-")</f>
        <v>-</v>
      </c>
      <c r="V173" s="479" t="s">
        <v>155</v>
      </c>
      <c r="W173" s="120"/>
      <c r="X173" s="480" t="s">
        <v>156</v>
      </c>
      <c r="Y173" s="120"/>
      <c r="Z173" s="480" t="s">
        <v>157</v>
      </c>
      <c r="AA173" s="120"/>
      <c r="AB173" s="480" t="s">
        <v>156</v>
      </c>
      <c r="AC173" s="120"/>
      <c r="AD173" s="480" t="s">
        <v>158</v>
      </c>
      <c r="AE173" s="481" t="s">
        <v>159</v>
      </c>
      <c r="AF173" s="488" t="str">
        <f t="shared" si="12"/>
        <v/>
      </c>
      <c r="AG173" s="482" t="s">
        <v>160</v>
      </c>
      <c r="AH173" s="483" t="str">
        <f t="shared" si="13"/>
        <v/>
      </c>
      <c r="AJ173" s="484" t="str">
        <f t="shared" si="14"/>
        <v>○</v>
      </c>
      <c r="AK173" s="486" t="str">
        <f t="shared" si="11"/>
        <v/>
      </c>
      <c r="AL173" s="486"/>
      <c r="AM173" s="486"/>
      <c r="AN173" s="486"/>
      <c r="AO173" s="486"/>
      <c r="AP173" s="486"/>
      <c r="AQ173" s="486"/>
      <c r="AR173" s="486"/>
      <c r="AS173" s="487"/>
    </row>
    <row r="174" spans="1:45" ht="33" customHeight="1" thickBot="1">
      <c r="A174" s="471">
        <f t="shared" si="10"/>
        <v>163</v>
      </c>
      <c r="B174" s="472" t="str">
        <f>IF(【全員最初に作成】基本情報!C197="","",【全員最初に作成】基本情報!C197)</f>
        <v/>
      </c>
      <c r="C174" s="473" t="str">
        <f>IF(【全員最初に作成】基本情報!D197="","",【全員最初に作成】基本情報!D197)</f>
        <v/>
      </c>
      <c r="D174" s="473" t="str">
        <f>IF(【全員最初に作成】基本情報!E197="","",【全員最初に作成】基本情報!E197)</f>
        <v/>
      </c>
      <c r="E174" s="473" t="str">
        <f>IF(【全員最初に作成】基本情報!F197="","",【全員最初に作成】基本情報!F197)</f>
        <v/>
      </c>
      <c r="F174" s="473" t="str">
        <f>IF(【全員最初に作成】基本情報!G197="","",【全員最初に作成】基本情報!G197)</f>
        <v/>
      </c>
      <c r="G174" s="473" t="str">
        <f>IF(【全員最初に作成】基本情報!H197="","",【全員最初に作成】基本情報!H197)</f>
        <v/>
      </c>
      <c r="H174" s="473" t="str">
        <f>IF(【全員最初に作成】基本情報!I197="","",【全員最初に作成】基本情報!I197)</f>
        <v/>
      </c>
      <c r="I174" s="473" t="str">
        <f>IF(【全員最初に作成】基本情報!J197="","",【全員最初に作成】基本情報!J197)</f>
        <v/>
      </c>
      <c r="J174" s="473" t="str">
        <f>IF(【全員最初に作成】基本情報!K197="","",【全員最初に作成】基本情報!K197)</f>
        <v/>
      </c>
      <c r="K174" s="474" t="str">
        <f>IF(【全員最初に作成】基本情報!L197="","",【全員最初に作成】基本情報!L197)</f>
        <v/>
      </c>
      <c r="L174" s="471" t="str">
        <f>IF(【全員最初に作成】基本情報!M197="","",【全員最初に作成】基本情報!M197)</f>
        <v/>
      </c>
      <c r="M174" s="471" t="str">
        <f>IF(【全員最初に作成】基本情報!R197="","",【全員最初に作成】基本情報!R197)</f>
        <v/>
      </c>
      <c r="N174" s="471" t="str">
        <f>IF(【全員最初に作成】基本情報!W197="","",【全員最初に作成】基本情報!W197)</f>
        <v/>
      </c>
      <c r="O174" s="471" t="str">
        <f>IF(【全員最初に作成】基本情報!X197="","",【全員最初に作成】基本情報!X197)</f>
        <v/>
      </c>
      <c r="P174" s="475" t="str">
        <f>IF(【全員最初に作成】基本情報!Y197="","",【全員最初に作成】基本情報!Y197)</f>
        <v/>
      </c>
      <c r="Q174" s="476" t="str">
        <f>IF(【全員最初に作成】基本情報!AB197="","",【全員最初に作成】基本情報!AB197)</f>
        <v/>
      </c>
      <c r="R174" s="117"/>
      <c r="S174" s="118"/>
      <c r="T174" s="477" t="str">
        <f>IFERROR(IF(R174="","",VLOOKUP(P174,【参考】数式用!$A$5:$H$34,MATCH(S174,【参考】数式用!$F$4:$H$4,0)+5,0)),"")</f>
        <v/>
      </c>
      <c r="U174" s="478" t="str">
        <f>IF(S174="特定加算Ⅰ",VLOOKUP(P174,【参考】数式用!$A$5:$I$28,9,FALSE),"-")</f>
        <v>-</v>
      </c>
      <c r="V174" s="479" t="s">
        <v>155</v>
      </c>
      <c r="W174" s="120"/>
      <c r="X174" s="480" t="s">
        <v>156</v>
      </c>
      <c r="Y174" s="120"/>
      <c r="Z174" s="480" t="s">
        <v>157</v>
      </c>
      <c r="AA174" s="120"/>
      <c r="AB174" s="480" t="s">
        <v>156</v>
      </c>
      <c r="AC174" s="120"/>
      <c r="AD174" s="480" t="s">
        <v>158</v>
      </c>
      <c r="AE174" s="481" t="s">
        <v>159</v>
      </c>
      <c r="AF174" s="488" t="str">
        <f t="shared" si="12"/>
        <v/>
      </c>
      <c r="AG174" s="482" t="s">
        <v>160</v>
      </c>
      <c r="AH174" s="483" t="str">
        <f t="shared" si="13"/>
        <v/>
      </c>
      <c r="AJ174" s="484" t="str">
        <f t="shared" si="14"/>
        <v>○</v>
      </c>
      <c r="AK174" s="486" t="str">
        <f t="shared" si="11"/>
        <v/>
      </c>
      <c r="AL174" s="486"/>
      <c r="AM174" s="486"/>
      <c r="AN174" s="486"/>
      <c r="AO174" s="486"/>
      <c r="AP174" s="486"/>
      <c r="AQ174" s="486"/>
      <c r="AR174" s="486"/>
      <c r="AS174" s="487"/>
    </row>
    <row r="175" spans="1:45" ht="33" customHeight="1" thickBot="1">
      <c r="A175" s="471">
        <f t="shared" si="10"/>
        <v>164</v>
      </c>
      <c r="B175" s="472" t="str">
        <f>IF(【全員最初に作成】基本情報!C198="","",【全員最初に作成】基本情報!C198)</f>
        <v/>
      </c>
      <c r="C175" s="473" t="str">
        <f>IF(【全員最初に作成】基本情報!D198="","",【全員最初に作成】基本情報!D198)</f>
        <v/>
      </c>
      <c r="D175" s="473" t="str">
        <f>IF(【全員最初に作成】基本情報!E198="","",【全員最初に作成】基本情報!E198)</f>
        <v/>
      </c>
      <c r="E175" s="473" t="str">
        <f>IF(【全員最初に作成】基本情報!F198="","",【全員最初に作成】基本情報!F198)</f>
        <v/>
      </c>
      <c r="F175" s="473" t="str">
        <f>IF(【全員最初に作成】基本情報!G198="","",【全員最初に作成】基本情報!G198)</f>
        <v/>
      </c>
      <c r="G175" s="473" t="str">
        <f>IF(【全員最初に作成】基本情報!H198="","",【全員最初に作成】基本情報!H198)</f>
        <v/>
      </c>
      <c r="H175" s="473" t="str">
        <f>IF(【全員最初に作成】基本情報!I198="","",【全員最初に作成】基本情報!I198)</f>
        <v/>
      </c>
      <c r="I175" s="473" t="str">
        <f>IF(【全員最初に作成】基本情報!J198="","",【全員最初に作成】基本情報!J198)</f>
        <v/>
      </c>
      <c r="J175" s="473" t="str">
        <f>IF(【全員最初に作成】基本情報!K198="","",【全員最初に作成】基本情報!K198)</f>
        <v/>
      </c>
      <c r="K175" s="474" t="str">
        <f>IF(【全員最初に作成】基本情報!L198="","",【全員最初に作成】基本情報!L198)</f>
        <v/>
      </c>
      <c r="L175" s="471" t="str">
        <f>IF(【全員最初に作成】基本情報!M198="","",【全員最初に作成】基本情報!M198)</f>
        <v/>
      </c>
      <c r="M175" s="471" t="str">
        <f>IF(【全員最初に作成】基本情報!R198="","",【全員最初に作成】基本情報!R198)</f>
        <v/>
      </c>
      <c r="N175" s="471" t="str">
        <f>IF(【全員最初に作成】基本情報!W198="","",【全員最初に作成】基本情報!W198)</f>
        <v/>
      </c>
      <c r="O175" s="471" t="str">
        <f>IF(【全員最初に作成】基本情報!X198="","",【全員最初に作成】基本情報!X198)</f>
        <v/>
      </c>
      <c r="P175" s="475" t="str">
        <f>IF(【全員最初に作成】基本情報!Y198="","",【全員最初に作成】基本情報!Y198)</f>
        <v/>
      </c>
      <c r="Q175" s="476" t="str">
        <f>IF(【全員最初に作成】基本情報!AB198="","",【全員最初に作成】基本情報!AB198)</f>
        <v/>
      </c>
      <c r="R175" s="117"/>
      <c r="S175" s="118"/>
      <c r="T175" s="477" t="str">
        <f>IFERROR(IF(R175="","",VLOOKUP(P175,【参考】数式用!$A$5:$H$34,MATCH(S175,【参考】数式用!$F$4:$H$4,0)+5,0)),"")</f>
        <v/>
      </c>
      <c r="U175" s="478" t="str">
        <f>IF(S175="特定加算Ⅰ",VLOOKUP(P175,【参考】数式用!$A$5:$I$28,9,FALSE),"-")</f>
        <v>-</v>
      </c>
      <c r="V175" s="479" t="s">
        <v>155</v>
      </c>
      <c r="W175" s="120"/>
      <c r="X175" s="480" t="s">
        <v>156</v>
      </c>
      <c r="Y175" s="120"/>
      <c r="Z175" s="480" t="s">
        <v>157</v>
      </c>
      <c r="AA175" s="120"/>
      <c r="AB175" s="480" t="s">
        <v>156</v>
      </c>
      <c r="AC175" s="120"/>
      <c r="AD175" s="480" t="s">
        <v>158</v>
      </c>
      <c r="AE175" s="481" t="s">
        <v>159</v>
      </c>
      <c r="AF175" s="488" t="str">
        <f t="shared" si="12"/>
        <v/>
      </c>
      <c r="AG175" s="482" t="s">
        <v>160</v>
      </c>
      <c r="AH175" s="483" t="str">
        <f t="shared" si="13"/>
        <v/>
      </c>
      <c r="AJ175" s="484" t="str">
        <f t="shared" si="14"/>
        <v>○</v>
      </c>
      <c r="AK175" s="486" t="str">
        <f t="shared" si="11"/>
        <v/>
      </c>
      <c r="AL175" s="486"/>
      <c r="AM175" s="486"/>
      <c r="AN175" s="486"/>
      <c r="AO175" s="486"/>
      <c r="AP175" s="486"/>
      <c r="AQ175" s="486"/>
      <c r="AR175" s="486"/>
      <c r="AS175" s="487"/>
    </row>
    <row r="176" spans="1:45" ht="33" customHeight="1" thickBot="1">
      <c r="A176" s="471">
        <f t="shared" si="10"/>
        <v>165</v>
      </c>
      <c r="B176" s="472" t="str">
        <f>IF(【全員最初に作成】基本情報!C199="","",【全員最初に作成】基本情報!C199)</f>
        <v/>
      </c>
      <c r="C176" s="473" t="str">
        <f>IF(【全員最初に作成】基本情報!D199="","",【全員最初に作成】基本情報!D199)</f>
        <v/>
      </c>
      <c r="D176" s="473" t="str">
        <f>IF(【全員最初に作成】基本情報!E199="","",【全員最初に作成】基本情報!E199)</f>
        <v/>
      </c>
      <c r="E176" s="473" t="str">
        <f>IF(【全員最初に作成】基本情報!F199="","",【全員最初に作成】基本情報!F199)</f>
        <v/>
      </c>
      <c r="F176" s="473" t="str">
        <f>IF(【全員最初に作成】基本情報!G199="","",【全員最初に作成】基本情報!G199)</f>
        <v/>
      </c>
      <c r="G176" s="473" t="str">
        <f>IF(【全員最初に作成】基本情報!H199="","",【全員最初に作成】基本情報!H199)</f>
        <v/>
      </c>
      <c r="H176" s="473" t="str">
        <f>IF(【全員最初に作成】基本情報!I199="","",【全員最初に作成】基本情報!I199)</f>
        <v/>
      </c>
      <c r="I176" s="473" t="str">
        <f>IF(【全員最初に作成】基本情報!J199="","",【全員最初に作成】基本情報!J199)</f>
        <v/>
      </c>
      <c r="J176" s="473" t="str">
        <f>IF(【全員最初に作成】基本情報!K199="","",【全員最初に作成】基本情報!K199)</f>
        <v/>
      </c>
      <c r="K176" s="474" t="str">
        <f>IF(【全員最初に作成】基本情報!L199="","",【全員最初に作成】基本情報!L199)</f>
        <v/>
      </c>
      <c r="L176" s="471" t="str">
        <f>IF(【全員最初に作成】基本情報!M199="","",【全員最初に作成】基本情報!M199)</f>
        <v/>
      </c>
      <c r="M176" s="471" t="str">
        <f>IF(【全員最初に作成】基本情報!R199="","",【全員最初に作成】基本情報!R199)</f>
        <v/>
      </c>
      <c r="N176" s="471" t="str">
        <f>IF(【全員最初に作成】基本情報!W199="","",【全員最初に作成】基本情報!W199)</f>
        <v/>
      </c>
      <c r="O176" s="471" t="str">
        <f>IF(【全員最初に作成】基本情報!X199="","",【全員最初に作成】基本情報!X199)</f>
        <v/>
      </c>
      <c r="P176" s="475" t="str">
        <f>IF(【全員最初に作成】基本情報!Y199="","",【全員最初に作成】基本情報!Y199)</f>
        <v/>
      </c>
      <c r="Q176" s="476" t="str">
        <f>IF(【全員最初に作成】基本情報!AB199="","",【全員最初に作成】基本情報!AB199)</f>
        <v/>
      </c>
      <c r="R176" s="117"/>
      <c r="S176" s="118"/>
      <c r="T176" s="477" t="str">
        <f>IFERROR(IF(R176="","",VLOOKUP(P176,【参考】数式用!$A$5:$H$34,MATCH(S176,【参考】数式用!$F$4:$H$4,0)+5,0)),"")</f>
        <v/>
      </c>
      <c r="U176" s="478" t="str">
        <f>IF(S176="特定加算Ⅰ",VLOOKUP(P176,【参考】数式用!$A$5:$I$28,9,FALSE),"-")</f>
        <v>-</v>
      </c>
      <c r="V176" s="479" t="s">
        <v>155</v>
      </c>
      <c r="W176" s="120"/>
      <c r="X176" s="480" t="s">
        <v>156</v>
      </c>
      <c r="Y176" s="120"/>
      <c r="Z176" s="480" t="s">
        <v>157</v>
      </c>
      <c r="AA176" s="120"/>
      <c r="AB176" s="480" t="s">
        <v>156</v>
      </c>
      <c r="AC176" s="120"/>
      <c r="AD176" s="480" t="s">
        <v>158</v>
      </c>
      <c r="AE176" s="481" t="s">
        <v>159</v>
      </c>
      <c r="AF176" s="488" t="str">
        <f t="shared" si="12"/>
        <v/>
      </c>
      <c r="AG176" s="482" t="s">
        <v>160</v>
      </c>
      <c r="AH176" s="483" t="str">
        <f t="shared" si="13"/>
        <v/>
      </c>
      <c r="AJ176" s="484" t="str">
        <f t="shared" si="14"/>
        <v>○</v>
      </c>
      <c r="AK176" s="486" t="str">
        <f t="shared" si="11"/>
        <v/>
      </c>
      <c r="AL176" s="486"/>
      <c r="AM176" s="486"/>
      <c r="AN176" s="486"/>
      <c r="AO176" s="486"/>
      <c r="AP176" s="486"/>
      <c r="AQ176" s="486"/>
      <c r="AR176" s="486"/>
      <c r="AS176" s="487"/>
    </row>
    <row r="177" spans="1:45" ht="33" customHeight="1" thickBot="1">
      <c r="A177" s="471">
        <f t="shared" ref="A177:A240" si="15">A176+1</f>
        <v>166</v>
      </c>
      <c r="B177" s="472" t="str">
        <f>IF(【全員最初に作成】基本情報!C200="","",【全員最初に作成】基本情報!C200)</f>
        <v/>
      </c>
      <c r="C177" s="473" t="str">
        <f>IF(【全員最初に作成】基本情報!D200="","",【全員最初に作成】基本情報!D200)</f>
        <v/>
      </c>
      <c r="D177" s="473" t="str">
        <f>IF(【全員最初に作成】基本情報!E200="","",【全員最初に作成】基本情報!E200)</f>
        <v/>
      </c>
      <c r="E177" s="473" t="str">
        <f>IF(【全員最初に作成】基本情報!F200="","",【全員最初に作成】基本情報!F200)</f>
        <v/>
      </c>
      <c r="F177" s="473" t="str">
        <f>IF(【全員最初に作成】基本情報!G200="","",【全員最初に作成】基本情報!G200)</f>
        <v/>
      </c>
      <c r="G177" s="473" t="str">
        <f>IF(【全員最初に作成】基本情報!H200="","",【全員最初に作成】基本情報!H200)</f>
        <v/>
      </c>
      <c r="H177" s="473" t="str">
        <f>IF(【全員最初に作成】基本情報!I200="","",【全員最初に作成】基本情報!I200)</f>
        <v/>
      </c>
      <c r="I177" s="473" t="str">
        <f>IF(【全員最初に作成】基本情報!J200="","",【全員最初に作成】基本情報!J200)</f>
        <v/>
      </c>
      <c r="J177" s="473" t="str">
        <f>IF(【全員最初に作成】基本情報!K200="","",【全員最初に作成】基本情報!K200)</f>
        <v/>
      </c>
      <c r="K177" s="474" t="str">
        <f>IF(【全員最初に作成】基本情報!L200="","",【全員最初に作成】基本情報!L200)</f>
        <v/>
      </c>
      <c r="L177" s="471" t="str">
        <f>IF(【全員最初に作成】基本情報!M200="","",【全員最初に作成】基本情報!M200)</f>
        <v/>
      </c>
      <c r="M177" s="471" t="str">
        <f>IF(【全員最初に作成】基本情報!R200="","",【全員最初に作成】基本情報!R200)</f>
        <v/>
      </c>
      <c r="N177" s="471" t="str">
        <f>IF(【全員最初に作成】基本情報!W200="","",【全員最初に作成】基本情報!W200)</f>
        <v/>
      </c>
      <c r="O177" s="471" t="str">
        <f>IF(【全員最初に作成】基本情報!X200="","",【全員最初に作成】基本情報!X200)</f>
        <v/>
      </c>
      <c r="P177" s="475" t="str">
        <f>IF(【全員最初に作成】基本情報!Y200="","",【全員最初に作成】基本情報!Y200)</f>
        <v/>
      </c>
      <c r="Q177" s="476" t="str">
        <f>IF(【全員最初に作成】基本情報!AB200="","",【全員最初に作成】基本情報!AB200)</f>
        <v/>
      </c>
      <c r="R177" s="117"/>
      <c r="S177" s="118"/>
      <c r="T177" s="477" t="str">
        <f>IFERROR(IF(R177="","",VLOOKUP(P177,【参考】数式用!$A$5:$H$34,MATCH(S177,【参考】数式用!$F$4:$H$4,0)+5,0)),"")</f>
        <v/>
      </c>
      <c r="U177" s="478" t="str">
        <f>IF(S177="特定加算Ⅰ",VLOOKUP(P177,【参考】数式用!$A$5:$I$28,9,FALSE),"-")</f>
        <v>-</v>
      </c>
      <c r="V177" s="479" t="s">
        <v>155</v>
      </c>
      <c r="W177" s="120"/>
      <c r="X177" s="480" t="s">
        <v>156</v>
      </c>
      <c r="Y177" s="120"/>
      <c r="Z177" s="480" t="s">
        <v>157</v>
      </c>
      <c r="AA177" s="120"/>
      <c r="AB177" s="480" t="s">
        <v>156</v>
      </c>
      <c r="AC177" s="120"/>
      <c r="AD177" s="480" t="s">
        <v>158</v>
      </c>
      <c r="AE177" s="481" t="s">
        <v>159</v>
      </c>
      <c r="AF177" s="488" t="str">
        <f t="shared" si="12"/>
        <v/>
      </c>
      <c r="AG177" s="482" t="s">
        <v>160</v>
      </c>
      <c r="AH177" s="483" t="str">
        <f t="shared" si="13"/>
        <v/>
      </c>
      <c r="AJ177" s="484" t="str">
        <f t="shared" si="14"/>
        <v>○</v>
      </c>
      <c r="AK177" s="486" t="str">
        <f t="shared" si="11"/>
        <v/>
      </c>
      <c r="AL177" s="486"/>
      <c r="AM177" s="486"/>
      <c r="AN177" s="486"/>
      <c r="AO177" s="486"/>
      <c r="AP177" s="486"/>
      <c r="AQ177" s="486"/>
      <c r="AR177" s="486"/>
      <c r="AS177" s="487"/>
    </row>
    <row r="178" spans="1:45" ht="33" customHeight="1" thickBot="1">
      <c r="A178" s="471">
        <f t="shared" si="15"/>
        <v>167</v>
      </c>
      <c r="B178" s="472" t="str">
        <f>IF(【全員最初に作成】基本情報!C201="","",【全員最初に作成】基本情報!C201)</f>
        <v/>
      </c>
      <c r="C178" s="473" t="str">
        <f>IF(【全員最初に作成】基本情報!D201="","",【全員最初に作成】基本情報!D201)</f>
        <v/>
      </c>
      <c r="D178" s="473" t="str">
        <f>IF(【全員最初に作成】基本情報!E201="","",【全員最初に作成】基本情報!E201)</f>
        <v/>
      </c>
      <c r="E178" s="473" t="str">
        <f>IF(【全員最初に作成】基本情報!F201="","",【全員最初に作成】基本情報!F201)</f>
        <v/>
      </c>
      <c r="F178" s="473" t="str">
        <f>IF(【全員最初に作成】基本情報!G201="","",【全員最初に作成】基本情報!G201)</f>
        <v/>
      </c>
      <c r="G178" s="473" t="str">
        <f>IF(【全員最初に作成】基本情報!H201="","",【全員最初に作成】基本情報!H201)</f>
        <v/>
      </c>
      <c r="H178" s="473" t="str">
        <f>IF(【全員最初に作成】基本情報!I201="","",【全員最初に作成】基本情報!I201)</f>
        <v/>
      </c>
      <c r="I178" s="473" t="str">
        <f>IF(【全員最初に作成】基本情報!J201="","",【全員最初に作成】基本情報!J201)</f>
        <v/>
      </c>
      <c r="J178" s="473" t="str">
        <f>IF(【全員最初に作成】基本情報!K201="","",【全員最初に作成】基本情報!K201)</f>
        <v/>
      </c>
      <c r="K178" s="474" t="str">
        <f>IF(【全員最初に作成】基本情報!L201="","",【全員最初に作成】基本情報!L201)</f>
        <v/>
      </c>
      <c r="L178" s="471" t="str">
        <f>IF(【全員最初に作成】基本情報!M201="","",【全員最初に作成】基本情報!M201)</f>
        <v/>
      </c>
      <c r="M178" s="471" t="str">
        <f>IF(【全員最初に作成】基本情報!R201="","",【全員最初に作成】基本情報!R201)</f>
        <v/>
      </c>
      <c r="N178" s="471" t="str">
        <f>IF(【全員最初に作成】基本情報!W201="","",【全員最初に作成】基本情報!W201)</f>
        <v/>
      </c>
      <c r="O178" s="471" t="str">
        <f>IF(【全員最初に作成】基本情報!X201="","",【全員最初に作成】基本情報!X201)</f>
        <v/>
      </c>
      <c r="P178" s="475" t="str">
        <f>IF(【全員最初に作成】基本情報!Y201="","",【全員最初に作成】基本情報!Y201)</f>
        <v/>
      </c>
      <c r="Q178" s="476" t="str">
        <f>IF(【全員最初に作成】基本情報!AB201="","",【全員最初に作成】基本情報!AB201)</f>
        <v/>
      </c>
      <c r="R178" s="117"/>
      <c r="S178" s="118"/>
      <c r="T178" s="477" t="str">
        <f>IFERROR(IF(R178="","",VLOOKUP(P178,【参考】数式用!$A$5:$H$34,MATCH(S178,【参考】数式用!$F$4:$H$4,0)+5,0)),"")</f>
        <v/>
      </c>
      <c r="U178" s="478" t="str">
        <f>IF(S178="特定加算Ⅰ",VLOOKUP(P178,【参考】数式用!$A$5:$I$28,9,FALSE),"-")</f>
        <v>-</v>
      </c>
      <c r="V178" s="479" t="s">
        <v>155</v>
      </c>
      <c r="W178" s="120"/>
      <c r="X178" s="480" t="s">
        <v>156</v>
      </c>
      <c r="Y178" s="120"/>
      <c r="Z178" s="480" t="s">
        <v>157</v>
      </c>
      <c r="AA178" s="120"/>
      <c r="AB178" s="480" t="s">
        <v>156</v>
      </c>
      <c r="AC178" s="120"/>
      <c r="AD178" s="480" t="s">
        <v>158</v>
      </c>
      <c r="AE178" s="481" t="s">
        <v>159</v>
      </c>
      <c r="AF178" s="488" t="str">
        <f t="shared" si="12"/>
        <v/>
      </c>
      <c r="AG178" s="482" t="s">
        <v>160</v>
      </c>
      <c r="AH178" s="483" t="str">
        <f t="shared" si="13"/>
        <v/>
      </c>
      <c r="AJ178" s="484" t="str">
        <f t="shared" si="14"/>
        <v>○</v>
      </c>
      <c r="AK178" s="486" t="str">
        <f t="shared" si="11"/>
        <v/>
      </c>
      <c r="AL178" s="486"/>
      <c r="AM178" s="486"/>
      <c r="AN178" s="486"/>
      <c r="AO178" s="486"/>
      <c r="AP178" s="486"/>
      <c r="AQ178" s="486"/>
      <c r="AR178" s="486"/>
      <c r="AS178" s="487"/>
    </row>
    <row r="179" spans="1:45" ht="33" customHeight="1" thickBot="1">
      <c r="A179" s="471">
        <f t="shared" si="15"/>
        <v>168</v>
      </c>
      <c r="B179" s="472" t="str">
        <f>IF(【全員最初に作成】基本情報!C202="","",【全員最初に作成】基本情報!C202)</f>
        <v/>
      </c>
      <c r="C179" s="473" t="str">
        <f>IF(【全員最初に作成】基本情報!D202="","",【全員最初に作成】基本情報!D202)</f>
        <v/>
      </c>
      <c r="D179" s="473" t="str">
        <f>IF(【全員最初に作成】基本情報!E202="","",【全員最初に作成】基本情報!E202)</f>
        <v/>
      </c>
      <c r="E179" s="473" t="str">
        <f>IF(【全員最初に作成】基本情報!F202="","",【全員最初に作成】基本情報!F202)</f>
        <v/>
      </c>
      <c r="F179" s="473" t="str">
        <f>IF(【全員最初に作成】基本情報!G202="","",【全員最初に作成】基本情報!G202)</f>
        <v/>
      </c>
      <c r="G179" s="473" t="str">
        <f>IF(【全員最初に作成】基本情報!H202="","",【全員最初に作成】基本情報!H202)</f>
        <v/>
      </c>
      <c r="H179" s="473" t="str">
        <f>IF(【全員最初に作成】基本情報!I202="","",【全員最初に作成】基本情報!I202)</f>
        <v/>
      </c>
      <c r="I179" s="473" t="str">
        <f>IF(【全員最初に作成】基本情報!J202="","",【全員最初に作成】基本情報!J202)</f>
        <v/>
      </c>
      <c r="J179" s="473" t="str">
        <f>IF(【全員最初に作成】基本情報!K202="","",【全員最初に作成】基本情報!K202)</f>
        <v/>
      </c>
      <c r="K179" s="474" t="str">
        <f>IF(【全員最初に作成】基本情報!L202="","",【全員最初に作成】基本情報!L202)</f>
        <v/>
      </c>
      <c r="L179" s="471" t="str">
        <f>IF(【全員最初に作成】基本情報!M202="","",【全員最初に作成】基本情報!M202)</f>
        <v/>
      </c>
      <c r="M179" s="471" t="str">
        <f>IF(【全員最初に作成】基本情報!R202="","",【全員最初に作成】基本情報!R202)</f>
        <v/>
      </c>
      <c r="N179" s="471" t="str">
        <f>IF(【全員最初に作成】基本情報!W202="","",【全員最初に作成】基本情報!W202)</f>
        <v/>
      </c>
      <c r="O179" s="471" t="str">
        <f>IF(【全員最初に作成】基本情報!X202="","",【全員最初に作成】基本情報!X202)</f>
        <v/>
      </c>
      <c r="P179" s="475" t="str">
        <f>IF(【全員最初に作成】基本情報!Y202="","",【全員最初に作成】基本情報!Y202)</f>
        <v/>
      </c>
      <c r="Q179" s="476" t="str">
        <f>IF(【全員最初に作成】基本情報!AB202="","",【全員最初に作成】基本情報!AB202)</f>
        <v/>
      </c>
      <c r="R179" s="117"/>
      <c r="S179" s="118"/>
      <c r="T179" s="477" t="str">
        <f>IFERROR(IF(R179="","",VLOOKUP(P179,【参考】数式用!$A$5:$H$34,MATCH(S179,【参考】数式用!$F$4:$H$4,0)+5,0)),"")</f>
        <v/>
      </c>
      <c r="U179" s="478" t="str">
        <f>IF(S179="特定加算Ⅰ",VLOOKUP(P179,【参考】数式用!$A$5:$I$28,9,FALSE),"-")</f>
        <v>-</v>
      </c>
      <c r="V179" s="479" t="s">
        <v>155</v>
      </c>
      <c r="W179" s="120"/>
      <c r="X179" s="480" t="s">
        <v>156</v>
      </c>
      <c r="Y179" s="120"/>
      <c r="Z179" s="480" t="s">
        <v>157</v>
      </c>
      <c r="AA179" s="120"/>
      <c r="AB179" s="480" t="s">
        <v>156</v>
      </c>
      <c r="AC179" s="120"/>
      <c r="AD179" s="480" t="s">
        <v>158</v>
      </c>
      <c r="AE179" s="481" t="s">
        <v>159</v>
      </c>
      <c r="AF179" s="488" t="str">
        <f t="shared" si="12"/>
        <v/>
      </c>
      <c r="AG179" s="482" t="s">
        <v>160</v>
      </c>
      <c r="AH179" s="483" t="str">
        <f t="shared" si="13"/>
        <v/>
      </c>
      <c r="AJ179" s="484" t="str">
        <f t="shared" si="14"/>
        <v>○</v>
      </c>
      <c r="AK179" s="486" t="str">
        <f t="shared" si="11"/>
        <v/>
      </c>
      <c r="AL179" s="486"/>
      <c r="AM179" s="486"/>
      <c r="AN179" s="486"/>
      <c r="AO179" s="486"/>
      <c r="AP179" s="486"/>
      <c r="AQ179" s="486"/>
      <c r="AR179" s="486"/>
      <c r="AS179" s="487"/>
    </row>
    <row r="180" spans="1:45" ht="33" customHeight="1" thickBot="1">
      <c r="A180" s="471">
        <f t="shared" si="15"/>
        <v>169</v>
      </c>
      <c r="B180" s="472" t="str">
        <f>IF(【全員最初に作成】基本情報!C203="","",【全員最初に作成】基本情報!C203)</f>
        <v/>
      </c>
      <c r="C180" s="473" t="str">
        <f>IF(【全員最初に作成】基本情報!D203="","",【全員最初に作成】基本情報!D203)</f>
        <v/>
      </c>
      <c r="D180" s="473" t="str">
        <f>IF(【全員最初に作成】基本情報!E203="","",【全員最初に作成】基本情報!E203)</f>
        <v/>
      </c>
      <c r="E180" s="473" t="str">
        <f>IF(【全員最初に作成】基本情報!F203="","",【全員最初に作成】基本情報!F203)</f>
        <v/>
      </c>
      <c r="F180" s="473" t="str">
        <f>IF(【全員最初に作成】基本情報!G203="","",【全員最初に作成】基本情報!G203)</f>
        <v/>
      </c>
      <c r="G180" s="473" t="str">
        <f>IF(【全員最初に作成】基本情報!H203="","",【全員最初に作成】基本情報!H203)</f>
        <v/>
      </c>
      <c r="H180" s="473" t="str">
        <f>IF(【全員最初に作成】基本情報!I203="","",【全員最初に作成】基本情報!I203)</f>
        <v/>
      </c>
      <c r="I180" s="473" t="str">
        <f>IF(【全員最初に作成】基本情報!J203="","",【全員最初に作成】基本情報!J203)</f>
        <v/>
      </c>
      <c r="J180" s="473" t="str">
        <f>IF(【全員最初に作成】基本情報!K203="","",【全員最初に作成】基本情報!K203)</f>
        <v/>
      </c>
      <c r="K180" s="474" t="str">
        <f>IF(【全員最初に作成】基本情報!L203="","",【全員最初に作成】基本情報!L203)</f>
        <v/>
      </c>
      <c r="L180" s="471" t="str">
        <f>IF(【全員最初に作成】基本情報!M203="","",【全員最初に作成】基本情報!M203)</f>
        <v/>
      </c>
      <c r="M180" s="471" t="str">
        <f>IF(【全員最初に作成】基本情報!R203="","",【全員最初に作成】基本情報!R203)</f>
        <v/>
      </c>
      <c r="N180" s="471" t="str">
        <f>IF(【全員最初に作成】基本情報!W203="","",【全員最初に作成】基本情報!W203)</f>
        <v/>
      </c>
      <c r="O180" s="471" t="str">
        <f>IF(【全員最初に作成】基本情報!X203="","",【全員最初に作成】基本情報!X203)</f>
        <v/>
      </c>
      <c r="P180" s="475" t="str">
        <f>IF(【全員最初に作成】基本情報!Y203="","",【全員最初に作成】基本情報!Y203)</f>
        <v/>
      </c>
      <c r="Q180" s="476" t="str">
        <f>IF(【全員最初に作成】基本情報!AB203="","",【全員最初に作成】基本情報!AB203)</f>
        <v/>
      </c>
      <c r="R180" s="117"/>
      <c r="S180" s="118"/>
      <c r="T180" s="477" t="str">
        <f>IFERROR(IF(R180="","",VLOOKUP(P180,【参考】数式用!$A$5:$H$34,MATCH(S180,【参考】数式用!$F$4:$H$4,0)+5,0)),"")</f>
        <v/>
      </c>
      <c r="U180" s="478" t="str">
        <f>IF(S180="特定加算Ⅰ",VLOOKUP(P180,【参考】数式用!$A$5:$I$28,9,FALSE),"-")</f>
        <v>-</v>
      </c>
      <c r="V180" s="479" t="s">
        <v>155</v>
      </c>
      <c r="W180" s="120"/>
      <c r="X180" s="480" t="s">
        <v>156</v>
      </c>
      <c r="Y180" s="120"/>
      <c r="Z180" s="480" t="s">
        <v>157</v>
      </c>
      <c r="AA180" s="120"/>
      <c r="AB180" s="480" t="s">
        <v>156</v>
      </c>
      <c r="AC180" s="120"/>
      <c r="AD180" s="480" t="s">
        <v>158</v>
      </c>
      <c r="AE180" s="481" t="s">
        <v>159</v>
      </c>
      <c r="AF180" s="488" t="str">
        <f t="shared" si="12"/>
        <v/>
      </c>
      <c r="AG180" s="482" t="s">
        <v>160</v>
      </c>
      <c r="AH180" s="483" t="str">
        <f t="shared" si="13"/>
        <v/>
      </c>
      <c r="AJ180" s="484" t="str">
        <f t="shared" si="14"/>
        <v>○</v>
      </c>
      <c r="AK180" s="486" t="str">
        <f t="shared" si="11"/>
        <v/>
      </c>
      <c r="AL180" s="486"/>
      <c r="AM180" s="486"/>
      <c r="AN180" s="486"/>
      <c r="AO180" s="486"/>
      <c r="AP180" s="486"/>
      <c r="AQ180" s="486"/>
      <c r="AR180" s="486"/>
      <c r="AS180" s="487"/>
    </row>
    <row r="181" spans="1:45" ht="33" customHeight="1" thickBot="1">
      <c r="A181" s="471">
        <f t="shared" si="15"/>
        <v>170</v>
      </c>
      <c r="B181" s="472" t="str">
        <f>IF(【全員最初に作成】基本情報!C204="","",【全員最初に作成】基本情報!C204)</f>
        <v/>
      </c>
      <c r="C181" s="473" t="str">
        <f>IF(【全員最初に作成】基本情報!D204="","",【全員最初に作成】基本情報!D204)</f>
        <v/>
      </c>
      <c r="D181" s="473" t="str">
        <f>IF(【全員最初に作成】基本情報!E204="","",【全員最初に作成】基本情報!E204)</f>
        <v/>
      </c>
      <c r="E181" s="473" t="str">
        <f>IF(【全員最初に作成】基本情報!F204="","",【全員最初に作成】基本情報!F204)</f>
        <v/>
      </c>
      <c r="F181" s="473" t="str">
        <f>IF(【全員最初に作成】基本情報!G204="","",【全員最初に作成】基本情報!G204)</f>
        <v/>
      </c>
      <c r="G181" s="473" t="str">
        <f>IF(【全員最初に作成】基本情報!H204="","",【全員最初に作成】基本情報!H204)</f>
        <v/>
      </c>
      <c r="H181" s="473" t="str">
        <f>IF(【全員最初に作成】基本情報!I204="","",【全員最初に作成】基本情報!I204)</f>
        <v/>
      </c>
      <c r="I181" s="473" t="str">
        <f>IF(【全員最初に作成】基本情報!J204="","",【全員最初に作成】基本情報!J204)</f>
        <v/>
      </c>
      <c r="J181" s="473" t="str">
        <f>IF(【全員最初に作成】基本情報!K204="","",【全員最初に作成】基本情報!K204)</f>
        <v/>
      </c>
      <c r="K181" s="474" t="str">
        <f>IF(【全員最初に作成】基本情報!L204="","",【全員最初に作成】基本情報!L204)</f>
        <v/>
      </c>
      <c r="L181" s="471" t="str">
        <f>IF(【全員最初に作成】基本情報!M204="","",【全員最初に作成】基本情報!M204)</f>
        <v/>
      </c>
      <c r="M181" s="471" t="str">
        <f>IF(【全員最初に作成】基本情報!R204="","",【全員最初に作成】基本情報!R204)</f>
        <v/>
      </c>
      <c r="N181" s="471" t="str">
        <f>IF(【全員最初に作成】基本情報!W204="","",【全員最初に作成】基本情報!W204)</f>
        <v/>
      </c>
      <c r="O181" s="471" t="str">
        <f>IF(【全員最初に作成】基本情報!X204="","",【全員最初に作成】基本情報!X204)</f>
        <v/>
      </c>
      <c r="P181" s="475" t="str">
        <f>IF(【全員最初に作成】基本情報!Y204="","",【全員最初に作成】基本情報!Y204)</f>
        <v/>
      </c>
      <c r="Q181" s="476" t="str">
        <f>IF(【全員最初に作成】基本情報!AB204="","",【全員最初に作成】基本情報!AB204)</f>
        <v/>
      </c>
      <c r="R181" s="117"/>
      <c r="S181" s="118"/>
      <c r="T181" s="477" t="str">
        <f>IFERROR(IF(R181="","",VLOOKUP(P181,【参考】数式用!$A$5:$H$34,MATCH(S181,【参考】数式用!$F$4:$H$4,0)+5,0)),"")</f>
        <v/>
      </c>
      <c r="U181" s="478" t="str">
        <f>IF(S181="特定加算Ⅰ",VLOOKUP(P181,【参考】数式用!$A$5:$I$28,9,FALSE),"-")</f>
        <v>-</v>
      </c>
      <c r="V181" s="479" t="s">
        <v>155</v>
      </c>
      <c r="W181" s="120"/>
      <c r="X181" s="480" t="s">
        <v>156</v>
      </c>
      <c r="Y181" s="120"/>
      <c r="Z181" s="480" t="s">
        <v>157</v>
      </c>
      <c r="AA181" s="120"/>
      <c r="AB181" s="480" t="s">
        <v>156</v>
      </c>
      <c r="AC181" s="120"/>
      <c r="AD181" s="480" t="s">
        <v>158</v>
      </c>
      <c r="AE181" s="481" t="s">
        <v>159</v>
      </c>
      <c r="AF181" s="488" t="str">
        <f t="shared" si="12"/>
        <v/>
      </c>
      <c r="AG181" s="482" t="s">
        <v>160</v>
      </c>
      <c r="AH181" s="483" t="str">
        <f t="shared" si="13"/>
        <v/>
      </c>
      <c r="AJ181" s="484" t="str">
        <f t="shared" si="14"/>
        <v>○</v>
      </c>
      <c r="AK181" s="486" t="str">
        <f t="shared" si="11"/>
        <v/>
      </c>
      <c r="AL181" s="486"/>
      <c r="AM181" s="486"/>
      <c r="AN181" s="486"/>
      <c r="AO181" s="486"/>
      <c r="AP181" s="486"/>
      <c r="AQ181" s="486"/>
      <c r="AR181" s="486"/>
      <c r="AS181" s="487"/>
    </row>
    <row r="182" spans="1:45" ht="33" customHeight="1" thickBot="1">
      <c r="A182" s="471">
        <f t="shared" si="15"/>
        <v>171</v>
      </c>
      <c r="B182" s="472" t="str">
        <f>IF(【全員最初に作成】基本情報!C205="","",【全員最初に作成】基本情報!C205)</f>
        <v/>
      </c>
      <c r="C182" s="473" t="str">
        <f>IF(【全員最初に作成】基本情報!D205="","",【全員最初に作成】基本情報!D205)</f>
        <v/>
      </c>
      <c r="D182" s="473" t="str">
        <f>IF(【全員最初に作成】基本情報!E205="","",【全員最初に作成】基本情報!E205)</f>
        <v/>
      </c>
      <c r="E182" s="473" t="str">
        <f>IF(【全員最初に作成】基本情報!F205="","",【全員最初に作成】基本情報!F205)</f>
        <v/>
      </c>
      <c r="F182" s="473" t="str">
        <f>IF(【全員最初に作成】基本情報!G205="","",【全員最初に作成】基本情報!G205)</f>
        <v/>
      </c>
      <c r="G182" s="473" t="str">
        <f>IF(【全員最初に作成】基本情報!H205="","",【全員最初に作成】基本情報!H205)</f>
        <v/>
      </c>
      <c r="H182" s="473" t="str">
        <f>IF(【全員最初に作成】基本情報!I205="","",【全員最初に作成】基本情報!I205)</f>
        <v/>
      </c>
      <c r="I182" s="473" t="str">
        <f>IF(【全員最初に作成】基本情報!J205="","",【全員最初に作成】基本情報!J205)</f>
        <v/>
      </c>
      <c r="J182" s="473" t="str">
        <f>IF(【全員最初に作成】基本情報!K205="","",【全員最初に作成】基本情報!K205)</f>
        <v/>
      </c>
      <c r="K182" s="474" t="str">
        <f>IF(【全員最初に作成】基本情報!L205="","",【全員最初に作成】基本情報!L205)</f>
        <v/>
      </c>
      <c r="L182" s="471" t="str">
        <f>IF(【全員最初に作成】基本情報!M205="","",【全員最初に作成】基本情報!M205)</f>
        <v/>
      </c>
      <c r="M182" s="471" t="str">
        <f>IF(【全員最初に作成】基本情報!R205="","",【全員最初に作成】基本情報!R205)</f>
        <v/>
      </c>
      <c r="N182" s="471" t="str">
        <f>IF(【全員最初に作成】基本情報!W205="","",【全員最初に作成】基本情報!W205)</f>
        <v/>
      </c>
      <c r="O182" s="471" t="str">
        <f>IF(【全員最初に作成】基本情報!X205="","",【全員最初に作成】基本情報!X205)</f>
        <v/>
      </c>
      <c r="P182" s="475" t="str">
        <f>IF(【全員最初に作成】基本情報!Y205="","",【全員最初に作成】基本情報!Y205)</f>
        <v/>
      </c>
      <c r="Q182" s="476" t="str">
        <f>IF(【全員最初に作成】基本情報!AB205="","",【全員最初に作成】基本情報!AB205)</f>
        <v/>
      </c>
      <c r="R182" s="117"/>
      <c r="S182" s="118"/>
      <c r="T182" s="477" t="str">
        <f>IFERROR(IF(R182="","",VLOOKUP(P182,【参考】数式用!$A$5:$H$34,MATCH(S182,【参考】数式用!$F$4:$H$4,0)+5,0)),"")</f>
        <v/>
      </c>
      <c r="U182" s="478" t="str">
        <f>IF(S182="特定加算Ⅰ",VLOOKUP(P182,【参考】数式用!$A$5:$I$28,9,FALSE),"-")</f>
        <v>-</v>
      </c>
      <c r="V182" s="479" t="s">
        <v>155</v>
      </c>
      <c r="W182" s="120"/>
      <c r="X182" s="480" t="s">
        <v>156</v>
      </c>
      <c r="Y182" s="120"/>
      <c r="Z182" s="480" t="s">
        <v>157</v>
      </c>
      <c r="AA182" s="120"/>
      <c r="AB182" s="480" t="s">
        <v>156</v>
      </c>
      <c r="AC182" s="120"/>
      <c r="AD182" s="480" t="s">
        <v>158</v>
      </c>
      <c r="AE182" s="481" t="s">
        <v>159</v>
      </c>
      <c r="AF182" s="488" t="str">
        <f t="shared" si="12"/>
        <v/>
      </c>
      <c r="AG182" s="482" t="s">
        <v>160</v>
      </c>
      <c r="AH182" s="483" t="str">
        <f t="shared" si="13"/>
        <v/>
      </c>
      <c r="AJ182" s="484" t="str">
        <f t="shared" si="14"/>
        <v>○</v>
      </c>
      <c r="AK182" s="486" t="str">
        <f t="shared" si="11"/>
        <v/>
      </c>
      <c r="AL182" s="486"/>
      <c r="AM182" s="486"/>
      <c r="AN182" s="486"/>
      <c r="AO182" s="486"/>
      <c r="AP182" s="486"/>
      <c r="AQ182" s="486"/>
      <c r="AR182" s="486"/>
      <c r="AS182" s="487"/>
    </row>
    <row r="183" spans="1:45" ht="33" customHeight="1" thickBot="1">
      <c r="A183" s="471">
        <f t="shared" si="15"/>
        <v>172</v>
      </c>
      <c r="B183" s="472" t="str">
        <f>IF(【全員最初に作成】基本情報!C206="","",【全員最初に作成】基本情報!C206)</f>
        <v/>
      </c>
      <c r="C183" s="473" t="str">
        <f>IF(【全員最初に作成】基本情報!D206="","",【全員最初に作成】基本情報!D206)</f>
        <v/>
      </c>
      <c r="D183" s="473" t="str">
        <f>IF(【全員最初に作成】基本情報!E206="","",【全員最初に作成】基本情報!E206)</f>
        <v/>
      </c>
      <c r="E183" s="473" t="str">
        <f>IF(【全員最初に作成】基本情報!F206="","",【全員最初に作成】基本情報!F206)</f>
        <v/>
      </c>
      <c r="F183" s="473" t="str">
        <f>IF(【全員最初に作成】基本情報!G206="","",【全員最初に作成】基本情報!G206)</f>
        <v/>
      </c>
      <c r="G183" s="473" t="str">
        <f>IF(【全員最初に作成】基本情報!H206="","",【全員最初に作成】基本情報!H206)</f>
        <v/>
      </c>
      <c r="H183" s="473" t="str">
        <f>IF(【全員最初に作成】基本情報!I206="","",【全員最初に作成】基本情報!I206)</f>
        <v/>
      </c>
      <c r="I183" s="473" t="str">
        <f>IF(【全員最初に作成】基本情報!J206="","",【全員最初に作成】基本情報!J206)</f>
        <v/>
      </c>
      <c r="J183" s="473" t="str">
        <f>IF(【全員最初に作成】基本情報!K206="","",【全員最初に作成】基本情報!K206)</f>
        <v/>
      </c>
      <c r="K183" s="474" t="str">
        <f>IF(【全員最初に作成】基本情報!L206="","",【全員最初に作成】基本情報!L206)</f>
        <v/>
      </c>
      <c r="L183" s="471" t="str">
        <f>IF(【全員最初に作成】基本情報!M206="","",【全員最初に作成】基本情報!M206)</f>
        <v/>
      </c>
      <c r="M183" s="471" t="str">
        <f>IF(【全員最初に作成】基本情報!R206="","",【全員最初に作成】基本情報!R206)</f>
        <v/>
      </c>
      <c r="N183" s="471" t="str">
        <f>IF(【全員最初に作成】基本情報!W206="","",【全員最初に作成】基本情報!W206)</f>
        <v/>
      </c>
      <c r="O183" s="471" t="str">
        <f>IF(【全員最初に作成】基本情報!X206="","",【全員最初に作成】基本情報!X206)</f>
        <v/>
      </c>
      <c r="P183" s="475" t="str">
        <f>IF(【全員最初に作成】基本情報!Y206="","",【全員最初に作成】基本情報!Y206)</f>
        <v/>
      </c>
      <c r="Q183" s="476" t="str">
        <f>IF(【全員最初に作成】基本情報!AB206="","",【全員最初に作成】基本情報!AB206)</f>
        <v/>
      </c>
      <c r="R183" s="117"/>
      <c r="S183" s="118"/>
      <c r="T183" s="477" t="str">
        <f>IFERROR(IF(R183="","",VLOOKUP(P183,【参考】数式用!$A$5:$H$34,MATCH(S183,【参考】数式用!$F$4:$H$4,0)+5,0)),"")</f>
        <v/>
      </c>
      <c r="U183" s="478" t="str">
        <f>IF(S183="特定加算Ⅰ",VLOOKUP(P183,【参考】数式用!$A$5:$I$28,9,FALSE),"-")</f>
        <v>-</v>
      </c>
      <c r="V183" s="479" t="s">
        <v>155</v>
      </c>
      <c r="W183" s="120"/>
      <c r="X183" s="480" t="s">
        <v>156</v>
      </c>
      <c r="Y183" s="120"/>
      <c r="Z183" s="480" t="s">
        <v>157</v>
      </c>
      <c r="AA183" s="120"/>
      <c r="AB183" s="480" t="s">
        <v>156</v>
      </c>
      <c r="AC183" s="120"/>
      <c r="AD183" s="480" t="s">
        <v>158</v>
      </c>
      <c r="AE183" s="481" t="s">
        <v>159</v>
      </c>
      <c r="AF183" s="488" t="str">
        <f t="shared" si="12"/>
        <v/>
      </c>
      <c r="AG183" s="482" t="s">
        <v>160</v>
      </c>
      <c r="AH183" s="483" t="str">
        <f t="shared" si="13"/>
        <v/>
      </c>
      <c r="AJ183" s="484" t="str">
        <f t="shared" si="14"/>
        <v>○</v>
      </c>
      <c r="AK183" s="486" t="str">
        <f t="shared" si="11"/>
        <v/>
      </c>
      <c r="AL183" s="486"/>
      <c r="AM183" s="486"/>
      <c r="AN183" s="486"/>
      <c r="AO183" s="486"/>
      <c r="AP183" s="486"/>
      <c r="AQ183" s="486"/>
      <c r="AR183" s="486"/>
      <c r="AS183" s="487"/>
    </row>
    <row r="184" spans="1:45" ht="33" customHeight="1" thickBot="1">
      <c r="A184" s="471">
        <f t="shared" si="15"/>
        <v>173</v>
      </c>
      <c r="B184" s="472" t="str">
        <f>IF(【全員最初に作成】基本情報!C207="","",【全員最初に作成】基本情報!C207)</f>
        <v/>
      </c>
      <c r="C184" s="473" t="str">
        <f>IF(【全員最初に作成】基本情報!D207="","",【全員最初に作成】基本情報!D207)</f>
        <v/>
      </c>
      <c r="D184" s="473" t="str">
        <f>IF(【全員最初に作成】基本情報!E207="","",【全員最初に作成】基本情報!E207)</f>
        <v/>
      </c>
      <c r="E184" s="473" t="str">
        <f>IF(【全員最初に作成】基本情報!F207="","",【全員最初に作成】基本情報!F207)</f>
        <v/>
      </c>
      <c r="F184" s="473" t="str">
        <f>IF(【全員最初に作成】基本情報!G207="","",【全員最初に作成】基本情報!G207)</f>
        <v/>
      </c>
      <c r="G184" s="473" t="str">
        <f>IF(【全員最初に作成】基本情報!H207="","",【全員最初に作成】基本情報!H207)</f>
        <v/>
      </c>
      <c r="H184" s="473" t="str">
        <f>IF(【全員最初に作成】基本情報!I207="","",【全員最初に作成】基本情報!I207)</f>
        <v/>
      </c>
      <c r="I184" s="473" t="str">
        <f>IF(【全員最初に作成】基本情報!J207="","",【全員最初に作成】基本情報!J207)</f>
        <v/>
      </c>
      <c r="J184" s="473" t="str">
        <f>IF(【全員最初に作成】基本情報!K207="","",【全員最初に作成】基本情報!K207)</f>
        <v/>
      </c>
      <c r="K184" s="474" t="str">
        <f>IF(【全員最初に作成】基本情報!L207="","",【全員最初に作成】基本情報!L207)</f>
        <v/>
      </c>
      <c r="L184" s="471" t="str">
        <f>IF(【全員最初に作成】基本情報!M207="","",【全員最初に作成】基本情報!M207)</f>
        <v/>
      </c>
      <c r="M184" s="471" t="str">
        <f>IF(【全員最初に作成】基本情報!R207="","",【全員最初に作成】基本情報!R207)</f>
        <v/>
      </c>
      <c r="N184" s="471" t="str">
        <f>IF(【全員最初に作成】基本情報!W207="","",【全員最初に作成】基本情報!W207)</f>
        <v/>
      </c>
      <c r="O184" s="471" t="str">
        <f>IF(【全員最初に作成】基本情報!X207="","",【全員最初に作成】基本情報!X207)</f>
        <v/>
      </c>
      <c r="P184" s="475" t="str">
        <f>IF(【全員最初に作成】基本情報!Y207="","",【全員最初に作成】基本情報!Y207)</f>
        <v/>
      </c>
      <c r="Q184" s="476" t="str">
        <f>IF(【全員最初に作成】基本情報!AB207="","",【全員最初に作成】基本情報!AB207)</f>
        <v/>
      </c>
      <c r="R184" s="117"/>
      <c r="S184" s="118"/>
      <c r="T184" s="477" t="str">
        <f>IFERROR(IF(R184="","",VLOOKUP(P184,【参考】数式用!$A$5:$H$34,MATCH(S184,【参考】数式用!$F$4:$H$4,0)+5,0)),"")</f>
        <v/>
      </c>
      <c r="U184" s="478" t="str">
        <f>IF(S184="特定加算Ⅰ",VLOOKUP(P184,【参考】数式用!$A$5:$I$28,9,FALSE),"-")</f>
        <v>-</v>
      </c>
      <c r="V184" s="479" t="s">
        <v>155</v>
      </c>
      <c r="W184" s="120"/>
      <c r="X184" s="480" t="s">
        <v>156</v>
      </c>
      <c r="Y184" s="120"/>
      <c r="Z184" s="480" t="s">
        <v>157</v>
      </c>
      <c r="AA184" s="120"/>
      <c r="AB184" s="480" t="s">
        <v>156</v>
      </c>
      <c r="AC184" s="120"/>
      <c r="AD184" s="480" t="s">
        <v>158</v>
      </c>
      <c r="AE184" s="481" t="s">
        <v>159</v>
      </c>
      <c r="AF184" s="488" t="str">
        <f t="shared" si="12"/>
        <v/>
      </c>
      <c r="AG184" s="482" t="s">
        <v>160</v>
      </c>
      <c r="AH184" s="483" t="str">
        <f t="shared" si="13"/>
        <v/>
      </c>
      <c r="AJ184" s="484" t="str">
        <f t="shared" si="14"/>
        <v>○</v>
      </c>
      <c r="AK184" s="486" t="str">
        <f t="shared" si="11"/>
        <v/>
      </c>
      <c r="AL184" s="486"/>
      <c r="AM184" s="486"/>
      <c r="AN184" s="486"/>
      <c r="AO184" s="486"/>
      <c r="AP184" s="486"/>
      <c r="AQ184" s="486"/>
      <c r="AR184" s="486"/>
      <c r="AS184" s="487"/>
    </row>
    <row r="185" spans="1:45" ht="33" customHeight="1" thickBot="1">
      <c r="A185" s="471">
        <f t="shared" si="15"/>
        <v>174</v>
      </c>
      <c r="B185" s="472" t="str">
        <f>IF(【全員最初に作成】基本情報!C208="","",【全員最初に作成】基本情報!C208)</f>
        <v/>
      </c>
      <c r="C185" s="473" t="str">
        <f>IF(【全員最初に作成】基本情報!D208="","",【全員最初に作成】基本情報!D208)</f>
        <v/>
      </c>
      <c r="D185" s="473" t="str">
        <f>IF(【全員最初に作成】基本情報!E208="","",【全員最初に作成】基本情報!E208)</f>
        <v/>
      </c>
      <c r="E185" s="473" t="str">
        <f>IF(【全員最初に作成】基本情報!F208="","",【全員最初に作成】基本情報!F208)</f>
        <v/>
      </c>
      <c r="F185" s="473" t="str">
        <f>IF(【全員最初に作成】基本情報!G208="","",【全員最初に作成】基本情報!G208)</f>
        <v/>
      </c>
      <c r="G185" s="473" t="str">
        <f>IF(【全員最初に作成】基本情報!H208="","",【全員最初に作成】基本情報!H208)</f>
        <v/>
      </c>
      <c r="H185" s="473" t="str">
        <f>IF(【全員最初に作成】基本情報!I208="","",【全員最初に作成】基本情報!I208)</f>
        <v/>
      </c>
      <c r="I185" s="473" t="str">
        <f>IF(【全員最初に作成】基本情報!J208="","",【全員最初に作成】基本情報!J208)</f>
        <v/>
      </c>
      <c r="J185" s="473" t="str">
        <f>IF(【全員最初に作成】基本情報!K208="","",【全員最初に作成】基本情報!K208)</f>
        <v/>
      </c>
      <c r="K185" s="474" t="str">
        <f>IF(【全員最初に作成】基本情報!L208="","",【全員最初に作成】基本情報!L208)</f>
        <v/>
      </c>
      <c r="L185" s="471" t="str">
        <f>IF(【全員最初に作成】基本情報!M208="","",【全員最初に作成】基本情報!M208)</f>
        <v/>
      </c>
      <c r="M185" s="471" t="str">
        <f>IF(【全員最初に作成】基本情報!R208="","",【全員最初に作成】基本情報!R208)</f>
        <v/>
      </c>
      <c r="N185" s="471" t="str">
        <f>IF(【全員最初に作成】基本情報!W208="","",【全員最初に作成】基本情報!W208)</f>
        <v/>
      </c>
      <c r="O185" s="471" t="str">
        <f>IF(【全員最初に作成】基本情報!X208="","",【全員最初に作成】基本情報!X208)</f>
        <v/>
      </c>
      <c r="P185" s="475" t="str">
        <f>IF(【全員最初に作成】基本情報!Y208="","",【全員最初に作成】基本情報!Y208)</f>
        <v/>
      </c>
      <c r="Q185" s="476" t="str">
        <f>IF(【全員最初に作成】基本情報!AB208="","",【全員最初に作成】基本情報!AB208)</f>
        <v/>
      </c>
      <c r="R185" s="117"/>
      <c r="S185" s="118"/>
      <c r="T185" s="477" t="str">
        <f>IFERROR(IF(R185="","",VLOOKUP(P185,【参考】数式用!$A$5:$H$34,MATCH(S185,【参考】数式用!$F$4:$H$4,0)+5,0)),"")</f>
        <v/>
      </c>
      <c r="U185" s="478" t="str">
        <f>IF(S185="特定加算Ⅰ",VLOOKUP(P185,【参考】数式用!$A$5:$I$28,9,FALSE),"-")</f>
        <v>-</v>
      </c>
      <c r="V185" s="479" t="s">
        <v>155</v>
      </c>
      <c r="W185" s="120"/>
      <c r="X185" s="480" t="s">
        <v>156</v>
      </c>
      <c r="Y185" s="120"/>
      <c r="Z185" s="480" t="s">
        <v>157</v>
      </c>
      <c r="AA185" s="120"/>
      <c r="AB185" s="480" t="s">
        <v>156</v>
      </c>
      <c r="AC185" s="120"/>
      <c r="AD185" s="480" t="s">
        <v>158</v>
      </c>
      <c r="AE185" s="481" t="s">
        <v>159</v>
      </c>
      <c r="AF185" s="488" t="str">
        <f t="shared" si="12"/>
        <v/>
      </c>
      <c r="AG185" s="482" t="s">
        <v>160</v>
      </c>
      <c r="AH185" s="483" t="str">
        <f t="shared" si="13"/>
        <v/>
      </c>
      <c r="AJ185" s="484" t="str">
        <f t="shared" si="14"/>
        <v>○</v>
      </c>
      <c r="AK185" s="486" t="str">
        <f t="shared" si="11"/>
        <v/>
      </c>
      <c r="AL185" s="486"/>
      <c r="AM185" s="486"/>
      <c r="AN185" s="486"/>
      <c r="AO185" s="486"/>
      <c r="AP185" s="486"/>
      <c r="AQ185" s="486"/>
      <c r="AR185" s="486"/>
      <c r="AS185" s="487"/>
    </row>
    <row r="186" spans="1:45" ht="33" customHeight="1" thickBot="1">
      <c r="A186" s="471">
        <f t="shared" si="15"/>
        <v>175</v>
      </c>
      <c r="B186" s="472" t="str">
        <f>IF(【全員最初に作成】基本情報!C209="","",【全員最初に作成】基本情報!C209)</f>
        <v/>
      </c>
      <c r="C186" s="473" t="str">
        <f>IF(【全員最初に作成】基本情報!D209="","",【全員最初に作成】基本情報!D209)</f>
        <v/>
      </c>
      <c r="D186" s="473" t="str">
        <f>IF(【全員最初に作成】基本情報!E209="","",【全員最初に作成】基本情報!E209)</f>
        <v/>
      </c>
      <c r="E186" s="473" t="str">
        <f>IF(【全員最初に作成】基本情報!F209="","",【全員最初に作成】基本情報!F209)</f>
        <v/>
      </c>
      <c r="F186" s="473" t="str">
        <f>IF(【全員最初に作成】基本情報!G209="","",【全員最初に作成】基本情報!G209)</f>
        <v/>
      </c>
      <c r="G186" s="473" t="str">
        <f>IF(【全員最初に作成】基本情報!H209="","",【全員最初に作成】基本情報!H209)</f>
        <v/>
      </c>
      <c r="H186" s="473" t="str">
        <f>IF(【全員最初に作成】基本情報!I209="","",【全員最初に作成】基本情報!I209)</f>
        <v/>
      </c>
      <c r="I186" s="473" t="str">
        <f>IF(【全員最初に作成】基本情報!J209="","",【全員最初に作成】基本情報!J209)</f>
        <v/>
      </c>
      <c r="J186" s="473" t="str">
        <f>IF(【全員最初に作成】基本情報!K209="","",【全員最初に作成】基本情報!K209)</f>
        <v/>
      </c>
      <c r="K186" s="474" t="str">
        <f>IF(【全員最初に作成】基本情報!L209="","",【全員最初に作成】基本情報!L209)</f>
        <v/>
      </c>
      <c r="L186" s="471" t="str">
        <f>IF(【全員最初に作成】基本情報!M209="","",【全員最初に作成】基本情報!M209)</f>
        <v/>
      </c>
      <c r="M186" s="471" t="str">
        <f>IF(【全員最初に作成】基本情報!R209="","",【全員最初に作成】基本情報!R209)</f>
        <v/>
      </c>
      <c r="N186" s="471" t="str">
        <f>IF(【全員最初に作成】基本情報!W209="","",【全員最初に作成】基本情報!W209)</f>
        <v/>
      </c>
      <c r="O186" s="471" t="str">
        <f>IF(【全員最初に作成】基本情報!X209="","",【全員最初に作成】基本情報!X209)</f>
        <v/>
      </c>
      <c r="P186" s="475" t="str">
        <f>IF(【全員最初に作成】基本情報!Y209="","",【全員最初に作成】基本情報!Y209)</f>
        <v/>
      </c>
      <c r="Q186" s="476" t="str">
        <f>IF(【全員最初に作成】基本情報!AB209="","",【全員最初に作成】基本情報!AB209)</f>
        <v/>
      </c>
      <c r="R186" s="117"/>
      <c r="S186" s="118"/>
      <c r="T186" s="477" t="str">
        <f>IFERROR(IF(R186="","",VLOOKUP(P186,【参考】数式用!$A$5:$H$34,MATCH(S186,【参考】数式用!$F$4:$H$4,0)+5,0)),"")</f>
        <v/>
      </c>
      <c r="U186" s="478" t="str">
        <f>IF(S186="特定加算Ⅰ",VLOOKUP(P186,【参考】数式用!$A$5:$I$28,9,FALSE),"-")</f>
        <v>-</v>
      </c>
      <c r="V186" s="479" t="s">
        <v>155</v>
      </c>
      <c r="W186" s="120"/>
      <c r="X186" s="480" t="s">
        <v>156</v>
      </c>
      <c r="Y186" s="120"/>
      <c r="Z186" s="480" t="s">
        <v>157</v>
      </c>
      <c r="AA186" s="120"/>
      <c r="AB186" s="480" t="s">
        <v>156</v>
      </c>
      <c r="AC186" s="120"/>
      <c r="AD186" s="480" t="s">
        <v>158</v>
      </c>
      <c r="AE186" s="481" t="s">
        <v>159</v>
      </c>
      <c r="AF186" s="488" t="str">
        <f t="shared" si="12"/>
        <v/>
      </c>
      <c r="AG186" s="482" t="s">
        <v>160</v>
      </c>
      <c r="AH186" s="483" t="str">
        <f t="shared" si="13"/>
        <v/>
      </c>
      <c r="AJ186" s="484" t="str">
        <f t="shared" si="14"/>
        <v>○</v>
      </c>
      <c r="AK186" s="486" t="str">
        <f t="shared" si="11"/>
        <v/>
      </c>
      <c r="AL186" s="486"/>
      <c r="AM186" s="486"/>
      <c r="AN186" s="486"/>
      <c r="AO186" s="486"/>
      <c r="AP186" s="486"/>
      <c r="AQ186" s="486"/>
      <c r="AR186" s="486"/>
      <c r="AS186" s="487"/>
    </row>
    <row r="187" spans="1:45" ht="33" customHeight="1" thickBot="1">
      <c r="A187" s="471">
        <f t="shared" si="15"/>
        <v>176</v>
      </c>
      <c r="B187" s="472" t="str">
        <f>IF(【全員最初に作成】基本情報!C210="","",【全員最初に作成】基本情報!C210)</f>
        <v/>
      </c>
      <c r="C187" s="473" t="str">
        <f>IF(【全員最初に作成】基本情報!D210="","",【全員最初に作成】基本情報!D210)</f>
        <v/>
      </c>
      <c r="D187" s="473" t="str">
        <f>IF(【全員最初に作成】基本情報!E210="","",【全員最初に作成】基本情報!E210)</f>
        <v/>
      </c>
      <c r="E187" s="473" t="str">
        <f>IF(【全員最初に作成】基本情報!F210="","",【全員最初に作成】基本情報!F210)</f>
        <v/>
      </c>
      <c r="F187" s="473" t="str">
        <f>IF(【全員最初に作成】基本情報!G210="","",【全員最初に作成】基本情報!G210)</f>
        <v/>
      </c>
      <c r="G187" s="473" t="str">
        <f>IF(【全員最初に作成】基本情報!H210="","",【全員最初に作成】基本情報!H210)</f>
        <v/>
      </c>
      <c r="H187" s="473" t="str">
        <f>IF(【全員最初に作成】基本情報!I210="","",【全員最初に作成】基本情報!I210)</f>
        <v/>
      </c>
      <c r="I187" s="473" t="str">
        <f>IF(【全員最初に作成】基本情報!J210="","",【全員最初に作成】基本情報!J210)</f>
        <v/>
      </c>
      <c r="J187" s="473" t="str">
        <f>IF(【全員最初に作成】基本情報!K210="","",【全員最初に作成】基本情報!K210)</f>
        <v/>
      </c>
      <c r="K187" s="474" t="str">
        <f>IF(【全員最初に作成】基本情報!L210="","",【全員最初に作成】基本情報!L210)</f>
        <v/>
      </c>
      <c r="L187" s="471" t="str">
        <f>IF(【全員最初に作成】基本情報!M210="","",【全員最初に作成】基本情報!M210)</f>
        <v/>
      </c>
      <c r="M187" s="471" t="str">
        <f>IF(【全員最初に作成】基本情報!R210="","",【全員最初に作成】基本情報!R210)</f>
        <v/>
      </c>
      <c r="N187" s="471" t="str">
        <f>IF(【全員最初に作成】基本情報!W210="","",【全員最初に作成】基本情報!W210)</f>
        <v/>
      </c>
      <c r="O187" s="471" t="str">
        <f>IF(【全員最初に作成】基本情報!X210="","",【全員最初に作成】基本情報!X210)</f>
        <v/>
      </c>
      <c r="P187" s="475" t="str">
        <f>IF(【全員最初に作成】基本情報!Y210="","",【全員最初に作成】基本情報!Y210)</f>
        <v/>
      </c>
      <c r="Q187" s="476" t="str">
        <f>IF(【全員最初に作成】基本情報!AB210="","",【全員最初に作成】基本情報!AB210)</f>
        <v/>
      </c>
      <c r="R187" s="117"/>
      <c r="S187" s="118"/>
      <c r="T187" s="477" t="str">
        <f>IFERROR(IF(R187="","",VLOOKUP(P187,【参考】数式用!$A$5:$H$34,MATCH(S187,【参考】数式用!$F$4:$H$4,0)+5,0)),"")</f>
        <v/>
      </c>
      <c r="U187" s="478" t="str">
        <f>IF(S187="特定加算Ⅰ",VLOOKUP(P187,【参考】数式用!$A$5:$I$28,9,FALSE),"-")</f>
        <v>-</v>
      </c>
      <c r="V187" s="479" t="s">
        <v>155</v>
      </c>
      <c r="W187" s="120"/>
      <c r="X187" s="480" t="s">
        <v>156</v>
      </c>
      <c r="Y187" s="120"/>
      <c r="Z187" s="480" t="s">
        <v>157</v>
      </c>
      <c r="AA187" s="120"/>
      <c r="AB187" s="480" t="s">
        <v>156</v>
      </c>
      <c r="AC187" s="120"/>
      <c r="AD187" s="480" t="s">
        <v>158</v>
      </c>
      <c r="AE187" s="481" t="s">
        <v>159</v>
      </c>
      <c r="AF187" s="488" t="str">
        <f t="shared" si="12"/>
        <v/>
      </c>
      <c r="AG187" s="482" t="s">
        <v>160</v>
      </c>
      <c r="AH187" s="483" t="str">
        <f t="shared" si="13"/>
        <v/>
      </c>
      <c r="AJ187" s="484" t="str">
        <f t="shared" si="14"/>
        <v>○</v>
      </c>
      <c r="AK187" s="486" t="str">
        <f t="shared" si="11"/>
        <v/>
      </c>
      <c r="AL187" s="486"/>
      <c r="AM187" s="486"/>
      <c r="AN187" s="486"/>
      <c r="AO187" s="486"/>
      <c r="AP187" s="486"/>
      <c r="AQ187" s="486"/>
      <c r="AR187" s="486"/>
      <c r="AS187" s="487"/>
    </row>
    <row r="188" spans="1:45" ht="33" customHeight="1" thickBot="1">
      <c r="A188" s="471">
        <f t="shared" si="15"/>
        <v>177</v>
      </c>
      <c r="B188" s="472" t="str">
        <f>IF(【全員最初に作成】基本情報!C211="","",【全員最初に作成】基本情報!C211)</f>
        <v/>
      </c>
      <c r="C188" s="473" t="str">
        <f>IF(【全員最初に作成】基本情報!D211="","",【全員最初に作成】基本情報!D211)</f>
        <v/>
      </c>
      <c r="D188" s="473" t="str">
        <f>IF(【全員最初に作成】基本情報!E211="","",【全員最初に作成】基本情報!E211)</f>
        <v/>
      </c>
      <c r="E188" s="473" t="str">
        <f>IF(【全員最初に作成】基本情報!F211="","",【全員最初に作成】基本情報!F211)</f>
        <v/>
      </c>
      <c r="F188" s="473" t="str">
        <f>IF(【全員最初に作成】基本情報!G211="","",【全員最初に作成】基本情報!G211)</f>
        <v/>
      </c>
      <c r="G188" s="473" t="str">
        <f>IF(【全員最初に作成】基本情報!H211="","",【全員最初に作成】基本情報!H211)</f>
        <v/>
      </c>
      <c r="H188" s="473" t="str">
        <f>IF(【全員最初に作成】基本情報!I211="","",【全員最初に作成】基本情報!I211)</f>
        <v/>
      </c>
      <c r="I188" s="473" t="str">
        <f>IF(【全員最初に作成】基本情報!J211="","",【全員最初に作成】基本情報!J211)</f>
        <v/>
      </c>
      <c r="J188" s="473" t="str">
        <f>IF(【全員最初に作成】基本情報!K211="","",【全員最初に作成】基本情報!K211)</f>
        <v/>
      </c>
      <c r="K188" s="474" t="str">
        <f>IF(【全員最初に作成】基本情報!L211="","",【全員最初に作成】基本情報!L211)</f>
        <v/>
      </c>
      <c r="L188" s="471" t="str">
        <f>IF(【全員最初に作成】基本情報!M211="","",【全員最初に作成】基本情報!M211)</f>
        <v/>
      </c>
      <c r="M188" s="471" t="str">
        <f>IF(【全員最初に作成】基本情報!R211="","",【全員最初に作成】基本情報!R211)</f>
        <v/>
      </c>
      <c r="N188" s="471" t="str">
        <f>IF(【全員最初に作成】基本情報!W211="","",【全員最初に作成】基本情報!W211)</f>
        <v/>
      </c>
      <c r="O188" s="471" t="str">
        <f>IF(【全員最初に作成】基本情報!X211="","",【全員最初に作成】基本情報!X211)</f>
        <v/>
      </c>
      <c r="P188" s="475" t="str">
        <f>IF(【全員最初に作成】基本情報!Y211="","",【全員最初に作成】基本情報!Y211)</f>
        <v/>
      </c>
      <c r="Q188" s="476" t="str">
        <f>IF(【全員最初に作成】基本情報!AB211="","",【全員最初に作成】基本情報!AB211)</f>
        <v/>
      </c>
      <c r="R188" s="117"/>
      <c r="S188" s="118"/>
      <c r="T188" s="477" t="str">
        <f>IFERROR(IF(R188="","",VLOOKUP(P188,【参考】数式用!$A$5:$H$34,MATCH(S188,【参考】数式用!$F$4:$H$4,0)+5,0)),"")</f>
        <v/>
      </c>
      <c r="U188" s="478" t="str">
        <f>IF(S188="特定加算Ⅰ",VLOOKUP(P188,【参考】数式用!$A$5:$I$28,9,FALSE),"-")</f>
        <v>-</v>
      </c>
      <c r="V188" s="479" t="s">
        <v>155</v>
      </c>
      <c r="W188" s="120"/>
      <c r="X188" s="480" t="s">
        <v>156</v>
      </c>
      <c r="Y188" s="120"/>
      <c r="Z188" s="480" t="s">
        <v>157</v>
      </c>
      <c r="AA188" s="120"/>
      <c r="AB188" s="480" t="s">
        <v>156</v>
      </c>
      <c r="AC188" s="120"/>
      <c r="AD188" s="480" t="s">
        <v>158</v>
      </c>
      <c r="AE188" s="481" t="s">
        <v>159</v>
      </c>
      <c r="AF188" s="488" t="str">
        <f t="shared" si="12"/>
        <v/>
      </c>
      <c r="AG188" s="482" t="s">
        <v>160</v>
      </c>
      <c r="AH188" s="483" t="str">
        <f t="shared" si="13"/>
        <v/>
      </c>
      <c r="AJ188" s="484" t="str">
        <f t="shared" si="14"/>
        <v>○</v>
      </c>
      <c r="AK188" s="486" t="str">
        <f t="shared" si="11"/>
        <v/>
      </c>
      <c r="AL188" s="486"/>
      <c r="AM188" s="486"/>
      <c r="AN188" s="486"/>
      <c r="AO188" s="486"/>
      <c r="AP188" s="486"/>
      <c r="AQ188" s="486"/>
      <c r="AR188" s="486"/>
      <c r="AS188" s="487"/>
    </row>
    <row r="189" spans="1:45" ht="33" customHeight="1" thickBot="1">
      <c r="A189" s="471">
        <f t="shared" si="15"/>
        <v>178</v>
      </c>
      <c r="B189" s="472" t="str">
        <f>IF(【全員最初に作成】基本情報!C212="","",【全員最初に作成】基本情報!C212)</f>
        <v/>
      </c>
      <c r="C189" s="473" t="str">
        <f>IF(【全員最初に作成】基本情報!D212="","",【全員最初に作成】基本情報!D212)</f>
        <v/>
      </c>
      <c r="D189" s="473" t="str">
        <f>IF(【全員最初に作成】基本情報!E212="","",【全員最初に作成】基本情報!E212)</f>
        <v/>
      </c>
      <c r="E189" s="473" t="str">
        <f>IF(【全員最初に作成】基本情報!F212="","",【全員最初に作成】基本情報!F212)</f>
        <v/>
      </c>
      <c r="F189" s="473" t="str">
        <f>IF(【全員最初に作成】基本情報!G212="","",【全員最初に作成】基本情報!G212)</f>
        <v/>
      </c>
      <c r="G189" s="473" t="str">
        <f>IF(【全員最初に作成】基本情報!H212="","",【全員最初に作成】基本情報!H212)</f>
        <v/>
      </c>
      <c r="H189" s="473" t="str">
        <f>IF(【全員最初に作成】基本情報!I212="","",【全員最初に作成】基本情報!I212)</f>
        <v/>
      </c>
      <c r="I189" s="473" t="str">
        <f>IF(【全員最初に作成】基本情報!J212="","",【全員最初に作成】基本情報!J212)</f>
        <v/>
      </c>
      <c r="J189" s="473" t="str">
        <f>IF(【全員最初に作成】基本情報!K212="","",【全員最初に作成】基本情報!K212)</f>
        <v/>
      </c>
      <c r="K189" s="474" t="str">
        <f>IF(【全員最初に作成】基本情報!L212="","",【全員最初に作成】基本情報!L212)</f>
        <v/>
      </c>
      <c r="L189" s="471" t="str">
        <f>IF(【全員最初に作成】基本情報!M212="","",【全員最初に作成】基本情報!M212)</f>
        <v/>
      </c>
      <c r="M189" s="471" t="str">
        <f>IF(【全員最初に作成】基本情報!R212="","",【全員最初に作成】基本情報!R212)</f>
        <v/>
      </c>
      <c r="N189" s="471" t="str">
        <f>IF(【全員最初に作成】基本情報!W212="","",【全員最初に作成】基本情報!W212)</f>
        <v/>
      </c>
      <c r="O189" s="471" t="str">
        <f>IF(【全員最初に作成】基本情報!X212="","",【全員最初に作成】基本情報!X212)</f>
        <v/>
      </c>
      <c r="P189" s="475" t="str">
        <f>IF(【全員最初に作成】基本情報!Y212="","",【全員最初に作成】基本情報!Y212)</f>
        <v/>
      </c>
      <c r="Q189" s="476" t="str">
        <f>IF(【全員最初に作成】基本情報!AB212="","",【全員最初に作成】基本情報!AB212)</f>
        <v/>
      </c>
      <c r="R189" s="117"/>
      <c r="S189" s="118"/>
      <c r="T189" s="477" t="str">
        <f>IFERROR(IF(R189="","",VLOOKUP(P189,【参考】数式用!$A$5:$H$34,MATCH(S189,【参考】数式用!$F$4:$H$4,0)+5,0)),"")</f>
        <v/>
      </c>
      <c r="U189" s="478" t="str">
        <f>IF(S189="特定加算Ⅰ",VLOOKUP(P189,【参考】数式用!$A$5:$I$28,9,FALSE),"-")</f>
        <v>-</v>
      </c>
      <c r="V189" s="479" t="s">
        <v>155</v>
      </c>
      <c r="W189" s="120"/>
      <c r="X189" s="480" t="s">
        <v>156</v>
      </c>
      <c r="Y189" s="120"/>
      <c r="Z189" s="480" t="s">
        <v>157</v>
      </c>
      <c r="AA189" s="120"/>
      <c r="AB189" s="480" t="s">
        <v>156</v>
      </c>
      <c r="AC189" s="120"/>
      <c r="AD189" s="480" t="s">
        <v>158</v>
      </c>
      <c r="AE189" s="481" t="s">
        <v>159</v>
      </c>
      <c r="AF189" s="488" t="str">
        <f t="shared" si="12"/>
        <v/>
      </c>
      <c r="AG189" s="482" t="s">
        <v>160</v>
      </c>
      <c r="AH189" s="483" t="str">
        <f t="shared" si="13"/>
        <v/>
      </c>
      <c r="AJ189" s="484" t="str">
        <f t="shared" si="14"/>
        <v>○</v>
      </c>
      <c r="AK189" s="486" t="str">
        <f t="shared" si="11"/>
        <v/>
      </c>
      <c r="AL189" s="486"/>
      <c r="AM189" s="486"/>
      <c r="AN189" s="486"/>
      <c r="AO189" s="486"/>
      <c r="AP189" s="486"/>
      <c r="AQ189" s="486"/>
      <c r="AR189" s="486"/>
      <c r="AS189" s="487"/>
    </row>
    <row r="190" spans="1:45" ht="33" customHeight="1" thickBot="1">
      <c r="A190" s="471">
        <f t="shared" si="15"/>
        <v>179</v>
      </c>
      <c r="B190" s="472" t="str">
        <f>IF(【全員最初に作成】基本情報!C213="","",【全員最初に作成】基本情報!C213)</f>
        <v/>
      </c>
      <c r="C190" s="473" t="str">
        <f>IF(【全員最初に作成】基本情報!D213="","",【全員最初に作成】基本情報!D213)</f>
        <v/>
      </c>
      <c r="D190" s="473" t="str">
        <f>IF(【全員最初に作成】基本情報!E213="","",【全員最初に作成】基本情報!E213)</f>
        <v/>
      </c>
      <c r="E190" s="473" t="str">
        <f>IF(【全員最初に作成】基本情報!F213="","",【全員最初に作成】基本情報!F213)</f>
        <v/>
      </c>
      <c r="F190" s="473" t="str">
        <f>IF(【全員最初に作成】基本情報!G213="","",【全員最初に作成】基本情報!G213)</f>
        <v/>
      </c>
      <c r="G190" s="473" t="str">
        <f>IF(【全員最初に作成】基本情報!H213="","",【全員最初に作成】基本情報!H213)</f>
        <v/>
      </c>
      <c r="H190" s="473" t="str">
        <f>IF(【全員最初に作成】基本情報!I213="","",【全員最初に作成】基本情報!I213)</f>
        <v/>
      </c>
      <c r="I190" s="473" t="str">
        <f>IF(【全員最初に作成】基本情報!J213="","",【全員最初に作成】基本情報!J213)</f>
        <v/>
      </c>
      <c r="J190" s="473" t="str">
        <f>IF(【全員最初に作成】基本情報!K213="","",【全員最初に作成】基本情報!K213)</f>
        <v/>
      </c>
      <c r="K190" s="474" t="str">
        <f>IF(【全員最初に作成】基本情報!L213="","",【全員最初に作成】基本情報!L213)</f>
        <v/>
      </c>
      <c r="L190" s="471" t="str">
        <f>IF(【全員最初に作成】基本情報!M213="","",【全員最初に作成】基本情報!M213)</f>
        <v/>
      </c>
      <c r="M190" s="471" t="str">
        <f>IF(【全員最初に作成】基本情報!R213="","",【全員最初に作成】基本情報!R213)</f>
        <v/>
      </c>
      <c r="N190" s="471" t="str">
        <f>IF(【全員最初に作成】基本情報!W213="","",【全員最初に作成】基本情報!W213)</f>
        <v/>
      </c>
      <c r="O190" s="471" t="str">
        <f>IF(【全員最初に作成】基本情報!X213="","",【全員最初に作成】基本情報!X213)</f>
        <v/>
      </c>
      <c r="P190" s="475" t="str">
        <f>IF(【全員最初に作成】基本情報!Y213="","",【全員最初に作成】基本情報!Y213)</f>
        <v/>
      </c>
      <c r="Q190" s="476" t="str">
        <f>IF(【全員最初に作成】基本情報!AB213="","",【全員最初に作成】基本情報!AB213)</f>
        <v/>
      </c>
      <c r="R190" s="117"/>
      <c r="S190" s="118"/>
      <c r="T190" s="477" t="str">
        <f>IFERROR(IF(R190="","",VLOOKUP(P190,【参考】数式用!$A$5:$H$34,MATCH(S190,【参考】数式用!$F$4:$H$4,0)+5,0)),"")</f>
        <v/>
      </c>
      <c r="U190" s="478" t="str">
        <f>IF(S190="特定加算Ⅰ",VLOOKUP(P190,【参考】数式用!$A$5:$I$28,9,FALSE),"-")</f>
        <v>-</v>
      </c>
      <c r="V190" s="479" t="s">
        <v>155</v>
      </c>
      <c r="W190" s="120"/>
      <c r="X190" s="480" t="s">
        <v>156</v>
      </c>
      <c r="Y190" s="120"/>
      <c r="Z190" s="480" t="s">
        <v>157</v>
      </c>
      <c r="AA190" s="120"/>
      <c r="AB190" s="480" t="s">
        <v>156</v>
      </c>
      <c r="AC190" s="120"/>
      <c r="AD190" s="480" t="s">
        <v>158</v>
      </c>
      <c r="AE190" s="481" t="s">
        <v>159</v>
      </c>
      <c r="AF190" s="488" t="str">
        <f t="shared" si="12"/>
        <v/>
      </c>
      <c r="AG190" s="482" t="s">
        <v>160</v>
      </c>
      <c r="AH190" s="483" t="str">
        <f t="shared" si="13"/>
        <v/>
      </c>
      <c r="AJ190" s="484" t="str">
        <f t="shared" si="14"/>
        <v>○</v>
      </c>
      <c r="AK190" s="486" t="str">
        <f t="shared" si="11"/>
        <v/>
      </c>
      <c r="AL190" s="486"/>
      <c r="AM190" s="486"/>
      <c r="AN190" s="486"/>
      <c r="AO190" s="486"/>
      <c r="AP190" s="486"/>
      <c r="AQ190" s="486"/>
      <c r="AR190" s="486"/>
      <c r="AS190" s="487"/>
    </row>
    <row r="191" spans="1:45" ht="33" customHeight="1" thickBot="1">
      <c r="A191" s="471">
        <f t="shared" si="15"/>
        <v>180</v>
      </c>
      <c r="B191" s="472" t="str">
        <f>IF(【全員最初に作成】基本情報!C214="","",【全員最初に作成】基本情報!C214)</f>
        <v/>
      </c>
      <c r="C191" s="473" t="str">
        <f>IF(【全員最初に作成】基本情報!D214="","",【全員最初に作成】基本情報!D214)</f>
        <v/>
      </c>
      <c r="D191" s="473" t="str">
        <f>IF(【全員最初に作成】基本情報!E214="","",【全員最初に作成】基本情報!E214)</f>
        <v/>
      </c>
      <c r="E191" s="473" t="str">
        <f>IF(【全員最初に作成】基本情報!F214="","",【全員最初に作成】基本情報!F214)</f>
        <v/>
      </c>
      <c r="F191" s="473" t="str">
        <f>IF(【全員最初に作成】基本情報!G214="","",【全員最初に作成】基本情報!G214)</f>
        <v/>
      </c>
      <c r="G191" s="473" t="str">
        <f>IF(【全員最初に作成】基本情報!H214="","",【全員最初に作成】基本情報!H214)</f>
        <v/>
      </c>
      <c r="H191" s="473" t="str">
        <f>IF(【全員最初に作成】基本情報!I214="","",【全員最初に作成】基本情報!I214)</f>
        <v/>
      </c>
      <c r="I191" s="473" t="str">
        <f>IF(【全員最初に作成】基本情報!J214="","",【全員最初に作成】基本情報!J214)</f>
        <v/>
      </c>
      <c r="J191" s="473" t="str">
        <f>IF(【全員最初に作成】基本情報!K214="","",【全員最初に作成】基本情報!K214)</f>
        <v/>
      </c>
      <c r="K191" s="474" t="str">
        <f>IF(【全員最初に作成】基本情報!L214="","",【全員最初に作成】基本情報!L214)</f>
        <v/>
      </c>
      <c r="L191" s="471" t="str">
        <f>IF(【全員最初に作成】基本情報!M214="","",【全員最初に作成】基本情報!M214)</f>
        <v/>
      </c>
      <c r="M191" s="471" t="str">
        <f>IF(【全員最初に作成】基本情報!R214="","",【全員最初に作成】基本情報!R214)</f>
        <v/>
      </c>
      <c r="N191" s="471" t="str">
        <f>IF(【全員最初に作成】基本情報!W214="","",【全員最初に作成】基本情報!W214)</f>
        <v/>
      </c>
      <c r="O191" s="471" t="str">
        <f>IF(【全員最初に作成】基本情報!X214="","",【全員最初に作成】基本情報!X214)</f>
        <v/>
      </c>
      <c r="P191" s="475" t="str">
        <f>IF(【全員最初に作成】基本情報!Y214="","",【全員最初に作成】基本情報!Y214)</f>
        <v/>
      </c>
      <c r="Q191" s="476" t="str">
        <f>IF(【全員最初に作成】基本情報!AB214="","",【全員最初に作成】基本情報!AB214)</f>
        <v/>
      </c>
      <c r="R191" s="123"/>
      <c r="S191" s="121"/>
      <c r="T191" s="489" t="str">
        <f>IFERROR(IF(R191="","",VLOOKUP(P191,【参考】数式用!$A$5:$H$34,MATCH(S191,【参考】数式用!$F$4:$H$4,0)+5,0)),"")</f>
        <v/>
      </c>
      <c r="U191" s="490" t="str">
        <f>IF(S191="特定加算Ⅰ",VLOOKUP(P191,【参考】数式用!$A$5:$I$28,9,FALSE),"-")</f>
        <v>-</v>
      </c>
      <c r="V191" s="491" t="s">
        <v>155</v>
      </c>
      <c r="W191" s="122"/>
      <c r="X191" s="492" t="s">
        <v>156</v>
      </c>
      <c r="Y191" s="122"/>
      <c r="Z191" s="492" t="s">
        <v>157</v>
      </c>
      <c r="AA191" s="122"/>
      <c r="AB191" s="492" t="s">
        <v>156</v>
      </c>
      <c r="AC191" s="122"/>
      <c r="AD191" s="492" t="s">
        <v>158</v>
      </c>
      <c r="AE191" s="493" t="s">
        <v>159</v>
      </c>
      <c r="AF191" s="494" t="str">
        <f t="shared" si="12"/>
        <v/>
      </c>
      <c r="AG191" s="495" t="s">
        <v>160</v>
      </c>
      <c r="AH191" s="496" t="str">
        <f t="shared" si="13"/>
        <v/>
      </c>
      <c r="AJ191" s="484" t="str">
        <f t="shared" si="14"/>
        <v>○</v>
      </c>
      <c r="AK191" s="486" t="str">
        <f t="shared" si="11"/>
        <v/>
      </c>
      <c r="AL191" s="486"/>
      <c r="AM191" s="486"/>
      <c r="AN191" s="486"/>
      <c r="AO191" s="486"/>
      <c r="AP191" s="486"/>
      <c r="AQ191" s="486"/>
      <c r="AR191" s="486"/>
      <c r="AS191" s="487"/>
    </row>
    <row r="192" spans="1:45" ht="33" customHeight="1" thickBot="1">
      <c r="A192" s="471">
        <f t="shared" si="15"/>
        <v>181</v>
      </c>
      <c r="B192" s="472" t="str">
        <f>IF(【全員最初に作成】基本情報!C215="","",【全員最初に作成】基本情報!C215)</f>
        <v/>
      </c>
      <c r="C192" s="473" t="str">
        <f>IF(【全員最初に作成】基本情報!D215="","",【全員最初に作成】基本情報!D215)</f>
        <v/>
      </c>
      <c r="D192" s="473" t="str">
        <f>IF(【全員最初に作成】基本情報!E215="","",【全員最初に作成】基本情報!E215)</f>
        <v/>
      </c>
      <c r="E192" s="473" t="str">
        <f>IF(【全員最初に作成】基本情報!F215="","",【全員最初に作成】基本情報!F215)</f>
        <v/>
      </c>
      <c r="F192" s="473" t="str">
        <f>IF(【全員最初に作成】基本情報!G215="","",【全員最初に作成】基本情報!G215)</f>
        <v/>
      </c>
      <c r="G192" s="473" t="str">
        <f>IF(【全員最初に作成】基本情報!H215="","",【全員最初に作成】基本情報!H215)</f>
        <v/>
      </c>
      <c r="H192" s="473" t="str">
        <f>IF(【全員最初に作成】基本情報!I215="","",【全員最初に作成】基本情報!I215)</f>
        <v/>
      </c>
      <c r="I192" s="473" t="str">
        <f>IF(【全員最初に作成】基本情報!J215="","",【全員最初に作成】基本情報!J215)</f>
        <v/>
      </c>
      <c r="J192" s="473" t="str">
        <f>IF(【全員最初に作成】基本情報!K215="","",【全員最初に作成】基本情報!K215)</f>
        <v/>
      </c>
      <c r="K192" s="474" t="str">
        <f>IF(【全員最初に作成】基本情報!L215="","",【全員最初に作成】基本情報!L215)</f>
        <v/>
      </c>
      <c r="L192" s="471" t="str">
        <f>IF(【全員最初に作成】基本情報!M215="","",【全員最初に作成】基本情報!M215)</f>
        <v/>
      </c>
      <c r="M192" s="471" t="str">
        <f>IF(【全員最初に作成】基本情報!R215="","",【全員最初に作成】基本情報!R215)</f>
        <v/>
      </c>
      <c r="N192" s="471" t="str">
        <f>IF(【全員最初に作成】基本情報!W215="","",【全員最初に作成】基本情報!W215)</f>
        <v/>
      </c>
      <c r="O192" s="471" t="str">
        <f>IF(【全員最初に作成】基本情報!X215="","",【全員最初に作成】基本情報!X215)</f>
        <v/>
      </c>
      <c r="P192" s="475" t="str">
        <f>IF(【全員最初に作成】基本情報!Y215="","",【全員最初に作成】基本情報!Y215)</f>
        <v/>
      </c>
      <c r="Q192" s="476" t="str">
        <f>IF(【全員最初に作成】基本情報!AB215="","",【全員最初に作成】基本情報!AB215)</f>
        <v/>
      </c>
      <c r="R192" s="117"/>
      <c r="S192" s="118"/>
      <c r="T192" s="477" t="str">
        <f>IFERROR(IF(R192="","",VLOOKUP(P192,【参考】数式用!$A$5:$H$34,MATCH(S192,【参考】数式用!$F$4:$H$4,0)+5,0)),"")</f>
        <v/>
      </c>
      <c r="U192" s="478" t="str">
        <f>IF(S192="特定加算Ⅰ",VLOOKUP(P192,【参考】数式用!$A$5:$I$28,9,FALSE),"-")</f>
        <v>-</v>
      </c>
      <c r="V192" s="479" t="s">
        <v>155</v>
      </c>
      <c r="W192" s="120"/>
      <c r="X192" s="480" t="s">
        <v>156</v>
      </c>
      <c r="Y192" s="120"/>
      <c r="Z192" s="480" t="s">
        <v>157</v>
      </c>
      <c r="AA192" s="120"/>
      <c r="AB192" s="480" t="s">
        <v>156</v>
      </c>
      <c r="AC192" s="120"/>
      <c r="AD192" s="480" t="s">
        <v>158</v>
      </c>
      <c r="AE192" s="481" t="s">
        <v>159</v>
      </c>
      <c r="AF192" s="488" t="str">
        <f t="shared" si="12"/>
        <v/>
      </c>
      <c r="AG192" s="482" t="s">
        <v>160</v>
      </c>
      <c r="AH192" s="483" t="str">
        <f t="shared" si="13"/>
        <v/>
      </c>
      <c r="AJ192" s="484" t="str">
        <f t="shared" si="14"/>
        <v>○</v>
      </c>
      <c r="AK192" s="486" t="str">
        <f t="shared" si="11"/>
        <v/>
      </c>
      <c r="AL192" s="486"/>
      <c r="AM192" s="486"/>
      <c r="AN192" s="486"/>
      <c r="AO192" s="486"/>
      <c r="AP192" s="486"/>
      <c r="AQ192" s="486"/>
      <c r="AR192" s="486"/>
      <c r="AS192" s="487"/>
    </row>
    <row r="193" spans="1:45" ht="33" customHeight="1" thickBot="1">
      <c r="A193" s="471">
        <f t="shared" si="15"/>
        <v>182</v>
      </c>
      <c r="B193" s="472" t="str">
        <f>IF(【全員最初に作成】基本情報!C216="","",【全員最初に作成】基本情報!C216)</f>
        <v/>
      </c>
      <c r="C193" s="473" t="str">
        <f>IF(【全員最初に作成】基本情報!D216="","",【全員最初に作成】基本情報!D216)</f>
        <v/>
      </c>
      <c r="D193" s="473" t="str">
        <f>IF(【全員最初に作成】基本情報!E216="","",【全員最初に作成】基本情報!E216)</f>
        <v/>
      </c>
      <c r="E193" s="473" t="str">
        <f>IF(【全員最初に作成】基本情報!F216="","",【全員最初に作成】基本情報!F216)</f>
        <v/>
      </c>
      <c r="F193" s="473" t="str">
        <f>IF(【全員最初に作成】基本情報!G216="","",【全員最初に作成】基本情報!G216)</f>
        <v/>
      </c>
      <c r="G193" s="473" t="str">
        <f>IF(【全員最初に作成】基本情報!H216="","",【全員最初に作成】基本情報!H216)</f>
        <v/>
      </c>
      <c r="H193" s="473" t="str">
        <f>IF(【全員最初に作成】基本情報!I216="","",【全員最初に作成】基本情報!I216)</f>
        <v/>
      </c>
      <c r="I193" s="473" t="str">
        <f>IF(【全員最初に作成】基本情報!J216="","",【全員最初に作成】基本情報!J216)</f>
        <v/>
      </c>
      <c r="J193" s="473" t="str">
        <f>IF(【全員最初に作成】基本情報!K216="","",【全員最初に作成】基本情報!K216)</f>
        <v/>
      </c>
      <c r="K193" s="474" t="str">
        <f>IF(【全員最初に作成】基本情報!L216="","",【全員最初に作成】基本情報!L216)</f>
        <v/>
      </c>
      <c r="L193" s="471" t="str">
        <f>IF(【全員最初に作成】基本情報!M216="","",【全員最初に作成】基本情報!M216)</f>
        <v/>
      </c>
      <c r="M193" s="471" t="str">
        <f>IF(【全員最初に作成】基本情報!R216="","",【全員最初に作成】基本情報!R216)</f>
        <v/>
      </c>
      <c r="N193" s="471" t="str">
        <f>IF(【全員最初に作成】基本情報!W216="","",【全員最初に作成】基本情報!W216)</f>
        <v/>
      </c>
      <c r="O193" s="471" t="str">
        <f>IF(【全員最初に作成】基本情報!X216="","",【全員最初に作成】基本情報!X216)</f>
        <v/>
      </c>
      <c r="P193" s="475" t="str">
        <f>IF(【全員最初に作成】基本情報!Y216="","",【全員最初に作成】基本情報!Y216)</f>
        <v/>
      </c>
      <c r="Q193" s="476" t="str">
        <f>IF(【全員最初に作成】基本情報!AB216="","",【全員最初に作成】基本情報!AB216)</f>
        <v/>
      </c>
      <c r="R193" s="117"/>
      <c r="S193" s="118"/>
      <c r="T193" s="477" t="str">
        <f>IFERROR(IF(R193="","",VLOOKUP(P193,【参考】数式用!$A$5:$H$34,MATCH(S193,【参考】数式用!$F$4:$H$4,0)+5,0)),"")</f>
        <v/>
      </c>
      <c r="U193" s="478" t="str">
        <f>IF(S193="特定加算Ⅰ",VLOOKUP(P193,【参考】数式用!$A$5:$I$28,9,FALSE),"-")</f>
        <v>-</v>
      </c>
      <c r="V193" s="479" t="s">
        <v>155</v>
      </c>
      <c r="W193" s="120"/>
      <c r="X193" s="480" t="s">
        <v>156</v>
      </c>
      <c r="Y193" s="120"/>
      <c r="Z193" s="480" t="s">
        <v>157</v>
      </c>
      <c r="AA193" s="120"/>
      <c r="AB193" s="480" t="s">
        <v>156</v>
      </c>
      <c r="AC193" s="120"/>
      <c r="AD193" s="480" t="s">
        <v>158</v>
      </c>
      <c r="AE193" s="481" t="s">
        <v>159</v>
      </c>
      <c r="AF193" s="488" t="str">
        <f t="shared" si="12"/>
        <v/>
      </c>
      <c r="AG193" s="482" t="s">
        <v>160</v>
      </c>
      <c r="AH193" s="483" t="str">
        <f t="shared" si="13"/>
        <v/>
      </c>
      <c r="AJ193" s="484" t="str">
        <f t="shared" si="14"/>
        <v>○</v>
      </c>
      <c r="AK193" s="486" t="str">
        <f t="shared" si="11"/>
        <v/>
      </c>
      <c r="AL193" s="486"/>
      <c r="AM193" s="486"/>
      <c r="AN193" s="486"/>
      <c r="AO193" s="486"/>
      <c r="AP193" s="486"/>
      <c r="AQ193" s="486"/>
      <c r="AR193" s="486"/>
      <c r="AS193" s="487"/>
    </row>
    <row r="194" spans="1:45" ht="33" customHeight="1" thickBot="1">
      <c r="A194" s="471">
        <f t="shared" si="15"/>
        <v>183</v>
      </c>
      <c r="B194" s="472" t="str">
        <f>IF(【全員最初に作成】基本情報!C217="","",【全員最初に作成】基本情報!C217)</f>
        <v/>
      </c>
      <c r="C194" s="473" t="str">
        <f>IF(【全員最初に作成】基本情報!D217="","",【全員最初に作成】基本情報!D217)</f>
        <v/>
      </c>
      <c r="D194" s="473" t="str">
        <f>IF(【全員最初に作成】基本情報!E217="","",【全員最初に作成】基本情報!E217)</f>
        <v/>
      </c>
      <c r="E194" s="473" t="str">
        <f>IF(【全員最初に作成】基本情報!F217="","",【全員最初に作成】基本情報!F217)</f>
        <v/>
      </c>
      <c r="F194" s="473" t="str">
        <f>IF(【全員最初に作成】基本情報!G217="","",【全員最初に作成】基本情報!G217)</f>
        <v/>
      </c>
      <c r="G194" s="473" t="str">
        <f>IF(【全員最初に作成】基本情報!H217="","",【全員最初に作成】基本情報!H217)</f>
        <v/>
      </c>
      <c r="H194" s="473" t="str">
        <f>IF(【全員最初に作成】基本情報!I217="","",【全員最初に作成】基本情報!I217)</f>
        <v/>
      </c>
      <c r="I194" s="473" t="str">
        <f>IF(【全員最初に作成】基本情報!J217="","",【全員最初に作成】基本情報!J217)</f>
        <v/>
      </c>
      <c r="J194" s="473" t="str">
        <f>IF(【全員最初に作成】基本情報!K217="","",【全員最初に作成】基本情報!K217)</f>
        <v/>
      </c>
      <c r="K194" s="474" t="str">
        <f>IF(【全員最初に作成】基本情報!L217="","",【全員最初に作成】基本情報!L217)</f>
        <v/>
      </c>
      <c r="L194" s="471" t="str">
        <f>IF(【全員最初に作成】基本情報!M217="","",【全員最初に作成】基本情報!M217)</f>
        <v/>
      </c>
      <c r="M194" s="471" t="str">
        <f>IF(【全員最初に作成】基本情報!R217="","",【全員最初に作成】基本情報!R217)</f>
        <v/>
      </c>
      <c r="N194" s="471" t="str">
        <f>IF(【全員最初に作成】基本情報!W217="","",【全員最初に作成】基本情報!W217)</f>
        <v/>
      </c>
      <c r="O194" s="471" t="str">
        <f>IF(【全員最初に作成】基本情報!X217="","",【全員最初に作成】基本情報!X217)</f>
        <v/>
      </c>
      <c r="P194" s="475" t="str">
        <f>IF(【全員最初に作成】基本情報!Y217="","",【全員最初に作成】基本情報!Y217)</f>
        <v/>
      </c>
      <c r="Q194" s="476" t="str">
        <f>IF(【全員最初に作成】基本情報!AB217="","",【全員最初に作成】基本情報!AB217)</f>
        <v/>
      </c>
      <c r="R194" s="117"/>
      <c r="S194" s="118"/>
      <c r="T194" s="477" t="str">
        <f>IFERROR(IF(R194="","",VLOOKUP(P194,【参考】数式用!$A$5:$H$34,MATCH(S194,【参考】数式用!$F$4:$H$4,0)+5,0)),"")</f>
        <v/>
      </c>
      <c r="U194" s="478" t="str">
        <f>IF(S194="特定加算Ⅰ",VLOOKUP(P194,【参考】数式用!$A$5:$I$28,9,FALSE),"-")</f>
        <v>-</v>
      </c>
      <c r="V194" s="479" t="s">
        <v>155</v>
      </c>
      <c r="W194" s="120"/>
      <c r="X194" s="480" t="s">
        <v>156</v>
      </c>
      <c r="Y194" s="120"/>
      <c r="Z194" s="480" t="s">
        <v>157</v>
      </c>
      <c r="AA194" s="120"/>
      <c r="AB194" s="480" t="s">
        <v>156</v>
      </c>
      <c r="AC194" s="120"/>
      <c r="AD194" s="480" t="s">
        <v>158</v>
      </c>
      <c r="AE194" s="481" t="s">
        <v>159</v>
      </c>
      <c r="AF194" s="488" t="str">
        <f t="shared" si="12"/>
        <v/>
      </c>
      <c r="AG194" s="482" t="s">
        <v>160</v>
      </c>
      <c r="AH194" s="483" t="str">
        <f t="shared" si="13"/>
        <v/>
      </c>
      <c r="AJ194" s="484" t="str">
        <f t="shared" si="14"/>
        <v>○</v>
      </c>
      <c r="AK194" s="486" t="str">
        <f t="shared" si="11"/>
        <v/>
      </c>
      <c r="AL194" s="486"/>
      <c r="AM194" s="486"/>
      <c r="AN194" s="486"/>
      <c r="AO194" s="486"/>
      <c r="AP194" s="486"/>
      <c r="AQ194" s="486"/>
      <c r="AR194" s="486"/>
      <c r="AS194" s="487"/>
    </row>
    <row r="195" spans="1:45" ht="33" customHeight="1" thickBot="1">
      <c r="A195" s="471">
        <f t="shared" si="15"/>
        <v>184</v>
      </c>
      <c r="B195" s="472" t="str">
        <f>IF(【全員最初に作成】基本情報!C218="","",【全員最初に作成】基本情報!C218)</f>
        <v/>
      </c>
      <c r="C195" s="473" t="str">
        <f>IF(【全員最初に作成】基本情報!D218="","",【全員最初に作成】基本情報!D218)</f>
        <v/>
      </c>
      <c r="D195" s="473" t="str">
        <f>IF(【全員最初に作成】基本情報!E218="","",【全員最初に作成】基本情報!E218)</f>
        <v/>
      </c>
      <c r="E195" s="473" t="str">
        <f>IF(【全員最初に作成】基本情報!F218="","",【全員最初に作成】基本情報!F218)</f>
        <v/>
      </c>
      <c r="F195" s="473" t="str">
        <f>IF(【全員最初に作成】基本情報!G218="","",【全員最初に作成】基本情報!G218)</f>
        <v/>
      </c>
      <c r="G195" s="473" t="str">
        <f>IF(【全員最初に作成】基本情報!H218="","",【全員最初に作成】基本情報!H218)</f>
        <v/>
      </c>
      <c r="H195" s="473" t="str">
        <f>IF(【全員最初に作成】基本情報!I218="","",【全員最初に作成】基本情報!I218)</f>
        <v/>
      </c>
      <c r="I195" s="473" t="str">
        <f>IF(【全員最初に作成】基本情報!J218="","",【全員最初に作成】基本情報!J218)</f>
        <v/>
      </c>
      <c r="J195" s="473" t="str">
        <f>IF(【全員最初に作成】基本情報!K218="","",【全員最初に作成】基本情報!K218)</f>
        <v/>
      </c>
      <c r="K195" s="474" t="str">
        <f>IF(【全員最初に作成】基本情報!L218="","",【全員最初に作成】基本情報!L218)</f>
        <v/>
      </c>
      <c r="L195" s="471" t="str">
        <f>IF(【全員最初に作成】基本情報!M218="","",【全員最初に作成】基本情報!M218)</f>
        <v/>
      </c>
      <c r="M195" s="471" t="str">
        <f>IF(【全員最初に作成】基本情報!R218="","",【全員最初に作成】基本情報!R218)</f>
        <v/>
      </c>
      <c r="N195" s="471" t="str">
        <f>IF(【全員最初に作成】基本情報!W218="","",【全員最初に作成】基本情報!W218)</f>
        <v/>
      </c>
      <c r="O195" s="471" t="str">
        <f>IF(【全員最初に作成】基本情報!X218="","",【全員最初に作成】基本情報!X218)</f>
        <v/>
      </c>
      <c r="P195" s="475" t="str">
        <f>IF(【全員最初に作成】基本情報!Y218="","",【全員最初に作成】基本情報!Y218)</f>
        <v/>
      </c>
      <c r="Q195" s="476" t="str">
        <f>IF(【全員最初に作成】基本情報!AB218="","",【全員最初に作成】基本情報!AB218)</f>
        <v/>
      </c>
      <c r="R195" s="117"/>
      <c r="S195" s="118"/>
      <c r="T195" s="477" t="str">
        <f>IFERROR(IF(R195="","",VLOOKUP(P195,【参考】数式用!$A$5:$H$34,MATCH(S195,【参考】数式用!$F$4:$H$4,0)+5,0)),"")</f>
        <v/>
      </c>
      <c r="U195" s="478" t="str">
        <f>IF(S195="特定加算Ⅰ",VLOOKUP(P195,【参考】数式用!$A$5:$I$28,9,FALSE),"-")</f>
        <v>-</v>
      </c>
      <c r="V195" s="479" t="s">
        <v>155</v>
      </c>
      <c r="W195" s="120"/>
      <c r="X195" s="480" t="s">
        <v>156</v>
      </c>
      <c r="Y195" s="120"/>
      <c r="Z195" s="480" t="s">
        <v>157</v>
      </c>
      <c r="AA195" s="120"/>
      <c r="AB195" s="480" t="s">
        <v>156</v>
      </c>
      <c r="AC195" s="120"/>
      <c r="AD195" s="480" t="s">
        <v>158</v>
      </c>
      <c r="AE195" s="481" t="s">
        <v>159</v>
      </c>
      <c r="AF195" s="488" t="str">
        <f t="shared" si="12"/>
        <v/>
      </c>
      <c r="AG195" s="482" t="s">
        <v>160</v>
      </c>
      <c r="AH195" s="483" t="str">
        <f t="shared" si="13"/>
        <v/>
      </c>
      <c r="AJ195" s="484" t="str">
        <f t="shared" si="14"/>
        <v>○</v>
      </c>
      <c r="AK195" s="486" t="str">
        <f t="shared" si="11"/>
        <v/>
      </c>
      <c r="AL195" s="486"/>
      <c r="AM195" s="486"/>
      <c r="AN195" s="486"/>
      <c r="AO195" s="486"/>
      <c r="AP195" s="486"/>
      <c r="AQ195" s="486"/>
      <c r="AR195" s="486"/>
      <c r="AS195" s="487"/>
    </row>
    <row r="196" spans="1:45" ht="33" customHeight="1" thickBot="1">
      <c r="A196" s="471">
        <f t="shared" si="15"/>
        <v>185</v>
      </c>
      <c r="B196" s="472" t="str">
        <f>IF(【全員最初に作成】基本情報!C219="","",【全員最初に作成】基本情報!C219)</f>
        <v/>
      </c>
      <c r="C196" s="473" t="str">
        <f>IF(【全員最初に作成】基本情報!D219="","",【全員最初に作成】基本情報!D219)</f>
        <v/>
      </c>
      <c r="D196" s="473" t="str">
        <f>IF(【全員最初に作成】基本情報!E219="","",【全員最初に作成】基本情報!E219)</f>
        <v/>
      </c>
      <c r="E196" s="473" t="str">
        <f>IF(【全員最初に作成】基本情報!F219="","",【全員最初に作成】基本情報!F219)</f>
        <v/>
      </c>
      <c r="F196" s="473" t="str">
        <f>IF(【全員最初に作成】基本情報!G219="","",【全員最初に作成】基本情報!G219)</f>
        <v/>
      </c>
      <c r="G196" s="473" t="str">
        <f>IF(【全員最初に作成】基本情報!H219="","",【全員最初に作成】基本情報!H219)</f>
        <v/>
      </c>
      <c r="H196" s="473" t="str">
        <f>IF(【全員最初に作成】基本情報!I219="","",【全員最初に作成】基本情報!I219)</f>
        <v/>
      </c>
      <c r="I196" s="473" t="str">
        <f>IF(【全員最初に作成】基本情報!J219="","",【全員最初に作成】基本情報!J219)</f>
        <v/>
      </c>
      <c r="J196" s="473" t="str">
        <f>IF(【全員最初に作成】基本情報!K219="","",【全員最初に作成】基本情報!K219)</f>
        <v/>
      </c>
      <c r="K196" s="474" t="str">
        <f>IF(【全員最初に作成】基本情報!L219="","",【全員最初に作成】基本情報!L219)</f>
        <v/>
      </c>
      <c r="L196" s="471" t="str">
        <f>IF(【全員最初に作成】基本情報!M219="","",【全員最初に作成】基本情報!M219)</f>
        <v/>
      </c>
      <c r="M196" s="471" t="str">
        <f>IF(【全員最初に作成】基本情報!R219="","",【全員最初に作成】基本情報!R219)</f>
        <v/>
      </c>
      <c r="N196" s="471" t="str">
        <f>IF(【全員最初に作成】基本情報!W219="","",【全員最初に作成】基本情報!W219)</f>
        <v/>
      </c>
      <c r="O196" s="471" t="str">
        <f>IF(【全員最初に作成】基本情報!X219="","",【全員最初に作成】基本情報!X219)</f>
        <v/>
      </c>
      <c r="P196" s="475" t="str">
        <f>IF(【全員最初に作成】基本情報!Y219="","",【全員最初に作成】基本情報!Y219)</f>
        <v/>
      </c>
      <c r="Q196" s="476" t="str">
        <f>IF(【全員最初に作成】基本情報!AB219="","",【全員最初に作成】基本情報!AB219)</f>
        <v/>
      </c>
      <c r="R196" s="117"/>
      <c r="S196" s="118"/>
      <c r="T196" s="477" t="str">
        <f>IFERROR(IF(R196="","",VLOOKUP(P196,【参考】数式用!$A$5:$H$34,MATCH(S196,【参考】数式用!$F$4:$H$4,0)+5,0)),"")</f>
        <v/>
      </c>
      <c r="U196" s="478" t="str">
        <f>IF(S196="特定加算Ⅰ",VLOOKUP(P196,【参考】数式用!$A$5:$I$28,9,FALSE),"-")</f>
        <v>-</v>
      </c>
      <c r="V196" s="479" t="s">
        <v>155</v>
      </c>
      <c r="W196" s="120"/>
      <c r="X196" s="480" t="s">
        <v>156</v>
      </c>
      <c r="Y196" s="120"/>
      <c r="Z196" s="480" t="s">
        <v>157</v>
      </c>
      <c r="AA196" s="120"/>
      <c r="AB196" s="480" t="s">
        <v>156</v>
      </c>
      <c r="AC196" s="120"/>
      <c r="AD196" s="480" t="s">
        <v>158</v>
      </c>
      <c r="AE196" s="481" t="s">
        <v>159</v>
      </c>
      <c r="AF196" s="488" t="str">
        <f t="shared" si="12"/>
        <v/>
      </c>
      <c r="AG196" s="482" t="s">
        <v>160</v>
      </c>
      <c r="AH196" s="483" t="str">
        <f t="shared" si="13"/>
        <v/>
      </c>
      <c r="AJ196" s="484" t="str">
        <f t="shared" si="14"/>
        <v>○</v>
      </c>
      <c r="AK196" s="486" t="str">
        <f t="shared" si="11"/>
        <v/>
      </c>
      <c r="AL196" s="486"/>
      <c r="AM196" s="486"/>
      <c r="AN196" s="486"/>
      <c r="AO196" s="486"/>
      <c r="AP196" s="486"/>
      <c r="AQ196" s="486"/>
      <c r="AR196" s="486"/>
      <c r="AS196" s="487"/>
    </row>
    <row r="197" spans="1:45" ht="33" customHeight="1" thickBot="1">
      <c r="A197" s="471">
        <f t="shared" si="15"/>
        <v>186</v>
      </c>
      <c r="B197" s="472" t="str">
        <f>IF(【全員最初に作成】基本情報!C220="","",【全員最初に作成】基本情報!C220)</f>
        <v/>
      </c>
      <c r="C197" s="473" t="str">
        <f>IF(【全員最初に作成】基本情報!D220="","",【全員最初に作成】基本情報!D220)</f>
        <v/>
      </c>
      <c r="D197" s="473" t="str">
        <f>IF(【全員最初に作成】基本情報!E220="","",【全員最初に作成】基本情報!E220)</f>
        <v/>
      </c>
      <c r="E197" s="473" t="str">
        <f>IF(【全員最初に作成】基本情報!F220="","",【全員最初に作成】基本情報!F220)</f>
        <v/>
      </c>
      <c r="F197" s="473" t="str">
        <f>IF(【全員最初に作成】基本情報!G220="","",【全員最初に作成】基本情報!G220)</f>
        <v/>
      </c>
      <c r="G197" s="473" t="str">
        <f>IF(【全員最初に作成】基本情報!H220="","",【全員最初に作成】基本情報!H220)</f>
        <v/>
      </c>
      <c r="H197" s="473" t="str">
        <f>IF(【全員最初に作成】基本情報!I220="","",【全員最初に作成】基本情報!I220)</f>
        <v/>
      </c>
      <c r="I197" s="473" t="str">
        <f>IF(【全員最初に作成】基本情報!J220="","",【全員最初に作成】基本情報!J220)</f>
        <v/>
      </c>
      <c r="J197" s="473" t="str">
        <f>IF(【全員最初に作成】基本情報!K220="","",【全員最初に作成】基本情報!K220)</f>
        <v/>
      </c>
      <c r="K197" s="474" t="str">
        <f>IF(【全員最初に作成】基本情報!L220="","",【全員最初に作成】基本情報!L220)</f>
        <v/>
      </c>
      <c r="L197" s="471" t="str">
        <f>IF(【全員最初に作成】基本情報!M220="","",【全員最初に作成】基本情報!M220)</f>
        <v/>
      </c>
      <c r="M197" s="471" t="str">
        <f>IF(【全員最初に作成】基本情報!R220="","",【全員最初に作成】基本情報!R220)</f>
        <v/>
      </c>
      <c r="N197" s="471" t="str">
        <f>IF(【全員最初に作成】基本情報!W220="","",【全員最初に作成】基本情報!W220)</f>
        <v/>
      </c>
      <c r="O197" s="471" t="str">
        <f>IF(【全員最初に作成】基本情報!X220="","",【全員最初に作成】基本情報!X220)</f>
        <v/>
      </c>
      <c r="P197" s="475" t="str">
        <f>IF(【全員最初に作成】基本情報!Y220="","",【全員最初に作成】基本情報!Y220)</f>
        <v/>
      </c>
      <c r="Q197" s="476" t="str">
        <f>IF(【全員最初に作成】基本情報!AB220="","",【全員最初に作成】基本情報!AB220)</f>
        <v/>
      </c>
      <c r="R197" s="117"/>
      <c r="S197" s="118"/>
      <c r="T197" s="477" t="str">
        <f>IFERROR(IF(R197="","",VLOOKUP(P197,【参考】数式用!$A$5:$H$34,MATCH(S197,【参考】数式用!$F$4:$H$4,0)+5,0)),"")</f>
        <v/>
      </c>
      <c r="U197" s="478" t="str">
        <f>IF(S197="特定加算Ⅰ",VLOOKUP(P197,【参考】数式用!$A$5:$I$28,9,FALSE),"-")</f>
        <v>-</v>
      </c>
      <c r="V197" s="479" t="s">
        <v>155</v>
      </c>
      <c r="W197" s="120"/>
      <c r="X197" s="480" t="s">
        <v>156</v>
      </c>
      <c r="Y197" s="120"/>
      <c r="Z197" s="480" t="s">
        <v>157</v>
      </c>
      <c r="AA197" s="120"/>
      <c r="AB197" s="480" t="s">
        <v>156</v>
      </c>
      <c r="AC197" s="120"/>
      <c r="AD197" s="480" t="s">
        <v>158</v>
      </c>
      <c r="AE197" s="481" t="s">
        <v>159</v>
      </c>
      <c r="AF197" s="488" t="str">
        <f t="shared" si="12"/>
        <v/>
      </c>
      <c r="AG197" s="482" t="s">
        <v>160</v>
      </c>
      <c r="AH197" s="483" t="str">
        <f t="shared" si="13"/>
        <v/>
      </c>
      <c r="AJ197" s="484" t="str">
        <f t="shared" si="14"/>
        <v>○</v>
      </c>
      <c r="AK197" s="486" t="str">
        <f t="shared" si="11"/>
        <v/>
      </c>
      <c r="AL197" s="486"/>
      <c r="AM197" s="486"/>
      <c r="AN197" s="486"/>
      <c r="AO197" s="486"/>
      <c r="AP197" s="486"/>
      <c r="AQ197" s="486"/>
      <c r="AR197" s="486"/>
      <c r="AS197" s="487"/>
    </row>
    <row r="198" spans="1:45" ht="33" customHeight="1" thickBot="1">
      <c r="A198" s="471">
        <f t="shared" si="15"/>
        <v>187</v>
      </c>
      <c r="B198" s="472" t="str">
        <f>IF(【全員最初に作成】基本情報!C221="","",【全員最初に作成】基本情報!C221)</f>
        <v/>
      </c>
      <c r="C198" s="473" t="str">
        <f>IF(【全員最初に作成】基本情報!D221="","",【全員最初に作成】基本情報!D221)</f>
        <v/>
      </c>
      <c r="D198" s="473" t="str">
        <f>IF(【全員最初に作成】基本情報!E221="","",【全員最初に作成】基本情報!E221)</f>
        <v/>
      </c>
      <c r="E198" s="473" t="str">
        <f>IF(【全員最初に作成】基本情報!F221="","",【全員最初に作成】基本情報!F221)</f>
        <v/>
      </c>
      <c r="F198" s="473" t="str">
        <f>IF(【全員最初に作成】基本情報!G221="","",【全員最初に作成】基本情報!G221)</f>
        <v/>
      </c>
      <c r="G198" s="473" t="str">
        <f>IF(【全員最初に作成】基本情報!H221="","",【全員最初に作成】基本情報!H221)</f>
        <v/>
      </c>
      <c r="H198" s="473" t="str">
        <f>IF(【全員最初に作成】基本情報!I221="","",【全員最初に作成】基本情報!I221)</f>
        <v/>
      </c>
      <c r="I198" s="473" t="str">
        <f>IF(【全員最初に作成】基本情報!J221="","",【全員最初に作成】基本情報!J221)</f>
        <v/>
      </c>
      <c r="J198" s="473" t="str">
        <f>IF(【全員最初に作成】基本情報!K221="","",【全員最初に作成】基本情報!K221)</f>
        <v/>
      </c>
      <c r="K198" s="474" t="str">
        <f>IF(【全員最初に作成】基本情報!L221="","",【全員最初に作成】基本情報!L221)</f>
        <v/>
      </c>
      <c r="L198" s="471" t="str">
        <f>IF(【全員最初に作成】基本情報!M221="","",【全員最初に作成】基本情報!M221)</f>
        <v/>
      </c>
      <c r="M198" s="471" t="str">
        <f>IF(【全員最初に作成】基本情報!R221="","",【全員最初に作成】基本情報!R221)</f>
        <v/>
      </c>
      <c r="N198" s="471" t="str">
        <f>IF(【全員最初に作成】基本情報!W221="","",【全員最初に作成】基本情報!W221)</f>
        <v/>
      </c>
      <c r="O198" s="471" t="str">
        <f>IF(【全員最初に作成】基本情報!X221="","",【全員最初に作成】基本情報!X221)</f>
        <v/>
      </c>
      <c r="P198" s="475" t="str">
        <f>IF(【全員最初に作成】基本情報!Y221="","",【全員最初に作成】基本情報!Y221)</f>
        <v/>
      </c>
      <c r="Q198" s="476" t="str">
        <f>IF(【全員最初に作成】基本情報!AB221="","",【全員最初に作成】基本情報!AB221)</f>
        <v/>
      </c>
      <c r="R198" s="117"/>
      <c r="S198" s="118"/>
      <c r="T198" s="477" t="str">
        <f>IFERROR(IF(R198="","",VLOOKUP(P198,【参考】数式用!$A$5:$H$34,MATCH(S198,【参考】数式用!$F$4:$H$4,0)+5,0)),"")</f>
        <v/>
      </c>
      <c r="U198" s="478" t="str">
        <f>IF(S198="特定加算Ⅰ",VLOOKUP(P198,【参考】数式用!$A$5:$I$28,9,FALSE),"-")</f>
        <v>-</v>
      </c>
      <c r="V198" s="479" t="s">
        <v>155</v>
      </c>
      <c r="W198" s="120"/>
      <c r="X198" s="480" t="s">
        <v>156</v>
      </c>
      <c r="Y198" s="120"/>
      <c r="Z198" s="480" t="s">
        <v>157</v>
      </c>
      <c r="AA198" s="120"/>
      <c r="AB198" s="480" t="s">
        <v>156</v>
      </c>
      <c r="AC198" s="120"/>
      <c r="AD198" s="480" t="s">
        <v>158</v>
      </c>
      <c r="AE198" s="481" t="s">
        <v>159</v>
      </c>
      <c r="AF198" s="488" t="str">
        <f t="shared" si="12"/>
        <v/>
      </c>
      <c r="AG198" s="482" t="s">
        <v>160</v>
      </c>
      <c r="AH198" s="483" t="str">
        <f t="shared" si="13"/>
        <v/>
      </c>
      <c r="AJ198" s="484" t="str">
        <f t="shared" si="14"/>
        <v>○</v>
      </c>
      <c r="AK198" s="486" t="str">
        <f t="shared" si="11"/>
        <v/>
      </c>
      <c r="AL198" s="486"/>
      <c r="AM198" s="486"/>
      <c r="AN198" s="486"/>
      <c r="AO198" s="486"/>
      <c r="AP198" s="486"/>
      <c r="AQ198" s="486"/>
      <c r="AR198" s="486"/>
      <c r="AS198" s="487"/>
    </row>
    <row r="199" spans="1:45" ht="33" customHeight="1" thickBot="1">
      <c r="A199" s="471">
        <f t="shared" si="15"/>
        <v>188</v>
      </c>
      <c r="B199" s="472" t="str">
        <f>IF(【全員最初に作成】基本情報!C222="","",【全員最初に作成】基本情報!C222)</f>
        <v/>
      </c>
      <c r="C199" s="473" t="str">
        <f>IF(【全員最初に作成】基本情報!D222="","",【全員最初に作成】基本情報!D222)</f>
        <v/>
      </c>
      <c r="D199" s="473" t="str">
        <f>IF(【全員最初に作成】基本情報!E222="","",【全員最初に作成】基本情報!E222)</f>
        <v/>
      </c>
      <c r="E199" s="473" t="str">
        <f>IF(【全員最初に作成】基本情報!F222="","",【全員最初に作成】基本情報!F222)</f>
        <v/>
      </c>
      <c r="F199" s="473" t="str">
        <f>IF(【全員最初に作成】基本情報!G222="","",【全員最初に作成】基本情報!G222)</f>
        <v/>
      </c>
      <c r="G199" s="473" t="str">
        <f>IF(【全員最初に作成】基本情報!H222="","",【全員最初に作成】基本情報!H222)</f>
        <v/>
      </c>
      <c r="H199" s="473" t="str">
        <f>IF(【全員最初に作成】基本情報!I222="","",【全員最初に作成】基本情報!I222)</f>
        <v/>
      </c>
      <c r="I199" s="473" t="str">
        <f>IF(【全員最初に作成】基本情報!J222="","",【全員最初に作成】基本情報!J222)</f>
        <v/>
      </c>
      <c r="J199" s="473" t="str">
        <f>IF(【全員最初に作成】基本情報!K222="","",【全員最初に作成】基本情報!K222)</f>
        <v/>
      </c>
      <c r="K199" s="474" t="str">
        <f>IF(【全員最初に作成】基本情報!L222="","",【全員最初に作成】基本情報!L222)</f>
        <v/>
      </c>
      <c r="L199" s="471" t="str">
        <f>IF(【全員最初に作成】基本情報!M222="","",【全員最初に作成】基本情報!M222)</f>
        <v/>
      </c>
      <c r="M199" s="471" t="str">
        <f>IF(【全員最初に作成】基本情報!R222="","",【全員最初に作成】基本情報!R222)</f>
        <v/>
      </c>
      <c r="N199" s="471" t="str">
        <f>IF(【全員最初に作成】基本情報!W222="","",【全員最初に作成】基本情報!W222)</f>
        <v/>
      </c>
      <c r="O199" s="471" t="str">
        <f>IF(【全員最初に作成】基本情報!X222="","",【全員最初に作成】基本情報!X222)</f>
        <v/>
      </c>
      <c r="P199" s="475" t="str">
        <f>IF(【全員最初に作成】基本情報!Y222="","",【全員最初に作成】基本情報!Y222)</f>
        <v/>
      </c>
      <c r="Q199" s="476" t="str">
        <f>IF(【全員最初に作成】基本情報!AB222="","",【全員最初に作成】基本情報!AB222)</f>
        <v/>
      </c>
      <c r="R199" s="117"/>
      <c r="S199" s="118"/>
      <c r="T199" s="477" t="str">
        <f>IFERROR(IF(R199="","",VLOOKUP(P199,【参考】数式用!$A$5:$H$34,MATCH(S199,【参考】数式用!$F$4:$H$4,0)+5,0)),"")</f>
        <v/>
      </c>
      <c r="U199" s="478" t="str">
        <f>IF(S199="特定加算Ⅰ",VLOOKUP(P199,【参考】数式用!$A$5:$I$28,9,FALSE),"-")</f>
        <v>-</v>
      </c>
      <c r="V199" s="479" t="s">
        <v>155</v>
      </c>
      <c r="W199" s="120"/>
      <c r="X199" s="480" t="s">
        <v>156</v>
      </c>
      <c r="Y199" s="120"/>
      <c r="Z199" s="480" t="s">
        <v>157</v>
      </c>
      <c r="AA199" s="120"/>
      <c r="AB199" s="480" t="s">
        <v>156</v>
      </c>
      <c r="AC199" s="120"/>
      <c r="AD199" s="480" t="s">
        <v>158</v>
      </c>
      <c r="AE199" s="481" t="s">
        <v>159</v>
      </c>
      <c r="AF199" s="488" t="str">
        <f t="shared" si="12"/>
        <v/>
      </c>
      <c r="AG199" s="482" t="s">
        <v>160</v>
      </c>
      <c r="AH199" s="483" t="str">
        <f t="shared" si="13"/>
        <v/>
      </c>
      <c r="AJ199" s="484" t="str">
        <f t="shared" si="14"/>
        <v>○</v>
      </c>
      <c r="AK199" s="486" t="str">
        <f t="shared" si="11"/>
        <v/>
      </c>
      <c r="AL199" s="486"/>
      <c r="AM199" s="486"/>
      <c r="AN199" s="486"/>
      <c r="AO199" s="486"/>
      <c r="AP199" s="486"/>
      <c r="AQ199" s="486"/>
      <c r="AR199" s="486"/>
      <c r="AS199" s="487"/>
    </row>
    <row r="200" spans="1:45" ht="33" customHeight="1" thickBot="1">
      <c r="A200" s="471">
        <f t="shared" si="15"/>
        <v>189</v>
      </c>
      <c r="B200" s="472" t="str">
        <f>IF(【全員最初に作成】基本情報!C223="","",【全員最初に作成】基本情報!C223)</f>
        <v/>
      </c>
      <c r="C200" s="473" t="str">
        <f>IF(【全員最初に作成】基本情報!D223="","",【全員最初に作成】基本情報!D223)</f>
        <v/>
      </c>
      <c r="D200" s="473" t="str">
        <f>IF(【全員最初に作成】基本情報!E223="","",【全員最初に作成】基本情報!E223)</f>
        <v/>
      </c>
      <c r="E200" s="473" t="str">
        <f>IF(【全員最初に作成】基本情報!F223="","",【全員最初に作成】基本情報!F223)</f>
        <v/>
      </c>
      <c r="F200" s="473" t="str">
        <f>IF(【全員最初に作成】基本情報!G223="","",【全員最初に作成】基本情報!G223)</f>
        <v/>
      </c>
      <c r="G200" s="473" t="str">
        <f>IF(【全員最初に作成】基本情報!H223="","",【全員最初に作成】基本情報!H223)</f>
        <v/>
      </c>
      <c r="H200" s="473" t="str">
        <f>IF(【全員最初に作成】基本情報!I223="","",【全員最初に作成】基本情報!I223)</f>
        <v/>
      </c>
      <c r="I200" s="473" t="str">
        <f>IF(【全員最初に作成】基本情報!J223="","",【全員最初に作成】基本情報!J223)</f>
        <v/>
      </c>
      <c r="J200" s="473" t="str">
        <f>IF(【全員最初に作成】基本情報!K223="","",【全員最初に作成】基本情報!K223)</f>
        <v/>
      </c>
      <c r="K200" s="474" t="str">
        <f>IF(【全員最初に作成】基本情報!L223="","",【全員最初に作成】基本情報!L223)</f>
        <v/>
      </c>
      <c r="L200" s="471" t="str">
        <f>IF(【全員最初に作成】基本情報!M223="","",【全員最初に作成】基本情報!M223)</f>
        <v/>
      </c>
      <c r="M200" s="471" t="str">
        <f>IF(【全員最初に作成】基本情報!R223="","",【全員最初に作成】基本情報!R223)</f>
        <v/>
      </c>
      <c r="N200" s="471" t="str">
        <f>IF(【全員最初に作成】基本情報!W223="","",【全員最初に作成】基本情報!W223)</f>
        <v/>
      </c>
      <c r="O200" s="471" t="str">
        <f>IF(【全員最初に作成】基本情報!X223="","",【全員最初に作成】基本情報!X223)</f>
        <v/>
      </c>
      <c r="P200" s="475" t="str">
        <f>IF(【全員最初に作成】基本情報!Y223="","",【全員最初に作成】基本情報!Y223)</f>
        <v/>
      </c>
      <c r="Q200" s="476" t="str">
        <f>IF(【全員最初に作成】基本情報!AB223="","",【全員最初に作成】基本情報!AB223)</f>
        <v/>
      </c>
      <c r="R200" s="117"/>
      <c r="S200" s="118"/>
      <c r="T200" s="477" t="str">
        <f>IFERROR(IF(R200="","",VLOOKUP(P200,【参考】数式用!$A$5:$H$34,MATCH(S200,【参考】数式用!$F$4:$H$4,0)+5,0)),"")</f>
        <v/>
      </c>
      <c r="U200" s="478" t="str">
        <f>IF(S200="特定加算Ⅰ",VLOOKUP(P200,【参考】数式用!$A$5:$I$28,9,FALSE),"-")</f>
        <v>-</v>
      </c>
      <c r="V200" s="479" t="s">
        <v>155</v>
      </c>
      <c r="W200" s="120"/>
      <c r="X200" s="480" t="s">
        <v>156</v>
      </c>
      <c r="Y200" s="120"/>
      <c r="Z200" s="480" t="s">
        <v>157</v>
      </c>
      <c r="AA200" s="120"/>
      <c r="AB200" s="480" t="s">
        <v>156</v>
      </c>
      <c r="AC200" s="120"/>
      <c r="AD200" s="480" t="s">
        <v>158</v>
      </c>
      <c r="AE200" s="481" t="s">
        <v>159</v>
      </c>
      <c r="AF200" s="488" t="str">
        <f t="shared" si="12"/>
        <v/>
      </c>
      <c r="AG200" s="482" t="s">
        <v>160</v>
      </c>
      <c r="AH200" s="483" t="str">
        <f t="shared" si="13"/>
        <v/>
      </c>
      <c r="AJ200" s="484" t="str">
        <f t="shared" si="14"/>
        <v>○</v>
      </c>
      <c r="AK200" s="486" t="str">
        <f t="shared" si="11"/>
        <v/>
      </c>
      <c r="AL200" s="486"/>
      <c r="AM200" s="486"/>
      <c r="AN200" s="486"/>
      <c r="AO200" s="486"/>
      <c r="AP200" s="486"/>
      <c r="AQ200" s="486"/>
      <c r="AR200" s="486"/>
      <c r="AS200" s="487"/>
    </row>
    <row r="201" spans="1:45" ht="33" customHeight="1" thickBot="1">
      <c r="A201" s="471">
        <f t="shared" si="15"/>
        <v>190</v>
      </c>
      <c r="B201" s="472" t="str">
        <f>IF(【全員最初に作成】基本情報!C224="","",【全員最初に作成】基本情報!C224)</f>
        <v/>
      </c>
      <c r="C201" s="473" t="str">
        <f>IF(【全員最初に作成】基本情報!D224="","",【全員最初に作成】基本情報!D224)</f>
        <v/>
      </c>
      <c r="D201" s="473" t="str">
        <f>IF(【全員最初に作成】基本情報!E224="","",【全員最初に作成】基本情報!E224)</f>
        <v/>
      </c>
      <c r="E201" s="473" t="str">
        <f>IF(【全員最初に作成】基本情報!F224="","",【全員最初に作成】基本情報!F224)</f>
        <v/>
      </c>
      <c r="F201" s="473" t="str">
        <f>IF(【全員最初に作成】基本情報!G224="","",【全員最初に作成】基本情報!G224)</f>
        <v/>
      </c>
      <c r="G201" s="473" t="str">
        <f>IF(【全員最初に作成】基本情報!H224="","",【全員最初に作成】基本情報!H224)</f>
        <v/>
      </c>
      <c r="H201" s="473" t="str">
        <f>IF(【全員最初に作成】基本情報!I224="","",【全員最初に作成】基本情報!I224)</f>
        <v/>
      </c>
      <c r="I201" s="473" t="str">
        <f>IF(【全員最初に作成】基本情報!J224="","",【全員最初に作成】基本情報!J224)</f>
        <v/>
      </c>
      <c r="J201" s="473" t="str">
        <f>IF(【全員最初に作成】基本情報!K224="","",【全員最初に作成】基本情報!K224)</f>
        <v/>
      </c>
      <c r="K201" s="474" t="str">
        <f>IF(【全員最初に作成】基本情報!L224="","",【全員最初に作成】基本情報!L224)</f>
        <v/>
      </c>
      <c r="L201" s="471" t="str">
        <f>IF(【全員最初に作成】基本情報!M224="","",【全員最初に作成】基本情報!M224)</f>
        <v/>
      </c>
      <c r="M201" s="471" t="str">
        <f>IF(【全員最初に作成】基本情報!R224="","",【全員最初に作成】基本情報!R224)</f>
        <v/>
      </c>
      <c r="N201" s="471" t="str">
        <f>IF(【全員最初に作成】基本情報!W224="","",【全員最初に作成】基本情報!W224)</f>
        <v/>
      </c>
      <c r="O201" s="471" t="str">
        <f>IF(【全員最初に作成】基本情報!X224="","",【全員最初に作成】基本情報!X224)</f>
        <v/>
      </c>
      <c r="P201" s="475" t="str">
        <f>IF(【全員最初に作成】基本情報!Y224="","",【全員最初に作成】基本情報!Y224)</f>
        <v/>
      </c>
      <c r="Q201" s="476" t="str">
        <f>IF(【全員最初に作成】基本情報!AB224="","",【全員最初に作成】基本情報!AB224)</f>
        <v/>
      </c>
      <c r="R201" s="117"/>
      <c r="S201" s="118"/>
      <c r="T201" s="477" t="str">
        <f>IFERROR(IF(R201="","",VLOOKUP(P201,【参考】数式用!$A$5:$H$34,MATCH(S201,【参考】数式用!$F$4:$H$4,0)+5,0)),"")</f>
        <v/>
      </c>
      <c r="U201" s="478" t="str">
        <f>IF(S201="特定加算Ⅰ",VLOOKUP(P201,【参考】数式用!$A$5:$I$28,9,FALSE),"-")</f>
        <v>-</v>
      </c>
      <c r="V201" s="479" t="s">
        <v>155</v>
      </c>
      <c r="W201" s="120"/>
      <c r="X201" s="480" t="s">
        <v>156</v>
      </c>
      <c r="Y201" s="120"/>
      <c r="Z201" s="480" t="s">
        <v>157</v>
      </c>
      <c r="AA201" s="120"/>
      <c r="AB201" s="480" t="s">
        <v>156</v>
      </c>
      <c r="AC201" s="120"/>
      <c r="AD201" s="480" t="s">
        <v>158</v>
      </c>
      <c r="AE201" s="481" t="s">
        <v>159</v>
      </c>
      <c r="AF201" s="488" t="str">
        <f t="shared" si="12"/>
        <v/>
      </c>
      <c r="AG201" s="482" t="s">
        <v>160</v>
      </c>
      <c r="AH201" s="483" t="str">
        <f t="shared" si="13"/>
        <v/>
      </c>
      <c r="AJ201" s="484" t="str">
        <f t="shared" si="14"/>
        <v>○</v>
      </c>
      <c r="AK201" s="486" t="str">
        <f t="shared" si="11"/>
        <v/>
      </c>
      <c r="AL201" s="486"/>
      <c r="AM201" s="486"/>
      <c r="AN201" s="486"/>
      <c r="AO201" s="486"/>
      <c r="AP201" s="486"/>
      <c r="AQ201" s="486"/>
      <c r="AR201" s="486"/>
      <c r="AS201" s="487"/>
    </row>
    <row r="202" spans="1:45" ht="33" customHeight="1" thickBot="1">
      <c r="A202" s="471">
        <f t="shared" si="15"/>
        <v>191</v>
      </c>
      <c r="B202" s="472" t="str">
        <f>IF(【全員最初に作成】基本情報!C225="","",【全員最初に作成】基本情報!C225)</f>
        <v/>
      </c>
      <c r="C202" s="473" t="str">
        <f>IF(【全員最初に作成】基本情報!D225="","",【全員最初に作成】基本情報!D225)</f>
        <v/>
      </c>
      <c r="D202" s="473" t="str">
        <f>IF(【全員最初に作成】基本情報!E225="","",【全員最初に作成】基本情報!E225)</f>
        <v/>
      </c>
      <c r="E202" s="473" t="str">
        <f>IF(【全員最初に作成】基本情報!F225="","",【全員最初に作成】基本情報!F225)</f>
        <v/>
      </c>
      <c r="F202" s="473" t="str">
        <f>IF(【全員最初に作成】基本情報!G225="","",【全員最初に作成】基本情報!G225)</f>
        <v/>
      </c>
      <c r="G202" s="473" t="str">
        <f>IF(【全員最初に作成】基本情報!H225="","",【全員最初に作成】基本情報!H225)</f>
        <v/>
      </c>
      <c r="H202" s="473" t="str">
        <f>IF(【全員最初に作成】基本情報!I225="","",【全員最初に作成】基本情報!I225)</f>
        <v/>
      </c>
      <c r="I202" s="473" t="str">
        <f>IF(【全員最初に作成】基本情報!J225="","",【全員最初に作成】基本情報!J225)</f>
        <v/>
      </c>
      <c r="J202" s="473" t="str">
        <f>IF(【全員最初に作成】基本情報!K225="","",【全員最初に作成】基本情報!K225)</f>
        <v/>
      </c>
      <c r="K202" s="474" t="str">
        <f>IF(【全員最初に作成】基本情報!L225="","",【全員最初に作成】基本情報!L225)</f>
        <v/>
      </c>
      <c r="L202" s="471" t="str">
        <f>IF(【全員最初に作成】基本情報!M225="","",【全員最初に作成】基本情報!M225)</f>
        <v/>
      </c>
      <c r="M202" s="471" t="str">
        <f>IF(【全員最初に作成】基本情報!R225="","",【全員最初に作成】基本情報!R225)</f>
        <v/>
      </c>
      <c r="N202" s="471" t="str">
        <f>IF(【全員最初に作成】基本情報!W225="","",【全員最初に作成】基本情報!W225)</f>
        <v/>
      </c>
      <c r="O202" s="471" t="str">
        <f>IF(【全員最初に作成】基本情報!X225="","",【全員最初に作成】基本情報!X225)</f>
        <v/>
      </c>
      <c r="P202" s="475" t="str">
        <f>IF(【全員最初に作成】基本情報!Y225="","",【全員最初に作成】基本情報!Y225)</f>
        <v/>
      </c>
      <c r="Q202" s="476" t="str">
        <f>IF(【全員最初に作成】基本情報!AB225="","",【全員最初に作成】基本情報!AB225)</f>
        <v/>
      </c>
      <c r="R202" s="117"/>
      <c r="S202" s="118"/>
      <c r="T202" s="477" t="str">
        <f>IFERROR(IF(R202="","",VLOOKUP(P202,【参考】数式用!$A$5:$H$34,MATCH(S202,【参考】数式用!$F$4:$H$4,0)+5,0)),"")</f>
        <v/>
      </c>
      <c r="U202" s="478" t="str">
        <f>IF(S202="特定加算Ⅰ",VLOOKUP(P202,【参考】数式用!$A$5:$I$28,9,FALSE),"-")</f>
        <v>-</v>
      </c>
      <c r="V202" s="479" t="s">
        <v>155</v>
      </c>
      <c r="W202" s="120"/>
      <c r="X202" s="480" t="s">
        <v>156</v>
      </c>
      <c r="Y202" s="120"/>
      <c r="Z202" s="480" t="s">
        <v>157</v>
      </c>
      <c r="AA202" s="120"/>
      <c r="AB202" s="480" t="s">
        <v>156</v>
      </c>
      <c r="AC202" s="120"/>
      <c r="AD202" s="480" t="s">
        <v>158</v>
      </c>
      <c r="AE202" s="481" t="s">
        <v>159</v>
      </c>
      <c r="AF202" s="488" t="str">
        <f t="shared" si="12"/>
        <v/>
      </c>
      <c r="AG202" s="482" t="s">
        <v>160</v>
      </c>
      <c r="AH202" s="483" t="str">
        <f t="shared" si="13"/>
        <v/>
      </c>
      <c r="AJ202" s="484" t="str">
        <f t="shared" si="14"/>
        <v>○</v>
      </c>
      <c r="AK202" s="486" t="str">
        <f t="shared" si="11"/>
        <v/>
      </c>
      <c r="AL202" s="486"/>
      <c r="AM202" s="486"/>
      <c r="AN202" s="486"/>
      <c r="AO202" s="486"/>
      <c r="AP202" s="486"/>
      <c r="AQ202" s="486"/>
      <c r="AR202" s="486"/>
      <c r="AS202" s="487"/>
    </row>
    <row r="203" spans="1:45" ht="33" customHeight="1" thickBot="1">
      <c r="A203" s="471">
        <f t="shared" si="15"/>
        <v>192</v>
      </c>
      <c r="B203" s="472" t="str">
        <f>IF(【全員最初に作成】基本情報!C226="","",【全員最初に作成】基本情報!C226)</f>
        <v/>
      </c>
      <c r="C203" s="473" t="str">
        <f>IF(【全員最初に作成】基本情報!D226="","",【全員最初に作成】基本情報!D226)</f>
        <v/>
      </c>
      <c r="D203" s="473" t="str">
        <f>IF(【全員最初に作成】基本情報!E226="","",【全員最初に作成】基本情報!E226)</f>
        <v/>
      </c>
      <c r="E203" s="473" t="str">
        <f>IF(【全員最初に作成】基本情報!F226="","",【全員最初に作成】基本情報!F226)</f>
        <v/>
      </c>
      <c r="F203" s="473" t="str">
        <f>IF(【全員最初に作成】基本情報!G226="","",【全員最初に作成】基本情報!G226)</f>
        <v/>
      </c>
      <c r="G203" s="473" t="str">
        <f>IF(【全員最初に作成】基本情報!H226="","",【全員最初に作成】基本情報!H226)</f>
        <v/>
      </c>
      <c r="H203" s="473" t="str">
        <f>IF(【全員最初に作成】基本情報!I226="","",【全員最初に作成】基本情報!I226)</f>
        <v/>
      </c>
      <c r="I203" s="473" t="str">
        <f>IF(【全員最初に作成】基本情報!J226="","",【全員最初に作成】基本情報!J226)</f>
        <v/>
      </c>
      <c r="J203" s="473" t="str">
        <f>IF(【全員最初に作成】基本情報!K226="","",【全員最初に作成】基本情報!K226)</f>
        <v/>
      </c>
      <c r="K203" s="474" t="str">
        <f>IF(【全員最初に作成】基本情報!L226="","",【全員最初に作成】基本情報!L226)</f>
        <v/>
      </c>
      <c r="L203" s="471" t="str">
        <f>IF(【全員最初に作成】基本情報!M226="","",【全員最初に作成】基本情報!M226)</f>
        <v/>
      </c>
      <c r="M203" s="471" t="str">
        <f>IF(【全員最初に作成】基本情報!R226="","",【全員最初に作成】基本情報!R226)</f>
        <v/>
      </c>
      <c r="N203" s="471" t="str">
        <f>IF(【全員最初に作成】基本情報!W226="","",【全員最初に作成】基本情報!W226)</f>
        <v/>
      </c>
      <c r="O203" s="471" t="str">
        <f>IF(【全員最初に作成】基本情報!X226="","",【全員最初に作成】基本情報!X226)</f>
        <v/>
      </c>
      <c r="P203" s="475" t="str">
        <f>IF(【全員最初に作成】基本情報!Y226="","",【全員最初に作成】基本情報!Y226)</f>
        <v/>
      </c>
      <c r="Q203" s="476" t="str">
        <f>IF(【全員最初に作成】基本情報!AB226="","",【全員最初に作成】基本情報!AB226)</f>
        <v/>
      </c>
      <c r="R203" s="117"/>
      <c r="S203" s="118"/>
      <c r="T203" s="477" t="str">
        <f>IFERROR(IF(R203="","",VLOOKUP(P203,【参考】数式用!$A$5:$H$34,MATCH(S203,【参考】数式用!$F$4:$H$4,0)+5,0)),"")</f>
        <v/>
      </c>
      <c r="U203" s="478" t="str">
        <f>IF(S203="特定加算Ⅰ",VLOOKUP(P203,【参考】数式用!$A$5:$I$28,9,FALSE),"-")</f>
        <v>-</v>
      </c>
      <c r="V203" s="479" t="s">
        <v>155</v>
      </c>
      <c r="W203" s="120"/>
      <c r="X203" s="480" t="s">
        <v>156</v>
      </c>
      <c r="Y203" s="120"/>
      <c r="Z203" s="480" t="s">
        <v>157</v>
      </c>
      <c r="AA203" s="120"/>
      <c r="AB203" s="480" t="s">
        <v>156</v>
      </c>
      <c r="AC203" s="120"/>
      <c r="AD203" s="480" t="s">
        <v>158</v>
      </c>
      <c r="AE203" s="481" t="s">
        <v>159</v>
      </c>
      <c r="AF203" s="488" t="str">
        <f t="shared" si="12"/>
        <v/>
      </c>
      <c r="AG203" s="482" t="s">
        <v>160</v>
      </c>
      <c r="AH203" s="483" t="str">
        <f t="shared" si="13"/>
        <v/>
      </c>
      <c r="AJ203" s="484" t="str">
        <f t="shared" si="14"/>
        <v>○</v>
      </c>
      <c r="AK203" s="486" t="str">
        <f t="shared" si="11"/>
        <v/>
      </c>
      <c r="AL203" s="486"/>
      <c r="AM203" s="486"/>
      <c r="AN203" s="486"/>
      <c r="AO203" s="486"/>
      <c r="AP203" s="486"/>
      <c r="AQ203" s="486"/>
      <c r="AR203" s="486"/>
      <c r="AS203" s="487"/>
    </row>
    <row r="204" spans="1:45" ht="33" customHeight="1" thickBot="1">
      <c r="A204" s="471">
        <f t="shared" si="15"/>
        <v>193</v>
      </c>
      <c r="B204" s="472" t="str">
        <f>IF(【全員最初に作成】基本情報!C227="","",【全員最初に作成】基本情報!C227)</f>
        <v/>
      </c>
      <c r="C204" s="473" t="str">
        <f>IF(【全員最初に作成】基本情報!D227="","",【全員最初に作成】基本情報!D227)</f>
        <v/>
      </c>
      <c r="D204" s="473" t="str">
        <f>IF(【全員最初に作成】基本情報!E227="","",【全員最初に作成】基本情報!E227)</f>
        <v/>
      </c>
      <c r="E204" s="473" t="str">
        <f>IF(【全員最初に作成】基本情報!F227="","",【全員最初に作成】基本情報!F227)</f>
        <v/>
      </c>
      <c r="F204" s="473" t="str">
        <f>IF(【全員最初に作成】基本情報!G227="","",【全員最初に作成】基本情報!G227)</f>
        <v/>
      </c>
      <c r="G204" s="473" t="str">
        <f>IF(【全員最初に作成】基本情報!H227="","",【全員最初に作成】基本情報!H227)</f>
        <v/>
      </c>
      <c r="H204" s="473" t="str">
        <f>IF(【全員最初に作成】基本情報!I227="","",【全員最初に作成】基本情報!I227)</f>
        <v/>
      </c>
      <c r="I204" s="473" t="str">
        <f>IF(【全員最初に作成】基本情報!J227="","",【全員最初に作成】基本情報!J227)</f>
        <v/>
      </c>
      <c r="J204" s="473" t="str">
        <f>IF(【全員最初に作成】基本情報!K227="","",【全員最初に作成】基本情報!K227)</f>
        <v/>
      </c>
      <c r="K204" s="474" t="str">
        <f>IF(【全員最初に作成】基本情報!L227="","",【全員最初に作成】基本情報!L227)</f>
        <v/>
      </c>
      <c r="L204" s="471" t="str">
        <f>IF(【全員最初に作成】基本情報!M227="","",【全員最初に作成】基本情報!M227)</f>
        <v/>
      </c>
      <c r="M204" s="471" t="str">
        <f>IF(【全員最初に作成】基本情報!R227="","",【全員最初に作成】基本情報!R227)</f>
        <v/>
      </c>
      <c r="N204" s="471" t="str">
        <f>IF(【全員最初に作成】基本情報!W227="","",【全員最初に作成】基本情報!W227)</f>
        <v/>
      </c>
      <c r="O204" s="471" t="str">
        <f>IF(【全員最初に作成】基本情報!X227="","",【全員最初に作成】基本情報!X227)</f>
        <v/>
      </c>
      <c r="P204" s="475" t="str">
        <f>IF(【全員最初に作成】基本情報!Y227="","",【全員最初に作成】基本情報!Y227)</f>
        <v/>
      </c>
      <c r="Q204" s="476" t="str">
        <f>IF(【全員最初に作成】基本情報!AB227="","",【全員最初に作成】基本情報!AB227)</f>
        <v/>
      </c>
      <c r="R204" s="117"/>
      <c r="S204" s="118"/>
      <c r="T204" s="477" t="str">
        <f>IFERROR(IF(R204="","",VLOOKUP(P204,【参考】数式用!$A$5:$H$34,MATCH(S204,【参考】数式用!$F$4:$H$4,0)+5,0)),"")</f>
        <v/>
      </c>
      <c r="U204" s="478" t="str">
        <f>IF(S204="特定加算Ⅰ",VLOOKUP(P204,【参考】数式用!$A$5:$I$28,9,FALSE),"-")</f>
        <v>-</v>
      </c>
      <c r="V204" s="479" t="s">
        <v>155</v>
      </c>
      <c r="W204" s="120"/>
      <c r="X204" s="480" t="s">
        <v>156</v>
      </c>
      <c r="Y204" s="120"/>
      <c r="Z204" s="480" t="s">
        <v>157</v>
      </c>
      <c r="AA204" s="120"/>
      <c r="AB204" s="480" t="s">
        <v>156</v>
      </c>
      <c r="AC204" s="120"/>
      <c r="AD204" s="480" t="s">
        <v>158</v>
      </c>
      <c r="AE204" s="481" t="s">
        <v>159</v>
      </c>
      <c r="AF204" s="488" t="str">
        <f t="shared" si="12"/>
        <v/>
      </c>
      <c r="AG204" s="482" t="s">
        <v>160</v>
      </c>
      <c r="AH204" s="483" t="str">
        <f t="shared" si="13"/>
        <v/>
      </c>
      <c r="AJ204" s="484" t="str">
        <f t="shared" si="14"/>
        <v>○</v>
      </c>
      <c r="AK204" s="486" t="str">
        <f t="shared" ref="AK204:AK267" si="16">IFERROR(IF(T204="エラー","当該サービスに存在しない加算区分が選択されていますので、修正してください。",""),"")</f>
        <v/>
      </c>
      <c r="AL204" s="486"/>
      <c r="AM204" s="486"/>
      <c r="AN204" s="486"/>
      <c r="AO204" s="486"/>
      <c r="AP204" s="486"/>
      <c r="AQ204" s="486"/>
      <c r="AR204" s="486"/>
      <c r="AS204" s="487"/>
    </row>
    <row r="205" spans="1:45" ht="33" customHeight="1" thickBot="1">
      <c r="A205" s="471">
        <f t="shared" si="15"/>
        <v>194</v>
      </c>
      <c r="B205" s="472" t="str">
        <f>IF(【全員最初に作成】基本情報!C228="","",【全員最初に作成】基本情報!C228)</f>
        <v/>
      </c>
      <c r="C205" s="473" t="str">
        <f>IF(【全員最初に作成】基本情報!D228="","",【全員最初に作成】基本情報!D228)</f>
        <v/>
      </c>
      <c r="D205" s="473" t="str">
        <f>IF(【全員最初に作成】基本情報!E228="","",【全員最初に作成】基本情報!E228)</f>
        <v/>
      </c>
      <c r="E205" s="473" t="str">
        <f>IF(【全員最初に作成】基本情報!F228="","",【全員最初に作成】基本情報!F228)</f>
        <v/>
      </c>
      <c r="F205" s="473" t="str">
        <f>IF(【全員最初に作成】基本情報!G228="","",【全員最初に作成】基本情報!G228)</f>
        <v/>
      </c>
      <c r="G205" s="473" t="str">
        <f>IF(【全員最初に作成】基本情報!H228="","",【全員最初に作成】基本情報!H228)</f>
        <v/>
      </c>
      <c r="H205" s="473" t="str">
        <f>IF(【全員最初に作成】基本情報!I228="","",【全員最初に作成】基本情報!I228)</f>
        <v/>
      </c>
      <c r="I205" s="473" t="str">
        <f>IF(【全員最初に作成】基本情報!J228="","",【全員最初に作成】基本情報!J228)</f>
        <v/>
      </c>
      <c r="J205" s="473" t="str">
        <f>IF(【全員最初に作成】基本情報!K228="","",【全員最初に作成】基本情報!K228)</f>
        <v/>
      </c>
      <c r="K205" s="474" t="str">
        <f>IF(【全員最初に作成】基本情報!L228="","",【全員最初に作成】基本情報!L228)</f>
        <v/>
      </c>
      <c r="L205" s="471" t="str">
        <f>IF(【全員最初に作成】基本情報!M228="","",【全員最初に作成】基本情報!M228)</f>
        <v/>
      </c>
      <c r="M205" s="471" t="str">
        <f>IF(【全員最初に作成】基本情報!R228="","",【全員最初に作成】基本情報!R228)</f>
        <v/>
      </c>
      <c r="N205" s="471" t="str">
        <f>IF(【全員最初に作成】基本情報!W228="","",【全員最初に作成】基本情報!W228)</f>
        <v/>
      </c>
      <c r="O205" s="471" t="str">
        <f>IF(【全員最初に作成】基本情報!X228="","",【全員最初に作成】基本情報!X228)</f>
        <v/>
      </c>
      <c r="P205" s="475" t="str">
        <f>IF(【全員最初に作成】基本情報!Y228="","",【全員最初に作成】基本情報!Y228)</f>
        <v/>
      </c>
      <c r="Q205" s="476" t="str">
        <f>IF(【全員最初に作成】基本情報!AB228="","",【全員最初に作成】基本情報!AB228)</f>
        <v/>
      </c>
      <c r="R205" s="117"/>
      <c r="S205" s="118"/>
      <c r="T205" s="477" t="str">
        <f>IFERROR(IF(R205="","",VLOOKUP(P205,【参考】数式用!$A$5:$H$34,MATCH(S205,【参考】数式用!$F$4:$H$4,0)+5,0)),"")</f>
        <v/>
      </c>
      <c r="U205" s="478" t="str">
        <f>IF(S205="特定加算Ⅰ",VLOOKUP(P205,【参考】数式用!$A$5:$I$28,9,FALSE),"-")</f>
        <v>-</v>
      </c>
      <c r="V205" s="479" t="s">
        <v>155</v>
      </c>
      <c r="W205" s="120"/>
      <c r="X205" s="480" t="s">
        <v>156</v>
      </c>
      <c r="Y205" s="120"/>
      <c r="Z205" s="480" t="s">
        <v>157</v>
      </c>
      <c r="AA205" s="120"/>
      <c r="AB205" s="480" t="s">
        <v>156</v>
      </c>
      <c r="AC205" s="120"/>
      <c r="AD205" s="480" t="s">
        <v>158</v>
      </c>
      <c r="AE205" s="481" t="s">
        <v>159</v>
      </c>
      <c r="AF205" s="488" t="str">
        <f t="shared" ref="AF205:AF268" si="17">IF(AND(W205&gt;=1,Y205&gt;=1,AA205&gt;=1,AC205&gt;=1),(AA205*12+AC205)-(W205*12+Y205)+1,"")</f>
        <v/>
      </c>
      <c r="AG205" s="482" t="s">
        <v>160</v>
      </c>
      <c r="AH205" s="483" t="str">
        <f t="shared" ref="AH205:AH268" si="18">IFERROR(ROUNDDOWN(Q205*T205,0)*AF205,"")</f>
        <v/>
      </c>
      <c r="AJ205" s="484" t="str">
        <f t="shared" ref="AJ205:AJ268" si="19">IFERROR(IF(T205="エラー","☓","○"),"")</f>
        <v>○</v>
      </c>
      <c r="AK205" s="486" t="str">
        <f t="shared" si="16"/>
        <v/>
      </c>
      <c r="AL205" s="486"/>
      <c r="AM205" s="486"/>
      <c r="AN205" s="486"/>
      <c r="AO205" s="486"/>
      <c r="AP205" s="486"/>
      <c r="AQ205" s="486"/>
      <c r="AR205" s="486"/>
      <c r="AS205" s="487"/>
    </row>
    <row r="206" spans="1:45" ht="33" customHeight="1" thickBot="1">
      <c r="A206" s="471">
        <f t="shared" si="15"/>
        <v>195</v>
      </c>
      <c r="B206" s="472" t="str">
        <f>IF(【全員最初に作成】基本情報!C229="","",【全員最初に作成】基本情報!C229)</f>
        <v/>
      </c>
      <c r="C206" s="473" t="str">
        <f>IF(【全員最初に作成】基本情報!D229="","",【全員最初に作成】基本情報!D229)</f>
        <v/>
      </c>
      <c r="D206" s="473" t="str">
        <f>IF(【全員最初に作成】基本情報!E229="","",【全員最初に作成】基本情報!E229)</f>
        <v/>
      </c>
      <c r="E206" s="473" t="str">
        <f>IF(【全員最初に作成】基本情報!F229="","",【全員最初に作成】基本情報!F229)</f>
        <v/>
      </c>
      <c r="F206" s="473" t="str">
        <f>IF(【全員最初に作成】基本情報!G229="","",【全員最初に作成】基本情報!G229)</f>
        <v/>
      </c>
      <c r="G206" s="473" t="str">
        <f>IF(【全員最初に作成】基本情報!H229="","",【全員最初に作成】基本情報!H229)</f>
        <v/>
      </c>
      <c r="H206" s="473" t="str">
        <f>IF(【全員最初に作成】基本情報!I229="","",【全員最初に作成】基本情報!I229)</f>
        <v/>
      </c>
      <c r="I206" s="473" t="str">
        <f>IF(【全員最初に作成】基本情報!J229="","",【全員最初に作成】基本情報!J229)</f>
        <v/>
      </c>
      <c r="J206" s="473" t="str">
        <f>IF(【全員最初に作成】基本情報!K229="","",【全員最初に作成】基本情報!K229)</f>
        <v/>
      </c>
      <c r="K206" s="474" t="str">
        <f>IF(【全員最初に作成】基本情報!L229="","",【全員最初に作成】基本情報!L229)</f>
        <v/>
      </c>
      <c r="L206" s="471" t="str">
        <f>IF(【全員最初に作成】基本情報!M229="","",【全員最初に作成】基本情報!M229)</f>
        <v/>
      </c>
      <c r="M206" s="471" t="str">
        <f>IF(【全員最初に作成】基本情報!R229="","",【全員最初に作成】基本情報!R229)</f>
        <v/>
      </c>
      <c r="N206" s="471" t="str">
        <f>IF(【全員最初に作成】基本情報!W229="","",【全員最初に作成】基本情報!W229)</f>
        <v/>
      </c>
      <c r="O206" s="471" t="str">
        <f>IF(【全員最初に作成】基本情報!X229="","",【全員最初に作成】基本情報!X229)</f>
        <v/>
      </c>
      <c r="P206" s="475" t="str">
        <f>IF(【全員最初に作成】基本情報!Y229="","",【全員最初に作成】基本情報!Y229)</f>
        <v/>
      </c>
      <c r="Q206" s="476" t="str">
        <f>IF(【全員最初に作成】基本情報!AB229="","",【全員最初に作成】基本情報!AB229)</f>
        <v/>
      </c>
      <c r="R206" s="117"/>
      <c r="S206" s="118"/>
      <c r="T206" s="477" t="str">
        <f>IFERROR(IF(R206="","",VLOOKUP(P206,【参考】数式用!$A$5:$H$34,MATCH(S206,【参考】数式用!$F$4:$H$4,0)+5,0)),"")</f>
        <v/>
      </c>
      <c r="U206" s="478" t="str">
        <f>IF(S206="特定加算Ⅰ",VLOOKUP(P206,【参考】数式用!$A$5:$I$28,9,FALSE),"-")</f>
        <v>-</v>
      </c>
      <c r="V206" s="479" t="s">
        <v>155</v>
      </c>
      <c r="W206" s="120"/>
      <c r="X206" s="480" t="s">
        <v>156</v>
      </c>
      <c r="Y206" s="120"/>
      <c r="Z206" s="480" t="s">
        <v>157</v>
      </c>
      <c r="AA206" s="120"/>
      <c r="AB206" s="480" t="s">
        <v>156</v>
      </c>
      <c r="AC206" s="120"/>
      <c r="AD206" s="480" t="s">
        <v>158</v>
      </c>
      <c r="AE206" s="481" t="s">
        <v>159</v>
      </c>
      <c r="AF206" s="488" t="str">
        <f t="shared" si="17"/>
        <v/>
      </c>
      <c r="AG206" s="482" t="s">
        <v>160</v>
      </c>
      <c r="AH206" s="483" t="str">
        <f t="shared" si="18"/>
        <v/>
      </c>
      <c r="AJ206" s="484" t="str">
        <f t="shared" si="19"/>
        <v>○</v>
      </c>
      <c r="AK206" s="486" t="str">
        <f t="shared" si="16"/>
        <v/>
      </c>
      <c r="AL206" s="486"/>
      <c r="AM206" s="486"/>
      <c r="AN206" s="486"/>
      <c r="AO206" s="486"/>
      <c r="AP206" s="486"/>
      <c r="AQ206" s="486"/>
      <c r="AR206" s="486"/>
      <c r="AS206" s="487"/>
    </row>
    <row r="207" spans="1:45" ht="33" customHeight="1" thickBot="1">
      <c r="A207" s="471">
        <f t="shared" si="15"/>
        <v>196</v>
      </c>
      <c r="B207" s="472" t="str">
        <f>IF(【全員最初に作成】基本情報!C230="","",【全員最初に作成】基本情報!C230)</f>
        <v/>
      </c>
      <c r="C207" s="473" t="str">
        <f>IF(【全員最初に作成】基本情報!D230="","",【全員最初に作成】基本情報!D230)</f>
        <v/>
      </c>
      <c r="D207" s="473" t="str">
        <f>IF(【全員最初に作成】基本情報!E230="","",【全員最初に作成】基本情報!E230)</f>
        <v/>
      </c>
      <c r="E207" s="473" t="str">
        <f>IF(【全員最初に作成】基本情報!F230="","",【全員最初に作成】基本情報!F230)</f>
        <v/>
      </c>
      <c r="F207" s="473" t="str">
        <f>IF(【全員最初に作成】基本情報!G230="","",【全員最初に作成】基本情報!G230)</f>
        <v/>
      </c>
      <c r="G207" s="473" t="str">
        <f>IF(【全員最初に作成】基本情報!H230="","",【全員最初に作成】基本情報!H230)</f>
        <v/>
      </c>
      <c r="H207" s="473" t="str">
        <f>IF(【全員最初に作成】基本情報!I230="","",【全員最初に作成】基本情報!I230)</f>
        <v/>
      </c>
      <c r="I207" s="473" t="str">
        <f>IF(【全員最初に作成】基本情報!J230="","",【全員最初に作成】基本情報!J230)</f>
        <v/>
      </c>
      <c r="J207" s="473" t="str">
        <f>IF(【全員最初に作成】基本情報!K230="","",【全員最初に作成】基本情報!K230)</f>
        <v/>
      </c>
      <c r="K207" s="474" t="str">
        <f>IF(【全員最初に作成】基本情報!L230="","",【全員最初に作成】基本情報!L230)</f>
        <v/>
      </c>
      <c r="L207" s="471" t="str">
        <f>IF(【全員最初に作成】基本情報!M230="","",【全員最初に作成】基本情報!M230)</f>
        <v/>
      </c>
      <c r="M207" s="471" t="str">
        <f>IF(【全員最初に作成】基本情報!R230="","",【全員最初に作成】基本情報!R230)</f>
        <v/>
      </c>
      <c r="N207" s="471" t="str">
        <f>IF(【全員最初に作成】基本情報!W230="","",【全員最初に作成】基本情報!W230)</f>
        <v/>
      </c>
      <c r="O207" s="471" t="str">
        <f>IF(【全員最初に作成】基本情報!X230="","",【全員最初に作成】基本情報!X230)</f>
        <v/>
      </c>
      <c r="P207" s="475" t="str">
        <f>IF(【全員最初に作成】基本情報!Y230="","",【全員最初に作成】基本情報!Y230)</f>
        <v/>
      </c>
      <c r="Q207" s="476" t="str">
        <f>IF(【全員最初に作成】基本情報!AB230="","",【全員最初に作成】基本情報!AB230)</f>
        <v/>
      </c>
      <c r="R207" s="117"/>
      <c r="S207" s="118"/>
      <c r="T207" s="477" t="str">
        <f>IFERROR(IF(R207="","",VLOOKUP(P207,【参考】数式用!$A$5:$H$34,MATCH(S207,【参考】数式用!$F$4:$H$4,0)+5,0)),"")</f>
        <v/>
      </c>
      <c r="U207" s="478" t="str">
        <f>IF(S207="特定加算Ⅰ",VLOOKUP(P207,【参考】数式用!$A$5:$I$28,9,FALSE),"-")</f>
        <v>-</v>
      </c>
      <c r="V207" s="479" t="s">
        <v>155</v>
      </c>
      <c r="W207" s="120"/>
      <c r="X207" s="480" t="s">
        <v>156</v>
      </c>
      <c r="Y207" s="120"/>
      <c r="Z207" s="480" t="s">
        <v>157</v>
      </c>
      <c r="AA207" s="120"/>
      <c r="AB207" s="480" t="s">
        <v>156</v>
      </c>
      <c r="AC207" s="120"/>
      <c r="AD207" s="480" t="s">
        <v>158</v>
      </c>
      <c r="AE207" s="481" t="s">
        <v>159</v>
      </c>
      <c r="AF207" s="488" t="str">
        <f t="shared" si="17"/>
        <v/>
      </c>
      <c r="AG207" s="482" t="s">
        <v>160</v>
      </c>
      <c r="AH207" s="483" t="str">
        <f t="shared" si="18"/>
        <v/>
      </c>
      <c r="AJ207" s="484" t="str">
        <f t="shared" si="19"/>
        <v>○</v>
      </c>
      <c r="AK207" s="486" t="str">
        <f t="shared" si="16"/>
        <v/>
      </c>
      <c r="AL207" s="486"/>
      <c r="AM207" s="486"/>
      <c r="AN207" s="486"/>
      <c r="AO207" s="486"/>
      <c r="AP207" s="486"/>
      <c r="AQ207" s="486"/>
      <c r="AR207" s="486"/>
      <c r="AS207" s="487"/>
    </row>
    <row r="208" spans="1:45" ht="33" customHeight="1" thickBot="1">
      <c r="A208" s="471">
        <f t="shared" si="15"/>
        <v>197</v>
      </c>
      <c r="B208" s="472" t="str">
        <f>IF(【全員最初に作成】基本情報!C231="","",【全員最初に作成】基本情報!C231)</f>
        <v/>
      </c>
      <c r="C208" s="473" t="str">
        <f>IF(【全員最初に作成】基本情報!D231="","",【全員最初に作成】基本情報!D231)</f>
        <v/>
      </c>
      <c r="D208" s="473" t="str">
        <f>IF(【全員最初に作成】基本情報!E231="","",【全員最初に作成】基本情報!E231)</f>
        <v/>
      </c>
      <c r="E208" s="473" t="str">
        <f>IF(【全員最初に作成】基本情報!F231="","",【全員最初に作成】基本情報!F231)</f>
        <v/>
      </c>
      <c r="F208" s="473" t="str">
        <f>IF(【全員最初に作成】基本情報!G231="","",【全員最初に作成】基本情報!G231)</f>
        <v/>
      </c>
      <c r="G208" s="473" t="str">
        <f>IF(【全員最初に作成】基本情報!H231="","",【全員最初に作成】基本情報!H231)</f>
        <v/>
      </c>
      <c r="H208" s="473" t="str">
        <f>IF(【全員最初に作成】基本情報!I231="","",【全員最初に作成】基本情報!I231)</f>
        <v/>
      </c>
      <c r="I208" s="473" t="str">
        <f>IF(【全員最初に作成】基本情報!J231="","",【全員最初に作成】基本情報!J231)</f>
        <v/>
      </c>
      <c r="J208" s="473" t="str">
        <f>IF(【全員最初に作成】基本情報!K231="","",【全員最初に作成】基本情報!K231)</f>
        <v/>
      </c>
      <c r="K208" s="474" t="str">
        <f>IF(【全員最初に作成】基本情報!L231="","",【全員最初に作成】基本情報!L231)</f>
        <v/>
      </c>
      <c r="L208" s="471" t="str">
        <f>IF(【全員最初に作成】基本情報!M231="","",【全員最初に作成】基本情報!M231)</f>
        <v/>
      </c>
      <c r="M208" s="471" t="str">
        <f>IF(【全員最初に作成】基本情報!R231="","",【全員最初に作成】基本情報!R231)</f>
        <v/>
      </c>
      <c r="N208" s="471" t="str">
        <f>IF(【全員最初に作成】基本情報!W231="","",【全員最初に作成】基本情報!W231)</f>
        <v/>
      </c>
      <c r="O208" s="471" t="str">
        <f>IF(【全員最初に作成】基本情報!X231="","",【全員最初に作成】基本情報!X231)</f>
        <v/>
      </c>
      <c r="P208" s="475" t="str">
        <f>IF(【全員最初に作成】基本情報!Y231="","",【全員最初に作成】基本情報!Y231)</f>
        <v/>
      </c>
      <c r="Q208" s="476" t="str">
        <f>IF(【全員最初に作成】基本情報!AB231="","",【全員最初に作成】基本情報!AB231)</f>
        <v/>
      </c>
      <c r="R208" s="117"/>
      <c r="S208" s="118"/>
      <c r="T208" s="477" t="str">
        <f>IFERROR(IF(R208="","",VLOOKUP(P208,【参考】数式用!$A$5:$H$34,MATCH(S208,【参考】数式用!$F$4:$H$4,0)+5,0)),"")</f>
        <v/>
      </c>
      <c r="U208" s="478" t="str">
        <f>IF(S208="特定加算Ⅰ",VLOOKUP(P208,【参考】数式用!$A$5:$I$28,9,FALSE),"-")</f>
        <v>-</v>
      </c>
      <c r="V208" s="479" t="s">
        <v>155</v>
      </c>
      <c r="W208" s="120"/>
      <c r="X208" s="480" t="s">
        <v>156</v>
      </c>
      <c r="Y208" s="120"/>
      <c r="Z208" s="480" t="s">
        <v>157</v>
      </c>
      <c r="AA208" s="120"/>
      <c r="AB208" s="480" t="s">
        <v>156</v>
      </c>
      <c r="AC208" s="120"/>
      <c r="AD208" s="480" t="s">
        <v>158</v>
      </c>
      <c r="AE208" s="481" t="s">
        <v>159</v>
      </c>
      <c r="AF208" s="488" t="str">
        <f t="shared" si="17"/>
        <v/>
      </c>
      <c r="AG208" s="482" t="s">
        <v>160</v>
      </c>
      <c r="AH208" s="483" t="str">
        <f t="shared" si="18"/>
        <v/>
      </c>
      <c r="AJ208" s="484" t="str">
        <f t="shared" si="19"/>
        <v>○</v>
      </c>
      <c r="AK208" s="486" t="str">
        <f t="shared" si="16"/>
        <v/>
      </c>
      <c r="AL208" s="486"/>
      <c r="AM208" s="486"/>
      <c r="AN208" s="486"/>
      <c r="AO208" s="486"/>
      <c r="AP208" s="486"/>
      <c r="AQ208" s="486"/>
      <c r="AR208" s="486"/>
      <c r="AS208" s="487"/>
    </row>
    <row r="209" spans="1:45" ht="33" customHeight="1" thickBot="1">
      <c r="A209" s="471">
        <f t="shared" si="15"/>
        <v>198</v>
      </c>
      <c r="B209" s="472" t="str">
        <f>IF(【全員最初に作成】基本情報!C232="","",【全員最初に作成】基本情報!C232)</f>
        <v/>
      </c>
      <c r="C209" s="473" t="str">
        <f>IF(【全員最初に作成】基本情報!D232="","",【全員最初に作成】基本情報!D232)</f>
        <v/>
      </c>
      <c r="D209" s="473" t="str">
        <f>IF(【全員最初に作成】基本情報!E232="","",【全員最初に作成】基本情報!E232)</f>
        <v/>
      </c>
      <c r="E209" s="473" t="str">
        <f>IF(【全員最初に作成】基本情報!F232="","",【全員最初に作成】基本情報!F232)</f>
        <v/>
      </c>
      <c r="F209" s="473" t="str">
        <f>IF(【全員最初に作成】基本情報!G232="","",【全員最初に作成】基本情報!G232)</f>
        <v/>
      </c>
      <c r="G209" s="473" t="str">
        <f>IF(【全員最初に作成】基本情報!H232="","",【全員最初に作成】基本情報!H232)</f>
        <v/>
      </c>
      <c r="H209" s="473" t="str">
        <f>IF(【全員最初に作成】基本情報!I232="","",【全員最初に作成】基本情報!I232)</f>
        <v/>
      </c>
      <c r="I209" s="473" t="str">
        <f>IF(【全員最初に作成】基本情報!J232="","",【全員最初に作成】基本情報!J232)</f>
        <v/>
      </c>
      <c r="J209" s="473" t="str">
        <f>IF(【全員最初に作成】基本情報!K232="","",【全員最初に作成】基本情報!K232)</f>
        <v/>
      </c>
      <c r="K209" s="474" t="str">
        <f>IF(【全員最初に作成】基本情報!L232="","",【全員最初に作成】基本情報!L232)</f>
        <v/>
      </c>
      <c r="L209" s="471" t="str">
        <f>IF(【全員最初に作成】基本情報!M232="","",【全員最初に作成】基本情報!M232)</f>
        <v/>
      </c>
      <c r="M209" s="471" t="str">
        <f>IF(【全員最初に作成】基本情報!R232="","",【全員最初に作成】基本情報!R232)</f>
        <v/>
      </c>
      <c r="N209" s="471" t="str">
        <f>IF(【全員最初に作成】基本情報!W232="","",【全員最初に作成】基本情報!W232)</f>
        <v/>
      </c>
      <c r="O209" s="471" t="str">
        <f>IF(【全員最初に作成】基本情報!X232="","",【全員最初に作成】基本情報!X232)</f>
        <v/>
      </c>
      <c r="P209" s="475" t="str">
        <f>IF(【全員最初に作成】基本情報!Y232="","",【全員最初に作成】基本情報!Y232)</f>
        <v/>
      </c>
      <c r="Q209" s="476" t="str">
        <f>IF(【全員最初に作成】基本情報!AB232="","",【全員最初に作成】基本情報!AB232)</f>
        <v/>
      </c>
      <c r="R209" s="117"/>
      <c r="S209" s="118"/>
      <c r="T209" s="477" t="str">
        <f>IFERROR(IF(R209="","",VLOOKUP(P209,【参考】数式用!$A$5:$H$34,MATCH(S209,【参考】数式用!$F$4:$H$4,0)+5,0)),"")</f>
        <v/>
      </c>
      <c r="U209" s="478" t="str">
        <f>IF(S209="特定加算Ⅰ",VLOOKUP(P209,【参考】数式用!$A$5:$I$28,9,FALSE),"-")</f>
        <v>-</v>
      </c>
      <c r="V209" s="479" t="s">
        <v>155</v>
      </c>
      <c r="W209" s="120"/>
      <c r="X209" s="480" t="s">
        <v>156</v>
      </c>
      <c r="Y209" s="120"/>
      <c r="Z209" s="480" t="s">
        <v>157</v>
      </c>
      <c r="AA209" s="120"/>
      <c r="AB209" s="480" t="s">
        <v>156</v>
      </c>
      <c r="AC209" s="120"/>
      <c r="AD209" s="480" t="s">
        <v>158</v>
      </c>
      <c r="AE209" s="481" t="s">
        <v>159</v>
      </c>
      <c r="AF209" s="488" t="str">
        <f t="shared" si="17"/>
        <v/>
      </c>
      <c r="AG209" s="482" t="s">
        <v>160</v>
      </c>
      <c r="AH209" s="483" t="str">
        <f t="shared" si="18"/>
        <v/>
      </c>
      <c r="AJ209" s="484" t="str">
        <f t="shared" si="19"/>
        <v>○</v>
      </c>
      <c r="AK209" s="486" t="str">
        <f t="shared" si="16"/>
        <v/>
      </c>
      <c r="AL209" s="486"/>
      <c r="AM209" s="486"/>
      <c r="AN209" s="486"/>
      <c r="AO209" s="486"/>
      <c r="AP209" s="486"/>
      <c r="AQ209" s="486"/>
      <c r="AR209" s="486"/>
      <c r="AS209" s="487"/>
    </row>
    <row r="210" spans="1:45" ht="33" customHeight="1" thickBot="1">
      <c r="A210" s="471">
        <f t="shared" si="15"/>
        <v>199</v>
      </c>
      <c r="B210" s="472" t="str">
        <f>IF(【全員最初に作成】基本情報!C233="","",【全員最初に作成】基本情報!C233)</f>
        <v/>
      </c>
      <c r="C210" s="473" t="str">
        <f>IF(【全員最初に作成】基本情報!D233="","",【全員最初に作成】基本情報!D233)</f>
        <v/>
      </c>
      <c r="D210" s="473" t="str">
        <f>IF(【全員最初に作成】基本情報!E233="","",【全員最初に作成】基本情報!E233)</f>
        <v/>
      </c>
      <c r="E210" s="473" t="str">
        <f>IF(【全員最初に作成】基本情報!F233="","",【全員最初に作成】基本情報!F233)</f>
        <v/>
      </c>
      <c r="F210" s="473" t="str">
        <f>IF(【全員最初に作成】基本情報!G233="","",【全員最初に作成】基本情報!G233)</f>
        <v/>
      </c>
      <c r="G210" s="473" t="str">
        <f>IF(【全員最初に作成】基本情報!H233="","",【全員最初に作成】基本情報!H233)</f>
        <v/>
      </c>
      <c r="H210" s="473" t="str">
        <f>IF(【全員最初に作成】基本情報!I233="","",【全員最初に作成】基本情報!I233)</f>
        <v/>
      </c>
      <c r="I210" s="473" t="str">
        <f>IF(【全員最初に作成】基本情報!J233="","",【全員最初に作成】基本情報!J233)</f>
        <v/>
      </c>
      <c r="J210" s="473" t="str">
        <f>IF(【全員最初に作成】基本情報!K233="","",【全員最初に作成】基本情報!K233)</f>
        <v/>
      </c>
      <c r="K210" s="474" t="str">
        <f>IF(【全員最初に作成】基本情報!L233="","",【全員最初に作成】基本情報!L233)</f>
        <v/>
      </c>
      <c r="L210" s="471" t="str">
        <f>IF(【全員最初に作成】基本情報!M233="","",【全員最初に作成】基本情報!M233)</f>
        <v/>
      </c>
      <c r="M210" s="471" t="str">
        <f>IF(【全員最初に作成】基本情報!R233="","",【全員最初に作成】基本情報!R233)</f>
        <v/>
      </c>
      <c r="N210" s="471" t="str">
        <f>IF(【全員最初に作成】基本情報!W233="","",【全員最初に作成】基本情報!W233)</f>
        <v/>
      </c>
      <c r="O210" s="471" t="str">
        <f>IF(【全員最初に作成】基本情報!X233="","",【全員最初に作成】基本情報!X233)</f>
        <v/>
      </c>
      <c r="P210" s="475" t="str">
        <f>IF(【全員最初に作成】基本情報!Y233="","",【全員最初に作成】基本情報!Y233)</f>
        <v/>
      </c>
      <c r="Q210" s="476" t="str">
        <f>IF(【全員最初に作成】基本情報!AB233="","",【全員最初に作成】基本情報!AB233)</f>
        <v/>
      </c>
      <c r="R210" s="117"/>
      <c r="S210" s="118"/>
      <c r="T210" s="477" t="str">
        <f>IFERROR(IF(R210="","",VLOOKUP(P210,【参考】数式用!$A$5:$H$34,MATCH(S210,【参考】数式用!$F$4:$H$4,0)+5,0)),"")</f>
        <v/>
      </c>
      <c r="U210" s="478" t="str">
        <f>IF(S210="特定加算Ⅰ",VLOOKUP(P210,【参考】数式用!$A$5:$I$28,9,FALSE),"-")</f>
        <v>-</v>
      </c>
      <c r="V210" s="479" t="s">
        <v>155</v>
      </c>
      <c r="W210" s="120"/>
      <c r="X210" s="480" t="s">
        <v>156</v>
      </c>
      <c r="Y210" s="120"/>
      <c r="Z210" s="480" t="s">
        <v>157</v>
      </c>
      <c r="AA210" s="120"/>
      <c r="AB210" s="480" t="s">
        <v>156</v>
      </c>
      <c r="AC210" s="120"/>
      <c r="AD210" s="480" t="s">
        <v>158</v>
      </c>
      <c r="AE210" s="481" t="s">
        <v>159</v>
      </c>
      <c r="AF210" s="488" t="str">
        <f t="shared" si="17"/>
        <v/>
      </c>
      <c r="AG210" s="482" t="s">
        <v>160</v>
      </c>
      <c r="AH210" s="483" t="str">
        <f t="shared" si="18"/>
        <v/>
      </c>
      <c r="AJ210" s="484" t="str">
        <f t="shared" si="19"/>
        <v>○</v>
      </c>
      <c r="AK210" s="486" t="str">
        <f t="shared" si="16"/>
        <v/>
      </c>
      <c r="AL210" s="486"/>
      <c r="AM210" s="486"/>
      <c r="AN210" s="486"/>
      <c r="AO210" s="486"/>
      <c r="AP210" s="486"/>
      <c r="AQ210" s="486"/>
      <c r="AR210" s="486"/>
      <c r="AS210" s="487"/>
    </row>
    <row r="211" spans="1:45" ht="33" customHeight="1" thickBot="1">
      <c r="A211" s="471">
        <f t="shared" si="15"/>
        <v>200</v>
      </c>
      <c r="B211" s="472" t="str">
        <f>IF(【全員最初に作成】基本情報!C234="","",【全員最初に作成】基本情報!C234)</f>
        <v/>
      </c>
      <c r="C211" s="473" t="str">
        <f>IF(【全員最初に作成】基本情報!D234="","",【全員最初に作成】基本情報!D234)</f>
        <v/>
      </c>
      <c r="D211" s="473" t="str">
        <f>IF(【全員最初に作成】基本情報!E234="","",【全員最初に作成】基本情報!E234)</f>
        <v/>
      </c>
      <c r="E211" s="473" t="str">
        <f>IF(【全員最初に作成】基本情報!F234="","",【全員最初に作成】基本情報!F234)</f>
        <v/>
      </c>
      <c r="F211" s="473" t="str">
        <f>IF(【全員最初に作成】基本情報!G234="","",【全員最初に作成】基本情報!G234)</f>
        <v/>
      </c>
      <c r="G211" s="473" t="str">
        <f>IF(【全員最初に作成】基本情報!H234="","",【全員最初に作成】基本情報!H234)</f>
        <v/>
      </c>
      <c r="H211" s="473" t="str">
        <f>IF(【全員最初に作成】基本情報!I234="","",【全員最初に作成】基本情報!I234)</f>
        <v/>
      </c>
      <c r="I211" s="473" t="str">
        <f>IF(【全員最初に作成】基本情報!J234="","",【全員最初に作成】基本情報!J234)</f>
        <v/>
      </c>
      <c r="J211" s="473" t="str">
        <f>IF(【全員最初に作成】基本情報!K234="","",【全員最初に作成】基本情報!K234)</f>
        <v/>
      </c>
      <c r="K211" s="474" t="str">
        <f>IF(【全員最初に作成】基本情報!L234="","",【全員最初に作成】基本情報!L234)</f>
        <v/>
      </c>
      <c r="L211" s="471" t="str">
        <f>IF(【全員最初に作成】基本情報!M234="","",【全員最初に作成】基本情報!M234)</f>
        <v/>
      </c>
      <c r="M211" s="471" t="str">
        <f>IF(【全員最初に作成】基本情報!R234="","",【全員最初に作成】基本情報!R234)</f>
        <v/>
      </c>
      <c r="N211" s="471" t="str">
        <f>IF(【全員最初に作成】基本情報!W234="","",【全員最初に作成】基本情報!W234)</f>
        <v/>
      </c>
      <c r="O211" s="471" t="str">
        <f>IF(【全員最初に作成】基本情報!X234="","",【全員最初に作成】基本情報!X234)</f>
        <v/>
      </c>
      <c r="P211" s="475" t="str">
        <f>IF(【全員最初に作成】基本情報!Y234="","",【全員最初に作成】基本情報!Y234)</f>
        <v/>
      </c>
      <c r="Q211" s="476" t="str">
        <f>IF(【全員最初に作成】基本情報!AB234="","",【全員最初に作成】基本情報!AB234)</f>
        <v/>
      </c>
      <c r="R211" s="117"/>
      <c r="S211" s="118"/>
      <c r="T211" s="477" t="str">
        <f>IFERROR(IF(R211="","",VLOOKUP(P211,【参考】数式用!$A$5:$H$34,MATCH(S211,【参考】数式用!$F$4:$H$4,0)+5,0)),"")</f>
        <v/>
      </c>
      <c r="U211" s="478" t="str">
        <f>IF(S211="特定加算Ⅰ",VLOOKUP(P211,【参考】数式用!$A$5:$I$28,9,FALSE),"-")</f>
        <v>-</v>
      </c>
      <c r="V211" s="479" t="s">
        <v>155</v>
      </c>
      <c r="W211" s="120"/>
      <c r="X211" s="480" t="s">
        <v>156</v>
      </c>
      <c r="Y211" s="120"/>
      <c r="Z211" s="480" t="s">
        <v>157</v>
      </c>
      <c r="AA211" s="120"/>
      <c r="AB211" s="480" t="s">
        <v>156</v>
      </c>
      <c r="AC211" s="120"/>
      <c r="AD211" s="480" t="s">
        <v>158</v>
      </c>
      <c r="AE211" s="481" t="s">
        <v>159</v>
      </c>
      <c r="AF211" s="488" t="str">
        <f t="shared" si="17"/>
        <v/>
      </c>
      <c r="AG211" s="482" t="s">
        <v>160</v>
      </c>
      <c r="AH211" s="483" t="str">
        <f t="shared" si="18"/>
        <v/>
      </c>
      <c r="AJ211" s="484" t="str">
        <f t="shared" si="19"/>
        <v>○</v>
      </c>
      <c r="AK211" s="486" t="str">
        <f t="shared" si="16"/>
        <v/>
      </c>
      <c r="AL211" s="486"/>
      <c r="AM211" s="486"/>
      <c r="AN211" s="486"/>
      <c r="AO211" s="486"/>
      <c r="AP211" s="486"/>
      <c r="AQ211" s="486"/>
      <c r="AR211" s="486"/>
      <c r="AS211" s="487"/>
    </row>
    <row r="212" spans="1:45" ht="33" customHeight="1" thickBot="1">
      <c r="A212" s="471">
        <f t="shared" si="15"/>
        <v>201</v>
      </c>
      <c r="B212" s="472" t="str">
        <f>IF(【全員最初に作成】基本情報!C235="","",【全員最初に作成】基本情報!C235)</f>
        <v/>
      </c>
      <c r="C212" s="473" t="str">
        <f>IF(【全員最初に作成】基本情報!D235="","",【全員最初に作成】基本情報!D235)</f>
        <v/>
      </c>
      <c r="D212" s="473" t="str">
        <f>IF(【全員最初に作成】基本情報!E235="","",【全員最初に作成】基本情報!E235)</f>
        <v/>
      </c>
      <c r="E212" s="473" t="str">
        <f>IF(【全員最初に作成】基本情報!F235="","",【全員最初に作成】基本情報!F235)</f>
        <v/>
      </c>
      <c r="F212" s="473" t="str">
        <f>IF(【全員最初に作成】基本情報!G235="","",【全員最初に作成】基本情報!G235)</f>
        <v/>
      </c>
      <c r="G212" s="473" t="str">
        <f>IF(【全員最初に作成】基本情報!H235="","",【全員最初に作成】基本情報!H235)</f>
        <v/>
      </c>
      <c r="H212" s="473" t="str">
        <f>IF(【全員最初に作成】基本情報!I235="","",【全員最初に作成】基本情報!I235)</f>
        <v/>
      </c>
      <c r="I212" s="473" t="str">
        <f>IF(【全員最初に作成】基本情報!J235="","",【全員最初に作成】基本情報!J235)</f>
        <v/>
      </c>
      <c r="J212" s="473" t="str">
        <f>IF(【全員最初に作成】基本情報!K235="","",【全員最初に作成】基本情報!K235)</f>
        <v/>
      </c>
      <c r="K212" s="474" t="str">
        <f>IF(【全員最初に作成】基本情報!L235="","",【全員最初に作成】基本情報!L235)</f>
        <v/>
      </c>
      <c r="L212" s="471" t="str">
        <f>IF(【全員最初に作成】基本情報!M235="","",【全員最初に作成】基本情報!M235)</f>
        <v/>
      </c>
      <c r="M212" s="471" t="str">
        <f>IF(【全員最初に作成】基本情報!R235="","",【全員最初に作成】基本情報!R235)</f>
        <v/>
      </c>
      <c r="N212" s="471" t="str">
        <f>IF(【全員最初に作成】基本情報!W235="","",【全員最初に作成】基本情報!W235)</f>
        <v/>
      </c>
      <c r="O212" s="471" t="str">
        <f>IF(【全員最初に作成】基本情報!X235="","",【全員最初に作成】基本情報!X235)</f>
        <v/>
      </c>
      <c r="P212" s="475" t="str">
        <f>IF(【全員最初に作成】基本情報!Y235="","",【全員最初に作成】基本情報!Y235)</f>
        <v/>
      </c>
      <c r="Q212" s="476" t="str">
        <f>IF(【全員最初に作成】基本情報!AB235="","",【全員最初に作成】基本情報!AB235)</f>
        <v/>
      </c>
      <c r="R212" s="117"/>
      <c r="S212" s="118"/>
      <c r="T212" s="477" t="str">
        <f>IFERROR(IF(R212="","",VLOOKUP(P212,【参考】数式用!$A$5:$H$34,MATCH(S212,【参考】数式用!$F$4:$H$4,0)+5,0)),"")</f>
        <v/>
      </c>
      <c r="U212" s="478" t="str">
        <f>IF(S212="特定加算Ⅰ",VLOOKUP(P212,【参考】数式用!$A$5:$I$28,9,FALSE),"-")</f>
        <v>-</v>
      </c>
      <c r="V212" s="479" t="s">
        <v>155</v>
      </c>
      <c r="W212" s="120"/>
      <c r="X212" s="480" t="s">
        <v>156</v>
      </c>
      <c r="Y212" s="120"/>
      <c r="Z212" s="480" t="s">
        <v>157</v>
      </c>
      <c r="AA212" s="120"/>
      <c r="AB212" s="480" t="s">
        <v>156</v>
      </c>
      <c r="AC212" s="120"/>
      <c r="AD212" s="480" t="s">
        <v>158</v>
      </c>
      <c r="AE212" s="481" t="s">
        <v>159</v>
      </c>
      <c r="AF212" s="488" t="str">
        <f t="shared" si="17"/>
        <v/>
      </c>
      <c r="AG212" s="482" t="s">
        <v>160</v>
      </c>
      <c r="AH212" s="483" t="str">
        <f t="shared" si="18"/>
        <v/>
      </c>
      <c r="AJ212" s="484" t="str">
        <f t="shared" si="19"/>
        <v>○</v>
      </c>
      <c r="AK212" s="486" t="str">
        <f t="shared" si="16"/>
        <v/>
      </c>
      <c r="AL212" s="486"/>
      <c r="AM212" s="486"/>
      <c r="AN212" s="486"/>
      <c r="AO212" s="486"/>
      <c r="AP212" s="486"/>
      <c r="AQ212" s="486"/>
      <c r="AR212" s="486"/>
      <c r="AS212" s="487"/>
    </row>
    <row r="213" spans="1:45" ht="33" customHeight="1" thickBot="1">
      <c r="A213" s="471">
        <f t="shared" si="15"/>
        <v>202</v>
      </c>
      <c r="B213" s="472" t="str">
        <f>IF(【全員最初に作成】基本情報!C236="","",【全員最初に作成】基本情報!C236)</f>
        <v/>
      </c>
      <c r="C213" s="473" t="str">
        <f>IF(【全員最初に作成】基本情報!D236="","",【全員最初に作成】基本情報!D236)</f>
        <v/>
      </c>
      <c r="D213" s="473" t="str">
        <f>IF(【全員最初に作成】基本情報!E236="","",【全員最初に作成】基本情報!E236)</f>
        <v/>
      </c>
      <c r="E213" s="473" t="str">
        <f>IF(【全員最初に作成】基本情報!F236="","",【全員最初に作成】基本情報!F236)</f>
        <v/>
      </c>
      <c r="F213" s="473" t="str">
        <f>IF(【全員最初に作成】基本情報!G236="","",【全員最初に作成】基本情報!G236)</f>
        <v/>
      </c>
      <c r="G213" s="473" t="str">
        <f>IF(【全員最初に作成】基本情報!H236="","",【全員最初に作成】基本情報!H236)</f>
        <v/>
      </c>
      <c r="H213" s="473" t="str">
        <f>IF(【全員最初に作成】基本情報!I236="","",【全員最初に作成】基本情報!I236)</f>
        <v/>
      </c>
      <c r="I213" s="473" t="str">
        <f>IF(【全員最初に作成】基本情報!J236="","",【全員最初に作成】基本情報!J236)</f>
        <v/>
      </c>
      <c r="J213" s="473" t="str">
        <f>IF(【全員最初に作成】基本情報!K236="","",【全員最初に作成】基本情報!K236)</f>
        <v/>
      </c>
      <c r="K213" s="474" t="str">
        <f>IF(【全員最初に作成】基本情報!L236="","",【全員最初に作成】基本情報!L236)</f>
        <v/>
      </c>
      <c r="L213" s="471" t="str">
        <f>IF(【全員最初に作成】基本情報!M236="","",【全員最初に作成】基本情報!M236)</f>
        <v/>
      </c>
      <c r="M213" s="471" t="str">
        <f>IF(【全員最初に作成】基本情報!R236="","",【全員最初に作成】基本情報!R236)</f>
        <v/>
      </c>
      <c r="N213" s="471" t="str">
        <f>IF(【全員最初に作成】基本情報!W236="","",【全員最初に作成】基本情報!W236)</f>
        <v/>
      </c>
      <c r="O213" s="471" t="str">
        <f>IF(【全員最初に作成】基本情報!X236="","",【全員最初に作成】基本情報!X236)</f>
        <v/>
      </c>
      <c r="P213" s="475" t="str">
        <f>IF(【全員最初に作成】基本情報!Y236="","",【全員最初に作成】基本情報!Y236)</f>
        <v/>
      </c>
      <c r="Q213" s="476" t="str">
        <f>IF(【全員最初に作成】基本情報!AB236="","",【全員最初に作成】基本情報!AB236)</f>
        <v/>
      </c>
      <c r="R213" s="117"/>
      <c r="S213" s="118"/>
      <c r="T213" s="477" t="str">
        <f>IFERROR(IF(R213="","",VLOOKUP(P213,【参考】数式用!$A$5:$H$34,MATCH(S213,【参考】数式用!$F$4:$H$4,0)+5,0)),"")</f>
        <v/>
      </c>
      <c r="U213" s="478" t="str">
        <f>IF(S213="特定加算Ⅰ",VLOOKUP(P213,【参考】数式用!$A$5:$I$28,9,FALSE),"-")</f>
        <v>-</v>
      </c>
      <c r="V213" s="479" t="s">
        <v>155</v>
      </c>
      <c r="W213" s="120"/>
      <c r="X213" s="480" t="s">
        <v>156</v>
      </c>
      <c r="Y213" s="120"/>
      <c r="Z213" s="480" t="s">
        <v>157</v>
      </c>
      <c r="AA213" s="120"/>
      <c r="AB213" s="480" t="s">
        <v>156</v>
      </c>
      <c r="AC213" s="120"/>
      <c r="AD213" s="480" t="s">
        <v>158</v>
      </c>
      <c r="AE213" s="481" t="s">
        <v>159</v>
      </c>
      <c r="AF213" s="488" t="str">
        <f t="shared" si="17"/>
        <v/>
      </c>
      <c r="AG213" s="482" t="s">
        <v>160</v>
      </c>
      <c r="AH213" s="483" t="str">
        <f t="shared" si="18"/>
        <v/>
      </c>
      <c r="AJ213" s="484" t="str">
        <f t="shared" si="19"/>
        <v>○</v>
      </c>
      <c r="AK213" s="486" t="str">
        <f t="shared" si="16"/>
        <v/>
      </c>
      <c r="AL213" s="486"/>
      <c r="AM213" s="486"/>
      <c r="AN213" s="486"/>
      <c r="AO213" s="486"/>
      <c r="AP213" s="486"/>
      <c r="AQ213" s="486"/>
      <c r="AR213" s="486"/>
      <c r="AS213" s="487"/>
    </row>
    <row r="214" spans="1:45" ht="33" customHeight="1" thickBot="1">
      <c r="A214" s="471">
        <f t="shared" si="15"/>
        <v>203</v>
      </c>
      <c r="B214" s="472" t="str">
        <f>IF(【全員最初に作成】基本情報!C237="","",【全員最初に作成】基本情報!C237)</f>
        <v/>
      </c>
      <c r="C214" s="473" t="str">
        <f>IF(【全員最初に作成】基本情報!D237="","",【全員最初に作成】基本情報!D237)</f>
        <v/>
      </c>
      <c r="D214" s="473" t="str">
        <f>IF(【全員最初に作成】基本情報!E237="","",【全員最初に作成】基本情報!E237)</f>
        <v/>
      </c>
      <c r="E214" s="473" t="str">
        <f>IF(【全員最初に作成】基本情報!F237="","",【全員最初に作成】基本情報!F237)</f>
        <v/>
      </c>
      <c r="F214" s="473" t="str">
        <f>IF(【全員最初に作成】基本情報!G237="","",【全員最初に作成】基本情報!G237)</f>
        <v/>
      </c>
      <c r="G214" s="473" t="str">
        <f>IF(【全員最初に作成】基本情報!H237="","",【全員最初に作成】基本情報!H237)</f>
        <v/>
      </c>
      <c r="H214" s="473" t="str">
        <f>IF(【全員最初に作成】基本情報!I237="","",【全員最初に作成】基本情報!I237)</f>
        <v/>
      </c>
      <c r="I214" s="473" t="str">
        <f>IF(【全員最初に作成】基本情報!J237="","",【全員最初に作成】基本情報!J237)</f>
        <v/>
      </c>
      <c r="J214" s="473" t="str">
        <f>IF(【全員最初に作成】基本情報!K237="","",【全員最初に作成】基本情報!K237)</f>
        <v/>
      </c>
      <c r="K214" s="474" t="str">
        <f>IF(【全員最初に作成】基本情報!L237="","",【全員最初に作成】基本情報!L237)</f>
        <v/>
      </c>
      <c r="L214" s="471" t="str">
        <f>IF(【全員最初に作成】基本情報!M237="","",【全員最初に作成】基本情報!M237)</f>
        <v/>
      </c>
      <c r="M214" s="471" t="str">
        <f>IF(【全員最初に作成】基本情報!R237="","",【全員最初に作成】基本情報!R237)</f>
        <v/>
      </c>
      <c r="N214" s="471" t="str">
        <f>IF(【全員最初に作成】基本情報!W237="","",【全員最初に作成】基本情報!W237)</f>
        <v/>
      </c>
      <c r="O214" s="471" t="str">
        <f>IF(【全員最初に作成】基本情報!X237="","",【全員最初に作成】基本情報!X237)</f>
        <v/>
      </c>
      <c r="P214" s="475" t="str">
        <f>IF(【全員最初に作成】基本情報!Y237="","",【全員最初に作成】基本情報!Y237)</f>
        <v/>
      </c>
      <c r="Q214" s="476" t="str">
        <f>IF(【全員最初に作成】基本情報!AB237="","",【全員最初に作成】基本情報!AB237)</f>
        <v/>
      </c>
      <c r="R214" s="117"/>
      <c r="S214" s="118"/>
      <c r="T214" s="477" t="str">
        <f>IFERROR(IF(R214="","",VLOOKUP(P214,【参考】数式用!$A$5:$H$34,MATCH(S214,【参考】数式用!$F$4:$H$4,0)+5,0)),"")</f>
        <v/>
      </c>
      <c r="U214" s="478" t="str">
        <f>IF(S214="特定加算Ⅰ",VLOOKUP(P214,【参考】数式用!$A$5:$I$28,9,FALSE),"-")</f>
        <v>-</v>
      </c>
      <c r="V214" s="479" t="s">
        <v>155</v>
      </c>
      <c r="W214" s="120"/>
      <c r="X214" s="480" t="s">
        <v>156</v>
      </c>
      <c r="Y214" s="120"/>
      <c r="Z214" s="480" t="s">
        <v>157</v>
      </c>
      <c r="AA214" s="120"/>
      <c r="AB214" s="480" t="s">
        <v>156</v>
      </c>
      <c r="AC214" s="120"/>
      <c r="AD214" s="480" t="s">
        <v>158</v>
      </c>
      <c r="AE214" s="481" t="s">
        <v>159</v>
      </c>
      <c r="AF214" s="488" t="str">
        <f t="shared" si="17"/>
        <v/>
      </c>
      <c r="AG214" s="482" t="s">
        <v>160</v>
      </c>
      <c r="AH214" s="483" t="str">
        <f t="shared" si="18"/>
        <v/>
      </c>
      <c r="AJ214" s="484" t="str">
        <f t="shared" si="19"/>
        <v>○</v>
      </c>
      <c r="AK214" s="486" t="str">
        <f t="shared" si="16"/>
        <v/>
      </c>
      <c r="AL214" s="486"/>
      <c r="AM214" s="486"/>
      <c r="AN214" s="486"/>
      <c r="AO214" s="486"/>
      <c r="AP214" s="486"/>
      <c r="AQ214" s="486"/>
      <c r="AR214" s="486"/>
      <c r="AS214" s="487"/>
    </row>
    <row r="215" spans="1:45" ht="33" customHeight="1" thickBot="1">
      <c r="A215" s="471">
        <f t="shared" si="15"/>
        <v>204</v>
      </c>
      <c r="B215" s="472" t="str">
        <f>IF(【全員最初に作成】基本情報!C238="","",【全員最初に作成】基本情報!C238)</f>
        <v/>
      </c>
      <c r="C215" s="473" t="str">
        <f>IF(【全員最初に作成】基本情報!D238="","",【全員最初に作成】基本情報!D238)</f>
        <v/>
      </c>
      <c r="D215" s="473" t="str">
        <f>IF(【全員最初に作成】基本情報!E238="","",【全員最初に作成】基本情報!E238)</f>
        <v/>
      </c>
      <c r="E215" s="473" t="str">
        <f>IF(【全員最初に作成】基本情報!F238="","",【全員最初に作成】基本情報!F238)</f>
        <v/>
      </c>
      <c r="F215" s="473" t="str">
        <f>IF(【全員最初に作成】基本情報!G238="","",【全員最初に作成】基本情報!G238)</f>
        <v/>
      </c>
      <c r="G215" s="473" t="str">
        <f>IF(【全員最初に作成】基本情報!H238="","",【全員最初に作成】基本情報!H238)</f>
        <v/>
      </c>
      <c r="H215" s="473" t="str">
        <f>IF(【全員最初に作成】基本情報!I238="","",【全員最初に作成】基本情報!I238)</f>
        <v/>
      </c>
      <c r="I215" s="473" t="str">
        <f>IF(【全員最初に作成】基本情報!J238="","",【全員最初に作成】基本情報!J238)</f>
        <v/>
      </c>
      <c r="J215" s="473" t="str">
        <f>IF(【全員最初に作成】基本情報!K238="","",【全員最初に作成】基本情報!K238)</f>
        <v/>
      </c>
      <c r="K215" s="474" t="str">
        <f>IF(【全員最初に作成】基本情報!L238="","",【全員最初に作成】基本情報!L238)</f>
        <v/>
      </c>
      <c r="L215" s="471" t="str">
        <f>IF(【全員最初に作成】基本情報!M238="","",【全員最初に作成】基本情報!M238)</f>
        <v/>
      </c>
      <c r="M215" s="471" t="str">
        <f>IF(【全員最初に作成】基本情報!R238="","",【全員最初に作成】基本情報!R238)</f>
        <v/>
      </c>
      <c r="N215" s="471" t="str">
        <f>IF(【全員最初に作成】基本情報!W238="","",【全員最初に作成】基本情報!W238)</f>
        <v/>
      </c>
      <c r="O215" s="471" t="str">
        <f>IF(【全員最初に作成】基本情報!X238="","",【全員最初に作成】基本情報!X238)</f>
        <v/>
      </c>
      <c r="P215" s="475" t="str">
        <f>IF(【全員最初に作成】基本情報!Y238="","",【全員最初に作成】基本情報!Y238)</f>
        <v/>
      </c>
      <c r="Q215" s="476" t="str">
        <f>IF(【全員最初に作成】基本情報!AB238="","",【全員最初に作成】基本情報!AB238)</f>
        <v/>
      </c>
      <c r="R215" s="117"/>
      <c r="S215" s="118"/>
      <c r="T215" s="477" t="str">
        <f>IFERROR(IF(R215="","",VLOOKUP(P215,【参考】数式用!$A$5:$H$34,MATCH(S215,【参考】数式用!$F$4:$H$4,0)+5,0)),"")</f>
        <v/>
      </c>
      <c r="U215" s="478" t="str">
        <f>IF(S215="特定加算Ⅰ",VLOOKUP(P215,【参考】数式用!$A$5:$I$28,9,FALSE),"-")</f>
        <v>-</v>
      </c>
      <c r="V215" s="479" t="s">
        <v>155</v>
      </c>
      <c r="W215" s="120"/>
      <c r="X215" s="480" t="s">
        <v>156</v>
      </c>
      <c r="Y215" s="120"/>
      <c r="Z215" s="480" t="s">
        <v>157</v>
      </c>
      <c r="AA215" s="120"/>
      <c r="AB215" s="480" t="s">
        <v>156</v>
      </c>
      <c r="AC215" s="120"/>
      <c r="AD215" s="480" t="s">
        <v>158</v>
      </c>
      <c r="AE215" s="481" t="s">
        <v>159</v>
      </c>
      <c r="AF215" s="488" t="str">
        <f t="shared" si="17"/>
        <v/>
      </c>
      <c r="AG215" s="482" t="s">
        <v>160</v>
      </c>
      <c r="AH215" s="483" t="str">
        <f t="shared" si="18"/>
        <v/>
      </c>
      <c r="AJ215" s="484" t="str">
        <f t="shared" si="19"/>
        <v>○</v>
      </c>
      <c r="AK215" s="486" t="str">
        <f t="shared" si="16"/>
        <v/>
      </c>
      <c r="AL215" s="486"/>
      <c r="AM215" s="486"/>
      <c r="AN215" s="486"/>
      <c r="AO215" s="486"/>
      <c r="AP215" s="486"/>
      <c r="AQ215" s="486"/>
      <c r="AR215" s="486"/>
      <c r="AS215" s="487"/>
    </row>
    <row r="216" spans="1:45" ht="33" customHeight="1" thickBot="1">
      <c r="A216" s="471">
        <f t="shared" si="15"/>
        <v>205</v>
      </c>
      <c r="B216" s="472" t="str">
        <f>IF(【全員最初に作成】基本情報!C239="","",【全員最初に作成】基本情報!C239)</f>
        <v/>
      </c>
      <c r="C216" s="473" t="str">
        <f>IF(【全員最初に作成】基本情報!D239="","",【全員最初に作成】基本情報!D239)</f>
        <v/>
      </c>
      <c r="D216" s="473" t="str">
        <f>IF(【全員最初に作成】基本情報!E239="","",【全員最初に作成】基本情報!E239)</f>
        <v/>
      </c>
      <c r="E216" s="473" t="str">
        <f>IF(【全員最初に作成】基本情報!F239="","",【全員最初に作成】基本情報!F239)</f>
        <v/>
      </c>
      <c r="F216" s="473" t="str">
        <f>IF(【全員最初に作成】基本情報!G239="","",【全員最初に作成】基本情報!G239)</f>
        <v/>
      </c>
      <c r="G216" s="473" t="str">
        <f>IF(【全員最初に作成】基本情報!H239="","",【全員最初に作成】基本情報!H239)</f>
        <v/>
      </c>
      <c r="H216" s="473" t="str">
        <f>IF(【全員最初に作成】基本情報!I239="","",【全員最初に作成】基本情報!I239)</f>
        <v/>
      </c>
      <c r="I216" s="473" t="str">
        <f>IF(【全員最初に作成】基本情報!J239="","",【全員最初に作成】基本情報!J239)</f>
        <v/>
      </c>
      <c r="J216" s="473" t="str">
        <f>IF(【全員最初に作成】基本情報!K239="","",【全員最初に作成】基本情報!K239)</f>
        <v/>
      </c>
      <c r="K216" s="474" t="str">
        <f>IF(【全員最初に作成】基本情報!L239="","",【全員最初に作成】基本情報!L239)</f>
        <v/>
      </c>
      <c r="L216" s="471" t="str">
        <f>IF(【全員最初に作成】基本情報!M239="","",【全員最初に作成】基本情報!M239)</f>
        <v/>
      </c>
      <c r="M216" s="471" t="str">
        <f>IF(【全員最初に作成】基本情報!R239="","",【全員最初に作成】基本情報!R239)</f>
        <v/>
      </c>
      <c r="N216" s="471" t="str">
        <f>IF(【全員最初に作成】基本情報!W239="","",【全員最初に作成】基本情報!W239)</f>
        <v/>
      </c>
      <c r="O216" s="471" t="str">
        <f>IF(【全員最初に作成】基本情報!X239="","",【全員最初に作成】基本情報!X239)</f>
        <v/>
      </c>
      <c r="P216" s="475" t="str">
        <f>IF(【全員最初に作成】基本情報!Y239="","",【全員最初に作成】基本情報!Y239)</f>
        <v/>
      </c>
      <c r="Q216" s="476" t="str">
        <f>IF(【全員最初に作成】基本情報!AB239="","",【全員最初に作成】基本情報!AB239)</f>
        <v/>
      </c>
      <c r="R216" s="117"/>
      <c r="S216" s="118"/>
      <c r="T216" s="477" t="str">
        <f>IFERROR(IF(R216="","",VLOOKUP(P216,【参考】数式用!$A$5:$H$34,MATCH(S216,【参考】数式用!$F$4:$H$4,0)+5,0)),"")</f>
        <v/>
      </c>
      <c r="U216" s="478" t="str">
        <f>IF(S216="特定加算Ⅰ",VLOOKUP(P216,【参考】数式用!$A$5:$I$28,9,FALSE),"-")</f>
        <v>-</v>
      </c>
      <c r="V216" s="479" t="s">
        <v>155</v>
      </c>
      <c r="W216" s="120"/>
      <c r="X216" s="480" t="s">
        <v>156</v>
      </c>
      <c r="Y216" s="120"/>
      <c r="Z216" s="480" t="s">
        <v>157</v>
      </c>
      <c r="AA216" s="120"/>
      <c r="AB216" s="480" t="s">
        <v>156</v>
      </c>
      <c r="AC216" s="120"/>
      <c r="AD216" s="480" t="s">
        <v>158</v>
      </c>
      <c r="AE216" s="481" t="s">
        <v>159</v>
      </c>
      <c r="AF216" s="488" t="str">
        <f t="shared" si="17"/>
        <v/>
      </c>
      <c r="AG216" s="482" t="s">
        <v>160</v>
      </c>
      <c r="AH216" s="483" t="str">
        <f t="shared" si="18"/>
        <v/>
      </c>
      <c r="AJ216" s="484" t="str">
        <f t="shared" si="19"/>
        <v>○</v>
      </c>
      <c r="AK216" s="486" t="str">
        <f t="shared" si="16"/>
        <v/>
      </c>
      <c r="AL216" s="486"/>
      <c r="AM216" s="486"/>
      <c r="AN216" s="486"/>
      <c r="AO216" s="486"/>
      <c r="AP216" s="486"/>
      <c r="AQ216" s="486"/>
      <c r="AR216" s="486"/>
      <c r="AS216" s="487"/>
    </row>
    <row r="217" spans="1:45" ht="33" customHeight="1" thickBot="1">
      <c r="A217" s="471">
        <f t="shared" si="15"/>
        <v>206</v>
      </c>
      <c r="B217" s="472" t="str">
        <f>IF(【全員最初に作成】基本情報!C240="","",【全員最初に作成】基本情報!C240)</f>
        <v/>
      </c>
      <c r="C217" s="473" t="str">
        <f>IF(【全員最初に作成】基本情報!D240="","",【全員最初に作成】基本情報!D240)</f>
        <v/>
      </c>
      <c r="D217" s="473" t="str">
        <f>IF(【全員最初に作成】基本情報!E240="","",【全員最初に作成】基本情報!E240)</f>
        <v/>
      </c>
      <c r="E217" s="473" t="str">
        <f>IF(【全員最初に作成】基本情報!F240="","",【全員最初に作成】基本情報!F240)</f>
        <v/>
      </c>
      <c r="F217" s="473" t="str">
        <f>IF(【全員最初に作成】基本情報!G240="","",【全員最初に作成】基本情報!G240)</f>
        <v/>
      </c>
      <c r="G217" s="473" t="str">
        <f>IF(【全員最初に作成】基本情報!H240="","",【全員最初に作成】基本情報!H240)</f>
        <v/>
      </c>
      <c r="H217" s="473" t="str">
        <f>IF(【全員最初に作成】基本情報!I240="","",【全員最初に作成】基本情報!I240)</f>
        <v/>
      </c>
      <c r="I217" s="473" t="str">
        <f>IF(【全員最初に作成】基本情報!J240="","",【全員最初に作成】基本情報!J240)</f>
        <v/>
      </c>
      <c r="J217" s="473" t="str">
        <f>IF(【全員最初に作成】基本情報!K240="","",【全員最初に作成】基本情報!K240)</f>
        <v/>
      </c>
      <c r="K217" s="474" t="str">
        <f>IF(【全員最初に作成】基本情報!L240="","",【全員最初に作成】基本情報!L240)</f>
        <v/>
      </c>
      <c r="L217" s="471" t="str">
        <f>IF(【全員最初に作成】基本情報!M240="","",【全員最初に作成】基本情報!M240)</f>
        <v/>
      </c>
      <c r="M217" s="471" t="str">
        <f>IF(【全員最初に作成】基本情報!R240="","",【全員最初に作成】基本情報!R240)</f>
        <v/>
      </c>
      <c r="N217" s="471" t="str">
        <f>IF(【全員最初に作成】基本情報!W240="","",【全員最初に作成】基本情報!W240)</f>
        <v/>
      </c>
      <c r="O217" s="471" t="str">
        <f>IF(【全員最初に作成】基本情報!X240="","",【全員最初に作成】基本情報!X240)</f>
        <v/>
      </c>
      <c r="P217" s="475" t="str">
        <f>IF(【全員最初に作成】基本情報!Y240="","",【全員最初に作成】基本情報!Y240)</f>
        <v/>
      </c>
      <c r="Q217" s="476" t="str">
        <f>IF(【全員最初に作成】基本情報!AB240="","",【全員最初に作成】基本情報!AB240)</f>
        <v/>
      </c>
      <c r="R217" s="117"/>
      <c r="S217" s="118"/>
      <c r="T217" s="477" t="str">
        <f>IFERROR(IF(R217="","",VLOOKUP(P217,【参考】数式用!$A$5:$H$34,MATCH(S217,【参考】数式用!$F$4:$H$4,0)+5,0)),"")</f>
        <v/>
      </c>
      <c r="U217" s="478" t="str">
        <f>IF(S217="特定加算Ⅰ",VLOOKUP(P217,【参考】数式用!$A$5:$I$28,9,FALSE),"-")</f>
        <v>-</v>
      </c>
      <c r="V217" s="479" t="s">
        <v>155</v>
      </c>
      <c r="W217" s="120"/>
      <c r="X217" s="480" t="s">
        <v>156</v>
      </c>
      <c r="Y217" s="120"/>
      <c r="Z217" s="480" t="s">
        <v>157</v>
      </c>
      <c r="AA217" s="120"/>
      <c r="AB217" s="480" t="s">
        <v>156</v>
      </c>
      <c r="AC217" s="120"/>
      <c r="AD217" s="480" t="s">
        <v>158</v>
      </c>
      <c r="AE217" s="481" t="s">
        <v>159</v>
      </c>
      <c r="AF217" s="488" t="str">
        <f t="shared" si="17"/>
        <v/>
      </c>
      <c r="AG217" s="482" t="s">
        <v>160</v>
      </c>
      <c r="AH217" s="483" t="str">
        <f t="shared" si="18"/>
        <v/>
      </c>
      <c r="AJ217" s="484" t="str">
        <f t="shared" si="19"/>
        <v>○</v>
      </c>
      <c r="AK217" s="486" t="str">
        <f t="shared" si="16"/>
        <v/>
      </c>
      <c r="AL217" s="486"/>
      <c r="AM217" s="486"/>
      <c r="AN217" s="486"/>
      <c r="AO217" s="486"/>
      <c r="AP217" s="486"/>
      <c r="AQ217" s="486"/>
      <c r="AR217" s="486"/>
      <c r="AS217" s="487"/>
    </row>
    <row r="218" spans="1:45" ht="33" customHeight="1" thickBot="1">
      <c r="A218" s="471">
        <f t="shared" si="15"/>
        <v>207</v>
      </c>
      <c r="B218" s="472" t="str">
        <f>IF(【全員最初に作成】基本情報!C241="","",【全員最初に作成】基本情報!C241)</f>
        <v/>
      </c>
      <c r="C218" s="473" t="str">
        <f>IF(【全員最初に作成】基本情報!D241="","",【全員最初に作成】基本情報!D241)</f>
        <v/>
      </c>
      <c r="D218" s="473" t="str">
        <f>IF(【全員最初に作成】基本情報!E241="","",【全員最初に作成】基本情報!E241)</f>
        <v/>
      </c>
      <c r="E218" s="473" t="str">
        <f>IF(【全員最初に作成】基本情報!F241="","",【全員最初に作成】基本情報!F241)</f>
        <v/>
      </c>
      <c r="F218" s="473" t="str">
        <f>IF(【全員最初に作成】基本情報!G241="","",【全員最初に作成】基本情報!G241)</f>
        <v/>
      </c>
      <c r="G218" s="473" t="str">
        <f>IF(【全員最初に作成】基本情報!H241="","",【全員最初に作成】基本情報!H241)</f>
        <v/>
      </c>
      <c r="H218" s="473" t="str">
        <f>IF(【全員最初に作成】基本情報!I241="","",【全員最初に作成】基本情報!I241)</f>
        <v/>
      </c>
      <c r="I218" s="473" t="str">
        <f>IF(【全員最初に作成】基本情報!J241="","",【全員最初に作成】基本情報!J241)</f>
        <v/>
      </c>
      <c r="J218" s="473" t="str">
        <f>IF(【全員最初に作成】基本情報!K241="","",【全員最初に作成】基本情報!K241)</f>
        <v/>
      </c>
      <c r="K218" s="474" t="str">
        <f>IF(【全員最初に作成】基本情報!L241="","",【全員最初に作成】基本情報!L241)</f>
        <v/>
      </c>
      <c r="L218" s="471" t="str">
        <f>IF(【全員最初に作成】基本情報!M241="","",【全員最初に作成】基本情報!M241)</f>
        <v/>
      </c>
      <c r="M218" s="471" t="str">
        <f>IF(【全員最初に作成】基本情報!R241="","",【全員最初に作成】基本情報!R241)</f>
        <v/>
      </c>
      <c r="N218" s="471" t="str">
        <f>IF(【全員最初に作成】基本情報!W241="","",【全員最初に作成】基本情報!W241)</f>
        <v/>
      </c>
      <c r="O218" s="471" t="str">
        <f>IF(【全員最初に作成】基本情報!X241="","",【全員最初に作成】基本情報!X241)</f>
        <v/>
      </c>
      <c r="P218" s="475" t="str">
        <f>IF(【全員最初に作成】基本情報!Y241="","",【全員最初に作成】基本情報!Y241)</f>
        <v/>
      </c>
      <c r="Q218" s="476" t="str">
        <f>IF(【全員最初に作成】基本情報!AB241="","",【全員最初に作成】基本情報!AB241)</f>
        <v/>
      </c>
      <c r="R218" s="117"/>
      <c r="S218" s="118"/>
      <c r="T218" s="477" t="str">
        <f>IFERROR(IF(R218="","",VLOOKUP(P218,【参考】数式用!$A$5:$H$34,MATCH(S218,【参考】数式用!$F$4:$H$4,0)+5,0)),"")</f>
        <v/>
      </c>
      <c r="U218" s="478" t="str">
        <f>IF(S218="特定加算Ⅰ",VLOOKUP(P218,【参考】数式用!$A$5:$I$28,9,FALSE),"-")</f>
        <v>-</v>
      </c>
      <c r="V218" s="479" t="s">
        <v>155</v>
      </c>
      <c r="W218" s="120"/>
      <c r="X218" s="480" t="s">
        <v>156</v>
      </c>
      <c r="Y218" s="120"/>
      <c r="Z218" s="480" t="s">
        <v>157</v>
      </c>
      <c r="AA218" s="120"/>
      <c r="AB218" s="480" t="s">
        <v>156</v>
      </c>
      <c r="AC218" s="120"/>
      <c r="AD218" s="480" t="s">
        <v>158</v>
      </c>
      <c r="AE218" s="481" t="s">
        <v>159</v>
      </c>
      <c r="AF218" s="488" t="str">
        <f t="shared" si="17"/>
        <v/>
      </c>
      <c r="AG218" s="482" t="s">
        <v>160</v>
      </c>
      <c r="AH218" s="483" t="str">
        <f t="shared" si="18"/>
        <v/>
      </c>
      <c r="AJ218" s="484" t="str">
        <f t="shared" si="19"/>
        <v>○</v>
      </c>
      <c r="AK218" s="486" t="str">
        <f t="shared" si="16"/>
        <v/>
      </c>
      <c r="AL218" s="486"/>
      <c r="AM218" s="486"/>
      <c r="AN218" s="486"/>
      <c r="AO218" s="486"/>
      <c r="AP218" s="486"/>
      <c r="AQ218" s="486"/>
      <c r="AR218" s="486"/>
      <c r="AS218" s="487"/>
    </row>
    <row r="219" spans="1:45" ht="33" customHeight="1" thickBot="1">
      <c r="A219" s="471">
        <f t="shared" si="15"/>
        <v>208</v>
      </c>
      <c r="B219" s="472" t="str">
        <f>IF(【全員最初に作成】基本情報!C242="","",【全員最初に作成】基本情報!C242)</f>
        <v/>
      </c>
      <c r="C219" s="473" t="str">
        <f>IF(【全員最初に作成】基本情報!D242="","",【全員最初に作成】基本情報!D242)</f>
        <v/>
      </c>
      <c r="D219" s="473" t="str">
        <f>IF(【全員最初に作成】基本情報!E242="","",【全員最初に作成】基本情報!E242)</f>
        <v/>
      </c>
      <c r="E219" s="473" t="str">
        <f>IF(【全員最初に作成】基本情報!F242="","",【全員最初に作成】基本情報!F242)</f>
        <v/>
      </c>
      <c r="F219" s="473" t="str">
        <f>IF(【全員最初に作成】基本情報!G242="","",【全員最初に作成】基本情報!G242)</f>
        <v/>
      </c>
      <c r="G219" s="473" t="str">
        <f>IF(【全員最初に作成】基本情報!H242="","",【全員最初に作成】基本情報!H242)</f>
        <v/>
      </c>
      <c r="H219" s="473" t="str">
        <f>IF(【全員最初に作成】基本情報!I242="","",【全員最初に作成】基本情報!I242)</f>
        <v/>
      </c>
      <c r="I219" s="473" t="str">
        <f>IF(【全員最初に作成】基本情報!J242="","",【全員最初に作成】基本情報!J242)</f>
        <v/>
      </c>
      <c r="J219" s="473" t="str">
        <f>IF(【全員最初に作成】基本情報!K242="","",【全員最初に作成】基本情報!K242)</f>
        <v/>
      </c>
      <c r="K219" s="474" t="str">
        <f>IF(【全員最初に作成】基本情報!L242="","",【全員最初に作成】基本情報!L242)</f>
        <v/>
      </c>
      <c r="L219" s="471" t="str">
        <f>IF(【全員最初に作成】基本情報!M242="","",【全員最初に作成】基本情報!M242)</f>
        <v/>
      </c>
      <c r="M219" s="471" t="str">
        <f>IF(【全員最初に作成】基本情報!R242="","",【全員最初に作成】基本情報!R242)</f>
        <v/>
      </c>
      <c r="N219" s="471" t="str">
        <f>IF(【全員最初に作成】基本情報!W242="","",【全員最初に作成】基本情報!W242)</f>
        <v/>
      </c>
      <c r="O219" s="471" t="str">
        <f>IF(【全員最初に作成】基本情報!X242="","",【全員最初に作成】基本情報!X242)</f>
        <v/>
      </c>
      <c r="P219" s="475" t="str">
        <f>IF(【全員最初に作成】基本情報!Y242="","",【全員最初に作成】基本情報!Y242)</f>
        <v/>
      </c>
      <c r="Q219" s="476" t="str">
        <f>IF(【全員最初に作成】基本情報!AB242="","",【全員最初に作成】基本情報!AB242)</f>
        <v/>
      </c>
      <c r="R219" s="117"/>
      <c r="S219" s="118"/>
      <c r="T219" s="477" t="str">
        <f>IFERROR(IF(R219="","",VLOOKUP(P219,【参考】数式用!$A$5:$H$34,MATCH(S219,【参考】数式用!$F$4:$H$4,0)+5,0)),"")</f>
        <v/>
      </c>
      <c r="U219" s="478" t="str">
        <f>IF(S219="特定加算Ⅰ",VLOOKUP(P219,【参考】数式用!$A$5:$I$28,9,FALSE),"-")</f>
        <v>-</v>
      </c>
      <c r="V219" s="479" t="s">
        <v>155</v>
      </c>
      <c r="W219" s="120"/>
      <c r="X219" s="480" t="s">
        <v>156</v>
      </c>
      <c r="Y219" s="120"/>
      <c r="Z219" s="480" t="s">
        <v>157</v>
      </c>
      <c r="AA219" s="120"/>
      <c r="AB219" s="480" t="s">
        <v>156</v>
      </c>
      <c r="AC219" s="120"/>
      <c r="AD219" s="480" t="s">
        <v>158</v>
      </c>
      <c r="AE219" s="481" t="s">
        <v>159</v>
      </c>
      <c r="AF219" s="488" t="str">
        <f t="shared" si="17"/>
        <v/>
      </c>
      <c r="AG219" s="482" t="s">
        <v>160</v>
      </c>
      <c r="AH219" s="483" t="str">
        <f t="shared" si="18"/>
        <v/>
      </c>
      <c r="AJ219" s="484" t="str">
        <f t="shared" si="19"/>
        <v>○</v>
      </c>
      <c r="AK219" s="486" t="str">
        <f t="shared" si="16"/>
        <v/>
      </c>
      <c r="AL219" s="486"/>
      <c r="AM219" s="486"/>
      <c r="AN219" s="486"/>
      <c r="AO219" s="486"/>
      <c r="AP219" s="486"/>
      <c r="AQ219" s="486"/>
      <c r="AR219" s="486"/>
      <c r="AS219" s="487"/>
    </row>
    <row r="220" spans="1:45" ht="33" customHeight="1" thickBot="1">
      <c r="A220" s="471">
        <f t="shared" si="15"/>
        <v>209</v>
      </c>
      <c r="B220" s="472" t="str">
        <f>IF(【全員最初に作成】基本情報!C243="","",【全員最初に作成】基本情報!C243)</f>
        <v/>
      </c>
      <c r="C220" s="473" t="str">
        <f>IF(【全員最初に作成】基本情報!D243="","",【全員最初に作成】基本情報!D243)</f>
        <v/>
      </c>
      <c r="D220" s="473" t="str">
        <f>IF(【全員最初に作成】基本情報!E243="","",【全員最初に作成】基本情報!E243)</f>
        <v/>
      </c>
      <c r="E220" s="473" t="str">
        <f>IF(【全員最初に作成】基本情報!F243="","",【全員最初に作成】基本情報!F243)</f>
        <v/>
      </c>
      <c r="F220" s="473" t="str">
        <f>IF(【全員最初に作成】基本情報!G243="","",【全員最初に作成】基本情報!G243)</f>
        <v/>
      </c>
      <c r="G220" s="473" t="str">
        <f>IF(【全員最初に作成】基本情報!H243="","",【全員最初に作成】基本情報!H243)</f>
        <v/>
      </c>
      <c r="H220" s="473" t="str">
        <f>IF(【全員最初に作成】基本情報!I243="","",【全員最初に作成】基本情報!I243)</f>
        <v/>
      </c>
      <c r="I220" s="473" t="str">
        <f>IF(【全員最初に作成】基本情報!J243="","",【全員最初に作成】基本情報!J243)</f>
        <v/>
      </c>
      <c r="J220" s="473" t="str">
        <f>IF(【全員最初に作成】基本情報!K243="","",【全員最初に作成】基本情報!K243)</f>
        <v/>
      </c>
      <c r="K220" s="474" t="str">
        <f>IF(【全員最初に作成】基本情報!L243="","",【全員最初に作成】基本情報!L243)</f>
        <v/>
      </c>
      <c r="L220" s="471" t="str">
        <f>IF(【全員最初に作成】基本情報!M243="","",【全員最初に作成】基本情報!M243)</f>
        <v/>
      </c>
      <c r="M220" s="471" t="str">
        <f>IF(【全員最初に作成】基本情報!R243="","",【全員最初に作成】基本情報!R243)</f>
        <v/>
      </c>
      <c r="N220" s="471" t="str">
        <f>IF(【全員最初に作成】基本情報!W243="","",【全員最初に作成】基本情報!W243)</f>
        <v/>
      </c>
      <c r="O220" s="471" t="str">
        <f>IF(【全員最初に作成】基本情報!X243="","",【全員最初に作成】基本情報!X243)</f>
        <v/>
      </c>
      <c r="P220" s="475" t="str">
        <f>IF(【全員最初に作成】基本情報!Y243="","",【全員最初に作成】基本情報!Y243)</f>
        <v/>
      </c>
      <c r="Q220" s="476" t="str">
        <f>IF(【全員最初に作成】基本情報!AB243="","",【全員最初に作成】基本情報!AB243)</f>
        <v/>
      </c>
      <c r="R220" s="117"/>
      <c r="S220" s="118"/>
      <c r="T220" s="477" t="str">
        <f>IFERROR(IF(R220="","",VLOOKUP(P220,【参考】数式用!$A$5:$H$34,MATCH(S220,【参考】数式用!$F$4:$H$4,0)+5,0)),"")</f>
        <v/>
      </c>
      <c r="U220" s="478" t="str">
        <f>IF(S220="特定加算Ⅰ",VLOOKUP(P220,【参考】数式用!$A$5:$I$28,9,FALSE),"-")</f>
        <v>-</v>
      </c>
      <c r="V220" s="479" t="s">
        <v>155</v>
      </c>
      <c r="W220" s="120"/>
      <c r="X220" s="480" t="s">
        <v>156</v>
      </c>
      <c r="Y220" s="120"/>
      <c r="Z220" s="480" t="s">
        <v>157</v>
      </c>
      <c r="AA220" s="120"/>
      <c r="AB220" s="480" t="s">
        <v>156</v>
      </c>
      <c r="AC220" s="120"/>
      <c r="AD220" s="480" t="s">
        <v>158</v>
      </c>
      <c r="AE220" s="481" t="s">
        <v>159</v>
      </c>
      <c r="AF220" s="488" t="str">
        <f t="shared" si="17"/>
        <v/>
      </c>
      <c r="AG220" s="482" t="s">
        <v>160</v>
      </c>
      <c r="AH220" s="483" t="str">
        <f t="shared" si="18"/>
        <v/>
      </c>
      <c r="AJ220" s="484" t="str">
        <f t="shared" si="19"/>
        <v>○</v>
      </c>
      <c r="AK220" s="486" t="str">
        <f t="shared" si="16"/>
        <v/>
      </c>
      <c r="AL220" s="486"/>
      <c r="AM220" s="486"/>
      <c r="AN220" s="486"/>
      <c r="AO220" s="486"/>
      <c r="AP220" s="486"/>
      <c r="AQ220" s="486"/>
      <c r="AR220" s="486"/>
      <c r="AS220" s="487"/>
    </row>
    <row r="221" spans="1:45" ht="33" customHeight="1" thickBot="1">
      <c r="A221" s="471">
        <f t="shared" si="15"/>
        <v>210</v>
      </c>
      <c r="B221" s="472" t="str">
        <f>IF(【全員最初に作成】基本情報!C244="","",【全員最初に作成】基本情報!C244)</f>
        <v/>
      </c>
      <c r="C221" s="473" t="str">
        <f>IF(【全員最初に作成】基本情報!D244="","",【全員最初に作成】基本情報!D244)</f>
        <v/>
      </c>
      <c r="D221" s="473" t="str">
        <f>IF(【全員最初に作成】基本情報!E244="","",【全員最初に作成】基本情報!E244)</f>
        <v/>
      </c>
      <c r="E221" s="473" t="str">
        <f>IF(【全員最初に作成】基本情報!F244="","",【全員最初に作成】基本情報!F244)</f>
        <v/>
      </c>
      <c r="F221" s="473" t="str">
        <f>IF(【全員最初に作成】基本情報!G244="","",【全員最初に作成】基本情報!G244)</f>
        <v/>
      </c>
      <c r="G221" s="473" t="str">
        <f>IF(【全員最初に作成】基本情報!H244="","",【全員最初に作成】基本情報!H244)</f>
        <v/>
      </c>
      <c r="H221" s="473" t="str">
        <f>IF(【全員最初に作成】基本情報!I244="","",【全員最初に作成】基本情報!I244)</f>
        <v/>
      </c>
      <c r="I221" s="473" t="str">
        <f>IF(【全員最初に作成】基本情報!J244="","",【全員最初に作成】基本情報!J244)</f>
        <v/>
      </c>
      <c r="J221" s="473" t="str">
        <f>IF(【全員最初に作成】基本情報!K244="","",【全員最初に作成】基本情報!K244)</f>
        <v/>
      </c>
      <c r="K221" s="474" t="str">
        <f>IF(【全員最初に作成】基本情報!L244="","",【全員最初に作成】基本情報!L244)</f>
        <v/>
      </c>
      <c r="L221" s="471" t="str">
        <f>IF(【全員最初に作成】基本情報!M244="","",【全員最初に作成】基本情報!M244)</f>
        <v/>
      </c>
      <c r="M221" s="471" t="str">
        <f>IF(【全員最初に作成】基本情報!R244="","",【全員最初に作成】基本情報!R244)</f>
        <v/>
      </c>
      <c r="N221" s="471" t="str">
        <f>IF(【全員最初に作成】基本情報!W244="","",【全員最初に作成】基本情報!W244)</f>
        <v/>
      </c>
      <c r="O221" s="471" t="str">
        <f>IF(【全員最初に作成】基本情報!X244="","",【全員最初に作成】基本情報!X244)</f>
        <v/>
      </c>
      <c r="P221" s="475" t="str">
        <f>IF(【全員最初に作成】基本情報!Y244="","",【全員最初に作成】基本情報!Y244)</f>
        <v/>
      </c>
      <c r="Q221" s="476" t="str">
        <f>IF(【全員最初に作成】基本情報!AB244="","",【全員最初に作成】基本情報!AB244)</f>
        <v/>
      </c>
      <c r="R221" s="117"/>
      <c r="S221" s="118"/>
      <c r="T221" s="477" t="str">
        <f>IFERROR(IF(R221="","",VLOOKUP(P221,【参考】数式用!$A$5:$H$34,MATCH(S221,【参考】数式用!$F$4:$H$4,0)+5,0)),"")</f>
        <v/>
      </c>
      <c r="U221" s="478" t="str">
        <f>IF(S221="特定加算Ⅰ",VLOOKUP(P221,【参考】数式用!$A$5:$I$28,9,FALSE),"-")</f>
        <v>-</v>
      </c>
      <c r="V221" s="479" t="s">
        <v>155</v>
      </c>
      <c r="W221" s="120"/>
      <c r="X221" s="480" t="s">
        <v>156</v>
      </c>
      <c r="Y221" s="120"/>
      <c r="Z221" s="480" t="s">
        <v>157</v>
      </c>
      <c r="AA221" s="120"/>
      <c r="AB221" s="480" t="s">
        <v>156</v>
      </c>
      <c r="AC221" s="120"/>
      <c r="AD221" s="480" t="s">
        <v>158</v>
      </c>
      <c r="AE221" s="481" t="s">
        <v>159</v>
      </c>
      <c r="AF221" s="488" t="str">
        <f t="shared" si="17"/>
        <v/>
      </c>
      <c r="AG221" s="482" t="s">
        <v>160</v>
      </c>
      <c r="AH221" s="483" t="str">
        <f t="shared" si="18"/>
        <v/>
      </c>
      <c r="AJ221" s="484" t="str">
        <f t="shared" si="19"/>
        <v>○</v>
      </c>
      <c r="AK221" s="486" t="str">
        <f t="shared" si="16"/>
        <v/>
      </c>
      <c r="AL221" s="486"/>
      <c r="AM221" s="486"/>
      <c r="AN221" s="486"/>
      <c r="AO221" s="486"/>
      <c r="AP221" s="486"/>
      <c r="AQ221" s="486"/>
      <c r="AR221" s="486"/>
      <c r="AS221" s="487"/>
    </row>
    <row r="222" spans="1:45" ht="33" customHeight="1" thickBot="1">
      <c r="A222" s="471">
        <f t="shared" si="15"/>
        <v>211</v>
      </c>
      <c r="B222" s="472" t="str">
        <f>IF(【全員最初に作成】基本情報!C245="","",【全員最初に作成】基本情報!C245)</f>
        <v/>
      </c>
      <c r="C222" s="473" t="str">
        <f>IF(【全員最初に作成】基本情報!D245="","",【全員最初に作成】基本情報!D245)</f>
        <v/>
      </c>
      <c r="D222" s="473" t="str">
        <f>IF(【全員最初に作成】基本情報!E245="","",【全員最初に作成】基本情報!E245)</f>
        <v/>
      </c>
      <c r="E222" s="473" t="str">
        <f>IF(【全員最初に作成】基本情報!F245="","",【全員最初に作成】基本情報!F245)</f>
        <v/>
      </c>
      <c r="F222" s="473" t="str">
        <f>IF(【全員最初に作成】基本情報!G245="","",【全員最初に作成】基本情報!G245)</f>
        <v/>
      </c>
      <c r="G222" s="473" t="str">
        <f>IF(【全員最初に作成】基本情報!H245="","",【全員最初に作成】基本情報!H245)</f>
        <v/>
      </c>
      <c r="H222" s="473" t="str">
        <f>IF(【全員最初に作成】基本情報!I245="","",【全員最初に作成】基本情報!I245)</f>
        <v/>
      </c>
      <c r="I222" s="473" t="str">
        <f>IF(【全員最初に作成】基本情報!J245="","",【全員最初に作成】基本情報!J245)</f>
        <v/>
      </c>
      <c r="J222" s="473" t="str">
        <f>IF(【全員最初に作成】基本情報!K245="","",【全員最初に作成】基本情報!K245)</f>
        <v/>
      </c>
      <c r="K222" s="474" t="str">
        <f>IF(【全員最初に作成】基本情報!L245="","",【全員最初に作成】基本情報!L245)</f>
        <v/>
      </c>
      <c r="L222" s="471" t="str">
        <f>IF(【全員最初に作成】基本情報!M245="","",【全員最初に作成】基本情報!M245)</f>
        <v/>
      </c>
      <c r="M222" s="471" t="str">
        <f>IF(【全員最初に作成】基本情報!R245="","",【全員最初に作成】基本情報!R245)</f>
        <v/>
      </c>
      <c r="N222" s="471" t="str">
        <f>IF(【全員最初に作成】基本情報!W245="","",【全員最初に作成】基本情報!W245)</f>
        <v/>
      </c>
      <c r="O222" s="471" t="str">
        <f>IF(【全員最初に作成】基本情報!X245="","",【全員最初に作成】基本情報!X245)</f>
        <v/>
      </c>
      <c r="P222" s="475" t="str">
        <f>IF(【全員最初に作成】基本情報!Y245="","",【全員最初に作成】基本情報!Y245)</f>
        <v/>
      </c>
      <c r="Q222" s="476" t="str">
        <f>IF(【全員最初に作成】基本情報!AB245="","",【全員最初に作成】基本情報!AB245)</f>
        <v/>
      </c>
      <c r="R222" s="117"/>
      <c r="S222" s="118"/>
      <c r="T222" s="477" t="str">
        <f>IFERROR(IF(R222="","",VLOOKUP(P222,【参考】数式用!$A$5:$H$34,MATCH(S222,【参考】数式用!$F$4:$H$4,0)+5,0)),"")</f>
        <v/>
      </c>
      <c r="U222" s="478" t="str">
        <f>IF(S222="特定加算Ⅰ",VLOOKUP(P222,【参考】数式用!$A$5:$I$28,9,FALSE),"-")</f>
        <v>-</v>
      </c>
      <c r="V222" s="479" t="s">
        <v>155</v>
      </c>
      <c r="W222" s="120"/>
      <c r="X222" s="480" t="s">
        <v>156</v>
      </c>
      <c r="Y222" s="120"/>
      <c r="Z222" s="480" t="s">
        <v>157</v>
      </c>
      <c r="AA222" s="120"/>
      <c r="AB222" s="480" t="s">
        <v>156</v>
      </c>
      <c r="AC222" s="120"/>
      <c r="AD222" s="480" t="s">
        <v>158</v>
      </c>
      <c r="AE222" s="481" t="s">
        <v>159</v>
      </c>
      <c r="AF222" s="488" t="str">
        <f t="shared" si="17"/>
        <v/>
      </c>
      <c r="AG222" s="482" t="s">
        <v>160</v>
      </c>
      <c r="AH222" s="483" t="str">
        <f t="shared" si="18"/>
        <v/>
      </c>
      <c r="AJ222" s="484" t="str">
        <f t="shared" si="19"/>
        <v>○</v>
      </c>
      <c r="AK222" s="486" t="str">
        <f t="shared" si="16"/>
        <v/>
      </c>
      <c r="AL222" s="486"/>
      <c r="AM222" s="486"/>
      <c r="AN222" s="486"/>
      <c r="AO222" s="486"/>
      <c r="AP222" s="486"/>
      <c r="AQ222" s="486"/>
      <c r="AR222" s="486"/>
      <c r="AS222" s="487"/>
    </row>
    <row r="223" spans="1:45" ht="33" customHeight="1" thickBot="1">
      <c r="A223" s="471">
        <f t="shared" si="15"/>
        <v>212</v>
      </c>
      <c r="B223" s="472" t="str">
        <f>IF(【全員最初に作成】基本情報!C246="","",【全員最初に作成】基本情報!C246)</f>
        <v/>
      </c>
      <c r="C223" s="473" t="str">
        <f>IF(【全員最初に作成】基本情報!D246="","",【全員最初に作成】基本情報!D246)</f>
        <v/>
      </c>
      <c r="D223" s="473" t="str">
        <f>IF(【全員最初に作成】基本情報!E246="","",【全員最初に作成】基本情報!E246)</f>
        <v/>
      </c>
      <c r="E223" s="473" t="str">
        <f>IF(【全員最初に作成】基本情報!F246="","",【全員最初に作成】基本情報!F246)</f>
        <v/>
      </c>
      <c r="F223" s="473" t="str">
        <f>IF(【全員最初に作成】基本情報!G246="","",【全員最初に作成】基本情報!G246)</f>
        <v/>
      </c>
      <c r="G223" s="473" t="str">
        <f>IF(【全員最初に作成】基本情報!H246="","",【全員最初に作成】基本情報!H246)</f>
        <v/>
      </c>
      <c r="H223" s="473" t="str">
        <f>IF(【全員最初に作成】基本情報!I246="","",【全員最初に作成】基本情報!I246)</f>
        <v/>
      </c>
      <c r="I223" s="473" t="str">
        <f>IF(【全員最初に作成】基本情報!J246="","",【全員最初に作成】基本情報!J246)</f>
        <v/>
      </c>
      <c r="J223" s="473" t="str">
        <f>IF(【全員最初に作成】基本情報!K246="","",【全員最初に作成】基本情報!K246)</f>
        <v/>
      </c>
      <c r="K223" s="474" t="str">
        <f>IF(【全員最初に作成】基本情報!L246="","",【全員最初に作成】基本情報!L246)</f>
        <v/>
      </c>
      <c r="L223" s="471" t="str">
        <f>IF(【全員最初に作成】基本情報!M246="","",【全員最初に作成】基本情報!M246)</f>
        <v/>
      </c>
      <c r="M223" s="471" t="str">
        <f>IF(【全員最初に作成】基本情報!R246="","",【全員最初に作成】基本情報!R246)</f>
        <v/>
      </c>
      <c r="N223" s="471" t="str">
        <f>IF(【全員最初に作成】基本情報!W246="","",【全員最初に作成】基本情報!W246)</f>
        <v/>
      </c>
      <c r="O223" s="471" t="str">
        <f>IF(【全員最初に作成】基本情報!X246="","",【全員最初に作成】基本情報!X246)</f>
        <v/>
      </c>
      <c r="P223" s="475" t="str">
        <f>IF(【全員最初に作成】基本情報!Y246="","",【全員最初に作成】基本情報!Y246)</f>
        <v/>
      </c>
      <c r="Q223" s="476" t="str">
        <f>IF(【全員最初に作成】基本情報!AB246="","",【全員最初に作成】基本情報!AB246)</f>
        <v/>
      </c>
      <c r="R223" s="117"/>
      <c r="S223" s="118"/>
      <c r="T223" s="477" t="str">
        <f>IFERROR(IF(R223="","",VLOOKUP(P223,【参考】数式用!$A$5:$H$34,MATCH(S223,【参考】数式用!$F$4:$H$4,0)+5,0)),"")</f>
        <v/>
      </c>
      <c r="U223" s="478" t="str">
        <f>IF(S223="特定加算Ⅰ",VLOOKUP(P223,【参考】数式用!$A$5:$I$28,9,FALSE),"-")</f>
        <v>-</v>
      </c>
      <c r="V223" s="479" t="s">
        <v>155</v>
      </c>
      <c r="W223" s="120"/>
      <c r="X223" s="480" t="s">
        <v>156</v>
      </c>
      <c r="Y223" s="120"/>
      <c r="Z223" s="480" t="s">
        <v>157</v>
      </c>
      <c r="AA223" s="120"/>
      <c r="AB223" s="480" t="s">
        <v>156</v>
      </c>
      <c r="AC223" s="120"/>
      <c r="AD223" s="480" t="s">
        <v>158</v>
      </c>
      <c r="AE223" s="481" t="s">
        <v>159</v>
      </c>
      <c r="AF223" s="488" t="str">
        <f t="shared" si="17"/>
        <v/>
      </c>
      <c r="AG223" s="482" t="s">
        <v>160</v>
      </c>
      <c r="AH223" s="483" t="str">
        <f t="shared" si="18"/>
        <v/>
      </c>
      <c r="AJ223" s="484" t="str">
        <f t="shared" si="19"/>
        <v>○</v>
      </c>
      <c r="AK223" s="486" t="str">
        <f t="shared" si="16"/>
        <v/>
      </c>
      <c r="AL223" s="486"/>
      <c r="AM223" s="486"/>
      <c r="AN223" s="486"/>
      <c r="AO223" s="486"/>
      <c r="AP223" s="486"/>
      <c r="AQ223" s="486"/>
      <c r="AR223" s="486"/>
      <c r="AS223" s="487"/>
    </row>
    <row r="224" spans="1:45" ht="33" customHeight="1" thickBot="1">
      <c r="A224" s="471">
        <f t="shared" si="15"/>
        <v>213</v>
      </c>
      <c r="B224" s="472" t="str">
        <f>IF(【全員最初に作成】基本情報!C247="","",【全員最初に作成】基本情報!C247)</f>
        <v/>
      </c>
      <c r="C224" s="473" t="str">
        <f>IF(【全員最初に作成】基本情報!D247="","",【全員最初に作成】基本情報!D247)</f>
        <v/>
      </c>
      <c r="D224" s="473" t="str">
        <f>IF(【全員最初に作成】基本情報!E247="","",【全員最初に作成】基本情報!E247)</f>
        <v/>
      </c>
      <c r="E224" s="473" t="str">
        <f>IF(【全員最初に作成】基本情報!F247="","",【全員最初に作成】基本情報!F247)</f>
        <v/>
      </c>
      <c r="F224" s="473" t="str">
        <f>IF(【全員最初に作成】基本情報!G247="","",【全員最初に作成】基本情報!G247)</f>
        <v/>
      </c>
      <c r="G224" s="473" t="str">
        <f>IF(【全員最初に作成】基本情報!H247="","",【全員最初に作成】基本情報!H247)</f>
        <v/>
      </c>
      <c r="H224" s="473" t="str">
        <f>IF(【全員最初に作成】基本情報!I247="","",【全員最初に作成】基本情報!I247)</f>
        <v/>
      </c>
      <c r="I224" s="473" t="str">
        <f>IF(【全員最初に作成】基本情報!J247="","",【全員最初に作成】基本情報!J247)</f>
        <v/>
      </c>
      <c r="J224" s="473" t="str">
        <f>IF(【全員最初に作成】基本情報!K247="","",【全員最初に作成】基本情報!K247)</f>
        <v/>
      </c>
      <c r="K224" s="474" t="str">
        <f>IF(【全員最初に作成】基本情報!L247="","",【全員最初に作成】基本情報!L247)</f>
        <v/>
      </c>
      <c r="L224" s="471" t="str">
        <f>IF(【全員最初に作成】基本情報!M247="","",【全員最初に作成】基本情報!M247)</f>
        <v/>
      </c>
      <c r="M224" s="471" t="str">
        <f>IF(【全員最初に作成】基本情報!R247="","",【全員最初に作成】基本情報!R247)</f>
        <v/>
      </c>
      <c r="N224" s="471" t="str">
        <f>IF(【全員最初に作成】基本情報!W247="","",【全員最初に作成】基本情報!W247)</f>
        <v/>
      </c>
      <c r="O224" s="471" t="str">
        <f>IF(【全員最初に作成】基本情報!X247="","",【全員最初に作成】基本情報!X247)</f>
        <v/>
      </c>
      <c r="P224" s="475" t="str">
        <f>IF(【全員最初に作成】基本情報!Y247="","",【全員最初に作成】基本情報!Y247)</f>
        <v/>
      </c>
      <c r="Q224" s="476" t="str">
        <f>IF(【全員最初に作成】基本情報!AB247="","",【全員最初に作成】基本情報!AB247)</f>
        <v/>
      </c>
      <c r="R224" s="117"/>
      <c r="S224" s="118"/>
      <c r="T224" s="477" t="str">
        <f>IFERROR(IF(R224="","",VLOOKUP(P224,【参考】数式用!$A$5:$H$34,MATCH(S224,【参考】数式用!$F$4:$H$4,0)+5,0)),"")</f>
        <v/>
      </c>
      <c r="U224" s="478" t="str">
        <f>IF(S224="特定加算Ⅰ",VLOOKUP(P224,【参考】数式用!$A$5:$I$28,9,FALSE),"-")</f>
        <v>-</v>
      </c>
      <c r="V224" s="479" t="s">
        <v>155</v>
      </c>
      <c r="W224" s="120"/>
      <c r="X224" s="480" t="s">
        <v>156</v>
      </c>
      <c r="Y224" s="120"/>
      <c r="Z224" s="480" t="s">
        <v>157</v>
      </c>
      <c r="AA224" s="120"/>
      <c r="AB224" s="480" t="s">
        <v>156</v>
      </c>
      <c r="AC224" s="120"/>
      <c r="AD224" s="480" t="s">
        <v>158</v>
      </c>
      <c r="AE224" s="481" t="s">
        <v>159</v>
      </c>
      <c r="AF224" s="488" t="str">
        <f t="shared" si="17"/>
        <v/>
      </c>
      <c r="AG224" s="482" t="s">
        <v>160</v>
      </c>
      <c r="AH224" s="483" t="str">
        <f t="shared" si="18"/>
        <v/>
      </c>
      <c r="AJ224" s="484" t="str">
        <f t="shared" si="19"/>
        <v>○</v>
      </c>
      <c r="AK224" s="486" t="str">
        <f t="shared" si="16"/>
        <v/>
      </c>
      <c r="AL224" s="486"/>
      <c r="AM224" s="486"/>
      <c r="AN224" s="486"/>
      <c r="AO224" s="486"/>
      <c r="AP224" s="486"/>
      <c r="AQ224" s="486"/>
      <c r="AR224" s="486"/>
      <c r="AS224" s="487"/>
    </row>
    <row r="225" spans="1:45" ht="33" customHeight="1" thickBot="1">
      <c r="A225" s="471">
        <f t="shared" si="15"/>
        <v>214</v>
      </c>
      <c r="B225" s="472" t="str">
        <f>IF(【全員最初に作成】基本情報!C248="","",【全員最初に作成】基本情報!C248)</f>
        <v/>
      </c>
      <c r="C225" s="473" t="str">
        <f>IF(【全員最初に作成】基本情報!D248="","",【全員最初に作成】基本情報!D248)</f>
        <v/>
      </c>
      <c r="D225" s="473" t="str">
        <f>IF(【全員最初に作成】基本情報!E248="","",【全員最初に作成】基本情報!E248)</f>
        <v/>
      </c>
      <c r="E225" s="473" t="str">
        <f>IF(【全員最初に作成】基本情報!F248="","",【全員最初に作成】基本情報!F248)</f>
        <v/>
      </c>
      <c r="F225" s="473" t="str">
        <f>IF(【全員最初に作成】基本情報!G248="","",【全員最初に作成】基本情報!G248)</f>
        <v/>
      </c>
      <c r="G225" s="473" t="str">
        <f>IF(【全員最初に作成】基本情報!H248="","",【全員最初に作成】基本情報!H248)</f>
        <v/>
      </c>
      <c r="H225" s="473" t="str">
        <f>IF(【全員最初に作成】基本情報!I248="","",【全員最初に作成】基本情報!I248)</f>
        <v/>
      </c>
      <c r="I225" s="473" t="str">
        <f>IF(【全員最初に作成】基本情報!J248="","",【全員最初に作成】基本情報!J248)</f>
        <v/>
      </c>
      <c r="J225" s="473" t="str">
        <f>IF(【全員最初に作成】基本情報!K248="","",【全員最初に作成】基本情報!K248)</f>
        <v/>
      </c>
      <c r="K225" s="474" t="str">
        <f>IF(【全員最初に作成】基本情報!L248="","",【全員最初に作成】基本情報!L248)</f>
        <v/>
      </c>
      <c r="L225" s="471" t="str">
        <f>IF(【全員最初に作成】基本情報!M248="","",【全員最初に作成】基本情報!M248)</f>
        <v/>
      </c>
      <c r="M225" s="471" t="str">
        <f>IF(【全員最初に作成】基本情報!R248="","",【全員最初に作成】基本情報!R248)</f>
        <v/>
      </c>
      <c r="N225" s="471" t="str">
        <f>IF(【全員最初に作成】基本情報!W248="","",【全員最初に作成】基本情報!W248)</f>
        <v/>
      </c>
      <c r="O225" s="471" t="str">
        <f>IF(【全員最初に作成】基本情報!X248="","",【全員最初に作成】基本情報!X248)</f>
        <v/>
      </c>
      <c r="P225" s="475" t="str">
        <f>IF(【全員最初に作成】基本情報!Y248="","",【全員最初に作成】基本情報!Y248)</f>
        <v/>
      </c>
      <c r="Q225" s="476" t="str">
        <f>IF(【全員最初に作成】基本情報!AB248="","",【全員最初に作成】基本情報!AB248)</f>
        <v/>
      </c>
      <c r="R225" s="117"/>
      <c r="S225" s="118"/>
      <c r="T225" s="477" t="str">
        <f>IFERROR(IF(R225="","",VLOOKUP(P225,【参考】数式用!$A$5:$H$34,MATCH(S225,【参考】数式用!$F$4:$H$4,0)+5,0)),"")</f>
        <v/>
      </c>
      <c r="U225" s="478" t="str">
        <f>IF(S225="特定加算Ⅰ",VLOOKUP(P225,【参考】数式用!$A$5:$I$28,9,FALSE),"-")</f>
        <v>-</v>
      </c>
      <c r="V225" s="479" t="s">
        <v>155</v>
      </c>
      <c r="W225" s="120"/>
      <c r="X225" s="480" t="s">
        <v>156</v>
      </c>
      <c r="Y225" s="120"/>
      <c r="Z225" s="480" t="s">
        <v>157</v>
      </c>
      <c r="AA225" s="120"/>
      <c r="AB225" s="480" t="s">
        <v>156</v>
      </c>
      <c r="AC225" s="120"/>
      <c r="AD225" s="480" t="s">
        <v>158</v>
      </c>
      <c r="AE225" s="481" t="s">
        <v>159</v>
      </c>
      <c r="AF225" s="488" t="str">
        <f t="shared" si="17"/>
        <v/>
      </c>
      <c r="AG225" s="482" t="s">
        <v>160</v>
      </c>
      <c r="AH225" s="483" t="str">
        <f t="shared" si="18"/>
        <v/>
      </c>
      <c r="AJ225" s="484" t="str">
        <f t="shared" si="19"/>
        <v>○</v>
      </c>
      <c r="AK225" s="486" t="str">
        <f t="shared" si="16"/>
        <v/>
      </c>
      <c r="AL225" s="486"/>
      <c r="AM225" s="486"/>
      <c r="AN225" s="486"/>
      <c r="AO225" s="486"/>
      <c r="AP225" s="486"/>
      <c r="AQ225" s="486"/>
      <c r="AR225" s="486"/>
      <c r="AS225" s="487"/>
    </row>
    <row r="226" spans="1:45" ht="33" customHeight="1" thickBot="1">
      <c r="A226" s="471">
        <f t="shared" si="15"/>
        <v>215</v>
      </c>
      <c r="B226" s="472" t="str">
        <f>IF(【全員最初に作成】基本情報!C249="","",【全員最初に作成】基本情報!C249)</f>
        <v/>
      </c>
      <c r="C226" s="473" t="str">
        <f>IF(【全員最初に作成】基本情報!D249="","",【全員最初に作成】基本情報!D249)</f>
        <v/>
      </c>
      <c r="D226" s="473" t="str">
        <f>IF(【全員最初に作成】基本情報!E249="","",【全員最初に作成】基本情報!E249)</f>
        <v/>
      </c>
      <c r="E226" s="473" t="str">
        <f>IF(【全員最初に作成】基本情報!F249="","",【全員最初に作成】基本情報!F249)</f>
        <v/>
      </c>
      <c r="F226" s="473" t="str">
        <f>IF(【全員最初に作成】基本情報!G249="","",【全員最初に作成】基本情報!G249)</f>
        <v/>
      </c>
      <c r="G226" s="473" t="str">
        <f>IF(【全員最初に作成】基本情報!H249="","",【全員最初に作成】基本情報!H249)</f>
        <v/>
      </c>
      <c r="H226" s="473" t="str">
        <f>IF(【全員最初に作成】基本情報!I249="","",【全員最初に作成】基本情報!I249)</f>
        <v/>
      </c>
      <c r="I226" s="473" t="str">
        <f>IF(【全員最初に作成】基本情報!J249="","",【全員最初に作成】基本情報!J249)</f>
        <v/>
      </c>
      <c r="J226" s="473" t="str">
        <f>IF(【全員最初に作成】基本情報!K249="","",【全員最初に作成】基本情報!K249)</f>
        <v/>
      </c>
      <c r="K226" s="474" t="str">
        <f>IF(【全員最初に作成】基本情報!L249="","",【全員最初に作成】基本情報!L249)</f>
        <v/>
      </c>
      <c r="L226" s="471" t="str">
        <f>IF(【全員最初に作成】基本情報!M249="","",【全員最初に作成】基本情報!M249)</f>
        <v/>
      </c>
      <c r="M226" s="471" t="str">
        <f>IF(【全員最初に作成】基本情報!R249="","",【全員最初に作成】基本情報!R249)</f>
        <v/>
      </c>
      <c r="N226" s="471" t="str">
        <f>IF(【全員最初に作成】基本情報!W249="","",【全員最初に作成】基本情報!W249)</f>
        <v/>
      </c>
      <c r="O226" s="471" t="str">
        <f>IF(【全員最初に作成】基本情報!X249="","",【全員最初に作成】基本情報!X249)</f>
        <v/>
      </c>
      <c r="P226" s="475" t="str">
        <f>IF(【全員最初に作成】基本情報!Y249="","",【全員最初に作成】基本情報!Y249)</f>
        <v/>
      </c>
      <c r="Q226" s="476" t="str">
        <f>IF(【全員最初に作成】基本情報!AB249="","",【全員最初に作成】基本情報!AB249)</f>
        <v/>
      </c>
      <c r="R226" s="117"/>
      <c r="S226" s="118"/>
      <c r="T226" s="477" t="str">
        <f>IFERROR(IF(R226="","",VLOOKUP(P226,【参考】数式用!$A$5:$H$34,MATCH(S226,【参考】数式用!$F$4:$H$4,0)+5,0)),"")</f>
        <v/>
      </c>
      <c r="U226" s="478" t="str">
        <f>IF(S226="特定加算Ⅰ",VLOOKUP(P226,【参考】数式用!$A$5:$I$28,9,FALSE),"-")</f>
        <v>-</v>
      </c>
      <c r="V226" s="479" t="s">
        <v>155</v>
      </c>
      <c r="W226" s="120"/>
      <c r="X226" s="480" t="s">
        <v>156</v>
      </c>
      <c r="Y226" s="120"/>
      <c r="Z226" s="480" t="s">
        <v>157</v>
      </c>
      <c r="AA226" s="120"/>
      <c r="AB226" s="480" t="s">
        <v>156</v>
      </c>
      <c r="AC226" s="120"/>
      <c r="AD226" s="480" t="s">
        <v>158</v>
      </c>
      <c r="AE226" s="481" t="s">
        <v>159</v>
      </c>
      <c r="AF226" s="488" t="str">
        <f t="shared" si="17"/>
        <v/>
      </c>
      <c r="AG226" s="482" t="s">
        <v>160</v>
      </c>
      <c r="AH226" s="483" t="str">
        <f t="shared" si="18"/>
        <v/>
      </c>
      <c r="AJ226" s="484" t="str">
        <f t="shared" si="19"/>
        <v>○</v>
      </c>
      <c r="AK226" s="486" t="str">
        <f t="shared" si="16"/>
        <v/>
      </c>
      <c r="AL226" s="486"/>
      <c r="AM226" s="486"/>
      <c r="AN226" s="486"/>
      <c r="AO226" s="486"/>
      <c r="AP226" s="486"/>
      <c r="AQ226" s="486"/>
      <c r="AR226" s="486"/>
      <c r="AS226" s="487"/>
    </row>
    <row r="227" spans="1:45" ht="33" customHeight="1" thickBot="1">
      <c r="A227" s="471">
        <f t="shared" si="15"/>
        <v>216</v>
      </c>
      <c r="B227" s="472" t="str">
        <f>IF(【全員最初に作成】基本情報!C250="","",【全員最初に作成】基本情報!C250)</f>
        <v/>
      </c>
      <c r="C227" s="473" t="str">
        <f>IF(【全員最初に作成】基本情報!D250="","",【全員最初に作成】基本情報!D250)</f>
        <v/>
      </c>
      <c r="D227" s="473" t="str">
        <f>IF(【全員最初に作成】基本情報!E250="","",【全員最初に作成】基本情報!E250)</f>
        <v/>
      </c>
      <c r="E227" s="473" t="str">
        <f>IF(【全員最初に作成】基本情報!F250="","",【全員最初に作成】基本情報!F250)</f>
        <v/>
      </c>
      <c r="F227" s="473" t="str">
        <f>IF(【全員最初に作成】基本情報!G250="","",【全員最初に作成】基本情報!G250)</f>
        <v/>
      </c>
      <c r="G227" s="473" t="str">
        <f>IF(【全員最初に作成】基本情報!H250="","",【全員最初に作成】基本情報!H250)</f>
        <v/>
      </c>
      <c r="H227" s="473" t="str">
        <f>IF(【全員最初に作成】基本情報!I250="","",【全員最初に作成】基本情報!I250)</f>
        <v/>
      </c>
      <c r="I227" s="473" t="str">
        <f>IF(【全員最初に作成】基本情報!J250="","",【全員最初に作成】基本情報!J250)</f>
        <v/>
      </c>
      <c r="J227" s="473" t="str">
        <f>IF(【全員最初に作成】基本情報!K250="","",【全員最初に作成】基本情報!K250)</f>
        <v/>
      </c>
      <c r="K227" s="474" t="str">
        <f>IF(【全員最初に作成】基本情報!L250="","",【全員最初に作成】基本情報!L250)</f>
        <v/>
      </c>
      <c r="L227" s="471" t="str">
        <f>IF(【全員最初に作成】基本情報!M250="","",【全員最初に作成】基本情報!M250)</f>
        <v/>
      </c>
      <c r="M227" s="471" t="str">
        <f>IF(【全員最初に作成】基本情報!R250="","",【全員最初に作成】基本情報!R250)</f>
        <v/>
      </c>
      <c r="N227" s="471" t="str">
        <f>IF(【全員最初に作成】基本情報!W250="","",【全員最初に作成】基本情報!W250)</f>
        <v/>
      </c>
      <c r="O227" s="471" t="str">
        <f>IF(【全員最初に作成】基本情報!X250="","",【全員最初に作成】基本情報!X250)</f>
        <v/>
      </c>
      <c r="P227" s="475" t="str">
        <f>IF(【全員最初に作成】基本情報!Y250="","",【全員最初に作成】基本情報!Y250)</f>
        <v/>
      </c>
      <c r="Q227" s="476" t="str">
        <f>IF(【全員最初に作成】基本情報!AB250="","",【全員最初に作成】基本情報!AB250)</f>
        <v/>
      </c>
      <c r="R227" s="117"/>
      <c r="S227" s="118"/>
      <c r="T227" s="477" t="str">
        <f>IFERROR(IF(R227="","",VLOOKUP(P227,【参考】数式用!$A$5:$H$34,MATCH(S227,【参考】数式用!$F$4:$H$4,0)+5,0)),"")</f>
        <v/>
      </c>
      <c r="U227" s="478" t="str">
        <f>IF(S227="特定加算Ⅰ",VLOOKUP(P227,【参考】数式用!$A$5:$I$28,9,FALSE),"-")</f>
        <v>-</v>
      </c>
      <c r="V227" s="479" t="s">
        <v>155</v>
      </c>
      <c r="W227" s="120"/>
      <c r="X227" s="480" t="s">
        <v>156</v>
      </c>
      <c r="Y227" s="120"/>
      <c r="Z227" s="480" t="s">
        <v>157</v>
      </c>
      <c r="AA227" s="120"/>
      <c r="AB227" s="480" t="s">
        <v>156</v>
      </c>
      <c r="AC227" s="120"/>
      <c r="AD227" s="480" t="s">
        <v>158</v>
      </c>
      <c r="AE227" s="481" t="s">
        <v>159</v>
      </c>
      <c r="AF227" s="488" t="str">
        <f t="shared" si="17"/>
        <v/>
      </c>
      <c r="AG227" s="482" t="s">
        <v>160</v>
      </c>
      <c r="AH227" s="483" t="str">
        <f t="shared" si="18"/>
        <v/>
      </c>
      <c r="AJ227" s="484" t="str">
        <f t="shared" si="19"/>
        <v>○</v>
      </c>
      <c r="AK227" s="486" t="str">
        <f t="shared" si="16"/>
        <v/>
      </c>
      <c r="AL227" s="486"/>
      <c r="AM227" s="486"/>
      <c r="AN227" s="486"/>
      <c r="AO227" s="486"/>
      <c r="AP227" s="486"/>
      <c r="AQ227" s="486"/>
      <c r="AR227" s="486"/>
      <c r="AS227" s="487"/>
    </row>
    <row r="228" spans="1:45" ht="33" customHeight="1" thickBot="1">
      <c r="A228" s="471">
        <f t="shared" si="15"/>
        <v>217</v>
      </c>
      <c r="B228" s="472" t="str">
        <f>IF(【全員最初に作成】基本情報!C251="","",【全員最初に作成】基本情報!C251)</f>
        <v/>
      </c>
      <c r="C228" s="473" t="str">
        <f>IF(【全員最初に作成】基本情報!D251="","",【全員最初に作成】基本情報!D251)</f>
        <v/>
      </c>
      <c r="D228" s="473" t="str">
        <f>IF(【全員最初に作成】基本情報!E251="","",【全員最初に作成】基本情報!E251)</f>
        <v/>
      </c>
      <c r="E228" s="473" t="str">
        <f>IF(【全員最初に作成】基本情報!F251="","",【全員最初に作成】基本情報!F251)</f>
        <v/>
      </c>
      <c r="F228" s="473" t="str">
        <f>IF(【全員最初に作成】基本情報!G251="","",【全員最初に作成】基本情報!G251)</f>
        <v/>
      </c>
      <c r="G228" s="473" t="str">
        <f>IF(【全員最初に作成】基本情報!H251="","",【全員最初に作成】基本情報!H251)</f>
        <v/>
      </c>
      <c r="H228" s="473" t="str">
        <f>IF(【全員最初に作成】基本情報!I251="","",【全員最初に作成】基本情報!I251)</f>
        <v/>
      </c>
      <c r="I228" s="473" t="str">
        <f>IF(【全員最初に作成】基本情報!J251="","",【全員最初に作成】基本情報!J251)</f>
        <v/>
      </c>
      <c r="J228" s="473" t="str">
        <f>IF(【全員最初に作成】基本情報!K251="","",【全員最初に作成】基本情報!K251)</f>
        <v/>
      </c>
      <c r="K228" s="474" t="str">
        <f>IF(【全員最初に作成】基本情報!L251="","",【全員最初に作成】基本情報!L251)</f>
        <v/>
      </c>
      <c r="L228" s="471" t="str">
        <f>IF(【全員最初に作成】基本情報!M251="","",【全員最初に作成】基本情報!M251)</f>
        <v/>
      </c>
      <c r="M228" s="471" t="str">
        <f>IF(【全員最初に作成】基本情報!R251="","",【全員最初に作成】基本情報!R251)</f>
        <v/>
      </c>
      <c r="N228" s="471" t="str">
        <f>IF(【全員最初に作成】基本情報!W251="","",【全員最初に作成】基本情報!W251)</f>
        <v/>
      </c>
      <c r="O228" s="471" t="str">
        <f>IF(【全員最初に作成】基本情報!X251="","",【全員最初に作成】基本情報!X251)</f>
        <v/>
      </c>
      <c r="P228" s="475" t="str">
        <f>IF(【全員最初に作成】基本情報!Y251="","",【全員最初に作成】基本情報!Y251)</f>
        <v/>
      </c>
      <c r="Q228" s="476" t="str">
        <f>IF(【全員最初に作成】基本情報!AB251="","",【全員最初に作成】基本情報!AB251)</f>
        <v/>
      </c>
      <c r="R228" s="117"/>
      <c r="S228" s="118"/>
      <c r="T228" s="477" t="str">
        <f>IFERROR(IF(R228="","",VLOOKUP(P228,【参考】数式用!$A$5:$H$34,MATCH(S228,【参考】数式用!$F$4:$H$4,0)+5,0)),"")</f>
        <v/>
      </c>
      <c r="U228" s="478" t="str">
        <f>IF(S228="特定加算Ⅰ",VLOOKUP(P228,【参考】数式用!$A$5:$I$28,9,FALSE),"-")</f>
        <v>-</v>
      </c>
      <c r="V228" s="479" t="s">
        <v>155</v>
      </c>
      <c r="W228" s="120"/>
      <c r="X228" s="480" t="s">
        <v>156</v>
      </c>
      <c r="Y228" s="120"/>
      <c r="Z228" s="480" t="s">
        <v>157</v>
      </c>
      <c r="AA228" s="120"/>
      <c r="AB228" s="480" t="s">
        <v>156</v>
      </c>
      <c r="AC228" s="120"/>
      <c r="AD228" s="480" t="s">
        <v>158</v>
      </c>
      <c r="AE228" s="481" t="s">
        <v>159</v>
      </c>
      <c r="AF228" s="488" t="str">
        <f t="shared" si="17"/>
        <v/>
      </c>
      <c r="AG228" s="482" t="s">
        <v>160</v>
      </c>
      <c r="AH228" s="483" t="str">
        <f t="shared" si="18"/>
        <v/>
      </c>
      <c r="AJ228" s="484" t="str">
        <f t="shared" si="19"/>
        <v>○</v>
      </c>
      <c r="AK228" s="486" t="str">
        <f t="shared" si="16"/>
        <v/>
      </c>
      <c r="AL228" s="486"/>
      <c r="AM228" s="486"/>
      <c r="AN228" s="486"/>
      <c r="AO228" s="486"/>
      <c r="AP228" s="486"/>
      <c r="AQ228" s="486"/>
      <c r="AR228" s="486"/>
      <c r="AS228" s="487"/>
    </row>
    <row r="229" spans="1:45" ht="33" customHeight="1" thickBot="1">
      <c r="A229" s="471">
        <f t="shared" si="15"/>
        <v>218</v>
      </c>
      <c r="B229" s="472" t="str">
        <f>IF(【全員最初に作成】基本情報!C252="","",【全員最初に作成】基本情報!C252)</f>
        <v/>
      </c>
      <c r="C229" s="473" t="str">
        <f>IF(【全員最初に作成】基本情報!D252="","",【全員最初に作成】基本情報!D252)</f>
        <v/>
      </c>
      <c r="D229" s="473" t="str">
        <f>IF(【全員最初に作成】基本情報!E252="","",【全員最初に作成】基本情報!E252)</f>
        <v/>
      </c>
      <c r="E229" s="473" t="str">
        <f>IF(【全員最初に作成】基本情報!F252="","",【全員最初に作成】基本情報!F252)</f>
        <v/>
      </c>
      <c r="F229" s="473" t="str">
        <f>IF(【全員最初に作成】基本情報!G252="","",【全員最初に作成】基本情報!G252)</f>
        <v/>
      </c>
      <c r="G229" s="473" t="str">
        <f>IF(【全員最初に作成】基本情報!H252="","",【全員最初に作成】基本情報!H252)</f>
        <v/>
      </c>
      <c r="H229" s="473" t="str">
        <f>IF(【全員最初に作成】基本情報!I252="","",【全員最初に作成】基本情報!I252)</f>
        <v/>
      </c>
      <c r="I229" s="473" t="str">
        <f>IF(【全員最初に作成】基本情報!J252="","",【全員最初に作成】基本情報!J252)</f>
        <v/>
      </c>
      <c r="J229" s="473" t="str">
        <f>IF(【全員最初に作成】基本情報!K252="","",【全員最初に作成】基本情報!K252)</f>
        <v/>
      </c>
      <c r="K229" s="474" t="str">
        <f>IF(【全員最初に作成】基本情報!L252="","",【全員最初に作成】基本情報!L252)</f>
        <v/>
      </c>
      <c r="L229" s="471" t="str">
        <f>IF(【全員最初に作成】基本情報!M252="","",【全員最初に作成】基本情報!M252)</f>
        <v/>
      </c>
      <c r="M229" s="471" t="str">
        <f>IF(【全員最初に作成】基本情報!R252="","",【全員最初に作成】基本情報!R252)</f>
        <v/>
      </c>
      <c r="N229" s="471" t="str">
        <f>IF(【全員最初に作成】基本情報!W252="","",【全員最初に作成】基本情報!W252)</f>
        <v/>
      </c>
      <c r="O229" s="471" t="str">
        <f>IF(【全員最初に作成】基本情報!X252="","",【全員最初に作成】基本情報!X252)</f>
        <v/>
      </c>
      <c r="P229" s="475" t="str">
        <f>IF(【全員最初に作成】基本情報!Y252="","",【全員最初に作成】基本情報!Y252)</f>
        <v/>
      </c>
      <c r="Q229" s="476" t="str">
        <f>IF(【全員最初に作成】基本情報!AB252="","",【全員最初に作成】基本情報!AB252)</f>
        <v/>
      </c>
      <c r="R229" s="117"/>
      <c r="S229" s="118"/>
      <c r="T229" s="477" t="str">
        <f>IFERROR(IF(R229="","",VLOOKUP(P229,【参考】数式用!$A$5:$H$34,MATCH(S229,【参考】数式用!$F$4:$H$4,0)+5,0)),"")</f>
        <v/>
      </c>
      <c r="U229" s="478" t="str">
        <f>IF(S229="特定加算Ⅰ",VLOOKUP(P229,【参考】数式用!$A$5:$I$28,9,FALSE),"-")</f>
        <v>-</v>
      </c>
      <c r="V229" s="479" t="s">
        <v>155</v>
      </c>
      <c r="W229" s="120"/>
      <c r="X229" s="480" t="s">
        <v>156</v>
      </c>
      <c r="Y229" s="120"/>
      <c r="Z229" s="480" t="s">
        <v>157</v>
      </c>
      <c r="AA229" s="120"/>
      <c r="AB229" s="480" t="s">
        <v>156</v>
      </c>
      <c r="AC229" s="120"/>
      <c r="AD229" s="480" t="s">
        <v>158</v>
      </c>
      <c r="AE229" s="481" t="s">
        <v>159</v>
      </c>
      <c r="AF229" s="488" t="str">
        <f t="shared" si="17"/>
        <v/>
      </c>
      <c r="AG229" s="482" t="s">
        <v>160</v>
      </c>
      <c r="AH229" s="483" t="str">
        <f t="shared" si="18"/>
        <v/>
      </c>
      <c r="AJ229" s="484" t="str">
        <f t="shared" si="19"/>
        <v>○</v>
      </c>
      <c r="AK229" s="486" t="str">
        <f t="shared" si="16"/>
        <v/>
      </c>
      <c r="AL229" s="486"/>
      <c r="AM229" s="486"/>
      <c r="AN229" s="486"/>
      <c r="AO229" s="486"/>
      <c r="AP229" s="486"/>
      <c r="AQ229" s="486"/>
      <c r="AR229" s="486"/>
      <c r="AS229" s="487"/>
    </row>
    <row r="230" spans="1:45" ht="33" customHeight="1" thickBot="1">
      <c r="A230" s="471">
        <f t="shared" si="15"/>
        <v>219</v>
      </c>
      <c r="B230" s="472" t="str">
        <f>IF(【全員最初に作成】基本情報!C253="","",【全員最初に作成】基本情報!C253)</f>
        <v/>
      </c>
      <c r="C230" s="473" t="str">
        <f>IF(【全員最初に作成】基本情報!D253="","",【全員最初に作成】基本情報!D253)</f>
        <v/>
      </c>
      <c r="D230" s="473" t="str">
        <f>IF(【全員最初に作成】基本情報!E253="","",【全員最初に作成】基本情報!E253)</f>
        <v/>
      </c>
      <c r="E230" s="473" t="str">
        <f>IF(【全員最初に作成】基本情報!F253="","",【全員最初に作成】基本情報!F253)</f>
        <v/>
      </c>
      <c r="F230" s="473" t="str">
        <f>IF(【全員最初に作成】基本情報!G253="","",【全員最初に作成】基本情報!G253)</f>
        <v/>
      </c>
      <c r="G230" s="473" t="str">
        <f>IF(【全員最初に作成】基本情報!H253="","",【全員最初に作成】基本情報!H253)</f>
        <v/>
      </c>
      <c r="H230" s="473" t="str">
        <f>IF(【全員最初に作成】基本情報!I253="","",【全員最初に作成】基本情報!I253)</f>
        <v/>
      </c>
      <c r="I230" s="473" t="str">
        <f>IF(【全員最初に作成】基本情報!J253="","",【全員最初に作成】基本情報!J253)</f>
        <v/>
      </c>
      <c r="J230" s="473" t="str">
        <f>IF(【全員最初に作成】基本情報!K253="","",【全員最初に作成】基本情報!K253)</f>
        <v/>
      </c>
      <c r="K230" s="474" t="str">
        <f>IF(【全員最初に作成】基本情報!L253="","",【全員最初に作成】基本情報!L253)</f>
        <v/>
      </c>
      <c r="L230" s="471" t="str">
        <f>IF(【全員最初に作成】基本情報!M253="","",【全員最初に作成】基本情報!M253)</f>
        <v/>
      </c>
      <c r="M230" s="471" t="str">
        <f>IF(【全員最初に作成】基本情報!R253="","",【全員最初に作成】基本情報!R253)</f>
        <v/>
      </c>
      <c r="N230" s="471" t="str">
        <f>IF(【全員最初に作成】基本情報!W253="","",【全員最初に作成】基本情報!W253)</f>
        <v/>
      </c>
      <c r="O230" s="471" t="str">
        <f>IF(【全員最初に作成】基本情報!X253="","",【全員最初に作成】基本情報!X253)</f>
        <v/>
      </c>
      <c r="P230" s="475" t="str">
        <f>IF(【全員最初に作成】基本情報!Y253="","",【全員最初に作成】基本情報!Y253)</f>
        <v/>
      </c>
      <c r="Q230" s="476" t="str">
        <f>IF(【全員最初に作成】基本情報!AB253="","",【全員最初に作成】基本情報!AB253)</f>
        <v/>
      </c>
      <c r="R230" s="117"/>
      <c r="S230" s="118"/>
      <c r="T230" s="477" t="str">
        <f>IFERROR(IF(R230="","",VLOOKUP(P230,【参考】数式用!$A$5:$H$34,MATCH(S230,【参考】数式用!$F$4:$H$4,0)+5,0)),"")</f>
        <v/>
      </c>
      <c r="U230" s="478" t="str">
        <f>IF(S230="特定加算Ⅰ",VLOOKUP(P230,【参考】数式用!$A$5:$I$28,9,FALSE),"-")</f>
        <v>-</v>
      </c>
      <c r="V230" s="479" t="s">
        <v>155</v>
      </c>
      <c r="W230" s="120"/>
      <c r="X230" s="480" t="s">
        <v>156</v>
      </c>
      <c r="Y230" s="120"/>
      <c r="Z230" s="480" t="s">
        <v>157</v>
      </c>
      <c r="AA230" s="120"/>
      <c r="AB230" s="480" t="s">
        <v>156</v>
      </c>
      <c r="AC230" s="120"/>
      <c r="AD230" s="480" t="s">
        <v>158</v>
      </c>
      <c r="AE230" s="481" t="s">
        <v>159</v>
      </c>
      <c r="AF230" s="488" t="str">
        <f t="shared" si="17"/>
        <v/>
      </c>
      <c r="AG230" s="482" t="s">
        <v>160</v>
      </c>
      <c r="AH230" s="483" t="str">
        <f t="shared" si="18"/>
        <v/>
      </c>
      <c r="AJ230" s="484" t="str">
        <f t="shared" si="19"/>
        <v>○</v>
      </c>
      <c r="AK230" s="486" t="str">
        <f t="shared" si="16"/>
        <v/>
      </c>
      <c r="AL230" s="486"/>
      <c r="AM230" s="486"/>
      <c r="AN230" s="486"/>
      <c r="AO230" s="486"/>
      <c r="AP230" s="486"/>
      <c r="AQ230" s="486"/>
      <c r="AR230" s="486"/>
      <c r="AS230" s="487"/>
    </row>
    <row r="231" spans="1:45" ht="33" customHeight="1" thickBot="1">
      <c r="A231" s="471">
        <f t="shared" si="15"/>
        <v>220</v>
      </c>
      <c r="B231" s="472" t="str">
        <f>IF(【全員最初に作成】基本情報!C254="","",【全員最初に作成】基本情報!C254)</f>
        <v/>
      </c>
      <c r="C231" s="473" t="str">
        <f>IF(【全員最初に作成】基本情報!D254="","",【全員最初に作成】基本情報!D254)</f>
        <v/>
      </c>
      <c r="D231" s="473" t="str">
        <f>IF(【全員最初に作成】基本情報!E254="","",【全員最初に作成】基本情報!E254)</f>
        <v/>
      </c>
      <c r="E231" s="473" t="str">
        <f>IF(【全員最初に作成】基本情報!F254="","",【全員最初に作成】基本情報!F254)</f>
        <v/>
      </c>
      <c r="F231" s="473" t="str">
        <f>IF(【全員最初に作成】基本情報!G254="","",【全員最初に作成】基本情報!G254)</f>
        <v/>
      </c>
      <c r="G231" s="473" t="str">
        <f>IF(【全員最初に作成】基本情報!H254="","",【全員最初に作成】基本情報!H254)</f>
        <v/>
      </c>
      <c r="H231" s="473" t="str">
        <f>IF(【全員最初に作成】基本情報!I254="","",【全員最初に作成】基本情報!I254)</f>
        <v/>
      </c>
      <c r="I231" s="473" t="str">
        <f>IF(【全員最初に作成】基本情報!J254="","",【全員最初に作成】基本情報!J254)</f>
        <v/>
      </c>
      <c r="J231" s="473" t="str">
        <f>IF(【全員最初に作成】基本情報!K254="","",【全員最初に作成】基本情報!K254)</f>
        <v/>
      </c>
      <c r="K231" s="474" t="str">
        <f>IF(【全員最初に作成】基本情報!L254="","",【全員最初に作成】基本情報!L254)</f>
        <v/>
      </c>
      <c r="L231" s="471" t="str">
        <f>IF(【全員最初に作成】基本情報!M254="","",【全員最初に作成】基本情報!M254)</f>
        <v/>
      </c>
      <c r="M231" s="471" t="str">
        <f>IF(【全員最初に作成】基本情報!R254="","",【全員最初に作成】基本情報!R254)</f>
        <v/>
      </c>
      <c r="N231" s="471" t="str">
        <f>IF(【全員最初に作成】基本情報!W254="","",【全員最初に作成】基本情報!W254)</f>
        <v/>
      </c>
      <c r="O231" s="471" t="str">
        <f>IF(【全員最初に作成】基本情報!X254="","",【全員最初に作成】基本情報!X254)</f>
        <v/>
      </c>
      <c r="P231" s="475" t="str">
        <f>IF(【全員最初に作成】基本情報!Y254="","",【全員最初に作成】基本情報!Y254)</f>
        <v/>
      </c>
      <c r="Q231" s="476" t="str">
        <f>IF(【全員最初に作成】基本情報!AB254="","",【全員最初に作成】基本情報!AB254)</f>
        <v/>
      </c>
      <c r="R231" s="117"/>
      <c r="S231" s="118"/>
      <c r="T231" s="477" t="str">
        <f>IFERROR(IF(R231="","",VLOOKUP(P231,【参考】数式用!$A$5:$H$34,MATCH(S231,【参考】数式用!$F$4:$H$4,0)+5,0)),"")</f>
        <v/>
      </c>
      <c r="U231" s="478" t="str">
        <f>IF(S231="特定加算Ⅰ",VLOOKUP(P231,【参考】数式用!$A$5:$I$28,9,FALSE),"-")</f>
        <v>-</v>
      </c>
      <c r="V231" s="479" t="s">
        <v>155</v>
      </c>
      <c r="W231" s="120"/>
      <c r="X231" s="480" t="s">
        <v>156</v>
      </c>
      <c r="Y231" s="120"/>
      <c r="Z231" s="480" t="s">
        <v>157</v>
      </c>
      <c r="AA231" s="120"/>
      <c r="AB231" s="480" t="s">
        <v>156</v>
      </c>
      <c r="AC231" s="120"/>
      <c r="AD231" s="480" t="s">
        <v>158</v>
      </c>
      <c r="AE231" s="481" t="s">
        <v>159</v>
      </c>
      <c r="AF231" s="488" t="str">
        <f t="shared" si="17"/>
        <v/>
      </c>
      <c r="AG231" s="482" t="s">
        <v>160</v>
      </c>
      <c r="AH231" s="483" t="str">
        <f t="shared" si="18"/>
        <v/>
      </c>
      <c r="AJ231" s="484" t="str">
        <f t="shared" si="19"/>
        <v>○</v>
      </c>
      <c r="AK231" s="486" t="str">
        <f t="shared" si="16"/>
        <v/>
      </c>
      <c r="AL231" s="486"/>
      <c r="AM231" s="486"/>
      <c r="AN231" s="486"/>
      <c r="AO231" s="486"/>
      <c r="AP231" s="486"/>
      <c r="AQ231" s="486"/>
      <c r="AR231" s="486"/>
      <c r="AS231" s="487"/>
    </row>
    <row r="232" spans="1:45" ht="33" customHeight="1" thickBot="1">
      <c r="A232" s="471">
        <f t="shared" si="15"/>
        <v>221</v>
      </c>
      <c r="B232" s="472" t="str">
        <f>IF(【全員最初に作成】基本情報!C255="","",【全員最初に作成】基本情報!C255)</f>
        <v/>
      </c>
      <c r="C232" s="473" t="str">
        <f>IF(【全員最初に作成】基本情報!D255="","",【全員最初に作成】基本情報!D255)</f>
        <v/>
      </c>
      <c r="D232" s="473" t="str">
        <f>IF(【全員最初に作成】基本情報!E255="","",【全員最初に作成】基本情報!E255)</f>
        <v/>
      </c>
      <c r="E232" s="473" t="str">
        <f>IF(【全員最初に作成】基本情報!F255="","",【全員最初に作成】基本情報!F255)</f>
        <v/>
      </c>
      <c r="F232" s="473" t="str">
        <f>IF(【全員最初に作成】基本情報!G255="","",【全員最初に作成】基本情報!G255)</f>
        <v/>
      </c>
      <c r="G232" s="473" t="str">
        <f>IF(【全員最初に作成】基本情報!H255="","",【全員最初に作成】基本情報!H255)</f>
        <v/>
      </c>
      <c r="H232" s="473" t="str">
        <f>IF(【全員最初に作成】基本情報!I255="","",【全員最初に作成】基本情報!I255)</f>
        <v/>
      </c>
      <c r="I232" s="473" t="str">
        <f>IF(【全員最初に作成】基本情報!J255="","",【全員最初に作成】基本情報!J255)</f>
        <v/>
      </c>
      <c r="J232" s="473" t="str">
        <f>IF(【全員最初に作成】基本情報!K255="","",【全員最初に作成】基本情報!K255)</f>
        <v/>
      </c>
      <c r="K232" s="474" t="str">
        <f>IF(【全員最初に作成】基本情報!L255="","",【全員最初に作成】基本情報!L255)</f>
        <v/>
      </c>
      <c r="L232" s="471" t="str">
        <f>IF(【全員最初に作成】基本情報!M255="","",【全員最初に作成】基本情報!M255)</f>
        <v/>
      </c>
      <c r="M232" s="471" t="str">
        <f>IF(【全員最初に作成】基本情報!R255="","",【全員最初に作成】基本情報!R255)</f>
        <v/>
      </c>
      <c r="N232" s="471" t="str">
        <f>IF(【全員最初に作成】基本情報!W255="","",【全員最初に作成】基本情報!W255)</f>
        <v/>
      </c>
      <c r="O232" s="471" t="str">
        <f>IF(【全員最初に作成】基本情報!X255="","",【全員最初に作成】基本情報!X255)</f>
        <v/>
      </c>
      <c r="P232" s="475" t="str">
        <f>IF(【全員最初に作成】基本情報!Y255="","",【全員最初に作成】基本情報!Y255)</f>
        <v/>
      </c>
      <c r="Q232" s="476" t="str">
        <f>IF(【全員最初に作成】基本情報!AB255="","",【全員最初に作成】基本情報!AB255)</f>
        <v/>
      </c>
      <c r="R232" s="117"/>
      <c r="S232" s="118"/>
      <c r="T232" s="477" t="str">
        <f>IFERROR(IF(R232="","",VLOOKUP(P232,【参考】数式用!$A$5:$H$34,MATCH(S232,【参考】数式用!$F$4:$H$4,0)+5,0)),"")</f>
        <v/>
      </c>
      <c r="U232" s="478" t="str">
        <f>IF(S232="特定加算Ⅰ",VLOOKUP(P232,【参考】数式用!$A$5:$I$28,9,FALSE),"-")</f>
        <v>-</v>
      </c>
      <c r="V232" s="479" t="s">
        <v>155</v>
      </c>
      <c r="W232" s="120"/>
      <c r="X232" s="480" t="s">
        <v>156</v>
      </c>
      <c r="Y232" s="120"/>
      <c r="Z232" s="480" t="s">
        <v>157</v>
      </c>
      <c r="AA232" s="120"/>
      <c r="AB232" s="480" t="s">
        <v>156</v>
      </c>
      <c r="AC232" s="120"/>
      <c r="AD232" s="480" t="s">
        <v>158</v>
      </c>
      <c r="AE232" s="481" t="s">
        <v>159</v>
      </c>
      <c r="AF232" s="488" t="str">
        <f t="shared" si="17"/>
        <v/>
      </c>
      <c r="AG232" s="482" t="s">
        <v>160</v>
      </c>
      <c r="AH232" s="483" t="str">
        <f t="shared" si="18"/>
        <v/>
      </c>
      <c r="AJ232" s="484" t="str">
        <f t="shared" si="19"/>
        <v>○</v>
      </c>
      <c r="AK232" s="486" t="str">
        <f t="shared" si="16"/>
        <v/>
      </c>
      <c r="AL232" s="486"/>
      <c r="AM232" s="486"/>
      <c r="AN232" s="486"/>
      <c r="AO232" s="486"/>
      <c r="AP232" s="486"/>
      <c r="AQ232" s="486"/>
      <c r="AR232" s="486"/>
      <c r="AS232" s="487"/>
    </row>
    <row r="233" spans="1:45" ht="33" customHeight="1" thickBot="1">
      <c r="A233" s="471">
        <f t="shared" si="15"/>
        <v>222</v>
      </c>
      <c r="B233" s="472" t="str">
        <f>IF(【全員最初に作成】基本情報!C256="","",【全員最初に作成】基本情報!C256)</f>
        <v/>
      </c>
      <c r="C233" s="473" t="str">
        <f>IF(【全員最初に作成】基本情報!D256="","",【全員最初に作成】基本情報!D256)</f>
        <v/>
      </c>
      <c r="D233" s="473" t="str">
        <f>IF(【全員最初に作成】基本情報!E256="","",【全員最初に作成】基本情報!E256)</f>
        <v/>
      </c>
      <c r="E233" s="473" t="str">
        <f>IF(【全員最初に作成】基本情報!F256="","",【全員最初に作成】基本情報!F256)</f>
        <v/>
      </c>
      <c r="F233" s="473" t="str">
        <f>IF(【全員最初に作成】基本情報!G256="","",【全員最初に作成】基本情報!G256)</f>
        <v/>
      </c>
      <c r="G233" s="473" t="str">
        <f>IF(【全員最初に作成】基本情報!H256="","",【全員最初に作成】基本情報!H256)</f>
        <v/>
      </c>
      <c r="H233" s="473" t="str">
        <f>IF(【全員最初に作成】基本情報!I256="","",【全員最初に作成】基本情報!I256)</f>
        <v/>
      </c>
      <c r="I233" s="473" t="str">
        <f>IF(【全員最初に作成】基本情報!J256="","",【全員最初に作成】基本情報!J256)</f>
        <v/>
      </c>
      <c r="J233" s="473" t="str">
        <f>IF(【全員最初に作成】基本情報!K256="","",【全員最初に作成】基本情報!K256)</f>
        <v/>
      </c>
      <c r="K233" s="474" t="str">
        <f>IF(【全員最初に作成】基本情報!L256="","",【全員最初に作成】基本情報!L256)</f>
        <v/>
      </c>
      <c r="L233" s="471" t="str">
        <f>IF(【全員最初に作成】基本情報!M256="","",【全員最初に作成】基本情報!M256)</f>
        <v/>
      </c>
      <c r="M233" s="471" t="str">
        <f>IF(【全員最初に作成】基本情報!R256="","",【全員最初に作成】基本情報!R256)</f>
        <v/>
      </c>
      <c r="N233" s="471" t="str">
        <f>IF(【全員最初に作成】基本情報!W256="","",【全員最初に作成】基本情報!W256)</f>
        <v/>
      </c>
      <c r="O233" s="471" t="str">
        <f>IF(【全員最初に作成】基本情報!X256="","",【全員最初に作成】基本情報!X256)</f>
        <v/>
      </c>
      <c r="P233" s="475" t="str">
        <f>IF(【全員最初に作成】基本情報!Y256="","",【全員最初に作成】基本情報!Y256)</f>
        <v/>
      </c>
      <c r="Q233" s="476" t="str">
        <f>IF(【全員最初に作成】基本情報!AB256="","",【全員最初に作成】基本情報!AB256)</f>
        <v/>
      </c>
      <c r="R233" s="117"/>
      <c r="S233" s="118"/>
      <c r="T233" s="477" t="str">
        <f>IFERROR(IF(R233="","",VLOOKUP(P233,【参考】数式用!$A$5:$H$34,MATCH(S233,【参考】数式用!$F$4:$H$4,0)+5,0)),"")</f>
        <v/>
      </c>
      <c r="U233" s="478" t="str">
        <f>IF(S233="特定加算Ⅰ",VLOOKUP(P233,【参考】数式用!$A$5:$I$28,9,FALSE),"-")</f>
        <v>-</v>
      </c>
      <c r="V233" s="479" t="s">
        <v>155</v>
      </c>
      <c r="W233" s="120"/>
      <c r="X233" s="480" t="s">
        <v>156</v>
      </c>
      <c r="Y233" s="120"/>
      <c r="Z233" s="480" t="s">
        <v>157</v>
      </c>
      <c r="AA233" s="120"/>
      <c r="AB233" s="480" t="s">
        <v>156</v>
      </c>
      <c r="AC233" s="120"/>
      <c r="AD233" s="480" t="s">
        <v>158</v>
      </c>
      <c r="AE233" s="481" t="s">
        <v>159</v>
      </c>
      <c r="AF233" s="488" t="str">
        <f t="shared" si="17"/>
        <v/>
      </c>
      <c r="AG233" s="482" t="s">
        <v>160</v>
      </c>
      <c r="AH233" s="483" t="str">
        <f t="shared" si="18"/>
        <v/>
      </c>
      <c r="AJ233" s="484" t="str">
        <f t="shared" si="19"/>
        <v>○</v>
      </c>
      <c r="AK233" s="486" t="str">
        <f t="shared" si="16"/>
        <v/>
      </c>
      <c r="AL233" s="486"/>
      <c r="AM233" s="486"/>
      <c r="AN233" s="486"/>
      <c r="AO233" s="486"/>
      <c r="AP233" s="486"/>
      <c r="AQ233" s="486"/>
      <c r="AR233" s="486"/>
      <c r="AS233" s="487"/>
    </row>
    <row r="234" spans="1:45" ht="33" customHeight="1" thickBot="1">
      <c r="A234" s="471">
        <f t="shared" si="15"/>
        <v>223</v>
      </c>
      <c r="B234" s="472" t="str">
        <f>IF(【全員最初に作成】基本情報!C257="","",【全員最初に作成】基本情報!C257)</f>
        <v/>
      </c>
      <c r="C234" s="473" t="str">
        <f>IF(【全員最初に作成】基本情報!D257="","",【全員最初に作成】基本情報!D257)</f>
        <v/>
      </c>
      <c r="D234" s="473" t="str">
        <f>IF(【全員最初に作成】基本情報!E257="","",【全員最初に作成】基本情報!E257)</f>
        <v/>
      </c>
      <c r="E234" s="473" t="str">
        <f>IF(【全員最初に作成】基本情報!F257="","",【全員最初に作成】基本情報!F257)</f>
        <v/>
      </c>
      <c r="F234" s="473" t="str">
        <f>IF(【全員最初に作成】基本情報!G257="","",【全員最初に作成】基本情報!G257)</f>
        <v/>
      </c>
      <c r="G234" s="473" t="str">
        <f>IF(【全員最初に作成】基本情報!H257="","",【全員最初に作成】基本情報!H257)</f>
        <v/>
      </c>
      <c r="H234" s="473" t="str">
        <f>IF(【全員最初に作成】基本情報!I257="","",【全員最初に作成】基本情報!I257)</f>
        <v/>
      </c>
      <c r="I234" s="473" t="str">
        <f>IF(【全員最初に作成】基本情報!J257="","",【全員最初に作成】基本情報!J257)</f>
        <v/>
      </c>
      <c r="J234" s="473" t="str">
        <f>IF(【全員最初に作成】基本情報!K257="","",【全員最初に作成】基本情報!K257)</f>
        <v/>
      </c>
      <c r="K234" s="474" t="str">
        <f>IF(【全員最初に作成】基本情報!L257="","",【全員最初に作成】基本情報!L257)</f>
        <v/>
      </c>
      <c r="L234" s="471" t="str">
        <f>IF(【全員最初に作成】基本情報!M257="","",【全員最初に作成】基本情報!M257)</f>
        <v/>
      </c>
      <c r="M234" s="471" t="str">
        <f>IF(【全員最初に作成】基本情報!R257="","",【全員最初に作成】基本情報!R257)</f>
        <v/>
      </c>
      <c r="N234" s="471" t="str">
        <f>IF(【全員最初に作成】基本情報!W257="","",【全員最初に作成】基本情報!W257)</f>
        <v/>
      </c>
      <c r="O234" s="471" t="str">
        <f>IF(【全員最初に作成】基本情報!X257="","",【全員最初に作成】基本情報!X257)</f>
        <v/>
      </c>
      <c r="P234" s="475" t="str">
        <f>IF(【全員最初に作成】基本情報!Y257="","",【全員最初に作成】基本情報!Y257)</f>
        <v/>
      </c>
      <c r="Q234" s="476" t="str">
        <f>IF(【全員最初に作成】基本情報!AB257="","",【全員最初に作成】基本情報!AB257)</f>
        <v/>
      </c>
      <c r="R234" s="117"/>
      <c r="S234" s="118"/>
      <c r="T234" s="477" t="str">
        <f>IFERROR(IF(R234="","",VLOOKUP(P234,【参考】数式用!$A$5:$H$34,MATCH(S234,【参考】数式用!$F$4:$H$4,0)+5,0)),"")</f>
        <v/>
      </c>
      <c r="U234" s="478" t="str">
        <f>IF(S234="特定加算Ⅰ",VLOOKUP(P234,【参考】数式用!$A$5:$I$28,9,FALSE),"-")</f>
        <v>-</v>
      </c>
      <c r="V234" s="479" t="s">
        <v>155</v>
      </c>
      <c r="W234" s="120"/>
      <c r="X234" s="480" t="s">
        <v>156</v>
      </c>
      <c r="Y234" s="120"/>
      <c r="Z234" s="480" t="s">
        <v>157</v>
      </c>
      <c r="AA234" s="120"/>
      <c r="AB234" s="480" t="s">
        <v>156</v>
      </c>
      <c r="AC234" s="120"/>
      <c r="AD234" s="480" t="s">
        <v>158</v>
      </c>
      <c r="AE234" s="481" t="s">
        <v>159</v>
      </c>
      <c r="AF234" s="488" t="str">
        <f t="shared" si="17"/>
        <v/>
      </c>
      <c r="AG234" s="482" t="s">
        <v>160</v>
      </c>
      <c r="AH234" s="483" t="str">
        <f t="shared" si="18"/>
        <v/>
      </c>
      <c r="AJ234" s="484" t="str">
        <f t="shared" si="19"/>
        <v>○</v>
      </c>
      <c r="AK234" s="486" t="str">
        <f t="shared" si="16"/>
        <v/>
      </c>
      <c r="AL234" s="486"/>
      <c r="AM234" s="486"/>
      <c r="AN234" s="486"/>
      <c r="AO234" s="486"/>
      <c r="AP234" s="486"/>
      <c r="AQ234" s="486"/>
      <c r="AR234" s="486"/>
      <c r="AS234" s="487"/>
    </row>
    <row r="235" spans="1:45" ht="33" customHeight="1" thickBot="1">
      <c r="A235" s="471">
        <f t="shared" si="15"/>
        <v>224</v>
      </c>
      <c r="B235" s="472" t="str">
        <f>IF(【全員最初に作成】基本情報!C258="","",【全員最初に作成】基本情報!C258)</f>
        <v/>
      </c>
      <c r="C235" s="473" t="str">
        <f>IF(【全員最初に作成】基本情報!D258="","",【全員最初に作成】基本情報!D258)</f>
        <v/>
      </c>
      <c r="D235" s="473" t="str">
        <f>IF(【全員最初に作成】基本情報!E258="","",【全員最初に作成】基本情報!E258)</f>
        <v/>
      </c>
      <c r="E235" s="473" t="str">
        <f>IF(【全員最初に作成】基本情報!F258="","",【全員最初に作成】基本情報!F258)</f>
        <v/>
      </c>
      <c r="F235" s="473" t="str">
        <f>IF(【全員最初に作成】基本情報!G258="","",【全員最初に作成】基本情報!G258)</f>
        <v/>
      </c>
      <c r="G235" s="473" t="str">
        <f>IF(【全員最初に作成】基本情報!H258="","",【全員最初に作成】基本情報!H258)</f>
        <v/>
      </c>
      <c r="H235" s="473" t="str">
        <f>IF(【全員最初に作成】基本情報!I258="","",【全員最初に作成】基本情報!I258)</f>
        <v/>
      </c>
      <c r="I235" s="473" t="str">
        <f>IF(【全員最初に作成】基本情報!J258="","",【全員最初に作成】基本情報!J258)</f>
        <v/>
      </c>
      <c r="J235" s="473" t="str">
        <f>IF(【全員最初に作成】基本情報!K258="","",【全員最初に作成】基本情報!K258)</f>
        <v/>
      </c>
      <c r="K235" s="474" t="str">
        <f>IF(【全員最初に作成】基本情報!L258="","",【全員最初に作成】基本情報!L258)</f>
        <v/>
      </c>
      <c r="L235" s="471" t="str">
        <f>IF(【全員最初に作成】基本情報!M258="","",【全員最初に作成】基本情報!M258)</f>
        <v/>
      </c>
      <c r="M235" s="471" t="str">
        <f>IF(【全員最初に作成】基本情報!R258="","",【全員最初に作成】基本情報!R258)</f>
        <v/>
      </c>
      <c r="N235" s="471" t="str">
        <f>IF(【全員最初に作成】基本情報!W258="","",【全員最初に作成】基本情報!W258)</f>
        <v/>
      </c>
      <c r="O235" s="471" t="str">
        <f>IF(【全員最初に作成】基本情報!X258="","",【全員最初に作成】基本情報!X258)</f>
        <v/>
      </c>
      <c r="P235" s="475" t="str">
        <f>IF(【全員最初に作成】基本情報!Y258="","",【全員最初に作成】基本情報!Y258)</f>
        <v/>
      </c>
      <c r="Q235" s="476" t="str">
        <f>IF(【全員最初に作成】基本情報!AB258="","",【全員最初に作成】基本情報!AB258)</f>
        <v/>
      </c>
      <c r="R235" s="117"/>
      <c r="S235" s="118"/>
      <c r="T235" s="477" t="str">
        <f>IFERROR(IF(R235="","",VLOOKUP(P235,【参考】数式用!$A$5:$H$34,MATCH(S235,【参考】数式用!$F$4:$H$4,0)+5,0)),"")</f>
        <v/>
      </c>
      <c r="U235" s="478" t="str">
        <f>IF(S235="特定加算Ⅰ",VLOOKUP(P235,【参考】数式用!$A$5:$I$28,9,FALSE),"-")</f>
        <v>-</v>
      </c>
      <c r="V235" s="479" t="s">
        <v>155</v>
      </c>
      <c r="W235" s="120"/>
      <c r="X235" s="480" t="s">
        <v>156</v>
      </c>
      <c r="Y235" s="120"/>
      <c r="Z235" s="480" t="s">
        <v>157</v>
      </c>
      <c r="AA235" s="120"/>
      <c r="AB235" s="480" t="s">
        <v>156</v>
      </c>
      <c r="AC235" s="120"/>
      <c r="AD235" s="480" t="s">
        <v>158</v>
      </c>
      <c r="AE235" s="481" t="s">
        <v>159</v>
      </c>
      <c r="AF235" s="488" t="str">
        <f t="shared" si="17"/>
        <v/>
      </c>
      <c r="AG235" s="482" t="s">
        <v>160</v>
      </c>
      <c r="AH235" s="483" t="str">
        <f t="shared" si="18"/>
        <v/>
      </c>
      <c r="AJ235" s="484" t="str">
        <f t="shared" si="19"/>
        <v>○</v>
      </c>
      <c r="AK235" s="486" t="str">
        <f t="shared" si="16"/>
        <v/>
      </c>
      <c r="AL235" s="486"/>
      <c r="AM235" s="486"/>
      <c r="AN235" s="486"/>
      <c r="AO235" s="486"/>
      <c r="AP235" s="486"/>
      <c r="AQ235" s="486"/>
      <c r="AR235" s="486"/>
      <c r="AS235" s="487"/>
    </row>
    <row r="236" spans="1:45" ht="33" customHeight="1" thickBot="1">
      <c r="A236" s="471">
        <f t="shared" si="15"/>
        <v>225</v>
      </c>
      <c r="B236" s="472" t="str">
        <f>IF(【全員最初に作成】基本情報!C259="","",【全員最初に作成】基本情報!C259)</f>
        <v/>
      </c>
      <c r="C236" s="473" t="str">
        <f>IF(【全員最初に作成】基本情報!D259="","",【全員最初に作成】基本情報!D259)</f>
        <v/>
      </c>
      <c r="D236" s="473" t="str">
        <f>IF(【全員最初に作成】基本情報!E259="","",【全員最初に作成】基本情報!E259)</f>
        <v/>
      </c>
      <c r="E236" s="473" t="str">
        <f>IF(【全員最初に作成】基本情報!F259="","",【全員最初に作成】基本情報!F259)</f>
        <v/>
      </c>
      <c r="F236" s="473" t="str">
        <f>IF(【全員最初に作成】基本情報!G259="","",【全員最初に作成】基本情報!G259)</f>
        <v/>
      </c>
      <c r="G236" s="473" t="str">
        <f>IF(【全員最初に作成】基本情報!H259="","",【全員最初に作成】基本情報!H259)</f>
        <v/>
      </c>
      <c r="H236" s="473" t="str">
        <f>IF(【全員最初に作成】基本情報!I259="","",【全員最初に作成】基本情報!I259)</f>
        <v/>
      </c>
      <c r="I236" s="473" t="str">
        <f>IF(【全員最初に作成】基本情報!J259="","",【全員最初に作成】基本情報!J259)</f>
        <v/>
      </c>
      <c r="J236" s="473" t="str">
        <f>IF(【全員最初に作成】基本情報!K259="","",【全員最初に作成】基本情報!K259)</f>
        <v/>
      </c>
      <c r="K236" s="474" t="str">
        <f>IF(【全員最初に作成】基本情報!L259="","",【全員最初に作成】基本情報!L259)</f>
        <v/>
      </c>
      <c r="L236" s="471" t="str">
        <f>IF(【全員最初に作成】基本情報!M259="","",【全員最初に作成】基本情報!M259)</f>
        <v/>
      </c>
      <c r="M236" s="471" t="str">
        <f>IF(【全員最初に作成】基本情報!R259="","",【全員最初に作成】基本情報!R259)</f>
        <v/>
      </c>
      <c r="N236" s="471" t="str">
        <f>IF(【全員最初に作成】基本情報!W259="","",【全員最初に作成】基本情報!W259)</f>
        <v/>
      </c>
      <c r="O236" s="471" t="str">
        <f>IF(【全員最初に作成】基本情報!X259="","",【全員最初に作成】基本情報!X259)</f>
        <v/>
      </c>
      <c r="P236" s="475" t="str">
        <f>IF(【全員最初に作成】基本情報!Y259="","",【全員最初に作成】基本情報!Y259)</f>
        <v/>
      </c>
      <c r="Q236" s="476" t="str">
        <f>IF(【全員最初に作成】基本情報!AB259="","",【全員最初に作成】基本情報!AB259)</f>
        <v/>
      </c>
      <c r="R236" s="117"/>
      <c r="S236" s="118"/>
      <c r="T236" s="477" t="str">
        <f>IFERROR(IF(R236="","",VLOOKUP(P236,【参考】数式用!$A$5:$H$34,MATCH(S236,【参考】数式用!$F$4:$H$4,0)+5,0)),"")</f>
        <v/>
      </c>
      <c r="U236" s="478" t="str">
        <f>IF(S236="特定加算Ⅰ",VLOOKUP(P236,【参考】数式用!$A$5:$I$28,9,FALSE),"-")</f>
        <v>-</v>
      </c>
      <c r="V236" s="479" t="s">
        <v>155</v>
      </c>
      <c r="W236" s="120"/>
      <c r="X236" s="480" t="s">
        <v>156</v>
      </c>
      <c r="Y236" s="120"/>
      <c r="Z236" s="480" t="s">
        <v>157</v>
      </c>
      <c r="AA236" s="120"/>
      <c r="AB236" s="480" t="s">
        <v>156</v>
      </c>
      <c r="AC236" s="120"/>
      <c r="AD236" s="480" t="s">
        <v>158</v>
      </c>
      <c r="AE236" s="481" t="s">
        <v>159</v>
      </c>
      <c r="AF236" s="488" t="str">
        <f t="shared" si="17"/>
        <v/>
      </c>
      <c r="AG236" s="482" t="s">
        <v>160</v>
      </c>
      <c r="AH236" s="483" t="str">
        <f t="shared" si="18"/>
        <v/>
      </c>
      <c r="AJ236" s="484" t="str">
        <f t="shared" si="19"/>
        <v>○</v>
      </c>
      <c r="AK236" s="486" t="str">
        <f t="shared" si="16"/>
        <v/>
      </c>
      <c r="AL236" s="486"/>
      <c r="AM236" s="486"/>
      <c r="AN236" s="486"/>
      <c r="AO236" s="486"/>
      <c r="AP236" s="486"/>
      <c r="AQ236" s="486"/>
      <c r="AR236" s="486"/>
      <c r="AS236" s="487"/>
    </row>
    <row r="237" spans="1:45" ht="33" customHeight="1" thickBot="1">
      <c r="A237" s="471">
        <f t="shared" si="15"/>
        <v>226</v>
      </c>
      <c r="B237" s="472" t="str">
        <f>IF(【全員最初に作成】基本情報!C260="","",【全員最初に作成】基本情報!C260)</f>
        <v/>
      </c>
      <c r="C237" s="473" t="str">
        <f>IF(【全員最初に作成】基本情報!D260="","",【全員最初に作成】基本情報!D260)</f>
        <v/>
      </c>
      <c r="D237" s="473" t="str">
        <f>IF(【全員最初に作成】基本情報!E260="","",【全員最初に作成】基本情報!E260)</f>
        <v/>
      </c>
      <c r="E237" s="473" t="str">
        <f>IF(【全員最初に作成】基本情報!F260="","",【全員最初に作成】基本情報!F260)</f>
        <v/>
      </c>
      <c r="F237" s="473" t="str">
        <f>IF(【全員最初に作成】基本情報!G260="","",【全員最初に作成】基本情報!G260)</f>
        <v/>
      </c>
      <c r="G237" s="473" t="str">
        <f>IF(【全員最初に作成】基本情報!H260="","",【全員最初に作成】基本情報!H260)</f>
        <v/>
      </c>
      <c r="H237" s="473" t="str">
        <f>IF(【全員最初に作成】基本情報!I260="","",【全員最初に作成】基本情報!I260)</f>
        <v/>
      </c>
      <c r="I237" s="473" t="str">
        <f>IF(【全員最初に作成】基本情報!J260="","",【全員最初に作成】基本情報!J260)</f>
        <v/>
      </c>
      <c r="J237" s="473" t="str">
        <f>IF(【全員最初に作成】基本情報!K260="","",【全員最初に作成】基本情報!K260)</f>
        <v/>
      </c>
      <c r="K237" s="474" t="str">
        <f>IF(【全員最初に作成】基本情報!L260="","",【全員最初に作成】基本情報!L260)</f>
        <v/>
      </c>
      <c r="L237" s="471" t="str">
        <f>IF(【全員最初に作成】基本情報!M260="","",【全員最初に作成】基本情報!M260)</f>
        <v/>
      </c>
      <c r="M237" s="471" t="str">
        <f>IF(【全員最初に作成】基本情報!R260="","",【全員最初に作成】基本情報!R260)</f>
        <v/>
      </c>
      <c r="N237" s="471" t="str">
        <f>IF(【全員最初に作成】基本情報!W260="","",【全員最初に作成】基本情報!W260)</f>
        <v/>
      </c>
      <c r="O237" s="471" t="str">
        <f>IF(【全員最初に作成】基本情報!X260="","",【全員最初に作成】基本情報!X260)</f>
        <v/>
      </c>
      <c r="P237" s="475" t="str">
        <f>IF(【全員最初に作成】基本情報!Y260="","",【全員最初に作成】基本情報!Y260)</f>
        <v/>
      </c>
      <c r="Q237" s="476" t="str">
        <f>IF(【全員最初に作成】基本情報!AB260="","",【全員最初に作成】基本情報!AB260)</f>
        <v/>
      </c>
      <c r="R237" s="117"/>
      <c r="S237" s="118"/>
      <c r="T237" s="477" t="str">
        <f>IFERROR(IF(R237="","",VLOOKUP(P237,【参考】数式用!$A$5:$H$34,MATCH(S237,【参考】数式用!$F$4:$H$4,0)+5,0)),"")</f>
        <v/>
      </c>
      <c r="U237" s="478" t="str">
        <f>IF(S237="特定加算Ⅰ",VLOOKUP(P237,【参考】数式用!$A$5:$I$28,9,FALSE),"-")</f>
        <v>-</v>
      </c>
      <c r="V237" s="479" t="s">
        <v>155</v>
      </c>
      <c r="W237" s="120"/>
      <c r="X237" s="480" t="s">
        <v>156</v>
      </c>
      <c r="Y237" s="120"/>
      <c r="Z237" s="480" t="s">
        <v>157</v>
      </c>
      <c r="AA237" s="120"/>
      <c r="AB237" s="480" t="s">
        <v>156</v>
      </c>
      <c r="AC237" s="120"/>
      <c r="AD237" s="480" t="s">
        <v>158</v>
      </c>
      <c r="AE237" s="481" t="s">
        <v>159</v>
      </c>
      <c r="AF237" s="488" t="str">
        <f t="shared" si="17"/>
        <v/>
      </c>
      <c r="AG237" s="482" t="s">
        <v>160</v>
      </c>
      <c r="AH237" s="483" t="str">
        <f t="shared" si="18"/>
        <v/>
      </c>
      <c r="AJ237" s="484" t="str">
        <f t="shared" si="19"/>
        <v>○</v>
      </c>
      <c r="AK237" s="486" t="str">
        <f t="shared" si="16"/>
        <v/>
      </c>
      <c r="AL237" s="486"/>
      <c r="AM237" s="486"/>
      <c r="AN237" s="486"/>
      <c r="AO237" s="486"/>
      <c r="AP237" s="486"/>
      <c r="AQ237" s="486"/>
      <c r="AR237" s="486"/>
      <c r="AS237" s="487"/>
    </row>
    <row r="238" spans="1:45" ht="33" customHeight="1" thickBot="1">
      <c r="A238" s="471">
        <f t="shared" si="15"/>
        <v>227</v>
      </c>
      <c r="B238" s="472" t="str">
        <f>IF(【全員最初に作成】基本情報!C261="","",【全員最初に作成】基本情報!C261)</f>
        <v/>
      </c>
      <c r="C238" s="473" t="str">
        <f>IF(【全員最初に作成】基本情報!D261="","",【全員最初に作成】基本情報!D261)</f>
        <v/>
      </c>
      <c r="D238" s="473" t="str">
        <f>IF(【全員最初に作成】基本情報!E261="","",【全員最初に作成】基本情報!E261)</f>
        <v/>
      </c>
      <c r="E238" s="473" t="str">
        <f>IF(【全員最初に作成】基本情報!F261="","",【全員最初に作成】基本情報!F261)</f>
        <v/>
      </c>
      <c r="F238" s="473" t="str">
        <f>IF(【全員最初に作成】基本情報!G261="","",【全員最初に作成】基本情報!G261)</f>
        <v/>
      </c>
      <c r="G238" s="473" t="str">
        <f>IF(【全員最初に作成】基本情報!H261="","",【全員最初に作成】基本情報!H261)</f>
        <v/>
      </c>
      <c r="H238" s="473" t="str">
        <f>IF(【全員最初に作成】基本情報!I261="","",【全員最初に作成】基本情報!I261)</f>
        <v/>
      </c>
      <c r="I238" s="473" t="str">
        <f>IF(【全員最初に作成】基本情報!J261="","",【全員最初に作成】基本情報!J261)</f>
        <v/>
      </c>
      <c r="J238" s="473" t="str">
        <f>IF(【全員最初に作成】基本情報!K261="","",【全員最初に作成】基本情報!K261)</f>
        <v/>
      </c>
      <c r="K238" s="474" t="str">
        <f>IF(【全員最初に作成】基本情報!L261="","",【全員最初に作成】基本情報!L261)</f>
        <v/>
      </c>
      <c r="L238" s="471" t="str">
        <f>IF(【全員最初に作成】基本情報!M261="","",【全員最初に作成】基本情報!M261)</f>
        <v/>
      </c>
      <c r="M238" s="471" t="str">
        <f>IF(【全員最初に作成】基本情報!R261="","",【全員最初に作成】基本情報!R261)</f>
        <v/>
      </c>
      <c r="N238" s="471" t="str">
        <f>IF(【全員最初に作成】基本情報!W261="","",【全員最初に作成】基本情報!W261)</f>
        <v/>
      </c>
      <c r="O238" s="471" t="str">
        <f>IF(【全員最初に作成】基本情報!X261="","",【全員最初に作成】基本情報!X261)</f>
        <v/>
      </c>
      <c r="P238" s="475" t="str">
        <f>IF(【全員最初に作成】基本情報!Y261="","",【全員最初に作成】基本情報!Y261)</f>
        <v/>
      </c>
      <c r="Q238" s="476" t="str">
        <f>IF(【全員最初に作成】基本情報!AB261="","",【全員最初に作成】基本情報!AB261)</f>
        <v/>
      </c>
      <c r="R238" s="117"/>
      <c r="S238" s="118"/>
      <c r="T238" s="477" t="str">
        <f>IFERROR(IF(R238="","",VLOOKUP(P238,【参考】数式用!$A$5:$H$34,MATCH(S238,【参考】数式用!$F$4:$H$4,0)+5,0)),"")</f>
        <v/>
      </c>
      <c r="U238" s="478" t="str">
        <f>IF(S238="特定加算Ⅰ",VLOOKUP(P238,【参考】数式用!$A$5:$I$28,9,FALSE),"-")</f>
        <v>-</v>
      </c>
      <c r="V238" s="479" t="s">
        <v>155</v>
      </c>
      <c r="W238" s="120"/>
      <c r="X238" s="480" t="s">
        <v>156</v>
      </c>
      <c r="Y238" s="120"/>
      <c r="Z238" s="480" t="s">
        <v>157</v>
      </c>
      <c r="AA238" s="120"/>
      <c r="AB238" s="480" t="s">
        <v>156</v>
      </c>
      <c r="AC238" s="120"/>
      <c r="AD238" s="480" t="s">
        <v>158</v>
      </c>
      <c r="AE238" s="481" t="s">
        <v>159</v>
      </c>
      <c r="AF238" s="488" t="str">
        <f t="shared" si="17"/>
        <v/>
      </c>
      <c r="AG238" s="482" t="s">
        <v>160</v>
      </c>
      <c r="AH238" s="483" t="str">
        <f t="shared" si="18"/>
        <v/>
      </c>
      <c r="AJ238" s="484" t="str">
        <f t="shared" si="19"/>
        <v>○</v>
      </c>
      <c r="AK238" s="486" t="str">
        <f t="shared" si="16"/>
        <v/>
      </c>
      <c r="AL238" s="486"/>
      <c r="AM238" s="486"/>
      <c r="AN238" s="486"/>
      <c r="AO238" s="486"/>
      <c r="AP238" s="486"/>
      <c r="AQ238" s="486"/>
      <c r="AR238" s="486"/>
      <c r="AS238" s="487"/>
    </row>
    <row r="239" spans="1:45" ht="33" customHeight="1" thickBot="1">
      <c r="A239" s="471">
        <f t="shared" si="15"/>
        <v>228</v>
      </c>
      <c r="B239" s="472" t="str">
        <f>IF(【全員最初に作成】基本情報!C262="","",【全員最初に作成】基本情報!C262)</f>
        <v/>
      </c>
      <c r="C239" s="473" t="str">
        <f>IF(【全員最初に作成】基本情報!D262="","",【全員最初に作成】基本情報!D262)</f>
        <v/>
      </c>
      <c r="D239" s="473" t="str">
        <f>IF(【全員最初に作成】基本情報!E262="","",【全員最初に作成】基本情報!E262)</f>
        <v/>
      </c>
      <c r="E239" s="473" t="str">
        <f>IF(【全員最初に作成】基本情報!F262="","",【全員最初に作成】基本情報!F262)</f>
        <v/>
      </c>
      <c r="F239" s="473" t="str">
        <f>IF(【全員最初に作成】基本情報!G262="","",【全員最初に作成】基本情報!G262)</f>
        <v/>
      </c>
      <c r="G239" s="473" t="str">
        <f>IF(【全員最初に作成】基本情報!H262="","",【全員最初に作成】基本情報!H262)</f>
        <v/>
      </c>
      <c r="H239" s="473" t="str">
        <f>IF(【全員最初に作成】基本情報!I262="","",【全員最初に作成】基本情報!I262)</f>
        <v/>
      </c>
      <c r="I239" s="473" t="str">
        <f>IF(【全員最初に作成】基本情報!J262="","",【全員最初に作成】基本情報!J262)</f>
        <v/>
      </c>
      <c r="J239" s="473" t="str">
        <f>IF(【全員最初に作成】基本情報!K262="","",【全員最初に作成】基本情報!K262)</f>
        <v/>
      </c>
      <c r="K239" s="474" t="str">
        <f>IF(【全員最初に作成】基本情報!L262="","",【全員最初に作成】基本情報!L262)</f>
        <v/>
      </c>
      <c r="L239" s="471" t="str">
        <f>IF(【全員最初に作成】基本情報!M262="","",【全員最初に作成】基本情報!M262)</f>
        <v/>
      </c>
      <c r="M239" s="471" t="str">
        <f>IF(【全員最初に作成】基本情報!R262="","",【全員最初に作成】基本情報!R262)</f>
        <v/>
      </c>
      <c r="N239" s="471" t="str">
        <f>IF(【全員最初に作成】基本情報!W262="","",【全員最初に作成】基本情報!W262)</f>
        <v/>
      </c>
      <c r="O239" s="471" t="str">
        <f>IF(【全員最初に作成】基本情報!X262="","",【全員最初に作成】基本情報!X262)</f>
        <v/>
      </c>
      <c r="P239" s="475" t="str">
        <f>IF(【全員最初に作成】基本情報!Y262="","",【全員最初に作成】基本情報!Y262)</f>
        <v/>
      </c>
      <c r="Q239" s="476" t="str">
        <f>IF(【全員最初に作成】基本情報!AB262="","",【全員最初に作成】基本情報!AB262)</f>
        <v/>
      </c>
      <c r="R239" s="117"/>
      <c r="S239" s="118"/>
      <c r="T239" s="477" t="str">
        <f>IFERROR(IF(R239="","",VLOOKUP(P239,【参考】数式用!$A$5:$H$34,MATCH(S239,【参考】数式用!$F$4:$H$4,0)+5,0)),"")</f>
        <v/>
      </c>
      <c r="U239" s="478" t="str">
        <f>IF(S239="特定加算Ⅰ",VLOOKUP(P239,【参考】数式用!$A$5:$I$28,9,FALSE),"-")</f>
        <v>-</v>
      </c>
      <c r="V239" s="479" t="s">
        <v>155</v>
      </c>
      <c r="W239" s="120"/>
      <c r="X239" s="480" t="s">
        <v>156</v>
      </c>
      <c r="Y239" s="120"/>
      <c r="Z239" s="480" t="s">
        <v>157</v>
      </c>
      <c r="AA239" s="120"/>
      <c r="AB239" s="480" t="s">
        <v>156</v>
      </c>
      <c r="AC239" s="120"/>
      <c r="AD239" s="480" t="s">
        <v>158</v>
      </c>
      <c r="AE239" s="481" t="s">
        <v>159</v>
      </c>
      <c r="AF239" s="488" t="str">
        <f t="shared" si="17"/>
        <v/>
      </c>
      <c r="AG239" s="482" t="s">
        <v>160</v>
      </c>
      <c r="AH239" s="483" t="str">
        <f t="shared" si="18"/>
        <v/>
      </c>
      <c r="AJ239" s="484" t="str">
        <f t="shared" si="19"/>
        <v>○</v>
      </c>
      <c r="AK239" s="486" t="str">
        <f t="shared" si="16"/>
        <v/>
      </c>
      <c r="AL239" s="486"/>
      <c r="AM239" s="486"/>
      <c r="AN239" s="486"/>
      <c r="AO239" s="486"/>
      <c r="AP239" s="486"/>
      <c r="AQ239" s="486"/>
      <c r="AR239" s="486"/>
      <c r="AS239" s="487"/>
    </row>
    <row r="240" spans="1:45" ht="33" customHeight="1" thickBot="1">
      <c r="A240" s="471">
        <f t="shared" si="15"/>
        <v>229</v>
      </c>
      <c r="B240" s="472" t="str">
        <f>IF(【全員最初に作成】基本情報!C263="","",【全員最初に作成】基本情報!C263)</f>
        <v/>
      </c>
      <c r="C240" s="473" t="str">
        <f>IF(【全員最初に作成】基本情報!D263="","",【全員最初に作成】基本情報!D263)</f>
        <v/>
      </c>
      <c r="D240" s="473" t="str">
        <f>IF(【全員最初に作成】基本情報!E263="","",【全員最初に作成】基本情報!E263)</f>
        <v/>
      </c>
      <c r="E240" s="473" t="str">
        <f>IF(【全員最初に作成】基本情報!F263="","",【全員最初に作成】基本情報!F263)</f>
        <v/>
      </c>
      <c r="F240" s="473" t="str">
        <f>IF(【全員最初に作成】基本情報!G263="","",【全員最初に作成】基本情報!G263)</f>
        <v/>
      </c>
      <c r="G240" s="473" t="str">
        <f>IF(【全員最初に作成】基本情報!H263="","",【全員最初に作成】基本情報!H263)</f>
        <v/>
      </c>
      <c r="H240" s="473" t="str">
        <f>IF(【全員最初に作成】基本情報!I263="","",【全員最初に作成】基本情報!I263)</f>
        <v/>
      </c>
      <c r="I240" s="473" t="str">
        <f>IF(【全員最初に作成】基本情報!J263="","",【全員最初に作成】基本情報!J263)</f>
        <v/>
      </c>
      <c r="J240" s="473" t="str">
        <f>IF(【全員最初に作成】基本情報!K263="","",【全員最初に作成】基本情報!K263)</f>
        <v/>
      </c>
      <c r="K240" s="474" t="str">
        <f>IF(【全員最初に作成】基本情報!L263="","",【全員最初に作成】基本情報!L263)</f>
        <v/>
      </c>
      <c r="L240" s="471" t="str">
        <f>IF(【全員最初に作成】基本情報!M263="","",【全員最初に作成】基本情報!M263)</f>
        <v/>
      </c>
      <c r="M240" s="471" t="str">
        <f>IF(【全員最初に作成】基本情報!R263="","",【全員最初に作成】基本情報!R263)</f>
        <v/>
      </c>
      <c r="N240" s="471" t="str">
        <f>IF(【全員最初に作成】基本情報!W263="","",【全員最初に作成】基本情報!W263)</f>
        <v/>
      </c>
      <c r="O240" s="471" t="str">
        <f>IF(【全員最初に作成】基本情報!X263="","",【全員最初に作成】基本情報!X263)</f>
        <v/>
      </c>
      <c r="P240" s="475" t="str">
        <f>IF(【全員最初に作成】基本情報!Y263="","",【全員最初に作成】基本情報!Y263)</f>
        <v/>
      </c>
      <c r="Q240" s="476" t="str">
        <f>IF(【全員最初に作成】基本情報!AB263="","",【全員最初に作成】基本情報!AB263)</f>
        <v/>
      </c>
      <c r="R240" s="117"/>
      <c r="S240" s="118"/>
      <c r="T240" s="477" t="str">
        <f>IFERROR(IF(R240="","",VLOOKUP(P240,【参考】数式用!$A$5:$H$34,MATCH(S240,【参考】数式用!$F$4:$H$4,0)+5,0)),"")</f>
        <v/>
      </c>
      <c r="U240" s="478" t="str">
        <f>IF(S240="特定加算Ⅰ",VLOOKUP(P240,【参考】数式用!$A$5:$I$28,9,FALSE),"-")</f>
        <v>-</v>
      </c>
      <c r="V240" s="479" t="s">
        <v>155</v>
      </c>
      <c r="W240" s="120"/>
      <c r="X240" s="480" t="s">
        <v>156</v>
      </c>
      <c r="Y240" s="120"/>
      <c r="Z240" s="480" t="s">
        <v>157</v>
      </c>
      <c r="AA240" s="120"/>
      <c r="AB240" s="480" t="s">
        <v>156</v>
      </c>
      <c r="AC240" s="120"/>
      <c r="AD240" s="480" t="s">
        <v>158</v>
      </c>
      <c r="AE240" s="481" t="s">
        <v>159</v>
      </c>
      <c r="AF240" s="488" t="str">
        <f t="shared" si="17"/>
        <v/>
      </c>
      <c r="AG240" s="482" t="s">
        <v>160</v>
      </c>
      <c r="AH240" s="483" t="str">
        <f t="shared" si="18"/>
        <v/>
      </c>
      <c r="AJ240" s="484" t="str">
        <f t="shared" si="19"/>
        <v>○</v>
      </c>
      <c r="AK240" s="486" t="str">
        <f t="shared" si="16"/>
        <v/>
      </c>
      <c r="AL240" s="486"/>
      <c r="AM240" s="486"/>
      <c r="AN240" s="486"/>
      <c r="AO240" s="486"/>
      <c r="AP240" s="486"/>
      <c r="AQ240" s="486"/>
      <c r="AR240" s="486"/>
      <c r="AS240" s="487"/>
    </row>
    <row r="241" spans="1:45" ht="33" customHeight="1" thickBot="1">
      <c r="A241" s="471">
        <f t="shared" ref="A241:A304" si="20">A240+1</f>
        <v>230</v>
      </c>
      <c r="B241" s="472" t="str">
        <f>IF(【全員最初に作成】基本情報!C264="","",【全員最初に作成】基本情報!C264)</f>
        <v/>
      </c>
      <c r="C241" s="473" t="str">
        <f>IF(【全員最初に作成】基本情報!D264="","",【全員最初に作成】基本情報!D264)</f>
        <v/>
      </c>
      <c r="D241" s="473" t="str">
        <f>IF(【全員最初に作成】基本情報!E264="","",【全員最初に作成】基本情報!E264)</f>
        <v/>
      </c>
      <c r="E241" s="473" t="str">
        <f>IF(【全員最初に作成】基本情報!F264="","",【全員最初に作成】基本情報!F264)</f>
        <v/>
      </c>
      <c r="F241" s="473" t="str">
        <f>IF(【全員最初に作成】基本情報!G264="","",【全員最初に作成】基本情報!G264)</f>
        <v/>
      </c>
      <c r="G241" s="473" t="str">
        <f>IF(【全員最初に作成】基本情報!H264="","",【全員最初に作成】基本情報!H264)</f>
        <v/>
      </c>
      <c r="H241" s="473" t="str">
        <f>IF(【全員最初に作成】基本情報!I264="","",【全員最初に作成】基本情報!I264)</f>
        <v/>
      </c>
      <c r="I241" s="473" t="str">
        <f>IF(【全員最初に作成】基本情報!J264="","",【全員最初に作成】基本情報!J264)</f>
        <v/>
      </c>
      <c r="J241" s="473" t="str">
        <f>IF(【全員最初に作成】基本情報!K264="","",【全員最初に作成】基本情報!K264)</f>
        <v/>
      </c>
      <c r="K241" s="474" t="str">
        <f>IF(【全員最初に作成】基本情報!L264="","",【全員最初に作成】基本情報!L264)</f>
        <v/>
      </c>
      <c r="L241" s="471" t="str">
        <f>IF(【全員最初に作成】基本情報!M264="","",【全員最初に作成】基本情報!M264)</f>
        <v/>
      </c>
      <c r="M241" s="471" t="str">
        <f>IF(【全員最初に作成】基本情報!R264="","",【全員最初に作成】基本情報!R264)</f>
        <v/>
      </c>
      <c r="N241" s="471" t="str">
        <f>IF(【全員最初に作成】基本情報!W264="","",【全員最初に作成】基本情報!W264)</f>
        <v/>
      </c>
      <c r="O241" s="471" t="str">
        <f>IF(【全員最初に作成】基本情報!X264="","",【全員最初に作成】基本情報!X264)</f>
        <v/>
      </c>
      <c r="P241" s="475" t="str">
        <f>IF(【全員最初に作成】基本情報!Y264="","",【全員最初に作成】基本情報!Y264)</f>
        <v/>
      </c>
      <c r="Q241" s="476" t="str">
        <f>IF(【全員最初に作成】基本情報!AB264="","",【全員最初に作成】基本情報!AB264)</f>
        <v/>
      </c>
      <c r="R241" s="117"/>
      <c r="S241" s="118"/>
      <c r="T241" s="477" t="str">
        <f>IFERROR(IF(R241="","",VLOOKUP(P241,【参考】数式用!$A$5:$H$34,MATCH(S241,【参考】数式用!$F$4:$H$4,0)+5,0)),"")</f>
        <v/>
      </c>
      <c r="U241" s="478" t="str">
        <f>IF(S241="特定加算Ⅰ",VLOOKUP(P241,【参考】数式用!$A$5:$I$28,9,FALSE),"-")</f>
        <v>-</v>
      </c>
      <c r="V241" s="479" t="s">
        <v>155</v>
      </c>
      <c r="W241" s="120"/>
      <c r="X241" s="480" t="s">
        <v>156</v>
      </c>
      <c r="Y241" s="120"/>
      <c r="Z241" s="480" t="s">
        <v>157</v>
      </c>
      <c r="AA241" s="120"/>
      <c r="AB241" s="480" t="s">
        <v>156</v>
      </c>
      <c r="AC241" s="120"/>
      <c r="AD241" s="480" t="s">
        <v>158</v>
      </c>
      <c r="AE241" s="481" t="s">
        <v>159</v>
      </c>
      <c r="AF241" s="488" t="str">
        <f t="shared" si="17"/>
        <v/>
      </c>
      <c r="AG241" s="482" t="s">
        <v>160</v>
      </c>
      <c r="AH241" s="483" t="str">
        <f t="shared" si="18"/>
        <v/>
      </c>
      <c r="AJ241" s="484" t="str">
        <f t="shared" si="19"/>
        <v>○</v>
      </c>
      <c r="AK241" s="486" t="str">
        <f t="shared" si="16"/>
        <v/>
      </c>
      <c r="AL241" s="486"/>
      <c r="AM241" s="486"/>
      <c r="AN241" s="486"/>
      <c r="AO241" s="486"/>
      <c r="AP241" s="486"/>
      <c r="AQ241" s="486"/>
      <c r="AR241" s="486"/>
      <c r="AS241" s="487"/>
    </row>
    <row r="242" spans="1:45" ht="33" customHeight="1" thickBot="1">
      <c r="A242" s="471">
        <f t="shared" si="20"/>
        <v>231</v>
      </c>
      <c r="B242" s="472" t="str">
        <f>IF(【全員最初に作成】基本情報!C265="","",【全員最初に作成】基本情報!C265)</f>
        <v/>
      </c>
      <c r="C242" s="473" t="str">
        <f>IF(【全員最初に作成】基本情報!D265="","",【全員最初に作成】基本情報!D265)</f>
        <v/>
      </c>
      <c r="D242" s="473" t="str">
        <f>IF(【全員最初に作成】基本情報!E265="","",【全員最初に作成】基本情報!E265)</f>
        <v/>
      </c>
      <c r="E242" s="473" t="str">
        <f>IF(【全員最初に作成】基本情報!F265="","",【全員最初に作成】基本情報!F265)</f>
        <v/>
      </c>
      <c r="F242" s="473" t="str">
        <f>IF(【全員最初に作成】基本情報!G265="","",【全員最初に作成】基本情報!G265)</f>
        <v/>
      </c>
      <c r="G242" s="473" t="str">
        <f>IF(【全員最初に作成】基本情報!H265="","",【全員最初に作成】基本情報!H265)</f>
        <v/>
      </c>
      <c r="H242" s="473" t="str">
        <f>IF(【全員最初に作成】基本情報!I265="","",【全員最初に作成】基本情報!I265)</f>
        <v/>
      </c>
      <c r="I242" s="473" t="str">
        <f>IF(【全員最初に作成】基本情報!J265="","",【全員最初に作成】基本情報!J265)</f>
        <v/>
      </c>
      <c r="J242" s="473" t="str">
        <f>IF(【全員最初に作成】基本情報!K265="","",【全員最初に作成】基本情報!K265)</f>
        <v/>
      </c>
      <c r="K242" s="474" t="str">
        <f>IF(【全員最初に作成】基本情報!L265="","",【全員最初に作成】基本情報!L265)</f>
        <v/>
      </c>
      <c r="L242" s="471" t="str">
        <f>IF(【全員最初に作成】基本情報!M265="","",【全員最初に作成】基本情報!M265)</f>
        <v/>
      </c>
      <c r="M242" s="471" t="str">
        <f>IF(【全員最初に作成】基本情報!R265="","",【全員最初に作成】基本情報!R265)</f>
        <v/>
      </c>
      <c r="N242" s="471" t="str">
        <f>IF(【全員最初に作成】基本情報!W265="","",【全員最初に作成】基本情報!W265)</f>
        <v/>
      </c>
      <c r="O242" s="471" t="str">
        <f>IF(【全員最初に作成】基本情報!X265="","",【全員最初に作成】基本情報!X265)</f>
        <v/>
      </c>
      <c r="P242" s="475" t="str">
        <f>IF(【全員最初に作成】基本情報!Y265="","",【全員最初に作成】基本情報!Y265)</f>
        <v/>
      </c>
      <c r="Q242" s="476" t="str">
        <f>IF(【全員最初に作成】基本情報!AB265="","",【全員最初に作成】基本情報!AB265)</f>
        <v/>
      </c>
      <c r="R242" s="117"/>
      <c r="S242" s="118"/>
      <c r="T242" s="477" t="str">
        <f>IFERROR(IF(R242="","",VLOOKUP(P242,【参考】数式用!$A$5:$H$34,MATCH(S242,【参考】数式用!$F$4:$H$4,0)+5,0)),"")</f>
        <v/>
      </c>
      <c r="U242" s="478" t="str">
        <f>IF(S242="特定加算Ⅰ",VLOOKUP(P242,【参考】数式用!$A$5:$I$28,9,FALSE),"-")</f>
        <v>-</v>
      </c>
      <c r="V242" s="479" t="s">
        <v>155</v>
      </c>
      <c r="W242" s="120"/>
      <c r="X242" s="480" t="s">
        <v>156</v>
      </c>
      <c r="Y242" s="120"/>
      <c r="Z242" s="480" t="s">
        <v>157</v>
      </c>
      <c r="AA242" s="120"/>
      <c r="AB242" s="480" t="s">
        <v>156</v>
      </c>
      <c r="AC242" s="120"/>
      <c r="AD242" s="480" t="s">
        <v>158</v>
      </c>
      <c r="AE242" s="481" t="s">
        <v>159</v>
      </c>
      <c r="AF242" s="488" t="str">
        <f t="shared" si="17"/>
        <v/>
      </c>
      <c r="AG242" s="482" t="s">
        <v>160</v>
      </c>
      <c r="AH242" s="483" t="str">
        <f t="shared" si="18"/>
        <v/>
      </c>
      <c r="AJ242" s="484" t="str">
        <f t="shared" si="19"/>
        <v>○</v>
      </c>
      <c r="AK242" s="486" t="str">
        <f t="shared" si="16"/>
        <v/>
      </c>
      <c r="AL242" s="486"/>
      <c r="AM242" s="486"/>
      <c r="AN242" s="486"/>
      <c r="AO242" s="486"/>
      <c r="AP242" s="486"/>
      <c r="AQ242" s="486"/>
      <c r="AR242" s="486"/>
      <c r="AS242" s="487"/>
    </row>
    <row r="243" spans="1:45" ht="33" customHeight="1" thickBot="1">
      <c r="A243" s="471">
        <f t="shared" si="20"/>
        <v>232</v>
      </c>
      <c r="B243" s="472" t="str">
        <f>IF(【全員最初に作成】基本情報!C266="","",【全員最初に作成】基本情報!C266)</f>
        <v/>
      </c>
      <c r="C243" s="473" t="str">
        <f>IF(【全員最初に作成】基本情報!D266="","",【全員最初に作成】基本情報!D266)</f>
        <v/>
      </c>
      <c r="D243" s="473" t="str">
        <f>IF(【全員最初に作成】基本情報!E266="","",【全員最初に作成】基本情報!E266)</f>
        <v/>
      </c>
      <c r="E243" s="473" t="str">
        <f>IF(【全員最初に作成】基本情報!F266="","",【全員最初に作成】基本情報!F266)</f>
        <v/>
      </c>
      <c r="F243" s="473" t="str">
        <f>IF(【全員最初に作成】基本情報!G266="","",【全員最初に作成】基本情報!G266)</f>
        <v/>
      </c>
      <c r="G243" s="473" t="str">
        <f>IF(【全員最初に作成】基本情報!H266="","",【全員最初に作成】基本情報!H266)</f>
        <v/>
      </c>
      <c r="H243" s="473" t="str">
        <f>IF(【全員最初に作成】基本情報!I266="","",【全員最初に作成】基本情報!I266)</f>
        <v/>
      </c>
      <c r="I243" s="473" t="str">
        <f>IF(【全員最初に作成】基本情報!J266="","",【全員最初に作成】基本情報!J266)</f>
        <v/>
      </c>
      <c r="J243" s="473" t="str">
        <f>IF(【全員最初に作成】基本情報!K266="","",【全員最初に作成】基本情報!K266)</f>
        <v/>
      </c>
      <c r="K243" s="474" t="str">
        <f>IF(【全員最初に作成】基本情報!L266="","",【全員最初に作成】基本情報!L266)</f>
        <v/>
      </c>
      <c r="L243" s="471" t="str">
        <f>IF(【全員最初に作成】基本情報!M266="","",【全員最初に作成】基本情報!M266)</f>
        <v/>
      </c>
      <c r="M243" s="471" t="str">
        <f>IF(【全員最初に作成】基本情報!R266="","",【全員最初に作成】基本情報!R266)</f>
        <v/>
      </c>
      <c r="N243" s="471" t="str">
        <f>IF(【全員最初に作成】基本情報!W266="","",【全員最初に作成】基本情報!W266)</f>
        <v/>
      </c>
      <c r="O243" s="471" t="str">
        <f>IF(【全員最初に作成】基本情報!X266="","",【全員最初に作成】基本情報!X266)</f>
        <v/>
      </c>
      <c r="P243" s="475" t="str">
        <f>IF(【全員最初に作成】基本情報!Y266="","",【全員最初に作成】基本情報!Y266)</f>
        <v/>
      </c>
      <c r="Q243" s="476" t="str">
        <f>IF(【全員最初に作成】基本情報!AB266="","",【全員最初に作成】基本情報!AB266)</f>
        <v/>
      </c>
      <c r="R243" s="117"/>
      <c r="S243" s="118"/>
      <c r="T243" s="477" t="str">
        <f>IFERROR(IF(R243="","",VLOOKUP(P243,【参考】数式用!$A$5:$H$34,MATCH(S243,【参考】数式用!$F$4:$H$4,0)+5,0)),"")</f>
        <v/>
      </c>
      <c r="U243" s="478" t="str">
        <f>IF(S243="特定加算Ⅰ",VLOOKUP(P243,【参考】数式用!$A$5:$I$28,9,FALSE),"-")</f>
        <v>-</v>
      </c>
      <c r="V243" s="479" t="s">
        <v>155</v>
      </c>
      <c r="W243" s="120"/>
      <c r="X243" s="480" t="s">
        <v>156</v>
      </c>
      <c r="Y243" s="120"/>
      <c r="Z243" s="480" t="s">
        <v>157</v>
      </c>
      <c r="AA243" s="120"/>
      <c r="AB243" s="480" t="s">
        <v>156</v>
      </c>
      <c r="AC243" s="120"/>
      <c r="AD243" s="480" t="s">
        <v>158</v>
      </c>
      <c r="AE243" s="481" t="s">
        <v>159</v>
      </c>
      <c r="AF243" s="488" t="str">
        <f t="shared" si="17"/>
        <v/>
      </c>
      <c r="AG243" s="482" t="s">
        <v>160</v>
      </c>
      <c r="AH243" s="483" t="str">
        <f t="shared" si="18"/>
        <v/>
      </c>
      <c r="AJ243" s="484" t="str">
        <f t="shared" si="19"/>
        <v>○</v>
      </c>
      <c r="AK243" s="486" t="str">
        <f t="shared" si="16"/>
        <v/>
      </c>
      <c r="AL243" s="486"/>
      <c r="AM243" s="486"/>
      <c r="AN243" s="486"/>
      <c r="AO243" s="486"/>
      <c r="AP243" s="486"/>
      <c r="AQ243" s="486"/>
      <c r="AR243" s="486"/>
      <c r="AS243" s="487"/>
    </row>
    <row r="244" spans="1:45" ht="33" customHeight="1" thickBot="1">
      <c r="A244" s="471">
        <f t="shared" si="20"/>
        <v>233</v>
      </c>
      <c r="B244" s="472" t="str">
        <f>IF(【全員最初に作成】基本情報!C267="","",【全員最初に作成】基本情報!C267)</f>
        <v/>
      </c>
      <c r="C244" s="473" t="str">
        <f>IF(【全員最初に作成】基本情報!D267="","",【全員最初に作成】基本情報!D267)</f>
        <v/>
      </c>
      <c r="D244" s="473" t="str">
        <f>IF(【全員最初に作成】基本情報!E267="","",【全員最初に作成】基本情報!E267)</f>
        <v/>
      </c>
      <c r="E244" s="473" t="str">
        <f>IF(【全員最初に作成】基本情報!F267="","",【全員最初に作成】基本情報!F267)</f>
        <v/>
      </c>
      <c r="F244" s="473" t="str">
        <f>IF(【全員最初に作成】基本情報!G267="","",【全員最初に作成】基本情報!G267)</f>
        <v/>
      </c>
      <c r="G244" s="473" t="str">
        <f>IF(【全員最初に作成】基本情報!H267="","",【全員最初に作成】基本情報!H267)</f>
        <v/>
      </c>
      <c r="H244" s="473" t="str">
        <f>IF(【全員最初に作成】基本情報!I267="","",【全員最初に作成】基本情報!I267)</f>
        <v/>
      </c>
      <c r="I244" s="473" t="str">
        <f>IF(【全員最初に作成】基本情報!J267="","",【全員最初に作成】基本情報!J267)</f>
        <v/>
      </c>
      <c r="J244" s="473" t="str">
        <f>IF(【全員最初に作成】基本情報!K267="","",【全員最初に作成】基本情報!K267)</f>
        <v/>
      </c>
      <c r="K244" s="474" t="str">
        <f>IF(【全員最初に作成】基本情報!L267="","",【全員最初に作成】基本情報!L267)</f>
        <v/>
      </c>
      <c r="L244" s="471" t="str">
        <f>IF(【全員最初に作成】基本情報!M267="","",【全員最初に作成】基本情報!M267)</f>
        <v/>
      </c>
      <c r="M244" s="471" t="str">
        <f>IF(【全員最初に作成】基本情報!R267="","",【全員最初に作成】基本情報!R267)</f>
        <v/>
      </c>
      <c r="N244" s="471" t="str">
        <f>IF(【全員最初に作成】基本情報!W267="","",【全員最初に作成】基本情報!W267)</f>
        <v/>
      </c>
      <c r="O244" s="471" t="str">
        <f>IF(【全員最初に作成】基本情報!X267="","",【全員最初に作成】基本情報!X267)</f>
        <v/>
      </c>
      <c r="P244" s="475" t="str">
        <f>IF(【全員最初に作成】基本情報!Y267="","",【全員最初に作成】基本情報!Y267)</f>
        <v/>
      </c>
      <c r="Q244" s="476" t="str">
        <f>IF(【全員最初に作成】基本情報!AB267="","",【全員最初に作成】基本情報!AB267)</f>
        <v/>
      </c>
      <c r="R244" s="117"/>
      <c r="S244" s="118"/>
      <c r="T244" s="477" t="str">
        <f>IFERROR(IF(R244="","",VLOOKUP(P244,【参考】数式用!$A$5:$H$34,MATCH(S244,【参考】数式用!$F$4:$H$4,0)+5,0)),"")</f>
        <v/>
      </c>
      <c r="U244" s="478" t="str">
        <f>IF(S244="特定加算Ⅰ",VLOOKUP(P244,【参考】数式用!$A$5:$I$28,9,FALSE),"-")</f>
        <v>-</v>
      </c>
      <c r="V244" s="479" t="s">
        <v>155</v>
      </c>
      <c r="W244" s="120"/>
      <c r="X244" s="480" t="s">
        <v>156</v>
      </c>
      <c r="Y244" s="120"/>
      <c r="Z244" s="480" t="s">
        <v>157</v>
      </c>
      <c r="AA244" s="120"/>
      <c r="AB244" s="480" t="s">
        <v>156</v>
      </c>
      <c r="AC244" s="120"/>
      <c r="AD244" s="480" t="s">
        <v>158</v>
      </c>
      <c r="AE244" s="481" t="s">
        <v>159</v>
      </c>
      <c r="AF244" s="488" t="str">
        <f t="shared" si="17"/>
        <v/>
      </c>
      <c r="AG244" s="482" t="s">
        <v>160</v>
      </c>
      <c r="AH244" s="483" t="str">
        <f t="shared" si="18"/>
        <v/>
      </c>
      <c r="AJ244" s="484" t="str">
        <f t="shared" si="19"/>
        <v>○</v>
      </c>
      <c r="AK244" s="486" t="str">
        <f t="shared" si="16"/>
        <v/>
      </c>
      <c r="AL244" s="486"/>
      <c r="AM244" s="486"/>
      <c r="AN244" s="486"/>
      <c r="AO244" s="486"/>
      <c r="AP244" s="486"/>
      <c r="AQ244" s="486"/>
      <c r="AR244" s="486"/>
      <c r="AS244" s="487"/>
    </row>
    <row r="245" spans="1:45" ht="33" customHeight="1" thickBot="1">
      <c r="A245" s="471">
        <f t="shared" si="20"/>
        <v>234</v>
      </c>
      <c r="B245" s="472" t="str">
        <f>IF(【全員最初に作成】基本情報!C268="","",【全員最初に作成】基本情報!C268)</f>
        <v/>
      </c>
      <c r="C245" s="473" t="str">
        <f>IF(【全員最初に作成】基本情報!D268="","",【全員最初に作成】基本情報!D268)</f>
        <v/>
      </c>
      <c r="D245" s="473" t="str">
        <f>IF(【全員最初に作成】基本情報!E268="","",【全員最初に作成】基本情報!E268)</f>
        <v/>
      </c>
      <c r="E245" s="473" t="str">
        <f>IF(【全員最初に作成】基本情報!F268="","",【全員最初に作成】基本情報!F268)</f>
        <v/>
      </c>
      <c r="F245" s="473" t="str">
        <f>IF(【全員最初に作成】基本情報!G268="","",【全員最初に作成】基本情報!G268)</f>
        <v/>
      </c>
      <c r="G245" s="473" t="str">
        <f>IF(【全員最初に作成】基本情報!H268="","",【全員最初に作成】基本情報!H268)</f>
        <v/>
      </c>
      <c r="H245" s="473" t="str">
        <f>IF(【全員最初に作成】基本情報!I268="","",【全員最初に作成】基本情報!I268)</f>
        <v/>
      </c>
      <c r="I245" s="473" t="str">
        <f>IF(【全員最初に作成】基本情報!J268="","",【全員最初に作成】基本情報!J268)</f>
        <v/>
      </c>
      <c r="J245" s="473" t="str">
        <f>IF(【全員最初に作成】基本情報!K268="","",【全員最初に作成】基本情報!K268)</f>
        <v/>
      </c>
      <c r="K245" s="474" t="str">
        <f>IF(【全員最初に作成】基本情報!L268="","",【全員最初に作成】基本情報!L268)</f>
        <v/>
      </c>
      <c r="L245" s="471" t="str">
        <f>IF(【全員最初に作成】基本情報!M268="","",【全員最初に作成】基本情報!M268)</f>
        <v/>
      </c>
      <c r="M245" s="471" t="str">
        <f>IF(【全員最初に作成】基本情報!R268="","",【全員最初に作成】基本情報!R268)</f>
        <v/>
      </c>
      <c r="N245" s="471" t="str">
        <f>IF(【全員最初に作成】基本情報!W268="","",【全員最初に作成】基本情報!W268)</f>
        <v/>
      </c>
      <c r="O245" s="471" t="str">
        <f>IF(【全員最初に作成】基本情報!X268="","",【全員最初に作成】基本情報!X268)</f>
        <v/>
      </c>
      <c r="P245" s="475" t="str">
        <f>IF(【全員最初に作成】基本情報!Y268="","",【全員最初に作成】基本情報!Y268)</f>
        <v/>
      </c>
      <c r="Q245" s="476" t="str">
        <f>IF(【全員最初に作成】基本情報!AB268="","",【全員最初に作成】基本情報!AB268)</f>
        <v/>
      </c>
      <c r="R245" s="117"/>
      <c r="S245" s="118"/>
      <c r="T245" s="477" t="str">
        <f>IFERROR(IF(R245="","",VLOOKUP(P245,【参考】数式用!$A$5:$H$34,MATCH(S245,【参考】数式用!$F$4:$H$4,0)+5,0)),"")</f>
        <v/>
      </c>
      <c r="U245" s="478" t="str">
        <f>IF(S245="特定加算Ⅰ",VLOOKUP(P245,【参考】数式用!$A$5:$I$28,9,FALSE),"-")</f>
        <v>-</v>
      </c>
      <c r="V245" s="479" t="s">
        <v>155</v>
      </c>
      <c r="W245" s="120"/>
      <c r="X245" s="480" t="s">
        <v>156</v>
      </c>
      <c r="Y245" s="120"/>
      <c r="Z245" s="480" t="s">
        <v>157</v>
      </c>
      <c r="AA245" s="120"/>
      <c r="AB245" s="480" t="s">
        <v>156</v>
      </c>
      <c r="AC245" s="120"/>
      <c r="AD245" s="480" t="s">
        <v>158</v>
      </c>
      <c r="AE245" s="481" t="s">
        <v>159</v>
      </c>
      <c r="AF245" s="488" t="str">
        <f t="shared" si="17"/>
        <v/>
      </c>
      <c r="AG245" s="482" t="s">
        <v>160</v>
      </c>
      <c r="AH245" s="483" t="str">
        <f t="shared" si="18"/>
        <v/>
      </c>
      <c r="AJ245" s="484" t="str">
        <f t="shared" si="19"/>
        <v>○</v>
      </c>
      <c r="AK245" s="486" t="str">
        <f t="shared" si="16"/>
        <v/>
      </c>
      <c r="AL245" s="486"/>
      <c r="AM245" s="486"/>
      <c r="AN245" s="486"/>
      <c r="AO245" s="486"/>
      <c r="AP245" s="486"/>
      <c r="AQ245" s="486"/>
      <c r="AR245" s="486"/>
      <c r="AS245" s="487"/>
    </row>
    <row r="246" spans="1:45" ht="33" customHeight="1" thickBot="1">
      <c r="A246" s="471">
        <f t="shared" si="20"/>
        <v>235</v>
      </c>
      <c r="B246" s="472" t="str">
        <f>IF(【全員最初に作成】基本情報!C269="","",【全員最初に作成】基本情報!C269)</f>
        <v/>
      </c>
      <c r="C246" s="473" t="str">
        <f>IF(【全員最初に作成】基本情報!D269="","",【全員最初に作成】基本情報!D269)</f>
        <v/>
      </c>
      <c r="D246" s="473" t="str">
        <f>IF(【全員最初に作成】基本情報!E269="","",【全員最初に作成】基本情報!E269)</f>
        <v/>
      </c>
      <c r="E246" s="473" t="str">
        <f>IF(【全員最初に作成】基本情報!F269="","",【全員最初に作成】基本情報!F269)</f>
        <v/>
      </c>
      <c r="F246" s="473" t="str">
        <f>IF(【全員最初に作成】基本情報!G269="","",【全員最初に作成】基本情報!G269)</f>
        <v/>
      </c>
      <c r="G246" s="473" t="str">
        <f>IF(【全員最初に作成】基本情報!H269="","",【全員最初に作成】基本情報!H269)</f>
        <v/>
      </c>
      <c r="H246" s="473" t="str">
        <f>IF(【全員最初に作成】基本情報!I269="","",【全員最初に作成】基本情報!I269)</f>
        <v/>
      </c>
      <c r="I246" s="473" t="str">
        <f>IF(【全員最初に作成】基本情報!J269="","",【全員最初に作成】基本情報!J269)</f>
        <v/>
      </c>
      <c r="J246" s="473" t="str">
        <f>IF(【全員最初に作成】基本情報!K269="","",【全員最初に作成】基本情報!K269)</f>
        <v/>
      </c>
      <c r="K246" s="474" t="str">
        <f>IF(【全員最初に作成】基本情報!L269="","",【全員最初に作成】基本情報!L269)</f>
        <v/>
      </c>
      <c r="L246" s="471" t="str">
        <f>IF(【全員最初に作成】基本情報!M269="","",【全員最初に作成】基本情報!M269)</f>
        <v/>
      </c>
      <c r="M246" s="471" t="str">
        <f>IF(【全員最初に作成】基本情報!R269="","",【全員最初に作成】基本情報!R269)</f>
        <v/>
      </c>
      <c r="N246" s="471" t="str">
        <f>IF(【全員最初に作成】基本情報!W269="","",【全員最初に作成】基本情報!W269)</f>
        <v/>
      </c>
      <c r="O246" s="471" t="str">
        <f>IF(【全員最初に作成】基本情報!X269="","",【全員最初に作成】基本情報!X269)</f>
        <v/>
      </c>
      <c r="P246" s="475" t="str">
        <f>IF(【全員最初に作成】基本情報!Y269="","",【全員最初に作成】基本情報!Y269)</f>
        <v/>
      </c>
      <c r="Q246" s="476" t="str">
        <f>IF(【全員最初に作成】基本情報!AB269="","",【全員最初に作成】基本情報!AB269)</f>
        <v/>
      </c>
      <c r="R246" s="117"/>
      <c r="S246" s="118"/>
      <c r="T246" s="477" t="str">
        <f>IFERROR(IF(R246="","",VLOOKUP(P246,【参考】数式用!$A$5:$H$34,MATCH(S246,【参考】数式用!$F$4:$H$4,0)+5,0)),"")</f>
        <v/>
      </c>
      <c r="U246" s="478" t="str">
        <f>IF(S246="特定加算Ⅰ",VLOOKUP(P246,【参考】数式用!$A$5:$I$28,9,FALSE),"-")</f>
        <v>-</v>
      </c>
      <c r="V246" s="479" t="s">
        <v>155</v>
      </c>
      <c r="W246" s="120"/>
      <c r="X246" s="480" t="s">
        <v>156</v>
      </c>
      <c r="Y246" s="120"/>
      <c r="Z246" s="480" t="s">
        <v>157</v>
      </c>
      <c r="AA246" s="120"/>
      <c r="AB246" s="480" t="s">
        <v>156</v>
      </c>
      <c r="AC246" s="120"/>
      <c r="AD246" s="480" t="s">
        <v>158</v>
      </c>
      <c r="AE246" s="481" t="s">
        <v>159</v>
      </c>
      <c r="AF246" s="488" t="str">
        <f t="shared" si="17"/>
        <v/>
      </c>
      <c r="AG246" s="482" t="s">
        <v>160</v>
      </c>
      <c r="AH246" s="483" t="str">
        <f t="shared" si="18"/>
        <v/>
      </c>
      <c r="AJ246" s="484" t="str">
        <f t="shared" si="19"/>
        <v>○</v>
      </c>
      <c r="AK246" s="486" t="str">
        <f t="shared" si="16"/>
        <v/>
      </c>
      <c r="AL246" s="486"/>
      <c r="AM246" s="486"/>
      <c r="AN246" s="486"/>
      <c r="AO246" s="486"/>
      <c r="AP246" s="486"/>
      <c r="AQ246" s="486"/>
      <c r="AR246" s="486"/>
      <c r="AS246" s="487"/>
    </row>
    <row r="247" spans="1:45" ht="33" customHeight="1" thickBot="1">
      <c r="A247" s="471">
        <f t="shared" si="20"/>
        <v>236</v>
      </c>
      <c r="B247" s="472" t="str">
        <f>IF(【全員最初に作成】基本情報!C270="","",【全員最初に作成】基本情報!C270)</f>
        <v/>
      </c>
      <c r="C247" s="473" t="str">
        <f>IF(【全員最初に作成】基本情報!D270="","",【全員最初に作成】基本情報!D270)</f>
        <v/>
      </c>
      <c r="D247" s="473" t="str">
        <f>IF(【全員最初に作成】基本情報!E270="","",【全員最初に作成】基本情報!E270)</f>
        <v/>
      </c>
      <c r="E247" s="473" t="str">
        <f>IF(【全員最初に作成】基本情報!F270="","",【全員最初に作成】基本情報!F270)</f>
        <v/>
      </c>
      <c r="F247" s="473" t="str">
        <f>IF(【全員最初に作成】基本情報!G270="","",【全員最初に作成】基本情報!G270)</f>
        <v/>
      </c>
      <c r="G247" s="473" t="str">
        <f>IF(【全員最初に作成】基本情報!H270="","",【全員最初に作成】基本情報!H270)</f>
        <v/>
      </c>
      <c r="H247" s="473" t="str">
        <f>IF(【全員最初に作成】基本情報!I270="","",【全員最初に作成】基本情報!I270)</f>
        <v/>
      </c>
      <c r="I247" s="473" t="str">
        <f>IF(【全員最初に作成】基本情報!J270="","",【全員最初に作成】基本情報!J270)</f>
        <v/>
      </c>
      <c r="J247" s="473" t="str">
        <f>IF(【全員最初に作成】基本情報!K270="","",【全員最初に作成】基本情報!K270)</f>
        <v/>
      </c>
      <c r="K247" s="474" t="str">
        <f>IF(【全員最初に作成】基本情報!L270="","",【全員最初に作成】基本情報!L270)</f>
        <v/>
      </c>
      <c r="L247" s="471" t="str">
        <f>IF(【全員最初に作成】基本情報!M270="","",【全員最初に作成】基本情報!M270)</f>
        <v/>
      </c>
      <c r="M247" s="471" t="str">
        <f>IF(【全員最初に作成】基本情報!R270="","",【全員最初に作成】基本情報!R270)</f>
        <v/>
      </c>
      <c r="N247" s="471" t="str">
        <f>IF(【全員最初に作成】基本情報!W270="","",【全員最初に作成】基本情報!W270)</f>
        <v/>
      </c>
      <c r="O247" s="471" t="str">
        <f>IF(【全員最初に作成】基本情報!X270="","",【全員最初に作成】基本情報!X270)</f>
        <v/>
      </c>
      <c r="P247" s="475" t="str">
        <f>IF(【全員最初に作成】基本情報!Y270="","",【全員最初に作成】基本情報!Y270)</f>
        <v/>
      </c>
      <c r="Q247" s="476" t="str">
        <f>IF(【全員最初に作成】基本情報!AB270="","",【全員最初に作成】基本情報!AB270)</f>
        <v/>
      </c>
      <c r="R247" s="117"/>
      <c r="S247" s="118"/>
      <c r="T247" s="477" t="str">
        <f>IFERROR(IF(R247="","",VLOOKUP(P247,【参考】数式用!$A$5:$H$34,MATCH(S247,【参考】数式用!$F$4:$H$4,0)+5,0)),"")</f>
        <v/>
      </c>
      <c r="U247" s="478" t="str">
        <f>IF(S247="特定加算Ⅰ",VLOOKUP(P247,【参考】数式用!$A$5:$I$28,9,FALSE),"-")</f>
        <v>-</v>
      </c>
      <c r="V247" s="479" t="s">
        <v>155</v>
      </c>
      <c r="W247" s="120"/>
      <c r="X247" s="480" t="s">
        <v>156</v>
      </c>
      <c r="Y247" s="120"/>
      <c r="Z247" s="480" t="s">
        <v>157</v>
      </c>
      <c r="AA247" s="120"/>
      <c r="AB247" s="480" t="s">
        <v>156</v>
      </c>
      <c r="AC247" s="120"/>
      <c r="AD247" s="480" t="s">
        <v>158</v>
      </c>
      <c r="AE247" s="481" t="s">
        <v>159</v>
      </c>
      <c r="AF247" s="488" t="str">
        <f t="shared" si="17"/>
        <v/>
      </c>
      <c r="AG247" s="482" t="s">
        <v>160</v>
      </c>
      <c r="AH247" s="483" t="str">
        <f t="shared" si="18"/>
        <v/>
      </c>
      <c r="AJ247" s="484" t="str">
        <f t="shared" si="19"/>
        <v>○</v>
      </c>
      <c r="AK247" s="486" t="str">
        <f t="shared" si="16"/>
        <v/>
      </c>
      <c r="AL247" s="486"/>
      <c r="AM247" s="486"/>
      <c r="AN247" s="486"/>
      <c r="AO247" s="486"/>
      <c r="AP247" s="486"/>
      <c r="AQ247" s="486"/>
      <c r="AR247" s="486"/>
      <c r="AS247" s="487"/>
    </row>
    <row r="248" spans="1:45" ht="33" customHeight="1" thickBot="1">
      <c r="A248" s="471">
        <f t="shared" si="20"/>
        <v>237</v>
      </c>
      <c r="B248" s="472" t="str">
        <f>IF(【全員最初に作成】基本情報!C271="","",【全員最初に作成】基本情報!C271)</f>
        <v/>
      </c>
      <c r="C248" s="473" t="str">
        <f>IF(【全員最初に作成】基本情報!D271="","",【全員最初に作成】基本情報!D271)</f>
        <v/>
      </c>
      <c r="D248" s="473" t="str">
        <f>IF(【全員最初に作成】基本情報!E271="","",【全員最初に作成】基本情報!E271)</f>
        <v/>
      </c>
      <c r="E248" s="473" t="str">
        <f>IF(【全員最初に作成】基本情報!F271="","",【全員最初に作成】基本情報!F271)</f>
        <v/>
      </c>
      <c r="F248" s="473" t="str">
        <f>IF(【全員最初に作成】基本情報!G271="","",【全員最初に作成】基本情報!G271)</f>
        <v/>
      </c>
      <c r="G248" s="473" t="str">
        <f>IF(【全員最初に作成】基本情報!H271="","",【全員最初に作成】基本情報!H271)</f>
        <v/>
      </c>
      <c r="H248" s="473" t="str">
        <f>IF(【全員最初に作成】基本情報!I271="","",【全員最初に作成】基本情報!I271)</f>
        <v/>
      </c>
      <c r="I248" s="473" t="str">
        <f>IF(【全員最初に作成】基本情報!J271="","",【全員最初に作成】基本情報!J271)</f>
        <v/>
      </c>
      <c r="J248" s="473" t="str">
        <f>IF(【全員最初に作成】基本情報!K271="","",【全員最初に作成】基本情報!K271)</f>
        <v/>
      </c>
      <c r="K248" s="474" t="str">
        <f>IF(【全員最初に作成】基本情報!L271="","",【全員最初に作成】基本情報!L271)</f>
        <v/>
      </c>
      <c r="L248" s="471" t="str">
        <f>IF(【全員最初に作成】基本情報!M271="","",【全員最初に作成】基本情報!M271)</f>
        <v/>
      </c>
      <c r="M248" s="471" t="str">
        <f>IF(【全員最初に作成】基本情報!R271="","",【全員最初に作成】基本情報!R271)</f>
        <v/>
      </c>
      <c r="N248" s="471" t="str">
        <f>IF(【全員最初に作成】基本情報!W271="","",【全員最初に作成】基本情報!W271)</f>
        <v/>
      </c>
      <c r="O248" s="471" t="str">
        <f>IF(【全員最初に作成】基本情報!X271="","",【全員最初に作成】基本情報!X271)</f>
        <v/>
      </c>
      <c r="P248" s="475" t="str">
        <f>IF(【全員最初に作成】基本情報!Y271="","",【全員最初に作成】基本情報!Y271)</f>
        <v/>
      </c>
      <c r="Q248" s="476" t="str">
        <f>IF(【全員最初に作成】基本情報!AB271="","",【全員最初に作成】基本情報!AB271)</f>
        <v/>
      </c>
      <c r="R248" s="117"/>
      <c r="S248" s="118"/>
      <c r="T248" s="477" t="str">
        <f>IFERROR(IF(R248="","",VLOOKUP(P248,【参考】数式用!$A$5:$H$34,MATCH(S248,【参考】数式用!$F$4:$H$4,0)+5,0)),"")</f>
        <v/>
      </c>
      <c r="U248" s="478" t="str">
        <f>IF(S248="特定加算Ⅰ",VLOOKUP(P248,【参考】数式用!$A$5:$I$28,9,FALSE),"-")</f>
        <v>-</v>
      </c>
      <c r="V248" s="479" t="s">
        <v>155</v>
      </c>
      <c r="W248" s="120"/>
      <c r="X248" s="480" t="s">
        <v>156</v>
      </c>
      <c r="Y248" s="120"/>
      <c r="Z248" s="480" t="s">
        <v>157</v>
      </c>
      <c r="AA248" s="120"/>
      <c r="AB248" s="480" t="s">
        <v>156</v>
      </c>
      <c r="AC248" s="120"/>
      <c r="AD248" s="480" t="s">
        <v>158</v>
      </c>
      <c r="AE248" s="481" t="s">
        <v>159</v>
      </c>
      <c r="AF248" s="488" t="str">
        <f t="shared" si="17"/>
        <v/>
      </c>
      <c r="AG248" s="482" t="s">
        <v>160</v>
      </c>
      <c r="AH248" s="483" t="str">
        <f t="shared" si="18"/>
        <v/>
      </c>
      <c r="AJ248" s="484" t="str">
        <f t="shared" si="19"/>
        <v>○</v>
      </c>
      <c r="AK248" s="486" t="str">
        <f t="shared" si="16"/>
        <v/>
      </c>
      <c r="AL248" s="486"/>
      <c r="AM248" s="486"/>
      <c r="AN248" s="486"/>
      <c r="AO248" s="486"/>
      <c r="AP248" s="486"/>
      <c r="AQ248" s="486"/>
      <c r="AR248" s="486"/>
      <c r="AS248" s="487"/>
    </row>
    <row r="249" spans="1:45" ht="33" customHeight="1" thickBot="1">
      <c r="A249" s="471">
        <f t="shared" si="20"/>
        <v>238</v>
      </c>
      <c r="B249" s="472" t="str">
        <f>IF(【全員最初に作成】基本情報!C272="","",【全員最初に作成】基本情報!C272)</f>
        <v/>
      </c>
      <c r="C249" s="473" t="str">
        <f>IF(【全員最初に作成】基本情報!D272="","",【全員最初に作成】基本情報!D272)</f>
        <v/>
      </c>
      <c r="D249" s="473" t="str">
        <f>IF(【全員最初に作成】基本情報!E272="","",【全員最初に作成】基本情報!E272)</f>
        <v/>
      </c>
      <c r="E249" s="473" t="str">
        <f>IF(【全員最初に作成】基本情報!F272="","",【全員最初に作成】基本情報!F272)</f>
        <v/>
      </c>
      <c r="F249" s="473" t="str">
        <f>IF(【全員最初に作成】基本情報!G272="","",【全員最初に作成】基本情報!G272)</f>
        <v/>
      </c>
      <c r="G249" s="473" t="str">
        <f>IF(【全員最初に作成】基本情報!H272="","",【全員最初に作成】基本情報!H272)</f>
        <v/>
      </c>
      <c r="H249" s="473" t="str">
        <f>IF(【全員最初に作成】基本情報!I272="","",【全員最初に作成】基本情報!I272)</f>
        <v/>
      </c>
      <c r="I249" s="473" t="str">
        <f>IF(【全員最初に作成】基本情報!J272="","",【全員最初に作成】基本情報!J272)</f>
        <v/>
      </c>
      <c r="J249" s="473" t="str">
        <f>IF(【全員最初に作成】基本情報!K272="","",【全員最初に作成】基本情報!K272)</f>
        <v/>
      </c>
      <c r="K249" s="474" t="str">
        <f>IF(【全員最初に作成】基本情報!L272="","",【全員最初に作成】基本情報!L272)</f>
        <v/>
      </c>
      <c r="L249" s="471" t="str">
        <f>IF(【全員最初に作成】基本情報!M272="","",【全員最初に作成】基本情報!M272)</f>
        <v/>
      </c>
      <c r="M249" s="471" t="str">
        <f>IF(【全員最初に作成】基本情報!R272="","",【全員最初に作成】基本情報!R272)</f>
        <v/>
      </c>
      <c r="N249" s="471" t="str">
        <f>IF(【全員最初に作成】基本情報!W272="","",【全員最初に作成】基本情報!W272)</f>
        <v/>
      </c>
      <c r="O249" s="471" t="str">
        <f>IF(【全員最初に作成】基本情報!X272="","",【全員最初に作成】基本情報!X272)</f>
        <v/>
      </c>
      <c r="P249" s="475" t="str">
        <f>IF(【全員最初に作成】基本情報!Y272="","",【全員最初に作成】基本情報!Y272)</f>
        <v/>
      </c>
      <c r="Q249" s="476" t="str">
        <f>IF(【全員最初に作成】基本情報!AB272="","",【全員最初に作成】基本情報!AB272)</f>
        <v/>
      </c>
      <c r="R249" s="117"/>
      <c r="S249" s="118"/>
      <c r="T249" s="477" t="str">
        <f>IFERROR(IF(R249="","",VLOOKUP(P249,【参考】数式用!$A$5:$H$34,MATCH(S249,【参考】数式用!$F$4:$H$4,0)+5,0)),"")</f>
        <v/>
      </c>
      <c r="U249" s="478" t="str">
        <f>IF(S249="特定加算Ⅰ",VLOOKUP(P249,【参考】数式用!$A$5:$I$28,9,FALSE),"-")</f>
        <v>-</v>
      </c>
      <c r="V249" s="479" t="s">
        <v>155</v>
      </c>
      <c r="W249" s="120"/>
      <c r="X249" s="480" t="s">
        <v>156</v>
      </c>
      <c r="Y249" s="120"/>
      <c r="Z249" s="480" t="s">
        <v>157</v>
      </c>
      <c r="AA249" s="120"/>
      <c r="AB249" s="480" t="s">
        <v>156</v>
      </c>
      <c r="AC249" s="120"/>
      <c r="AD249" s="480" t="s">
        <v>158</v>
      </c>
      <c r="AE249" s="481" t="s">
        <v>159</v>
      </c>
      <c r="AF249" s="488" t="str">
        <f t="shared" si="17"/>
        <v/>
      </c>
      <c r="AG249" s="482" t="s">
        <v>160</v>
      </c>
      <c r="AH249" s="483" t="str">
        <f t="shared" si="18"/>
        <v/>
      </c>
      <c r="AJ249" s="484" t="str">
        <f t="shared" si="19"/>
        <v>○</v>
      </c>
      <c r="AK249" s="486" t="str">
        <f t="shared" si="16"/>
        <v/>
      </c>
      <c r="AL249" s="486"/>
      <c r="AM249" s="486"/>
      <c r="AN249" s="486"/>
      <c r="AO249" s="486"/>
      <c r="AP249" s="486"/>
      <c r="AQ249" s="486"/>
      <c r="AR249" s="486"/>
      <c r="AS249" s="487"/>
    </row>
    <row r="250" spans="1:45" ht="33" customHeight="1" thickBot="1">
      <c r="A250" s="471">
        <f t="shared" si="20"/>
        <v>239</v>
      </c>
      <c r="B250" s="472" t="str">
        <f>IF(【全員最初に作成】基本情報!C273="","",【全員最初に作成】基本情報!C273)</f>
        <v/>
      </c>
      <c r="C250" s="473" t="str">
        <f>IF(【全員最初に作成】基本情報!D273="","",【全員最初に作成】基本情報!D273)</f>
        <v/>
      </c>
      <c r="D250" s="473" t="str">
        <f>IF(【全員最初に作成】基本情報!E273="","",【全員最初に作成】基本情報!E273)</f>
        <v/>
      </c>
      <c r="E250" s="473" t="str">
        <f>IF(【全員最初に作成】基本情報!F273="","",【全員最初に作成】基本情報!F273)</f>
        <v/>
      </c>
      <c r="F250" s="473" t="str">
        <f>IF(【全員最初に作成】基本情報!G273="","",【全員最初に作成】基本情報!G273)</f>
        <v/>
      </c>
      <c r="G250" s="473" t="str">
        <f>IF(【全員最初に作成】基本情報!H273="","",【全員最初に作成】基本情報!H273)</f>
        <v/>
      </c>
      <c r="H250" s="473" t="str">
        <f>IF(【全員最初に作成】基本情報!I273="","",【全員最初に作成】基本情報!I273)</f>
        <v/>
      </c>
      <c r="I250" s="473" t="str">
        <f>IF(【全員最初に作成】基本情報!J273="","",【全員最初に作成】基本情報!J273)</f>
        <v/>
      </c>
      <c r="J250" s="473" t="str">
        <f>IF(【全員最初に作成】基本情報!K273="","",【全員最初に作成】基本情報!K273)</f>
        <v/>
      </c>
      <c r="K250" s="474" t="str">
        <f>IF(【全員最初に作成】基本情報!L273="","",【全員最初に作成】基本情報!L273)</f>
        <v/>
      </c>
      <c r="L250" s="471" t="str">
        <f>IF(【全員最初に作成】基本情報!M273="","",【全員最初に作成】基本情報!M273)</f>
        <v/>
      </c>
      <c r="M250" s="471" t="str">
        <f>IF(【全員最初に作成】基本情報!R273="","",【全員最初に作成】基本情報!R273)</f>
        <v/>
      </c>
      <c r="N250" s="471" t="str">
        <f>IF(【全員最初に作成】基本情報!W273="","",【全員最初に作成】基本情報!W273)</f>
        <v/>
      </c>
      <c r="O250" s="471" t="str">
        <f>IF(【全員最初に作成】基本情報!X273="","",【全員最初に作成】基本情報!X273)</f>
        <v/>
      </c>
      <c r="P250" s="475" t="str">
        <f>IF(【全員最初に作成】基本情報!Y273="","",【全員最初に作成】基本情報!Y273)</f>
        <v/>
      </c>
      <c r="Q250" s="476" t="str">
        <f>IF(【全員最初に作成】基本情報!AB273="","",【全員最初に作成】基本情報!AB273)</f>
        <v/>
      </c>
      <c r="R250" s="117"/>
      <c r="S250" s="118"/>
      <c r="T250" s="477" t="str">
        <f>IFERROR(IF(R250="","",VLOOKUP(P250,【参考】数式用!$A$5:$H$34,MATCH(S250,【参考】数式用!$F$4:$H$4,0)+5,0)),"")</f>
        <v/>
      </c>
      <c r="U250" s="478" t="str">
        <f>IF(S250="特定加算Ⅰ",VLOOKUP(P250,【参考】数式用!$A$5:$I$28,9,FALSE),"-")</f>
        <v>-</v>
      </c>
      <c r="V250" s="479" t="s">
        <v>155</v>
      </c>
      <c r="W250" s="120"/>
      <c r="X250" s="480" t="s">
        <v>156</v>
      </c>
      <c r="Y250" s="120"/>
      <c r="Z250" s="480" t="s">
        <v>157</v>
      </c>
      <c r="AA250" s="120"/>
      <c r="AB250" s="480" t="s">
        <v>156</v>
      </c>
      <c r="AC250" s="120"/>
      <c r="AD250" s="480" t="s">
        <v>158</v>
      </c>
      <c r="AE250" s="481" t="s">
        <v>159</v>
      </c>
      <c r="AF250" s="488" t="str">
        <f t="shared" si="17"/>
        <v/>
      </c>
      <c r="AG250" s="482" t="s">
        <v>160</v>
      </c>
      <c r="AH250" s="483" t="str">
        <f t="shared" si="18"/>
        <v/>
      </c>
      <c r="AJ250" s="484" t="str">
        <f t="shared" si="19"/>
        <v>○</v>
      </c>
      <c r="AK250" s="486" t="str">
        <f t="shared" si="16"/>
        <v/>
      </c>
      <c r="AL250" s="486"/>
      <c r="AM250" s="486"/>
      <c r="AN250" s="486"/>
      <c r="AO250" s="486"/>
      <c r="AP250" s="486"/>
      <c r="AQ250" s="486"/>
      <c r="AR250" s="486"/>
      <c r="AS250" s="487"/>
    </row>
    <row r="251" spans="1:45" ht="33" customHeight="1" thickBot="1">
      <c r="A251" s="471">
        <f t="shared" si="20"/>
        <v>240</v>
      </c>
      <c r="B251" s="472" t="str">
        <f>IF(【全員最初に作成】基本情報!C274="","",【全員最初に作成】基本情報!C274)</f>
        <v/>
      </c>
      <c r="C251" s="473" t="str">
        <f>IF(【全員最初に作成】基本情報!D274="","",【全員最初に作成】基本情報!D274)</f>
        <v/>
      </c>
      <c r="D251" s="473" t="str">
        <f>IF(【全員最初に作成】基本情報!E274="","",【全員最初に作成】基本情報!E274)</f>
        <v/>
      </c>
      <c r="E251" s="473" t="str">
        <f>IF(【全員最初に作成】基本情報!F274="","",【全員最初に作成】基本情報!F274)</f>
        <v/>
      </c>
      <c r="F251" s="473" t="str">
        <f>IF(【全員最初に作成】基本情報!G274="","",【全員最初に作成】基本情報!G274)</f>
        <v/>
      </c>
      <c r="G251" s="473" t="str">
        <f>IF(【全員最初に作成】基本情報!H274="","",【全員最初に作成】基本情報!H274)</f>
        <v/>
      </c>
      <c r="H251" s="473" t="str">
        <f>IF(【全員最初に作成】基本情報!I274="","",【全員最初に作成】基本情報!I274)</f>
        <v/>
      </c>
      <c r="I251" s="473" t="str">
        <f>IF(【全員最初に作成】基本情報!J274="","",【全員最初に作成】基本情報!J274)</f>
        <v/>
      </c>
      <c r="J251" s="473" t="str">
        <f>IF(【全員最初に作成】基本情報!K274="","",【全員最初に作成】基本情報!K274)</f>
        <v/>
      </c>
      <c r="K251" s="474" t="str">
        <f>IF(【全員最初に作成】基本情報!L274="","",【全員最初に作成】基本情報!L274)</f>
        <v/>
      </c>
      <c r="L251" s="471" t="str">
        <f>IF(【全員最初に作成】基本情報!M274="","",【全員最初に作成】基本情報!M274)</f>
        <v/>
      </c>
      <c r="M251" s="471" t="str">
        <f>IF(【全員最初に作成】基本情報!R274="","",【全員最初に作成】基本情報!R274)</f>
        <v/>
      </c>
      <c r="N251" s="471" t="str">
        <f>IF(【全員最初に作成】基本情報!W274="","",【全員最初に作成】基本情報!W274)</f>
        <v/>
      </c>
      <c r="O251" s="471" t="str">
        <f>IF(【全員最初に作成】基本情報!X274="","",【全員最初に作成】基本情報!X274)</f>
        <v/>
      </c>
      <c r="P251" s="475" t="str">
        <f>IF(【全員最初に作成】基本情報!Y274="","",【全員最初に作成】基本情報!Y274)</f>
        <v/>
      </c>
      <c r="Q251" s="476" t="str">
        <f>IF(【全員最初に作成】基本情報!AB274="","",【全員最初に作成】基本情報!AB274)</f>
        <v/>
      </c>
      <c r="R251" s="117"/>
      <c r="S251" s="118"/>
      <c r="T251" s="477" t="str">
        <f>IFERROR(IF(R251="","",VLOOKUP(P251,【参考】数式用!$A$5:$H$34,MATCH(S251,【参考】数式用!$F$4:$H$4,0)+5,0)),"")</f>
        <v/>
      </c>
      <c r="U251" s="478" t="str">
        <f>IF(S251="特定加算Ⅰ",VLOOKUP(P251,【参考】数式用!$A$5:$I$28,9,FALSE),"-")</f>
        <v>-</v>
      </c>
      <c r="V251" s="479" t="s">
        <v>155</v>
      </c>
      <c r="W251" s="120"/>
      <c r="X251" s="480" t="s">
        <v>156</v>
      </c>
      <c r="Y251" s="120"/>
      <c r="Z251" s="480" t="s">
        <v>157</v>
      </c>
      <c r="AA251" s="120"/>
      <c r="AB251" s="480" t="s">
        <v>156</v>
      </c>
      <c r="AC251" s="120"/>
      <c r="AD251" s="480" t="s">
        <v>158</v>
      </c>
      <c r="AE251" s="481" t="s">
        <v>159</v>
      </c>
      <c r="AF251" s="488" t="str">
        <f t="shared" si="17"/>
        <v/>
      </c>
      <c r="AG251" s="482" t="s">
        <v>160</v>
      </c>
      <c r="AH251" s="483" t="str">
        <f t="shared" si="18"/>
        <v/>
      </c>
      <c r="AJ251" s="484" t="str">
        <f t="shared" si="19"/>
        <v>○</v>
      </c>
      <c r="AK251" s="486" t="str">
        <f t="shared" si="16"/>
        <v/>
      </c>
      <c r="AL251" s="486"/>
      <c r="AM251" s="486"/>
      <c r="AN251" s="486"/>
      <c r="AO251" s="486"/>
      <c r="AP251" s="486"/>
      <c r="AQ251" s="486"/>
      <c r="AR251" s="486"/>
      <c r="AS251" s="487"/>
    </row>
    <row r="252" spans="1:45" ht="33" customHeight="1" thickBot="1">
      <c r="A252" s="471">
        <f t="shared" si="20"/>
        <v>241</v>
      </c>
      <c r="B252" s="472" t="str">
        <f>IF(【全員最初に作成】基本情報!C275="","",【全員最初に作成】基本情報!C275)</f>
        <v/>
      </c>
      <c r="C252" s="473" t="str">
        <f>IF(【全員最初に作成】基本情報!D275="","",【全員最初に作成】基本情報!D275)</f>
        <v/>
      </c>
      <c r="D252" s="473" t="str">
        <f>IF(【全員最初に作成】基本情報!E275="","",【全員最初に作成】基本情報!E275)</f>
        <v/>
      </c>
      <c r="E252" s="473" t="str">
        <f>IF(【全員最初に作成】基本情報!F275="","",【全員最初に作成】基本情報!F275)</f>
        <v/>
      </c>
      <c r="F252" s="473" t="str">
        <f>IF(【全員最初に作成】基本情報!G275="","",【全員最初に作成】基本情報!G275)</f>
        <v/>
      </c>
      <c r="G252" s="473" t="str">
        <f>IF(【全員最初に作成】基本情報!H275="","",【全員最初に作成】基本情報!H275)</f>
        <v/>
      </c>
      <c r="H252" s="473" t="str">
        <f>IF(【全員最初に作成】基本情報!I275="","",【全員最初に作成】基本情報!I275)</f>
        <v/>
      </c>
      <c r="I252" s="473" t="str">
        <f>IF(【全員最初に作成】基本情報!J275="","",【全員最初に作成】基本情報!J275)</f>
        <v/>
      </c>
      <c r="J252" s="473" t="str">
        <f>IF(【全員最初に作成】基本情報!K275="","",【全員最初に作成】基本情報!K275)</f>
        <v/>
      </c>
      <c r="K252" s="474" t="str">
        <f>IF(【全員最初に作成】基本情報!L275="","",【全員最初に作成】基本情報!L275)</f>
        <v/>
      </c>
      <c r="L252" s="471" t="str">
        <f>IF(【全員最初に作成】基本情報!M275="","",【全員最初に作成】基本情報!M275)</f>
        <v/>
      </c>
      <c r="M252" s="471" t="str">
        <f>IF(【全員最初に作成】基本情報!R275="","",【全員最初に作成】基本情報!R275)</f>
        <v/>
      </c>
      <c r="N252" s="471" t="str">
        <f>IF(【全員最初に作成】基本情報!W275="","",【全員最初に作成】基本情報!W275)</f>
        <v/>
      </c>
      <c r="O252" s="471" t="str">
        <f>IF(【全員最初に作成】基本情報!X275="","",【全員最初に作成】基本情報!X275)</f>
        <v/>
      </c>
      <c r="P252" s="475" t="str">
        <f>IF(【全員最初に作成】基本情報!Y275="","",【全員最初に作成】基本情報!Y275)</f>
        <v/>
      </c>
      <c r="Q252" s="476" t="str">
        <f>IF(【全員最初に作成】基本情報!AB275="","",【全員最初に作成】基本情報!AB275)</f>
        <v/>
      </c>
      <c r="R252" s="117"/>
      <c r="S252" s="118"/>
      <c r="T252" s="477" t="str">
        <f>IFERROR(IF(R252="","",VLOOKUP(P252,【参考】数式用!$A$5:$H$34,MATCH(S252,【参考】数式用!$F$4:$H$4,0)+5,0)),"")</f>
        <v/>
      </c>
      <c r="U252" s="478" t="str">
        <f>IF(S252="特定加算Ⅰ",VLOOKUP(P252,【参考】数式用!$A$5:$I$28,9,FALSE),"-")</f>
        <v>-</v>
      </c>
      <c r="V252" s="479" t="s">
        <v>155</v>
      </c>
      <c r="W252" s="120"/>
      <c r="X252" s="480" t="s">
        <v>156</v>
      </c>
      <c r="Y252" s="120"/>
      <c r="Z252" s="480" t="s">
        <v>157</v>
      </c>
      <c r="AA252" s="120"/>
      <c r="AB252" s="480" t="s">
        <v>156</v>
      </c>
      <c r="AC252" s="120"/>
      <c r="AD252" s="480" t="s">
        <v>158</v>
      </c>
      <c r="AE252" s="481" t="s">
        <v>159</v>
      </c>
      <c r="AF252" s="488" t="str">
        <f t="shared" si="17"/>
        <v/>
      </c>
      <c r="AG252" s="482" t="s">
        <v>160</v>
      </c>
      <c r="AH252" s="483" t="str">
        <f t="shared" si="18"/>
        <v/>
      </c>
      <c r="AJ252" s="484" t="str">
        <f t="shared" si="19"/>
        <v>○</v>
      </c>
      <c r="AK252" s="486" t="str">
        <f t="shared" si="16"/>
        <v/>
      </c>
      <c r="AL252" s="486"/>
      <c r="AM252" s="486"/>
      <c r="AN252" s="486"/>
      <c r="AO252" s="486"/>
      <c r="AP252" s="486"/>
      <c r="AQ252" s="486"/>
      <c r="AR252" s="486"/>
      <c r="AS252" s="487"/>
    </row>
    <row r="253" spans="1:45" ht="33" customHeight="1" thickBot="1">
      <c r="A253" s="471">
        <f t="shared" si="20"/>
        <v>242</v>
      </c>
      <c r="B253" s="472" t="str">
        <f>IF(【全員最初に作成】基本情報!C276="","",【全員最初に作成】基本情報!C276)</f>
        <v/>
      </c>
      <c r="C253" s="473" t="str">
        <f>IF(【全員最初に作成】基本情報!D276="","",【全員最初に作成】基本情報!D276)</f>
        <v/>
      </c>
      <c r="D253" s="473" t="str">
        <f>IF(【全員最初に作成】基本情報!E276="","",【全員最初に作成】基本情報!E276)</f>
        <v/>
      </c>
      <c r="E253" s="473" t="str">
        <f>IF(【全員最初に作成】基本情報!F276="","",【全員最初に作成】基本情報!F276)</f>
        <v/>
      </c>
      <c r="F253" s="473" t="str">
        <f>IF(【全員最初に作成】基本情報!G276="","",【全員最初に作成】基本情報!G276)</f>
        <v/>
      </c>
      <c r="G253" s="473" t="str">
        <f>IF(【全員最初に作成】基本情報!H276="","",【全員最初に作成】基本情報!H276)</f>
        <v/>
      </c>
      <c r="H253" s="473" t="str">
        <f>IF(【全員最初に作成】基本情報!I276="","",【全員最初に作成】基本情報!I276)</f>
        <v/>
      </c>
      <c r="I253" s="473" t="str">
        <f>IF(【全員最初に作成】基本情報!J276="","",【全員最初に作成】基本情報!J276)</f>
        <v/>
      </c>
      <c r="J253" s="473" t="str">
        <f>IF(【全員最初に作成】基本情報!K276="","",【全員最初に作成】基本情報!K276)</f>
        <v/>
      </c>
      <c r="K253" s="474" t="str">
        <f>IF(【全員最初に作成】基本情報!L276="","",【全員最初に作成】基本情報!L276)</f>
        <v/>
      </c>
      <c r="L253" s="471" t="str">
        <f>IF(【全員最初に作成】基本情報!M276="","",【全員最初に作成】基本情報!M276)</f>
        <v/>
      </c>
      <c r="M253" s="471" t="str">
        <f>IF(【全員最初に作成】基本情報!R276="","",【全員最初に作成】基本情報!R276)</f>
        <v/>
      </c>
      <c r="N253" s="471" t="str">
        <f>IF(【全員最初に作成】基本情報!W276="","",【全員最初に作成】基本情報!W276)</f>
        <v/>
      </c>
      <c r="O253" s="471" t="str">
        <f>IF(【全員最初に作成】基本情報!X276="","",【全員最初に作成】基本情報!X276)</f>
        <v/>
      </c>
      <c r="P253" s="475" t="str">
        <f>IF(【全員最初に作成】基本情報!Y276="","",【全員最初に作成】基本情報!Y276)</f>
        <v/>
      </c>
      <c r="Q253" s="476" t="str">
        <f>IF(【全員最初に作成】基本情報!AB276="","",【全員最初に作成】基本情報!AB276)</f>
        <v/>
      </c>
      <c r="R253" s="117"/>
      <c r="S253" s="118"/>
      <c r="T253" s="477" t="str">
        <f>IFERROR(IF(R253="","",VLOOKUP(P253,【参考】数式用!$A$5:$H$34,MATCH(S253,【参考】数式用!$F$4:$H$4,0)+5,0)),"")</f>
        <v/>
      </c>
      <c r="U253" s="478" t="str">
        <f>IF(S253="特定加算Ⅰ",VLOOKUP(P253,【参考】数式用!$A$5:$I$28,9,FALSE),"-")</f>
        <v>-</v>
      </c>
      <c r="V253" s="479" t="s">
        <v>155</v>
      </c>
      <c r="W253" s="120"/>
      <c r="X253" s="480" t="s">
        <v>156</v>
      </c>
      <c r="Y253" s="120"/>
      <c r="Z253" s="480" t="s">
        <v>157</v>
      </c>
      <c r="AA253" s="120"/>
      <c r="AB253" s="480" t="s">
        <v>156</v>
      </c>
      <c r="AC253" s="120"/>
      <c r="AD253" s="480" t="s">
        <v>158</v>
      </c>
      <c r="AE253" s="481" t="s">
        <v>159</v>
      </c>
      <c r="AF253" s="488" t="str">
        <f t="shared" si="17"/>
        <v/>
      </c>
      <c r="AG253" s="482" t="s">
        <v>160</v>
      </c>
      <c r="AH253" s="483" t="str">
        <f t="shared" si="18"/>
        <v/>
      </c>
      <c r="AJ253" s="484" t="str">
        <f t="shared" si="19"/>
        <v>○</v>
      </c>
      <c r="AK253" s="486" t="str">
        <f t="shared" si="16"/>
        <v/>
      </c>
      <c r="AL253" s="486"/>
      <c r="AM253" s="486"/>
      <c r="AN253" s="486"/>
      <c r="AO253" s="486"/>
      <c r="AP253" s="486"/>
      <c r="AQ253" s="486"/>
      <c r="AR253" s="486"/>
      <c r="AS253" s="487"/>
    </row>
    <row r="254" spans="1:45" ht="33" customHeight="1" thickBot="1">
      <c r="A254" s="471">
        <f t="shared" si="20"/>
        <v>243</v>
      </c>
      <c r="B254" s="472" t="str">
        <f>IF(【全員最初に作成】基本情報!C277="","",【全員最初に作成】基本情報!C277)</f>
        <v/>
      </c>
      <c r="C254" s="473" t="str">
        <f>IF(【全員最初に作成】基本情報!D277="","",【全員最初に作成】基本情報!D277)</f>
        <v/>
      </c>
      <c r="D254" s="473" t="str">
        <f>IF(【全員最初に作成】基本情報!E277="","",【全員最初に作成】基本情報!E277)</f>
        <v/>
      </c>
      <c r="E254" s="473" t="str">
        <f>IF(【全員最初に作成】基本情報!F277="","",【全員最初に作成】基本情報!F277)</f>
        <v/>
      </c>
      <c r="F254" s="473" t="str">
        <f>IF(【全員最初に作成】基本情報!G277="","",【全員最初に作成】基本情報!G277)</f>
        <v/>
      </c>
      <c r="G254" s="473" t="str">
        <f>IF(【全員最初に作成】基本情報!H277="","",【全員最初に作成】基本情報!H277)</f>
        <v/>
      </c>
      <c r="H254" s="473" t="str">
        <f>IF(【全員最初に作成】基本情報!I277="","",【全員最初に作成】基本情報!I277)</f>
        <v/>
      </c>
      <c r="I254" s="473" t="str">
        <f>IF(【全員最初に作成】基本情報!J277="","",【全員最初に作成】基本情報!J277)</f>
        <v/>
      </c>
      <c r="J254" s="473" t="str">
        <f>IF(【全員最初に作成】基本情報!K277="","",【全員最初に作成】基本情報!K277)</f>
        <v/>
      </c>
      <c r="K254" s="474" t="str">
        <f>IF(【全員最初に作成】基本情報!L277="","",【全員最初に作成】基本情報!L277)</f>
        <v/>
      </c>
      <c r="L254" s="471" t="str">
        <f>IF(【全員最初に作成】基本情報!M277="","",【全員最初に作成】基本情報!M277)</f>
        <v/>
      </c>
      <c r="M254" s="471" t="str">
        <f>IF(【全員最初に作成】基本情報!R277="","",【全員最初に作成】基本情報!R277)</f>
        <v/>
      </c>
      <c r="N254" s="471" t="str">
        <f>IF(【全員最初に作成】基本情報!W277="","",【全員最初に作成】基本情報!W277)</f>
        <v/>
      </c>
      <c r="O254" s="471" t="str">
        <f>IF(【全員最初に作成】基本情報!X277="","",【全員最初に作成】基本情報!X277)</f>
        <v/>
      </c>
      <c r="P254" s="475" t="str">
        <f>IF(【全員最初に作成】基本情報!Y277="","",【全員最初に作成】基本情報!Y277)</f>
        <v/>
      </c>
      <c r="Q254" s="476" t="str">
        <f>IF(【全員最初に作成】基本情報!AB277="","",【全員最初に作成】基本情報!AB277)</f>
        <v/>
      </c>
      <c r="R254" s="117"/>
      <c r="S254" s="118"/>
      <c r="T254" s="477" t="str">
        <f>IFERROR(IF(R254="","",VLOOKUP(P254,【参考】数式用!$A$5:$H$34,MATCH(S254,【参考】数式用!$F$4:$H$4,0)+5,0)),"")</f>
        <v/>
      </c>
      <c r="U254" s="478" t="str">
        <f>IF(S254="特定加算Ⅰ",VLOOKUP(P254,【参考】数式用!$A$5:$I$28,9,FALSE),"-")</f>
        <v>-</v>
      </c>
      <c r="V254" s="479" t="s">
        <v>155</v>
      </c>
      <c r="W254" s="120"/>
      <c r="X254" s="480" t="s">
        <v>156</v>
      </c>
      <c r="Y254" s="120"/>
      <c r="Z254" s="480" t="s">
        <v>157</v>
      </c>
      <c r="AA254" s="120"/>
      <c r="AB254" s="480" t="s">
        <v>156</v>
      </c>
      <c r="AC254" s="120"/>
      <c r="AD254" s="480" t="s">
        <v>158</v>
      </c>
      <c r="AE254" s="481" t="s">
        <v>159</v>
      </c>
      <c r="AF254" s="488" t="str">
        <f t="shared" si="17"/>
        <v/>
      </c>
      <c r="AG254" s="482" t="s">
        <v>160</v>
      </c>
      <c r="AH254" s="483" t="str">
        <f t="shared" si="18"/>
        <v/>
      </c>
      <c r="AJ254" s="484" t="str">
        <f t="shared" si="19"/>
        <v>○</v>
      </c>
      <c r="AK254" s="486" t="str">
        <f t="shared" si="16"/>
        <v/>
      </c>
      <c r="AL254" s="486"/>
      <c r="AM254" s="486"/>
      <c r="AN254" s="486"/>
      <c r="AO254" s="486"/>
      <c r="AP254" s="486"/>
      <c r="AQ254" s="486"/>
      <c r="AR254" s="486"/>
      <c r="AS254" s="487"/>
    </row>
    <row r="255" spans="1:45" ht="33" customHeight="1" thickBot="1">
      <c r="A255" s="471">
        <f t="shared" si="20"/>
        <v>244</v>
      </c>
      <c r="B255" s="472" t="str">
        <f>IF(【全員最初に作成】基本情報!C278="","",【全員最初に作成】基本情報!C278)</f>
        <v/>
      </c>
      <c r="C255" s="473" t="str">
        <f>IF(【全員最初に作成】基本情報!D278="","",【全員最初に作成】基本情報!D278)</f>
        <v/>
      </c>
      <c r="D255" s="473" t="str">
        <f>IF(【全員最初に作成】基本情報!E278="","",【全員最初に作成】基本情報!E278)</f>
        <v/>
      </c>
      <c r="E255" s="473" t="str">
        <f>IF(【全員最初に作成】基本情報!F278="","",【全員最初に作成】基本情報!F278)</f>
        <v/>
      </c>
      <c r="F255" s="473" t="str">
        <f>IF(【全員最初に作成】基本情報!G278="","",【全員最初に作成】基本情報!G278)</f>
        <v/>
      </c>
      <c r="G255" s="473" t="str">
        <f>IF(【全員最初に作成】基本情報!H278="","",【全員最初に作成】基本情報!H278)</f>
        <v/>
      </c>
      <c r="H255" s="473" t="str">
        <f>IF(【全員最初に作成】基本情報!I278="","",【全員最初に作成】基本情報!I278)</f>
        <v/>
      </c>
      <c r="I255" s="473" t="str">
        <f>IF(【全員最初に作成】基本情報!J278="","",【全員最初に作成】基本情報!J278)</f>
        <v/>
      </c>
      <c r="J255" s="473" t="str">
        <f>IF(【全員最初に作成】基本情報!K278="","",【全員最初に作成】基本情報!K278)</f>
        <v/>
      </c>
      <c r="K255" s="474" t="str">
        <f>IF(【全員最初に作成】基本情報!L278="","",【全員最初に作成】基本情報!L278)</f>
        <v/>
      </c>
      <c r="L255" s="471" t="str">
        <f>IF(【全員最初に作成】基本情報!M278="","",【全員最初に作成】基本情報!M278)</f>
        <v/>
      </c>
      <c r="M255" s="471" t="str">
        <f>IF(【全員最初に作成】基本情報!R278="","",【全員最初に作成】基本情報!R278)</f>
        <v/>
      </c>
      <c r="N255" s="471" t="str">
        <f>IF(【全員最初に作成】基本情報!W278="","",【全員最初に作成】基本情報!W278)</f>
        <v/>
      </c>
      <c r="O255" s="471" t="str">
        <f>IF(【全員最初に作成】基本情報!X278="","",【全員最初に作成】基本情報!X278)</f>
        <v/>
      </c>
      <c r="P255" s="475" t="str">
        <f>IF(【全員最初に作成】基本情報!Y278="","",【全員最初に作成】基本情報!Y278)</f>
        <v/>
      </c>
      <c r="Q255" s="476" t="str">
        <f>IF(【全員最初に作成】基本情報!AB278="","",【全員最初に作成】基本情報!AB278)</f>
        <v/>
      </c>
      <c r="R255" s="117"/>
      <c r="S255" s="118"/>
      <c r="T255" s="477" t="str">
        <f>IFERROR(IF(R255="","",VLOOKUP(P255,【参考】数式用!$A$5:$H$34,MATCH(S255,【参考】数式用!$F$4:$H$4,0)+5,0)),"")</f>
        <v/>
      </c>
      <c r="U255" s="478" t="str">
        <f>IF(S255="特定加算Ⅰ",VLOOKUP(P255,【参考】数式用!$A$5:$I$28,9,FALSE),"-")</f>
        <v>-</v>
      </c>
      <c r="V255" s="479" t="s">
        <v>155</v>
      </c>
      <c r="W255" s="120"/>
      <c r="X255" s="480" t="s">
        <v>156</v>
      </c>
      <c r="Y255" s="120"/>
      <c r="Z255" s="480" t="s">
        <v>157</v>
      </c>
      <c r="AA255" s="120"/>
      <c r="AB255" s="480" t="s">
        <v>156</v>
      </c>
      <c r="AC255" s="120"/>
      <c r="AD255" s="480" t="s">
        <v>158</v>
      </c>
      <c r="AE255" s="481" t="s">
        <v>159</v>
      </c>
      <c r="AF255" s="488" t="str">
        <f t="shared" si="17"/>
        <v/>
      </c>
      <c r="AG255" s="482" t="s">
        <v>160</v>
      </c>
      <c r="AH255" s="483" t="str">
        <f t="shared" si="18"/>
        <v/>
      </c>
      <c r="AJ255" s="484" t="str">
        <f t="shared" si="19"/>
        <v>○</v>
      </c>
      <c r="AK255" s="486" t="str">
        <f t="shared" si="16"/>
        <v/>
      </c>
      <c r="AL255" s="486"/>
      <c r="AM255" s="486"/>
      <c r="AN255" s="486"/>
      <c r="AO255" s="486"/>
      <c r="AP255" s="486"/>
      <c r="AQ255" s="486"/>
      <c r="AR255" s="486"/>
      <c r="AS255" s="487"/>
    </row>
    <row r="256" spans="1:45" ht="33" customHeight="1" thickBot="1">
      <c r="A256" s="471">
        <f t="shared" si="20"/>
        <v>245</v>
      </c>
      <c r="B256" s="472" t="str">
        <f>IF(【全員最初に作成】基本情報!C279="","",【全員最初に作成】基本情報!C279)</f>
        <v/>
      </c>
      <c r="C256" s="473" t="str">
        <f>IF(【全員最初に作成】基本情報!D279="","",【全員最初に作成】基本情報!D279)</f>
        <v/>
      </c>
      <c r="D256" s="473" t="str">
        <f>IF(【全員最初に作成】基本情報!E279="","",【全員最初に作成】基本情報!E279)</f>
        <v/>
      </c>
      <c r="E256" s="473" t="str">
        <f>IF(【全員最初に作成】基本情報!F279="","",【全員最初に作成】基本情報!F279)</f>
        <v/>
      </c>
      <c r="F256" s="473" t="str">
        <f>IF(【全員最初に作成】基本情報!G279="","",【全員最初に作成】基本情報!G279)</f>
        <v/>
      </c>
      <c r="G256" s="473" t="str">
        <f>IF(【全員最初に作成】基本情報!H279="","",【全員最初に作成】基本情報!H279)</f>
        <v/>
      </c>
      <c r="H256" s="473" t="str">
        <f>IF(【全員最初に作成】基本情報!I279="","",【全員最初に作成】基本情報!I279)</f>
        <v/>
      </c>
      <c r="I256" s="473" t="str">
        <f>IF(【全員最初に作成】基本情報!J279="","",【全員最初に作成】基本情報!J279)</f>
        <v/>
      </c>
      <c r="J256" s="473" t="str">
        <f>IF(【全員最初に作成】基本情報!K279="","",【全員最初に作成】基本情報!K279)</f>
        <v/>
      </c>
      <c r="K256" s="474" t="str">
        <f>IF(【全員最初に作成】基本情報!L279="","",【全員最初に作成】基本情報!L279)</f>
        <v/>
      </c>
      <c r="L256" s="471" t="str">
        <f>IF(【全員最初に作成】基本情報!M279="","",【全員最初に作成】基本情報!M279)</f>
        <v/>
      </c>
      <c r="M256" s="471" t="str">
        <f>IF(【全員最初に作成】基本情報!R279="","",【全員最初に作成】基本情報!R279)</f>
        <v/>
      </c>
      <c r="N256" s="471" t="str">
        <f>IF(【全員最初に作成】基本情報!W279="","",【全員最初に作成】基本情報!W279)</f>
        <v/>
      </c>
      <c r="O256" s="471" t="str">
        <f>IF(【全員最初に作成】基本情報!X279="","",【全員最初に作成】基本情報!X279)</f>
        <v/>
      </c>
      <c r="P256" s="475" t="str">
        <f>IF(【全員最初に作成】基本情報!Y279="","",【全員最初に作成】基本情報!Y279)</f>
        <v/>
      </c>
      <c r="Q256" s="476" t="str">
        <f>IF(【全員最初に作成】基本情報!AB279="","",【全員最初に作成】基本情報!AB279)</f>
        <v/>
      </c>
      <c r="R256" s="117"/>
      <c r="S256" s="118"/>
      <c r="T256" s="477" t="str">
        <f>IFERROR(IF(R256="","",VLOOKUP(P256,【参考】数式用!$A$5:$H$34,MATCH(S256,【参考】数式用!$F$4:$H$4,0)+5,0)),"")</f>
        <v/>
      </c>
      <c r="U256" s="478" t="str">
        <f>IF(S256="特定加算Ⅰ",VLOOKUP(P256,【参考】数式用!$A$5:$I$28,9,FALSE),"-")</f>
        <v>-</v>
      </c>
      <c r="V256" s="479" t="s">
        <v>155</v>
      </c>
      <c r="W256" s="120"/>
      <c r="X256" s="480" t="s">
        <v>156</v>
      </c>
      <c r="Y256" s="120"/>
      <c r="Z256" s="480" t="s">
        <v>157</v>
      </c>
      <c r="AA256" s="120"/>
      <c r="AB256" s="480" t="s">
        <v>156</v>
      </c>
      <c r="AC256" s="120"/>
      <c r="AD256" s="480" t="s">
        <v>158</v>
      </c>
      <c r="AE256" s="481" t="s">
        <v>159</v>
      </c>
      <c r="AF256" s="488" t="str">
        <f t="shared" si="17"/>
        <v/>
      </c>
      <c r="AG256" s="482" t="s">
        <v>160</v>
      </c>
      <c r="AH256" s="483" t="str">
        <f t="shared" si="18"/>
        <v/>
      </c>
      <c r="AJ256" s="484" t="str">
        <f t="shared" si="19"/>
        <v>○</v>
      </c>
      <c r="AK256" s="486" t="str">
        <f t="shared" si="16"/>
        <v/>
      </c>
      <c r="AL256" s="486"/>
      <c r="AM256" s="486"/>
      <c r="AN256" s="486"/>
      <c r="AO256" s="486"/>
      <c r="AP256" s="486"/>
      <c r="AQ256" s="486"/>
      <c r="AR256" s="486"/>
      <c r="AS256" s="487"/>
    </row>
    <row r="257" spans="1:45" ht="33" customHeight="1" thickBot="1">
      <c r="A257" s="471">
        <f t="shared" si="20"/>
        <v>246</v>
      </c>
      <c r="B257" s="472" t="str">
        <f>IF(【全員最初に作成】基本情報!C280="","",【全員最初に作成】基本情報!C280)</f>
        <v/>
      </c>
      <c r="C257" s="473" t="str">
        <f>IF(【全員最初に作成】基本情報!D280="","",【全員最初に作成】基本情報!D280)</f>
        <v/>
      </c>
      <c r="D257" s="473" t="str">
        <f>IF(【全員最初に作成】基本情報!E280="","",【全員最初に作成】基本情報!E280)</f>
        <v/>
      </c>
      <c r="E257" s="473" t="str">
        <f>IF(【全員最初に作成】基本情報!F280="","",【全員最初に作成】基本情報!F280)</f>
        <v/>
      </c>
      <c r="F257" s="473" t="str">
        <f>IF(【全員最初に作成】基本情報!G280="","",【全員最初に作成】基本情報!G280)</f>
        <v/>
      </c>
      <c r="G257" s="473" t="str">
        <f>IF(【全員最初に作成】基本情報!H280="","",【全員最初に作成】基本情報!H280)</f>
        <v/>
      </c>
      <c r="H257" s="473" t="str">
        <f>IF(【全員最初に作成】基本情報!I280="","",【全員最初に作成】基本情報!I280)</f>
        <v/>
      </c>
      <c r="I257" s="473" t="str">
        <f>IF(【全員最初に作成】基本情報!J280="","",【全員最初に作成】基本情報!J280)</f>
        <v/>
      </c>
      <c r="J257" s="473" t="str">
        <f>IF(【全員最初に作成】基本情報!K280="","",【全員最初に作成】基本情報!K280)</f>
        <v/>
      </c>
      <c r="K257" s="474" t="str">
        <f>IF(【全員最初に作成】基本情報!L280="","",【全員最初に作成】基本情報!L280)</f>
        <v/>
      </c>
      <c r="L257" s="471" t="str">
        <f>IF(【全員最初に作成】基本情報!M280="","",【全員最初に作成】基本情報!M280)</f>
        <v/>
      </c>
      <c r="M257" s="471" t="str">
        <f>IF(【全員最初に作成】基本情報!R280="","",【全員最初に作成】基本情報!R280)</f>
        <v/>
      </c>
      <c r="N257" s="471" t="str">
        <f>IF(【全員最初に作成】基本情報!W280="","",【全員最初に作成】基本情報!W280)</f>
        <v/>
      </c>
      <c r="O257" s="471" t="str">
        <f>IF(【全員最初に作成】基本情報!X280="","",【全員最初に作成】基本情報!X280)</f>
        <v/>
      </c>
      <c r="P257" s="475" t="str">
        <f>IF(【全員最初に作成】基本情報!Y280="","",【全員最初に作成】基本情報!Y280)</f>
        <v/>
      </c>
      <c r="Q257" s="476" t="str">
        <f>IF(【全員最初に作成】基本情報!AB280="","",【全員最初に作成】基本情報!AB280)</f>
        <v/>
      </c>
      <c r="R257" s="117"/>
      <c r="S257" s="118"/>
      <c r="T257" s="477" t="str">
        <f>IFERROR(IF(R257="","",VLOOKUP(P257,【参考】数式用!$A$5:$H$34,MATCH(S257,【参考】数式用!$F$4:$H$4,0)+5,0)),"")</f>
        <v/>
      </c>
      <c r="U257" s="478" t="str">
        <f>IF(S257="特定加算Ⅰ",VLOOKUP(P257,【参考】数式用!$A$5:$I$28,9,FALSE),"-")</f>
        <v>-</v>
      </c>
      <c r="V257" s="479" t="s">
        <v>155</v>
      </c>
      <c r="W257" s="120"/>
      <c r="X257" s="480" t="s">
        <v>156</v>
      </c>
      <c r="Y257" s="120"/>
      <c r="Z257" s="480" t="s">
        <v>157</v>
      </c>
      <c r="AA257" s="120"/>
      <c r="AB257" s="480" t="s">
        <v>156</v>
      </c>
      <c r="AC257" s="120"/>
      <c r="AD257" s="480" t="s">
        <v>158</v>
      </c>
      <c r="AE257" s="481" t="s">
        <v>159</v>
      </c>
      <c r="AF257" s="488" t="str">
        <f t="shared" si="17"/>
        <v/>
      </c>
      <c r="AG257" s="482" t="s">
        <v>160</v>
      </c>
      <c r="AH257" s="483" t="str">
        <f t="shared" si="18"/>
        <v/>
      </c>
      <c r="AJ257" s="484" t="str">
        <f t="shared" si="19"/>
        <v>○</v>
      </c>
      <c r="AK257" s="486" t="str">
        <f t="shared" si="16"/>
        <v/>
      </c>
      <c r="AL257" s="486"/>
      <c r="AM257" s="486"/>
      <c r="AN257" s="486"/>
      <c r="AO257" s="486"/>
      <c r="AP257" s="486"/>
      <c r="AQ257" s="486"/>
      <c r="AR257" s="486"/>
      <c r="AS257" s="487"/>
    </row>
    <row r="258" spans="1:45" ht="33" customHeight="1" thickBot="1">
      <c r="A258" s="471">
        <f t="shared" si="20"/>
        <v>247</v>
      </c>
      <c r="B258" s="472" t="str">
        <f>IF(【全員最初に作成】基本情報!C281="","",【全員最初に作成】基本情報!C281)</f>
        <v/>
      </c>
      <c r="C258" s="473" t="str">
        <f>IF(【全員最初に作成】基本情報!D281="","",【全員最初に作成】基本情報!D281)</f>
        <v/>
      </c>
      <c r="D258" s="473" t="str">
        <f>IF(【全員最初に作成】基本情報!E281="","",【全員最初に作成】基本情報!E281)</f>
        <v/>
      </c>
      <c r="E258" s="473" t="str">
        <f>IF(【全員最初に作成】基本情報!F281="","",【全員最初に作成】基本情報!F281)</f>
        <v/>
      </c>
      <c r="F258" s="473" t="str">
        <f>IF(【全員最初に作成】基本情報!G281="","",【全員最初に作成】基本情報!G281)</f>
        <v/>
      </c>
      <c r="G258" s="473" t="str">
        <f>IF(【全員最初に作成】基本情報!H281="","",【全員最初に作成】基本情報!H281)</f>
        <v/>
      </c>
      <c r="H258" s="473" t="str">
        <f>IF(【全員最初に作成】基本情報!I281="","",【全員最初に作成】基本情報!I281)</f>
        <v/>
      </c>
      <c r="I258" s="473" t="str">
        <f>IF(【全員最初に作成】基本情報!J281="","",【全員最初に作成】基本情報!J281)</f>
        <v/>
      </c>
      <c r="J258" s="473" t="str">
        <f>IF(【全員最初に作成】基本情報!K281="","",【全員最初に作成】基本情報!K281)</f>
        <v/>
      </c>
      <c r="K258" s="474" t="str">
        <f>IF(【全員最初に作成】基本情報!L281="","",【全員最初に作成】基本情報!L281)</f>
        <v/>
      </c>
      <c r="L258" s="471" t="str">
        <f>IF(【全員最初に作成】基本情報!M281="","",【全員最初に作成】基本情報!M281)</f>
        <v/>
      </c>
      <c r="M258" s="471" t="str">
        <f>IF(【全員最初に作成】基本情報!R281="","",【全員最初に作成】基本情報!R281)</f>
        <v/>
      </c>
      <c r="N258" s="471" t="str">
        <f>IF(【全員最初に作成】基本情報!W281="","",【全員最初に作成】基本情報!W281)</f>
        <v/>
      </c>
      <c r="O258" s="471" t="str">
        <f>IF(【全員最初に作成】基本情報!X281="","",【全員最初に作成】基本情報!X281)</f>
        <v/>
      </c>
      <c r="P258" s="475" t="str">
        <f>IF(【全員最初に作成】基本情報!Y281="","",【全員最初に作成】基本情報!Y281)</f>
        <v/>
      </c>
      <c r="Q258" s="476" t="str">
        <f>IF(【全員最初に作成】基本情報!AB281="","",【全員最初に作成】基本情報!AB281)</f>
        <v/>
      </c>
      <c r="R258" s="117"/>
      <c r="S258" s="118"/>
      <c r="T258" s="477" t="str">
        <f>IFERROR(IF(R258="","",VLOOKUP(P258,【参考】数式用!$A$5:$H$34,MATCH(S258,【参考】数式用!$F$4:$H$4,0)+5,0)),"")</f>
        <v/>
      </c>
      <c r="U258" s="478" t="str">
        <f>IF(S258="特定加算Ⅰ",VLOOKUP(P258,【参考】数式用!$A$5:$I$28,9,FALSE),"-")</f>
        <v>-</v>
      </c>
      <c r="V258" s="479" t="s">
        <v>155</v>
      </c>
      <c r="W258" s="120"/>
      <c r="X258" s="480" t="s">
        <v>156</v>
      </c>
      <c r="Y258" s="120"/>
      <c r="Z258" s="480" t="s">
        <v>157</v>
      </c>
      <c r="AA258" s="120"/>
      <c r="AB258" s="480" t="s">
        <v>156</v>
      </c>
      <c r="AC258" s="120"/>
      <c r="AD258" s="480" t="s">
        <v>158</v>
      </c>
      <c r="AE258" s="481" t="s">
        <v>159</v>
      </c>
      <c r="AF258" s="488" t="str">
        <f t="shared" si="17"/>
        <v/>
      </c>
      <c r="AG258" s="482" t="s">
        <v>160</v>
      </c>
      <c r="AH258" s="483" t="str">
        <f t="shared" si="18"/>
        <v/>
      </c>
      <c r="AJ258" s="484" t="str">
        <f t="shared" si="19"/>
        <v>○</v>
      </c>
      <c r="AK258" s="486" t="str">
        <f t="shared" si="16"/>
        <v/>
      </c>
      <c r="AL258" s="486"/>
      <c r="AM258" s="486"/>
      <c r="AN258" s="486"/>
      <c r="AO258" s="486"/>
      <c r="AP258" s="486"/>
      <c r="AQ258" s="486"/>
      <c r="AR258" s="486"/>
      <c r="AS258" s="487"/>
    </row>
    <row r="259" spans="1:45" ht="33" customHeight="1" thickBot="1">
      <c r="A259" s="471">
        <f t="shared" si="20"/>
        <v>248</v>
      </c>
      <c r="B259" s="472" t="str">
        <f>IF(【全員最初に作成】基本情報!C282="","",【全員最初に作成】基本情報!C282)</f>
        <v/>
      </c>
      <c r="C259" s="473" t="str">
        <f>IF(【全員最初に作成】基本情報!D282="","",【全員最初に作成】基本情報!D282)</f>
        <v/>
      </c>
      <c r="D259" s="473" t="str">
        <f>IF(【全員最初に作成】基本情報!E282="","",【全員最初に作成】基本情報!E282)</f>
        <v/>
      </c>
      <c r="E259" s="473" t="str">
        <f>IF(【全員最初に作成】基本情報!F282="","",【全員最初に作成】基本情報!F282)</f>
        <v/>
      </c>
      <c r="F259" s="473" t="str">
        <f>IF(【全員最初に作成】基本情報!G282="","",【全員最初に作成】基本情報!G282)</f>
        <v/>
      </c>
      <c r="G259" s="473" t="str">
        <f>IF(【全員最初に作成】基本情報!H282="","",【全員最初に作成】基本情報!H282)</f>
        <v/>
      </c>
      <c r="H259" s="473" t="str">
        <f>IF(【全員最初に作成】基本情報!I282="","",【全員最初に作成】基本情報!I282)</f>
        <v/>
      </c>
      <c r="I259" s="473" t="str">
        <f>IF(【全員最初に作成】基本情報!J282="","",【全員最初に作成】基本情報!J282)</f>
        <v/>
      </c>
      <c r="J259" s="473" t="str">
        <f>IF(【全員最初に作成】基本情報!K282="","",【全員最初に作成】基本情報!K282)</f>
        <v/>
      </c>
      <c r="K259" s="474" t="str">
        <f>IF(【全員最初に作成】基本情報!L282="","",【全員最初に作成】基本情報!L282)</f>
        <v/>
      </c>
      <c r="L259" s="471" t="str">
        <f>IF(【全員最初に作成】基本情報!M282="","",【全員最初に作成】基本情報!M282)</f>
        <v/>
      </c>
      <c r="M259" s="471" t="str">
        <f>IF(【全員最初に作成】基本情報!R282="","",【全員最初に作成】基本情報!R282)</f>
        <v/>
      </c>
      <c r="N259" s="471" t="str">
        <f>IF(【全員最初に作成】基本情報!W282="","",【全員最初に作成】基本情報!W282)</f>
        <v/>
      </c>
      <c r="O259" s="471" t="str">
        <f>IF(【全員最初に作成】基本情報!X282="","",【全員最初に作成】基本情報!X282)</f>
        <v/>
      </c>
      <c r="P259" s="475" t="str">
        <f>IF(【全員最初に作成】基本情報!Y282="","",【全員最初に作成】基本情報!Y282)</f>
        <v/>
      </c>
      <c r="Q259" s="476" t="str">
        <f>IF(【全員最初に作成】基本情報!AB282="","",【全員最初に作成】基本情報!AB282)</f>
        <v/>
      </c>
      <c r="R259" s="117"/>
      <c r="S259" s="118"/>
      <c r="T259" s="477" t="str">
        <f>IFERROR(IF(R259="","",VLOOKUP(P259,【参考】数式用!$A$5:$H$34,MATCH(S259,【参考】数式用!$F$4:$H$4,0)+5,0)),"")</f>
        <v/>
      </c>
      <c r="U259" s="478" t="str">
        <f>IF(S259="特定加算Ⅰ",VLOOKUP(P259,【参考】数式用!$A$5:$I$28,9,FALSE),"-")</f>
        <v>-</v>
      </c>
      <c r="V259" s="479" t="s">
        <v>155</v>
      </c>
      <c r="W259" s="120"/>
      <c r="X259" s="480" t="s">
        <v>156</v>
      </c>
      <c r="Y259" s="120"/>
      <c r="Z259" s="480" t="s">
        <v>157</v>
      </c>
      <c r="AA259" s="120"/>
      <c r="AB259" s="480" t="s">
        <v>156</v>
      </c>
      <c r="AC259" s="120"/>
      <c r="AD259" s="480" t="s">
        <v>158</v>
      </c>
      <c r="AE259" s="481" t="s">
        <v>159</v>
      </c>
      <c r="AF259" s="488" t="str">
        <f t="shared" si="17"/>
        <v/>
      </c>
      <c r="AG259" s="482" t="s">
        <v>160</v>
      </c>
      <c r="AH259" s="483" t="str">
        <f t="shared" si="18"/>
        <v/>
      </c>
      <c r="AJ259" s="484" t="str">
        <f t="shared" si="19"/>
        <v>○</v>
      </c>
      <c r="AK259" s="486" t="str">
        <f t="shared" si="16"/>
        <v/>
      </c>
      <c r="AL259" s="486"/>
      <c r="AM259" s="486"/>
      <c r="AN259" s="486"/>
      <c r="AO259" s="486"/>
      <c r="AP259" s="486"/>
      <c r="AQ259" s="486"/>
      <c r="AR259" s="486"/>
      <c r="AS259" s="487"/>
    </row>
    <row r="260" spans="1:45" ht="33" customHeight="1" thickBot="1">
      <c r="A260" s="471">
        <f t="shared" si="20"/>
        <v>249</v>
      </c>
      <c r="B260" s="472" t="str">
        <f>IF(【全員最初に作成】基本情報!C283="","",【全員最初に作成】基本情報!C283)</f>
        <v/>
      </c>
      <c r="C260" s="473" t="str">
        <f>IF(【全員最初に作成】基本情報!D283="","",【全員最初に作成】基本情報!D283)</f>
        <v/>
      </c>
      <c r="D260" s="473" t="str">
        <f>IF(【全員最初に作成】基本情報!E283="","",【全員最初に作成】基本情報!E283)</f>
        <v/>
      </c>
      <c r="E260" s="473" t="str">
        <f>IF(【全員最初に作成】基本情報!F283="","",【全員最初に作成】基本情報!F283)</f>
        <v/>
      </c>
      <c r="F260" s="473" t="str">
        <f>IF(【全員最初に作成】基本情報!G283="","",【全員最初に作成】基本情報!G283)</f>
        <v/>
      </c>
      <c r="G260" s="473" t="str">
        <f>IF(【全員最初に作成】基本情報!H283="","",【全員最初に作成】基本情報!H283)</f>
        <v/>
      </c>
      <c r="H260" s="473" t="str">
        <f>IF(【全員最初に作成】基本情報!I283="","",【全員最初に作成】基本情報!I283)</f>
        <v/>
      </c>
      <c r="I260" s="473" t="str">
        <f>IF(【全員最初に作成】基本情報!J283="","",【全員最初に作成】基本情報!J283)</f>
        <v/>
      </c>
      <c r="J260" s="473" t="str">
        <f>IF(【全員最初に作成】基本情報!K283="","",【全員最初に作成】基本情報!K283)</f>
        <v/>
      </c>
      <c r="K260" s="474" t="str">
        <f>IF(【全員最初に作成】基本情報!L283="","",【全員最初に作成】基本情報!L283)</f>
        <v/>
      </c>
      <c r="L260" s="471" t="str">
        <f>IF(【全員最初に作成】基本情報!M283="","",【全員最初に作成】基本情報!M283)</f>
        <v/>
      </c>
      <c r="M260" s="471" t="str">
        <f>IF(【全員最初に作成】基本情報!R283="","",【全員最初に作成】基本情報!R283)</f>
        <v/>
      </c>
      <c r="N260" s="471" t="str">
        <f>IF(【全員最初に作成】基本情報!W283="","",【全員最初に作成】基本情報!W283)</f>
        <v/>
      </c>
      <c r="O260" s="471" t="str">
        <f>IF(【全員最初に作成】基本情報!X283="","",【全員最初に作成】基本情報!X283)</f>
        <v/>
      </c>
      <c r="P260" s="475" t="str">
        <f>IF(【全員最初に作成】基本情報!Y283="","",【全員最初に作成】基本情報!Y283)</f>
        <v/>
      </c>
      <c r="Q260" s="476" t="str">
        <f>IF(【全員最初に作成】基本情報!AB283="","",【全員最初に作成】基本情報!AB283)</f>
        <v/>
      </c>
      <c r="R260" s="117"/>
      <c r="S260" s="118"/>
      <c r="T260" s="477" t="str">
        <f>IFERROR(IF(R260="","",VLOOKUP(P260,【参考】数式用!$A$5:$H$34,MATCH(S260,【参考】数式用!$F$4:$H$4,0)+5,0)),"")</f>
        <v/>
      </c>
      <c r="U260" s="478" t="str">
        <f>IF(S260="特定加算Ⅰ",VLOOKUP(P260,【参考】数式用!$A$5:$I$28,9,FALSE),"-")</f>
        <v>-</v>
      </c>
      <c r="V260" s="479" t="s">
        <v>155</v>
      </c>
      <c r="W260" s="120"/>
      <c r="X260" s="480" t="s">
        <v>156</v>
      </c>
      <c r="Y260" s="120"/>
      <c r="Z260" s="480" t="s">
        <v>157</v>
      </c>
      <c r="AA260" s="120"/>
      <c r="AB260" s="480" t="s">
        <v>156</v>
      </c>
      <c r="AC260" s="120"/>
      <c r="AD260" s="480" t="s">
        <v>158</v>
      </c>
      <c r="AE260" s="481" t="s">
        <v>159</v>
      </c>
      <c r="AF260" s="488" t="str">
        <f t="shared" si="17"/>
        <v/>
      </c>
      <c r="AG260" s="482" t="s">
        <v>160</v>
      </c>
      <c r="AH260" s="483" t="str">
        <f t="shared" si="18"/>
        <v/>
      </c>
      <c r="AJ260" s="484" t="str">
        <f t="shared" si="19"/>
        <v>○</v>
      </c>
      <c r="AK260" s="486" t="str">
        <f t="shared" si="16"/>
        <v/>
      </c>
      <c r="AL260" s="486"/>
      <c r="AM260" s="486"/>
      <c r="AN260" s="486"/>
      <c r="AO260" s="486"/>
      <c r="AP260" s="486"/>
      <c r="AQ260" s="486"/>
      <c r="AR260" s="486"/>
      <c r="AS260" s="487"/>
    </row>
    <row r="261" spans="1:45" ht="33" customHeight="1" thickBot="1">
      <c r="A261" s="471">
        <f t="shared" si="20"/>
        <v>250</v>
      </c>
      <c r="B261" s="472" t="str">
        <f>IF(【全員最初に作成】基本情報!C284="","",【全員最初に作成】基本情報!C284)</f>
        <v/>
      </c>
      <c r="C261" s="473" t="str">
        <f>IF(【全員最初に作成】基本情報!D284="","",【全員最初に作成】基本情報!D284)</f>
        <v/>
      </c>
      <c r="D261" s="473" t="str">
        <f>IF(【全員最初に作成】基本情報!E284="","",【全員最初に作成】基本情報!E284)</f>
        <v/>
      </c>
      <c r="E261" s="473" t="str">
        <f>IF(【全員最初に作成】基本情報!F284="","",【全員最初に作成】基本情報!F284)</f>
        <v/>
      </c>
      <c r="F261" s="473" t="str">
        <f>IF(【全員最初に作成】基本情報!G284="","",【全員最初に作成】基本情報!G284)</f>
        <v/>
      </c>
      <c r="G261" s="473" t="str">
        <f>IF(【全員最初に作成】基本情報!H284="","",【全員最初に作成】基本情報!H284)</f>
        <v/>
      </c>
      <c r="H261" s="473" t="str">
        <f>IF(【全員最初に作成】基本情報!I284="","",【全員最初に作成】基本情報!I284)</f>
        <v/>
      </c>
      <c r="I261" s="473" t="str">
        <f>IF(【全員最初に作成】基本情報!J284="","",【全員最初に作成】基本情報!J284)</f>
        <v/>
      </c>
      <c r="J261" s="473" t="str">
        <f>IF(【全員最初に作成】基本情報!K284="","",【全員最初に作成】基本情報!K284)</f>
        <v/>
      </c>
      <c r="K261" s="474" t="str">
        <f>IF(【全員最初に作成】基本情報!L284="","",【全員最初に作成】基本情報!L284)</f>
        <v/>
      </c>
      <c r="L261" s="471" t="str">
        <f>IF(【全員最初に作成】基本情報!M284="","",【全員最初に作成】基本情報!M284)</f>
        <v/>
      </c>
      <c r="M261" s="471" t="str">
        <f>IF(【全員最初に作成】基本情報!R284="","",【全員最初に作成】基本情報!R284)</f>
        <v/>
      </c>
      <c r="N261" s="471" t="str">
        <f>IF(【全員最初に作成】基本情報!W284="","",【全員最初に作成】基本情報!W284)</f>
        <v/>
      </c>
      <c r="O261" s="471" t="str">
        <f>IF(【全員最初に作成】基本情報!X284="","",【全員最初に作成】基本情報!X284)</f>
        <v/>
      </c>
      <c r="P261" s="475" t="str">
        <f>IF(【全員最初に作成】基本情報!Y284="","",【全員最初に作成】基本情報!Y284)</f>
        <v/>
      </c>
      <c r="Q261" s="476" t="str">
        <f>IF(【全員最初に作成】基本情報!AB284="","",【全員最初に作成】基本情報!AB284)</f>
        <v/>
      </c>
      <c r="R261" s="117"/>
      <c r="S261" s="118"/>
      <c r="T261" s="477" t="str">
        <f>IFERROR(IF(R261="","",VLOOKUP(P261,【参考】数式用!$A$5:$H$34,MATCH(S261,【参考】数式用!$F$4:$H$4,0)+5,0)),"")</f>
        <v/>
      </c>
      <c r="U261" s="478" t="str">
        <f>IF(S261="特定加算Ⅰ",VLOOKUP(P261,【参考】数式用!$A$5:$I$28,9,FALSE),"-")</f>
        <v>-</v>
      </c>
      <c r="V261" s="479" t="s">
        <v>155</v>
      </c>
      <c r="W261" s="120"/>
      <c r="X261" s="480" t="s">
        <v>156</v>
      </c>
      <c r="Y261" s="120"/>
      <c r="Z261" s="480" t="s">
        <v>157</v>
      </c>
      <c r="AA261" s="120"/>
      <c r="AB261" s="480" t="s">
        <v>156</v>
      </c>
      <c r="AC261" s="120"/>
      <c r="AD261" s="480" t="s">
        <v>158</v>
      </c>
      <c r="AE261" s="481" t="s">
        <v>159</v>
      </c>
      <c r="AF261" s="488" t="str">
        <f t="shared" si="17"/>
        <v/>
      </c>
      <c r="AG261" s="482" t="s">
        <v>160</v>
      </c>
      <c r="AH261" s="483" t="str">
        <f t="shared" si="18"/>
        <v/>
      </c>
      <c r="AJ261" s="484" t="str">
        <f t="shared" si="19"/>
        <v>○</v>
      </c>
      <c r="AK261" s="486" t="str">
        <f t="shared" si="16"/>
        <v/>
      </c>
      <c r="AL261" s="486"/>
      <c r="AM261" s="486"/>
      <c r="AN261" s="486"/>
      <c r="AO261" s="486"/>
      <c r="AP261" s="486"/>
      <c r="AQ261" s="486"/>
      <c r="AR261" s="486"/>
      <c r="AS261" s="487"/>
    </row>
    <row r="262" spans="1:45" ht="33" customHeight="1" thickBot="1">
      <c r="A262" s="471">
        <f t="shared" si="20"/>
        <v>251</v>
      </c>
      <c r="B262" s="472" t="str">
        <f>IF(【全員最初に作成】基本情報!C285="","",【全員最初に作成】基本情報!C285)</f>
        <v/>
      </c>
      <c r="C262" s="473" t="str">
        <f>IF(【全員最初に作成】基本情報!D285="","",【全員最初に作成】基本情報!D285)</f>
        <v/>
      </c>
      <c r="D262" s="473" t="str">
        <f>IF(【全員最初に作成】基本情報!E285="","",【全員最初に作成】基本情報!E285)</f>
        <v/>
      </c>
      <c r="E262" s="473" t="str">
        <f>IF(【全員最初に作成】基本情報!F285="","",【全員最初に作成】基本情報!F285)</f>
        <v/>
      </c>
      <c r="F262" s="473" t="str">
        <f>IF(【全員最初に作成】基本情報!G285="","",【全員最初に作成】基本情報!G285)</f>
        <v/>
      </c>
      <c r="G262" s="473" t="str">
        <f>IF(【全員最初に作成】基本情報!H285="","",【全員最初に作成】基本情報!H285)</f>
        <v/>
      </c>
      <c r="H262" s="473" t="str">
        <f>IF(【全員最初に作成】基本情報!I285="","",【全員最初に作成】基本情報!I285)</f>
        <v/>
      </c>
      <c r="I262" s="473" t="str">
        <f>IF(【全員最初に作成】基本情報!J285="","",【全員最初に作成】基本情報!J285)</f>
        <v/>
      </c>
      <c r="J262" s="473" t="str">
        <f>IF(【全員最初に作成】基本情報!K285="","",【全員最初に作成】基本情報!K285)</f>
        <v/>
      </c>
      <c r="K262" s="474" t="str">
        <f>IF(【全員最初に作成】基本情報!L285="","",【全員最初に作成】基本情報!L285)</f>
        <v/>
      </c>
      <c r="L262" s="471" t="str">
        <f>IF(【全員最初に作成】基本情報!M285="","",【全員最初に作成】基本情報!M285)</f>
        <v/>
      </c>
      <c r="M262" s="471" t="str">
        <f>IF(【全員最初に作成】基本情報!R285="","",【全員最初に作成】基本情報!R285)</f>
        <v/>
      </c>
      <c r="N262" s="471" t="str">
        <f>IF(【全員最初に作成】基本情報!W285="","",【全員最初に作成】基本情報!W285)</f>
        <v/>
      </c>
      <c r="O262" s="471" t="str">
        <f>IF(【全員最初に作成】基本情報!X285="","",【全員最初に作成】基本情報!X285)</f>
        <v/>
      </c>
      <c r="P262" s="475" t="str">
        <f>IF(【全員最初に作成】基本情報!Y285="","",【全員最初に作成】基本情報!Y285)</f>
        <v/>
      </c>
      <c r="Q262" s="476" t="str">
        <f>IF(【全員最初に作成】基本情報!AB285="","",【全員最初に作成】基本情報!AB285)</f>
        <v/>
      </c>
      <c r="R262" s="117"/>
      <c r="S262" s="118"/>
      <c r="T262" s="477" t="str">
        <f>IFERROR(IF(R262="","",VLOOKUP(P262,【参考】数式用!$A$5:$H$34,MATCH(S262,【参考】数式用!$F$4:$H$4,0)+5,0)),"")</f>
        <v/>
      </c>
      <c r="U262" s="478" t="str">
        <f>IF(S262="特定加算Ⅰ",VLOOKUP(P262,【参考】数式用!$A$5:$I$28,9,FALSE),"-")</f>
        <v>-</v>
      </c>
      <c r="V262" s="479" t="s">
        <v>155</v>
      </c>
      <c r="W262" s="120"/>
      <c r="X262" s="480" t="s">
        <v>156</v>
      </c>
      <c r="Y262" s="120"/>
      <c r="Z262" s="480" t="s">
        <v>157</v>
      </c>
      <c r="AA262" s="120"/>
      <c r="AB262" s="480" t="s">
        <v>156</v>
      </c>
      <c r="AC262" s="120"/>
      <c r="AD262" s="480" t="s">
        <v>158</v>
      </c>
      <c r="AE262" s="481" t="s">
        <v>159</v>
      </c>
      <c r="AF262" s="488" t="str">
        <f t="shared" si="17"/>
        <v/>
      </c>
      <c r="AG262" s="482" t="s">
        <v>160</v>
      </c>
      <c r="AH262" s="483" t="str">
        <f t="shared" si="18"/>
        <v/>
      </c>
      <c r="AJ262" s="484" t="str">
        <f t="shared" si="19"/>
        <v>○</v>
      </c>
      <c r="AK262" s="486" t="str">
        <f t="shared" si="16"/>
        <v/>
      </c>
      <c r="AL262" s="486"/>
      <c r="AM262" s="486"/>
      <c r="AN262" s="486"/>
      <c r="AO262" s="486"/>
      <c r="AP262" s="486"/>
      <c r="AQ262" s="486"/>
      <c r="AR262" s="486"/>
      <c r="AS262" s="487"/>
    </row>
    <row r="263" spans="1:45" ht="33" customHeight="1" thickBot="1">
      <c r="A263" s="471">
        <f t="shared" si="20"/>
        <v>252</v>
      </c>
      <c r="B263" s="472" t="str">
        <f>IF(【全員最初に作成】基本情報!C286="","",【全員最初に作成】基本情報!C286)</f>
        <v/>
      </c>
      <c r="C263" s="473" t="str">
        <f>IF(【全員最初に作成】基本情報!D286="","",【全員最初に作成】基本情報!D286)</f>
        <v/>
      </c>
      <c r="D263" s="473" t="str">
        <f>IF(【全員最初に作成】基本情報!E286="","",【全員最初に作成】基本情報!E286)</f>
        <v/>
      </c>
      <c r="E263" s="473" t="str">
        <f>IF(【全員最初に作成】基本情報!F286="","",【全員最初に作成】基本情報!F286)</f>
        <v/>
      </c>
      <c r="F263" s="473" t="str">
        <f>IF(【全員最初に作成】基本情報!G286="","",【全員最初に作成】基本情報!G286)</f>
        <v/>
      </c>
      <c r="G263" s="473" t="str">
        <f>IF(【全員最初に作成】基本情報!H286="","",【全員最初に作成】基本情報!H286)</f>
        <v/>
      </c>
      <c r="H263" s="473" t="str">
        <f>IF(【全員最初に作成】基本情報!I286="","",【全員最初に作成】基本情報!I286)</f>
        <v/>
      </c>
      <c r="I263" s="473" t="str">
        <f>IF(【全員最初に作成】基本情報!J286="","",【全員最初に作成】基本情報!J286)</f>
        <v/>
      </c>
      <c r="J263" s="473" t="str">
        <f>IF(【全員最初に作成】基本情報!K286="","",【全員最初に作成】基本情報!K286)</f>
        <v/>
      </c>
      <c r="K263" s="474" t="str">
        <f>IF(【全員最初に作成】基本情報!L286="","",【全員最初に作成】基本情報!L286)</f>
        <v/>
      </c>
      <c r="L263" s="471" t="str">
        <f>IF(【全員最初に作成】基本情報!M286="","",【全員最初に作成】基本情報!M286)</f>
        <v/>
      </c>
      <c r="M263" s="471" t="str">
        <f>IF(【全員最初に作成】基本情報!R286="","",【全員最初に作成】基本情報!R286)</f>
        <v/>
      </c>
      <c r="N263" s="471" t="str">
        <f>IF(【全員最初に作成】基本情報!W286="","",【全員最初に作成】基本情報!W286)</f>
        <v/>
      </c>
      <c r="O263" s="471" t="str">
        <f>IF(【全員最初に作成】基本情報!X286="","",【全員最初に作成】基本情報!X286)</f>
        <v/>
      </c>
      <c r="P263" s="475" t="str">
        <f>IF(【全員最初に作成】基本情報!Y286="","",【全員最初に作成】基本情報!Y286)</f>
        <v/>
      </c>
      <c r="Q263" s="476" t="str">
        <f>IF(【全員最初に作成】基本情報!AB286="","",【全員最初に作成】基本情報!AB286)</f>
        <v/>
      </c>
      <c r="R263" s="117"/>
      <c r="S263" s="118"/>
      <c r="T263" s="477" t="str">
        <f>IFERROR(IF(R263="","",VLOOKUP(P263,【参考】数式用!$A$5:$H$34,MATCH(S263,【参考】数式用!$F$4:$H$4,0)+5,0)),"")</f>
        <v/>
      </c>
      <c r="U263" s="478" t="str">
        <f>IF(S263="特定加算Ⅰ",VLOOKUP(P263,【参考】数式用!$A$5:$I$28,9,FALSE),"-")</f>
        <v>-</v>
      </c>
      <c r="V263" s="479" t="s">
        <v>155</v>
      </c>
      <c r="W263" s="120"/>
      <c r="X263" s="480" t="s">
        <v>156</v>
      </c>
      <c r="Y263" s="120"/>
      <c r="Z263" s="480" t="s">
        <v>157</v>
      </c>
      <c r="AA263" s="120"/>
      <c r="AB263" s="480" t="s">
        <v>156</v>
      </c>
      <c r="AC263" s="120"/>
      <c r="AD263" s="480" t="s">
        <v>158</v>
      </c>
      <c r="AE263" s="481" t="s">
        <v>159</v>
      </c>
      <c r="AF263" s="488" t="str">
        <f t="shared" si="17"/>
        <v/>
      </c>
      <c r="AG263" s="482" t="s">
        <v>160</v>
      </c>
      <c r="AH263" s="483" t="str">
        <f t="shared" si="18"/>
        <v/>
      </c>
      <c r="AJ263" s="484" t="str">
        <f t="shared" si="19"/>
        <v>○</v>
      </c>
      <c r="AK263" s="486" t="str">
        <f t="shared" si="16"/>
        <v/>
      </c>
      <c r="AL263" s="486"/>
      <c r="AM263" s="486"/>
      <c r="AN263" s="486"/>
      <c r="AO263" s="486"/>
      <c r="AP263" s="486"/>
      <c r="AQ263" s="486"/>
      <c r="AR263" s="486"/>
      <c r="AS263" s="487"/>
    </row>
    <row r="264" spans="1:45" ht="33" customHeight="1" thickBot="1">
      <c r="A264" s="471">
        <f t="shared" si="20"/>
        <v>253</v>
      </c>
      <c r="B264" s="472" t="str">
        <f>IF(【全員最初に作成】基本情報!C287="","",【全員最初に作成】基本情報!C287)</f>
        <v/>
      </c>
      <c r="C264" s="473" t="str">
        <f>IF(【全員最初に作成】基本情報!D287="","",【全員最初に作成】基本情報!D287)</f>
        <v/>
      </c>
      <c r="D264" s="473" t="str">
        <f>IF(【全員最初に作成】基本情報!E287="","",【全員最初に作成】基本情報!E287)</f>
        <v/>
      </c>
      <c r="E264" s="473" t="str">
        <f>IF(【全員最初に作成】基本情報!F287="","",【全員最初に作成】基本情報!F287)</f>
        <v/>
      </c>
      <c r="F264" s="473" t="str">
        <f>IF(【全員最初に作成】基本情報!G287="","",【全員最初に作成】基本情報!G287)</f>
        <v/>
      </c>
      <c r="G264" s="473" t="str">
        <f>IF(【全員最初に作成】基本情報!H287="","",【全員最初に作成】基本情報!H287)</f>
        <v/>
      </c>
      <c r="H264" s="473" t="str">
        <f>IF(【全員最初に作成】基本情報!I287="","",【全員最初に作成】基本情報!I287)</f>
        <v/>
      </c>
      <c r="I264" s="473" t="str">
        <f>IF(【全員最初に作成】基本情報!J287="","",【全員最初に作成】基本情報!J287)</f>
        <v/>
      </c>
      <c r="J264" s="473" t="str">
        <f>IF(【全員最初に作成】基本情報!K287="","",【全員最初に作成】基本情報!K287)</f>
        <v/>
      </c>
      <c r="K264" s="474" t="str">
        <f>IF(【全員最初に作成】基本情報!L287="","",【全員最初に作成】基本情報!L287)</f>
        <v/>
      </c>
      <c r="L264" s="471" t="str">
        <f>IF(【全員最初に作成】基本情報!M287="","",【全員最初に作成】基本情報!M287)</f>
        <v/>
      </c>
      <c r="M264" s="471" t="str">
        <f>IF(【全員最初に作成】基本情報!R287="","",【全員最初に作成】基本情報!R287)</f>
        <v/>
      </c>
      <c r="N264" s="471" t="str">
        <f>IF(【全員最初に作成】基本情報!W287="","",【全員最初に作成】基本情報!W287)</f>
        <v/>
      </c>
      <c r="O264" s="471" t="str">
        <f>IF(【全員最初に作成】基本情報!X287="","",【全員最初に作成】基本情報!X287)</f>
        <v/>
      </c>
      <c r="P264" s="475" t="str">
        <f>IF(【全員最初に作成】基本情報!Y287="","",【全員最初に作成】基本情報!Y287)</f>
        <v/>
      </c>
      <c r="Q264" s="476" t="str">
        <f>IF(【全員最初に作成】基本情報!AB287="","",【全員最初に作成】基本情報!AB287)</f>
        <v/>
      </c>
      <c r="R264" s="117"/>
      <c r="S264" s="118"/>
      <c r="T264" s="477" t="str">
        <f>IFERROR(IF(R264="","",VLOOKUP(P264,【参考】数式用!$A$5:$H$34,MATCH(S264,【参考】数式用!$F$4:$H$4,0)+5,0)),"")</f>
        <v/>
      </c>
      <c r="U264" s="478" t="str">
        <f>IF(S264="特定加算Ⅰ",VLOOKUP(P264,【参考】数式用!$A$5:$I$28,9,FALSE),"-")</f>
        <v>-</v>
      </c>
      <c r="V264" s="479" t="s">
        <v>155</v>
      </c>
      <c r="W264" s="120"/>
      <c r="X264" s="480" t="s">
        <v>156</v>
      </c>
      <c r="Y264" s="120"/>
      <c r="Z264" s="480" t="s">
        <v>157</v>
      </c>
      <c r="AA264" s="120"/>
      <c r="AB264" s="480" t="s">
        <v>156</v>
      </c>
      <c r="AC264" s="120"/>
      <c r="AD264" s="480" t="s">
        <v>158</v>
      </c>
      <c r="AE264" s="481" t="s">
        <v>159</v>
      </c>
      <c r="AF264" s="488" t="str">
        <f t="shared" si="17"/>
        <v/>
      </c>
      <c r="AG264" s="482" t="s">
        <v>160</v>
      </c>
      <c r="AH264" s="483" t="str">
        <f t="shared" si="18"/>
        <v/>
      </c>
      <c r="AJ264" s="484" t="str">
        <f t="shared" si="19"/>
        <v>○</v>
      </c>
      <c r="AK264" s="486" t="str">
        <f t="shared" si="16"/>
        <v/>
      </c>
      <c r="AL264" s="486"/>
      <c r="AM264" s="486"/>
      <c r="AN264" s="486"/>
      <c r="AO264" s="486"/>
      <c r="AP264" s="486"/>
      <c r="AQ264" s="486"/>
      <c r="AR264" s="486"/>
      <c r="AS264" s="487"/>
    </row>
    <row r="265" spans="1:45" ht="33" customHeight="1" thickBot="1">
      <c r="A265" s="471">
        <f t="shared" si="20"/>
        <v>254</v>
      </c>
      <c r="B265" s="472" t="str">
        <f>IF(【全員最初に作成】基本情報!C288="","",【全員最初に作成】基本情報!C288)</f>
        <v/>
      </c>
      <c r="C265" s="473" t="str">
        <f>IF(【全員最初に作成】基本情報!D288="","",【全員最初に作成】基本情報!D288)</f>
        <v/>
      </c>
      <c r="D265" s="473" t="str">
        <f>IF(【全員最初に作成】基本情報!E288="","",【全員最初に作成】基本情報!E288)</f>
        <v/>
      </c>
      <c r="E265" s="473" t="str">
        <f>IF(【全員最初に作成】基本情報!F288="","",【全員最初に作成】基本情報!F288)</f>
        <v/>
      </c>
      <c r="F265" s="473" t="str">
        <f>IF(【全員最初に作成】基本情報!G288="","",【全員最初に作成】基本情報!G288)</f>
        <v/>
      </c>
      <c r="G265" s="473" t="str">
        <f>IF(【全員最初に作成】基本情報!H288="","",【全員最初に作成】基本情報!H288)</f>
        <v/>
      </c>
      <c r="H265" s="473" t="str">
        <f>IF(【全員最初に作成】基本情報!I288="","",【全員最初に作成】基本情報!I288)</f>
        <v/>
      </c>
      <c r="I265" s="473" t="str">
        <f>IF(【全員最初に作成】基本情報!J288="","",【全員最初に作成】基本情報!J288)</f>
        <v/>
      </c>
      <c r="J265" s="473" t="str">
        <f>IF(【全員最初に作成】基本情報!K288="","",【全員最初に作成】基本情報!K288)</f>
        <v/>
      </c>
      <c r="K265" s="474" t="str">
        <f>IF(【全員最初に作成】基本情報!L288="","",【全員最初に作成】基本情報!L288)</f>
        <v/>
      </c>
      <c r="L265" s="471" t="str">
        <f>IF(【全員最初に作成】基本情報!M288="","",【全員最初に作成】基本情報!M288)</f>
        <v/>
      </c>
      <c r="M265" s="471" t="str">
        <f>IF(【全員最初に作成】基本情報!R288="","",【全員最初に作成】基本情報!R288)</f>
        <v/>
      </c>
      <c r="N265" s="471" t="str">
        <f>IF(【全員最初に作成】基本情報!W288="","",【全員最初に作成】基本情報!W288)</f>
        <v/>
      </c>
      <c r="O265" s="471" t="str">
        <f>IF(【全員最初に作成】基本情報!X288="","",【全員最初に作成】基本情報!X288)</f>
        <v/>
      </c>
      <c r="P265" s="475" t="str">
        <f>IF(【全員最初に作成】基本情報!Y288="","",【全員最初に作成】基本情報!Y288)</f>
        <v/>
      </c>
      <c r="Q265" s="476" t="str">
        <f>IF(【全員最初に作成】基本情報!AB288="","",【全員最初に作成】基本情報!AB288)</f>
        <v/>
      </c>
      <c r="R265" s="117"/>
      <c r="S265" s="118"/>
      <c r="T265" s="477" t="str">
        <f>IFERROR(IF(R265="","",VLOOKUP(P265,【参考】数式用!$A$5:$H$34,MATCH(S265,【参考】数式用!$F$4:$H$4,0)+5,0)),"")</f>
        <v/>
      </c>
      <c r="U265" s="478" t="str">
        <f>IF(S265="特定加算Ⅰ",VLOOKUP(P265,【参考】数式用!$A$5:$I$28,9,FALSE),"-")</f>
        <v>-</v>
      </c>
      <c r="V265" s="479" t="s">
        <v>155</v>
      </c>
      <c r="W265" s="120"/>
      <c r="X265" s="480" t="s">
        <v>156</v>
      </c>
      <c r="Y265" s="120"/>
      <c r="Z265" s="480" t="s">
        <v>157</v>
      </c>
      <c r="AA265" s="120"/>
      <c r="AB265" s="480" t="s">
        <v>156</v>
      </c>
      <c r="AC265" s="120"/>
      <c r="AD265" s="480" t="s">
        <v>158</v>
      </c>
      <c r="AE265" s="481" t="s">
        <v>159</v>
      </c>
      <c r="AF265" s="488" t="str">
        <f t="shared" si="17"/>
        <v/>
      </c>
      <c r="AG265" s="482" t="s">
        <v>160</v>
      </c>
      <c r="AH265" s="483" t="str">
        <f t="shared" si="18"/>
        <v/>
      </c>
      <c r="AJ265" s="484" t="str">
        <f t="shared" si="19"/>
        <v>○</v>
      </c>
      <c r="AK265" s="486" t="str">
        <f t="shared" si="16"/>
        <v/>
      </c>
      <c r="AL265" s="486"/>
      <c r="AM265" s="486"/>
      <c r="AN265" s="486"/>
      <c r="AO265" s="486"/>
      <c r="AP265" s="486"/>
      <c r="AQ265" s="486"/>
      <c r="AR265" s="486"/>
      <c r="AS265" s="487"/>
    </row>
    <row r="266" spans="1:45" ht="33" customHeight="1" thickBot="1">
      <c r="A266" s="471">
        <f t="shared" si="20"/>
        <v>255</v>
      </c>
      <c r="B266" s="472" t="str">
        <f>IF(【全員最初に作成】基本情報!C289="","",【全員最初に作成】基本情報!C289)</f>
        <v/>
      </c>
      <c r="C266" s="473" t="str">
        <f>IF(【全員最初に作成】基本情報!D289="","",【全員最初に作成】基本情報!D289)</f>
        <v/>
      </c>
      <c r="D266" s="473" t="str">
        <f>IF(【全員最初に作成】基本情報!E289="","",【全員最初に作成】基本情報!E289)</f>
        <v/>
      </c>
      <c r="E266" s="473" t="str">
        <f>IF(【全員最初に作成】基本情報!F289="","",【全員最初に作成】基本情報!F289)</f>
        <v/>
      </c>
      <c r="F266" s="473" t="str">
        <f>IF(【全員最初に作成】基本情報!G289="","",【全員最初に作成】基本情報!G289)</f>
        <v/>
      </c>
      <c r="G266" s="473" t="str">
        <f>IF(【全員最初に作成】基本情報!H289="","",【全員最初に作成】基本情報!H289)</f>
        <v/>
      </c>
      <c r="H266" s="473" t="str">
        <f>IF(【全員最初に作成】基本情報!I289="","",【全員最初に作成】基本情報!I289)</f>
        <v/>
      </c>
      <c r="I266" s="473" t="str">
        <f>IF(【全員最初に作成】基本情報!J289="","",【全員最初に作成】基本情報!J289)</f>
        <v/>
      </c>
      <c r="J266" s="473" t="str">
        <f>IF(【全員最初に作成】基本情報!K289="","",【全員最初に作成】基本情報!K289)</f>
        <v/>
      </c>
      <c r="K266" s="474" t="str">
        <f>IF(【全員最初に作成】基本情報!L289="","",【全員最初に作成】基本情報!L289)</f>
        <v/>
      </c>
      <c r="L266" s="471" t="str">
        <f>IF(【全員最初に作成】基本情報!M289="","",【全員最初に作成】基本情報!M289)</f>
        <v/>
      </c>
      <c r="M266" s="471" t="str">
        <f>IF(【全員最初に作成】基本情報!R289="","",【全員最初に作成】基本情報!R289)</f>
        <v/>
      </c>
      <c r="N266" s="471" t="str">
        <f>IF(【全員最初に作成】基本情報!W289="","",【全員最初に作成】基本情報!W289)</f>
        <v/>
      </c>
      <c r="O266" s="471" t="str">
        <f>IF(【全員最初に作成】基本情報!X289="","",【全員最初に作成】基本情報!X289)</f>
        <v/>
      </c>
      <c r="P266" s="475" t="str">
        <f>IF(【全員最初に作成】基本情報!Y289="","",【全員最初に作成】基本情報!Y289)</f>
        <v/>
      </c>
      <c r="Q266" s="476" t="str">
        <f>IF(【全員最初に作成】基本情報!AB289="","",【全員最初に作成】基本情報!AB289)</f>
        <v/>
      </c>
      <c r="R266" s="117"/>
      <c r="S266" s="118"/>
      <c r="T266" s="477" t="str">
        <f>IFERROR(IF(R266="","",VLOOKUP(P266,【参考】数式用!$A$5:$H$34,MATCH(S266,【参考】数式用!$F$4:$H$4,0)+5,0)),"")</f>
        <v/>
      </c>
      <c r="U266" s="478" t="str">
        <f>IF(S266="特定加算Ⅰ",VLOOKUP(P266,【参考】数式用!$A$5:$I$28,9,FALSE),"-")</f>
        <v>-</v>
      </c>
      <c r="V266" s="479" t="s">
        <v>155</v>
      </c>
      <c r="W266" s="120"/>
      <c r="X266" s="480" t="s">
        <v>156</v>
      </c>
      <c r="Y266" s="120"/>
      <c r="Z266" s="480" t="s">
        <v>157</v>
      </c>
      <c r="AA266" s="120"/>
      <c r="AB266" s="480" t="s">
        <v>156</v>
      </c>
      <c r="AC266" s="120"/>
      <c r="AD266" s="480" t="s">
        <v>158</v>
      </c>
      <c r="AE266" s="481" t="s">
        <v>159</v>
      </c>
      <c r="AF266" s="488" t="str">
        <f t="shared" si="17"/>
        <v/>
      </c>
      <c r="AG266" s="482" t="s">
        <v>160</v>
      </c>
      <c r="AH266" s="483" t="str">
        <f t="shared" si="18"/>
        <v/>
      </c>
      <c r="AJ266" s="484" t="str">
        <f t="shared" si="19"/>
        <v>○</v>
      </c>
      <c r="AK266" s="486" t="str">
        <f t="shared" si="16"/>
        <v/>
      </c>
      <c r="AL266" s="486"/>
      <c r="AM266" s="486"/>
      <c r="AN266" s="486"/>
      <c r="AO266" s="486"/>
      <c r="AP266" s="486"/>
      <c r="AQ266" s="486"/>
      <c r="AR266" s="486"/>
      <c r="AS266" s="487"/>
    </row>
    <row r="267" spans="1:45" ht="33" customHeight="1" thickBot="1">
      <c r="A267" s="471">
        <f t="shared" si="20"/>
        <v>256</v>
      </c>
      <c r="B267" s="472" t="str">
        <f>IF(【全員最初に作成】基本情報!C290="","",【全員最初に作成】基本情報!C290)</f>
        <v/>
      </c>
      <c r="C267" s="473" t="str">
        <f>IF(【全員最初に作成】基本情報!D290="","",【全員最初に作成】基本情報!D290)</f>
        <v/>
      </c>
      <c r="D267" s="473" t="str">
        <f>IF(【全員最初に作成】基本情報!E290="","",【全員最初に作成】基本情報!E290)</f>
        <v/>
      </c>
      <c r="E267" s="473" t="str">
        <f>IF(【全員最初に作成】基本情報!F290="","",【全員最初に作成】基本情報!F290)</f>
        <v/>
      </c>
      <c r="F267" s="473" t="str">
        <f>IF(【全員最初に作成】基本情報!G290="","",【全員最初に作成】基本情報!G290)</f>
        <v/>
      </c>
      <c r="G267" s="473" t="str">
        <f>IF(【全員最初に作成】基本情報!H290="","",【全員最初に作成】基本情報!H290)</f>
        <v/>
      </c>
      <c r="H267" s="473" t="str">
        <f>IF(【全員最初に作成】基本情報!I290="","",【全員最初に作成】基本情報!I290)</f>
        <v/>
      </c>
      <c r="I267" s="473" t="str">
        <f>IF(【全員最初に作成】基本情報!J290="","",【全員最初に作成】基本情報!J290)</f>
        <v/>
      </c>
      <c r="J267" s="473" t="str">
        <f>IF(【全員最初に作成】基本情報!K290="","",【全員最初に作成】基本情報!K290)</f>
        <v/>
      </c>
      <c r="K267" s="474" t="str">
        <f>IF(【全員最初に作成】基本情報!L290="","",【全員最初に作成】基本情報!L290)</f>
        <v/>
      </c>
      <c r="L267" s="471" t="str">
        <f>IF(【全員最初に作成】基本情報!M290="","",【全員最初に作成】基本情報!M290)</f>
        <v/>
      </c>
      <c r="M267" s="471" t="str">
        <f>IF(【全員最初に作成】基本情報!R290="","",【全員最初に作成】基本情報!R290)</f>
        <v/>
      </c>
      <c r="N267" s="471" t="str">
        <f>IF(【全員最初に作成】基本情報!W290="","",【全員最初に作成】基本情報!W290)</f>
        <v/>
      </c>
      <c r="O267" s="471" t="str">
        <f>IF(【全員最初に作成】基本情報!X290="","",【全員最初に作成】基本情報!X290)</f>
        <v/>
      </c>
      <c r="P267" s="475" t="str">
        <f>IF(【全員最初に作成】基本情報!Y290="","",【全員最初に作成】基本情報!Y290)</f>
        <v/>
      </c>
      <c r="Q267" s="476" t="str">
        <f>IF(【全員最初に作成】基本情報!AB290="","",【全員最初に作成】基本情報!AB290)</f>
        <v/>
      </c>
      <c r="R267" s="117"/>
      <c r="S267" s="118"/>
      <c r="T267" s="477" t="str">
        <f>IFERROR(IF(R267="","",VLOOKUP(P267,【参考】数式用!$A$5:$H$34,MATCH(S267,【参考】数式用!$F$4:$H$4,0)+5,0)),"")</f>
        <v/>
      </c>
      <c r="U267" s="478" t="str">
        <f>IF(S267="特定加算Ⅰ",VLOOKUP(P267,【参考】数式用!$A$5:$I$28,9,FALSE),"-")</f>
        <v>-</v>
      </c>
      <c r="V267" s="479" t="s">
        <v>155</v>
      </c>
      <c r="W267" s="120"/>
      <c r="X267" s="480" t="s">
        <v>156</v>
      </c>
      <c r="Y267" s="120"/>
      <c r="Z267" s="480" t="s">
        <v>157</v>
      </c>
      <c r="AA267" s="120"/>
      <c r="AB267" s="480" t="s">
        <v>156</v>
      </c>
      <c r="AC267" s="120"/>
      <c r="AD267" s="480" t="s">
        <v>158</v>
      </c>
      <c r="AE267" s="481" t="s">
        <v>159</v>
      </c>
      <c r="AF267" s="488" t="str">
        <f t="shared" si="17"/>
        <v/>
      </c>
      <c r="AG267" s="482" t="s">
        <v>160</v>
      </c>
      <c r="AH267" s="483" t="str">
        <f t="shared" si="18"/>
        <v/>
      </c>
      <c r="AJ267" s="484" t="str">
        <f t="shared" si="19"/>
        <v>○</v>
      </c>
      <c r="AK267" s="486" t="str">
        <f t="shared" si="16"/>
        <v/>
      </c>
      <c r="AL267" s="486"/>
      <c r="AM267" s="486"/>
      <c r="AN267" s="486"/>
      <c r="AO267" s="486"/>
      <c r="AP267" s="486"/>
      <c r="AQ267" s="486"/>
      <c r="AR267" s="486"/>
      <c r="AS267" s="487"/>
    </row>
    <row r="268" spans="1:45" ht="33" customHeight="1" thickBot="1">
      <c r="A268" s="471">
        <f t="shared" si="20"/>
        <v>257</v>
      </c>
      <c r="B268" s="472" t="str">
        <f>IF(【全員最初に作成】基本情報!C291="","",【全員最初に作成】基本情報!C291)</f>
        <v/>
      </c>
      <c r="C268" s="473" t="str">
        <f>IF(【全員最初に作成】基本情報!D291="","",【全員最初に作成】基本情報!D291)</f>
        <v/>
      </c>
      <c r="D268" s="473" t="str">
        <f>IF(【全員最初に作成】基本情報!E291="","",【全員最初に作成】基本情報!E291)</f>
        <v/>
      </c>
      <c r="E268" s="473" t="str">
        <f>IF(【全員最初に作成】基本情報!F291="","",【全員最初に作成】基本情報!F291)</f>
        <v/>
      </c>
      <c r="F268" s="473" t="str">
        <f>IF(【全員最初に作成】基本情報!G291="","",【全員最初に作成】基本情報!G291)</f>
        <v/>
      </c>
      <c r="G268" s="473" t="str">
        <f>IF(【全員最初に作成】基本情報!H291="","",【全員最初に作成】基本情報!H291)</f>
        <v/>
      </c>
      <c r="H268" s="473" t="str">
        <f>IF(【全員最初に作成】基本情報!I291="","",【全員最初に作成】基本情報!I291)</f>
        <v/>
      </c>
      <c r="I268" s="473" t="str">
        <f>IF(【全員最初に作成】基本情報!J291="","",【全員最初に作成】基本情報!J291)</f>
        <v/>
      </c>
      <c r="J268" s="473" t="str">
        <f>IF(【全員最初に作成】基本情報!K291="","",【全員最初に作成】基本情報!K291)</f>
        <v/>
      </c>
      <c r="K268" s="474" t="str">
        <f>IF(【全員最初に作成】基本情報!L291="","",【全員最初に作成】基本情報!L291)</f>
        <v/>
      </c>
      <c r="L268" s="471" t="str">
        <f>IF(【全員最初に作成】基本情報!M291="","",【全員最初に作成】基本情報!M291)</f>
        <v/>
      </c>
      <c r="M268" s="471" t="str">
        <f>IF(【全員最初に作成】基本情報!R291="","",【全員最初に作成】基本情報!R291)</f>
        <v/>
      </c>
      <c r="N268" s="471" t="str">
        <f>IF(【全員最初に作成】基本情報!W291="","",【全員最初に作成】基本情報!W291)</f>
        <v/>
      </c>
      <c r="O268" s="471" t="str">
        <f>IF(【全員最初に作成】基本情報!X291="","",【全員最初に作成】基本情報!X291)</f>
        <v/>
      </c>
      <c r="P268" s="475" t="str">
        <f>IF(【全員最初に作成】基本情報!Y291="","",【全員最初に作成】基本情報!Y291)</f>
        <v/>
      </c>
      <c r="Q268" s="476" t="str">
        <f>IF(【全員最初に作成】基本情報!AB291="","",【全員最初に作成】基本情報!AB291)</f>
        <v/>
      </c>
      <c r="R268" s="117"/>
      <c r="S268" s="118"/>
      <c r="T268" s="477" t="str">
        <f>IFERROR(IF(R268="","",VLOOKUP(P268,【参考】数式用!$A$5:$H$34,MATCH(S268,【参考】数式用!$F$4:$H$4,0)+5,0)),"")</f>
        <v/>
      </c>
      <c r="U268" s="478" t="str">
        <f>IF(S268="特定加算Ⅰ",VLOOKUP(P268,【参考】数式用!$A$5:$I$28,9,FALSE),"-")</f>
        <v>-</v>
      </c>
      <c r="V268" s="479" t="s">
        <v>155</v>
      </c>
      <c r="W268" s="120"/>
      <c r="X268" s="480" t="s">
        <v>156</v>
      </c>
      <c r="Y268" s="120"/>
      <c r="Z268" s="480" t="s">
        <v>157</v>
      </c>
      <c r="AA268" s="120"/>
      <c r="AB268" s="480" t="s">
        <v>156</v>
      </c>
      <c r="AC268" s="120"/>
      <c r="AD268" s="480" t="s">
        <v>158</v>
      </c>
      <c r="AE268" s="481" t="s">
        <v>159</v>
      </c>
      <c r="AF268" s="488" t="str">
        <f t="shared" si="17"/>
        <v/>
      </c>
      <c r="AG268" s="482" t="s">
        <v>160</v>
      </c>
      <c r="AH268" s="483" t="str">
        <f t="shared" si="18"/>
        <v/>
      </c>
      <c r="AJ268" s="484" t="str">
        <f t="shared" si="19"/>
        <v>○</v>
      </c>
      <c r="AK268" s="486" t="str">
        <f t="shared" ref="AK268:AK311" si="21">IFERROR(IF(T268="エラー","当該サービスに存在しない加算区分が選択されていますので、修正してください。",""),"")</f>
        <v/>
      </c>
      <c r="AL268" s="486"/>
      <c r="AM268" s="486"/>
      <c r="AN268" s="486"/>
      <c r="AO268" s="486"/>
      <c r="AP268" s="486"/>
      <c r="AQ268" s="486"/>
      <c r="AR268" s="486"/>
      <c r="AS268" s="487"/>
    </row>
    <row r="269" spans="1:45" ht="33" customHeight="1" thickBot="1">
      <c r="A269" s="471">
        <f t="shared" si="20"/>
        <v>258</v>
      </c>
      <c r="B269" s="472" t="str">
        <f>IF(【全員最初に作成】基本情報!C292="","",【全員最初に作成】基本情報!C292)</f>
        <v/>
      </c>
      <c r="C269" s="473" t="str">
        <f>IF(【全員最初に作成】基本情報!D292="","",【全員最初に作成】基本情報!D292)</f>
        <v/>
      </c>
      <c r="D269" s="473" t="str">
        <f>IF(【全員最初に作成】基本情報!E292="","",【全員最初に作成】基本情報!E292)</f>
        <v/>
      </c>
      <c r="E269" s="473" t="str">
        <f>IF(【全員最初に作成】基本情報!F292="","",【全員最初に作成】基本情報!F292)</f>
        <v/>
      </c>
      <c r="F269" s="473" t="str">
        <f>IF(【全員最初に作成】基本情報!G292="","",【全員最初に作成】基本情報!G292)</f>
        <v/>
      </c>
      <c r="G269" s="473" t="str">
        <f>IF(【全員最初に作成】基本情報!H292="","",【全員最初に作成】基本情報!H292)</f>
        <v/>
      </c>
      <c r="H269" s="473" t="str">
        <f>IF(【全員最初に作成】基本情報!I292="","",【全員最初に作成】基本情報!I292)</f>
        <v/>
      </c>
      <c r="I269" s="473" t="str">
        <f>IF(【全員最初に作成】基本情報!J292="","",【全員最初に作成】基本情報!J292)</f>
        <v/>
      </c>
      <c r="J269" s="473" t="str">
        <f>IF(【全員最初に作成】基本情報!K292="","",【全員最初に作成】基本情報!K292)</f>
        <v/>
      </c>
      <c r="K269" s="474" t="str">
        <f>IF(【全員最初に作成】基本情報!L292="","",【全員最初に作成】基本情報!L292)</f>
        <v/>
      </c>
      <c r="L269" s="471" t="str">
        <f>IF(【全員最初に作成】基本情報!M292="","",【全員最初に作成】基本情報!M292)</f>
        <v/>
      </c>
      <c r="M269" s="471" t="str">
        <f>IF(【全員最初に作成】基本情報!R292="","",【全員最初に作成】基本情報!R292)</f>
        <v/>
      </c>
      <c r="N269" s="471" t="str">
        <f>IF(【全員最初に作成】基本情報!W292="","",【全員最初に作成】基本情報!W292)</f>
        <v/>
      </c>
      <c r="O269" s="471" t="str">
        <f>IF(【全員最初に作成】基本情報!X292="","",【全員最初に作成】基本情報!X292)</f>
        <v/>
      </c>
      <c r="P269" s="475" t="str">
        <f>IF(【全員最初に作成】基本情報!Y292="","",【全員最初に作成】基本情報!Y292)</f>
        <v/>
      </c>
      <c r="Q269" s="476" t="str">
        <f>IF(【全員最初に作成】基本情報!AB292="","",【全員最初に作成】基本情報!AB292)</f>
        <v/>
      </c>
      <c r="R269" s="117"/>
      <c r="S269" s="118"/>
      <c r="T269" s="477" t="str">
        <f>IFERROR(IF(R269="","",VLOOKUP(P269,【参考】数式用!$A$5:$H$34,MATCH(S269,【参考】数式用!$F$4:$H$4,0)+5,0)),"")</f>
        <v/>
      </c>
      <c r="U269" s="478" t="str">
        <f>IF(S269="特定加算Ⅰ",VLOOKUP(P269,【参考】数式用!$A$5:$I$28,9,FALSE),"-")</f>
        <v>-</v>
      </c>
      <c r="V269" s="479" t="s">
        <v>155</v>
      </c>
      <c r="W269" s="120"/>
      <c r="X269" s="480" t="s">
        <v>156</v>
      </c>
      <c r="Y269" s="120"/>
      <c r="Z269" s="480" t="s">
        <v>157</v>
      </c>
      <c r="AA269" s="120"/>
      <c r="AB269" s="480" t="s">
        <v>156</v>
      </c>
      <c r="AC269" s="120"/>
      <c r="AD269" s="480" t="s">
        <v>158</v>
      </c>
      <c r="AE269" s="481" t="s">
        <v>159</v>
      </c>
      <c r="AF269" s="488" t="str">
        <f t="shared" ref="AF269:AF311" si="22">IF(AND(W269&gt;=1,Y269&gt;=1,AA269&gt;=1,AC269&gt;=1),(AA269*12+AC269)-(W269*12+Y269)+1,"")</f>
        <v/>
      </c>
      <c r="AG269" s="482" t="s">
        <v>160</v>
      </c>
      <c r="AH269" s="483" t="str">
        <f t="shared" ref="AH269:AH311" si="23">IFERROR(ROUNDDOWN(Q269*T269,0)*AF269,"")</f>
        <v/>
      </c>
      <c r="AJ269" s="484" t="str">
        <f t="shared" ref="AJ269:AJ311" si="24">IFERROR(IF(T269="エラー","☓","○"),"")</f>
        <v>○</v>
      </c>
      <c r="AK269" s="486" t="str">
        <f t="shared" si="21"/>
        <v/>
      </c>
      <c r="AL269" s="486"/>
      <c r="AM269" s="486"/>
      <c r="AN269" s="486"/>
      <c r="AO269" s="486"/>
      <c r="AP269" s="486"/>
      <c r="AQ269" s="486"/>
      <c r="AR269" s="486"/>
      <c r="AS269" s="487"/>
    </row>
    <row r="270" spans="1:45" ht="33" customHeight="1" thickBot="1">
      <c r="A270" s="471">
        <f t="shared" si="20"/>
        <v>259</v>
      </c>
      <c r="B270" s="472" t="str">
        <f>IF(【全員最初に作成】基本情報!C293="","",【全員最初に作成】基本情報!C293)</f>
        <v/>
      </c>
      <c r="C270" s="473" t="str">
        <f>IF(【全員最初に作成】基本情報!D293="","",【全員最初に作成】基本情報!D293)</f>
        <v/>
      </c>
      <c r="D270" s="473" t="str">
        <f>IF(【全員最初に作成】基本情報!E293="","",【全員最初に作成】基本情報!E293)</f>
        <v/>
      </c>
      <c r="E270" s="473" t="str">
        <f>IF(【全員最初に作成】基本情報!F293="","",【全員最初に作成】基本情報!F293)</f>
        <v/>
      </c>
      <c r="F270" s="473" t="str">
        <f>IF(【全員最初に作成】基本情報!G293="","",【全員最初に作成】基本情報!G293)</f>
        <v/>
      </c>
      <c r="G270" s="473" t="str">
        <f>IF(【全員最初に作成】基本情報!H293="","",【全員最初に作成】基本情報!H293)</f>
        <v/>
      </c>
      <c r="H270" s="473" t="str">
        <f>IF(【全員最初に作成】基本情報!I293="","",【全員最初に作成】基本情報!I293)</f>
        <v/>
      </c>
      <c r="I270" s="473" t="str">
        <f>IF(【全員最初に作成】基本情報!J293="","",【全員最初に作成】基本情報!J293)</f>
        <v/>
      </c>
      <c r="J270" s="473" t="str">
        <f>IF(【全員最初に作成】基本情報!K293="","",【全員最初に作成】基本情報!K293)</f>
        <v/>
      </c>
      <c r="K270" s="474" t="str">
        <f>IF(【全員最初に作成】基本情報!L293="","",【全員最初に作成】基本情報!L293)</f>
        <v/>
      </c>
      <c r="L270" s="471" t="str">
        <f>IF(【全員最初に作成】基本情報!M293="","",【全員最初に作成】基本情報!M293)</f>
        <v/>
      </c>
      <c r="M270" s="471" t="str">
        <f>IF(【全員最初に作成】基本情報!R293="","",【全員最初に作成】基本情報!R293)</f>
        <v/>
      </c>
      <c r="N270" s="471" t="str">
        <f>IF(【全員最初に作成】基本情報!W293="","",【全員最初に作成】基本情報!W293)</f>
        <v/>
      </c>
      <c r="O270" s="471" t="str">
        <f>IF(【全員最初に作成】基本情報!X293="","",【全員最初に作成】基本情報!X293)</f>
        <v/>
      </c>
      <c r="P270" s="475" t="str">
        <f>IF(【全員最初に作成】基本情報!Y293="","",【全員最初に作成】基本情報!Y293)</f>
        <v/>
      </c>
      <c r="Q270" s="476" t="str">
        <f>IF(【全員最初に作成】基本情報!AB293="","",【全員最初に作成】基本情報!AB293)</f>
        <v/>
      </c>
      <c r="R270" s="117"/>
      <c r="S270" s="118"/>
      <c r="T270" s="477" t="str">
        <f>IFERROR(IF(R270="","",VLOOKUP(P270,【参考】数式用!$A$5:$H$34,MATCH(S270,【参考】数式用!$F$4:$H$4,0)+5,0)),"")</f>
        <v/>
      </c>
      <c r="U270" s="478" t="str">
        <f>IF(S270="特定加算Ⅰ",VLOOKUP(P270,【参考】数式用!$A$5:$I$28,9,FALSE),"-")</f>
        <v>-</v>
      </c>
      <c r="V270" s="479" t="s">
        <v>155</v>
      </c>
      <c r="W270" s="120"/>
      <c r="X270" s="480" t="s">
        <v>156</v>
      </c>
      <c r="Y270" s="120"/>
      <c r="Z270" s="480" t="s">
        <v>157</v>
      </c>
      <c r="AA270" s="120"/>
      <c r="AB270" s="480" t="s">
        <v>156</v>
      </c>
      <c r="AC270" s="120"/>
      <c r="AD270" s="480" t="s">
        <v>158</v>
      </c>
      <c r="AE270" s="481" t="s">
        <v>159</v>
      </c>
      <c r="AF270" s="488" t="str">
        <f t="shared" si="22"/>
        <v/>
      </c>
      <c r="AG270" s="482" t="s">
        <v>160</v>
      </c>
      <c r="AH270" s="483" t="str">
        <f t="shared" si="23"/>
        <v/>
      </c>
      <c r="AJ270" s="484" t="str">
        <f t="shared" si="24"/>
        <v>○</v>
      </c>
      <c r="AK270" s="486" t="str">
        <f t="shared" si="21"/>
        <v/>
      </c>
      <c r="AL270" s="486"/>
      <c r="AM270" s="486"/>
      <c r="AN270" s="486"/>
      <c r="AO270" s="486"/>
      <c r="AP270" s="486"/>
      <c r="AQ270" s="486"/>
      <c r="AR270" s="486"/>
      <c r="AS270" s="487"/>
    </row>
    <row r="271" spans="1:45" ht="33" customHeight="1" thickBot="1">
      <c r="A271" s="471">
        <f t="shared" si="20"/>
        <v>260</v>
      </c>
      <c r="B271" s="472" t="str">
        <f>IF(【全員最初に作成】基本情報!C294="","",【全員最初に作成】基本情報!C294)</f>
        <v/>
      </c>
      <c r="C271" s="473" t="str">
        <f>IF(【全員最初に作成】基本情報!D294="","",【全員最初に作成】基本情報!D294)</f>
        <v/>
      </c>
      <c r="D271" s="473" t="str">
        <f>IF(【全員最初に作成】基本情報!E294="","",【全員最初に作成】基本情報!E294)</f>
        <v/>
      </c>
      <c r="E271" s="473" t="str">
        <f>IF(【全員最初に作成】基本情報!F294="","",【全員最初に作成】基本情報!F294)</f>
        <v/>
      </c>
      <c r="F271" s="473" t="str">
        <f>IF(【全員最初に作成】基本情報!G294="","",【全員最初に作成】基本情報!G294)</f>
        <v/>
      </c>
      <c r="G271" s="473" t="str">
        <f>IF(【全員最初に作成】基本情報!H294="","",【全員最初に作成】基本情報!H294)</f>
        <v/>
      </c>
      <c r="H271" s="473" t="str">
        <f>IF(【全員最初に作成】基本情報!I294="","",【全員最初に作成】基本情報!I294)</f>
        <v/>
      </c>
      <c r="I271" s="473" t="str">
        <f>IF(【全員最初に作成】基本情報!J294="","",【全員最初に作成】基本情報!J294)</f>
        <v/>
      </c>
      <c r="J271" s="473" t="str">
        <f>IF(【全員最初に作成】基本情報!K294="","",【全員最初に作成】基本情報!K294)</f>
        <v/>
      </c>
      <c r="K271" s="474" t="str">
        <f>IF(【全員最初に作成】基本情報!L294="","",【全員最初に作成】基本情報!L294)</f>
        <v/>
      </c>
      <c r="L271" s="471" t="str">
        <f>IF(【全員最初に作成】基本情報!M294="","",【全員最初に作成】基本情報!M294)</f>
        <v/>
      </c>
      <c r="M271" s="471" t="str">
        <f>IF(【全員最初に作成】基本情報!R294="","",【全員最初に作成】基本情報!R294)</f>
        <v/>
      </c>
      <c r="N271" s="471" t="str">
        <f>IF(【全員最初に作成】基本情報!W294="","",【全員最初に作成】基本情報!W294)</f>
        <v/>
      </c>
      <c r="O271" s="471" t="str">
        <f>IF(【全員最初に作成】基本情報!X294="","",【全員最初に作成】基本情報!X294)</f>
        <v/>
      </c>
      <c r="P271" s="475" t="str">
        <f>IF(【全員最初に作成】基本情報!Y294="","",【全員最初に作成】基本情報!Y294)</f>
        <v/>
      </c>
      <c r="Q271" s="476" t="str">
        <f>IF(【全員最初に作成】基本情報!AB294="","",【全員最初に作成】基本情報!AB294)</f>
        <v/>
      </c>
      <c r="R271" s="123"/>
      <c r="S271" s="121"/>
      <c r="T271" s="489" t="str">
        <f>IFERROR(IF(R271="","",VLOOKUP(P271,【参考】数式用!$A$5:$H$34,MATCH(S271,【参考】数式用!$F$4:$H$4,0)+5,0)),"")</f>
        <v/>
      </c>
      <c r="U271" s="490" t="str">
        <f>IF(S271="特定加算Ⅰ",VLOOKUP(P271,【参考】数式用!$A$5:$I$28,9,FALSE),"-")</f>
        <v>-</v>
      </c>
      <c r="V271" s="491" t="s">
        <v>155</v>
      </c>
      <c r="W271" s="122"/>
      <c r="X271" s="492" t="s">
        <v>156</v>
      </c>
      <c r="Y271" s="122"/>
      <c r="Z271" s="492" t="s">
        <v>157</v>
      </c>
      <c r="AA271" s="122"/>
      <c r="AB271" s="492" t="s">
        <v>156</v>
      </c>
      <c r="AC271" s="122"/>
      <c r="AD271" s="492" t="s">
        <v>158</v>
      </c>
      <c r="AE271" s="493" t="s">
        <v>159</v>
      </c>
      <c r="AF271" s="494" t="str">
        <f t="shared" si="22"/>
        <v/>
      </c>
      <c r="AG271" s="495" t="s">
        <v>160</v>
      </c>
      <c r="AH271" s="496" t="str">
        <f t="shared" si="23"/>
        <v/>
      </c>
      <c r="AJ271" s="484" t="str">
        <f t="shared" si="24"/>
        <v>○</v>
      </c>
      <c r="AK271" s="486" t="str">
        <f t="shared" si="21"/>
        <v/>
      </c>
      <c r="AL271" s="486"/>
      <c r="AM271" s="486"/>
      <c r="AN271" s="486"/>
      <c r="AO271" s="486"/>
      <c r="AP271" s="486"/>
      <c r="AQ271" s="486"/>
      <c r="AR271" s="486"/>
      <c r="AS271" s="487"/>
    </row>
    <row r="272" spans="1:45" ht="33" customHeight="1" thickBot="1">
      <c r="A272" s="471">
        <f t="shared" si="20"/>
        <v>261</v>
      </c>
      <c r="B272" s="472" t="str">
        <f>IF(【全員最初に作成】基本情報!C295="","",【全員最初に作成】基本情報!C295)</f>
        <v/>
      </c>
      <c r="C272" s="473" t="str">
        <f>IF(【全員最初に作成】基本情報!D295="","",【全員最初に作成】基本情報!D295)</f>
        <v/>
      </c>
      <c r="D272" s="473" t="str">
        <f>IF(【全員最初に作成】基本情報!E295="","",【全員最初に作成】基本情報!E295)</f>
        <v/>
      </c>
      <c r="E272" s="473" t="str">
        <f>IF(【全員最初に作成】基本情報!F295="","",【全員最初に作成】基本情報!F295)</f>
        <v/>
      </c>
      <c r="F272" s="473" t="str">
        <f>IF(【全員最初に作成】基本情報!G295="","",【全員最初に作成】基本情報!G295)</f>
        <v/>
      </c>
      <c r="G272" s="473" t="str">
        <f>IF(【全員最初に作成】基本情報!H295="","",【全員最初に作成】基本情報!H295)</f>
        <v/>
      </c>
      <c r="H272" s="473" t="str">
        <f>IF(【全員最初に作成】基本情報!I295="","",【全員最初に作成】基本情報!I295)</f>
        <v/>
      </c>
      <c r="I272" s="473" t="str">
        <f>IF(【全員最初に作成】基本情報!J295="","",【全員最初に作成】基本情報!J295)</f>
        <v/>
      </c>
      <c r="J272" s="473" t="str">
        <f>IF(【全員最初に作成】基本情報!K295="","",【全員最初に作成】基本情報!K295)</f>
        <v/>
      </c>
      <c r="K272" s="474" t="str">
        <f>IF(【全員最初に作成】基本情報!L295="","",【全員最初に作成】基本情報!L295)</f>
        <v/>
      </c>
      <c r="L272" s="471" t="str">
        <f>IF(【全員最初に作成】基本情報!M295="","",【全員最初に作成】基本情報!M295)</f>
        <v/>
      </c>
      <c r="M272" s="471" t="str">
        <f>IF(【全員最初に作成】基本情報!R295="","",【全員最初に作成】基本情報!R295)</f>
        <v/>
      </c>
      <c r="N272" s="471" t="str">
        <f>IF(【全員最初に作成】基本情報!W295="","",【全員最初に作成】基本情報!W295)</f>
        <v/>
      </c>
      <c r="O272" s="471" t="str">
        <f>IF(【全員最初に作成】基本情報!X295="","",【全員最初に作成】基本情報!X295)</f>
        <v/>
      </c>
      <c r="P272" s="475" t="str">
        <f>IF(【全員最初に作成】基本情報!Y295="","",【全員最初に作成】基本情報!Y295)</f>
        <v/>
      </c>
      <c r="Q272" s="476" t="str">
        <f>IF(【全員最初に作成】基本情報!AB295="","",【全員最初に作成】基本情報!AB295)</f>
        <v/>
      </c>
      <c r="R272" s="117"/>
      <c r="S272" s="118"/>
      <c r="T272" s="477" t="str">
        <f>IFERROR(IF(R272="","",VLOOKUP(P272,【参考】数式用!$A$5:$H$34,MATCH(S272,【参考】数式用!$F$4:$H$4,0)+5,0)),"")</f>
        <v/>
      </c>
      <c r="U272" s="478" t="str">
        <f>IF(S272="特定加算Ⅰ",VLOOKUP(P272,【参考】数式用!$A$5:$I$28,9,FALSE),"-")</f>
        <v>-</v>
      </c>
      <c r="V272" s="479" t="s">
        <v>155</v>
      </c>
      <c r="W272" s="120"/>
      <c r="X272" s="480" t="s">
        <v>156</v>
      </c>
      <c r="Y272" s="120"/>
      <c r="Z272" s="480" t="s">
        <v>157</v>
      </c>
      <c r="AA272" s="120"/>
      <c r="AB272" s="480" t="s">
        <v>156</v>
      </c>
      <c r="AC272" s="120"/>
      <c r="AD272" s="480" t="s">
        <v>158</v>
      </c>
      <c r="AE272" s="481" t="s">
        <v>159</v>
      </c>
      <c r="AF272" s="488" t="str">
        <f t="shared" si="22"/>
        <v/>
      </c>
      <c r="AG272" s="482" t="s">
        <v>160</v>
      </c>
      <c r="AH272" s="483" t="str">
        <f t="shared" si="23"/>
        <v/>
      </c>
      <c r="AJ272" s="484" t="str">
        <f t="shared" si="24"/>
        <v>○</v>
      </c>
      <c r="AK272" s="486" t="str">
        <f t="shared" si="21"/>
        <v/>
      </c>
      <c r="AL272" s="486"/>
      <c r="AM272" s="486"/>
      <c r="AN272" s="486"/>
      <c r="AO272" s="486"/>
      <c r="AP272" s="486"/>
      <c r="AQ272" s="486"/>
      <c r="AR272" s="486"/>
      <c r="AS272" s="487"/>
    </row>
    <row r="273" spans="1:45" ht="33" customHeight="1" thickBot="1">
      <c r="A273" s="471">
        <f t="shared" si="20"/>
        <v>262</v>
      </c>
      <c r="B273" s="472" t="str">
        <f>IF(【全員最初に作成】基本情報!C296="","",【全員最初に作成】基本情報!C296)</f>
        <v/>
      </c>
      <c r="C273" s="473" t="str">
        <f>IF(【全員最初に作成】基本情報!D296="","",【全員最初に作成】基本情報!D296)</f>
        <v/>
      </c>
      <c r="D273" s="473" t="str">
        <f>IF(【全員最初に作成】基本情報!E296="","",【全員最初に作成】基本情報!E296)</f>
        <v/>
      </c>
      <c r="E273" s="473" t="str">
        <f>IF(【全員最初に作成】基本情報!F296="","",【全員最初に作成】基本情報!F296)</f>
        <v/>
      </c>
      <c r="F273" s="473" t="str">
        <f>IF(【全員最初に作成】基本情報!G296="","",【全員最初に作成】基本情報!G296)</f>
        <v/>
      </c>
      <c r="G273" s="473" t="str">
        <f>IF(【全員最初に作成】基本情報!H296="","",【全員最初に作成】基本情報!H296)</f>
        <v/>
      </c>
      <c r="H273" s="473" t="str">
        <f>IF(【全員最初に作成】基本情報!I296="","",【全員最初に作成】基本情報!I296)</f>
        <v/>
      </c>
      <c r="I273" s="473" t="str">
        <f>IF(【全員最初に作成】基本情報!J296="","",【全員最初に作成】基本情報!J296)</f>
        <v/>
      </c>
      <c r="J273" s="473" t="str">
        <f>IF(【全員最初に作成】基本情報!K296="","",【全員最初に作成】基本情報!K296)</f>
        <v/>
      </c>
      <c r="K273" s="474" t="str">
        <f>IF(【全員最初に作成】基本情報!L296="","",【全員最初に作成】基本情報!L296)</f>
        <v/>
      </c>
      <c r="L273" s="471" t="str">
        <f>IF(【全員最初に作成】基本情報!M296="","",【全員最初に作成】基本情報!M296)</f>
        <v/>
      </c>
      <c r="M273" s="471" t="str">
        <f>IF(【全員最初に作成】基本情報!R296="","",【全員最初に作成】基本情報!R296)</f>
        <v/>
      </c>
      <c r="N273" s="471" t="str">
        <f>IF(【全員最初に作成】基本情報!W296="","",【全員最初に作成】基本情報!W296)</f>
        <v/>
      </c>
      <c r="O273" s="471" t="str">
        <f>IF(【全員最初に作成】基本情報!X296="","",【全員最初に作成】基本情報!X296)</f>
        <v/>
      </c>
      <c r="P273" s="475" t="str">
        <f>IF(【全員最初に作成】基本情報!Y296="","",【全員最初に作成】基本情報!Y296)</f>
        <v/>
      </c>
      <c r="Q273" s="476" t="str">
        <f>IF(【全員最初に作成】基本情報!AB296="","",【全員最初に作成】基本情報!AB296)</f>
        <v/>
      </c>
      <c r="R273" s="117"/>
      <c r="S273" s="118"/>
      <c r="T273" s="477" t="str">
        <f>IFERROR(IF(R273="","",VLOOKUP(P273,【参考】数式用!$A$5:$H$34,MATCH(S273,【参考】数式用!$F$4:$H$4,0)+5,0)),"")</f>
        <v/>
      </c>
      <c r="U273" s="478" t="str">
        <f>IF(S273="特定加算Ⅰ",VLOOKUP(P273,【参考】数式用!$A$5:$I$28,9,FALSE),"-")</f>
        <v>-</v>
      </c>
      <c r="V273" s="479" t="s">
        <v>155</v>
      </c>
      <c r="W273" s="120"/>
      <c r="X273" s="480" t="s">
        <v>156</v>
      </c>
      <c r="Y273" s="120"/>
      <c r="Z273" s="480" t="s">
        <v>157</v>
      </c>
      <c r="AA273" s="120"/>
      <c r="AB273" s="480" t="s">
        <v>156</v>
      </c>
      <c r="AC273" s="120"/>
      <c r="AD273" s="480" t="s">
        <v>158</v>
      </c>
      <c r="AE273" s="481" t="s">
        <v>159</v>
      </c>
      <c r="AF273" s="488" t="str">
        <f t="shared" si="22"/>
        <v/>
      </c>
      <c r="AG273" s="482" t="s">
        <v>160</v>
      </c>
      <c r="AH273" s="483" t="str">
        <f t="shared" si="23"/>
        <v/>
      </c>
      <c r="AJ273" s="484" t="str">
        <f t="shared" si="24"/>
        <v>○</v>
      </c>
      <c r="AK273" s="486" t="str">
        <f t="shared" si="21"/>
        <v/>
      </c>
      <c r="AL273" s="486"/>
      <c r="AM273" s="486"/>
      <c r="AN273" s="486"/>
      <c r="AO273" s="486"/>
      <c r="AP273" s="486"/>
      <c r="AQ273" s="486"/>
      <c r="AR273" s="486"/>
      <c r="AS273" s="487"/>
    </row>
    <row r="274" spans="1:45" ht="33" customHeight="1" thickBot="1">
      <c r="A274" s="471">
        <f t="shared" si="20"/>
        <v>263</v>
      </c>
      <c r="B274" s="472" t="str">
        <f>IF(【全員最初に作成】基本情報!C297="","",【全員最初に作成】基本情報!C297)</f>
        <v/>
      </c>
      <c r="C274" s="473" t="str">
        <f>IF(【全員最初に作成】基本情報!D297="","",【全員最初に作成】基本情報!D297)</f>
        <v/>
      </c>
      <c r="D274" s="473" t="str">
        <f>IF(【全員最初に作成】基本情報!E297="","",【全員最初に作成】基本情報!E297)</f>
        <v/>
      </c>
      <c r="E274" s="473" t="str">
        <f>IF(【全員最初に作成】基本情報!F297="","",【全員最初に作成】基本情報!F297)</f>
        <v/>
      </c>
      <c r="F274" s="473" t="str">
        <f>IF(【全員最初に作成】基本情報!G297="","",【全員最初に作成】基本情報!G297)</f>
        <v/>
      </c>
      <c r="G274" s="473" t="str">
        <f>IF(【全員最初に作成】基本情報!H297="","",【全員最初に作成】基本情報!H297)</f>
        <v/>
      </c>
      <c r="H274" s="473" t="str">
        <f>IF(【全員最初に作成】基本情報!I297="","",【全員最初に作成】基本情報!I297)</f>
        <v/>
      </c>
      <c r="I274" s="473" t="str">
        <f>IF(【全員最初に作成】基本情報!J297="","",【全員最初に作成】基本情報!J297)</f>
        <v/>
      </c>
      <c r="J274" s="473" t="str">
        <f>IF(【全員最初に作成】基本情報!K297="","",【全員最初に作成】基本情報!K297)</f>
        <v/>
      </c>
      <c r="K274" s="474" t="str">
        <f>IF(【全員最初に作成】基本情報!L297="","",【全員最初に作成】基本情報!L297)</f>
        <v/>
      </c>
      <c r="L274" s="471" t="str">
        <f>IF(【全員最初に作成】基本情報!M297="","",【全員最初に作成】基本情報!M297)</f>
        <v/>
      </c>
      <c r="M274" s="471" t="str">
        <f>IF(【全員最初に作成】基本情報!R297="","",【全員最初に作成】基本情報!R297)</f>
        <v/>
      </c>
      <c r="N274" s="471" t="str">
        <f>IF(【全員最初に作成】基本情報!W297="","",【全員最初に作成】基本情報!W297)</f>
        <v/>
      </c>
      <c r="O274" s="471" t="str">
        <f>IF(【全員最初に作成】基本情報!X297="","",【全員最初に作成】基本情報!X297)</f>
        <v/>
      </c>
      <c r="P274" s="475" t="str">
        <f>IF(【全員最初に作成】基本情報!Y297="","",【全員最初に作成】基本情報!Y297)</f>
        <v/>
      </c>
      <c r="Q274" s="476" t="str">
        <f>IF(【全員最初に作成】基本情報!AB297="","",【全員最初に作成】基本情報!AB297)</f>
        <v/>
      </c>
      <c r="R274" s="117"/>
      <c r="S274" s="118"/>
      <c r="T274" s="477" t="str">
        <f>IFERROR(IF(R274="","",VLOOKUP(P274,【参考】数式用!$A$5:$H$34,MATCH(S274,【参考】数式用!$F$4:$H$4,0)+5,0)),"")</f>
        <v/>
      </c>
      <c r="U274" s="478" t="str">
        <f>IF(S274="特定加算Ⅰ",VLOOKUP(P274,【参考】数式用!$A$5:$I$28,9,FALSE),"-")</f>
        <v>-</v>
      </c>
      <c r="V274" s="479" t="s">
        <v>155</v>
      </c>
      <c r="W274" s="120"/>
      <c r="X274" s="480" t="s">
        <v>156</v>
      </c>
      <c r="Y274" s="120"/>
      <c r="Z274" s="480" t="s">
        <v>157</v>
      </c>
      <c r="AA274" s="120"/>
      <c r="AB274" s="480" t="s">
        <v>156</v>
      </c>
      <c r="AC274" s="120"/>
      <c r="AD274" s="480" t="s">
        <v>158</v>
      </c>
      <c r="AE274" s="481" t="s">
        <v>159</v>
      </c>
      <c r="AF274" s="488" t="str">
        <f t="shared" si="22"/>
        <v/>
      </c>
      <c r="AG274" s="482" t="s">
        <v>160</v>
      </c>
      <c r="AH274" s="483" t="str">
        <f t="shared" si="23"/>
        <v/>
      </c>
      <c r="AJ274" s="484" t="str">
        <f t="shared" si="24"/>
        <v>○</v>
      </c>
      <c r="AK274" s="486" t="str">
        <f t="shared" si="21"/>
        <v/>
      </c>
      <c r="AL274" s="486"/>
      <c r="AM274" s="486"/>
      <c r="AN274" s="486"/>
      <c r="AO274" s="486"/>
      <c r="AP274" s="486"/>
      <c r="AQ274" s="486"/>
      <c r="AR274" s="486"/>
      <c r="AS274" s="487"/>
    </row>
    <row r="275" spans="1:45" ht="33" customHeight="1" thickBot="1">
      <c r="A275" s="471">
        <f t="shared" si="20"/>
        <v>264</v>
      </c>
      <c r="B275" s="472" t="str">
        <f>IF(【全員最初に作成】基本情報!C298="","",【全員最初に作成】基本情報!C298)</f>
        <v/>
      </c>
      <c r="C275" s="473" t="str">
        <f>IF(【全員最初に作成】基本情報!D298="","",【全員最初に作成】基本情報!D298)</f>
        <v/>
      </c>
      <c r="D275" s="473" t="str">
        <f>IF(【全員最初に作成】基本情報!E298="","",【全員最初に作成】基本情報!E298)</f>
        <v/>
      </c>
      <c r="E275" s="473" t="str">
        <f>IF(【全員最初に作成】基本情報!F298="","",【全員最初に作成】基本情報!F298)</f>
        <v/>
      </c>
      <c r="F275" s="473" t="str">
        <f>IF(【全員最初に作成】基本情報!G298="","",【全員最初に作成】基本情報!G298)</f>
        <v/>
      </c>
      <c r="G275" s="473" t="str">
        <f>IF(【全員最初に作成】基本情報!H298="","",【全員最初に作成】基本情報!H298)</f>
        <v/>
      </c>
      <c r="H275" s="473" t="str">
        <f>IF(【全員最初に作成】基本情報!I298="","",【全員最初に作成】基本情報!I298)</f>
        <v/>
      </c>
      <c r="I275" s="473" t="str">
        <f>IF(【全員最初に作成】基本情報!J298="","",【全員最初に作成】基本情報!J298)</f>
        <v/>
      </c>
      <c r="J275" s="473" t="str">
        <f>IF(【全員最初に作成】基本情報!K298="","",【全員最初に作成】基本情報!K298)</f>
        <v/>
      </c>
      <c r="K275" s="474" t="str">
        <f>IF(【全員最初に作成】基本情報!L298="","",【全員最初に作成】基本情報!L298)</f>
        <v/>
      </c>
      <c r="L275" s="471" t="str">
        <f>IF(【全員最初に作成】基本情報!M298="","",【全員最初に作成】基本情報!M298)</f>
        <v/>
      </c>
      <c r="M275" s="471" t="str">
        <f>IF(【全員最初に作成】基本情報!R298="","",【全員最初に作成】基本情報!R298)</f>
        <v/>
      </c>
      <c r="N275" s="471" t="str">
        <f>IF(【全員最初に作成】基本情報!W298="","",【全員最初に作成】基本情報!W298)</f>
        <v/>
      </c>
      <c r="O275" s="471" t="str">
        <f>IF(【全員最初に作成】基本情報!X298="","",【全員最初に作成】基本情報!X298)</f>
        <v/>
      </c>
      <c r="P275" s="475" t="str">
        <f>IF(【全員最初に作成】基本情報!Y298="","",【全員最初に作成】基本情報!Y298)</f>
        <v/>
      </c>
      <c r="Q275" s="476" t="str">
        <f>IF(【全員最初に作成】基本情報!AB298="","",【全員最初に作成】基本情報!AB298)</f>
        <v/>
      </c>
      <c r="R275" s="117"/>
      <c r="S275" s="118"/>
      <c r="T275" s="477" t="str">
        <f>IFERROR(IF(R275="","",VLOOKUP(P275,【参考】数式用!$A$5:$H$34,MATCH(S275,【参考】数式用!$F$4:$H$4,0)+5,0)),"")</f>
        <v/>
      </c>
      <c r="U275" s="478" t="str">
        <f>IF(S275="特定加算Ⅰ",VLOOKUP(P275,【参考】数式用!$A$5:$I$28,9,FALSE),"-")</f>
        <v>-</v>
      </c>
      <c r="V275" s="479" t="s">
        <v>155</v>
      </c>
      <c r="W275" s="120"/>
      <c r="X275" s="480" t="s">
        <v>156</v>
      </c>
      <c r="Y275" s="120"/>
      <c r="Z275" s="480" t="s">
        <v>157</v>
      </c>
      <c r="AA275" s="120"/>
      <c r="AB275" s="480" t="s">
        <v>156</v>
      </c>
      <c r="AC275" s="120"/>
      <c r="AD275" s="480" t="s">
        <v>158</v>
      </c>
      <c r="AE275" s="481" t="s">
        <v>159</v>
      </c>
      <c r="AF275" s="488" t="str">
        <f t="shared" si="22"/>
        <v/>
      </c>
      <c r="AG275" s="482" t="s">
        <v>160</v>
      </c>
      <c r="AH275" s="483" t="str">
        <f t="shared" si="23"/>
        <v/>
      </c>
      <c r="AJ275" s="484" t="str">
        <f t="shared" si="24"/>
        <v>○</v>
      </c>
      <c r="AK275" s="486" t="str">
        <f t="shared" si="21"/>
        <v/>
      </c>
      <c r="AL275" s="486"/>
      <c r="AM275" s="486"/>
      <c r="AN275" s="486"/>
      <c r="AO275" s="486"/>
      <c r="AP275" s="486"/>
      <c r="AQ275" s="486"/>
      <c r="AR275" s="486"/>
      <c r="AS275" s="487"/>
    </row>
    <row r="276" spans="1:45" ht="33" customHeight="1" thickBot="1">
      <c r="A276" s="471">
        <f t="shared" si="20"/>
        <v>265</v>
      </c>
      <c r="B276" s="472" t="str">
        <f>IF(【全員最初に作成】基本情報!C299="","",【全員最初に作成】基本情報!C299)</f>
        <v/>
      </c>
      <c r="C276" s="473" t="str">
        <f>IF(【全員最初に作成】基本情報!D299="","",【全員最初に作成】基本情報!D299)</f>
        <v/>
      </c>
      <c r="D276" s="473" t="str">
        <f>IF(【全員最初に作成】基本情報!E299="","",【全員最初に作成】基本情報!E299)</f>
        <v/>
      </c>
      <c r="E276" s="473" t="str">
        <f>IF(【全員最初に作成】基本情報!F299="","",【全員最初に作成】基本情報!F299)</f>
        <v/>
      </c>
      <c r="F276" s="473" t="str">
        <f>IF(【全員最初に作成】基本情報!G299="","",【全員最初に作成】基本情報!G299)</f>
        <v/>
      </c>
      <c r="G276" s="473" t="str">
        <f>IF(【全員最初に作成】基本情報!H299="","",【全員最初に作成】基本情報!H299)</f>
        <v/>
      </c>
      <c r="H276" s="473" t="str">
        <f>IF(【全員最初に作成】基本情報!I299="","",【全員最初に作成】基本情報!I299)</f>
        <v/>
      </c>
      <c r="I276" s="473" t="str">
        <f>IF(【全員最初に作成】基本情報!J299="","",【全員最初に作成】基本情報!J299)</f>
        <v/>
      </c>
      <c r="J276" s="473" t="str">
        <f>IF(【全員最初に作成】基本情報!K299="","",【全員最初に作成】基本情報!K299)</f>
        <v/>
      </c>
      <c r="K276" s="474" t="str">
        <f>IF(【全員最初に作成】基本情報!L299="","",【全員最初に作成】基本情報!L299)</f>
        <v/>
      </c>
      <c r="L276" s="471" t="str">
        <f>IF(【全員最初に作成】基本情報!M299="","",【全員最初に作成】基本情報!M299)</f>
        <v/>
      </c>
      <c r="M276" s="471" t="str">
        <f>IF(【全員最初に作成】基本情報!R299="","",【全員最初に作成】基本情報!R299)</f>
        <v/>
      </c>
      <c r="N276" s="471" t="str">
        <f>IF(【全員最初に作成】基本情報!W299="","",【全員最初に作成】基本情報!W299)</f>
        <v/>
      </c>
      <c r="O276" s="471" t="str">
        <f>IF(【全員最初に作成】基本情報!X299="","",【全員最初に作成】基本情報!X299)</f>
        <v/>
      </c>
      <c r="P276" s="475" t="str">
        <f>IF(【全員最初に作成】基本情報!Y299="","",【全員最初に作成】基本情報!Y299)</f>
        <v/>
      </c>
      <c r="Q276" s="476" t="str">
        <f>IF(【全員最初に作成】基本情報!AB299="","",【全員最初に作成】基本情報!AB299)</f>
        <v/>
      </c>
      <c r="R276" s="117"/>
      <c r="S276" s="118"/>
      <c r="T276" s="477" t="str">
        <f>IFERROR(IF(R276="","",VLOOKUP(P276,【参考】数式用!$A$5:$H$34,MATCH(S276,【参考】数式用!$F$4:$H$4,0)+5,0)),"")</f>
        <v/>
      </c>
      <c r="U276" s="478" t="str">
        <f>IF(S276="特定加算Ⅰ",VLOOKUP(P276,【参考】数式用!$A$5:$I$28,9,FALSE),"-")</f>
        <v>-</v>
      </c>
      <c r="V276" s="479" t="s">
        <v>155</v>
      </c>
      <c r="W276" s="120"/>
      <c r="X276" s="480" t="s">
        <v>156</v>
      </c>
      <c r="Y276" s="120"/>
      <c r="Z276" s="480" t="s">
        <v>157</v>
      </c>
      <c r="AA276" s="120"/>
      <c r="AB276" s="480" t="s">
        <v>156</v>
      </c>
      <c r="AC276" s="120"/>
      <c r="AD276" s="480" t="s">
        <v>158</v>
      </c>
      <c r="AE276" s="481" t="s">
        <v>159</v>
      </c>
      <c r="AF276" s="488" t="str">
        <f t="shared" si="22"/>
        <v/>
      </c>
      <c r="AG276" s="482" t="s">
        <v>160</v>
      </c>
      <c r="AH276" s="483" t="str">
        <f t="shared" si="23"/>
        <v/>
      </c>
      <c r="AJ276" s="484" t="str">
        <f t="shared" si="24"/>
        <v>○</v>
      </c>
      <c r="AK276" s="486" t="str">
        <f t="shared" si="21"/>
        <v/>
      </c>
      <c r="AL276" s="486"/>
      <c r="AM276" s="486"/>
      <c r="AN276" s="486"/>
      <c r="AO276" s="486"/>
      <c r="AP276" s="486"/>
      <c r="AQ276" s="486"/>
      <c r="AR276" s="486"/>
      <c r="AS276" s="487"/>
    </row>
    <row r="277" spans="1:45" ht="33" customHeight="1" thickBot="1">
      <c r="A277" s="471">
        <f t="shared" si="20"/>
        <v>266</v>
      </c>
      <c r="B277" s="472" t="str">
        <f>IF(【全員最初に作成】基本情報!C300="","",【全員最初に作成】基本情報!C300)</f>
        <v/>
      </c>
      <c r="C277" s="473" t="str">
        <f>IF(【全員最初に作成】基本情報!D300="","",【全員最初に作成】基本情報!D300)</f>
        <v/>
      </c>
      <c r="D277" s="473" t="str">
        <f>IF(【全員最初に作成】基本情報!E300="","",【全員最初に作成】基本情報!E300)</f>
        <v/>
      </c>
      <c r="E277" s="473" t="str">
        <f>IF(【全員最初に作成】基本情報!F300="","",【全員最初に作成】基本情報!F300)</f>
        <v/>
      </c>
      <c r="F277" s="473" t="str">
        <f>IF(【全員最初に作成】基本情報!G300="","",【全員最初に作成】基本情報!G300)</f>
        <v/>
      </c>
      <c r="G277" s="473" t="str">
        <f>IF(【全員最初に作成】基本情報!H300="","",【全員最初に作成】基本情報!H300)</f>
        <v/>
      </c>
      <c r="H277" s="473" t="str">
        <f>IF(【全員最初に作成】基本情報!I300="","",【全員最初に作成】基本情報!I300)</f>
        <v/>
      </c>
      <c r="I277" s="473" t="str">
        <f>IF(【全員最初に作成】基本情報!J300="","",【全員最初に作成】基本情報!J300)</f>
        <v/>
      </c>
      <c r="J277" s="473" t="str">
        <f>IF(【全員最初に作成】基本情報!K300="","",【全員最初に作成】基本情報!K300)</f>
        <v/>
      </c>
      <c r="K277" s="474" t="str">
        <f>IF(【全員最初に作成】基本情報!L300="","",【全員最初に作成】基本情報!L300)</f>
        <v/>
      </c>
      <c r="L277" s="471" t="str">
        <f>IF(【全員最初に作成】基本情報!M300="","",【全員最初に作成】基本情報!M300)</f>
        <v/>
      </c>
      <c r="M277" s="471" t="str">
        <f>IF(【全員最初に作成】基本情報!R300="","",【全員最初に作成】基本情報!R300)</f>
        <v/>
      </c>
      <c r="N277" s="471" t="str">
        <f>IF(【全員最初に作成】基本情報!W300="","",【全員最初に作成】基本情報!W300)</f>
        <v/>
      </c>
      <c r="O277" s="471" t="str">
        <f>IF(【全員最初に作成】基本情報!X300="","",【全員最初に作成】基本情報!X300)</f>
        <v/>
      </c>
      <c r="P277" s="475" t="str">
        <f>IF(【全員最初に作成】基本情報!Y300="","",【全員最初に作成】基本情報!Y300)</f>
        <v/>
      </c>
      <c r="Q277" s="476" t="str">
        <f>IF(【全員最初に作成】基本情報!AB300="","",【全員最初に作成】基本情報!AB300)</f>
        <v/>
      </c>
      <c r="R277" s="117"/>
      <c r="S277" s="118"/>
      <c r="T277" s="477" t="str">
        <f>IFERROR(IF(R277="","",VLOOKUP(P277,【参考】数式用!$A$5:$H$34,MATCH(S277,【参考】数式用!$F$4:$H$4,0)+5,0)),"")</f>
        <v/>
      </c>
      <c r="U277" s="478" t="str">
        <f>IF(S277="特定加算Ⅰ",VLOOKUP(P277,【参考】数式用!$A$5:$I$28,9,FALSE),"-")</f>
        <v>-</v>
      </c>
      <c r="V277" s="479" t="s">
        <v>155</v>
      </c>
      <c r="W277" s="120"/>
      <c r="X277" s="480" t="s">
        <v>156</v>
      </c>
      <c r="Y277" s="120"/>
      <c r="Z277" s="480" t="s">
        <v>157</v>
      </c>
      <c r="AA277" s="120"/>
      <c r="AB277" s="480" t="s">
        <v>156</v>
      </c>
      <c r="AC277" s="120"/>
      <c r="AD277" s="480" t="s">
        <v>158</v>
      </c>
      <c r="AE277" s="481" t="s">
        <v>159</v>
      </c>
      <c r="AF277" s="488" t="str">
        <f t="shared" si="22"/>
        <v/>
      </c>
      <c r="AG277" s="482" t="s">
        <v>160</v>
      </c>
      <c r="AH277" s="483" t="str">
        <f t="shared" si="23"/>
        <v/>
      </c>
      <c r="AJ277" s="484" t="str">
        <f t="shared" si="24"/>
        <v>○</v>
      </c>
      <c r="AK277" s="486" t="str">
        <f t="shared" si="21"/>
        <v/>
      </c>
      <c r="AL277" s="486"/>
      <c r="AM277" s="486"/>
      <c r="AN277" s="486"/>
      <c r="AO277" s="486"/>
      <c r="AP277" s="486"/>
      <c r="AQ277" s="486"/>
      <c r="AR277" s="486"/>
      <c r="AS277" s="487"/>
    </row>
    <row r="278" spans="1:45" ht="33" customHeight="1" thickBot="1">
      <c r="A278" s="471">
        <f t="shared" si="20"/>
        <v>267</v>
      </c>
      <c r="B278" s="472" t="str">
        <f>IF(【全員最初に作成】基本情報!C301="","",【全員最初に作成】基本情報!C301)</f>
        <v/>
      </c>
      <c r="C278" s="473" t="str">
        <f>IF(【全員最初に作成】基本情報!D301="","",【全員最初に作成】基本情報!D301)</f>
        <v/>
      </c>
      <c r="D278" s="473" t="str">
        <f>IF(【全員最初に作成】基本情報!E301="","",【全員最初に作成】基本情報!E301)</f>
        <v/>
      </c>
      <c r="E278" s="473" t="str">
        <f>IF(【全員最初に作成】基本情報!F301="","",【全員最初に作成】基本情報!F301)</f>
        <v/>
      </c>
      <c r="F278" s="473" t="str">
        <f>IF(【全員最初に作成】基本情報!G301="","",【全員最初に作成】基本情報!G301)</f>
        <v/>
      </c>
      <c r="G278" s="473" t="str">
        <f>IF(【全員最初に作成】基本情報!H301="","",【全員最初に作成】基本情報!H301)</f>
        <v/>
      </c>
      <c r="H278" s="473" t="str">
        <f>IF(【全員最初に作成】基本情報!I301="","",【全員最初に作成】基本情報!I301)</f>
        <v/>
      </c>
      <c r="I278" s="473" t="str">
        <f>IF(【全員最初に作成】基本情報!J301="","",【全員最初に作成】基本情報!J301)</f>
        <v/>
      </c>
      <c r="J278" s="473" t="str">
        <f>IF(【全員最初に作成】基本情報!K301="","",【全員最初に作成】基本情報!K301)</f>
        <v/>
      </c>
      <c r="K278" s="474" t="str">
        <f>IF(【全員最初に作成】基本情報!L301="","",【全員最初に作成】基本情報!L301)</f>
        <v/>
      </c>
      <c r="L278" s="471" t="str">
        <f>IF(【全員最初に作成】基本情報!M301="","",【全員最初に作成】基本情報!M301)</f>
        <v/>
      </c>
      <c r="M278" s="471" t="str">
        <f>IF(【全員最初に作成】基本情報!R301="","",【全員最初に作成】基本情報!R301)</f>
        <v/>
      </c>
      <c r="N278" s="471" t="str">
        <f>IF(【全員最初に作成】基本情報!W301="","",【全員最初に作成】基本情報!W301)</f>
        <v/>
      </c>
      <c r="O278" s="471" t="str">
        <f>IF(【全員最初に作成】基本情報!X301="","",【全員最初に作成】基本情報!X301)</f>
        <v/>
      </c>
      <c r="P278" s="475" t="str">
        <f>IF(【全員最初に作成】基本情報!Y301="","",【全員最初に作成】基本情報!Y301)</f>
        <v/>
      </c>
      <c r="Q278" s="476" t="str">
        <f>IF(【全員最初に作成】基本情報!AB301="","",【全員最初に作成】基本情報!AB301)</f>
        <v/>
      </c>
      <c r="R278" s="117"/>
      <c r="S278" s="118"/>
      <c r="T278" s="477" t="str">
        <f>IFERROR(IF(R278="","",VLOOKUP(P278,【参考】数式用!$A$5:$H$34,MATCH(S278,【参考】数式用!$F$4:$H$4,0)+5,0)),"")</f>
        <v/>
      </c>
      <c r="U278" s="478" t="str">
        <f>IF(S278="特定加算Ⅰ",VLOOKUP(P278,【参考】数式用!$A$5:$I$28,9,FALSE),"-")</f>
        <v>-</v>
      </c>
      <c r="V278" s="479" t="s">
        <v>155</v>
      </c>
      <c r="W278" s="120"/>
      <c r="X278" s="480" t="s">
        <v>156</v>
      </c>
      <c r="Y278" s="120"/>
      <c r="Z278" s="480" t="s">
        <v>157</v>
      </c>
      <c r="AA278" s="120"/>
      <c r="AB278" s="480" t="s">
        <v>156</v>
      </c>
      <c r="AC278" s="120"/>
      <c r="AD278" s="480" t="s">
        <v>158</v>
      </c>
      <c r="AE278" s="481" t="s">
        <v>159</v>
      </c>
      <c r="AF278" s="488" t="str">
        <f t="shared" si="22"/>
        <v/>
      </c>
      <c r="AG278" s="482" t="s">
        <v>160</v>
      </c>
      <c r="AH278" s="483" t="str">
        <f t="shared" si="23"/>
        <v/>
      </c>
      <c r="AJ278" s="484" t="str">
        <f t="shared" si="24"/>
        <v>○</v>
      </c>
      <c r="AK278" s="486" t="str">
        <f t="shared" si="21"/>
        <v/>
      </c>
      <c r="AL278" s="486"/>
      <c r="AM278" s="486"/>
      <c r="AN278" s="486"/>
      <c r="AO278" s="486"/>
      <c r="AP278" s="486"/>
      <c r="AQ278" s="486"/>
      <c r="AR278" s="486"/>
      <c r="AS278" s="487"/>
    </row>
    <row r="279" spans="1:45" ht="33" customHeight="1" thickBot="1">
      <c r="A279" s="471">
        <f t="shared" si="20"/>
        <v>268</v>
      </c>
      <c r="B279" s="472" t="str">
        <f>IF(【全員最初に作成】基本情報!C302="","",【全員最初に作成】基本情報!C302)</f>
        <v/>
      </c>
      <c r="C279" s="473" t="str">
        <f>IF(【全員最初に作成】基本情報!D302="","",【全員最初に作成】基本情報!D302)</f>
        <v/>
      </c>
      <c r="D279" s="473" t="str">
        <f>IF(【全員最初に作成】基本情報!E302="","",【全員最初に作成】基本情報!E302)</f>
        <v/>
      </c>
      <c r="E279" s="473" t="str">
        <f>IF(【全員最初に作成】基本情報!F302="","",【全員最初に作成】基本情報!F302)</f>
        <v/>
      </c>
      <c r="F279" s="473" t="str">
        <f>IF(【全員最初に作成】基本情報!G302="","",【全員最初に作成】基本情報!G302)</f>
        <v/>
      </c>
      <c r="G279" s="473" t="str">
        <f>IF(【全員最初に作成】基本情報!H302="","",【全員最初に作成】基本情報!H302)</f>
        <v/>
      </c>
      <c r="H279" s="473" t="str">
        <f>IF(【全員最初に作成】基本情報!I302="","",【全員最初に作成】基本情報!I302)</f>
        <v/>
      </c>
      <c r="I279" s="473" t="str">
        <f>IF(【全員最初に作成】基本情報!J302="","",【全員最初に作成】基本情報!J302)</f>
        <v/>
      </c>
      <c r="J279" s="473" t="str">
        <f>IF(【全員最初に作成】基本情報!K302="","",【全員最初に作成】基本情報!K302)</f>
        <v/>
      </c>
      <c r="K279" s="474" t="str">
        <f>IF(【全員最初に作成】基本情報!L302="","",【全員最初に作成】基本情報!L302)</f>
        <v/>
      </c>
      <c r="L279" s="471" t="str">
        <f>IF(【全員最初に作成】基本情報!M302="","",【全員最初に作成】基本情報!M302)</f>
        <v/>
      </c>
      <c r="M279" s="471" t="str">
        <f>IF(【全員最初に作成】基本情報!R302="","",【全員最初に作成】基本情報!R302)</f>
        <v/>
      </c>
      <c r="N279" s="471" t="str">
        <f>IF(【全員最初に作成】基本情報!W302="","",【全員最初に作成】基本情報!W302)</f>
        <v/>
      </c>
      <c r="O279" s="471" t="str">
        <f>IF(【全員最初に作成】基本情報!X302="","",【全員最初に作成】基本情報!X302)</f>
        <v/>
      </c>
      <c r="P279" s="475" t="str">
        <f>IF(【全員最初に作成】基本情報!Y302="","",【全員最初に作成】基本情報!Y302)</f>
        <v/>
      </c>
      <c r="Q279" s="476" t="str">
        <f>IF(【全員最初に作成】基本情報!AB302="","",【全員最初に作成】基本情報!AB302)</f>
        <v/>
      </c>
      <c r="R279" s="117"/>
      <c r="S279" s="118"/>
      <c r="T279" s="477" t="str">
        <f>IFERROR(IF(R279="","",VLOOKUP(P279,【参考】数式用!$A$5:$H$34,MATCH(S279,【参考】数式用!$F$4:$H$4,0)+5,0)),"")</f>
        <v/>
      </c>
      <c r="U279" s="478" t="str">
        <f>IF(S279="特定加算Ⅰ",VLOOKUP(P279,【参考】数式用!$A$5:$I$28,9,FALSE),"-")</f>
        <v>-</v>
      </c>
      <c r="V279" s="479" t="s">
        <v>155</v>
      </c>
      <c r="W279" s="120"/>
      <c r="X279" s="480" t="s">
        <v>156</v>
      </c>
      <c r="Y279" s="120"/>
      <c r="Z279" s="480" t="s">
        <v>157</v>
      </c>
      <c r="AA279" s="120"/>
      <c r="AB279" s="480" t="s">
        <v>156</v>
      </c>
      <c r="AC279" s="120"/>
      <c r="AD279" s="480" t="s">
        <v>158</v>
      </c>
      <c r="AE279" s="481" t="s">
        <v>159</v>
      </c>
      <c r="AF279" s="488" t="str">
        <f t="shared" si="22"/>
        <v/>
      </c>
      <c r="AG279" s="482" t="s">
        <v>160</v>
      </c>
      <c r="AH279" s="483" t="str">
        <f t="shared" si="23"/>
        <v/>
      </c>
      <c r="AJ279" s="484" t="str">
        <f t="shared" si="24"/>
        <v>○</v>
      </c>
      <c r="AK279" s="486" t="str">
        <f t="shared" si="21"/>
        <v/>
      </c>
      <c r="AL279" s="486"/>
      <c r="AM279" s="486"/>
      <c r="AN279" s="486"/>
      <c r="AO279" s="486"/>
      <c r="AP279" s="486"/>
      <c r="AQ279" s="486"/>
      <c r="AR279" s="486"/>
      <c r="AS279" s="487"/>
    </row>
    <row r="280" spans="1:45" ht="33" customHeight="1" thickBot="1">
      <c r="A280" s="471">
        <f t="shared" si="20"/>
        <v>269</v>
      </c>
      <c r="B280" s="472" t="str">
        <f>IF(【全員最初に作成】基本情報!C303="","",【全員最初に作成】基本情報!C303)</f>
        <v/>
      </c>
      <c r="C280" s="473" t="str">
        <f>IF(【全員最初に作成】基本情報!D303="","",【全員最初に作成】基本情報!D303)</f>
        <v/>
      </c>
      <c r="D280" s="473" t="str">
        <f>IF(【全員最初に作成】基本情報!E303="","",【全員最初に作成】基本情報!E303)</f>
        <v/>
      </c>
      <c r="E280" s="473" t="str">
        <f>IF(【全員最初に作成】基本情報!F303="","",【全員最初に作成】基本情報!F303)</f>
        <v/>
      </c>
      <c r="F280" s="473" t="str">
        <f>IF(【全員最初に作成】基本情報!G303="","",【全員最初に作成】基本情報!G303)</f>
        <v/>
      </c>
      <c r="G280" s="473" t="str">
        <f>IF(【全員最初に作成】基本情報!H303="","",【全員最初に作成】基本情報!H303)</f>
        <v/>
      </c>
      <c r="H280" s="473" t="str">
        <f>IF(【全員最初に作成】基本情報!I303="","",【全員最初に作成】基本情報!I303)</f>
        <v/>
      </c>
      <c r="I280" s="473" t="str">
        <f>IF(【全員最初に作成】基本情報!J303="","",【全員最初に作成】基本情報!J303)</f>
        <v/>
      </c>
      <c r="J280" s="473" t="str">
        <f>IF(【全員最初に作成】基本情報!K303="","",【全員最初に作成】基本情報!K303)</f>
        <v/>
      </c>
      <c r="K280" s="474" t="str">
        <f>IF(【全員最初に作成】基本情報!L303="","",【全員最初に作成】基本情報!L303)</f>
        <v/>
      </c>
      <c r="L280" s="471" t="str">
        <f>IF(【全員最初に作成】基本情報!M303="","",【全員最初に作成】基本情報!M303)</f>
        <v/>
      </c>
      <c r="M280" s="471" t="str">
        <f>IF(【全員最初に作成】基本情報!R303="","",【全員最初に作成】基本情報!R303)</f>
        <v/>
      </c>
      <c r="N280" s="471" t="str">
        <f>IF(【全員最初に作成】基本情報!W303="","",【全員最初に作成】基本情報!W303)</f>
        <v/>
      </c>
      <c r="O280" s="471" t="str">
        <f>IF(【全員最初に作成】基本情報!X303="","",【全員最初に作成】基本情報!X303)</f>
        <v/>
      </c>
      <c r="P280" s="475" t="str">
        <f>IF(【全員最初に作成】基本情報!Y303="","",【全員最初に作成】基本情報!Y303)</f>
        <v/>
      </c>
      <c r="Q280" s="476" t="str">
        <f>IF(【全員最初に作成】基本情報!AB303="","",【全員最初に作成】基本情報!AB303)</f>
        <v/>
      </c>
      <c r="R280" s="117"/>
      <c r="S280" s="118"/>
      <c r="T280" s="477" t="str">
        <f>IFERROR(IF(R280="","",VLOOKUP(P280,【参考】数式用!$A$5:$H$34,MATCH(S280,【参考】数式用!$F$4:$H$4,0)+5,0)),"")</f>
        <v/>
      </c>
      <c r="U280" s="478" t="str">
        <f>IF(S280="特定加算Ⅰ",VLOOKUP(P280,【参考】数式用!$A$5:$I$28,9,FALSE),"-")</f>
        <v>-</v>
      </c>
      <c r="V280" s="479" t="s">
        <v>155</v>
      </c>
      <c r="W280" s="120"/>
      <c r="X280" s="480" t="s">
        <v>156</v>
      </c>
      <c r="Y280" s="120"/>
      <c r="Z280" s="480" t="s">
        <v>157</v>
      </c>
      <c r="AA280" s="120"/>
      <c r="AB280" s="480" t="s">
        <v>156</v>
      </c>
      <c r="AC280" s="120"/>
      <c r="AD280" s="480" t="s">
        <v>158</v>
      </c>
      <c r="AE280" s="481" t="s">
        <v>159</v>
      </c>
      <c r="AF280" s="488" t="str">
        <f t="shared" si="22"/>
        <v/>
      </c>
      <c r="AG280" s="482" t="s">
        <v>160</v>
      </c>
      <c r="AH280" s="483" t="str">
        <f t="shared" si="23"/>
        <v/>
      </c>
      <c r="AJ280" s="484" t="str">
        <f t="shared" si="24"/>
        <v>○</v>
      </c>
      <c r="AK280" s="486" t="str">
        <f t="shared" si="21"/>
        <v/>
      </c>
      <c r="AL280" s="486"/>
      <c r="AM280" s="486"/>
      <c r="AN280" s="486"/>
      <c r="AO280" s="486"/>
      <c r="AP280" s="486"/>
      <c r="AQ280" s="486"/>
      <c r="AR280" s="486"/>
      <c r="AS280" s="487"/>
    </row>
    <row r="281" spans="1:45" ht="33" customHeight="1" thickBot="1">
      <c r="A281" s="471">
        <f t="shared" si="20"/>
        <v>270</v>
      </c>
      <c r="B281" s="472" t="str">
        <f>IF(【全員最初に作成】基本情報!C304="","",【全員最初に作成】基本情報!C304)</f>
        <v/>
      </c>
      <c r="C281" s="473" t="str">
        <f>IF(【全員最初に作成】基本情報!D304="","",【全員最初に作成】基本情報!D304)</f>
        <v/>
      </c>
      <c r="D281" s="473" t="str">
        <f>IF(【全員最初に作成】基本情報!E304="","",【全員最初に作成】基本情報!E304)</f>
        <v/>
      </c>
      <c r="E281" s="473" t="str">
        <f>IF(【全員最初に作成】基本情報!F304="","",【全員最初に作成】基本情報!F304)</f>
        <v/>
      </c>
      <c r="F281" s="473" t="str">
        <f>IF(【全員最初に作成】基本情報!G304="","",【全員最初に作成】基本情報!G304)</f>
        <v/>
      </c>
      <c r="G281" s="473" t="str">
        <f>IF(【全員最初に作成】基本情報!H304="","",【全員最初に作成】基本情報!H304)</f>
        <v/>
      </c>
      <c r="H281" s="473" t="str">
        <f>IF(【全員最初に作成】基本情報!I304="","",【全員最初に作成】基本情報!I304)</f>
        <v/>
      </c>
      <c r="I281" s="473" t="str">
        <f>IF(【全員最初に作成】基本情報!J304="","",【全員最初に作成】基本情報!J304)</f>
        <v/>
      </c>
      <c r="J281" s="473" t="str">
        <f>IF(【全員最初に作成】基本情報!K304="","",【全員最初に作成】基本情報!K304)</f>
        <v/>
      </c>
      <c r="K281" s="474" t="str">
        <f>IF(【全員最初に作成】基本情報!L304="","",【全員最初に作成】基本情報!L304)</f>
        <v/>
      </c>
      <c r="L281" s="471" t="str">
        <f>IF(【全員最初に作成】基本情報!M304="","",【全員最初に作成】基本情報!M304)</f>
        <v/>
      </c>
      <c r="M281" s="471" t="str">
        <f>IF(【全員最初に作成】基本情報!R304="","",【全員最初に作成】基本情報!R304)</f>
        <v/>
      </c>
      <c r="N281" s="471" t="str">
        <f>IF(【全員最初に作成】基本情報!W304="","",【全員最初に作成】基本情報!W304)</f>
        <v/>
      </c>
      <c r="O281" s="471" t="str">
        <f>IF(【全員最初に作成】基本情報!X304="","",【全員最初に作成】基本情報!X304)</f>
        <v/>
      </c>
      <c r="P281" s="475" t="str">
        <f>IF(【全員最初に作成】基本情報!Y304="","",【全員最初に作成】基本情報!Y304)</f>
        <v/>
      </c>
      <c r="Q281" s="476" t="str">
        <f>IF(【全員最初に作成】基本情報!AB304="","",【全員最初に作成】基本情報!AB304)</f>
        <v/>
      </c>
      <c r="R281" s="117"/>
      <c r="S281" s="118"/>
      <c r="T281" s="477" t="str">
        <f>IFERROR(IF(R281="","",VLOOKUP(P281,【参考】数式用!$A$5:$H$34,MATCH(S281,【参考】数式用!$F$4:$H$4,0)+5,0)),"")</f>
        <v/>
      </c>
      <c r="U281" s="478" t="str">
        <f>IF(S281="特定加算Ⅰ",VLOOKUP(P281,【参考】数式用!$A$5:$I$28,9,FALSE),"-")</f>
        <v>-</v>
      </c>
      <c r="V281" s="479" t="s">
        <v>155</v>
      </c>
      <c r="W281" s="120"/>
      <c r="X281" s="480" t="s">
        <v>156</v>
      </c>
      <c r="Y281" s="120"/>
      <c r="Z281" s="480" t="s">
        <v>157</v>
      </c>
      <c r="AA281" s="120"/>
      <c r="AB281" s="480" t="s">
        <v>156</v>
      </c>
      <c r="AC281" s="120"/>
      <c r="AD281" s="480" t="s">
        <v>158</v>
      </c>
      <c r="AE281" s="481" t="s">
        <v>159</v>
      </c>
      <c r="AF281" s="488" t="str">
        <f t="shared" si="22"/>
        <v/>
      </c>
      <c r="AG281" s="482" t="s">
        <v>160</v>
      </c>
      <c r="AH281" s="483" t="str">
        <f t="shared" si="23"/>
        <v/>
      </c>
      <c r="AJ281" s="484" t="str">
        <f t="shared" si="24"/>
        <v>○</v>
      </c>
      <c r="AK281" s="486" t="str">
        <f t="shared" si="21"/>
        <v/>
      </c>
      <c r="AL281" s="486"/>
      <c r="AM281" s="486"/>
      <c r="AN281" s="486"/>
      <c r="AO281" s="486"/>
      <c r="AP281" s="486"/>
      <c r="AQ281" s="486"/>
      <c r="AR281" s="486"/>
      <c r="AS281" s="487"/>
    </row>
    <row r="282" spans="1:45" ht="33" customHeight="1" thickBot="1">
      <c r="A282" s="471">
        <f t="shared" si="20"/>
        <v>271</v>
      </c>
      <c r="B282" s="472" t="str">
        <f>IF(【全員最初に作成】基本情報!C305="","",【全員最初に作成】基本情報!C305)</f>
        <v/>
      </c>
      <c r="C282" s="473" t="str">
        <f>IF(【全員最初に作成】基本情報!D305="","",【全員最初に作成】基本情報!D305)</f>
        <v/>
      </c>
      <c r="D282" s="473" t="str">
        <f>IF(【全員最初に作成】基本情報!E305="","",【全員最初に作成】基本情報!E305)</f>
        <v/>
      </c>
      <c r="E282" s="473" t="str">
        <f>IF(【全員最初に作成】基本情報!F305="","",【全員最初に作成】基本情報!F305)</f>
        <v/>
      </c>
      <c r="F282" s="473" t="str">
        <f>IF(【全員最初に作成】基本情報!G305="","",【全員最初に作成】基本情報!G305)</f>
        <v/>
      </c>
      <c r="G282" s="473" t="str">
        <f>IF(【全員最初に作成】基本情報!H305="","",【全員最初に作成】基本情報!H305)</f>
        <v/>
      </c>
      <c r="H282" s="473" t="str">
        <f>IF(【全員最初に作成】基本情報!I305="","",【全員最初に作成】基本情報!I305)</f>
        <v/>
      </c>
      <c r="I282" s="473" t="str">
        <f>IF(【全員最初に作成】基本情報!J305="","",【全員最初に作成】基本情報!J305)</f>
        <v/>
      </c>
      <c r="J282" s="473" t="str">
        <f>IF(【全員最初に作成】基本情報!K305="","",【全員最初に作成】基本情報!K305)</f>
        <v/>
      </c>
      <c r="K282" s="474" t="str">
        <f>IF(【全員最初に作成】基本情報!L305="","",【全員最初に作成】基本情報!L305)</f>
        <v/>
      </c>
      <c r="L282" s="471" t="str">
        <f>IF(【全員最初に作成】基本情報!M305="","",【全員最初に作成】基本情報!M305)</f>
        <v/>
      </c>
      <c r="M282" s="471" t="str">
        <f>IF(【全員最初に作成】基本情報!R305="","",【全員最初に作成】基本情報!R305)</f>
        <v/>
      </c>
      <c r="N282" s="471" t="str">
        <f>IF(【全員最初に作成】基本情報!W305="","",【全員最初に作成】基本情報!W305)</f>
        <v/>
      </c>
      <c r="O282" s="471" t="str">
        <f>IF(【全員最初に作成】基本情報!X305="","",【全員最初に作成】基本情報!X305)</f>
        <v/>
      </c>
      <c r="P282" s="475" t="str">
        <f>IF(【全員最初に作成】基本情報!Y305="","",【全員最初に作成】基本情報!Y305)</f>
        <v/>
      </c>
      <c r="Q282" s="476" t="str">
        <f>IF(【全員最初に作成】基本情報!AB305="","",【全員最初に作成】基本情報!AB305)</f>
        <v/>
      </c>
      <c r="R282" s="117"/>
      <c r="S282" s="118"/>
      <c r="T282" s="477" t="str">
        <f>IFERROR(IF(R282="","",VLOOKUP(P282,【参考】数式用!$A$5:$H$34,MATCH(S282,【参考】数式用!$F$4:$H$4,0)+5,0)),"")</f>
        <v/>
      </c>
      <c r="U282" s="478" t="str">
        <f>IF(S282="特定加算Ⅰ",VLOOKUP(P282,【参考】数式用!$A$5:$I$28,9,FALSE),"-")</f>
        <v>-</v>
      </c>
      <c r="V282" s="479" t="s">
        <v>155</v>
      </c>
      <c r="W282" s="120"/>
      <c r="X282" s="480" t="s">
        <v>156</v>
      </c>
      <c r="Y282" s="120"/>
      <c r="Z282" s="480" t="s">
        <v>157</v>
      </c>
      <c r="AA282" s="120"/>
      <c r="AB282" s="480" t="s">
        <v>156</v>
      </c>
      <c r="AC282" s="120"/>
      <c r="AD282" s="480" t="s">
        <v>158</v>
      </c>
      <c r="AE282" s="481" t="s">
        <v>159</v>
      </c>
      <c r="AF282" s="488" t="str">
        <f t="shared" si="22"/>
        <v/>
      </c>
      <c r="AG282" s="482" t="s">
        <v>160</v>
      </c>
      <c r="AH282" s="483" t="str">
        <f t="shared" si="23"/>
        <v/>
      </c>
      <c r="AJ282" s="484" t="str">
        <f t="shared" si="24"/>
        <v>○</v>
      </c>
      <c r="AK282" s="486" t="str">
        <f t="shared" si="21"/>
        <v/>
      </c>
      <c r="AL282" s="486"/>
      <c r="AM282" s="486"/>
      <c r="AN282" s="486"/>
      <c r="AO282" s="486"/>
      <c r="AP282" s="486"/>
      <c r="AQ282" s="486"/>
      <c r="AR282" s="486"/>
      <c r="AS282" s="487"/>
    </row>
    <row r="283" spans="1:45" ht="33" customHeight="1" thickBot="1">
      <c r="A283" s="471">
        <f t="shared" si="20"/>
        <v>272</v>
      </c>
      <c r="B283" s="472" t="str">
        <f>IF(【全員最初に作成】基本情報!C306="","",【全員最初に作成】基本情報!C306)</f>
        <v/>
      </c>
      <c r="C283" s="473" t="str">
        <f>IF(【全員最初に作成】基本情報!D306="","",【全員最初に作成】基本情報!D306)</f>
        <v/>
      </c>
      <c r="D283" s="473" t="str">
        <f>IF(【全員最初に作成】基本情報!E306="","",【全員最初に作成】基本情報!E306)</f>
        <v/>
      </c>
      <c r="E283" s="473" t="str">
        <f>IF(【全員最初に作成】基本情報!F306="","",【全員最初に作成】基本情報!F306)</f>
        <v/>
      </c>
      <c r="F283" s="473" t="str">
        <f>IF(【全員最初に作成】基本情報!G306="","",【全員最初に作成】基本情報!G306)</f>
        <v/>
      </c>
      <c r="G283" s="473" t="str">
        <f>IF(【全員最初に作成】基本情報!H306="","",【全員最初に作成】基本情報!H306)</f>
        <v/>
      </c>
      <c r="H283" s="473" t="str">
        <f>IF(【全員最初に作成】基本情報!I306="","",【全員最初に作成】基本情報!I306)</f>
        <v/>
      </c>
      <c r="I283" s="473" t="str">
        <f>IF(【全員最初に作成】基本情報!J306="","",【全員最初に作成】基本情報!J306)</f>
        <v/>
      </c>
      <c r="J283" s="473" t="str">
        <f>IF(【全員最初に作成】基本情報!K306="","",【全員最初に作成】基本情報!K306)</f>
        <v/>
      </c>
      <c r="K283" s="474" t="str">
        <f>IF(【全員最初に作成】基本情報!L306="","",【全員最初に作成】基本情報!L306)</f>
        <v/>
      </c>
      <c r="L283" s="471" t="str">
        <f>IF(【全員最初に作成】基本情報!M306="","",【全員最初に作成】基本情報!M306)</f>
        <v/>
      </c>
      <c r="M283" s="471" t="str">
        <f>IF(【全員最初に作成】基本情報!R306="","",【全員最初に作成】基本情報!R306)</f>
        <v/>
      </c>
      <c r="N283" s="471" t="str">
        <f>IF(【全員最初に作成】基本情報!W306="","",【全員最初に作成】基本情報!W306)</f>
        <v/>
      </c>
      <c r="O283" s="471" t="str">
        <f>IF(【全員最初に作成】基本情報!X306="","",【全員最初に作成】基本情報!X306)</f>
        <v/>
      </c>
      <c r="P283" s="475" t="str">
        <f>IF(【全員最初に作成】基本情報!Y306="","",【全員最初に作成】基本情報!Y306)</f>
        <v/>
      </c>
      <c r="Q283" s="476" t="str">
        <f>IF(【全員最初に作成】基本情報!AB306="","",【全員最初に作成】基本情報!AB306)</f>
        <v/>
      </c>
      <c r="R283" s="117"/>
      <c r="S283" s="118"/>
      <c r="T283" s="477" t="str">
        <f>IFERROR(IF(R283="","",VLOOKUP(P283,【参考】数式用!$A$5:$H$34,MATCH(S283,【参考】数式用!$F$4:$H$4,0)+5,0)),"")</f>
        <v/>
      </c>
      <c r="U283" s="478" t="str">
        <f>IF(S283="特定加算Ⅰ",VLOOKUP(P283,【参考】数式用!$A$5:$I$28,9,FALSE),"-")</f>
        <v>-</v>
      </c>
      <c r="V283" s="479" t="s">
        <v>155</v>
      </c>
      <c r="W283" s="120"/>
      <c r="X283" s="480" t="s">
        <v>156</v>
      </c>
      <c r="Y283" s="120"/>
      <c r="Z283" s="480" t="s">
        <v>157</v>
      </c>
      <c r="AA283" s="120"/>
      <c r="AB283" s="480" t="s">
        <v>156</v>
      </c>
      <c r="AC283" s="120"/>
      <c r="AD283" s="480" t="s">
        <v>158</v>
      </c>
      <c r="AE283" s="481" t="s">
        <v>159</v>
      </c>
      <c r="AF283" s="488" t="str">
        <f t="shared" si="22"/>
        <v/>
      </c>
      <c r="AG283" s="482" t="s">
        <v>160</v>
      </c>
      <c r="AH283" s="483" t="str">
        <f t="shared" si="23"/>
        <v/>
      </c>
      <c r="AJ283" s="484" t="str">
        <f t="shared" si="24"/>
        <v>○</v>
      </c>
      <c r="AK283" s="486" t="str">
        <f t="shared" si="21"/>
        <v/>
      </c>
      <c r="AL283" s="486"/>
      <c r="AM283" s="486"/>
      <c r="AN283" s="486"/>
      <c r="AO283" s="486"/>
      <c r="AP283" s="486"/>
      <c r="AQ283" s="486"/>
      <c r="AR283" s="486"/>
      <c r="AS283" s="487"/>
    </row>
    <row r="284" spans="1:45" ht="33" customHeight="1" thickBot="1">
      <c r="A284" s="471">
        <f t="shared" si="20"/>
        <v>273</v>
      </c>
      <c r="B284" s="472" t="str">
        <f>IF(【全員最初に作成】基本情報!C307="","",【全員最初に作成】基本情報!C307)</f>
        <v/>
      </c>
      <c r="C284" s="473" t="str">
        <f>IF(【全員最初に作成】基本情報!D307="","",【全員最初に作成】基本情報!D307)</f>
        <v/>
      </c>
      <c r="D284" s="473" t="str">
        <f>IF(【全員最初に作成】基本情報!E307="","",【全員最初に作成】基本情報!E307)</f>
        <v/>
      </c>
      <c r="E284" s="473" t="str">
        <f>IF(【全員最初に作成】基本情報!F307="","",【全員最初に作成】基本情報!F307)</f>
        <v/>
      </c>
      <c r="F284" s="473" t="str">
        <f>IF(【全員最初に作成】基本情報!G307="","",【全員最初に作成】基本情報!G307)</f>
        <v/>
      </c>
      <c r="G284" s="473" t="str">
        <f>IF(【全員最初に作成】基本情報!H307="","",【全員最初に作成】基本情報!H307)</f>
        <v/>
      </c>
      <c r="H284" s="473" t="str">
        <f>IF(【全員最初に作成】基本情報!I307="","",【全員最初に作成】基本情報!I307)</f>
        <v/>
      </c>
      <c r="I284" s="473" t="str">
        <f>IF(【全員最初に作成】基本情報!J307="","",【全員最初に作成】基本情報!J307)</f>
        <v/>
      </c>
      <c r="J284" s="473" t="str">
        <f>IF(【全員最初に作成】基本情報!K307="","",【全員最初に作成】基本情報!K307)</f>
        <v/>
      </c>
      <c r="K284" s="474" t="str">
        <f>IF(【全員最初に作成】基本情報!L307="","",【全員最初に作成】基本情報!L307)</f>
        <v/>
      </c>
      <c r="L284" s="471" t="str">
        <f>IF(【全員最初に作成】基本情報!M307="","",【全員最初に作成】基本情報!M307)</f>
        <v/>
      </c>
      <c r="M284" s="471" t="str">
        <f>IF(【全員最初に作成】基本情報!R307="","",【全員最初に作成】基本情報!R307)</f>
        <v/>
      </c>
      <c r="N284" s="471" t="str">
        <f>IF(【全員最初に作成】基本情報!W307="","",【全員最初に作成】基本情報!W307)</f>
        <v/>
      </c>
      <c r="O284" s="471" t="str">
        <f>IF(【全員最初に作成】基本情報!X307="","",【全員最初に作成】基本情報!X307)</f>
        <v/>
      </c>
      <c r="P284" s="475" t="str">
        <f>IF(【全員最初に作成】基本情報!Y307="","",【全員最初に作成】基本情報!Y307)</f>
        <v/>
      </c>
      <c r="Q284" s="476" t="str">
        <f>IF(【全員最初に作成】基本情報!AB307="","",【全員最初に作成】基本情報!AB307)</f>
        <v/>
      </c>
      <c r="R284" s="117"/>
      <c r="S284" s="118"/>
      <c r="T284" s="477" t="str">
        <f>IFERROR(IF(R284="","",VLOOKUP(P284,【参考】数式用!$A$5:$H$34,MATCH(S284,【参考】数式用!$F$4:$H$4,0)+5,0)),"")</f>
        <v/>
      </c>
      <c r="U284" s="478" t="str">
        <f>IF(S284="特定加算Ⅰ",VLOOKUP(P284,【参考】数式用!$A$5:$I$28,9,FALSE),"-")</f>
        <v>-</v>
      </c>
      <c r="V284" s="479" t="s">
        <v>155</v>
      </c>
      <c r="W284" s="120"/>
      <c r="X284" s="480" t="s">
        <v>156</v>
      </c>
      <c r="Y284" s="120"/>
      <c r="Z284" s="480" t="s">
        <v>157</v>
      </c>
      <c r="AA284" s="120"/>
      <c r="AB284" s="480" t="s">
        <v>156</v>
      </c>
      <c r="AC284" s="120"/>
      <c r="AD284" s="480" t="s">
        <v>158</v>
      </c>
      <c r="AE284" s="481" t="s">
        <v>159</v>
      </c>
      <c r="AF284" s="488" t="str">
        <f t="shared" si="22"/>
        <v/>
      </c>
      <c r="AG284" s="482" t="s">
        <v>160</v>
      </c>
      <c r="AH284" s="483" t="str">
        <f t="shared" si="23"/>
        <v/>
      </c>
      <c r="AJ284" s="484" t="str">
        <f t="shared" si="24"/>
        <v>○</v>
      </c>
      <c r="AK284" s="486" t="str">
        <f t="shared" si="21"/>
        <v/>
      </c>
      <c r="AL284" s="486"/>
      <c r="AM284" s="486"/>
      <c r="AN284" s="486"/>
      <c r="AO284" s="486"/>
      <c r="AP284" s="486"/>
      <c r="AQ284" s="486"/>
      <c r="AR284" s="486"/>
      <c r="AS284" s="487"/>
    </row>
    <row r="285" spans="1:45" ht="33" customHeight="1" thickBot="1">
      <c r="A285" s="471">
        <f t="shared" si="20"/>
        <v>274</v>
      </c>
      <c r="B285" s="472" t="str">
        <f>IF(【全員最初に作成】基本情報!C308="","",【全員最初に作成】基本情報!C308)</f>
        <v/>
      </c>
      <c r="C285" s="473" t="str">
        <f>IF(【全員最初に作成】基本情報!D308="","",【全員最初に作成】基本情報!D308)</f>
        <v/>
      </c>
      <c r="D285" s="473" t="str">
        <f>IF(【全員最初に作成】基本情報!E308="","",【全員最初に作成】基本情報!E308)</f>
        <v/>
      </c>
      <c r="E285" s="473" t="str">
        <f>IF(【全員最初に作成】基本情報!F308="","",【全員最初に作成】基本情報!F308)</f>
        <v/>
      </c>
      <c r="F285" s="473" t="str">
        <f>IF(【全員最初に作成】基本情報!G308="","",【全員最初に作成】基本情報!G308)</f>
        <v/>
      </c>
      <c r="G285" s="473" t="str">
        <f>IF(【全員最初に作成】基本情報!H308="","",【全員最初に作成】基本情報!H308)</f>
        <v/>
      </c>
      <c r="H285" s="473" t="str">
        <f>IF(【全員最初に作成】基本情報!I308="","",【全員最初に作成】基本情報!I308)</f>
        <v/>
      </c>
      <c r="I285" s="473" t="str">
        <f>IF(【全員最初に作成】基本情報!J308="","",【全員最初に作成】基本情報!J308)</f>
        <v/>
      </c>
      <c r="J285" s="473" t="str">
        <f>IF(【全員最初に作成】基本情報!K308="","",【全員最初に作成】基本情報!K308)</f>
        <v/>
      </c>
      <c r="K285" s="474" t="str">
        <f>IF(【全員最初に作成】基本情報!L308="","",【全員最初に作成】基本情報!L308)</f>
        <v/>
      </c>
      <c r="L285" s="471" t="str">
        <f>IF(【全員最初に作成】基本情報!M308="","",【全員最初に作成】基本情報!M308)</f>
        <v/>
      </c>
      <c r="M285" s="471" t="str">
        <f>IF(【全員最初に作成】基本情報!R308="","",【全員最初に作成】基本情報!R308)</f>
        <v/>
      </c>
      <c r="N285" s="471" t="str">
        <f>IF(【全員最初に作成】基本情報!W308="","",【全員最初に作成】基本情報!W308)</f>
        <v/>
      </c>
      <c r="O285" s="471" t="str">
        <f>IF(【全員最初に作成】基本情報!X308="","",【全員最初に作成】基本情報!X308)</f>
        <v/>
      </c>
      <c r="P285" s="475" t="str">
        <f>IF(【全員最初に作成】基本情報!Y308="","",【全員最初に作成】基本情報!Y308)</f>
        <v/>
      </c>
      <c r="Q285" s="476" t="str">
        <f>IF(【全員最初に作成】基本情報!AB308="","",【全員最初に作成】基本情報!AB308)</f>
        <v/>
      </c>
      <c r="R285" s="117"/>
      <c r="S285" s="118"/>
      <c r="T285" s="477" t="str">
        <f>IFERROR(IF(R285="","",VLOOKUP(P285,【参考】数式用!$A$5:$H$34,MATCH(S285,【参考】数式用!$F$4:$H$4,0)+5,0)),"")</f>
        <v/>
      </c>
      <c r="U285" s="478" t="str">
        <f>IF(S285="特定加算Ⅰ",VLOOKUP(P285,【参考】数式用!$A$5:$I$28,9,FALSE),"-")</f>
        <v>-</v>
      </c>
      <c r="V285" s="479" t="s">
        <v>155</v>
      </c>
      <c r="W285" s="120"/>
      <c r="X285" s="480" t="s">
        <v>156</v>
      </c>
      <c r="Y285" s="120"/>
      <c r="Z285" s="480" t="s">
        <v>157</v>
      </c>
      <c r="AA285" s="120"/>
      <c r="AB285" s="480" t="s">
        <v>156</v>
      </c>
      <c r="AC285" s="120"/>
      <c r="AD285" s="480" t="s">
        <v>158</v>
      </c>
      <c r="AE285" s="481" t="s">
        <v>159</v>
      </c>
      <c r="AF285" s="488" t="str">
        <f t="shared" si="22"/>
        <v/>
      </c>
      <c r="AG285" s="482" t="s">
        <v>160</v>
      </c>
      <c r="AH285" s="483" t="str">
        <f t="shared" si="23"/>
        <v/>
      </c>
      <c r="AJ285" s="484" t="str">
        <f t="shared" si="24"/>
        <v>○</v>
      </c>
      <c r="AK285" s="486" t="str">
        <f t="shared" si="21"/>
        <v/>
      </c>
      <c r="AL285" s="486"/>
      <c r="AM285" s="486"/>
      <c r="AN285" s="486"/>
      <c r="AO285" s="486"/>
      <c r="AP285" s="486"/>
      <c r="AQ285" s="486"/>
      <c r="AR285" s="486"/>
      <c r="AS285" s="487"/>
    </row>
    <row r="286" spans="1:45" ht="33" customHeight="1" thickBot="1">
      <c r="A286" s="471">
        <f t="shared" si="20"/>
        <v>275</v>
      </c>
      <c r="B286" s="472" t="str">
        <f>IF(【全員最初に作成】基本情報!C309="","",【全員最初に作成】基本情報!C309)</f>
        <v/>
      </c>
      <c r="C286" s="473" t="str">
        <f>IF(【全員最初に作成】基本情報!D309="","",【全員最初に作成】基本情報!D309)</f>
        <v/>
      </c>
      <c r="D286" s="473" t="str">
        <f>IF(【全員最初に作成】基本情報!E309="","",【全員最初に作成】基本情報!E309)</f>
        <v/>
      </c>
      <c r="E286" s="473" t="str">
        <f>IF(【全員最初に作成】基本情報!F309="","",【全員最初に作成】基本情報!F309)</f>
        <v/>
      </c>
      <c r="F286" s="473" t="str">
        <f>IF(【全員最初に作成】基本情報!G309="","",【全員最初に作成】基本情報!G309)</f>
        <v/>
      </c>
      <c r="G286" s="473" t="str">
        <f>IF(【全員最初に作成】基本情報!H309="","",【全員最初に作成】基本情報!H309)</f>
        <v/>
      </c>
      <c r="H286" s="473" t="str">
        <f>IF(【全員最初に作成】基本情報!I309="","",【全員最初に作成】基本情報!I309)</f>
        <v/>
      </c>
      <c r="I286" s="473" t="str">
        <f>IF(【全員最初に作成】基本情報!J309="","",【全員最初に作成】基本情報!J309)</f>
        <v/>
      </c>
      <c r="J286" s="473" t="str">
        <f>IF(【全員最初に作成】基本情報!K309="","",【全員最初に作成】基本情報!K309)</f>
        <v/>
      </c>
      <c r="K286" s="474" t="str">
        <f>IF(【全員最初に作成】基本情報!L309="","",【全員最初に作成】基本情報!L309)</f>
        <v/>
      </c>
      <c r="L286" s="471" t="str">
        <f>IF(【全員最初に作成】基本情報!M309="","",【全員最初に作成】基本情報!M309)</f>
        <v/>
      </c>
      <c r="M286" s="471" t="str">
        <f>IF(【全員最初に作成】基本情報!R309="","",【全員最初に作成】基本情報!R309)</f>
        <v/>
      </c>
      <c r="N286" s="471" t="str">
        <f>IF(【全員最初に作成】基本情報!W309="","",【全員最初に作成】基本情報!W309)</f>
        <v/>
      </c>
      <c r="O286" s="471" t="str">
        <f>IF(【全員最初に作成】基本情報!X309="","",【全員最初に作成】基本情報!X309)</f>
        <v/>
      </c>
      <c r="P286" s="475" t="str">
        <f>IF(【全員最初に作成】基本情報!Y309="","",【全員最初に作成】基本情報!Y309)</f>
        <v/>
      </c>
      <c r="Q286" s="476" t="str">
        <f>IF(【全員最初に作成】基本情報!AB309="","",【全員最初に作成】基本情報!AB309)</f>
        <v/>
      </c>
      <c r="R286" s="117"/>
      <c r="S286" s="118"/>
      <c r="T286" s="477" t="str">
        <f>IFERROR(IF(R286="","",VLOOKUP(P286,【参考】数式用!$A$5:$H$34,MATCH(S286,【参考】数式用!$F$4:$H$4,0)+5,0)),"")</f>
        <v/>
      </c>
      <c r="U286" s="478" t="str">
        <f>IF(S286="特定加算Ⅰ",VLOOKUP(P286,【参考】数式用!$A$5:$I$28,9,FALSE),"-")</f>
        <v>-</v>
      </c>
      <c r="V286" s="479" t="s">
        <v>155</v>
      </c>
      <c r="W286" s="120"/>
      <c r="X286" s="480" t="s">
        <v>156</v>
      </c>
      <c r="Y286" s="120"/>
      <c r="Z286" s="480" t="s">
        <v>157</v>
      </c>
      <c r="AA286" s="120"/>
      <c r="AB286" s="480" t="s">
        <v>156</v>
      </c>
      <c r="AC286" s="120"/>
      <c r="AD286" s="480" t="s">
        <v>158</v>
      </c>
      <c r="AE286" s="481" t="s">
        <v>159</v>
      </c>
      <c r="AF286" s="488" t="str">
        <f t="shared" si="22"/>
        <v/>
      </c>
      <c r="AG286" s="482" t="s">
        <v>160</v>
      </c>
      <c r="AH286" s="483" t="str">
        <f t="shared" si="23"/>
        <v/>
      </c>
      <c r="AJ286" s="484" t="str">
        <f t="shared" si="24"/>
        <v>○</v>
      </c>
      <c r="AK286" s="486" t="str">
        <f t="shared" si="21"/>
        <v/>
      </c>
      <c r="AL286" s="486"/>
      <c r="AM286" s="486"/>
      <c r="AN286" s="486"/>
      <c r="AO286" s="486"/>
      <c r="AP286" s="486"/>
      <c r="AQ286" s="486"/>
      <c r="AR286" s="486"/>
      <c r="AS286" s="487"/>
    </row>
    <row r="287" spans="1:45" ht="33" customHeight="1" thickBot="1">
      <c r="A287" s="471">
        <f t="shared" si="20"/>
        <v>276</v>
      </c>
      <c r="B287" s="472" t="str">
        <f>IF(【全員最初に作成】基本情報!C310="","",【全員最初に作成】基本情報!C310)</f>
        <v/>
      </c>
      <c r="C287" s="473" t="str">
        <f>IF(【全員最初に作成】基本情報!D310="","",【全員最初に作成】基本情報!D310)</f>
        <v/>
      </c>
      <c r="D287" s="473" t="str">
        <f>IF(【全員最初に作成】基本情報!E310="","",【全員最初に作成】基本情報!E310)</f>
        <v/>
      </c>
      <c r="E287" s="473" t="str">
        <f>IF(【全員最初に作成】基本情報!F310="","",【全員最初に作成】基本情報!F310)</f>
        <v/>
      </c>
      <c r="F287" s="473" t="str">
        <f>IF(【全員最初に作成】基本情報!G310="","",【全員最初に作成】基本情報!G310)</f>
        <v/>
      </c>
      <c r="G287" s="473" t="str">
        <f>IF(【全員最初に作成】基本情報!H310="","",【全員最初に作成】基本情報!H310)</f>
        <v/>
      </c>
      <c r="H287" s="473" t="str">
        <f>IF(【全員最初に作成】基本情報!I310="","",【全員最初に作成】基本情報!I310)</f>
        <v/>
      </c>
      <c r="I287" s="473" t="str">
        <f>IF(【全員最初に作成】基本情報!J310="","",【全員最初に作成】基本情報!J310)</f>
        <v/>
      </c>
      <c r="J287" s="473" t="str">
        <f>IF(【全員最初に作成】基本情報!K310="","",【全員最初に作成】基本情報!K310)</f>
        <v/>
      </c>
      <c r="K287" s="474" t="str">
        <f>IF(【全員最初に作成】基本情報!L310="","",【全員最初に作成】基本情報!L310)</f>
        <v/>
      </c>
      <c r="L287" s="471" t="str">
        <f>IF(【全員最初に作成】基本情報!M310="","",【全員最初に作成】基本情報!M310)</f>
        <v/>
      </c>
      <c r="M287" s="471" t="str">
        <f>IF(【全員最初に作成】基本情報!R310="","",【全員最初に作成】基本情報!R310)</f>
        <v/>
      </c>
      <c r="N287" s="471" t="str">
        <f>IF(【全員最初に作成】基本情報!W310="","",【全員最初に作成】基本情報!W310)</f>
        <v/>
      </c>
      <c r="O287" s="471" t="str">
        <f>IF(【全員最初に作成】基本情報!X310="","",【全員最初に作成】基本情報!X310)</f>
        <v/>
      </c>
      <c r="P287" s="475" t="str">
        <f>IF(【全員最初に作成】基本情報!Y310="","",【全員最初に作成】基本情報!Y310)</f>
        <v/>
      </c>
      <c r="Q287" s="476" t="str">
        <f>IF(【全員最初に作成】基本情報!AB310="","",【全員最初に作成】基本情報!AB310)</f>
        <v/>
      </c>
      <c r="R287" s="117"/>
      <c r="S287" s="118"/>
      <c r="T287" s="477" t="str">
        <f>IFERROR(IF(R287="","",VLOOKUP(P287,【参考】数式用!$A$5:$H$34,MATCH(S287,【参考】数式用!$F$4:$H$4,0)+5,0)),"")</f>
        <v/>
      </c>
      <c r="U287" s="478" t="str">
        <f>IF(S287="特定加算Ⅰ",VLOOKUP(P287,【参考】数式用!$A$5:$I$28,9,FALSE),"-")</f>
        <v>-</v>
      </c>
      <c r="V287" s="479" t="s">
        <v>155</v>
      </c>
      <c r="W287" s="120"/>
      <c r="X287" s="480" t="s">
        <v>156</v>
      </c>
      <c r="Y287" s="120"/>
      <c r="Z287" s="480" t="s">
        <v>157</v>
      </c>
      <c r="AA287" s="120"/>
      <c r="AB287" s="480" t="s">
        <v>156</v>
      </c>
      <c r="AC287" s="120"/>
      <c r="AD287" s="480" t="s">
        <v>158</v>
      </c>
      <c r="AE287" s="481" t="s">
        <v>159</v>
      </c>
      <c r="AF287" s="488" t="str">
        <f t="shared" si="22"/>
        <v/>
      </c>
      <c r="AG287" s="482" t="s">
        <v>160</v>
      </c>
      <c r="AH287" s="483" t="str">
        <f t="shared" si="23"/>
        <v/>
      </c>
      <c r="AJ287" s="484" t="str">
        <f t="shared" si="24"/>
        <v>○</v>
      </c>
      <c r="AK287" s="486" t="str">
        <f t="shared" si="21"/>
        <v/>
      </c>
      <c r="AL287" s="486"/>
      <c r="AM287" s="486"/>
      <c r="AN287" s="486"/>
      <c r="AO287" s="486"/>
      <c r="AP287" s="486"/>
      <c r="AQ287" s="486"/>
      <c r="AR287" s="486"/>
      <c r="AS287" s="487"/>
    </row>
    <row r="288" spans="1:45" ht="33" customHeight="1" thickBot="1">
      <c r="A288" s="471">
        <f t="shared" si="20"/>
        <v>277</v>
      </c>
      <c r="B288" s="472" t="str">
        <f>IF(【全員最初に作成】基本情報!C311="","",【全員最初に作成】基本情報!C311)</f>
        <v/>
      </c>
      <c r="C288" s="473" t="str">
        <f>IF(【全員最初に作成】基本情報!D311="","",【全員最初に作成】基本情報!D311)</f>
        <v/>
      </c>
      <c r="D288" s="473" t="str">
        <f>IF(【全員最初に作成】基本情報!E311="","",【全員最初に作成】基本情報!E311)</f>
        <v/>
      </c>
      <c r="E288" s="473" t="str">
        <f>IF(【全員最初に作成】基本情報!F311="","",【全員最初に作成】基本情報!F311)</f>
        <v/>
      </c>
      <c r="F288" s="473" t="str">
        <f>IF(【全員最初に作成】基本情報!G311="","",【全員最初に作成】基本情報!G311)</f>
        <v/>
      </c>
      <c r="G288" s="473" t="str">
        <f>IF(【全員最初に作成】基本情報!H311="","",【全員最初に作成】基本情報!H311)</f>
        <v/>
      </c>
      <c r="H288" s="473" t="str">
        <f>IF(【全員最初に作成】基本情報!I311="","",【全員最初に作成】基本情報!I311)</f>
        <v/>
      </c>
      <c r="I288" s="473" t="str">
        <f>IF(【全員最初に作成】基本情報!J311="","",【全員最初に作成】基本情報!J311)</f>
        <v/>
      </c>
      <c r="J288" s="473" t="str">
        <f>IF(【全員最初に作成】基本情報!K311="","",【全員最初に作成】基本情報!K311)</f>
        <v/>
      </c>
      <c r="K288" s="474" t="str">
        <f>IF(【全員最初に作成】基本情報!L311="","",【全員最初に作成】基本情報!L311)</f>
        <v/>
      </c>
      <c r="L288" s="471" t="str">
        <f>IF(【全員最初に作成】基本情報!M311="","",【全員最初に作成】基本情報!M311)</f>
        <v/>
      </c>
      <c r="M288" s="471" t="str">
        <f>IF(【全員最初に作成】基本情報!R311="","",【全員最初に作成】基本情報!R311)</f>
        <v/>
      </c>
      <c r="N288" s="471" t="str">
        <f>IF(【全員最初に作成】基本情報!W311="","",【全員最初に作成】基本情報!W311)</f>
        <v/>
      </c>
      <c r="O288" s="471" t="str">
        <f>IF(【全員最初に作成】基本情報!X311="","",【全員最初に作成】基本情報!X311)</f>
        <v/>
      </c>
      <c r="P288" s="475" t="str">
        <f>IF(【全員最初に作成】基本情報!Y311="","",【全員最初に作成】基本情報!Y311)</f>
        <v/>
      </c>
      <c r="Q288" s="476" t="str">
        <f>IF(【全員最初に作成】基本情報!AB311="","",【全員最初に作成】基本情報!AB311)</f>
        <v/>
      </c>
      <c r="R288" s="117"/>
      <c r="S288" s="118"/>
      <c r="T288" s="477" t="str">
        <f>IFERROR(IF(R288="","",VLOOKUP(P288,【参考】数式用!$A$5:$H$34,MATCH(S288,【参考】数式用!$F$4:$H$4,0)+5,0)),"")</f>
        <v/>
      </c>
      <c r="U288" s="478" t="str">
        <f>IF(S288="特定加算Ⅰ",VLOOKUP(P288,【参考】数式用!$A$5:$I$28,9,FALSE),"-")</f>
        <v>-</v>
      </c>
      <c r="V288" s="479" t="s">
        <v>155</v>
      </c>
      <c r="W288" s="120"/>
      <c r="X288" s="480" t="s">
        <v>156</v>
      </c>
      <c r="Y288" s="120"/>
      <c r="Z288" s="480" t="s">
        <v>157</v>
      </c>
      <c r="AA288" s="120"/>
      <c r="AB288" s="480" t="s">
        <v>156</v>
      </c>
      <c r="AC288" s="120"/>
      <c r="AD288" s="480" t="s">
        <v>158</v>
      </c>
      <c r="AE288" s="481" t="s">
        <v>159</v>
      </c>
      <c r="AF288" s="488" t="str">
        <f t="shared" si="22"/>
        <v/>
      </c>
      <c r="AG288" s="482" t="s">
        <v>160</v>
      </c>
      <c r="AH288" s="483" t="str">
        <f t="shared" si="23"/>
        <v/>
      </c>
      <c r="AJ288" s="484" t="str">
        <f t="shared" si="24"/>
        <v>○</v>
      </c>
      <c r="AK288" s="486" t="str">
        <f t="shared" si="21"/>
        <v/>
      </c>
      <c r="AL288" s="486"/>
      <c r="AM288" s="486"/>
      <c r="AN288" s="486"/>
      <c r="AO288" s="486"/>
      <c r="AP288" s="486"/>
      <c r="AQ288" s="486"/>
      <c r="AR288" s="486"/>
      <c r="AS288" s="487"/>
    </row>
    <row r="289" spans="1:45" ht="33" customHeight="1" thickBot="1">
      <c r="A289" s="471">
        <f t="shared" si="20"/>
        <v>278</v>
      </c>
      <c r="B289" s="472" t="str">
        <f>IF(【全員最初に作成】基本情報!C312="","",【全員最初に作成】基本情報!C312)</f>
        <v/>
      </c>
      <c r="C289" s="473" t="str">
        <f>IF(【全員最初に作成】基本情報!D312="","",【全員最初に作成】基本情報!D312)</f>
        <v/>
      </c>
      <c r="D289" s="473" t="str">
        <f>IF(【全員最初に作成】基本情報!E312="","",【全員最初に作成】基本情報!E312)</f>
        <v/>
      </c>
      <c r="E289" s="473" t="str">
        <f>IF(【全員最初に作成】基本情報!F312="","",【全員最初に作成】基本情報!F312)</f>
        <v/>
      </c>
      <c r="F289" s="473" t="str">
        <f>IF(【全員最初に作成】基本情報!G312="","",【全員最初に作成】基本情報!G312)</f>
        <v/>
      </c>
      <c r="G289" s="473" t="str">
        <f>IF(【全員最初に作成】基本情報!H312="","",【全員最初に作成】基本情報!H312)</f>
        <v/>
      </c>
      <c r="H289" s="473" t="str">
        <f>IF(【全員最初に作成】基本情報!I312="","",【全員最初に作成】基本情報!I312)</f>
        <v/>
      </c>
      <c r="I289" s="473" t="str">
        <f>IF(【全員最初に作成】基本情報!J312="","",【全員最初に作成】基本情報!J312)</f>
        <v/>
      </c>
      <c r="J289" s="473" t="str">
        <f>IF(【全員最初に作成】基本情報!K312="","",【全員最初に作成】基本情報!K312)</f>
        <v/>
      </c>
      <c r="K289" s="474" t="str">
        <f>IF(【全員最初に作成】基本情報!L312="","",【全員最初に作成】基本情報!L312)</f>
        <v/>
      </c>
      <c r="L289" s="471" t="str">
        <f>IF(【全員最初に作成】基本情報!M312="","",【全員最初に作成】基本情報!M312)</f>
        <v/>
      </c>
      <c r="M289" s="471" t="str">
        <f>IF(【全員最初に作成】基本情報!R312="","",【全員最初に作成】基本情報!R312)</f>
        <v/>
      </c>
      <c r="N289" s="471" t="str">
        <f>IF(【全員最初に作成】基本情報!W312="","",【全員最初に作成】基本情報!W312)</f>
        <v/>
      </c>
      <c r="O289" s="471" t="str">
        <f>IF(【全員最初に作成】基本情報!X312="","",【全員最初に作成】基本情報!X312)</f>
        <v/>
      </c>
      <c r="P289" s="475" t="str">
        <f>IF(【全員最初に作成】基本情報!Y312="","",【全員最初に作成】基本情報!Y312)</f>
        <v/>
      </c>
      <c r="Q289" s="476" t="str">
        <f>IF(【全員最初に作成】基本情報!AB312="","",【全員最初に作成】基本情報!AB312)</f>
        <v/>
      </c>
      <c r="R289" s="117"/>
      <c r="S289" s="118"/>
      <c r="T289" s="477" t="str">
        <f>IFERROR(IF(R289="","",VLOOKUP(P289,【参考】数式用!$A$5:$H$34,MATCH(S289,【参考】数式用!$F$4:$H$4,0)+5,0)),"")</f>
        <v/>
      </c>
      <c r="U289" s="478" t="str">
        <f>IF(S289="特定加算Ⅰ",VLOOKUP(P289,【参考】数式用!$A$5:$I$28,9,FALSE),"-")</f>
        <v>-</v>
      </c>
      <c r="V289" s="479" t="s">
        <v>155</v>
      </c>
      <c r="W289" s="120"/>
      <c r="X289" s="480" t="s">
        <v>156</v>
      </c>
      <c r="Y289" s="120"/>
      <c r="Z289" s="480" t="s">
        <v>157</v>
      </c>
      <c r="AA289" s="120"/>
      <c r="AB289" s="480" t="s">
        <v>156</v>
      </c>
      <c r="AC289" s="120"/>
      <c r="AD289" s="480" t="s">
        <v>158</v>
      </c>
      <c r="AE289" s="481" t="s">
        <v>159</v>
      </c>
      <c r="AF289" s="488" t="str">
        <f t="shared" si="22"/>
        <v/>
      </c>
      <c r="AG289" s="482" t="s">
        <v>160</v>
      </c>
      <c r="AH289" s="483" t="str">
        <f t="shared" si="23"/>
        <v/>
      </c>
      <c r="AJ289" s="484" t="str">
        <f t="shared" si="24"/>
        <v>○</v>
      </c>
      <c r="AK289" s="486" t="str">
        <f t="shared" si="21"/>
        <v/>
      </c>
      <c r="AL289" s="486"/>
      <c r="AM289" s="486"/>
      <c r="AN289" s="486"/>
      <c r="AO289" s="486"/>
      <c r="AP289" s="486"/>
      <c r="AQ289" s="486"/>
      <c r="AR289" s="486"/>
      <c r="AS289" s="487"/>
    </row>
    <row r="290" spans="1:45" ht="33" customHeight="1" thickBot="1">
      <c r="A290" s="471">
        <f t="shared" si="20"/>
        <v>279</v>
      </c>
      <c r="B290" s="472" t="str">
        <f>IF(【全員最初に作成】基本情報!C313="","",【全員最初に作成】基本情報!C313)</f>
        <v/>
      </c>
      <c r="C290" s="473" t="str">
        <f>IF(【全員最初に作成】基本情報!D313="","",【全員最初に作成】基本情報!D313)</f>
        <v/>
      </c>
      <c r="D290" s="473" t="str">
        <f>IF(【全員最初に作成】基本情報!E313="","",【全員最初に作成】基本情報!E313)</f>
        <v/>
      </c>
      <c r="E290" s="473" t="str">
        <f>IF(【全員最初に作成】基本情報!F313="","",【全員最初に作成】基本情報!F313)</f>
        <v/>
      </c>
      <c r="F290" s="473" t="str">
        <f>IF(【全員最初に作成】基本情報!G313="","",【全員最初に作成】基本情報!G313)</f>
        <v/>
      </c>
      <c r="G290" s="473" t="str">
        <f>IF(【全員最初に作成】基本情報!H313="","",【全員最初に作成】基本情報!H313)</f>
        <v/>
      </c>
      <c r="H290" s="473" t="str">
        <f>IF(【全員最初に作成】基本情報!I313="","",【全員最初に作成】基本情報!I313)</f>
        <v/>
      </c>
      <c r="I290" s="473" t="str">
        <f>IF(【全員最初に作成】基本情報!J313="","",【全員最初に作成】基本情報!J313)</f>
        <v/>
      </c>
      <c r="J290" s="473" t="str">
        <f>IF(【全員最初に作成】基本情報!K313="","",【全員最初に作成】基本情報!K313)</f>
        <v/>
      </c>
      <c r="K290" s="474" t="str">
        <f>IF(【全員最初に作成】基本情報!L313="","",【全員最初に作成】基本情報!L313)</f>
        <v/>
      </c>
      <c r="L290" s="471" t="str">
        <f>IF(【全員最初に作成】基本情報!M313="","",【全員最初に作成】基本情報!M313)</f>
        <v/>
      </c>
      <c r="M290" s="471" t="str">
        <f>IF(【全員最初に作成】基本情報!R313="","",【全員最初に作成】基本情報!R313)</f>
        <v/>
      </c>
      <c r="N290" s="471" t="str">
        <f>IF(【全員最初に作成】基本情報!W313="","",【全員最初に作成】基本情報!W313)</f>
        <v/>
      </c>
      <c r="O290" s="471" t="str">
        <f>IF(【全員最初に作成】基本情報!X313="","",【全員最初に作成】基本情報!X313)</f>
        <v/>
      </c>
      <c r="P290" s="475" t="str">
        <f>IF(【全員最初に作成】基本情報!Y313="","",【全員最初に作成】基本情報!Y313)</f>
        <v/>
      </c>
      <c r="Q290" s="476" t="str">
        <f>IF(【全員最初に作成】基本情報!AB313="","",【全員最初に作成】基本情報!AB313)</f>
        <v/>
      </c>
      <c r="R290" s="117"/>
      <c r="S290" s="118"/>
      <c r="T290" s="477" t="str">
        <f>IFERROR(IF(R290="","",VLOOKUP(P290,【参考】数式用!$A$5:$H$34,MATCH(S290,【参考】数式用!$F$4:$H$4,0)+5,0)),"")</f>
        <v/>
      </c>
      <c r="U290" s="478" t="str">
        <f>IF(S290="特定加算Ⅰ",VLOOKUP(P290,【参考】数式用!$A$5:$I$28,9,FALSE),"-")</f>
        <v>-</v>
      </c>
      <c r="V290" s="479" t="s">
        <v>155</v>
      </c>
      <c r="W290" s="120"/>
      <c r="X290" s="480" t="s">
        <v>156</v>
      </c>
      <c r="Y290" s="120"/>
      <c r="Z290" s="480" t="s">
        <v>157</v>
      </c>
      <c r="AA290" s="120"/>
      <c r="AB290" s="480" t="s">
        <v>156</v>
      </c>
      <c r="AC290" s="120"/>
      <c r="AD290" s="480" t="s">
        <v>158</v>
      </c>
      <c r="AE290" s="481" t="s">
        <v>159</v>
      </c>
      <c r="AF290" s="488" t="str">
        <f t="shared" si="22"/>
        <v/>
      </c>
      <c r="AG290" s="482" t="s">
        <v>160</v>
      </c>
      <c r="AH290" s="483" t="str">
        <f t="shared" si="23"/>
        <v/>
      </c>
      <c r="AJ290" s="484" t="str">
        <f t="shared" si="24"/>
        <v>○</v>
      </c>
      <c r="AK290" s="486" t="str">
        <f t="shared" si="21"/>
        <v/>
      </c>
      <c r="AL290" s="486"/>
      <c r="AM290" s="486"/>
      <c r="AN290" s="486"/>
      <c r="AO290" s="486"/>
      <c r="AP290" s="486"/>
      <c r="AQ290" s="486"/>
      <c r="AR290" s="486"/>
      <c r="AS290" s="487"/>
    </row>
    <row r="291" spans="1:45" ht="33" customHeight="1" thickBot="1">
      <c r="A291" s="471">
        <f t="shared" si="20"/>
        <v>280</v>
      </c>
      <c r="B291" s="472" t="str">
        <f>IF(【全員最初に作成】基本情報!C314="","",【全員最初に作成】基本情報!C314)</f>
        <v/>
      </c>
      <c r="C291" s="473" t="str">
        <f>IF(【全員最初に作成】基本情報!D314="","",【全員最初に作成】基本情報!D314)</f>
        <v/>
      </c>
      <c r="D291" s="473" t="str">
        <f>IF(【全員最初に作成】基本情報!E314="","",【全員最初に作成】基本情報!E314)</f>
        <v/>
      </c>
      <c r="E291" s="473" t="str">
        <f>IF(【全員最初に作成】基本情報!F314="","",【全員最初に作成】基本情報!F314)</f>
        <v/>
      </c>
      <c r="F291" s="473" t="str">
        <f>IF(【全員最初に作成】基本情報!G314="","",【全員最初に作成】基本情報!G314)</f>
        <v/>
      </c>
      <c r="G291" s="473" t="str">
        <f>IF(【全員最初に作成】基本情報!H314="","",【全員最初に作成】基本情報!H314)</f>
        <v/>
      </c>
      <c r="H291" s="473" t="str">
        <f>IF(【全員最初に作成】基本情報!I314="","",【全員最初に作成】基本情報!I314)</f>
        <v/>
      </c>
      <c r="I291" s="473" t="str">
        <f>IF(【全員最初に作成】基本情報!J314="","",【全員最初に作成】基本情報!J314)</f>
        <v/>
      </c>
      <c r="J291" s="473" t="str">
        <f>IF(【全員最初に作成】基本情報!K314="","",【全員最初に作成】基本情報!K314)</f>
        <v/>
      </c>
      <c r="K291" s="474" t="str">
        <f>IF(【全員最初に作成】基本情報!L314="","",【全員最初に作成】基本情報!L314)</f>
        <v/>
      </c>
      <c r="L291" s="471" t="str">
        <f>IF(【全員最初に作成】基本情報!M314="","",【全員最初に作成】基本情報!M314)</f>
        <v/>
      </c>
      <c r="M291" s="471" t="str">
        <f>IF(【全員最初に作成】基本情報!R314="","",【全員最初に作成】基本情報!R314)</f>
        <v/>
      </c>
      <c r="N291" s="471" t="str">
        <f>IF(【全員最初に作成】基本情報!W314="","",【全員最初に作成】基本情報!W314)</f>
        <v/>
      </c>
      <c r="O291" s="471" t="str">
        <f>IF(【全員最初に作成】基本情報!X314="","",【全員最初に作成】基本情報!X314)</f>
        <v/>
      </c>
      <c r="P291" s="475" t="str">
        <f>IF(【全員最初に作成】基本情報!Y314="","",【全員最初に作成】基本情報!Y314)</f>
        <v/>
      </c>
      <c r="Q291" s="476" t="str">
        <f>IF(【全員最初に作成】基本情報!AB314="","",【全員最初に作成】基本情報!AB314)</f>
        <v/>
      </c>
      <c r="R291" s="117"/>
      <c r="S291" s="118"/>
      <c r="T291" s="477" t="str">
        <f>IFERROR(IF(R291="","",VLOOKUP(P291,【参考】数式用!$A$5:$H$34,MATCH(S291,【参考】数式用!$F$4:$H$4,0)+5,0)),"")</f>
        <v/>
      </c>
      <c r="U291" s="478" t="str">
        <f>IF(S291="特定加算Ⅰ",VLOOKUP(P291,【参考】数式用!$A$5:$I$28,9,FALSE),"-")</f>
        <v>-</v>
      </c>
      <c r="V291" s="479" t="s">
        <v>155</v>
      </c>
      <c r="W291" s="120"/>
      <c r="X291" s="480" t="s">
        <v>156</v>
      </c>
      <c r="Y291" s="120"/>
      <c r="Z291" s="480" t="s">
        <v>157</v>
      </c>
      <c r="AA291" s="120"/>
      <c r="AB291" s="480" t="s">
        <v>156</v>
      </c>
      <c r="AC291" s="120"/>
      <c r="AD291" s="480" t="s">
        <v>158</v>
      </c>
      <c r="AE291" s="481" t="s">
        <v>159</v>
      </c>
      <c r="AF291" s="488" t="str">
        <f t="shared" si="22"/>
        <v/>
      </c>
      <c r="AG291" s="482" t="s">
        <v>160</v>
      </c>
      <c r="AH291" s="483" t="str">
        <f t="shared" si="23"/>
        <v/>
      </c>
      <c r="AJ291" s="484" t="str">
        <f t="shared" si="24"/>
        <v>○</v>
      </c>
      <c r="AK291" s="486" t="str">
        <f t="shared" si="21"/>
        <v/>
      </c>
      <c r="AL291" s="486"/>
      <c r="AM291" s="486"/>
      <c r="AN291" s="486"/>
      <c r="AO291" s="486"/>
      <c r="AP291" s="486"/>
      <c r="AQ291" s="486"/>
      <c r="AR291" s="486"/>
      <c r="AS291" s="487"/>
    </row>
    <row r="292" spans="1:45" ht="33" customHeight="1" thickBot="1">
      <c r="A292" s="471">
        <f t="shared" si="20"/>
        <v>281</v>
      </c>
      <c r="B292" s="472" t="str">
        <f>IF(【全員最初に作成】基本情報!C315="","",【全員最初に作成】基本情報!C315)</f>
        <v/>
      </c>
      <c r="C292" s="473" t="str">
        <f>IF(【全員最初に作成】基本情報!D315="","",【全員最初に作成】基本情報!D315)</f>
        <v/>
      </c>
      <c r="D292" s="473" t="str">
        <f>IF(【全員最初に作成】基本情報!E315="","",【全員最初に作成】基本情報!E315)</f>
        <v/>
      </c>
      <c r="E292" s="473" t="str">
        <f>IF(【全員最初に作成】基本情報!F315="","",【全員最初に作成】基本情報!F315)</f>
        <v/>
      </c>
      <c r="F292" s="473" t="str">
        <f>IF(【全員最初に作成】基本情報!G315="","",【全員最初に作成】基本情報!G315)</f>
        <v/>
      </c>
      <c r="G292" s="473" t="str">
        <f>IF(【全員最初に作成】基本情報!H315="","",【全員最初に作成】基本情報!H315)</f>
        <v/>
      </c>
      <c r="H292" s="473" t="str">
        <f>IF(【全員最初に作成】基本情報!I315="","",【全員最初に作成】基本情報!I315)</f>
        <v/>
      </c>
      <c r="I292" s="473" t="str">
        <f>IF(【全員最初に作成】基本情報!J315="","",【全員最初に作成】基本情報!J315)</f>
        <v/>
      </c>
      <c r="J292" s="473" t="str">
        <f>IF(【全員最初に作成】基本情報!K315="","",【全員最初に作成】基本情報!K315)</f>
        <v/>
      </c>
      <c r="K292" s="474" t="str">
        <f>IF(【全員最初に作成】基本情報!L315="","",【全員最初に作成】基本情報!L315)</f>
        <v/>
      </c>
      <c r="L292" s="471" t="str">
        <f>IF(【全員最初に作成】基本情報!M315="","",【全員最初に作成】基本情報!M315)</f>
        <v/>
      </c>
      <c r="M292" s="471" t="str">
        <f>IF(【全員最初に作成】基本情報!R315="","",【全員最初に作成】基本情報!R315)</f>
        <v/>
      </c>
      <c r="N292" s="471" t="str">
        <f>IF(【全員最初に作成】基本情報!W315="","",【全員最初に作成】基本情報!W315)</f>
        <v/>
      </c>
      <c r="O292" s="471" t="str">
        <f>IF(【全員最初に作成】基本情報!X315="","",【全員最初に作成】基本情報!X315)</f>
        <v/>
      </c>
      <c r="P292" s="475" t="str">
        <f>IF(【全員最初に作成】基本情報!Y315="","",【全員最初に作成】基本情報!Y315)</f>
        <v/>
      </c>
      <c r="Q292" s="476" t="str">
        <f>IF(【全員最初に作成】基本情報!AB315="","",【全員最初に作成】基本情報!AB315)</f>
        <v/>
      </c>
      <c r="R292" s="117"/>
      <c r="S292" s="118"/>
      <c r="T292" s="477" t="str">
        <f>IFERROR(IF(R292="","",VLOOKUP(P292,【参考】数式用!$A$5:$H$34,MATCH(S292,【参考】数式用!$F$4:$H$4,0)+5,0)),"")</f>
        <v/>
      </c>
      <c r="U292" s="478" t="str">
        <f>IF(S292="特定加算Ⅰ",VLOOKUP(P292,【参考】数式用!$A$5:$I$28,9,FALSE),"-")</f>
        <v>-</v>
      </c>
      <c r="V292" s="479" t="s">
        <v>155</v>
      </c>
      <c r="W292" s="120"/>
      <c r="X292" s="480" t="s">
        <v>156</v>
      </c>
      <c r="Y292" s="120"/>
      <c r="Z292" s="480" t="s">
        <v>157</v>
      </c>
      <c r="AA292" s="120"/>
      <c r="AB292" s="480" t="s">
        <v>156</v>
      </c>
      <c r="AC292" s="120"/>
      <c r="AD292" s="480" t="s">
        <v>158</v>
      </c>
      <c r="AE292" s="481" t="s">
        <v>159</v>
      </c>
      <c r="AF292" s="488" t="str">
        <f t="shared" si="22"/>
        <v/>
      </c>
      <c r="AG292" s="482" t="s">
        <v>160</v>
      </c>
      <c r="AH292" s="483" t="str">
        <f t="shared" si="23"/>
        <v/>
      </c>
      <c r="AJ292" s="484" t="str">
        <f t="shared" si="24"/>
        <v>○</v>
      </c>
      <c r="AK292" s="486" t="str">
        <f t="shared" si="21"/>
        <v/>
      </c>
      <c r="AL292" s="486"/>
      <c r="AM292" s="486"/>
      <c r="AN292" s="486"/>
      <c r="AO292" s="486"/>
      <c r="AP292" s="486"/>
      <c r="AQ292" s="486"/>
      <c r="AR292" s="486"/>
      <c r="AS292" s="487"/>
    </row>
    <row r="293" spans="1:45" ht="33" customHeight="1" thickBot="1">
      <c r="A293" s="471">
        <f t="shared" si="20"/>
        <v>282</v>
      </c>
      <c r="B293" s="472" t="str">
        <f>IF(【全員最初に作成】基本情報!C316="","",【全員最初に作成】基本情報!C316)</f>
        <v/>
      </c>
      <c r="C293" s="473" t="str">
        <f>IF(【全員最初に作成】基本情報!D316="","",【全員最初に作成】基本情報!D316)</f>
        <v/>
      </c>
      <c r="D293" s="473" t="str">
        <f>IF(【全員最初に作成】基本情報!E316="","",【全員最初に作成】基本情報!E316)</f>
        <v/>
      </c>
      <c r="E293" s="473" t="str">
        <f>IF(【全員最初に作成】基本情報!F316="","",【全員最初に作成】基本情報!F316)</f>
        <v/>
      </c>
      <c r="F293" s="473" t="str">
        <f>IF(【全員最初に作成】基本情報!G316="","",【全員最初に作成】基本情報!G316)</f>
        <v/>
      </c>
      <c r="G293" s="473" t="str">
        <f>IF(【全員最初に作成】基本情報!H316="","",【全員最初に作成】基本情報!H316)</f>
        <v/>
      </c>
      <c r="H293" s="473" t="str">
        <f>IF(【全員最初に作成】基本情報!I316="","",【全員最初に作成】基本情報!I316)</f>
        <v/>
      </c>
      <c r="I293" s="473" t="str">
        <f>IF(【全員最初に作成】基本情報!J316="","",【全員最初に作成】基本情報!J316)</f>
        <v/>
      </c>
      <c r="J293" s="473" t="str">
        <f>IF(【全員最初に作成】基本情報!K316="","",【全員最初に作成】基本情報!K316)</f>
        <v/>
      </c>
      <c r="K293" s="474" t="str">
        <f>IF(【全員最初に作成】基本情報!L316="","",【全員最初に作成】基本情報!L316)</f>
        <v/>
      </c>
      <c r="L293" s="471" t="str">
        <f>IF(【全員最初に作成】基本情報!M316="","",【全員最初に作成】基本情報!M316)</f>
        <v/>
      </c>
      <c r="M293" s="471" t="str">
        <f>IF(【全員最初に作成】基本情報!R316="","",【全員最初に作成】基本情報!R316)</f>
        <v/>
      </c>
      <c r="N293" s="471" t="str">
        <f>IF(【全員最初に作成】基本情報!W316="","",【全員最初に作成】基本情報!W316)</f>
        <v/>
      </c>
      <c r="O293" s="471" t="str">
        <f>IF(【全員最初に作成】基本情報!X316="","",【全員最初に作成】基本情報!X316)</f>
        <v/>
      </c>
      <c r="P293" s="475" t="str">
        <f>IF(【全員最初に作成】基本情報!Y316="","",【全員最初に作成】基本情報!Y316)</f>
        <v/>
      </c>
      <c r="Q293" s="476" t="str">
        <f>IF(【全員最初に作成】基本情報!AB316="","",【全員最初に作成】基本情報!AB316)</f>
        <v/>
      </c>
      <c r="R293" s="117"/>
      <c r="S293" s="118"/>
      <c r="T293" s="477" t="str">
        <f>IFERROR(IF(R293="","",VLOOKUP(P293,【参考】数式用!$A$5:$H$34,MATCH(S293,【参考】数式用!$F$4:$H$4,0)+5,0)),"")</f>
        <v/>
      </c>
      <c r="U293" s="478" t="str">
        <f>IF(S293="特定加算Ⅰ",VLOOKUP(P293,【参考】数式用!$A$5:$I$28,9,FALSE),"-")</f>
        <v>-</v>
      </c>
      <c r="V293" s="479" t="s">
        <v>155</v>
      </c>
      <c r="W293" s="120"/>
      <c r="X293" s="480" t="s">
        <v>156</v>
      </c>
      <c r="Y293" s="120"/>
      <c r="Z293" s="480" t="s">
        <v>157</v>
      </c>
      <c r="AA293" s="120"/>
      <c r="AB293" s="480" t="s">
        <v>156</v>
      </c>
      <c r="AC293" s="120"/>
      <c r="AD293" s="480" t="s">
        <v>158</v>
      </c>
      <c r="AE293" s="481" t="s">
        <v>159</v>
      </c>
      <c r="AF293" s="488" t="str">
        <f t="shared" si="22"/>
        <v/>
      </c>
      <c r="AG293" s="482" t="s">
        <v>160</v>
      </c>
      <c r="AH293" s="483" t="str">
        <f t="shared" si="23"/>
        <v/>
      </c>
      <c r="AJ293" s="484" t="str">
        <f t="shared" si="24"/>
        <v>○</v>
      </c>
      <c r="AK293" s="486" t="str">
        <f t="shared" si="21"/>
        <v/>
      </c>
      <c r="AL293" s="486"/>
      <c r="AM293" s="486"/>
      <c r="AN293" s="486"/>
      <c r="AO293" s="486"/>
      <c r="AP293" s="486"/>
      <c r="AQ293" s="486"/>
      <c r="AR293" s="486"/>
      <c r="AS293" s="487"/>
    </row>
    <row r="294" spans="1:45" ht="33" customHeight="1" thickBot="1">
      <c r="A294" s="471">
        <f t="shared" si="20"/>
        <v>283</v>
      </c>
      <c r="B294" s="472" t="str">
        <f>IF(【全員最初に作成】基本情報!C317="","",【全員最初に作成】基本情報!C317)</f>
        <v/>
      </c>
      <c r="C294" s="473" t="str">
        <f>IF(【全員最初に作成】基本情報!D317="","",【全員最初に作成】基本情報!D317)</f>
        <v/>
      </c>
      <c r="D294" s="473" t="str">
        <f>IF(【全員最初に作成】基本情報!E317="","",【全員最初に作成】基本情報!E317)</f>
        <v/>
      </c>
      <c r="E294" s="473" t="str">
        <f>IF(【全員最初に作成】基本情報!F317="","",【全員最初に作成】基本情報!F317)</f>
        <v/>
      </c>
      <c r="F294" s="473" t="str">
        <f>IF(【全員最初に作成】基本情報!G317="","",【全員最初に作成】基本情報!G317)</f>
        <v/>
      </c>
      <c r="G294" s="473" t="str">
        <f>IF(【全員最初に作成】基本情報!H317="","",【全員最初に作成】基本情報!H317)</f>
        <v/>
      </c>
      <c r="H294" s="473" t="str">
        <f>IF(【全員最初に作成】基本情報!I317="","",【全員最初に作成】基本情報!I317)</f>
        <v/>
      </c>
      <c r="I294" s="473" t="str">
        <f>IF(【全員最初に作成】基本情報!J317="","",【全員最初に作成】基本情報!J317)</f>
        <v/>
      </c>
      <c r="J294" s="473" t="str">
        <f>IF(【全員最初に作成】基本情報!K317="","",【全員最初に作成】基本情報!K317)</f>
        <v/>
      </c>
      <c r="K294" s="474" t="str">
        <f>IF(【全員最初に作成】基本情報!L317="","",【全員最初に作成】基本情報!L317)</f>
        <v/>
      </c>
      <c r="L294" s="471" t="str">
        <f>IF(【全員最初に作成】基本情報!M317="","",【全員最初に作成】基本情報!M317)</f>
        <v/>
      </c>
      <c r="M294" s="471" t="str">
        <f>IF(【全員最初に作成】基本情報!R317="","",【全員最初に作成】基本情報!R317)</f>
        <v/>
      </c>
      <c r="N294" s="471" t="str">
        <f>IF(【全員最初に作成】基本情報!W317="","",【全員最初に作成】基本情報!W317)</f>
        <v/>
      </c>
      <c r="O294" s="471" t="str">
        <f>IF(【全員最初に作成】基本情報!X317="","",【全員最初に作成】基本情報!X317)</f>
        <v/>
      </c>
      <c r="P294" s="475" t="str">
        <f>IF(【全員最初に作成】基本情報!Y317="","",【全員最初に作成】基本情報!Y317)</f>
        <v/>
      </c>
      <c r="Q294" s="476" t="str">
        <f>IF(【全員最初に作成】基本情報!AB317="","",【全員最初に作成】基本情報!AB317)</f>
        <v/>
      </c>
      <c r="R294" s="117"/>
      <c r="S294" s="118"/>
      <c r="T294" s="477" t="str">
        <f>IFERROR(IF(R294="","",VLOOKUP(P294,【参考】数式用!$A$5:$H$34,MATCH(S294,【参考】数式用!$F$4:$H$4,0)+5,0)),"")</f>
        <v/>
      </c>
      <c r="U294" s="478" t="str">
        <f>IF(S294="特定加算Ⅰ",VLOOKUP(P294,【参考】数式用!$A$5:$I$28,9,FALSE),"-")</f>
        <v>-</v>
      </c>
      <c r="V294" s="479" t="s">
        <v>155</v>
      </c>
      <c r="W294" s="120"/>
      <c r="X294" s="480" t="s">
        <v>156</v>
      </c>
      <c r="Y294" s="120"/>
      <c r="Z294" s="480" t="s">
        <v>157</v>
      </c>
      <c r="AA294" s="120"/>
      <c r="AB294" s="480" t="s">
        <v>156</v>
      </c>
      <c r="AC294" s="120"/>
      <c r="AD294" s="480" t="s">
        <v>158</v>
      </c>
      <c r="AE294" s="481" t="s">
        <v>159</v>
      </c>
      <c r="AF294" s="488" t="str">
        <f t="shared" si="22"/>
        <v/>
      </c>
      <c r="AG294" s="482" t="s">
        <v>160</v>
      </c>
      <c r="AH294" s="483" t="str">
        <f t="shared" si="23"/>
        <v/>
      </c>
      <c r="AJ294" s="484" t="str">
        <f t="shared" si="24"/>
        <v>○</v>
      </c>
      <c r="AK294" s="486" t="str">
        <f t="shared" si="21"/>
        <v/>
      </c>
      <c r="AL294" s="486"/>
      <c r="AM294" s="486"/>
      <c r="AN294" s="486"/>
      <c r="AO294" s="486"/>
      <c r="AP294" s="486"/>
      <c r="AQ294" s="486"/>
      <c r="AR294" s="486"/>
      <c r="AS294" s="487"/>
    </row>
    <row r="295" spans="1:45" ht="33" customHeight="1" thickBot="1">
      <c r="A295" s="471">
        <f t="shared" si="20"/>
        <v>284</v>
      </c>
      <c r="B295" s="472" t="str">
        <f>IF(【全員最初に作成】基本情報!C318="","",【全員最初に作成】基本情報!C318)</f>
        <v/>
      </c>
      <c r="C295" s="473" t="str">
        <f>IF(【全員最初に作成】基本情報!D318="","",【全員最初に作成】基本情報!D318)</f>
        <v/>
      </c>
      <c r="D295" s="473" t="str">
        <f>IF(【全員最初に作成】基本情報!E318="","",【全員最初に作成】基本情報!E318)</f>
        <v/>
      </c>
      <c r="E295" s="473" t="str">
        <f>IF(【全員最初に作成】基本情報!F318="","",【全員最初に作成】基本情報!F318)</f>
        <v/>
      </c>
      <c r="F295" s="473" t="str">
        <f>IF(【全員最初に作成】基本情報!G318="","",【全員最初に作成】基本情報!G318)</f>
        <v/>
      </c>
      <c r="G295" s="473" t="str">
        <f>IF(【全員最初に作成】基本情報!H318="","",【全員最初に作成】基本情報!H318)</f>
        <v/>
      </c>
      <c r="H295" s="473" t="str">
        <f>IF(【全員最初に作成】基本情報!I318="","",【全員最初に作成】基本情報!I318)</f>
        <v/>
      </c>
      <c r="I295" s="473" t="str">
        <f>IF(【全員最初に作成】基本情報!J318="","",【全員最初に作成】基本情報!J318)</f>
        <v/>
      </c>
      <c r="J295" s="473" t="str">
        <f>IF(【全員最初に作成】基本情報!K318="","",【全員最初に作成】基本情報!K318)</f>
        <v/>
      </c>
      <c r="K295" s="474" t="str">
        <f>IF(【全員最初に作成】基本情報!L318="","",【全員最初に作成】基本情報!L318)</f>
        <v/>
      </c>
      <c r="L295" s="471" t="str">
        <f>IF(【全員最初に作成】基本情報!M318="","",【全員最初に作成】基本情報!M318)</f>
        <v/>
      </c>
      <c r="M295" s="471" t="str">
        <f>IF(【全員最初に作成】基本情報!R318="","",【全員最初に作成】基本情報!R318)</f>
        <v/>
      </c>
      <c r="N295" s="471" t="str">
        <f>IF(【全員最初に作成】基本情報!W318="","",【全員最初に作成】基本情報!W318)</f>
        <v/>
      </c>
      <c r="O295" s="471" t="str">
        <f>IF(【全員最初に作成】基本情報!X318="","",【全員最初に作成】基本情報!X318)</f>
        <v/>
      </c>
      <c r="P295" s="475" t="str">
        <f>IF(【全員最初に作成】基本情報!Y318="","",【全員最初に作成】基本情報!Y318)</f>
        <v/>
      </c>
      <c r="Q295" s="476" t="str">
        <f>IF(【全員最初に作成】基本情報!AB318="","",【全員最初に作成】基本情報!AB318)</f>
        <v/>
      </c>
      <c r="R295" s="117"/>
      <c r="S295" s="118"/>
      <c r="T295" s="477" t="str">
        <f>IFERROR(IF(R295="","",VLOOKUP(P295,【参考】数式用!$A$5:$H$34,MATCH(S295,【参考】数式用!$F$4:$H$4,0)+5,0)),"")</f>
        <v/>
      </c>
      <c r="U295" s="478" t="str">
        <f>IF(S295="特定加算Ⅰ",VLOOKUP(P295,【参考】数式用!$A$5:$I$28,9,FALSE),"-")</f>
        <v>-</v>
      </c>
      <c r="V295" s="479" t="s">
        <v>155</v>
      </c>
      <c r="W295" s="120"/>
      <c r="X295" s="480" t="s">
        <v>156</v>
      </c>
      <c r="Y295" s="120"/>
      <c r="Z295" s="480" t="s">
        <v>157</v>
      </c>
      <c r="AA295" s="120"/>
      <c r="AB295" s="480" t="s">
        <v>156</v>
      </c>
      <c r="AC295" s="120"/>
      <c r="AD295" s="480" t="s">
        <v>158</v>
      </c>
      <c r="AE295" s="481" t="s">
        <v>159</v>
      </c>
      <c r="AF295" s="488" t="str">
        <f t="shared" si="22"/>
        <v/>
      </c>
      <c r="AG295" s="482" t="s">
        <v>160</v>
      </c>
      <c r="AH295" s="483" t="str">
        <f t="shared" si="23"/>
        <v/>
      </c>
      <c r="AJ295" s="484" t="str">
        <f t="shared" si="24"/>
        <v>○</v>
      </c>
      <c r="AK295" s="486" t="str">
        <f t="shared" si="21"/>
        <v/>
      </c>
      <c r="AL295" s="486"/>
      <c r="AM295" s="486"/>
      <c r="AN295" s="486"/>
      <c r="AO295" s="486"/>
      <c r="AP295" s="486"/>
      <c r="AQ295" s="486"/>
      <c r="AR295" s="486"/>
      <c r="AS295" s="487"/>
    </row>
    <row r="296" spans="1:45" ht="33" customHeight="1" thickBot="1">
      <c r="A296" s="471">
        <f t="shared" si="20"/>
        <v>285</v>
      </c>
      <c r="B296" s="472" t="str">
        <f>IF(【全員最初に作成】基本情報!C319="","",【全員最初に作成】基本情報!C319)</f>
        <v/>
      </c>
      <c r="C296" s="473" t="str">
        <f>IF(【全員最初に作成】基本情報!D319="","",【全員最初に作成】基本情報!D319)</f>
        <v/>
      </c>
      <c r="D296" s="473" t="str">
        <f>IF(【全員最初に作成】基本情報!E319="","",【全員最初に作成】基本情報!E319)</f>
        <v/>
      </c>
      <c r="E296" s="473" t="str">
        <f>IF(【全員最初に作成】基本情報!F319="","",【全員最初に作成】基本情報!F319)</f>
        <v/>
      </c>
      <c r="F296" s="473" t="str">
        <f>IF(【全員最初に作成】基本情報!G319="","",【全員最初に作成】基本情報!G319)</f>
        <v/>
      </c>
      <c r="G296" s="473" t="str">
        <f>IF(【全員最初に作成】基本情報!H319="","",【全員最初に作成】基本情報!H319)</f>
        <v/>
      </c>
      <c r="H296" s="473" t="str">
        <f>IF(【全員最初に作成】基本情報!I319="","",【全員最初に作成】基本情報!I319)</f>
        <v/>
      </c>
      <c r="I296" s="473" t="str">
        <f>IF(【全員最初に作成】基本情報!J319="","",【全員最初に作成】基本情報!J319)</f>
        <v/>
      </c>
      <c r="J296" s="473" t="str">
        <f>IF(【全員最初に作成】基本情報!K319="","",【全員最初に作成】基本情報!K319)</f>
        <v/>
      </c>
      <c r="K296" s="474" t="str">
        <f>IF(【全員最初に作成】基本情報!L319="","",【全員最初に作成】基本情報!L319)</f>
        <v/>
      </c>
      <c r="L296" s="471" t="str">
        <f>IF(【全員最初に作成】基本情報!M319="","",【全員最初に作成】基本情報!M319)</f>
        <v/>
      </c>
      <c r="M296" s="471" t="str">
        <f>IF(【全員最初に作成】基本情報!R319="","",【全員最初に作成】基本情報!R319)</f>
        <v/>
      </c>
      <c r="N296" s="471" t="str">
        <f>IF(【全員最初に作成】基本情報!W319="","",【全員最初に作成】基本情報!W319)</f>
        <v/>
      </c>
      <c r="O296" s="471" t="str">
        <f>IF(【全員最初に作成】基本情報!X319="","",【全員最初に作成】基本情報!X319)</f>
        <v/>
      </c>
      <c r="P296" s="475" t="str">
        <f>IF(【全員最初に作成】基本情報!Y319="","",【全員最初に作成】基本情報!Y319)</f>
        <v/>
      </c>
      <c r="Q296" s="476" t="str">
        <f>IF(【全員最初に作成】基本情報!AB319="","",【全員最初に作成】基本情報!AB319)</f>
        <v/>
      </c>
      <c r="R296" s="117"/>
      <c r="S296" s="118"/>
      <c r="T296" s="477" t="str">
        <f>IFERROR(IF(R296="","",VLOOKUP(P296,【参考】数式用!$A$5:$H$34,MATCH(S296,【参考】数式用!$F$4:$H$4,0)+5,0)),"")</f>
        <v/>
      </c>
      <c r="U296" s="478" t="str">
        <f>IF(S296="特定加算Ⅰ",VLOOKUP(P296,【参考】数式用!$A$5:$I$28,9,FALSE),"-")</f>
        <v>-</v>
      </c>
      <c r="V296" s="479" t="s">
        <v>155</v>
      </c>
      <c r="W296" s="120"/>
      <c r="X296" s="480" t="s">
        <v>156</v>
      </c>
      <c r="Y296" s="120"/>
      <c r="Z296" s="480" t="s">
        <v>157</v>
      </c>
      <c r="AA296" s="120"/>
      <c r="AB296" s="480" t="s">
        <v>156</v>
      </c>
      <c r="AC296" s="120"/>
      <c r="AD296" s="480" t="s">
        <v>158</v>
      </c>
      <c r="AE296" s="481" t="s">
        <v>159</v>
      </c>
      <c r="AF296" s="488" t="str">
        <f t="shared" si="22"/>
        <v/>
      </c>
      <c r="AG296" s="482" t="s">
        <v>160</v>
      </c>
      <c r="AH296" s="483" t="str">
        <f t="shared" si="23"/>
        <v/>
      </c>
      <c r="AJ296" s="484" t="str">
        <f t="shared" si="24"/>
        <v>○</v>
      </c>
      <c r="AK296" s="486" t="str">
        <f t="shared" si="21"/>
        <v/>
      </c>
      <c r="AL296" s="486"/>
      <c r="AM296" s="486"/>
      <c r="AN296" s="486"/>
      <c r="AO296" s="486"/>
      <c r="AP296" s="486"/>
      <c r="AQ296" s="486"/>
      <c r="AR296" s="486"/>
      <c r="AS296" s="487"/>
    </row>
    <row r="297" spans="1:45" ht="33" customHeight="1" thickBot="1">
      <c r="A297" s="471">
        <f t="shared" si="20"/>
        <v>286</v>
      </c>
      <c r="B297" s="472" t="str">
        <f>IF(【全員最初に作成】基本情報!C320="","",【全員最初に作成】基本情報!C320)</f>
        <v/>
      </c>
      <c r="C297" s="473" t="str">
        <f>IF(【全員最初に作成】基本情報!D320="","",【全員最初に作成】基本情報!D320)</f>
        <v/>
      </c>
      <c r="D297" s="473" t="str">
        <f>IF(【全員最初に作成】基本情報!E320="","",【全員最初に作成】基本情報!E320)</f>
        <v/>
      </c>
      <c r="E297" s="473" t="str">
        <f>IF(【全員最初に作成】基本情報!F320="","",【全員最初に作成】基本情報!F320)</f>
        <v/>
      </c>
      <c r="F297" s="473" t="str">
        <f>IF(【全員最初に作成】基本情報!G320="","",【全員最初に作成】基本情報!G320)</f>
        <v/>
      </c>
      <c r="G297" s="473" t="str">
        <f>IF(【全員最初に作成】基本情報!H320="","",【全員最初に作成】基本情報!H320)</f>
        <v/>
      </c>
      <c r="H297" s="473" t="str">
        <f>IF(【全員最初に作成】基本情報!I320="","",【全員最初に作成】基本情報!I320)</f>
        <v/>
      </c>
      <c r="I297" s="473" t="str">
        <f>IF(【全員最初に作成】基本情報!J320="","",【全員最初に作成】基本情報!J320)</f>
        <v/>
      </c>
      <c r="J297" s="473" t="str">
        <f>IF(【全員最初に作成】基本情報!K320="","",【全員最初に作成】基本情報!K320)</f>
        <v/>
      </c>
      <c r="K297" s="474" t="str">
        <f>IF(【全員最初に作成】基本情報!L320="","",【全員最初に作成】基本情報!L320)</f>
        <v/>
      </c>
      <c r="L297" s="471" t="str">
        <f>IF(【全員最初に作成】基本情報!M320="","",【全員最初に作成】基本情報!M320)</f>
        <v/>
      </c>
      <c r="M297" s="471" t="str">
        <f>IF(【全員最初に作成】基本情報!R320="","",【全員最初に作成】基本情報!R320)</f>
        <v/>
      </c>
      <c r="N297" s="471" t="str">
        <f>IF(【全員最初に作成】基本情報!W320="","",【全員最初に作成】基本情報!W320)</f>
        <v/>
      </c>
      <c r="O297" s="471" t="str">
        <f>IF(【全員最初に作成】基本情報!X320="","",【全員最初に作成】基本情報!X320)</f>
        <v/>
      </c>
      <c r="P297" s="475" t="str">
        <f>IF(【全員最初に作成】基本情報!Y320="","",【全員最初に作成】基本情報!Y320)</f>
        <v/>
      </c>
      <c r="Q297" s="476" t="str">
        <f>IF(【全員最初に作成】基本情報!AB320="","",【全員最初に作成】基本情報!AB320)</f>
        <v/>
      </c>
      <c r="R297" s="117"/>
      <c r="S297" s="118"/>
      <c r="T297" s="477" t="str">
        <f>IFERROR(IF(R297="","",VLOOKUP(P297,【参考】数式用!$A$5:$H$34,MATCH(S297,【参考】数式用!$F$4:$H$4,0)+5,0)),"")</f>
        <v/>
      </c>
      <c r="U297" s="478" t="str">
        <f>IF(S297="特定加算Ⅰ",VLOOKUP(P297,【参考】数式用!$A$5:$I$28,9,FALSE),"-")</f>
        <v>-</v>
      </c>
      <c r="V297" s="479" t="s">
        <v>155</v>
      </c>
      <c r="W297" s="120"/>
      <c r="X297" s="480" t="s">
        <v>156</v>
      </c>
      <c r="Y297" s="120"/>
      <c r="Z297" s="480" t="s">
        <v>157</v>
      </c>
      <c r="AA297" s="120"/>
      <c r="AB297" s="480" t="s">
        <v>156</v>
      </c>
      <c r="AC297" s="120"/>
      <c r="AD297" s="480" t="s">
        <v>158</v>
      </c>
      <c r="AE297" s="481" t="s">
        <v>159</v>
      </c>
      <c r="AF297" s="488" t="str">
        <f t="shared" si="22"/>
        <v/>
      </c>
      <c r="AG297" s="482" t="s">
        <v>160</v>
      </c>
      <c r="AH297" s="483" t="str">
        <f t="shared" si="23"/>
        <v/>
      </c>
      <c r="AJ297" s="484" t="str">
        <f t="shared" si="24"/>
        <v>○</v>
      </c>
      <c r="AK297" s="486" t="str">
        <f t="shared" si="21"/>
        <v/>
      </c>
      <c r="AL297" s="486"/>
      <c r="AM297" s="486"/>
      <c r="AN297" s="486"/>
      <c r="AO297" s="486"/>
      <c r="AP297" s="486"/>
      <c r="AQ297" s="486"/>
      <c r="AR297" s="486"/>
      <c r="AS297" s="487"/>
    </row>
    <row r="298" spans="1:45" ht="33" customHeight="1" thickBot="1">
      <c r="A298" s="471">
        <f t="shared" si="20"/>
        <v>287</v>
      </c>
      <c r="B298" s="472" t="str">
        <f>IF(【全員最初に作成】基本情報!C321="","",【全員最初に作成】基本情報!C321)</f>
        <v/>
      </c>
      <c r="C298" s="473" t="str">
        <f>IF(【全員最初に作成】基本情報!D321="","",【全員最初に作成】基本情報!D321)</f>
        <v/>
      </c>
      <c r="D298" s="473" t="str">
        <f>IF(【全員最初に作成】基本情報!E321="","",【全員最初に作成】基本情報!E321)</f>
        <v/>
      </c>
      <c r="E298" s="473" t="str">
        <f>IF(【全員最初に作成】基本情報!F321="","",【全員最初に作成】基本情報!F321)</f>
        <v/>
      </c>
      <c r="F298" s="473" t="str">
        <f>IF(【全員最初に作成】基本情報!G321="","",【全員最初に作成】基本情報!G321)</f>
        <v/>
      </c>
      <c r="G298" s="473" t="str">
        <f>IF(【全員最初に作成】基本情報!H321="","",【全員最初に作成】基本情報!H321)</f>
        <v/>
      </c>
      <c r="H298" s="473" t="str">
        <f>IF(【全員最初に作成】基本情報!I321="","",【全員最初に作成】基本情報!I321)</f>
        <v/>
      </c>
      <c r="I298" s="473" t="str">
        <f>IF(【全員最初に作成】基本情報!J321="","",【全員最初に作成】基本情報!J321)</f>
        <v/>
      </c>
      <c r="J298" s="473" t="str">
        <f>IF(【全員最初に作成】基本情報!K321="","",【全員最初に作成】基本情報!K321)</f>
        <v/>
      </c>
      <c r="K298" s="474" t="str">
        <f>IF(【全員最初に作成】基本情報!L321="","",【全員最初に作成】基本情報!L321)</f>
        <v/>
      </c>
      <c r="L298" s="471" t="str">
        <f>IF(【全員最初に作成】基本情報!M321="","",【全員最初に作成】基本情報!M321)</f>
        <v/>
      </c>
      <c r="M298" s="471" t="str">
        <f>IF(【全員最初に作成】基本情報!R321="","",【全員最初に作成】基本情報!R321)</f>
        <v/>
      </c>
      <c r="N298" s="471" t="str">
        <f>IF(【全員最初に作成】基本情報!W321="","",【全員最初に作成】基本情報!W321)</f>
        <v/>
      </c>
      <c r="O298" s="471" t="str">
        <f>IF(【全員最初に作成】基本情報!X321="","",【全員最初に作成】基本情報!X321)</f>
        <v/>
      </c>
      <c r="P298" s="475" t="str">
        <f>IF(【全員最初に作成】基本情報!Y321="","",【全員最初に作成】基本情報!Y321)</f>
        <v/>
      </c>
      <c r="Q298" s="476" t="str">
        <f>IF(【全員最初に作成】基本情報!AB321="","",【全員最初に作成】基本情報!AB321)</f>
        <v/>
      </c>
      <c r="R298" s="117"/>
      <c r="S298" s="118"/>
      <c r="T298" s="477" t="str">
        <f>IFERROR(IF(R298="","",VLOOKUP(P298,【参考】数式用!$A$5:$H$34,MATCH(S298,【参考】数式用!$F$4:$H$4,0)+5,0)),"")</f>
        <v/>
      </c>
      <c r="U298" s="478" t="str">
        <f>IF(S298="特定加算Ⅰ",VLOOKUP(P298,【参考】数式用!$A$5:$I$28,9,FALSE),"-")</f>
        <v>-</v>
      </c>
      <c r="V298" s="479" t="s">
        <v>155</v>
      </c>
      <c r="W298" s="120"/>
      <c r="X298" s="480" t="s">
        <v>156</v>
      </c>
      <c r="Y298" s="120"/>
      <c r="Z298" s="480" t="s">
        <v>157</v>
      </c>
      <c r="AA298" s="120"/>
      <c r="AB298" s="480" t="s">
        <v>156</v>
      </c>
      <c r="AC298" s="120"/>
      <c r="AD298" s="480" t="s">
        <v>158</v>
      </c>
      <c r="AE298" s="481" t="s">
        <v>159</v>
      </c>
      <c r="AF298" s="488" t="str">
        <f t="shared" si="22"/>
        <v/>
      </c>
      <c r="AG298" s="482" t="s">
        <v>160</v>
      </c>
      <c r="AH298" s="483" t="str">
        <f t="shared" si="23"/>
        <v/>
      </c>
      <c r="AJ298" s="484" t="str">
        <f t="shared" si="24"/>
        <v>○</v>
      </c>
      <c r="AK298" s="486" t="str">
        <f t="shared" si="21"/>
        <v/>
      </c>
      <c r="AL298" s="486"/>
      <c r="AM298" s="486"/>
      <c r="AN298" s="486"/>
      <c r="AO298" s="486"/>
      <c r="AP298" s="486"/>
      <c r="AQ298" s="486"/>
      <c r="AR298" s="486"/>
      <c r="AS298" s="487"/>
    </row>
    <row r="299" spans="1:45" ht="33" customHeight="1" thickBot="1">
      <c r="A299" s="471">
        <f t="shared" si="20"/>
        <v>288</v>
      </c>
      <c r="B299" s="472" t="str">
        <f>IF(【全員最初に作成】基本情報!C322="","",【全員最初に作成】基本情報!C322)</f>
        <v/>
      </c>
      <c r="C299" s="473" t="str">
        <f>IF(【全員最初に作成】基本情報!D322="","",【全員最初に作成】基本情報!D322)</f>
        <v/>
      </c>
      <c r="D299" s="473" t="str">
        <f>IF(【全員最初に作成】基本情報!E322="","",【全員最初に作成】基本情報!E322)</f>
        <v/>
      </c>
      <c r="E299" s="473" t="str">
        <f>IF(【全員最初に作成】基本情報!F322="","",【全員最初に作成】基本情報!F322)</f>
        <v/>
      </c>
      <c r="F299" s="473" t="str">
        <f>IF(【全員最初に作成】基本情報!G322="","",【全員最初に作成】基本情報!G322)</f>
        <v/>
      </c>
      <c r="G299" s="473" t="str">
        <f>IF(【全員最初に作成】基本情報!H322="","",【全員最初に作成】基本情報!H322)</f>
        <v/>
      </c>
      <c r="H299" s="473" t="str">
        <f>IF(【全員最初に作成】基本情報!I322="","",【全員最初に作成】基本情報!I322)</f>
        <v/>
      </c>
      <c r="I299" s="473" t="str">
        <f>IF(【全員最初に作成】基本情報!J322="","",【全員最初に作成】基本情報!J322)</f>
        <v/>
      </c>
      <c r="J299" s="473" t="str">
        <f>IF(【全員最初に作成】基本情報!K322="","",【全員最初に作成】基本情報!K322)</f>
        <v/>
      </c>
      <c r="K299" s="474" t="str">
        <f>IF(【全員最初に作成】基本情報!L322="","",【全員最初に作成】基本情報!L322)</f>
        <v/>
      </c>
      <c r="L299" s="471" t="str">
        <f>IF(【全員最初に作成】基本情報!M322="","",【全員最初に作成】基本情報!M322)</f>
        <v/>
      </c>
      <c r="M299" s="471" t="str">
        <f>IF(【全員最初に作成】基本情報!R322="","",【全員最初に作成】基本情報!R322)</f>
        <v/>
      </c>
      <c r="N299" s="471" t="str">
        <f>IF(【全員最初に作成】基本情報!W322="","",【全員最初に作成】基本情報!W322)</f>
        <v/>
      </c>
      <c r="O299" s="471" t="str">
        <f>IF(【全員最初に作成】基本情報!X322="","",【全員最初に作成】基本情報!X322)</f>
        <v/>
      </c>
      <c r="P299" s="475" t="str">
        <f>IF(【全員最初に作成】基本情報!Y322="","",【全員最初に作成】基本情報!Y322)</f>
        <v/>
      </c>
      <c r="Q299" s="476" t="str">
        <f>IF(【全員最初に作成】基本情報!AB322="","",【全員最初に作成】基本情報!AB322)</f>
        <v/>
      </c>
      <c r="R299" s="117"/>
      <c r="S299" s="118"/>
      <c r="T299" s="477" t="str">
        <f>IFERROR(IF(R299="","",VLOOKUP(P299,【参考】数式用!$A$5:$H$34,MATCH(S299,【参考】数式用!$F$4:$H$4,0)+5,0)),"")</f>
        <v/>
      </c>
      <c r="U299" s="478" t="str">
        <f>IF(S299="特定加算Ⅰ",VLOOKUP(P299,【参考】数式用!$A$5:$I$28,9,FALSE),"-")</f>
        <v>-</v>
      </c>
      <c r="V299" s="479" t="s">
        <v>155</v>
      </c>
      <c r="W299" s="120"/>
      <c r="X299" s="480" t="s">
        <v>156</v>
      </c>
      <c r="Y299" s="120"/>
      <c r="Z299" s="480" t="s">
        <v>157</v>
      </c>
      <c r="AA299" s="120"/>
      <c r="AB299" s="480" t="s">
        <v>156</v>
      </c>
      <c r="AC299" s="120"/>
      <c r="AD299" s="480" t="s">
        <v>158</v>
      </c>
      <c r="AE299" s="481" t="s">
        <v>159</v>
      </c>
      <c r="AF299" s="488" t="str">
        <f t="shared" si="22"/>
        <v/>
      </c>
      <c r="AG299" s="482" t="s">
        <v>160</v>
      </c>
      <c r="AH299" s="483" t="str">
        <f t="shared" si="23"/>
        <v/>
      </c>
      <c r="AJ299" s="484" t="str">
        <f t="shared" si="24"/>
        <v>○</v>
      </c>
      <c r="AK299" s="486" t="str">
        <f t="shared" si="21"/>
        <v/>
      </c>
      <c r="AL299" s="486"/>
      <c r="AM299" s="486"/>
      <c r="AN299" s="486"/>
      <c r="AO299" s="486"/>
      <c r="AP299" s="486"/>
      <c r="AQ299" s="486"/>
      <c r="AR299" s="486"/>
      <c r="AS299" s="487"/>
    </row>
    <row r="300" spans="1:45" ht="33" customHeight="1" thickBot="1">
      <c r="A300" s="471">
        <f t="shared" si="20"/>
        <v>289</v>
      </c>
      <c r="B300" s="472" t="str">
        <f>IF(【全員最初に作成】基本情報!C323="","",【全員最初に作成】基本情報!C323)</f>
        <v/>
      </c>
      <c r="C300" s="473" t="str">
        <f>IF(【全員最初に作成】基本情報!D323="","",【全員最初に作成】基本情報!D323)</f>
        <v/>
      </c>
      <c r="D300" s="473" t="str">
        <f>IF(【全員最初に作成】基本情報!E323="","",【全員最初に作成】基本情報!E323)</f>
        <v/>
      </c>
      <c r="E300" s="473" t="str">
        <f>IF(【全員最初に作成】基本情報!F323="","",【全員最初に作成】基本情報!F323)</f>
        <v/>
      </c>
      <c r="F300" s="473" t="str">
        <f>IF(【全員最初に作成】基本情報!G323="","",【全員最初に作成】基本情報!G323)</f>
        <v/>
      </c>
      <c r="G300" s="473" t="str">
        <f>IF(【全員最初に作成】基本情報!H323="","",【全員最初に作成】基本情報!H323)</f>
        <v/>
      </c>
      <c r="H300" s="473" t="str">
        <f>IF(【全員最初に作成】基本情報!I323="","",【全員最初に作成】基本情報!I323)</f>
        <v/>
      </c>
      <c r="I300" s="473" t="str">
        <f>IF(【全員最初に作成】基本情報!J323="","",【全員最初に作成】基本情報!J323)</f>
        <v/>
      </c>
      <c r="J300" s="473" t="str">
        <f>IF(【全員最初に作成】基本情報!K323="","",【全員最初に作成】基本情報!K323)</f>
        <v/>
      </c>
      <c r="K300" s="474" t="str">
        <f>IF(【全員最初に作成】基本情報!L323="","",【全員最初に作成】基本情報!L323)</f>
        <v/>
      </c>
      <c r="L300" s="471" t="str">
        <f>IF(【全員最初に作成】基本情報!M323="","",【全員最初に作成】基本情報!M323)</f>
        <v/>
      </c>
      <c r="M300" s="471" t="str">
        <f>IF(【全員最初に作成】基本情報!R323="","",【全員最初に作成】基本情報!R323)</f>
        <v/>
      </c>
      <c r="N300" s="471" t="str">
        <f>IF(【全員最初に作成】基本情報!W323="","",【全員最初に作成】基本情報!W323)</f>
        <v/>
      </c>
      <c r="O300" s="471" t="str">
        <f>IF(【全員最初に作成】基本情報!X323="","",【全員最初に作成】基本情報!X323)</f>
        <v/>
      </c>
      <c r="P300" s="475" t="str">
        <f>IF(【全員最初に作成】基本情報!Y323="","",【全員最初に作成】基本情報!Y323)</f>
        <v/>
      </c>
      <c r="Q300" s="476" t="str">
        <f>IF(【全員最初に作成】基本情報!AB323="","",【全員最初に作成】基本情報!AB323)</f>
        <v/>
      </c>
      <c r="R300" s="117"/>
      <c r="S300" s="118"/>
      <c r="T300" s="477" t="str">
        <f>IFERROR(IF(R300="","",VLOOKUP(P300,【参考】数式用!$A$5:$H$34,MATCH(S300,【参考】数式用!$F$4:$H$4,0)+5,0)),"")</f>
        <v/>
      </c>
      <c r="U300" s="478" t="str">
        <f>IF(S300="特定加算Ⅰ",VLOOKUP(P300,【参考】数式用!$A$5:$I$28,9,FALSE),"-")</f>
        <v>-</v>
      </c>
      <c r="V300" s="479" t="s">
        <v>155</v>
      </c>
      <c r="W300" s="120"/>
      <c r="X300" s="480" t="s">
        <v>156</v>
      </c>
      <c r="Y300" s="120"/>
      <c r="Z300" s="480" t="s">
        <v>157</v>
      </c>
      <c r="AA300" s="120"/>
      <c r="AB300" s="480" t="s">
        <v>156</v>
      </c>
      <c r="AC300" s="120"/>
      <c r="AD300" s="480" t="s">
        <v>158</v>
      </c>
      <c r="AE300" s="481" t="s">
        <v>159</v>
      </c>
      <c r="AF300" s="488" t="str">
        <f t="shared" si="22"/>
        <v/>
      </c>
      <c r="AG300" s="482" t="s">
        <v>160</v>
      </c>
      <c r="AH300" s="483" t="str">
        <f t="shared" si="23"/>
        <v/>
      </c>
      <c r="AJ300" s="484" t="str">
        <f t="shared" si="24"/>
        <v>○</v>
      </c>
      <c r="AK300" s="486" t="str">
        <f t="shared" si="21"/>
        <v/>
      </c>
      <c r="AL300" s="486"/>
      <c r="AM300" s="486"/>
      <c r="AN300" s="486"/>
      <c r="AO300" s="486"/>
      <c r="AP300" s="486"/>
      <c r="AQ300" s="486"/>
      <c r="AR300" s="486"/>
      <c r="AS300" s="487"/>
    </row>
    <row r="301" spans="1:45" ht="33" customHeight="1" thickBot="1">
      <c r="A301" s="471">
        <f t="shared" si="20"/>
        <v>290</v>
      </c>
      <c r="B301" s="472" t="str">
        <f>IF(【全員最初に作成】基本情報!C324="","",【全員最初に作成】基本情報!C324)</f>
        <v/>
      </c>
      <c r="C301" s="473" t="str">
        <f>IF(【全員最初に作成】基本情報!D324="","",【全員最初に作成】基本情報!D324)</f>
        <v/>
      </c>
      <c r="D301" s="473" t="str">
        <f>IF(【全員最初に作成】基本情報!E324="","",【全員最初に作成】基本情報!E324)</f>
        <v/>
      </c>
      <c r="E301" s="473" t="str">
        <f>IF(【全員最初に作成】基本情報!F324="","",【全員最初に作成】基本情報!F324)</f>
        <v/>
      </c>
      <c r="F301" s="473" t="str">
        <f>IF(【全員最初に作成】基本情報!G324="","",【全員最初に作成】基本情報!G324)</f>
        <v/>
      </c>
      <c r="G301" s="473" t="str">
        <f>IF(【全員最初に作成】基本情報!H324="","",【全員最初に作成】基本情報!H324)</f>
        <v/>
      </c>
      <c r="H301" s="473" t="str">
        <f>IF(【全員最初に作成】基本情報!I324="","",【全員最初に作成】基本情報!I324)</f>
        <v/>
      </c>
      <c r="I301" s="473" t="str">
        <f>IF(【全員最初に作成】基本情報!J324="","",【全員最初に作成】基本情報!J324)</f>
        <v/>
      </c>
      <c r="J301" s="473" t="str">
        <f>IF(【全員最初に作成】基本情報!K324="","",【全員最初に作成】基本情報!K324)</f>
        <v/>
      </c>
      <c r="K301" s="474" t="str">
        <f>IF(【全員最初に作成】基本情報!L324="","",【全員最初に作成】基本情報!L324)</f>
        <v/>
      </c>
      <c r="L301" s="471" t="str">
        <f>IF(【全員最初に作成】基本情報!M324="","",【全員最初に作成】基本情報!M324)</f>
        <v/>
      </c>
      <c r="M301" s="471" t="str">
        <f>IF(【全員最初に作成】基本情報!R324="","",【全員最初に作成】基本情報!R324)</f>
        <v/>
      </c>
      <c r="N301" s="471" t="str">
        <f>IF(【全員最初に作成】基本情報!W324="","",【全員最初に作成】基本情報!W324)</f>
        <v/>
      </c>
      <c r="O301" s="471" t="str">
        <f>IF(【全員最初に作成】基本情報!X324="","",【全員最初に作成】基本情報!X324)</f>
        <v/>
      </c>
      <c r="P301" s="475" t="str">
        <f>IF(【全員最初に作成】基本情報!Y324="","",【全員最初に作成】基本情報!Y324)</f>
        <v/>
      </c>
      <c r="Q301" s="476" t="str">
        <f>IF(【全員最初に作成】基本情報!AB324="","",【全員最初に作成】基本情報!AB324)</f>
        <v/>
      </c>
      <c r="R301" s="117"/>
      <c r="S301" s="118"/>
      <c r="T301" s="477" t="str">
        <f>IFERROR(IF(R301="","",VLOOKUP(P301,【参考】数式用!$A$5:$H$34,MATCH(S301,【参考】数式用!$F$4:$H$4,0)+5,0)),"")</f>
        <v/>
      </c>
      <c r="U301" s="478" t="str">
        <f>IF(S301="特定加算Ⅰ",VLOOKUP(P301,【参考】数式用!$A$5:$I$28,9,FALSE),"-")</f>
        <v>-</v>
      </c>
      <c r="V301" s="479" t="s">
        <v>155</v>
      </c>
      <c r="W301" s="120"/>
      <c r="X301" s="480" t="s">
        <v>156</v>
      </c>
      <c r="Y301" s="120"/>
      <c r="Z301" s="480" t="s">
        <v>157</v>
      </c>
      <c r="AA301" s="120"/>
      <c r="AB301" s="480" t="s">
        <v>156</v>
      </c>
      <c r="AC301" s="120"/>
      <c r="AD301" s="480" t="s">
        <v>158</v>
      </c>
      <c r="AE301" s="481" t="s">
        <v>159</v>
      </c>
      <c r="AF301" s="488" t="str">
        <f t="shared" si="22"/>
        <v/>
      </c>
      <c r="AG301" s="482" t="s">
        <v>160</v>
      </c>
      <c r="AH301" s="483" t="str">
        <f t="shared" si="23"/>
        <v/>
      </c>
      <c r="AJ301" s="484" t="str">
        <f t="shared" si="24"/>
        <v>○</v>
      </c>
      <c r="AK301" s="486" t="str">
        <f t="shared" si="21"/>
        <v/>
      </c>
      <c r="AL301" s="486"/>
      <c r="AM301" s="486"/>
      <c r="AN301" s="486"/>
      <c r="AO301" s="486"/>
      <c r="AP301" s="486"/>
      <c r="AQ301" s="486"/>
      <c r="AR301" s="486"/>
      <c r="AS301" s="487"/>
    </row>
    <row r="302" spans="1:45" ht="33" customHeight="1" thickBot="1">
      <c r="A302" s="471">
        <f t="shared" si="20"/>
        <v>291</v>
      </c>
      <c r="B302" s="472" t="str">
        <f>IF(【全員最初に作成】基本情報!C325="","",【全員最初に作成】基本情報!C325)</f>
        <v/>
      </c>
      <c r="C302" s="473" t="str">
        <f>IF(【全員最初に作成】基本情報!D325="","",【全員最初に作成】基本情報!D325)</f>
        <v/>
      </c>
      <c r="D302" s="473" t="str">
        <f>IF(【全員最初に作成】基本情報!E325="","",【全員最初に作成】基本情報!E325)</f>
        <v/>
      </c>
      <c r="E302" s="473" t="str">
        <f>IF(【全員最初に作成】基本情報!F325="","",【全員最初に作成】基本情報!F325)</f>
        <v/>
      </c>
      <c r="F302" s="473" t="str">
        <f>IF(【全員最初に作成】基本情報!G325="","",【全員最初に作成】基本情報!G325)</f>
        <v/>
      </c>
      <c r="G302" s="473" t="str">
        <f>IF(【全員最初に作成】基本情報!H325="","",【全員最初に作成】基本情報!H325)</f>
        <v/>
      </c>
      <c r="H302" s="473" t="str">
        <f>IF(【全員最初に作成】基本情報!I325="","",【全員最初に作成】基本情報!I325)</f>
        <v/>
      </c>
      <c r="I302" s="473" t="str">
        <f>IF(【全員最初に作成】基本情報!J325="","",【全員最初に作成】基本情報!J325)</f>
        <v/>
      </c>
      <c r="J302" s="473" t="str">
        <f>IF(【全員最初に作成】基本情報!K325="","",【全員最初に作成】基本情報!K325)</f>
        <v/>
      </c>
      <c r="K302" s="474" t="str">
        <f>IF(【全員最初に作成】基本情報!L325="","",【全員最初に作成】基本情報!L325)</f>
        <v/>
      </c>
      <c r="L302" s="471" t="str">
        <f>IF(【全員最初に作成】基本情報!M325="","",【全員最初に作成】基本情報!M325)</f>
        <v/>
      </c>
      <c r="M302" s="471" t="str">
        <f>IF(【全員最初に作成】基本情報!R325="","",【全員最初に作成】基本情報!R325)</f>
        <v/>
      </c>
      <c r="N302" s="471" t="str">
        <f>IF(【全員最初に作成】基本情報!W325="","",【全員最初に作成】基本情報!W325)</f>
        <v/>
      </c>
      <c r="O302" s="471" t="str">
        <f>IF(【全員最初に作成】基本情報!X325="","",【全員最初に作成】基本情報!X325)</f>
        <v/>
      </c>
      <c r="P302" s="475" t="str">
        <f>IF(【全員最初に作成】基本情報!Y325="","",【全員最初に作成】基本情報!Y325)</f>
        <v/>
      </c>
      <c r="Q302" s="476" t="str">
        <f>IF(【全員最初に作成】基本情報!AB325="","",【全員最初に作成】基本情報!AB325)</f>
        <v/>
      </c>
      <c r="R302" s="117"/>
      <c r="S302" s="118"/>
      <c r="T302" s="477" t="str">
        <f>IFERROR(IF(R302="","",VLOOKUP(P302,【参考】数式用!$A$5:$H$34,MATCH(S302,【参考】数式用!$F$4:$H$4,0)+5,0)),"")</f>
        <v/>
      </c>
      <c r="U302" s="478" t="str">
        <f>IF(S302="特定加算Ⅰ",VLOOKUP(P302,【参考】数式用!$A$5:$I$28,9,FALSE),"-")</f>
        <v>-</v>
      </c>
      <c r="V302" s="479" t="s">
        <v>155</v>
      </c>
      <c r="W302" s="120"/>
      <c r="X302" s="480" t="s">
        <v>156</v>
      </c>
      <c r="Y302" s="120"/>
      <c r="Z302" s="480" t="s">
        <v>157</v>
      </c>
      <c r="AA302" s="120"/>
      <c r="AB302" s="480" t="s">
        <v>156</v>
      </c>
      <c r="AC302" s="120"/>
      <c r="AD302" s="480" t="s">
        <v>158</v>
      </c>
      <c r="AE302" s="481" t="s">
        <v>159</v>
      </c>
      <c r="AF302" s="488" t="str">
        <f t="shared" si="22"/>
        <v/>
      </c>
      <c r="AG302" s="482" t="s">
        <v>160</v>
      </c>
      <c r="AH302" s="483" t="str">
        <f t="shared" si="23"/>
        <v/>
      </c>
      <c r="AJ302" s="484" t="str">
        <f t="shared" si="24"/>
        <v>○</v>
      </c>
      <c r="AK302" s="486" t="str">
        <f t="shared" si="21"/>
        <v/>
      </c>
      <c r="AL302" s="486"/>
      <c r="AM302" s="486"/>
      <c r="AN302" s="486"/>
      <c r="AO302" s="486"/>
      <c r="AP302" s="486"/>
      <c r="AQ302" s="486"/>
      <c r="AR302" s="486"/>
      <c r="AS302" s="487"/>
    </row>
    <row r="303" spans="1:45" ht="33" customHeight="1" thickBot="1">
      <c r="A303" s="471">
        <f t="shared" si="20"/>
        <v>292</v>
      </c>
      <c r="B303" s="472" t="str">
        <f>IF(【全員最初に作成】基本情報!C326="","",【全員最初に作成】基本情報!C326)</f>
        <v/>
      </c>
      <c r="C303" s="473" t="str">
        <f>IF(【全員最初に作成】基本情報!D326="","",【全員最初に作成】基本情報!D326)</f>
        <v/>
      </c>
      <c r="D303" s="473" t="str">
        <f>IF(【全員最初に作成】基本情報!E326="","",【全員最初に作成】基本情報!E326)</f>
        <v/>
      </c>
      <c r="E303" s="473" t="str">
        <f>IF(【全員最初に作成】基本情報!F326="","",【全員最初に作成】基本情報!F326)</f>
        <v/>
      </c>
      <c r="F303" s="473" t="str">
        <f>IF(【全員最初に作成】基本情報!G326="","",【全員最初に作成】基本情報!G326)</f>
        <v/>
      </c>
      <c r="G303" s="473" t="str">
        <f>IF(【全員最初に作成】基本情報!H326="","",【全員最初に作成】基本情報!H326)</f>
        <v/>
      </c>
      <c r="H303" s="473" t="str">
        <f>IF(【全員最初に作成】基本情報!I326="","",【全員最初に作成】基本情報!I326)</f>
        <v/>
      </c>
      <c r="I303" s="473" t="str">
        <f>IF(【全員最初に作成】基本情報!J326="","",【全員最初に作成】基本情報!J326)</f>
        <v/>
      </c>
      <c r="J303" s="473" t="str">
        <f>IF(【全員最初に作成】基本情報!K326="","",【全員最初に作成】基本情報!K326)</f>
        <v/>
      </c>
      <c r="K303" s="474" t="str">
        <f>IF(【全員最初に作成】基本情報!L326="","",【全員最初に作成】基本情報!L326)</f>
        <v/>
      </c>
      <c r="L303" s="471" t="str">
        <f>IF(【全員最初に作成】基本情報!M326="","",【全員最初に作成】基本情報!M326)</f>
        <v/>
      </c>
      <c r="M303" s="471" t="str">
        <f>IF(【全員最初に作成】基本情報!R326="","",【全員最初に作成】基本情報!R326)</f>
        <v/>
      </c>
      <c r="N303" s="471" t="str">
        <f>IF(【全員最初に作成】基本情報!W326="","",【全員最初に作成】基本情報!W326)</f>
        <v/>
      </c>
      <c r="O303" s="471" t="str">
        <f>IF(【全員最初に作成】基本情報!X326="","",【全員最初に作成】基本情報!X326)</f>
        <v/>
      </c>
      <c r="P303" s="475" t="str">
        <f>IF(【全員最初に作成】基本情報!Y326="","",【全員最初に作成】基本情報!Y326)</f>
        <v/>
      </c>
      <c r="Q303" s="476" t="str">
        <f>IF(【全員最初に作成】基本情報!AB326="","",【全員最初に作成】基本情報!AB326)</f>
        <v/>
      </c>
      <c r="R303" s="117"/>
      <c r="S303" s="118"/>
      <c r="T303" s="477" t="str">
        <f>IFERROR(IF(R303="","",VLOOKUP(P303,【参考】数式用!$A$5:$H$34,MATCH(S303,【参考】数式用!$F$4:$H$4,0)+5,0)),"")</f>
        <v/>
      </c>
      <c r="U303" s="478" t="str">
        <f>IF(S303="特定加算Ⅰ",VLOOKUP(P303,【参考】数式用!$A$5:$I$28,9,FALSE),"-")</f>
        <v>-</v>
      </c>
      <c r="V303" s="479" t="s">
        <v>155</v>
      </c>
      <c r="W303" s="120"/>
      <c r="X303" s="480" t="s">
        <v>156</v>
      </c>
      <c r="Y303" s="120"/>
      <c r="Z303" s="480" t="s">
        <v>157</v>
      </c>
      <c r="AA303" s="120"/>
      <c r="AB303" s="480" t="s">
        <v>156</v>
      </c>
      <c r="AC303" s="120"/>
      <c r="AD303" s="480" t="s">
        <v>158</v>
      </c>
      <c r="AE303" s="481" t="s">
        <v>159</v>
      </c>
      <c r="AF303" s="488" t="str">
        <f t="shared" si="22"/>
        <v/>
      </c>
      <c r="AG303" s="482" t="s">
        <v>160</v>
      </c>
      <c r="AH303" s="483" t="str">
        <f t="shared" si="23"/>
        <v/>
      </c>
      <c r="AJ303" s="484" t="str">
        <f t="shared" si="24"/>
        <v>○</v>
      </c>
      <c r="AK303" s="486" t="str">
        <f t="shared" si="21"/>
        <v/>
      </c>
      <c r="AL303" s="486"/>
      <c r="AM303" s="486"/>
      <c r="AN303" s="486"/>
      <c r="AO303" s="486"/>
      <c r="AP303" s="486"/>
      <c r="AQ303" s="486"/>
      <c r="AR303" s="486"/>
      <c r="AS303" s="487"/>
    </row>
    <row r="304" spans="1:45" ht="33" customHeight="1" thickBot="1">
      <c r="A304" s="471">
        <f t="shared" si="20"/>
        <v>293</v>
      </c>
      <c r="B304" s="472" t="str">
        <f>IF(【全員最初に作成】基本情報!C327="","",【全員最初に作成】基本情報!C327)</f>
        <v/>
      </c>
      <c r="C304" s="473" t="str">
        <f>IF(【全員最初に作成】基本情報!D327="","",【全員最初に作成】基本情報!D327)</f>
        <v/>
      </c>
      <c r="D304" s="473" t="str">
        <f>IF(【全員最初に作成】基本情報!E327="","",【全員最初に作成】基本情報!E327)</f>
        <v/>
      </c>
      <c r="E304" s="473" t="str">
        <f>IF(【全員最初に作成】基本情報!F327="","",【全員最初に作成】基本情報!F327)</f>
        <v/>
      </c>
      <c r="F304" s="473" t="str">
        <f>IF(【全員最初に作成】基本情報!G327="","",【全員最初に作成】基本情報!G327)</f>
        <v/>
      </c>
      <c r="G304" s="473" t="str">
        <f>IF(【全員最初に作成】基本情報!H327="","",【全員最初に作成】基本情報!H327)</f>
        <v/>
      </c>
      <c r="H304" s="473" t="str">
        <f>IF(【全員最初に作成】基本情報!I327="","",【全員最初に作成】基本情報!I327)</f>
        <v/>
      </c>
      <c r="I304" s="473" t="str">
        <f>IF(【全員最初に作成】基本情報!J327="","",【全員最初に作成】基本情報!J327)</f>
        <v/>
      </c>
      <c r="J304" s="473" t="str">
        <f>IF(【全員最初に作成】基本情報!K327="","",【全員最初に作成】基本情報!K327)</f>
        <v/>
      </c>
      <c r="K304" s="474" t="str">
        <f>IF(【全員最初に作成】基本情報!L327="","",【全員最初に作成】基本情報!L327)</f>
        <v/>
      </c>
      <c r="L304" s="471" t="str">
        <f>IF(【全員最初に作成】基本情報!M327="","",【全員最初に作成】基本情報!M327)</f>
        <v/>
      </c>
      <c r="M304" s="471" t="str">
        <f>IF(【全員最初に作成】基本情報!R327="","",【全員最初に作成】基本情報!R327)</f>
        <v/>
      </c>
      <c r="N304" s="471" t="str">
        <f>IF(【全員最初に作成】基本情報!W327="","",【全員最初に作成】基本情報!W327)</f>
        <v/>
      </c>
      <c r="O304" s="471" t="str">
        <f>IF(【全員最初に作成】基本情報!X327="","",【全員最初に作成】基本情報!X327)</f>
        <v/>
      </c>
      <c r="P304" s="475" t="str">
        <f>IF(【全員最初に作成】基本情報!Y327="","",【全員最初に作成】基本情報!Y327)</f>
        <v/>
      </c>
      <c r="Q304" s="476" t="str">
        <f>IF(【全員最初に作成】基本情報!AB327="","",【全員最初に作成】基本情報!AB327)</f>
        <v/>
      </c>
      <c r="R304" s="117"/>
      <c r="S304" s="118"/>
      <c r="T304" s="477" t="str">
        <f>IFERROR(IF(R304="","",VLOOKUP(P304,【参考】数式用!$A$5:$H$34,MATCH(S304,【参考】数式用!$F$4:$H$4,0)+5,0)),"")</f>
        <v/>
      </c>
      <c r="U304" s="478" t="str">
        <f>IF(S304="特定加算Ⅰ",VLOOKUP(P304,【参考】数式用!$A$5:$I$28,9,FALSE),"-")</f>
        <v>-</v>
      </c>
      <c r="V304" s="479" t="s">
        <v>155</v>
      </c>
      <c r="W304" s="120"/>
      <c r="X304" s="480" t="s">
        <v>156</v>
      </c>
      <c r="Y304" s="120"/>
      <c r="Z304" s="480" t="s">
        <v>157</v>
      </c>
      <c r="AA304" s="120"/>
      <c r="AB304" s="480" t="s">
        <v>156</v>
      </c>
      <c r="AC304" s="120"/>
      <c r="AD304" s="480" t="s">
        <v>158</v>
      </c>
      <c r="AE304" s="481" t="s">
        <v>159</v>
      </c>
      <c r="AF304" s="488" t="str">
        <f t="shared" si="22"/>
        <v/>
      </c>
      <c r="AG304" s="482" t="s">
        <v>160</v>
      </c>
      <c r="AH304" s="483" t="str">
        <f t="shared" si="23"/>
        <v/>
      </c>
      <c r="AJ304" s="484" t="str">
        <f t="shared" si="24"/>
        <v>○</v>
      </c>
      <c r="AK304" s="486" t="str">
        <f t="shared" si="21"/>
        <v/>
      </c>
      <c r="AL304" s="486"/>
      <c r="AM304" s="486"/>
      <c r="AN304" s="486"/>
      <c r="AO304" s="486"/>
      <c r="AP304" s="486"/>
      <c r="AQ304" s="486"/>
      <c r="AR304" s="486"/>
      <c r="AS304" s="487"/>
    </row>
    <row r="305" spans="1:45" ht="33" customHeight="1" thickBot="1">
      <c r="A305" s="471">
        <f t="shared" ref="A305:A311" si="25">A304+1</f>
        <v>294</v>
      </c>
      <c r="B305" s="472" t="str">
        <f>IF(【全員最初に作成】基本情報!C328="","",【全員最初に作成】基本情報!C328)</f>
        <v/>
      </c>
      <c r="C305" s="473" t="str">
        <f>IF(【全員最初に作成】基本情報!D328="","",【全員最初に作成】基本情報!D328)</f>
        <v/>
      </c>
      <c r="D305" s="473" t="str">
        <f>IF(【全員最初に作成】基本情報!E328="","",【全員最初に作成】基本情報!E328)</f>
        <v/>
      </c>
      <c r="E305" s="473" t="str">
        <f>IF(【全員最初に作成】基本情報!F328="","",【全員最初に作成】基本情報!F328)</f>
        <v/>
      </c>
      <c r="F305" s="473" t="str">
        <f>IF(【全員最初に作成】基本情報!G328="","",【全員最初に作成】基本情報!G328)</f>
        <v/>
      </c>
      <c r="G305" s="473" t="str">
        <f>IF(【全員最初に作成】基本情報!H328="","",【全員最初に作成】基本情報!H328)</f>
        <v/>
      </c>
      <c r="H305" s="473" t="str">
        <f>IF(【全員最初に作成】基本情報!I328="","",【全員最初に作成】基本情報!I328)</f>
        <v/>
      </c>
      <c r="I305" s="473" t="str">
        <f>IF(【全員最初に作成】基本情報!J328="","",【全員最初に作成】基本情報!J328)</f>
        <v/>
      </c>
      <c r="J305" s="473" t="str">
        <f>IF(【全員最初に作成】基本情報!K328="","",【全員最初に作成】基本情報!K328)</f>
        <v/>
      </c>
      <c r="K305" s="474" t="str">
        <f>IF(【全員最初に作成】基本情報!L328="","",【全員最初に作成】基本情報!L328)</f>
        <v/>
      </c>
      <c r="L305" s="471" t="str">
        <f>IF(【全員最初に作成】基本情報!M328="","",【全員最初に作成】基本情報!M328)</f>
        <v/>
      </c>
      <c r="M305" s="471" t="str">
        <f>IF(【全員最初に作成】基本情報!R328="","",【全員最初に作成】基本情報!R328)</f>
        <v/>
      </c>
      <c r="N305" s="471" t="str">
        <f>IF(【全員最初に作成】基本情報!W328="","",【全員最初に作成】基本情報!W328)</f>
        <v/>
      </c>
      <c r="O305" s="471" t="str">
        <f>IF(【全員最初に作成】基本情報!X328="","",【全員最初に作成】基本情報!X328)</f>
        <v/>
      </c>
      <c r="P305" s="475" t="str">
        <f>IF(【全員最初に作成】基本情報!Y328="","",【全員最初に作成】基本情報!Y328)</f>
        <v/>
      </c>
      <c r="Q305" s="476" t="str">
        <f>IF(【全員最初に作成】基本情報!AB328="","",【全員最初に作成】基本情報!AB328)</f>
        <v/>
      </c>
      <c r="R305" s="117"/>
      <c r="S305" s="118"/>
      <c r="T305" s="477" t="str">
        <f>IFERROR(IF(R305="","",VLOOKUP(P305,【参考】数式用!$A$5:$H$34,MATCH(S305,【参考】数式用!$F$4:$H$4,0)+5,0)),"")</f>
        <v/>
      </c>
      <c r="U305" s="478" t="str">
        <f>IF(S305="特定加算Ⅰ",VLOOKUP(P305,【参考】数式用!$A$5:$I$28,9,FALSE),"-")</f>
        <v>-</v>
      </c>
      <c r="V305" s="479" t="s">
        <v>155</v>
      </c>
      <c r="W305" s="120"/>
      <c r="X305" s="480" t="s">
        <v>156</v>
      </c>
      <c r="Y305" s="120"/>
      <c r="Z305" s="480" t="s">
        <v>157</v>
      </c>
      <c r="AA305" s="120"/>
      <c r="AB305" s="480" t="s">
        <v>156</v>
      </c>
      <c r="AC305" s="120"/>
      <c r="AD305" s="480" t="s">
        <v>158</v>
      </c>
      <c r="AE305" s="481" t="s">
        <v>159</v>
      </c>
      <c r="AF305" s="488" t="str">
        <f t="shared" si="22"/>
        <v/>
      </c>
      <c r="AG305" s="482" t="s">
        <v>160</v>
      </c>
      <c r="AH305" s="483" t="str">
        <f t="shared" si="23"/>
        <v/>
      </c>
      <c r="AJ305" s="484" t="str">
        <f t="shared" si="24"/>
        <v>○</v>
      </c>
      <c r="AK305" s="486" t="str">
        <f t="shared" si="21"/>
        <v/>
      </c>
      <c r="AL305" s="486"/>
      <c r="AM305" s="486"/>
      <c r="AN305" s="486"/>
      <c r="AO305" s="486"/>
      <c r="AP305" s="486"/>
      <c r="AQ305" s="486"/>
      <c r="AR305" s="486"/>
      <c r="AS305" s="487"/>
    </row>
    <row r="306" spans="1:45" ht="33" customHeight="1" thickBot="1">
      <c r="A306" s="471">
        <f t="shared" si="25"/>
        <v>295</v>
      </c>
      <c r="B306" s="472" t="str">
        <f>IF(【全員最初に作成】基本情報!C329="","",【全員最初に作成】基本情報!C329)</f>
        <v/>
      </c>
      <c r="C306" s="473" t="str">
        <f>IF(【全員最初に作成】基本情報!D329="","",【全員最初に作成】基本情報!D329)</f>
        <v/>
      </c>
      <c r="D306" s="473" t="str">
        <f>IF(【全員最初に作成】基本情報!E329="","",【全員最初に作成】基本情報!E329)</f>
        <v/>
      </c>
      <c r="E306" s="473" t="str">
        <f>IF(【全員最初に作成】基本情報!F329="","",【全員最初に作成】基本情報!F329)</f>
        <v/>
      </c>
      <c r="F306" s="473" t="str">
        <f>IF(【全員最初に作成】基本情報!G329="","",【全員最初に作成】基本情報!G329)</f>
        <v/>
      </c>
      <c r="G306" s="473" t="str">
        <f>IF(【全員最初に作成】基本情報!H329="","",【全員最初に作成】基本情報!H329)</f>
        <v/>
      </c>
      <c r="H306" s="473" t="str">
        <f>IF(【全員最初に作成】基本情報!I329="","",【全員最初に作成】基本情報!I329)</f>
        <v/>
      </c>
      <c r="I306" s="473" t="str">
        <f>IF(【全員最初に作成】基本情報!J329="","",【全員最初に作成】基本情報!J329)</f>
        <v/>
      </c>
      <c r="J306" s="473" t="str">
        <f>IF(【全員最初に作成】基本情報!K329="","",【全員最初に作成】基本情報!K329)</f>
        <v/>
      </c>
      <c r="K306" s="474" t="str">
        <f>IF(【全員最初に作成】基本情報!L329="","",【全員最初に作成】基本情報!L329)</f>
        <v/>
      </c>
      <c r="L306" s="471" t="str">
        <f>IF(【全員最初に作成】基本情報!M329="","",【全員最初に作成】基本情報!M329)</f>
        <v/>
      </c>
      <c r="M306" s="471" t="str">
        <f>IF(【全員最初に作成】基本情報!R329="","",【全員最初に作成】基本情報!R329)</f>
        <v/>
      </c>
      <c r="N306" s="471" t="str">
        <f>IF(【全員最初に作成】基本情報!W329="","",【全員最初に作成】基本情報!W329)</f>
        <v/>
      </c>
      <c r="O306" s="471" t="str">
        <f>IF(【全員最初に作成】基本情報!X329="","",【全員最初に作成】基本情報!X329)</f>
        <v/>
      </c>
      <c r="P306" s="475" t="str">
        <f>IF(【全員最初に作成】基本情報!Y329="","",【全員最初に作成】基本情報!Y329)</f>
        <v/>
      </c>
      <c r="Q306" s="476" t="str">
        <f>IF(【全員最初に作成】基本情報!AB329="","",【全員最初に作成】基本情報!AB329)</f>
        <v/>
      </c>
      <c r="R306" s="117"/>
      <c r="S306" s="118"/>
      <c r="T306" s="477" t="str">
        <f>IFERROR(IF(R306="","",VLOOKUP(P306,【参考】数式用!$A$5:$H$34,MATCH(S306,【参考】数式用!$F$4:$H$4,0)+5,0)),"")</f>
        <v/>
      </c>
      <c r="U306" s="478" t="str">
        <f>IF(S306="特定加算Ⅰ",VLOOKUP(P306,【参考】数式用!$A$5:$I$28,9,FALSE),"-")</f>
        <v>-</v>
      </c>
      <c r="V306" s="479" t="s">
        <v>155</v>
      </c>
      <c r="W306" s="120"/>
      <c r="X306" s="480" t="s">
        <v>156</v>
      </c>
      <c r="Y306" s="120"/>
      <c r="Z306" s="480" t="s">
        <v>157</v>
      </c>
      <c r="AA306" s="120"/>
      <c r="AB306" s="480" t="s">
        <v>156</v>
      </c>
      <c r="AC306" s="120"/>
      <c r="AD306" s="480" t="s">
        <v>158</v>
      </c>
      <c r="AE306" s="481" t="s">
        <v>159</v>
      </c>
      <c r="AF306" s="488" t="str">
        <f t="shared" si="22"/>
        <v/>
      </c>
      <c r="AG306" s="482" t="s">
        <v>160</v>
      </c>
      <c r="AH306" s="483" t="str">
        <f t="shared" si="23"/>
        <v/>
      </c>
      <c r="AJ306" s="484" t="str">
        <f t="shared" si="24"/>
        <v>○</v>
      </c>
      <c r="AK306" s="486" t="str">
        <f t="shared" si="21"/>
        <v/>
      </c>
      <c r="AL306" s="486"/>
      <c r="AM306" s="486"/>
      <c r="AN306" s="486"/>
      <c r="AO306" s="486"/>
      <c r="AP306" s="486"/>
      <c r="AQ306" s="486"/>
      <c r="AR306" s="486"/>
      <c r="AS306" s="487"/>
    </row>
    <row r="307" spans="1:45" ht="33" customHeight="1" thickBot="1">
      <c r="A307" s="471">
        <f t="shared" si="25"/>
        <v>296</v>
      </c>
      <c r="B307" s="472" t="str">
        <f>IF(【全員最初に作成】基本情報!C330="","",【全員最初に作成】基本情報!C330)</f>
        <v/>
      </c>
      <c r="C307" s="473" t="str">
        <f>IF(【全員最初に作成】基本情報!D330="","",【全員最初に作成】基本情報!D330)</f>
        <v/>
      </c>
      <c r="D307" s="473" t="str">
        <f>IF(【全員最初に作成】基本情報!E330="","",【全員最初に作成】基本情報!E330)</f>
        <v/>
      </c>
      <c r="E307" s="473" t="str">
        <f>IF(【全員最初に作成】基本情報!F330="","",【全員最初に作成】基本情報!F330)</f>
        <v/>
      </c>
      <c r="F307" s="473" t="str">
        <f>IF(【全員最初に作成】基本情報!G330="","",【全員最初に作成】基本情報!G330)</f>
        <v/>
      </c>
      <c r="G307" s="473" t="str">
        <f>IF(【全員最初に作成】基本情報!H330="","",【全員最初に作成】基本情報!H330)</f>
        <v/>
      </c>
      <c r="H307" s="473" t="str">
        <f>IF(【全員最初に作成】基本情報!I330="","",【全員最初に作成】基本情報!I330)</f>
        <v/>
      </c>
      <c r="I307" s="473" t="str">
        <f>IF(【全員最初に作成】基本情報!J330="","",【全員最初に作成】基本情報!J330)</f>
        <v/>
      </c>
      <c r="J307" s="473" t="str">
        <f>IF(【全員最初に作成】基本情報!K330="","",【全員最初に作成】基本情報!K330)</f>
        <v/>
      </c>
      <c r="K307" s="474" t="str">
        <f>IF(【全員最初に作成】基本情報!L330="","",【全員最初に作成】基本情報!L330)</f>
        <v/>
      </c>
      <c r="L307" s="471" t="str">
        <f>IF(【全員最初に作成】基本情報!M330="","",【全員最初に作成】基本情報!M330)</f>
        <v/>
      </c>
      <c r="M307" s="471" t="str">
        <f>IF(【全員最初に作成】基本情報!R330="","",【全員最初に作成】基本情報!R330)</f>
        <v/>
      </c>
      <c r="N307" s="471" t="str">
        <f>IF(【全員最初に作成】基本情報!W330="","",【全員最初に作成】基本情報!W330)</f>
        <v/>
      </c>
      <c r="O307" s="471" t="str">
        <f>IF(【全員最初に作成】基本情報!X330="","",【全員最初に作成】基本情報!X330)</f>
        <v/>
      </c>
      <c r="P307" s="475" t="str">
        <f>IF(【全員最初に作成】基本情報!Y330="","",【全員最初に作成】基本情報!Y330)</f>
        <v/>
      </c>
      <c r="Q307" s="476" t="str">
        <f>IF(【全員最初に作成】基本情報!AB330="","",【全員最初に作成】基本情報!AB330)</f>
        <v/>
      </c>
      <c r="R307" s="117"/>
      <c r="S307" s="118"/>
      <c r="T307" s="477" t="str">
        <f>IFERROR(IF(R307="","",VLOOKUP(P307,【参考】数式用!$A$5:$H$34,MATCH(S307,【参考】数式用!$F$4:$H$4,0)+5,0)),"")</f>
        <v/>
      </c>
      <c r="U307" s="478" t="str">
        <f>IF(S307="特定加算Ⅰ",VLOOKUP(P307,【参考】数式用!$A$5:$I$28,9,FALSE),"-")</f>
        <v>-</v>
      </c>
      <c r="V307" s="479" t="s">
        <v>155</v>
      </c>
      <c r="W307" s="120"/>
      <c r="X307" s="480" t="s">
        <v>156</v>
      </c>
      <c r="Y307" s="120"/>
      <c r="Z307" s="480" t="s">
        <v>157</v>
      </c>
      <c r="AA307" s="120"/>
      <c r="AB307" s="480" t="s">
        <v>156</v>
      </c>
      <c r="AC307" s="120"/>
      <c r="AD307" s="480" t="s">
        <v>158</v>
      </c>
      <c r="AE307" s="481" t="s">
        <v>159</v>
      </c>
      <c r="AF307" s="488" t="str">
        <f t="shared" si="22"/>
        <v/>
      </c>
      <c r="AG307" s="482" t="s">
        <v>160</v>
      </c>
      <c r="AH307" s="483" t="str">
        <f t="shared" si="23"/>
        <v/>
      </c>
      <c r="AJ307" s="484" t="str">
        <f t="shared" si="24"/>
        <v>○</v>
      </c>
      <c r="AK307" s="486" t="str">
        <f t="shared" si="21"/>
        <v/>
      </c>
      <c r="AL307" s="486"/>
      <c r="AM307" s="486"/>
      <c r="AN307" s="486"/>
      <c r="AO307" s="486"/>
      <c r="AP307" s="486"/>
      <c r="AQ307" s="486"/>
      <c r="AR307" s="486"/>
      <c r="AS307" s="487"/>
    </row>
    <row r="308" spans="1:45" ht="33" customHeight="1" thickBot="1">
      <c r="A308" s="471">
        <f t="shared" si="25"/>
        <v>297</v>
      </c>
      <c r="B308" s="472" t="str">
        <f>IF(【全員最初に作成】基本情報!C331="","",【全員最初に作成】基本情報!C331)</f>
        <v/>
      </c>
      <c r="C308" s="473" t="str">
        <f>IF(【全員最初に作成】基本情報!D331="","",【全員最初に作成】基本情報!D331)</f>
        <v/>
      </c>
      <c r="D308" s="473" t="str">
        <f>IF(【全員最初に作成】基本情報!E331="","",【全員最初に作成】基本情報!E331)</f>
        <v/>
      </c>
      <c r="E308" s="473" t="str">
        <f>IF(【全員最初に作成】基本情報!F331="","",【全員最初に作成】基本情報!F331)</f>
        <v/>
      </c>
      <c r="F308" s="473" t="str">
        <f>IF(【全員最初に作成】基本情報!G331="","",【全員最初に作成】基本情報!G331)</f>
        <v/>
      </c>
      <c r="G308" s="473" t="str">
        <f>IF(【全員最初に作成】基本情報!H331="","",【全員最初に作成】基本情報!H331)</f>
        <v/>
      </c>
      <c r="H308" s="473" t="str">
        <f>IF(【全員最初に作成】基本情報!I331="","",【全員最初に作成】基本情報!I331)</f>
        <v/>
      </c>
      <c r="I308" s="473" t="str">
        <f>IF(【全員最初に作成】基本情報!J331="","",【全員最初に作成】基本情報!J331)</f>
        <v/>
      </c>
      <c r="J308" s="473" t="str">
        <f>IF(【全員最初に作成】基本情報!K331="","",【全員最初に作成】基本情報!K331)</f>
        <v/>
      </c>
      <c r="K308" s="474" t="str">
        <f>IF(【全員最初に作成】基本情報!L331="","",【全員最初に作成】基本情報!L331)</f>
        <v/>
      </c>
      <c r="L308" s="471" t="str">
        <f>IF(【全員最初に作成】基本情報!M331="","",【全員最初に作成】基本情報!M331)</f>
        <v/>
      </c>
      <c r="M308" s="471" t="str">
        <f>IF(【全員最初に作成】基本情報!R331="","",【全員最初に作成】基本情報!R331)</f>
        <v/>
      </c>
      <c r="N308" s="471" t="str">
        <f>IF(【全員最初に作成】基本情報!W331="","",【全員最初に作成】基本情報!W331)</f>
        <v/>
      </c>
      <c r="O308" s="471" t="str">
        <f>IF(【全員最初に作成】基本情報!X331="","",【全員最初に作成】基本情報!X331)</f>
        <v/>
      </c>
      <c r="P308" s="475" t="str">
        <f>IF(【全員最初に作成】基本情報!Y331="","",【全員最初に作成】基本情報!Y331)</f>
        <v/>
      </c>
      <c r="Q308" s="476" t="str">
        <f>IF(【全員最初に作成】基本情報!AB331="","",【全員最初に作成】基本情報!AB331)</f>
        <v/>
      </c>
      <c r="R308" s="117"/>
      <c r="S308" s="118"/>
      <c r="T308" s="477" t="str">
        <f>IFERROR(IF(R308="","",VLOOKUP(P308,【参考】数式用!$A$5:$H$34,MATCH(S308,【参考】数式用!$F$4:$H$4,0)+5,0)),"")</f>
        <v/>
      </c>
      <c r="U308" s="478" t="str">
        <f>IF(S308="特定加算Ⅰ",VLOOKUP(P308,【参考】数式用!$A$5:$I$28,9,FALSE),"-")</f>
        <v>-</v>
      </c>
      <c r="V308" s="479" t="s">
        <v>155</v>
      </c>
      <c r="W308" s="120"/>
      <c r="X308" s="480" t="s">
        <v>156</v>
      </c>
      <c r="Y308" s="120"/>
      <c r="Z308" s="480" t="s">
        <v>157</v>
      </c>
      <c r="AA308" s="120"/>
      <c r="AB308" s="480" t="s">
        <v>156</v>
      </c>
      <c r="AC308" s="120"/>
      <c r="AD308" s="480" t="s">
        <v>158</v>
      </c>
      <c r="AE308" s="481" t="s">
        <v>159</v>
      </c>
      <c r="AF308" s="488" t="str">
        <f t="shared" si="22"/>
        <v/>
      </c>
      <c r="AG308" s="482" t="s">
        <v>160</v>
      </c>
      <c r="AH308" s="483" t="str">
        <f t="shared" si="23"/>
        <v/>
      </c>
      <c r="AJ308" s="484" t="str">
        <f t="shared" si="24"/>
        <v>○</v>
      </c>
      <c r="AK308" s="486" t="str">
        <f t="shared" si="21"/>
        <v/>
      </c>
      <c r="AL308" s="486"/>
      <c r="AM308" s="486"/>
      <c r="AN308" s="486"/>
      <c r="AO308" s="486"/>
      <c r="AP308" s="486"/>
      <c r="AQ308" s="486"/>
      <c r="AR308" s="486"/>
      <c r="AS308" s="487"/>
    </row>
    <row r="309" spans="1:45" ht="33" customHeight="1" thickBot="1">
      <c r="A309" s="471">
        <f t="shared" si="25"/>
        <v>298</v>
      </c>
      <c r="B309" s="472" t="str">
        <f>IF(【全員最初に作成】基本情報!C332="","",【全員最初に作成】基本情報!C332)</f>
        <v/>
      </c>
      <c r="C309" s="473" t="str">
        <f>IF(【全員最初に作成】基本情報!D332="","",【全員最初に作成】基本情報!D332)</f>
        <v/>
      </c>
      <c r="D309" s="473" t="str">
        <f>IF(【全員最初に作成】基本情報!E332="","",【全員最初に作成】基本情報!E332)</f>
        <v/>
      </c>
      <c r="E309" s="473" t="str">
        <f>IF(【全員最初に作成】基本情報!F332="","",【全員最初に作成】基本情報!F332)</f>
        <v/>
      </c>
      <c r="F309" s="473" t="str">
        <f>IF(【全員最初に作成】基本情報!G332="","",【全員最初に作成】基本情報!G332)</f>
        <v/>
      </c>
      <c r="G309" s="473" t="str">
        <f>IF(【全員最初に作成】基本情報!H332="","",【全員最初に作成】基本情報!H332)</f>
        <v/>
      </c>
      <c r="H309" s="473" t="str">
        <f>IF(【全員最初に作成】基本情報!I332="","",【全員最初に作成】基本情報!I332)</f>
        <v/>
      </c>
      <c r="I309" s="473" t="str">
        <f>IF(【全員最初に作成】基本情報!J332="","",【全員最初に作成】基本情報!J332)</f>
        <v/>
      </c>
      <c r="J309" s="473" t="str">
        <f>IF(【全員最初に作成】基本情報!K332="","",【全員最初に作成】基本情報!K332)</f>
        <v/>
      </c>
      <c r="K309" s="474" t="str">
        <f>IF(【全員最初に作成】基本情報!L332="","",【全員最初に作成】基本情報!L332)</f>
        <v/>
      </c>
      <c r="L309" s="471" t="str">
        <f>IF(【全員最初に作成】基本情報!M332="","",【全員最初に作成】基本情報!M332)</f>
        <v/>
      </c>
      <c r="M309" s="471" t="str">
        <f>IF(【全員最初に作成】基本情報!R332="","",【全員最初に作成】基本情報!R332)</f>
        <v/>
      </c>
      <c r="N309" s="471" t="str">
        <f>IF(【全員最初に作成】基本情報!W332="","",【全員最初に作成】基本情報!W332)</f>
        <v/>
      </c>
      <c r="O309" s="471" t="str">
        <f>IF(【全員最初に作成】基本情報!X332="","",【全員最初に作成】基本情報!X332)</f>
        <v/>
      </c>
      <c r="P309" s="475" t="str">
        <f>IF(【全員最初に作成】基本情報!Y332="","",【全員最初に作成】基本情報!Y332)</f>
        <v/>
      </c>
      <c r="Q309" s="476" t="str">
        <f>IF(【全員最初に作成】基本情報!AB332="","",【全員最初に作成】基本情報!AB332)</f>
        <v/>
      </c>
      <c r="R309" s="117"/>
      <c r="S309" s="118"/>
      <c r="T309" s="477" t="str">
        <f>IFERROR(IF(R309="","",VLOOKUP(P309,【参考】数式用!$A$5:$H$34,MATCH(S309,【参考】数式用!$F$4:$H$4,0)+5,0)),"")</f>
        <v/>
      </c>
      <c r="U309" s="478" t="str">
        <f>IF(S309="特定加算Ⅰ",VLOOKUP(P309,【参考】数式用!$A$5:$I$28,9,FALSE),"-")</f>
        <v>-</v>
      </c>
      <c r="V309" s="479" t="s">
        <v>155</v>
      </c>
      <c r="W309" s="120"/>
      <c r="X309" s="480" t="s">
        <v>156</v>
      </c>
      <c r="Y309" s="120"/>
      <c r="Z309" s="480" t="s">
        <v>157</v>
      </c>
      <c r="AA309" s="120"/>
      <c r="AB309" s="480" t="s">
        <v>156</v>
      </c>
      <c r="AC309" s="120"/>
      <c r="AD309" s="480" t="s">
        <v>158</v>
      </c>
      <c r="AE309" s="481" t="s">
        <v>159</v>
      </c>
      <c r="AF309" s="488" t="str">
        <f t="shared" si="22"/>
        <v/>
      </c>
      <c r="AG309" s="482" t="s">
        <v>160</v>
      </c>
      <c r="AH309" s="483" t="str">
        <f t="shared" si="23"/>
        <v/>
      </c>
      <c r="AJ309" s="484" t="str">
        <f t="shared" si="24"/>
        <v>○</v>
      </c>
      <c r="AK309" s="486" t="str">
        <f t="shared" si="21"/>
        <v/>
      </c>
      <c r="AL309" s="486"/>
      <c r="AM309" s="486"/>
      <c r="AN309" s="486"/>
      <c r="AO309" s="486"/>
      <c r="AP309" s="486"/>
      <c r="AQ309" s="486"/>
      <c r="AR309" s="486"/>
      <c r="AS309" s="487"/>
    </row>
    <row r="310" spans="1:45" ht="33" customHeight="1" thickBot="1">
      <c r="A310" s="471">
        <f t="shared" si="25"/>
        <v>299</v>
      </c>
      <c r="B310" s="472" t="str">
        <f>IF(【全員最初に作成】基本情報!C333="","",【全員最初に作成】基本情報!C333)</f>
        <v/>
      </c>
      <c r="C310" s="473" t="str">
        <f>IF(【全員最初に作成】基本情報!D333="","",【全員最初に作成】基本情報!D333)</f>
        <v/>
      </c>
      <c r="D310" s="473" t="str">
        <f>IF(【全員最初に作成】基本情報!E333="","",【全員最初に作成】基本情報!E333)</f>
        <v/>
      </c>
      <c r="E310" s="473" t="str">
        <f>IF(【全員最初に作成】基本情報!F333="","",【全員最初に作成】基本情報!F333)</f>
        <v/>
      </c>
      <c r="F310" s="473" t="str">
        <f>IF(【全員最初に作成】基本情報!G333="","",【全員最初に作成】基本情報!G333)</f>
        <v/>
      </c>
      <c r="G310" s="473" t="str">
        <f>IF(【全員最初に作成】基本情報!H333="","",【全員最初に作成】基本情報!H333)</f>
        <v/>
      </c>
      <c r="H310" s="473" t="str">
        <f>IF(【全員最初に作成】基本情報!I333="","",【全員最初に作成】基本情報!I333)</f>
        <v/>
      </c>
      <c r="I310" s="473" t="str">
        <f>IF(【全員最初に作成】基本情報!J333="","",【全員最初に作成】基本情報!J333)</f>
        <v/>
      </c>
      <c r="J310" s="473" t="str">
        <f>IF(【全員最初に作成】基本情報!K333="","",【全員最初に作成】基本情報!K333)</f>
        <v/>
      </c>
      <c r="K310" s="474" t="str">
        <f>IF(【全員最初に作成】基本情報!L333="","",【全員最初に作成】基本情報!L333)</f>
        <v/>
      </c>
      <c r="L310" s="471" t="str">
        <f>IF(【全員最初に作成】基本情報!M333="","",【全員最初に作成】基本情報!M333)</f>
        <v/>
      </c>
      <c r="M310" s="471" t="str">
        <f>IF(【全員最初に作成】基本情報!R333="","",【全員最初に作成】基本情報!R333)</f>
        <v/>
      </c>
      <c r="N310" s="471" t="str">
        <f>IF(【全員最初に作成】基本情報!W333="","",【全員最初に作成】基本情報!W333)</f>
        <v/>
      </c>
      <c r="O310" s="471" t="str">
        <f>IF(【全員最初に作成】基本情報!X333="","",【全員最初に作成】基本情報!X333)</f>
        <v/>
      </c>
      <c r="P310" s="475" t="str">
        <f>IF(【全員最初に作成】基本情報!Y333="","",【全員最初に作成】基本情報!Y333)</f>
        <v/>
      </c>
      <c r="Q310" s="476" t="str">
        <f>IF(【全員最初に作成】基本情報!AB333="","",【全員最初に作成】基本情報!AB333)</f>
        <v/>
      </c>
      <c r="R310" s="117"/>
      <c r="S310" s="118"/>
      <c r="T310" s="477" t="str">
        <f>IFERROR(IF(R310="","",VLOOKUP(P310,【参考】数式用!$A$5:$H$34,MATCH(S310,【参考】数式用!$F$4:$H$4,0)+5,0)),"")</f>
        <v/>
      </c>
      <c r="U310" s="478" t="str">
        <f>IF(S310="特定加算Ⅰ",VLOOKUP(P310,【参考】数式用!$A$5:$I$28,9,FALSE),"-")</f>
        <v>-</v>
      </c>
      <c r="V310" s="479" t="s">
        <v>155</v>
      </c>
      <c r="W310" s="120"/>
      <c r="X310" s="480" t="s">
        <v>156</v>
      </c>
      <c r="Y310" s="120"/>
      <c r="Z310" s="480" t="s">
        <v>157</v>
      </c>
      <c r="AA310" s="120"/>
      <c r="AB310" s="480" t="s">
        <v>156</v>
      </c>
      <c r="AC310" s="120"/>
      <c r="AD310" s="480" t="s">
        <v>158</v>
      </c>
      <c r="AE310" s="481" t="s">
        <v>159</v>
      </c>
      <c r="AF310" s="488" t="str">
        <f t="shared" si="22"/>
        <v/>
      </c>
      <c r="AG310" s="482" t="s">
        <v>160</v>
      </c>
      <c r="AH310" s="483" t="str">
        <f t="shared" si="23"/>
        <v/>
      </c>
      <c r="AJ310" s="484" t="str">
        <f t="shared" si="24"/>
        <v>○</v>
      </c>
      <c r="AK310" s="486" t="str">
        <f t="shared" si="21"/>
        <v/>
      </c>
      <c r="AL310" s="486"/>
      <c r="AM310" s="486"/>
      <c r="AN310" s="486"/>
      <c r="AO310" s="486"/>
      <c r="AP310" s="486"/>
      <c r="AQ310" s="486"/>
      <c r="AR310" s="486"/>
      <c r="AS310" s="487"/>
    </row>
    <row r="311" spans="1:45" ht="33" customHeight="1" thickBot="1">
      <c r="A311" s="471">
        <f t="shared" si="25"/>
        <v>300</v>
      </c>
      <c r="B311" s="472" t="str">
        <f>IF(【全員最初に作成】基本情報!C334="","",【全員最初に作成】基本情報!C334)</f>
        <v/>
      </c>
      <c r="C311" s="473" t="str">
        <f>IF(【全員最初に作成】基本情報!D334="","",【全員最初に作成】基本情報!D334)</f>
        <v/>
      </c>
      <c r="D311" s="473" t="str">
        <f>IF(【全員最初に作成】基本情報!E334="","",【全員最初に作成】基本情報!E334)</f>
        <v/>
      </c>
      <c r="E311" s="473" t="str">
        <f>IF(【全員最初に作成】基本情報!F334="","",【全員最初に作成】基本情報!F334)</f>
        <v/>
      </c>
      <c r="F311" s="473" t="str">
        <f>IF(【全員最初に作成】基本情報!G334="","",【全員最初に作成】基本情報!G334)</f>
        <v/>
      </c>
      <c r="G311" s="473" t="str">
        <f>IF(【全員最初に作成】基本情報!H334="","",【全員最初に作成】基本情報!H334)</f>
        <v/>
      </c>
      <c r="H311" s="473" t="str">
        <f>IF(【全員最初に作成】基本情報!I334="","",【全員最初に作成】基本情報!I334)</f>
        <v/>
      </c>
      <c r="I311" s="473" t="str">
        <f>IF(【全員最初に作成】基本情報!J334="","",【全員最初に作成】基本情報!J334)</f>
        <v/>
      </c>
      <c r="J311" s="473" t="str">
        <f>IF(【全員最初に作成】基本情報!K334="","",【全員最初に作成】基本情報!K334)</f>
        <v/>
      </c>
      <c r="K311" s="474" t="str">
        <f>IF(【全員最初に作成】基本情報!L334="","",【全員最初に作成】基本情報!L334)</f>
        <v/>
      </c>
      <c r="L311" s="471" t="str">
        <f>IF(【全員最初に作成】基本情報!M334="","",【全員最初に作成】基本情報!M334)</f>
        <v/>
      </c>
      <c r="M311" s="471" t="str">
        <f>IF(【全員最初に作成】基本情報!R334="","",【全員最初に作成】基本情報!R334)</f>
        <v/>
      </c>
      <c r="N311" s="471" t="str">
        <f>IF(【全員最初に作成】基本情報!W334="","",【全員最初に作成】基本情報!W334)</f>
        <v/>
      </c>
      <c r="O311" s="471" t="str">
        <f>IF(【全員最初に作成】基本情報!X334="","",【全員最初に作成】基本情報!X334)</f>
        <v/>
      </c>
      <c r="P311" s="475" t="str">
        <f>IF(【全員最初に作成】基本情報!Y334="","",【全員最初に作成】基本情報!Y334)</f>
        <v/>
      </c>
      <c r="Q311" s="476" t="str">
        <f>IF(【全員最初に作成】基本情報!AB334="","",【全員最初に作成】基本情報!AB334)</f>
        <v/>
      </c>
      <c r="R311" s="117"/>
      <c r="S311" s="118"/>
      <c r="T311" s="477" t="str">
        <f>IFERROR(IF(R311="","",VLOOKUP(P311,【参考】数式用!$A$5:$H$34,MATCH(S311,【参考】数式用!$F$4:$H$4,0)+5,0)),"")</f>
        <v/>
      </c>
      <c r="U311" s="478" t="str">
        <f>IF(S311="特定加算Ⅰ",VLOOKUP(P311,【参考】数式用!$A$5:$I$28,9,FALSE),"-")</f>
        <v>-</v>
      </c>
      <c r="V311" s="479" t="s">
        <v>155</v>
      </c>
      <c r="W311" s="120"/>
      <c r="X311" s="480" t="s">
        <v>156</v>
      </c>
      <c r="Y311" s="120"/>
      <c r="Z311" s="480" t="s">
        <v>157</v>
      </c>
      <c r="AA311" s="120"/>
      <c r="AB311" s="480" t="s">
        <v>156</v>
      </c>
      <c r="AC311" s="120"/>
      <c r="AD311" s="480" t="s">
        <v>158</v>
      </c>
      <c r="AE311" s="481" t="s">
        <v>159</v>
      </c>
      <c r="AF311" s="488" t="str">
        <f t="shared" si="22"/>
        <v/>
      </c>
      <c r="AG311" s="482" t="s">
        <v>160</v>
      </c>
      <c r="AH311" s="483" t="str">
        <f t="shared" si="23"/>
        <v/>
      </c>
      <c r="AJ311" s="484" t="str">
        <f t="shared" si="24"/>
        <v>○</v>
      </c>
      <c r="AK311" s="486" t="str">
        <f t="shared" si="21"/>
        <v/>
      </c>
      <c r="AL311" s="486"/>
      <c r="AM311" s="486"/>
      <c r="AN311" s="486"/>
      <c r="AO311" s="486"/>
      <c r="AP311" s="486"/>
      <c r="AQ311" s="486"/>
      <c r="AR311" s="486"/>
      <c r="AS311" s="487"/>
    </row>
    <row r="312" spans="1:45" ht="10.5" customHeight="1"/>
    <row r="313" spans="1:45" ht="20.25" customHeight="1">
      <c r="AH313" s="497"/>
    </row>
    <row r="314" spans="1:45" ht="20.25" customHeight="1">
      <c r="AH314" s="498"/>
    </row>
    <row r="315" spans="1:45" ht="21" customHeight="1"/>
  </sheetData>
  <sheetProtection password="D9E3" sheet="1" formatCells="0" formatColumns="0" formatRows="0" insertRows="0" deleteRows="0" selectLockedCells="1" autoFilter="0"/>
  <autoFilter ref="L11:AH11" xr:uid="{00000000-0009-0000-0000-000006000000}"/>
  <mergeCells count="17">
    <mergeCell ref="V9:AG10"/>
    <mergeCell ref="AH9:AH10"/>
    <mergeCell ref="A3:C3"/>
    <mergeCell ref="D3:O3"/>
    <mergeCell ref="S8:T8"/>
    <mergeCell ref="V8:AG8"/>
    <mergeCell ref="A7:A10"/>
    <mergeCell ref="B7:K10"/>
    <mergeCell ref="L7:L10"/>
    <mergeCell ref="O7:O10"/>
    <mergeCell ref="P7:P10"/>
    <mergeCell ref="Q7:Q10"/>
    <mergeCell ref="U9:U10"/>
    <mergeCell ref="R9:R10"/>
    <mergeCell ref="M7:N9"/>
    <mergeCell ref="S9:S10"/>
    <mergeCell ref="T9:T10"/>
  </mergeCells>
  <phoneticPr fontId="8"/>
  <dataValidations count="3">
    <dataValidation imeMode="hiragana" allowBlank="1" showInputMessage="1" showErrorMessage="1" sqref="AH314" xr:uid="{00000000-0002-0000-0600-000000000000}"/>
    <dataValidation imeMode="halfAlpha" allowBlank="1" showInputMessage="1" showErrorMessage="1" sqref="AA12:AA311 B12:Q311 W12:W311" xr:uid="{00000000-0002-0000-0600-000001000000}"/>
    <dataValidation type="list" allowBlank="1" showInputMessage="1" showErrorMessage="1" sqref="R12:R311" xr:uid="{00000000-0002-0000-0600-000002000000}">
      <formula1>"新規,継続,区分変更"</formula1>
    </dataValidation>
  </dataValidations>
  <pageMargins left="0.39370078740157483" right="0.39370078740157483" top="0.6692913385826772" bottom="0.62992125984251968" header="0.31496062992125984" footer="0.35433070866141736"/>
  <pageSetup paperSize="9" scale="48" orientation="landscape" r:id="rId1"/>
  <headerFooter alignWithMargins="0"/>
  <ignoredErrors>
    <ignoredError sqref="D12:L16" unlocked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3000000}">
          <x14:formula1>
            <xm:f>【参考】数式用!$F$4:$H$4</xm:f>
          </x14:formula1>
          <xm:sqref>S12:S311</xm:sqref>
        </x14:dataValidation>
        <x14:dataValidation type="list" imeMode="halfAlpha" allowBlank="1" showInputMessage="1" showErrorMessage="1" xr:uid="{00000000-0002-0000-0600-000004000000}">
          <x14:formula1>
            <xm:f>【参考】数式用!$K$5:$K$16</xm:f>
          </x14:formula1>
          <xm:sqref>AC12:AC311 Y12:Y311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Y294"/>
  <sheetViews>
    <sheetView view="pageBreakPreview" topLeftCell="A19" zoomScale="115" zoomScaleNormal="120" zoomScaleSheetLayoutView="115" workbookViewId="0">
      <selection activeCell="AB32" sqref="AB32:AH32"/>
    </sheetView>
  </sheetViews>
  <sheetFormatPr defaultColWidth="9" defaultRowHeight="13.2"/>
  <cols>
    <col min="1" max="1" width="2.44140625" style="434" customWidth="1"/>
    <col min="2" max="6" width="2.77734375" style="434" customWidth="1"/>
    <col min="7" max="35" width="2.44140625" style="434" customWidth="1"/>
    <col min="36" max="36" width="2.44140625" style="500" customWidth="1"/>
    <col min="37" max="37" width="2.77734375" style="434" customWidth="1"/>
    <col min="38" max="38" width="4" style="434" customWidth="1"/>
    <col min="39" max="43" width="9.21875" style="434" customWidth="1"/>
    <col min="44" max="44" width="9.77734375" style="434" bestFit="1" customWidth="1"/>
    <col min="45" max="16384" width="9" style="434"/>
  </cols>
  <sheetData>
    <row r="1" spans="1:46" ht="14.25" customHeight="1">
      <c r="A1" s="499" t="s">
        <v>435</v>
      </c>
      <c r="Y1" s="1380" t="s">
        <v>85</v>
      </c>
      <c r="Z1" s="1380"/>
      <c r="AA1" s="1380"/>
      <c r="AB1" s="1380"/>
      <c r="AC1" s="1380" t="str">
        <f>IF(【全員最初に作成】基本情報!C11="","",【全員最初に作成】基本情報!C11)</f>
        <v/>
      </c>
      <c r="AD1" s="1380"/>
      <c r="AE1" s="1380"/>
      <c r="AF1" s="1380"/>
      <c r="AG1" s="1380"/>
      <c r="AH1" s="1380"/>
      <c r="AI1" s="1380"/>
      <c r="AJ1" s="1380"/>
    </row>
    <row r="2" spans="1:46" ht="14.25" customHeight="1">
      <c r="AC2" s="436"/>
      <c r="AD2" s="436"/>
      <c r="AE2" s="436"/>
      <c r="AF2" s="436"/>
      <c r="AG2" s="436"/>
      <c r="AH2" s="436"/>
      <c r="AI2" s="436"/>
    </row>
    <row r="3" spans="1:46" ht="6" customHeight="1">
      <c r="A3" s="499"/>
    </row>
    <row r="4" spans="1:46" ht="16.5" customHeight="1">
      <c r="B4" s="435"/>
      <c r="C4" s="435"/>
      <c r="D4" s="435"/>
      <c r="E4" s="435"/>
      <c r="F4" s="435"/>
      <c r="G4" s="435"/>
      <c r="H4" s="435"/>
      <c r="I4" s="435"/>
      <c r="J4" s="435"/>
      <c r="K4" s="435"/>
      <c r="L4" s="435"/>
      <c r="M4" s="435"/>
      <c r="N4" s="435"/>
      <c r="O4" s="435"/>
      <c r="P4" s="435"/>
      <c r="Q4" s="435"/>
      <c r="R4" s="435"/>
      <c r="S4" s="435"/>
      <c r="T4" s="435"/>
      <c r="U4" s="435"/>
      <c r="V4" s="435"/>
      <c r="X4" s="501" t="s">
        <v>282</v>
      </c>
      <c r="Y4" s="1593">
        <v>4</v>
      </c>
      <c r="Z4" s="1593"/>
      <c r="AA4" s="435" t="s">
        <v>17</v>
      </c>
      <c r="AE4" s="435"/>
      <c r="AH4" s="435"/>
      <c r="AI4" s="435"/>
      <c r="AJ4" s="502"/>
    </row>
    <row r="5" spans="1:46" ht="16.5" customHeight="1">
      <c r="A5" s="1589" t="s">
        <v>370</v>
      </c>
      <c r="B5" s="1589"/>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row>
    <row r="6" spans="1:46" ht="6" customHeight="1"/>
    <row r="7" spans="1:46" ht="15" customHeight="1">
      <c r="A7" s="503" t="s">
        <v>164</v>
      </c>
      <c r="R7" s="436"/>
      <c r="S7" s="436"/>
      <c r="T7" s="436"/>
      <c r="U7" s="436"/>
      <c r="V7" s="436"/>
      <c r="W7" s="436"/>
      <c r="X7" s="436"/>
      <c r="Y7" s="436"/>
      <c r="Z7" s="436"/>
      <c r="AA7" s="446"/>
      <c r="AB7" s="446"/>
      <c r="AC7" s="446"/>
      <c r="AD7" s="446"/>
      <c r="AE7" s="446"/>
      <c r="AF7" s="446"/>
      <c r="AG7" s="446"/>
      <c r="AH7" s="446"/>
      <c r="AI7" s="446"/>
    </row>
    <row r="8" spans="1:46" ht="6" customHeight="1"/>
    <row r="9" spans="1:46" s="504" customFormat="1" ht="12">
      <c r="A9" s="1377" t="s">
        <v>125</v>
      </c>
      <c r="B9" s="1378"/>
      <c r="C9" s="1378"/>
      <c r="D9" s="1378"/>
      <c r="E9" s="1378"/>
      <c r="F9" s="1379"/>
      <c r="G9" s="1243" t="str">
        <f>IF(【全員最初に作成】基本情報!M15="","",【全員最初に作成】基本情報!M15)</f>
        <v/>
      </c>
      <c r="H9" s="1243"/>
      <c r="I9" s="1243"/>
      <c r="J9" s="1243"/>
      <c r="K9" s="1243"/>
      <c r="L9" s="1243"/>
      <c r="M9" s="1243"/>
      <c r="N9" s="1243"/>
      <c r="O9" s="1243"/>
      <c r="P9" s="1243"/>
      <c r="Q9" s="1243"/>
      <c r="R9" s="1243"/>
      <c r="S9" s="1243"/>
      <c r="T9" s="1243"/>
      <c r="U9" s="1243"/>
      <c r="V9" s="1243"/>
      <c r="W9" s="1243"/>
      <c r="X9" s="1243"/>
      <c r="Y9" s="1243"/>
      <c r="Z9" s="1243"/>
      <c r="AA9" s="1243"/>
      <c r="AB9" s="1243"/>
      <c r="AC9" s="1243"/>
      <c r="AD9" s="1243"/>
      <c r="AE9" s="1243"/>
      <c r="AF9" s="1243"/>
      <c r="AG9" s="1243"/>
      <c r="AH9" s="1243"/>
      <c r="AI9" s="1243"/>
      <c r="AJ9" s="1244"/>
    </row>
    <row r="10" spans="1:46" s="504" customFormat="1" ht="25.5" customHeight="1">
      <c r="A10" s="1399" t="s">
        <v>124</v>
      </c>
      <c r="B10" s="1400"/>
      <c r="C10" s="1400"/>
      <c r="D10" s="1400"/>
      <c r="E10" s="1400"/>
      <c r="F10" s="1401"/>
      <c r="G10" s="1248" t="str">
        <f>IF(【全員最初に作成】基本情報!M16="","",【全員最初に作成】基本情報!M16)</f>
        <v/>
      </c>
      <c r="H10" s="1248"/>
      <c r="I10" s="1248"/>
      <c r="J10" s="1248"/>
      <c r="K10" s="1248"/>
      <c r="L10" s="1248"/>
      <c r="M10" s="1248"/>
      <c r="N10" s="1248"/>
      <c r="O10" s="1248"/>
      <c r="P10" s="1248"/>
      <c r="Q10" s="1248"/>
      <c r="R10" s="1248"/>
      <c r="S10" s="1248"/>
      <c r="T10" s="1248"/>
      <c r="U10" s="1248"/>
      <c r="V10" s="1248"/>
      <c r="W10" s="1248"/>
      <c r="X10" s="1248"/>
      <c r="Y10" s="1248"/>
      <c r="Z10" s="1248"/>
      <c r="AA10" s="1248"/>
      <c r="AB10" s="1248"/>
      <c r="AC10" s="1248"/>
      <c r="AD10" s="1248"/>
      <c r="AE10" s="1248"/>
      <c r="AF10" s="1248"/>
      <c r="AG10" s="1248"/>
      <c r="AH10" s="1248"/>
      <c r="AI10" s="1248"/>
      <c r="AJ10" s="1249"/>
    </row>
    <row r="11" spans="1:46" s="504" customFormat="1" ht="12.75" customHeight="1">
      <c r="A11" s="1381" t="s">
        <v>128</v>
      </c>
      <c r="B11" s="1382"/>
      <c r="C11" s="1382"/>
      <c r="D11" s="1382"/>
      <c r="E11" s="1382"/>
      <c r="F11" s="1383"/>
      <c r="G11" s="505" t="s">
        <v>7</v>
      </c>
      <c r="H11" s="1227" t="str">
        <f>IF(【全員最初に作成】基本情報!AD17="","",【全員最初に作成】基本情報!AD17)</f>
        <v>－</v>
      </c>
      <c r="I11" s="1227"/>
      <c r="J11" s="1227"/>
      <c r="K11" s="1227"/>
      <c r="L11" s="1227"/>
      <c r="M11" s="506"/>
      <c r="N11" s="507"/>
      <c r="O11" s="507"/>
      <c r="P11" s="507"/>
      <c r="Q11" s="507"/>
      <c r="R11" s="507"/>
      <c r="S11" s="507"/>
      <c r="T11" s="507"/>
      <c r="U11" s="507"/>
      <c r="V11" s="507"/>
      <c r="W11" s="507"/>
      <c r="X11" s="507"/>
      <c r="Y11" s="507"/>
      <c r="Z11" s="507"/>
      <c r="AA11" s="507"/>
      <c r="AB11" s="507"/>
      <c r="AC11" s="507"/>
      <c r="AD11" s="507"/>
      <c r="AE11" s="507"/>
      <c r="AF11" s="507"/>
      <c r="AG11" s="507"/>
      <c r="AH11" s="507"/>
      <c r="AI11" s="507"/>
      <c r="AJ11" s="508"/>
    </row>
    <row r="12" spans="1:46" s="504" customFormat="1" ht="16.5" customHeight="1">
      <c r="A12" s="1384"/>
      <c r="B12" s="1385"/>
      <c r="C12" s="1385"/>
      <c r="D12" s="1385"/>
      <c r="E12" s="1385"/>
      <c r="F12" s="1386"/>
      <c r="G12" s="1228" t="str">
        <f>IF(【全員最初に作成】基本情報!M18="","",【全員最初に作成】基本情報!M18)</f>
        <v/>
      </c>
      <c r="H12" s="1229"/>
      <c r="I12" s="1229"/>
      <c r="J12" s="1229"/>
      <c r="K12" s="1229"/>
      <c r="L12" s="1229"/>
      <c r="M12" s="1229"/>
      <c r="N12" s="1229"/>
      <c r="O12" s="1229"/>
      <c r="P12" s="1229"/>
      <c r="Q12" s="1229"/>
      <c r="R12" s="1229"/>
      <c r="S12" s="1229"/>
      <c r="T12" s="1229"/>
      <c r="U12" s="1229"/>
      <c r="V12" s="1229"/>
      <c r="W12" s="1229"/>
      <c r="X12" s="1229"/>
      <c r="Y12" s="1229"/>
      <c r="Z12" s="1229"/>
      <c r="AA12" s="1229"/>
      <c r="AB12" s="1229"/>
      <c r="AC12" s="1229"/>
      <c r="AD12" s="1229"/>
      <c r="AE12" s="1229"/>
      <c r="AF12" s="1229"/>
      <c r="AG12" s="1229"/>
      <c r="AH12" s="1229"/>
      <c r="AI12" s="1229"/>
      <c r="AJ12" s="1230"/>
    </row>
    <row r="13" spans="1:46" s="504" customFormat="1" ht="16.5" customHeight="1">
      <c r="A13" s="1384"/>
      <c r="B13" s="1385"/>
      <c r="C13" s="1385"/>
      <c r="D13" s="1385"/>
      <c r="E13" s="1385"/>
      <c r="F13" s="1386"/>
      <c r="G13" s="1231" t="str">
        <f>IF(【全員最初に作成】基本情報!M19="","",【全員最初に作成】基本情報!M19)</f>
        <v/>
      </c>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1"/>
    </row>
    <row r="14" spans="1:46" s="504" customFormat="1" ht="12">
      <c r="A14" s="1387" t="s">
        <v>125</v>
      </c>
      <c r="B14" s="1388"/>
      <c r="C14" s="1388"/>
      <c r="D14" s="1388"/>
      <c r="E14" s="1388"/>
      <c r="F14" s="1389"/>
      <c r="G14" s="1235" t="str">
        <f>IF(【全員最初に作成】基本情報!M22="","",【全員最初に作成】基本情報!M22)</f>
        <v/>
      </c>
      <c r="H14" s="1235"/>
      <c r="I14" s="1235"/>
      <c r="J14" s="1235"/>
      <c r="K14" s="1235"/>
      <c r="L14" s="1235"/>
      <c r="M14" s="1235"/>
      <c r="N14" s="1235"/>
      <c r="O14" s="1235"/>
      <c r="P14" s="1235"/>
      <c r="Q14" s="1235"/>
      <c r="R14" s="1235"/>
      <c r="S14" s="1235"/>
      <c r="T14" s="1235"/>
      <c r="U14" s="1235"/>
      <c r="V14" s="1235"/>
      <c r="W14" s="1235"/>
      <c r="X14" s="1235"/>
      <c r="Y14" s="1235"/>
      <c r="Z14" s="1235"/>
      <c r="AA14" s="1235"/>
      <c r="AB14" s="1235"/>
      <c r="AC14" s="1235"/>
      <c r="AD14" s="1235"/>
      <c r="AE14" s="1235"/>
      <c r="AF14" s="1235"/>
      <c r="AG14" s="1235"/>
      <c r="AH14" s="1235"/>
      <c r="AI14" s="1235"/>
      <c r="AJ14" s="1236"/>
    </row>
    <row r="15" spans="1:46" s="504" customFormat="1" ht="25.5" customHeight="1">
      <c r="A15" s="1384" t="s">
        <v>123</v>
      </c>
      <c r="B15" s="1385"/>
      <c r="C15" s="1385"/>
      <c r="D15" s="1385"/>
      <c r="E15" s="1385"/>
      <c r="F15" s="1386"/>
      <c r="G15" s="1220" t="str">
        <f>IF(【全員最初に作成】基本情報!M23="","",【全員最初に作成】基本情報!M23)</f>
        <v/>
      </c>
      <c r="H15" s="1220"/>
      <c r="I15" s="1220"/>
      <c r="J15" s="1220"/>
      <c r="K15" s="1220"/>
      <c r="L15" s="1220"/>
      <c r="M15" s="1220"/>
      <c r="N15" s="1220"/>
      <c r="O15" s="1220"/>
      <c r="P15" s="1220"/>
      <c r="Q15" s="1220"/>
      <c r="R15" s="1220"/>
      <c r="S15" s="1220"/>
      <c r="T15" s="1220"/>
      <c r="U15" s="1220"/>
      <c r="V15" s="1220"/>
      <c r="W15" s="1220"/>
      <c r="X15" s="1220"/>
      <c r="Y15" s="1220"/>
      <c r="Z15" s="1220"/>
      <c r="AA15" s="1220"/>
      <c r="AB15" s="1220"/>
      <c r="AC15" s="1220"/>
      <c r="AD15" s="1220"/>
      <c r="AE15" s="1220"/>
      <c r="AF15" s="1220"/>
      <c r="AG15" s="1220"/>
      <c r="AH15" s="1220"/>
      <c r="AI15" s="1220"/>
      <c r="AJ15" s="1221"/>
    </row>
    <row r="16" spans="1:46" s="504" customFormat="1" ht="15" customHeight="1">
      <c r="A16" s="1380" t="s">
        <v>127</v>
      </c>
      <c r="B16" s="1380"/>
      <c r="C16" s="1380"/>
      <c r="D16" s="1380"/>
      <c r="E16" s="1380"/>
      <c r="F16" s="1380"/>
      <c r="G16" s="1390" t="s">
        <v>0</v>
      </c>
      <c r="H16" s="1380"/>
      <c r="I16" s="1380"/>
      <c r="J16" s="1380"/>
      <c r="K16" s="1222" t="str">
        <f>IF(【全員最初に作成】基本情報!M24="","",【全員最初に作成】基本情報!M24)</f>
        <v/>
      </c>
      <c r="L16" s="1222"/>
      <c r="M16" s="1222"/>
      <c r="N16" s="1222"/>
      <c r="O16" s="1222"/>
      <c r="P16" s="1380" t="s">
        <v>1</v>
      </c>
      <c r="Q16" s="1380"/>
      <c r="R16" s="1380"/>
      <c r="S16" s="1380"/>
      <c r="T16" s="1222" t="str">
        <f>IF(【全員最初に作成】基本情報!M25="","",【全員最初に作成】基本情報!M25)</f>
        <v/>
      </c>
      <c r="U16" s="1222"/>
      <c r="V16" s="1222"/>
      <c r="W16" s="1222"/>
      <c r="X16" s="1222"/>
      <c r="Y16" s="1380" t="s">
        <v>126</v>
      </c>
      <c r="Z16" s="1380"/>
      <c r="AA16" s="1380"/>
      <c r="AB16" s="1380"/>
      <c r="AC16" s="1223" t="str">
        <f>IF(【全員最初に作成】基本情報!M26="","",【全員最初に作成】基本情報!M26)</f>
        <v/>
      </c>
      <c r="AD16" s="1223"/>
      <c r="AE16" s="1223"/>
      <c r="AF16" s="1223"/>
      <c r="AG16" s="1223"/>
      <c r="AH16" s="1223"/>
      <c r="AI16" s="1223"/>
      <c r="AJ16" s="1223"/>
      <c r="AK16" s="509"/>
      <c r="AT16" s="510"/>
    </row>
    <row r="17" spans="1:46" s="504" customFormat="1" ht="12.6" thickBot="1">
      <c r="A17" s="511"/>
      <c r="B17" s="511"/>
      <c r="C17" s="511"/>
      <c r="D17" s="511"/>
      <c r="E17" s="511"/>
      <c r="F17" s="511"/>
      <c r="G17" s="511"/>
      <c r="H17" s="511"/>
      <c r="I17" s="511"/>
      <c r="J17" s="511"/>
      <c r="K17" s="511"/>
      <c r="L17" s="511"/>
      <c r="M17" s="511"/>
      <c r="N17" s="511"/>
      <c r="O17" s="511"/>
      <c r="P17" s="511"/>
      <c r="Q17" s="511"/>
      <c r="R17" s="511"/>
      <c r="S17" s="511"/>
      <c r="T17" s="511"/>
      <c r="U17" s="511"/>
      <c r="V17" s="511"/>
      <c r="W17" s="511"/>
      <c r="X17" s="511"/>
      <c r="Y17" s="511"/>
      <c r="Z17" s="511"/>
      <c r="AA17" s="511"/>
      <c r="AB17" s="511"/>
      <c r="AC17" s="511"/>
      <c r="AD17" s="511"/>
      <c r="AE17" s="511"/>
      <c r="AF17" s="511"/>
      <c r="AG17" s="511"/>
      <c r="AH17" s="511"/>
      <c r="AI17" s="511"/>
      <c r="AJ17" s="512"/>
      <c r="AK17" s="509"/>
      <c r="AT17" s="510"/>
    </row>
    <row r="18" spans="1:46" s="504" customFormat="1" ht="3.75" customHeight="1">
      <c r="A18" s="513"/>
      <c r="B18" s="514"/>
      <c r="C18" s="514"/>
      <c r="D18" s="514"/>
      <c r="E18" s="514"/>
      <c r="F18" s="514"/>
      <c r="G18" s="514"/>
      <c r="H18" s="514"/>
      <c r="I18" s="514"/>
      <c r="J18" s="514"/>
      <c r="K18" s="514"/>
      <c r="L18" s="514"/>
      <c r="M18" s="514"/>
      <c r="N18" s="514"/>
      <c r="O18" s="514"/>
      <c r="P18" s="514"/>
      <c r="Q18" s="514"/>
      <c r="R18" s="514"/>
      <c r="S18" s="514"/>
      <c r="T18" s="514"/>
      <c r="U18" s="514"/>
      <c r="V18" s="514"/>
      <c r="W18" s="514"/>
      <c r="X18" s="514"/>
      <c r="Y18" s="514"/>
      <c r="Z18" s="514"/>
      <c r="AA18" s="514"/>
      <c r="AB18" s="514"/>
      <c r="AC18" s="514"/>
      <c r="AD18" s="514"/>
      <c r="AE18" s="514"/>
      <c r="AF18" s="514"/>
      <c r="AG18" s="514"/>
      <c r="AH18" s="514"/>
      <c r="AI18" s="514"/>
      <c r="AJ18" s="515"/>
      <c r="AK18" s="509"/>
      <c r="AT18" s="510"/>
    </row>
    <row r="19" spans="1:46" s="504" customFormat="1" ht="18" customHeight="1">
      <c r="A19" s="516" t="s">
        <v>285</v>
      </c>
      <c r="B19" s="511"/>
      <c r="C19" s="511"/>
      <c r="D19" s="511"/>
      <c r="E19" s="511"/>
      <c r="F19" s="511"/>
      <c r="G19" s="511"/>
      <c r="H19" s="511"/>
      <c r="I19" s="511"/>
      <c r="J19" s="511"/>
      <c r="K19" s="511"/>
      <c r="L19" s="511"/>
      <c r="M19" s="511"/>
      <c r="N19" s="511"/>
      <c r="O19" s="511"/>
      <c r="P19" s="511"/>
      <c r="Q19" s="511"/>
      <c r="R19" s="511"/>
      <c r="S19" s="511"/>
      <c r="T19" s="511"/>
      <c r="U19" s="511"/>
      <c r="V19" s="511"/>
      <c r="W19" s="511"/>
      <c r="X19" s="511"/>
      <c r="Y19" s="511"/>
      <c r="Z19" s="511"/>
      <c r="AA19" s="511"/>
      <c r="AB19" s="511"/>
      <c r="AC19" s="511"/>
      <c r="AD19" s="511"/>
      <c r="AE19" s="511"/>
      <c r="AF19" s="511"/>
      <c r="AG19" s="511"/>
      <c r="AH19" s="511"/>
      <c r="AI19" s="511"/>
      <c r="AJ19" s="517"/>
      <c r="AK19" s="509"/>
      <c r="AM19" s="518" t="s">
        <v>349</v>
      </c>
      <c r="AN19" s="518" t="s">
        <v>350</v>
      </c>
      <c r="AT19" s="510"/>
    </row>
    <row r="20" spans="1:46" s="936" customFormat="1" ht="18" customHeight="1">
      <c r="A20" s="935"/>
      <c r="B20" s="907"/>
      <c r="C20" s="908" t="s">
        <v>283</v>
      </c>
      <c r="D20" s="909"/>
      <c r="E20" s="909"/>
      <c r="F20" s="909"/>
      <c r="G20" s="909"/>
      <c r="H20" s="909"/>
      <c r="I20" s="909"/>
      <c r="J20" s="909"/>
      <c r="K20" s="909"/>
      <c r="L20" s="910"/>
      <c r="M20" s="911"/>
      <c r="N20" s="911"/>
      <c r="O20" s="911"/>
      <c r="P20" s="912"/>
      <c r="S20" s="913"/>
      <c r="T20" s="914" t="s">
        <v>284</v>
      </c>
      <c r="U20" s="915"/>
      <c r="V20" s="915"/>
      <c r="W20" s="915"/>
      <c r="X20" s="915"/>
      <c r="Y20" s="915"/>
      <c r="Z20" s="915"/>
      <c r="AA20" s="915"/>
      <c r="AB20" s="916"/>
      <c r="AC20" s="915"/>
      <c r="AD20" s="915"/>
      <c r="AE20" s="915"/>
      <c r="AF20" s="915"/>
      <c r="AG20" s="915"/>
      <c r="AH20" s="915"/>
      <c r="AI20" s="917"/>
      <c r="AJ20" s="937"/>
      <c r="AK20" s="938"/>
      <c r="AM20" s="939" t="b">
        <v>0</v>
      </c>
      <c r="AN20" s="940" t="b">
        <v>0</v>
      </c>
      <c r="AT20" s="941"/>
    </row>
    <row r="21" spans="1:46" ht="5.0999999999999996" customHeight="1">
      <c r="A21" s="519"/>
      <c r="B21" s="522"/>
      <c r="C21" s="446"/>
      <c r="D21" s="523"/>
      <c r="E21" s="446"/>
      <c r="F21" s="446"/>
      <c r="G21" s="446"/>
      <c r="H21" s="446"/>
      <c r="I21" s="446"/>
      <c r="J21" s="446"/>
      <c r="K21" s="446"/>
      <c r="L21" s="446"/>
      <c r="M21" s="497"/>
      <c r="N21" s="524"/>
      <c r="O21" s="524"/>
      <c r="P21" s="524"/>
      <c r="Q21" s="446"/>
      <c r="T21" s="446"/>
      <c r="U21" s="523"/>
      <c r="V21" s="446"/>
      <c r="W21" s="446"/>
      <c r="X21" s="446"/>
      <c r="Y21" s="446"/>
      <c r="Z21" s="446"/>
      <c r="AA21" s="446"/>
      <c r="AB21" s="446"/>
      <c r="AC21" s="524"/>
      <c r="AD21" s="446"/>
      <c r="AE21" s="446"/>
      <c r="AF21" s="446"/>
      <c r="AG21" s="446"/>
      <c r="AH21" s="446"/>
      <c r="AI21" s="446"/>
      <c r="AJ21" s="525"/>
      <c r="AT21" s="521"/>
    </row>
    <row r="22" spans="1:46" ht="3.75" customHeight="1" thickBot="1">
      <c r="A22" s="526"/>
      <c r="B22" s="527"/>
      <c r="C22" s="527"/>
      <c r="D22" s="527"/>
      <c r="E22" s="527"/>
      <c r="F22" s="527"/>
      <c r="G22" s="527"/>
      <c r="H22" s="527"/>
      <c r="I22" s="527"/>
      <c r="J22" s="527"/>
      <c r="K22" s="527"/>
      <c r="L22" s="527"/>
      <c r="M22" s="527"/>
      <c r="N22" s="527"/>
      <c r="O22" s="527"/>
      <c r="P22" s="527"/>
      <c r="Q22" s="527"/>
      <c r="R22" s="527"/>
      <c r="S22" s="527"/>
      <c r="T22" s="527"/>
      <c r="U22" s="527"/>
      <c r="V22" s="527"/>
      <c r="W22" s="527"/>
      <c r="X22" s="527"/>
      <c r="Y22" s="527"/>
      <c r="Z22" s="527"/>
      <c r="AA22" s="527"/>
      <c r="AB22" s="527"/>
      <c r="AC22" s="527"/>
      <c r="AD22" s="527"/>
      <c r="AE22" s="527"/>
      <c r="AF22" s="527"/>
      <c r="AG22" s="527"/>
      <c r="AH22" s="527"/>
      <c r="AI22" s="527"/>
      <c r="AJ22" s="528"/>
      <c r="AK22" s="500"/>
      <c r="AT22" s="521"/>
    </row>
    <row r="23" spans="1:46" ht="13.5" customHeight="1">
      <c r="AK23" s="500"/>
      <c r="AT23" s="521"/>
    </row>
    <row r="24" spans="1:46" ht="15" customHeight="1">
      <c r="A24" s="529" t="s">
        <v>165</v>
      </c>
      <c r="C24" s="530"/>
      <c r="D24" s="530"/>
      <c r="E24" s="530"/>
      <c r="F24" s="530"/>
      <c r="G24" s="530"/>
      <c r="H24" s="530"/>
      <c r="I24" s="530"/>
      <c r="J24" s="530"/>
      <c r="K24" s="530"/>
      <c r="L24" s="530"/>
      <c r="M24" s="530"/>
      <c r="N24" s="530"/>
      <c r="O24" s="530"/>
      <c r="P24" s="530"/>
      <c r="Q24" s="530"/>
      <c r="R24" s="530"/>
      <c r="S24" s="530"/>
      <c r="T24" s="530"/>
      <c r="U24" s="530"/>
      <c r="V24" s="530"/>
      <c r="W24" s="530"/>
      <c r="X24" s="530"/>
      <c r="Y24" s="530"/>
      <c r="Z24" s="530"/>
      <c r="AA24" s="530"/>
      <c r="AB24" s="530"/>
      <c r="AC24" s="530"/>
      <c r="AD24" s="530"/>
      <c r="AE24" s="530"/>
      <c r="AF24" s="530"/>
      <c r="AG24" s="530"/>
      <c r="AH24" s="530"/>
      <c r="AI24" s="530"/>
      <c r="AK24" s="500"/>
      <c r="AT24" s="521"/>
    </row>
    <row r="25" spans="1:46" ht="54.75" customHeight="1">
      <c r="A25" s="531"/>
      <c r="B25" s="1402" t="s">
        <v>455</v>
      </c>
      <c r="C25" s="1403"/>
      <c r="D25" s="1403"/>
      <c r="E25" s="1403"/>
      <c r="F25" s="1403"/>
      <c r="G25" s="1403"/>
      <c r="H25" s="1403"/>
      <c r="I25" s="1403"/>
      <c r="J25" s="1403"/>
      <c r="K25" s="1403"/>
      <c r="L25" s="1403"/>
      <c r="M25" s="1403"/>
      <c r="N25" s="1403"/>
      <c r="O25" s="1403"/>
      <c r="P25" s="1403"/>
      <c r="Q25" s="1403"/>
      <c r="R25" s="1403"/>
      <c r="S25" s="1403"/>
      <c r="T25" s="1403"/>
      <c r="U25" s="1403"/>
      <c r="V25" s="1403"/>
      <c r="W25" s="1403"/>
      <c r="X25" s="1403"/>
      <c r="Y25" s="1403"/>
      <c r="Z25" s="1403"/>
      <c r="AA25" s="1403"/>
      <c r="AB25" s="1403"/>
      <c r="AC25" s="1403"/>
      <c r="AD25" s="1403"/>
      <c r="AE25" s="1403"/>
      <c r="AF25" s="1403"/>
      <c r="AG25" s="1403"/>
      <c r="AH25" s="1403"/>
      <c r="AI25" s="1403"/>
      <c r="AJ25" s="1403"/>
      <c r="AK25" s="500"/>
      <c r="AT25" s="521"/>
    </row>
    <row r="26" spans="1:46" ht="4.5" customHeight="1">
      <c r="B26" s="504"/>
      <c r="C26" s="530"/>
      <c r="D26" s="530"/>
      <c r="E26" s="530"/>
      <c r="F26" s="530"/>
      <c r="G26" s="530"/>
      <c r="H26" s="530"/>
      <c r="I26" s="530"/>
      <c r="J26" s="530"/>
      <c r="K26" s="530"/>
      <c r="L26" s="530"/>
      <c r="M26" s="530"/>
      <c r="N26" s="530"/>
      <c r="O26" s="530"/>
      <c r="P26" s="530"/>
      <c r="Q26" s="530"/>
      <c r="R26" s="530"/>
      <c r="S26" s="530"/>
      <c r="T26" s="530"/>
      <c r="U26" s="530"/>
      <c r="V26" s="530"/>
      <c r="W26" s="530"/>
      <c r="X26" s="530"/>
      <c r="Y26" s="530"/>
      <c r="Z26" s="530"/>
      <c r="AA26" s="530"/>
      <c r="AB26" s="530"/>
      <c r="AC26" s="530"/>
      <c r="AD26" s="530"/>
      <c r="AE26" s="530"/>
      <c r="AF26" s="530"/>
      <c r="AG26" s="530"/>
      <c r="AH26" s="530"/>
      <c r="AI26" s="530"/>
      <c r="AK26" s="500"/>
      <c r="AT26" s="521"/>
    </row>
    <row r="27" spans="1:46" ht="15" customHeight="1">
      <c r="A27" s="434" t="s">
        <v>371</v>
      </c>
      <c r="B27" s="504"/>
      <c r="C27" s="530"/>
      <c r="D27" s="530"/>
      <c r="E27" s="530"/>
      <c r="F27" s="530"/>
      <c r="G27" s="530"/>
      <c r="H27" s="530"/>
      <c r="I27" s="530"/>
      <c r="J27" s="530"/>
      <c r="K27" s="530"/>
      <c r="L27" s="530"/>
      <c r="M27" s="530"/>
      <c r="N27" s="530"/>
      <c r="O27" s="530"/>
      <c r="P27" s="530"/>
      <c r="Q27" s="530"/>
      <c r="R27" s="530"/>
      <c r="S27" s="530"/>
      <c r="T27" s="530"/>
      <c r="U27" s="530"/>
      <c r="V27" s="530"/>
      <c r="W27" s="530"/>
      <c r="X27" s="530"/>
      <c r="Y27" s="530"/>
      <c r="Z27" s="530"/>
      <c r="AA27" s="530"/>
      <c r="AB27" s="530"/>
      <c r="AC27" s="530"/>
      <c r="AD27" s="530"/>
      <c r="AE27" s="530"/>
      <c r="AF27" s="530"/>
      <c r="AG27" s="530"/>
      <c r="AH27" s="530"/>
      <c r="AI27" s="530"/>
      <c r="AK27" s="500"/>
      <c r="AT27" s="521"/>
    </row>
    <row r="28" spans="1:46" ht="21" customHeight="1">
      <c r="A28" s="506" t="s">
        <v>28</v>
      </c>
      <c r="B28" s="480" t="s">
        <v>303</v>
      </c>
      <c r="C28" s="480"/>
      <c r="D28" s="480"/>
      <c r="E28" s="480"/>
      <c r="F28" s="480"/>
      <c r="G28" s="480"/>
      <c r="H28" s="480"/>
      <c r="I28" s="480"/>
      <c r="J28" s="480"/>
      <c r="K28" s="480"/>
      <c r="L28" s="532"/>
      <c r="M28" s="533" t="s">
        <v>57</v>
      </c>
      <c r="N28" s="1349" t="s">
        <v>248</v>
      </c>
      <c r="O28" s="1350"/>
      <c r="P28" s="1350"/>
      <c r="Q28" s="1350"/>
      <c r="R28" s="1350"/>
      <c r="S28" s="1350"/>
      <c r="T28" s="1350"/>
      <c r="U28" s="1350"/>
      <c r="V28" s="1350"/>
      <c r="W28" s="1350"/>
      <c r="X28" s="1350"/>
      <c r="Y28" s="1350"/>
      <c r="Z28" s="1350"/>
      <c r="AA28" s="1350"/>
      <c r="AB28" s="1350"/>
      <c r="AC28" s="1350"/>
      <c r="AD28" s="1350"/>
      <c r="AE28" s="1350"/>
      <c r="AF28" s="1350"/>
      <c r="AG28" s="1350"/>
      <c r="AH28" s="1350"/>
      <c r="AI28" s="1350"/>
      <c r="AJ28" s="1351"/>
      <c r="AK28" s="500"/>
      <c r="AT28" s="521"/>
    </row>
    <row r="29" spans="1:46" ht="21" customHeight="1">
      <c r="A29" s="479" t="s">
        <v>10</v>
      </c>
      <c r="B29" s="480" t="s">
        <v>297</v>
      </c>
      <c r="C29" s="534"/>
      <c r="D29" s="534"/>
      <c r="E29" s="534"/>
      <c r="F29" s="534"/>
      <c r="G29" s="534"/>
      <c r="H29" s="534"/>
      <c r="I29" s="534"/>
      <c r="J29" s="534"/>
      <c r="K29" s="534"/>
      <c r="L29" s="534"/>
      <c r="M29" s="535"/>
      <c r="N29" s="1352"/>
      <c r="O29" s="1353"/>
      <c r="P29" s="1353"/>
      <c r="Q29" s="1353"/>
      <c r="R29" s="1353"/>
      <c r="S29" s="1353"/>
      <c r="T29" s="1353"/>
      <c r="U29" s="1353"/>
      <c r="V29" s="1353"/>
      <c r="W29" s="1353"/>
      <c r="X29" s="1353"/>
      <c r="Y29" s="1353"/>
      <c r="Z29" s="1353"/>
      <c r="AA29" s="1353"/>
      <c r="AB29" s="1353"/>
      <c r="AC29" s="1353"/>
      <c r="AD29" s="1353"/>
      <c r="AE29" s="1353"/>
      <c r="AF29" s="1353"/>
      <c r="AG29" s="1353"/>
      <c r="AH29" s="1353"/>
      <c r="AI29" s="1353"/>
      <c r="AJ29" s="1354"/>
      <c r="AK29" s="500"/>
      <c r="AL29" s="1334" t="s">
        <v>456</v>
      </c>
      <c r="AT29" s="521"/>
    </row>
    <row r="30" spans="1:46" ht="21" customHeight="1" thickBot="1">
      <c r="A30" s="479" t="s">
        <v>20</v>
      </c>
      <c r="B30" s="480" t="s">
        <v>19</v>
      </c>
      <c r="C30" s="534"/>
      <c r="D30" s="1391">
        <f>IF($Y$4="","",$Y$4)</f>
        <v>4</v>
      </c>
      <c r="E30" s="1391"/>
      <c r="F30" s="536" t="s">
        <v>296</v>
      </c>
      <c r="G30" s="534"/>
      <c r="H30" s="534"/>
      <c r="I30" s="534"/>
      <c r="J30" s="534"/>
      <c r="K30" s="534"/>
      <c r="L30" s="534"/>
      <c r="M30" s="534"/>
      <c r="N30" s="534"/>
      <c r="O30" s="534"/>
      <c r="P30" s="534"/>
      <c r="Q30" s="534"/>
      <c r="R30" s="534"/>
      <c r="S30" s="534"/>
      <c r="T30" s="534"/>
      <c r="U30" s="534"/>
      <c r="V30" s="534"/>
      <c r="W30" s="534"/>
      <c r="X30" s="534"/>
      <c r="Y30" s="534"/>
      <c r="Z30" s="534"/>
      <c r="AA30" s="534"/>
      <c r="AB30" s="1392" t="str">
        <f>IF('⇒【処遇】別紙様式2-2'!O5="","",'⇒【処遇】別紙様式2-2'!O5)</f>
        <v/>
      </c>
      <c r="AC30" s="1393"/>
      <c r="AD30" s="1393"/>
      <c r="AE30" s="1393"/>
      <c r="AF30" s="1393"/>
      <c r="AG30" s="1393"/>
      <c r="AH30" s="1393"/>
      <c r="AI30" s="1394" t="s">
        <v>2</v>
      </c>
      <c r="AJ30" s="1390"/>
      <c r="AK30" s="509"/>
      <c r="AL30" s="1335"/>
      <c r="AT30" s="521"/>
    </row>
    <row r="31" spans="1:46" ht="21" customHeight="1" thickBot="1">
      <c r="A31" s="537" t="s">
        <v>18</v>
      </c>
      <c r="B31" s="538" t="s">
        <v>286</v>
      </c>
      <c r="C31" s="447"/>
      <c r="D31" s="538"/>
      <c r="E31" s="538"/>
      <c r="F31" s="538"/>
      <c r="G31" s="538"/>
      <c r="H31" s="538"/>
      <c r="I31" s="538"/>
      <c r="J31" s="538"/>
      <c r="K31" s="538"/>
      <c r="L31" s="538"/>
      <c r="M31" s="538"/>
      <c r="N31" s="538"/>
      <c r="O31" s="538"/>
      <c r="P31" s="538"/>
      <c r="Q31" s="538"/>
      <c r="R31" s="538"/>
      <c r="S31" s="538"/>
      <c r="T31" s="538"/>
      <c r="U31" s="538"/>
      <c r="V31" s="538"/>
      <c r="W31" s="538"/>
      <c r="X31" s="538"/>
      <c r="Y31" s="538"/>
      <c r="Z31" s="539"/>
      <c r="AA31" s="540" t="s">
        <v>235</v>
      </c>
      <c r="AB31" s="1395" t="str">
        <f>IFERROR(AB32-AB33,"")</f>
        <v/>
      </c>
      <c r="AC31" s="1396"/>
      <c r="AD31" s="1396"/>
      <c r="AE31" s="1396"/>
      <c r="AF31" s="1396"/>
      <c r="AG31" s="1396"/>
      <c r="AH31" s="1396"/>
      <c r="AI31" s="1394" t="s">
        <v>2</v>
      </c>
      <c r="AJ31" s="1390"/>
      <c r="AK31" s="500" t="s">
        <v>193</v>
      </c>
      <c r="AL31" s="484" t="str">
        <f>IF(AB30="","",IF(AB31="","",IF(AB31&gt;AB30,"○","☓")))</f>
        <v/>
      </c>
      <c r="AM31" s="541" t="s">
        <v>194</v>
      </c>
      <c r="AN31" s="486"/>
      <c r="AO31" s="486"/>
      <c r="AP31" s="486"/>
      <c r="AQ31" s="486"/>
      <c r="AR31" s="486"/>
      <c r="AS31" s="486"/>
      <c r="AT31" s="542"/>
    </row>
    <row r="32" spans="1:46" ht="21" customHeight="1" thickBot="1">
      <c r="A32" s="543"/>
      <c r="B32" s="1397" t="s">
        <v>298</v>
      </c>
      <c r="C32" s="1398"/>
      <c r="D32" s="1398"/>
      <c r="E32" s="1398"/>
      <c r="F32" s="1398"/>
      <c r="G32" s="1398"/>
      <c r="H32" s="1398"/>
      <c r="I32" s="1398"/>
      <c r="J32" s="1398"/>
      <c r="K32" s="1398"/>
      <c r="L32" s="1398"/>
      <c r="M32" s="1398"/>
      <c r="N32" s="1398"/>
      <c r="O32" s="1398"/>
      <c r="P32" s="1398"/>
      <c r="Q32" s="1398"/>
      <c r="R32" s="1398"/>
      <c r="S32" s="1398"/>
      <c r="T32" s="1398"/>
      <c r="U32" s="1398"/>
      <c r="V32" s="1398"/>
      <c r="W32" s="1398"/>
      <c r="X32" s="1398"/>
      <c r="Y32" s="1398"/>
      <c r="Z32" s="1398"/>
      <c r="AA32" s="1398"/>
      <c r="AB32" s="1363"/>
      <c r="AC32" s="1364"/>
      <c r="AD32" s="1364"/>
      <c r="AE32" s="1364"/>
      <c r="AF32" s="1364"/>
      <c r="AG32" s="1364"/>
      <c r="AH32" s="1365"/>
      <c r="AI32" s="1370" t="s">
        <v>2</v>
      </c>
      <c r="AJ32" s="1371"/>
      <c r="AK32" s="500"/>
      <c r="AT32" s="521"/>
    </row>
    <row r="33" spans="1:46" ht="21" customHeight="1" thickBot="1">
      <c r="A33" s="544"/>
      <c r="B33" s="1355" t="s">
        <v>299</v>
      </c>
      <c r="C33" s="1356"/>
      <c r="D33" s="1356"/>
      <c r="E33" s="1356"/>
      <c r="F33" s="1356"/>
      <c r="G33" s="1356"/>
      <c r="H33" s="1356"/>
      <c r="I33" s="1356"/>
      <c r="J33" s="1356"/>
      <c r="K33" s="1356"/>
      <c r="L33" s="1356"/>
      <c r="M33" s="1356"/>
      <c r="N33" s="1356"/>
      <c r="O33" s="1356"/>
      <c r="P33" s="1356"/>
      <c r="Q33" s="1356"/>
      <c r="R33" s="1356"/>
      <c r="S33" s="1356"/>
      <c r="T33" s="1356"/>
      <c r="U33" s="1356"/>
      <c r="V33" s="1356"/>
      <c r="W33" s="1356"/>
      <c r="X33" s="1356"/>
      <c r="Y33" s="1356"/>
      <c r="Z33" s="1356"/>
      <c r="AA33" s="1356"/>
      <c r="AB33" s="1357" t="str">
        <f>IF((AB34-AB35-AB36-AB37)=0,"",(AB34-AB35-AB36-AB37))</f>
        <v/>
      </c>
      <c r="AC33" s="1358"/>
      <c r="AD33" s="1358"/>
      <c r="AE33" s="1358"/>
      <c r="AF33" s="1358"/>
      <c r="AG33" s="1358"/>
      <c r="AH33" s="1359"/>
      <c r="AI33" s="1360" t="s">
        <v>2</v>
      </c>
      <c r="AJ33" s="1361"/>
      <c r="AK33" s="500"/>
      <c r="AT33" s="521"/>
    </row>
    <row r="34" spans="1:46" ht="21" customHeight="1" thickBot="1">
      <c r="A34" s="545"/>
      <c r="B34" s="1362"/>
      <c r="C34" s="546" t="s">
        <v>300</v>
      </c>
      <c r="D34" s="546"/>
      <c r="E34" s="547"/>
      <c r="F34" s="547"/>
      <c r="G34" s="547"/>
      <c r="H34" s="547"/>
      <c r="I34" s="547"/>
      <c r="J34" s="547"/>
      <c r="K34" s="547"/>
      <c r="L34" s="547"/>
      <c r="M34" s="547"/>
      <c r="N34" s="547"/>
      <c r="O34" s="547"/>
      <c r="P34" s="547"/>
      <c r="Q34" s="547"/>
      <c r="R34" s="547"/>
      <c r="S34" s="547"/>
      <c r="T34" s="547"/>
      <c r="U34" s="547"/>
      <c r="V34" s="547"/>
      <c r="W34" s="547"/>
      <c r="X34" s="547"/>
      <c r="Y34" s="547"/>
      <c r="Z34" s="547"/>
      <c r="AA34" s="547"/>
      <c r="AB34" s="1363"/>
      <c r="AC34" s="1364"/>
      <c r="AD34" s="1364"/>
      <c r="AE34" s="1364"/>
      <c r="AF34" s="1364"/>
      <c r="AG34" s="1364"/>
      <c r="AH34" s="1365"/>
      <c r="AI34" s="1366" t="s">
        <v>2</v>
      </c>
      <c r="AJ34" s="1367"/>
      <c r="AK34" s="509"/>
      <c r="AT34" s="521"/>
    </row>
    <row r="35" spans="1:46" ht="21" customHeight="1" thickBot="1">
      <c r="A35" s="545"/>
      <c r="B35" s="1362"/>
      <c r="C35" s="548" t="s">
        <v>337</v>
      </c>
      <c r="D35" s="548"/>
      <c r="E35" s="549"/>
      <c r="F35" s="549"/>
      <c r="G35" s="549"/>
      <c r="H35" s="549"/>
      <c r="I35" s="549"/>
      <c r="J35" s="549"/>
      <c r="K35" s="549"/>
      <c r="L35" s="549"/>
      <c r="M35" s="549"/>
      <c r="N35" s="549"/>
      <c r="O35" s="549"/>
      <c r="P35" s="549"/>
      <c r="Q35" s="549"/>
      <c r="R35" s="549"/>
      <c r="S35" s="549"/>
      <c r="T35" s="549"/>
      <c r="U35" s="549"/>
      <c r="V35" s="549"/>
      <c r="W35" s="549"/>
      <c r="X35" s="549"/>
      <c r="Y35" s="549"/>
      <c r="Z35" s="549"/>
      <c r="AA35" s="549"/>
      <c r="AB35" s="1363"/>
      <c r="AC35" s="1368"/>
      <c r="AD35" s="1368"/>
      <c r="AE35" s="1368"/>
      <c r="AF35" s="1368"/>
      <c r="AG35" s="1368"/>
      <c r="AH35" s="1369"/>
      <c r="AI35" s="1370" t="s">
        <v>2</v>
      </c>
      <c r="AJ35" s="1371"/>
      <c r="AK35" s="509"/>
      <c r="AT35" s="521"/>
    </row>
    <row r="36" spans="1:46" ht="30" customHeight="1" thickBot="1">
      <c r="A36" s="545"/>
      <c r="B36" s="1362"/>
      <c r="C36" s="1372" t="s">
        <v>338</v>
      </c>
      <c r="D36" s="1372"/>
      <c r="E36" s="1372"/>
      <c r="F36" s="1372"/>
      <c r="G36" s="1372"/>
      <c r="H36" s="1372"/>
      <c r="I36" s="1372"/>
      <c r="J36" s="1372"/>
      <c r="K36" s="1372"/>
      <c r="L36" s="1372"/>
      <c r="M36" s="1372"/>
      <c r="N36" s="1372"/>
      <c r="O36" s="1372"/>
      <c r="P36" s="1372"/>
      <c r="Q36" s="1372"/>
      <c r="R36" s="1372"/>
      <c r="S36" s="1372"/>
      <c r="T36" s="1372"/>
      <c r="U36" s="1372"/>
      <c r="V36" s="1372"/>
      <c r="W36" s="1372"/>
      <c r="X36" s="1372"/>
      <c r="Y36" s="1372"/>
      <c r="Z36" s="1372"/>
      <c r="AA36" s="1373"/>
      <c r="AB36" s="1374"/>
      <c r="AC36" s="1375"/>
      <c r="AD36" s="1375"/>
      <c r="AE36" s="1375"/>
      <c r="AF36" s="1375"/>
      <c r="AG36" s="1375"/>
      <c r="AH36" s="1376"/>
      <c r="AI36" s="1370" t="s">
        <v>2</v>
      </c>
      <c r="AJ36" s="1371"/>
      <c r="AK36" s="509"/>
      <c r="AT36" s="521"/>
    </row>
    <row r="37" spans="1:46" ht="21" customHeight="1" thickBot="1">
      <c r="A37" s="550"/>
      <c r="B37" s="551"/>
      <c r="C37" s="552" t="s">
        <v>301</v>
      </c>
      <c r="D37" s="552"/>
      <c r="E37" s="553"/>
      <c r="F37" s="553"/>
      <c r="G37" s="553"/>
      <c r="H37" s="553"/>
      <c r="I37" s="553"/>
      <c r="J37" s="553"/>
      <c r="K37" s="553"/>
      <c r="L37" s="553"/>
      <c r="M37" s="549"/>
      <c r="N37" s="549"/>
      <c r="O37" s="549"/>
      <c r="P37" s="549"/>
      <c r="Q37" s="549"/>
      <c r="R37" s="549"/>
      <c r="S37" s="549"/>
      <c r="T37" s="549"/>
      <c r="U37" s="554"/>
      <c r="V37" s="555"/>
      <c r="W37" s="555"/>
      <c r="X37" s="555"/>
      <c r="Y37" s="555"/>
      <c r="Z37" s="548"/>
      <c r="AA37" s="548"/>
      <c r="AB37" s="1340"/>
      <c r="AC37" s="1341"/>
      <c r="AD37" s="1341"/>
      <c r="AE37" s="1341"/>
      <c r="AF37" s="1341"/>
      <c r="AG37" s="1341"/>
      <c r="AH37" s="1342"/>
      <c r="AI37" s="1343" t="s">
        <v>2</v>
      </c>
      <c r="AJ37" s="1344"/>
      <c r="AK37" s="509"/>
      <c r="AT37" s="521"/>
    </row>
    <row r="38" spans="1:46" s="504" customFormat="1" ht="21" customHeight="1" thickBot="1">
      <c r="A38" s="506" t="s">
        <v>69</v>
      </c>
      <c r="B38" s="1345" t="s">
        <v>14</v>
      </c>
      <c r="C38" s="1345"/>
      <c r="D38" s="1345"/>
      <c r="E38" s="1345"/>
      <c r="F38" s="1345"/>
      <c r="G38" s="1345"/>
      <c r="H38" s="1345"/>
      <c r="I38" s="1345"/>
      <c r="J38" s="1345"/>
      <c r="K38" s="1345"/>
      <c r="L38" s="1346"/>
      <c r="M38" s="556"/>
      <c r="N38" s="557" t="s">
        <v>19</v>
      </c>
      <c r="O38" s="888"/>
      <c r="P38" s="1347"/>
      <c r="Q38" s="1347"/>
      <c r="R38" s="557" t="s">
        <v>11</v>
      </c>
      <c r="S38" s="1347"/>
      <c r="T38" s="1347"/>
      <c r="U38" s="557" t="s">
        <v>12</v>
      </c>
      <c r="V38" s="1348" t="s">
        <v>13</v>
      </c>
      <c r="W38" s="1348"/>
      <c r="X38" s="557" t="s">
        <v>19</v>
      </c>
      <c r="Y38" s="557"/>
      <c r="Z38" s="1347"/>
      <c r="AA38" s="1347"/>
      <c r="AB38" s="557" t="s">
        <v>11</v>
      </c>
      <c r="AC38" s="1347"/>
      <c r="AD38" s="1347"/>
      <c r="AE38" s="557" t="s">
        <v>12</v>
      </c>
      <c r="AF38" s="557"/>
      <c r="AG38" s="557"/>
      <c r="AH38" s="1348"/>
      <c r="AI38" s="1348"/>
      <c r="AJ38" s="558"/>
      <c r="AK38" s="509"/>
    </row>
    <row r="39" spans="1:46" ht="6.75" customHeight="1">
      <c r="A39" s="559"/>
      <c r="B39" s="560"/>
      <c r="C39" s="560"/>
      <c r="D39" s="560"/>
      <c r="E39" s="560"/>
      <c r="F39" s="560"/>
      <c r="G39" s="560"/>
      <c r="H39" s="560"/>
      <c r="I39" s="560"/>
      <c r="J39" s="560"/>
      <c r="K39" s="560"/>
      <c r="L39" s="560"/>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2"/>
      <c r="AK39" s="500"/>
      <c r="AT39" s="521"/>
    </row>
    <row r="40" spans="1:46" ht="13.5" customHeight="1">
      <c r="A40" s="563" t="s">
        <v>78</v>
      </c>
      <c r="B40" s="564"/>
      <c r="C40" s="564"/>
      <c r="D40" s="564"/>
      <c r="E40" s="564"/>
      <c r="F40" s="564"/>
      <c r="G40" s="564"/>
      <c r="H40" s="564"/>
      <c r="I40" s="564"/>
      <c r="J40" s="564"/>
      <c r="K40" s="564"/>
      <c r="L40" s="564"/>
      <c r="M40" s="564"/>
      <c r="N40" s="564"/>
      <c r="O40" s="564"/>
      <c r="P40" s="564"/>
      <c r="Q40" s="564"/>
      <c r="R40" s="564"/>
      <c r="S40" s="564"/>
      <c r="T40" s="564"/>
      <c r="U40" s="564"/>
      <c r="V40" s="564"/>
      <c r="W40" s="564"/>
      <c r="X40" s="564"/>
      <c r="Y40" s="564"/>
      <c r="Z40" s="564"/>
      <c r="AA40" s="564"/>
      <c r="AB40" s="564"/>
      <c r="AC40" s="564"/>
      <c r="AD40" s="564"/>
      <c r="AE40" s="564"/>
      <c r="AF40" s="564"/>
      <c r="AG40" s="564"/>
      <c r="AH40" s="564"/>
      <c r="AI40" s="564"/>
      <c r="AJ40" s="565"/>
      <c r="AK40" s="500"/>
      <c r="AT40" s="521"/>
    </row>
    <row r="41" spans="1:46" ht="24" customHeight="1">
      <c r="A41" s="566" t="s">
        <v>79</v>
      </c>
      <c r="B41" s="1338" t="s">
        <v>372</v>
      </c>
      <c r="C41" s="1336"/>
      <c r="D41" s="1336"/>
      <c r="E41" s="1336"/>
      <c r="F41" s="1336"/>
      <c r="G41" s="1336"/>
      <c r="H41" s="1336"/>
      <c r="I41" s="1336"/>
      <c r="J41" s="1336"/>
      <c r="K41" s="1336"/>
      <c r="L41" s="1336"/>
      <c r="M41" s="1336"/>
      <c r="N41" s="1336"/>
      <c r="O41" s="1336"/>
      <c r="P41" s="1336"/>
      <c r="Q41" s="1336"/>
      <c r="R41" s="1336"/>
      <c r="S41" s="1336"/>
      <c r="T41" s="1336"/>
      <c r="U41" s="1336"/>
      <c r="V41" s="1336"/>
      <c r="W41" s="1336"/>
      <c r="X41" s="1336"/>
      <c r="Y41" s="1336"/>
      <c r="Z41" s="1336"/>
      <c r="AA41" s="1336"/>
      <c r="AB41" s="1336"/>
      <c r="AC41" s="1336"/>
      <c r="AD41" s="1336"/>
      <c r="AE41" s="1336"/>
      <c r="AF41" s="1336"/>
      <c r="AG41" s="1336"/>
      <c r="AH41" s="1336"/>
      <c r="AI41" s="1336"/>
      <c r="AJ41" s="1336"/>
      <c r="AK41" s="500"/>
      <c r="AL41" s="567"/>
      <c r="AM41" s="568"/>
      <c r="AN41" s="568"/>
      <c r="AO41" s="568"/>
      <c r="AP41" s="568"/>
      <c r="AQ41" s="568"/>
      <c r="AR41" s="568"/>
      <c r="AS41" s="568"/>
      <c r="AT41" s="569"/>
    </row>
    <row r="42" spans="1:46" ht="24" customHeight="1">
      <c r="A42" s="566" t="s">
        <v>79</v>
      </c>
      <c r="B42" s="1336" t="s">
        <v>457</v>
      </c>
      <c r="C42" s="1336"/>
      <c r="D42" s="1336"/>
      <c r="E42" s="1336"/>
      <c r="F42" s="1336"/>
      <c r="G42" s="1336"/>
      <c r="H42" s="1336"/>
      <c r="I42" s="1336"/>
      <c r="J42" s="1336"/>
      <c r="K42" s="1336"/>
      <c r="L42" s="1336"/>
      <c r="M42" s="1336"/>
      <c r="N42" s="1336"/>
      <c r="O42" s="1336"/>
      <c r="P42" s="1336"/>
      <c r="Q42" s="1336"/>
      <c r="R42" s="1336"/>
      <c r="S42" s="1336"/>
      <c r="T42" s="1336"/>
      <c r="U42" s="1336"/>
      <c r="V42" s="1336"/>
      <c r="W42" s="1336"/>
      <c r="X42" s="1336"/>
      <c r="Y42" s="1336"/>
      <c r="Z42" s="1336"/>
      <c r="AA42" s="1336"/>
      <c r="AB42" s="1336"/>
      <c r="AC42" s="1336"/>
      <c r="AD42" s="1336"/>
      <c r="AE42" s="1336"/>
      <c r="AF42" s="1336"/>
      <c r="AG42" s="1336"/>
      <c r="AH42" s="1336"/>
      <c r="AI42" s="1336"/>
      <c r="AJ42" s="1336"/>
      <c r="AK42" s="500"/>
      <c r="AL42" s="567"/>
      <c r="AM42" s="568"/>
      <c r="AN42" s="568"/>
      <c r="AO42" s="568"/>
      <c r="AP42" s="568"/>
      <c r="AQ42" s="568"/>
      <c r="AR42" s="568"/>
      <c r="AS42" s="568"/>
      <c r="AT42" s="569"/>
    </row>
    <row r="43" spans="1:46" ht="88.5" customHeight="1">
      <c r="A43" s="566"/>
      <c r="B43" s="1336" t="s">
        <v>535</v>
      </c>
      <c r="C43" s="1336"/>
      <c r="D43" s="1336"/>
      <c r="E43" s="1336"/>
      <c r="F43" s="1336"/>
      <c r="G43" s="1336"/>
      <c r="H43" s="1336"/>
      <c r="I43" s="1336"/>
      <c r="J43" s="1336"/>
      <c r="K43" s="1336"/>
      <c r="L43" s="1336"/>
      <c r="M43" s="1336"/>
      <c r="N43" s="1336"/>
      <c r="O43" s="1336"/>
      <c r="P43" s="1336"/>
      <c r="Q43" s="1336"/>
      <c r="R43" s="1336"/>
      <c r="S43" s="1336"/>
      <c r="T43" s="1336"/>
      <c r="U43" s="1336"/>
      <c r="V43" s="1336"/>
      <c r="W43" s="1336"/>
      <c r="X43" s="1336"/>
      <c r="Y43" s="1336"/>
      <c r="Z43" s="1336"/>
      <c r="AA43" s="1336"/>
      <c r="AB43" s="1336"/>
      <c r="AC43" s="1336"/>
      <c r="AD43" s="1336"/>
      <c r="AE43" s="1336"/>
      <c r="AF43" s="1336"/>
      <c r="AG43" s="1336"/>
      <c r="AH43" s="1336"/>
      <c r="AI43" s="1336"/>
      <c r="AJ43" s="1336"/>
      <c r="AK43" s="500"/>
      <c r="AL43" s="567"/>
      <c r="AM43" s="568"/>
      <c r="AN43" s="568"/>
      <c r="AO43" s="568"/>
      <c r="AP43" s="568"/>
      <c r="AQ43" s="568"/>
      <c r="AR43" s="568"/>
      <c r="AS43" s="568"/>
      <c r="AT43" s="569"/>
    </row>
    <row r="44" spans="1:46" s="530" customFormat="1" ht="36" customHeight="1">
      <c r="A44" s="566" t="s">
        <v>79</v>
      </c>
      <c r="B44" s="1337" t="s">
        <v>458</v>
      </c>
      <c r="C44" s="1337"/>
      <c r="D44" s="1337"/>
      <c r="E44" s="1337"/>
      <c r="F44" s="1337"/>
      <c r="G44" s="1337"/>
      <c r="H44" s="1337"/>
      <c r="I44" s="1337"/>
      <c r="J44" s="1337"/>
      <c r="K44" s="1337"/>
      <c r="L44" s="1337"/>
      <c r="M44" s="1337"/>
      <c r="N44" s="1337"/>
      <c r="O44" s="1337"/>
      <c r="P44" s="1337"/>
      <c r="Q44" s="1337"/>
      <c r="R44" s="1337"/>
      <c r="S44" s="1337"/>
      <c r="T44" s="1337"/>
      <c r="U44" s="1337"/>
      <c r="V44" s="1337"/>
      <c r="W44" s="1337"/>
      <c r="X44" s="1337"/>
      <c r="Y44" s="1337"/>
      <c r="Z44" s="1337"/>
      <c r="AA44" s="1337"/>
      <c r="AB44" s="1337"/>
      <c r="AC44" s="1337"/>
      <c r="AD44" s="1337"/>
      <c r="AE44" s="1337"/>
      <c r="AF44" s="1337"/>
      <c r="AG44" s="1337"/>
      <c r="AH44" s="1337"/>
      <c r="AI44" s="1337"/>
      <c r="AJ44" s="1337"/>
      <c r="AK44" s="500"/>
      <c r="AT44" s="570"/>
    </row>
    <row r="45" spans="1:46" s="530" customFormat="1" ht="45" customHeight="1">
      <c r="A45" s="566" t="s">
        <v>79</v>
      </c>
      <c r="B45" s="1336" t="s">
        <v>459</v>
      </c>
      <c r="C45" s="1336"/>
      <c r="D45" s="1336"/>
      <c r="E45" s="1336"/>
      <c r="F45" s="1336"/>
      <c r="G45" s="1336"/>
      <c r="H45" s="1336"/>
      <c r="I45" s="1336"/>
      <c r="J45" s="1336"/>
      <c r="K45" s="1336"/>
      <c r="L45" s="1336"/>
      <c r="M45" s="1336"/>
      <c r="N45" s="1336"/>
      <c r="O45" s="1336"/>
      <c r="P45" s="1336"/>
      <c r="Q45" s="1336"/>
      <c r="R45" s="1336"/>
      <c r="S45" s="1336"/>
      <c r="T45" s="1336"/>
      <c r="U45" s="1336"/>
      <c r="V45" s="1336"/>
      <c r="W45" s="1336"/>
      <c r="X45" s="1336"/>
      <c r="Y45" s="1336"/>
      <c r="Z45" s="1336"/>
      <c r="AA45" s="1336"/>
      <c r="AB45" s="1336"/>
      <c r="AC45" s="1336"/>
      <c r="AD45" s="1336"/>
      <c r="AE45" s="1336"/>
      <c r="AF45" s="1336"/>
      <c r="AG45" s="1336"/>
      <c r="AH45" s="1336"/>
      <c r="AI45" s="1336"/>
      <c r="AJ45" s="1336"/>
      <c r="AK45" s="500"/>
      <c r="AT45" s="570"/>
    </row>
    <row r="46" spans="1:46" s="530" customFormat="1" ht="15" customHeight="1">
      <c r="A46" s="566"/>
      <c r="B46" s="571"/>
      <c r="C46" s="571"/>
      <c r="D46" s="571"/>
      <c r="E46" s="571"/>
      <c r="F46" s="571"/>
      <c r="G46" s="571"/>
      <c r="H46" s="571"/>
      <c r="I46" s="571"/>
      <c r="J46" s="571"/>
      <c r="K46" s="571"/>
      <c r="L46" s="571"/>
      <c r="M46" s="571"/>
      <c r="N46" s="571"/>
      <c r="O46" s="571"/>
      <c r="P46" s="571"/>
      <c r="Q46" s="571"/>
      <c r="R46" s="571"/>
      <c r="S46" s="571"/>
      <c r="T46" s="571"/>
      <c r="U46" s="571"/>
      <c r="V46" s="571"/>
      <c r="W46" s="571"/>
      <c r="X46" s="571"/>
      <c r="Y46" s="571"/>
      <c r="Z46" s="571"/>
      <c r="AA46" s="571"/>
      <c r="AB46" s="571"/>
      <c r="AC46" s="571"/>
      <c r="AD46" s="571"/>
      <c r="AE46" s="571"/>
      <c r="AF46" s="571"/>
      <c r="AG46" s="571"/>
      <c r="AH46" s="571"/>
      <c r="AI46" s="571"/>
      <c r="AJ46" s="572"/>
      <c r="AK46" s="500"/>
      <c r="AT46" s="570"/>
    </row>
    <row r="47" spans="1:46" ht="4.5" customHeight="1">
      <c r="B47" s="504"/>
      <c r="C47" s="530"/>
      <c r="D47" s="530"/>
      <c r="E47" s="530"/>
      <c r="F47" s="530"/>
      <c r="G47" s="530"/>
      <c r="H47" s="530"/>
      <c r="I47" s="530"/>
      <c r="J47" s="530"/>
      <c r="K47" s="530"/>
      <c r="L47" s="530"/>
      <c r="M47" s="530"/>
      <c r="N47" s="530"/>
      <c r="O47" s="530"/>
      <c r="P47" s="530"/>
      <c r="Q47" s="530"/>
      <c r="R47" s="530"/>
      <c r="S47" s="530"/>
      <c r="T47" s="530"/>
      <c r="U47" s="530"/>
      <c r="V47" s="530"/>
      <c r="W47" s="530"/>
      <c r="X47" s="530"/>
      <c r="Y47" s="530"/>
      <c r="Z47" s="530"/>
      <c r="AA47" s="530"/>
      <c r="AB47" s="530"/>
      <c r="AC47" s="530"/>
      <c r="AD47" s="530"/>
      <c r="AE47" s="530"/>
      <c r="AF47" s="530"/>
      <c r="AG47" s="530"/>
      <c r="AH47" s="530"/>
      <c r="AI47" s="530"/>
      <c r="AK47" s="500"/>
      <c r="AT47" s="521"/>
    </row>
    <row r="48" spans="1:46" ht="15" customHeight="1">
      <c r="A48" s="434" t="s">
        <v>339</v>
      </c>
      <c r="B48" s="504"/>
      <c r="C48" s="530"/>
      <c r="D48" s="530"/>
      <c r="E48" s="530"/>
      <c r="F48" s="530"/>
      <c r="G48" s="530"/>
      <c r="H48" s="530"/>
      <c r="I48" s="530"/>
      <c r="J48" s="530"/>
      <c r="K48" s="530"/>
      <c r="L48" s="530"/>
      <c r="M48" s="530"/>
      <c r="N48" s="530"/>
      <c r="O48" s="530"/>
      <c r="P48" s="530"/>
      <c r="Q48" s="530"/>
      <c r="R48" s="530"/>
      <c r="S48" s="530"/>
      <c r="T48" s="530"/>
      <c r="U48" s="530"/>
      <c r="V48" s="530"/>
      <c r="W48" s="530"/>
      <c r="X48" s="530"/>
      <c r="Y48" s="530"/>
      <c r="Z48" s="530"/>
      <c r="AA48" s="530"/>
      <c r="AB48" s="530"/>
      <c r="AC48" s="530"/>
      <c r="AD48" s="530"/>
      <c r="AE48" s="530"/>
      <c r="AF48" s="530"/>
      <c r="AG48" s="530"/>
      <c r="AH48" s="530"/>
      <c r="AI48" s="530"/>
      <c r="AK48" s="500"/>
      <c r="AT48" s="521"/>
    </row>
    <row r="49" spans="1:46" ht="21" customHeight="1">
      <c r="A49" s="506" t="s">
        <v>28</v>
      </c>
      <c r="B49" s="480" t="s">
        <v>303</v>
      </c>
      <c r="C49" s="480"/>
      <c r="D49" s="480"/>
      <c r="E49" s="480"/>
      <c r="F49" s="480"/>
      <c r="G49" s="480"/>
      <c r="H49" s="480"/>
      <c r="I49" s="480"/>
      <c r="J49" s="480"/>
      <c r="K49" s="480"/>
      <c r="L49" s="532"/>
      <c r="M49" s="533" t="s">
        <v>247</v>
      </c>
      <c r="N49" s="1349" t="s">
        <v>248</v>
      </c>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1"/>
      <c r="AK49" s="500"/>
      <c r="AT49" s="521"/>
    </row>
    <row r="50" spans="1:46" ht="21" customHeight="1">
      <c r="A50" s="479" t="s">
        <v>10</v>
      </c>
      <c r="B50" s="480" t="s">
        <v>297</v>
      </c>
      <c r="C50" s="534"/>
      <c r="D50" s="534"/>
      <c r="E50" s="534"/>
      <c r="F50" s="534"/>
      <c r="G50" s="534"/>
      <c r="H50" s="534"/>
      <c r="I50" s="534"/>
      <c r="J50" s="534"/>
      <c r="K50" s="534"/>
      <c r="L50" s="534"/>
      <c r="M50" s="535"/>
      <c r="N50" s="1352"/>
      <c r="O50" s="1353"/>
      <c r="P50" s="1353"/>
      <c r="Q50" s="1353"/>
      <c r="R50" s="1353"/>
      <c r="S50" s="1353"/>
      <c r="T50" s="1353"/>
      <c r="U50" s="1353"/>
      <c r="V50" s="1353"/>
      <c r="W50" s="1353"/>
      <c r="X50" s="1353"/>
      <c r="Y50" s="1353"/>
      <c r="Z50" s="1353"/>
      <c r="AA50" s="1353"/>
      <c r="AB50" s="1353"/>
      <c r="AC50" s="1353"/>
      <c r="AD50" s="1353"/>
      <c r="AE50" s="1353"/>
      <c r="AF50" s="1353"/>
      <c r="AG50" s="1353"/>
      <c r="AH50" s="1353"/>
      <c r="AI50" s="1353"/>
      <c r="AJ50" s="1354"/>
      <c r="AK50" s="500"/>
      <c r="AL50" s="1334" t="s">
        <v>456</v>
      </c>
      <c r="AT50" s="521"/>
    </row>
    <row r="51" spans="1:46" ht="21" customHeight="1" thickBot="1">
      <c r="A51" s="479" t="s">
        <v>20</v>
      </c>
      <c r="B51" s="480" t="s">
        <v>68</v>
      </c>
      <c r="C51" s="534"/>
      <c r="D51" s="1391">
        <f>IF($Y$4="","",$Y$4)</f>
        <v>4</v>
      </c>
      <c r="E51" s="1391"/>
      <c r="F51" s="536" t="s">
        <v>296</v>
      </c>
      <c r="G51" s="534"/>
      <c r="H51" s="534"/>
      <c r="I51" s="534"/>
      <c r="J51" s="534"/>
      <c r="K51" s="534"/>
      <c r="L51" s="534"/>
      <c r="M51" s="534"/>
      <c r="N51" s="534"/>
      <c r="O51" s="534"/>
      <c r="P51" s="534"/>
      <c r="Q51" s="534"/>
      <c r="R51" s="534"/>
      <c r="S51" s="534"/>
      <c r="T51" s="534"/>
      <c r="U51" s="534"/>
      <c r="V51" s="534"/>
      <c r="W51" s="534"/>
      <c r="X51" s="534"/>
      <c r="Y51" s="534"/>
      <c r="Z51" s="534"/>
      <c r="AA51" s="534"/>
      <c r="AB51" s="1392" t="str">
        <f>IF('⇒【処遇】別紙様式2-2'!O5="","",'⇒【処遇】別紙様式2-2'!O5)</f>
        <v/>
      </c>
      <c r="AC51" s="1393"/>
      <c r="AD51" s="1393"/>
      <c r="AE51" s="1393"/>
      <c r="AF51" s="1393"/>
      <c r="AG51" s="1393"/>
      <c r="AH51" s="1393"/>
      <c r="AI51" s="1394" t="s">
        <v>2</v>
      </c>
      <c r="AJ51" s="1390"/>
      <c r="AK51" s="509"/>
      <c r="AL51" s="1335"/>
      <c r="AT51" s="521"/>
    </row>
    <row r="52" spans="1:46" ht="21" customHeight="1" thickBot="1">
      <c r="A52" s="537" t="s">
        <v>18</v>
      </c>
      <c r="B52" s="538" t="s">
        <v>286</v>
      </c>
      <c r="C52" s="447"/>
      <c r="D52" s="538"/>
      <c r="E52" s="538"/>
      <c r="F52" s="538"/>
      <c r="G52" s="538"/>
      <c r="H52" s="538"/>
      <c r="I52" s="538"/>
      <c r="J52" s="538"/>
      <c r="K52" s="538"/>
      <c r="L52" s="538"/>
      <c r="M52" s="538"/>
      <c r="N52" s="538"/>
      <c r="O52" s="538"/>
      <c r="P52" s="538"/>
      <c r="Q52" s="538"/>
      <c r="R52" s="538"/>
      <c r="S52" s="538"/>
      <c r="T52" s="538"/>
      <c r="U52" s="538"/>
      <c r="V52" s="538"/>
      <c r="W52" s="538"/>
      <c r="X52" s="538"/>
      <c r="Y52" s="538"/>
      <c r="Z52" s="539"/>
      <c r="AA52" s="540" t="s">
        <v>235</v>
      </c>
      <c r="AB52" s="1395" t="str">
        <f>IFERROR(AB53-AB54,"")</f>
        <v/>
      </c>
      <c r="AC52" s="1396"/>
      <c r="AD52" s="1396"/>
      <c r="AE52" s="1396"/>
      <c r="AF52" s="1396"/>
      <c r="AG52" s="1396"/>
      <c r="AH52" s="1396"/>
      <c r="AI52" s="1394" t="s">
        <v>2</v>
      </c>
      <c r="AJ52" s="1390"/>
      <c r="AK52" s="500" t="s">
        <v>193</v>
      </c>
      <c r="AL52" s="484" t="str">
        <f>IF(AB51="","",IF(AB52="","",IF(AB52&gt;AB51,"○","☓")))</f>
        <v/>
      </c>
      <c r="AM52" s="541" t="s">
        <v>194</v>
      </c>
      <c r="AN52" s="486"/>
      <c r="AO52" s="486"/>
      <c r="AP52" s="486"/>
      <c r="AQ52" s="486"/>
      <c r="AR52" s="486"/>
      <c r="AS52" s="486"/>
      <c r="AT52" s="542"/>
    </row>
    <row r="53" spans="1:46" ht="25.2" customHeight="1" thickBot="1">
      <c r="A53" s="543"/>
      <c r="B53" s="1600" t="s">
        <v>341</v>
      </c>
      <c r="C53" s="1398"/>
      <c r="D53" s="1398"/>
      <c r="E53" s="1398"/>
      <c r="F53" s="1398"/>
      <c r="G53" s="1398"/>
      <c r="H53" s="1398"/>
      <c r="I53" s="1398"/>
      <c r="J53" s="1398"/>
      <c r="K53" s="1398"/>
      <c r="L53" s="1398"/>
      <c r="M53" s="1398"/>
      <c r="N53" s="1398"/>
      <c r="O53" s="1398"/>
      <c r="P53" s="1398"/>
      <c r="Q53" s="1398"/>
      <c r="R53" s="1398"/>
      <c r="S53" s="1398"/>
      <c r="T53" s="1398"/>
      <c r="U53" s="1398"/>
      <c r="V53" s="1398"/>
      <c r="W53" s="1398"/>
      <c r="X53" s="1398"/>
      <c r="Y53" s="1398"/>
      <c r="Z53" s="1398"/>
      <c r="AA53" s="1398"/>
      <c r="AB53" s="1363"/>
      <c r="AC53" s="1364"/>
      <c r="AD53" s="1364"/>
      <c r="AE53" s="1364"/>
      <c r="AF53" s="1364"/>
      <c r="AG53" s="1364"/>
      <c r="AH53" s="1365"/>
      <c r="AI53" s="1370" t="s">
        <v>2</v>
      </c>
      <c r="AJ53" s="1371"/>
      <c r="AK53" s="500"/>
      <c r="AT53" s="521"/>
    </row>
    <row r="54" spans="1:46" ht="25.2" customHeight="1" thickBot="1">
      <c r="A54" s="544"/>
      <c r="B54" s="1355" t="s">
        <v>340</v>
      </c>
      <c r="C54" s="1356"/>
      <c r="D54" s="1356"/>
      <c r="E54" s="1356"/>
      <c r="F54" s="1356"/>
      <c r="G54" s="1356"/>
      <c r="H54" s="1356"/>
      <c r="I54" s="1356"/>
      <c r="J54" s="1356"/>
      <c r="K54" s="1356"/>
      <c r="L54" s="1356"/>
      <c r="M54" s="1356"/>
      <c r="N54" s="1356"/>
      <c r="O54" s="1356"/>
      <c r="P54" s="1356"/>
      <c r="Q54" s="1356"/>
      <c r="R54" s="1356"/>
      <c r="S54" s="1356"/>
      <c r="T54" s="1356"/>
      <c r="U54" s="1356"/>
      <c r="V54" s="1356"/>
      <c r="W54" s="1356"/>
      <c r="X54" s="1356"/>
      <c r="Y54" s="1356"/>
      <c r="Z54" s="1356"/>
      <c r="AA54" s="1356"/>
      <c r="AB54" s="1357" t="str">
        <f>IF((AB55-AB56-AB57-AB58)=0,"",(AB55-AB56-AB57-AB58))</f>
        <v/>
      </c>
      <c r="AC54" s="1358"/>
      <c r="AD54" s="1358"/>
      <c r="AE54" s="1358"/>
      <c r="AF54" s="1358"/>
      <c r="AG54" s="1358"/>
      <c r="AH54" s="1359"/>
      <c r="AI54" s="1360" t="s">
        <v>2</v>
      </c>
      <c r="AJ54" s="1361"/>
      <c r="AK54" s="500"/>
      <c r="AT54" s="521"/>
    </row>
    <row r="55" spans="1:46" ht="21" customHeight="1" thickBot="1">
      <c r="A55" s="545"/>
      <c r="B55" s="1362"/>
      <c r="C55" s="546" t="s">
        <v>342</v>
      </c>
      <c r="D55" s="546"/>
      <c r="E55" s="547"/>
      <c r="F55" s="547"/>
      <c r="G55" s="547"/>
      <c r="H55" s="547"/>
      <c r="I55" s="547"/>
      <c r="J55" s="547"/>
      <c r="K55" s="547"/>
      <c r="L55" s="547"/>
      <c r="M55" s="547"/>
      <c r="N55" s="547"/>
      <c r="O55" s="547"/>
      <c r="P55" s="547"/>
      <c r="Q55" s="547"/>
      <c r="R55" s="547"/>
      <c r="S55" s="547"/>
      <c r="T55" s="547"/>
      <c r="U55" s="547"/>
      <c r="V55" s="547"/>
      <c r="W55" s="547"/>
      <c r="X55" s="547"/>
      <c r="Y55" s="547"/>
      <c r="Z55" s="547"/>
      <c r="AA55" s="547"/>
      <c r="AB55" s="1363"/>
      <c r="AC55" s="1368"/>
      <c r="AD55" s="1368"/>
      <c r="AE55" s="1368"/>
      <c r="AF55" s="1368"/>
      <c r="AG55" s="1368"/>
      <c r="AH55" s="1369"/>
      <c r="AI55" s="1366" t="s">
        <v>2</v>
      </c>
      <c r="AJ55" s="1367"/>
      <c r="AK55" s="509"/>
      <c r="AT55" s="521"/>
    </row>
    <row r="56" spans="1:46" ht="21" customHeight="1" thickBot="1">
      <c r="A56" s="545"/>
      <c r="B56" s="1362"/>
      <c r="C56" s="548" t="s">
        <v>337</v>
      </c>
      <c r="D56" s="548"/>
      <c r="E56" s="549"/>
      <c r="F56" s="549"/>
      <c r="G56" s="549"/>
      <c r="H56" s="549"/>
      <c r="I56" s="549"/>
      <c r="J56" s="549"/>
      <c r="K56" s="549"/>
      <c r="L56" s="549"/>
      <c r="M56" s="549"/>
      <c r="N56" s="549"/>
      <c r="O56" s="549"/>
      <c r="P56" s="549"/>
      <c r="Q56" s="549"/>
      <c r="R56" s="549"/>
      <c r="S56" s="549"/>
      <c r="T56" s="549"/>
      <c r="U56" s="549"/>
      <c r="V56" s="549"/>
      <c r="W56" s="549"/>
      <c r="X56" s="549"/>
      <c r="Y56" s="549"/>
      <c r="Z56" s="549"/>
      <c r="AA56" s="549"/>
      <c r="AB56" s="1363"/>
      <c r="AC56" s="1368"/>
      <c r="AD56" s="1368"/>
      <c r="AE56" s="1368"/>
      <c r="AF56" s="1368"/>
      <c r="AG56" s="1368"/>
      <c r="AH56" s="1369"/>
      <c r="AI56" s="1370" t="s">
        <v>2</v>
      </c>
      <c r="AJ56" s="1371"/>
      <c r="AK56" s="509"/>
      <c r="AT56" s="521"/>
    </row>
    <row r="57" spans="1:46" ht="21" customHeight="1" thickBot="1">
      <c r="A57" s="545"/>
      <c r="B57" s="1362"/>
      <c r="C57" s="1372" t="s">
        <v>343</v>
      </c>
      <c r="D57" s="1372"/>
      <c r="E57" s="1372"/>
      <c r="F57" s="1372"/>
      <c r="G57" s="1372"/>
      <c r="H57" s="1372"/>
      <c r="I57" s="1372"/>
      <c r="J57" s="1372"/>
      <c r="K57" s="1372"/>
      <c r="L57" s="1372"/>
      <c r="M57" s="1372"/>
      <c r="N57" s="1372"/>
      <c r="O57" s="1372"/>
      <c r="P57" s="1372"/>
      <c r="Q57" s="1372"/>
      <c r="R57" s="1372"/>
      <c r="S57" s="1372"/>
      <c r="T57" s="1372"/>
      <c r="U57" s="1372"/>
      <c r="V57" s="1372"/>
      <c r="W57" s="1372"/>
      <c r="X57" s="1372"/>
      <c r="Y57" s="1372"/>
      <c r="Z57" s="1372"/>
      <c r="AA57" s="1373"/>
      <c r="AB57" s="1363"/>
      <c r="AC57" s="1368"/>
      <c r="AD57" s="1368"/>
      <c r="AE57" s="1368"/>
      <c r="AF57" s="1368"/>
      <c r="AG57" s="1368"/>
      <c r="AH57" s="1369"/>
      <c r="AI57" s="1370" t="s">
        <v>2</v>
      </c>
      <c r="AJ57" s="1371"/>
      <c r="AK57" s="509"/>
      <c r="AT57" s="521"/>
    </row>
    <row r="58" spans="1:46" ht="21" customHeight="1" thickBot="1">
      <c r="A58" s="550"/>
      <c r="B58" s="551"/>
      <c r="C58" s="552" t="s">
        <v>301</v>
      </c>
      <c r="D58" s="552"/>
      <c r="E58" s="553"/>
      <c r="F58" s="553"/>
      <c r="G58" s="553"/>
      <c r="H58" s="553"/>
      <c r="I58" s="553"/>
      <c r="J58" s="553"/>
      <c r="K58" s="553"/>
      <c r="L58" s="553"/>
      <c r="M58" s="549"/>
      <c r="N58" s="549"/>
      <c r="O58" s="549"/>
      <c r="P58" s="549"/>
      <c r="Q58" s="549"/>
      <c r="R58" s="549"/>
      <c r="S58" s="549"/>
      <c r="T58" s="549"/>
      <c r="U58" s="554"/>
      <c r="V58" s="555"/>
      <c r="W58" s="555"/>
      <c r="X58" s="555"/>
      <c r="Y58" s="555"/>
      <c r="Z58" s="548"/>
      <c r="AA58" s="548"/>
      <c r="AB58" s="1340"/>
      <c r="AC58" s="1341"/>
      <c r="AD58" s="1341"/>
      <c r="AE58" s="1341"/>
      <c r="AF58" s="1341"/>
      <c r="AG58" s="1341"/>
      <c r="AH58" s="1342"/>
      <c r="AI58" s="1343" t="s">
        <v>148</v>
      </c>
      <c r="AJ58" s="1344"/>
      <c r="AK58" s="509"/>
      <c r="AT58" s="521"/>
    </row>
    <row r="59" spans="1:46" s="504" customFormat="1" ht="21" customHeight="1" thickBot="1">
      <c r="A59" s="506" t="s">
        <v>69</v>
      </c>
      <c r="B59" s="1345" t="s">
        <v>14</v>
      </c>
      <c r="C59" s="1345"/>
      <c r="D59" s="1345"/>
      <c r="E59" s="1345"/>
      <c r="F59" s="1345"/>
      <c r="G59" s="1345"/>
      <c r="H59" s="1345"/>
      <c r="I59" s="1345"/>
      <c r="J59" s="1345"/>
      <c r="K59" s="1345"/>
      <c r="L59" s="1346"/>
      <c r="M59" s="556"/>
      <c r="N59" s="557" t="s">
        <v>19</v>
      </c>
      <c r="O59" s="557"/>
      <c r="P59" s="1347"/>
      <c r="Q59" s="1347"/>
      <c r="R59" s="557" t="s">
        <v>11</v>
      </c>
      <c r="S59" s="1347"/>
      <c r="T59" s="1347"/>
      <c r="U59" s="557" t="s">
        <v>12</v>
      </c>
      <c r="V59" s="1348" t="s">
        <v>13</v>
      </c>
      <c r="W59" s="1348"/>
      <c r="X59" s="557" t="s">
        <v>19</v>
      </c>
      <c r="Y59" s="557"/>
      <c r="Z59" s="1347"/>
      <c r="AA59" s="1347"/>
      <c r="AB59" s="557" t="s">
        <v>11</v>
      </c>
      <c r="AC59" s="1347"/>
      <c r="AD59" s="1347"/>
      <c r="AE59" s="557" t="s">
        <v>12</v>
      </c>
      <c r="AF59" s="557"/>
      <c r="AG59" s="557"/>
      <c r="AH59" s="1348"/>
      <c r="AI59" s="1348"/>
      <c r="AJ59" s="558"/>
      <c r="AK59" s="509"/>
    </row>
    <row r="60" spans="1:46" ht="6.75" customHeight="1">
      <c r="A60" s="559"/>
      <c r="B60" s="560"/>
      <c r="C60" s="560"/>
      <c r="D60" s="560"/>
      <c r="E60" s="560"/>
      <c r="F60" s="560"/>
      <c r="G60" s="560"/>
      <c r="H60" s="560"/>
      <c r="I60" s="560"/>
      <c r="J60" s="560"/>
      <c r="K60" s="560"/>
      <c r="L60" s="560"/>
      <c r="M60" s="561"/>
      <c r="N60" s="561"/>
      <c r="O60" s="561"/>
      <c r="P60" s="561"/>
      <c r="Q60" s="561"/>
      <c r="R60" s="561"/>
      <c r="S60" s="561"/>
      <c r="T60" s="561"/>
      <c r="U60" s="561"/>
      <c r="V60" s="561"/>
      <c r="W60" s="561"/>
      <c r="X60" s="561"/>
      <c r="Y60" s="561"/>
      <c r="Z60" s="561"/>
      <c r="AA60" s="561"/>
      <c r="AB60" s="561"/>
      <c r="AC60" s="561"/>
      <c r="AD60" s="561"/>
      <c r="AE60" s="561"/>
      <c r="AF60" s="561"/>
      <c r="AG60" s="561"/>
      <c r="AH60" s="561"/>
      <c r="AI60" s="561"/>
      <c r="AJ60" s="562"/>
      <c r="AK60" s="500"/>
      <c r="AT60" s="521"/>
    </row>
    <row r="61" spans="1:46" ht="13.5" customHeight="1">
      <c r="A61" s="563" t="s">
        <v>78</v>
      </c>
      <c r="B61" s="564"/>
      <c r="C61" s="564"/>
      <c r="D61" s="564"/>
      <c r="E61" s="564"/>
      <c r="F61" s="564"/>
      <c r="G61" s="564"/>
      <c r="H61" s="564"/>
      <c r="I61" s="564"/>
      <c r="J61" s="564"/>
      <c r="K61" s="564"/>
      <c r="L61" s="564"/>
      <c r="M61" s="564"/>
      <c r="N61" s="564"/>
      <c r="O61" s="564"/>
      <c r="P61" s="564"/>
      <c r="Q61" s="564"/>
      <c r="R61" s="564"/>
      <c r="S61" s="564"/>
      <c r="T61" s="564"/>
      <c r="U61" s="564"/>
      <c r="V61" s="564"/>
      <c r="W61" s="564"/>
      <c r="X61" s="564"/>
      <c r="Y61" s="564"/>
      <c r="Z61" s="564"/>
      <c r="AA61" s="564"/>
      <c r="AB61" s="564"/>
      <c r="AC61" s="564"/>
      <c r="AD61" s="564"/>
      <c r="AE61" s="564"/>
      <c r="AF61" s="564"/>
      <c r="AG61" s="564"/>
      <c r="AH61" s="564"/>
      <c r="AI61" s="564"/>
      <c r="AJ61" s="565"/>
      <c r="AK61" s="500"/>
      <c r="AT61" s="521"/>
    </row>
    <row r="62" spans="1:46" ht="34.950000000000003" customHeight="1">
      <c r="A62" s="566" t="s">
        <v>79</v>
      </c>
      <c r="B62" s="1339" t="s">
        <v>460</v>
      </c>
      <c r="C62" s="1339"/>
      <c r="D62" s="1339"/>
      <c r="E62" s="1339"/>
      <c r="F62" s="1339"/>
      <c r="G62" s="1339"/>
      <c r="H62" s="1339"/>
      <c r="I62" s="1339"/>
      <c r="J62" s="1339"/>
      <c r="K62" s="1339"/>
      <c r="L62" s="1339"/>
      <c r="M62" s="1339"/>
      <c r="N62" s="1339"/>
      <c r="O62" s="1339"/>
      <c r="P62" s="1339"/>
      <c r="Q62" s="1339"/>
      <c r="R62" s="1339"/>
      <c r="S62" s="1339"/>
      <c r="T62" s="1339"/>
      <c r="U62" s="1339"/>
      <c r="V62" s="1339"/>
      <c r="W62" s="1339"/>
      <c r="X62" s="1339"/>
      <c r="Y62" s="1339"/>
      <c r="Z62" s="1339"/>
      <c r="AA62" s="1339"/>
      <c r="AB62" s="1339"/>
      <c r="AC62" s="1339"/>
      <c r="AD62" s="1339"/>
      <c r="AE62" s="1339"/>
      <c r="AF62" s="1339"/>
      <c r="AG62" s="1339"/>
      <c r="AH62" s="1339"/>
      <c r="AI62" s="1339"/>
      <c r="AJ62" s="1339"/>
      <c r="AK62" s="500"/>
      <c r="AL62" s="567"/>
      <c r="AM62" s="568"/>
      <c r="AN62" s="568"/>
      <c r="AO62" s="568"/>
      <c r="AP62" s="568"/>
      <c r="AQ62" s="568"/>
      <c r="AR62" s="568"/>
      <c r="AS62" s="568"/>
      <c r="AT62" s="569"/>
    </row>
    <row r="63" spans="1:46" ht="24" customHeight="1">
      <c r="A63" s="566" t="s">
        <v>79</v>
      </c>
      <c r="B63" s="1339" t="s">
        <v>461</v>
      </c>
      <c r="C63" s="1339"/>
      <c r="D63" s="1339"/>
      <c r="E63" s="1339"/>
      <c r="F63" s="1339"/>
      <c r="G63" s="1339"/>
      <c r="H63" s="1339"/>
      <c r="I63" s="1339"/>
      <c r="J63" s="1339"/>
      <c r="K63" s="1339"/>
      <c r="L63" s="1339"/>
      <c r="M63" s="1339"/>
      <c r="N63" s="1339"/>
      <c r="O63" s="1339"/>
      <c r="P63" s="1339"/>
      <c r="Q63" s="1339"/>
      <c r="R63" s="1339"/>
      <c r="S63" s="1339"/>
      <c r="T63" s="1339"/>
      <c r="U63" s="1339"/>
      <c r="V63" s="1339"/>
      <c r="W63" s="1339"/>
      <c r="X63" s="1339"/>
      <c r="Y63" s="1339"/>
      <c r="Z63" s="1339"/>
      <c r="AA63" s="1339"/>
      <c r="AB63" s="1339"/>
      <c r="AC63" s="1339"/>
      <c r="AD63" s="1339"/>
      <c r="AE63" s="1339"/>
      <c r="AF63" s="1339"/>
      <c r="AG63" s="1339"/>
      <c r="AH63" s="1339"/>
      <c r="AI63" s="1339"/>
      <c r="AJ63" s="1339"/>
      <c r="AK63" s="500"/>
    </row>
    <row r="64" spans="1:46" ht="80.25" customHeight="1">
      <c r="A64" s="566" t="s">
        <v>79</v>
      </c>
      <c r="B64" s="1336" t="s">
        <v>536</v>
      </c>
      <c r="C64" s="1336"/>
      <c r="D64" s="1336"/>
      <c r="E64" s="1336"/>
      <c r="F64" s="1336"/>
      <c r="G64" s="1336"/>
      <c r="H64" s="1336"/>
      <c r="I64" s="1336"/>
      <c r="J64" s="1336"/>
      <c r="K64" s="1336"/>
      <c r="L64" s="1336"/>
      <c r="M64" s="1336"/>
      <c r="N64" s="1336"/>
      <c r="O64" s="1336"/>
      <c r="P64" s="1336"/>
      <c r="Q64" s="1336"/>
      <c r="R64" s="1336"/>
      <c r="S64" s="1336"/>
      <c r="T64" s="1336"/>
      <c r="U64" s="1336"/>
      <c r="V64" s="1336"/>
      <c r="W64" s="1336"/>
      <c r="X64" s="1336"/>
      <c r="Y64" s="1336"/>
      <c r="Z64" s="1336"/>
      <c r="AA64" s="1336"/>
      <c r="AB64" s="1336"/>
      <c r="AC64" s="1336"/>
      <c r="AD64" s="1336"/>
      <c r="AE64" s="1336"/>
      <c r="AF64" s="1336"/>
      <c r="AG64" s="1336"/>
      <c r="AH64" s="1336"/>
      <c r="AI64" s="1336"/>
      <c r="AJ64" s="1336"/>
      <c r="AK64" s="500"/>
      <c r="AT64" s="521"/>
    </row>
    <row r="65" spans="1:47" s="530" customFormat="1" ht="29.25" customHeight="1">
      <c r="A65" s="566" t="s">
        <v>79</v>
      </c>
      <c r="B65" s="1337" t="s">
        <v>462</v>
      </c>
      <c r="C65" s="1337"/>
      <c r="D65" s="1337"/>
      <c r="E65" s="1337"/>
      <c r="F65" s="1337"/>
      <c r="G65" s="1337"/>
      <c r="H65" s="1337"/>
      <c r="I65" s="1337"/>
      <c r="J65" s="1337"/>
      <c r="K65" s="1337"/>
      <c r="L65" s="1337"/>
      <c r="M65" s="1337"/>
      <c r="N65" s="1337"/>
      <c r="O65" s="1337"/>
      <c r="P65" s="1337"/>
      <c r="Q65" s="1337"/>
      <c r="R65" s="1337"/>
      <c r="S65" s="1337"/>
      <c r="T65" s="1337"/>
      <c r="U65" s="1337"/>
      <c r="V65" s="1337"/>
      <c r="W65" s="1337"/>
      <c r="X65" s="1337"/>
      <c r="Y65" s="1337"/>
      <c r="Z65" s="1337"/>
      <c r="AA65" s="1337"/>
      <c r="AB65" s="1337"/>
      <c r="AC65" s="1337"/>
      <c r="AD65" s="1337"/>
      <c r="AE65" s="1337"/>
      <c r="AF65" s="1337"/>
      <c r="AG65" s="1337"/>
      <c r="AH65" s="1337"/>
      <c r="AI65" s="1337"/>
      <c r="AJ65" s="1337"/>
      <c r="AK65" s="500"/>
      <c r="AT65" s="570"/>
    </row>
    <row r="66" spans="1:47" s="530" customFormat="1" ht="40.5" customHeight="1">
      <c r="A66" s="566" t="s">
        <v>79</v>
      </c>
      <c r="B66" s="1336" t="s">
        <v>463</v>
      </c>
      <c r="C66" s="1336"/>
      <c r="D66" s="1336"/>
      <c r="E66" s="1336"/>
      <c r="F66" s="1336"/>
      <c r="G66" s="1336"/>
      <c r="H66" s="1336"/>
      <c r="I66" s="1336"/>
      <c r="J66" s="1336"/>
      <c r="K66" s="1336"/>
      <c r="L66" s="1336"/>
      <c r="M66" s="1336"/>
      <c r="N66" s="1336"/>
      <c r="O66" s="1336"/>
      <c r="P66" s="1336"/>
      <c r="Q66" s="1336"/>
      <c r="R66" s="1336"/>
      <c r="S66" s="1336"/>
      <c r="T66" s="1336"/>
      <c r="U66" s="1336"/>
      <c r="V66" s="1336"/>
      <c r="W66" s="1336"/>
      <c r="X66" s="1336"/>
      <c r="Y66" s="1336"/>
      <c r="Z66" s="1336"/>
      <c r="AA66" s="1336"/>
      <c r="AB66" s="1336"/>
      <c r="AC66" s="1336"/>
      <c r="AD66" s="1336"/>
      <c r="AE66" s="1336"/>
      <c r="AF66" s="1336"/>
      <c r="AG66" s="1336"/>
      <c r="AH66" s="1336"/>
      <c r="AI66" s="1336"/>
      <c r="AJ66" s="1336"/>
      <c r="AK66" s="500"/>
      <c r="AT66" s="570"/>
    </row>
    <row r="67" spans="1:47" s="530" customFormat="1" ht="15" customHeight="1">
      <c r="A67" s="566"/>
      <c r="B67" s="571"/>
      <c r="C67" s="571"/>
      <c r="D67" s="571"/>
      <c r="E67" s="571"/>
      <c r="F67" s="571"/>
      <c r="G67" s="571"/>
      <c r="H67" s="571"/>
      <c r="I67" s="571"/>
      <c r="J67" s="571"/>
      <c r="K67" s="571"/>
      <c r="L67" s="571"/>
      <c r="M67" s="571"/>
      <c r="N67" s="571"/>
      <c r="O67" s="571"/>
      <c r="P67" s="571"/>
      <c r="Q67" s="571"/>
      <c r="R67" s="571"/>
      <c r="S67" s="571"/>
      <c r="T67" s="571"/>
      <c r="U67" s="571"/>
      <c r="V67" s="571"/>
      <c r="W67" s="571"/>
      <c r="X67" s="571"/>
      <c r="Y67" s="571"/>
      <c r="Z67" s="571"/>
      <c r="AA67" s="571"/>
      <c r="AB67" s="571"/>
      <c r="AC67" s="571"/>
      <c r="AD67" s="571"/>
      <c r="AE67" s="571"/>
      <c r="AF67" s="571"/>
      <c r="AG67" s="571"/>
      <c r="AH67" s="571"/>
      <c r="AI67" s="571"/>
      <c r="AJ67" s="572"/>
      <c r="AK67" s="500"/>
      <c r="AT67" s="570"/>
    </row>
    <row r="68" spans="1:47" ht="15" customHeight="1">
      <c r="A68" s="434" t="s">
        <v>335</v>
      </c>
      <c r="B68" s="504"/>
      <c r="C68" s="530"/>
      <c r="D68" s="530"/>
      <c r="E68" s="530"/>
      <c r="F68" s="530"/>
      <c r="G68" s="530"/>
      <c r="H68" s="530"/>
      <c r="I68" s="530"/>
      <c r="J68" s="530"/>
      <c r="K68" s="530"/>
      <c r="L68" s="530"/>
      <c r="M68" s="530"/>
      <c r="N68" s="530"/>
      <c r="O68" s="530"/>
      <c r="P68" s="530"/>
      <c r="Q68" s="530"/>
      <c r="R68" s="530"/>
      <c r="S68" s="530"/>
      <c r="T68" s="530"/>
      <c r="U68" s="530"/>
      <c r="V68" s="530"/>
      <c r="W68" s="530"/>
      <c r="X68" s="530"/>
      <c r="Y68" s="573"/>
      <c r="Z68" s="530"/>
      <c r="AA68" s="530"/>
      <c r="AB68" s="530"/>
      <c r="AC68" s="530"/>
      <c r="AD68" s="530"/>
      <c r="AE68" s="530"/>
      <c r="AF68" s="530"/>
      <c r="AG68" s="530"/>
      <c r="AH68" s="530"/>
      <c r="AI68" s="530"/>
      <c r="AK68" s="500"/>
      <c r="AT68" s="521"/>
    </row>
    <row r="69" spans="1:47" ht="21" customHeight="1">
      <c r="A69" s="506" t="s">
        <v>9</v>
      </c>
      <c r="B69" s="1579" t="s">
        <v>213</v>
      </c>
      <c r="C69" s="1579"/>
      <c r="D69" s="1579"/>
      <c r="E69" s="1579"/>
      <c r="F69" s="1579"/>
      <c r="G69" s="1579"/>
      <c r="H69" s="1579"/>
      <c r="I69" s="1579"/>
      <c r="J69" s="1579"/>
      <c r="K69" s="1579"/>
      <c r="L69" s="574" t="s">
        <v>57</v>
      </c>
      <c r="M69" s="575"/>
      <c r="N69" s="575"/>
      <c r="O69" s="575"/>
      <c r="P69" s="575"/>
      <c r="Q69" s="575"/>
      <c r="R69" s="575"/>
      <c r="S69" s="575"/>
      <c r="T69" s="575"/>
      <c r="U69" s="575"/>
      <c r="V69" s="575"/>
      <c r="W69" s="575"/>
      <c r="X69" s="575"/>
      <c r="Y69" s="575"/>
      <c r="Z69" s="575"/>
      <c r="AA69" s="575"/>
      <c r="AB69" s="575"/>
      <c r="AC69" s="575"/>
      <c r="AD69" s="575"/>
      <c r="AE69" s="575"/>
      <c r="AF69" s="575"/>
      <c r="AG69" s="575"/>
      <c r="AH69" s="575"/>
      <c r="AI69" s="575"/>
      <c r="AJ69" s="576"/>
      <c r="AK69" s="500"/>
      <c r="AT69" s="521"/>
    </row>
    <row r="70" spans="1:47" ht="21" customHeight="1">
      <c r="A70" s="506" t="s">
        <v>10</v>
      </c>
      <c r="B70" s="1594" t="s">
        <v>304</v>
      </c>
      <c r="C70" s="1594"/>
      <c r="D70" s="1594"/>
      <c r="E70" s="1594"/>
      <c r="F70" s="1594"/>
      <c r="G70" s="1594"/>
      <c r="H70" s="1594"/>
      <c r="I70" s="1594"/>
      <c r="J70" s="1594"/>
      <c r="K70" s="1594"/>
      <c r="L70" s="574"/>
      <c r="M70" s="1607" t="s">
        <v>328</v>
      </c>
      <c r="N70" s="1608"/>
      <c r="O70" s="1608"/>
      <c r="P70" s="1608"/>
      <c r="Q70" s="1608"/>
      <c r="R70" s="1608"/>
      <c r="S70" s="1608"/>
      <c r="T70" s="1608"/>
      <c r="U70" s="1608"/>
      <c r="V70" s="1608"/>
      <c r="W70" s="1608"/>
      <c r="X70" s="1608"/>
      <c r="Y70" s="1608"/>
      <c r="Z70" s="1608"/>
      <c r="AA70" s="1608"/>
      <c r="AB70" s="1608"/>
      <c r="AC70" s="1608"/>
      <c r="AD70" s="1608"/>
      <c r="AE70" s="1608"/>
      <c r="AF70" s="1608"/>
      <c r="AG70" s="1608"/>
      <c r="AH70" s="1608"/>
      <c r="AI70" s="1608"/>
      <c r="AJ70" s="1609"/>
      <c r="AK70" s="500"/>
      <c r="AL70" s="577"/>
      <c r="AT70" s="521"/>
    </row>
    <row r="71" spans="1:47" ht="21" customHeight="1">
      <c r="A71" s="479" t="s">
        <v>20</v>
      </c>
      <c r="B71" s="1579" t="s">
        <v>236</v>
      </c>
      <c r="C71" s="1579"/>
      <c r="D71" s="1579"/>
      <c r="E71" s="1579"/>
      <c r="F71" s="1579"/>
      <c r="G71" s="1579"/>
      <c r="H71" s="1579"/>
      <c r="I71" s="1579"/>
      <c r="J71" s="1579"/>
      <c r="K71" s="1579"/>
      <c r="L71" s="574"/>
      <c r="M71" s="578"/>
      <c r="N71" s="578"/>
      <c r="O71" s="578"/>
      <c r="P71" s="578"/>
      <c r="Q71" s="578"/>
      <c r="R71" s="578"/>
      <c r="S71" s="578"/>
      <c r="T71" s="578"/>
      <c r="U71" s="578"/>
      <c r="V71" s="578"/>
      <c r="W71" s="578"/>
      <c r="X71" s="578"/>
      <c r="Y71" s="578"/>
      <c r="Z71" s="578"/>
      <c r="AA71" s="578"/>
      <c r="AB71" s="579"/>
      <c r="AC71" s="579"/>
      <c r="AD71" s="579"/>
      <c r="AE71" s="579"/>
      <c r="AF71" s="579"/>
      <c r="AG71" s="579"/>
      <c r="AH71" s="579"/>
      <c r="AI71" s="579"/>
      <c r="AJ71" s="580"/>
      <c r="AK71" s="500"/>
      <c r="AT71" s="521"/>
    </row>
    <row r="72" spans="1:47" ht="21" customHeight="1" thickBot="1">
      <c r="A72" s="581" t="s">
        <v>329</v>
      </c>
      <c r="B72" s="582" t="s">
        <v>19</v>
      </c>
      <c r="C72" s="582"/>
      <c r="D72" s="1391">
        <f>IF($Y$4="","",$Y$4)</f>
        <v>4</v>
      </c>
      <c r="E72" s="1391"/>
      <c r="F72" s="582" t="s">
        <v>305</v>
      </c>
      <c r="G72" s="582"/>
      <c r="H72" s="582"/>
      <c r="I72" s="582"/>
      <c r="J72" s="582"/>
      <c r="K72" s="582"/>
      <c r="L72" s="573"/>
      <c r="M72" s="582"/>
      <c r="N72" s="582"/>
      <c r="O72" s="583"/>
      <c r="P72" s="583"/>
      <c r="Q72" s="582"/>
      <c r="R72" s="583"/>
      <c r="S72" s="583"/>
      <c r="T72" s="582"/>
      <c r="U72" s="582"/>
      <c r="V72" s="582"/>
      <c r="W72" s="447"/>
      <c r="X72" s="582"/>
      <c r="Y72" s="577"/>
      <c r="Z72" s="584"/>
      <c r="AA72" s="584"/>
      <c r="AB72" s="1615" t="str">
        <f>'⇒【特定】別紙様式2-3'!O5</f>
        <v/>
      </c>
      <c r="AC72" s="1616"/>
      <c r="AD72" s="1616"/>
      <c r="AE72" s="1616"/>
      <c r="AF72" s="1616"/>
      <c r="AG72" s="1616"/>
      <c r="AH72" s="1616"/>
      <c r="AI72" s="1394" t="s">
        <v>2</v>
      </c>
      <c r="AJ72" s="1390"/>
      <c r="AK72" s="509"/>
      <c r="AT72" s="521"/>
    </row>
    <row r="73" spans="1:47" ht="21" customHeight="1" thickBot="1">
      <c r="A73" s="585" t="s">
        <v>330</v>
      </c>
      <c r="B73" s="538" t="s">
        <v>168</v>
      </c>
      <c r="C73" s="538"/>
      <c r="D73" s="538"/>
      <c r="E73" s="538"/>
      <c r="F73" s="538"/>
      <c r="G73" s="538"/>
      <c r="H73" s="538"/>
      <c r="I73" s="538"/>
      <c r="J73" s="538"/>
      <c r="K73" s="538"/>
      <c r="L73" s="538"/>
      <c r="M73" s="538"/>
      <c r="N73" s="538"/>
      <c r="O73" s="538"/>
      <c r="P73" s="538"/>
      <c r="Q73" s="538"/>
      <c r="R73" s="538"/>
      <c r="S73" s="538"/>
      <c r="T73" s="538"/>
      <c r="U73" s="538"/>
      <c r="V73" s="538"/>
      <c r="W73" s="538"/>
      <c r="X73" s="538"/>
      <c r="Y73" s="538"/>
      <c r="Z73" s="539"/>
      <c r="AA73" s="540" t="s">
        <v>344</v>
      </c>
      <c r="AB73" s="1395">
        <f>AB74-AB75</f>
        <v>0</v>
      </c>
      <c r="AC73" s="1396"/>
      <c r="AD73" s="1396"/>
      <c r="AE73" s="1396"/>
      <c r="AF73" s="1396"/>
      <c r="AG73" s="1396"/>
      <c r="AH73" s="1396"/>
      <c r="AI73" s="1394" t="s">
        <v>2</v>
      </c>
      <c r="AJ73" s="1390"/>
      <c r="AK73" s="500" t="s">
        <v>193</v>
      </c>
      <c r="AL73" s="484" t="str">
        <f>IF(AB72="","",IF(AB73="","",IF(AB73&gt;AB72,"○","☓")))</f>
        <v/>
      </c>
      <c r="AM73" s="541" t="s">
        <v>194</v>
      </c>
      <c r="AN73" s="486"/>
      <c r="AO73" s="486"/>
      <c r="AP73" s="486"/>
      <c r="AQ73" s="486"/>
      <c r="AR73" s="486"/>
      <c r="AS73" s="486"/>
      <c r="AT73" s="542"/>
    </row>
    <row r="74" spans="1:47" ht="21" customHeight="1" thickBot="1">
      <c r="A74" s="543"/>
      <c r="B74" s="586" t="s">
        <v>178</v>
      </c>
      <c r="C74" s="587"/>
      <c r="D74" s="587"/>
      <c r="E74" s="587"/>
      <c r="F74" s="587"/>
      <c r="G74" s="587"/>
      <c r="H74" s="587"/>
      <c r="I74" s="587"/>
      <c r="J74" s="587"/>
      <c r="K74" s="587"/>
      <c r="L74" s="587"/>
      <c r="M74" s="587"/>
      <c r="N74" s="587"/>
      <c r="O74" s="587"/>
      <c r="P74" s="587"/>
      <c r="Q74" s="587"/>
      <c r="R74" s="587"/>
      <c r="S74" s="587"/>
      <c r="T74" s="587"/>
      <c r="U74" s="587"/>
      <c r="V74" s="587"/>
      <c r="W74" s="587"/>
      <c r="X74" s="587"/>
      <c r="Y74" s="587"/>
      <c r="Z74" s="587"/>
      <c r="AA74" s="587"/>
      <c r="AB74" s="1590"/>
      <c r="AC74" s="1591"/>
      <c r="AD74" s="1591"/>
      <c r="AE74" s="1591"/>
      <c r="AF74" s="1591"/>
      <c r="AG74" s="1591"/>
      <c r="AH74" s="1592"/>
      <c r="AI74" s="1370" t="s">
        <v>2</v>
      </c>
      <c r="AJ74" s="1371"/>
      <c r="AK74" s="500"/>
      <c r="AT74" s="521"/>
    </row>
    <row r="75" spans="1:47" ht="21" customHeight="1" thickBot="1">
      <c r="A75" s="581"/>
      <c r="B75" s="1602" t="s">
        <v>287</v>
      </c>
      <c r="C75" s="1603"/>
      <c r="D75" s="1603"/>
      <c r="E75" s="1603"/>
      <c r="F75" s="1603"/>
      <c r="G75" s="1603"/>
      <c r="H75" s="1603"/>
      <c r="I75" s="1603"/>
      <c r="J75" s="1603"/>
      <c r="K75" s="1603"/>
      <c r="L75" s="1603"/>
      <c r="M75" s="1603"/>
      <c r="N75" s="1603"/>
      <c r="O75" s="1603"/>
      <c r="P75" s="1603"/>
      <c r="Q75" s="1603"/>
      <c r="R75" s="1603"/>
      <c r="S75" s="1603"/>
      <c r="T75" s="1603"/>
      <c r="U75" s="1603"/>
      <c r="V75" s="1603"/>
      <c r="W75" s="1603"/>
      <c r="X75" s="1603"/>
      <c r="Y75" s="1603"/>
      <c r="Z75" s="1603"/>
      <c r="AA75" s="1603"/>
      <c r="AB75" s="1610">
        <f>$AB$76-AB77-AB78-AB79</f>
        <v>0</v>
      </c>
      <c r="AC75" s="1611"/>
      <c r="AD75" s="1611"/>
      <c r="AE75" s="1611"/>
      <c r="AF75" s="1611"/>
      <c r="AG75" s="1611"/>
      <c r="AH75" s="1611"/>
      <c r="AI75" s="1360" t="s">
        <v>2</v>
      </c>
      <c r="AJ75" s="1361"/>
      <c r="AK75" s="500"/>
      <c r="AL75" s="588"/>
      <c r="AT75" s="521"/>
    </row>
    <row r="76" spans="1:47" ht="21" customHeight="1" thickBot="1">
      <c r="A76" s="581"/>
      <c r="B76" s="589"/>
      <c r="C76" s="590" t="s">
        <v>179</v>
      </c>
      <c r="D76" s="546"/>
      <c r="E76" s="547"/>
      <c r="F76" s="547"/>
      <c r="G76" s="547"/>
      <c r="H76" s="547"/>
      <c r="I76" s="547"/>
      <c r="J76" s="547"/>
      <c r="K76" s="547"/>
      <c r="L76" s="547"/>
      <c r="M76" s="547"/>
      <c r="N76" s="547"/>
      <c r="O76" s="547"/>
      <c r="P76" s="547"/>
      <c r="Q76" s="547"/>
      <c r="R76" s="547"/>
      <c r="S76" s="547"/>
      <c r="T76" s="547"/>
      <c r="U76" s="547"/>
      <c r="V76" s="547"/>
      <c r="W76" s="547"/>
      <c r="X76" s="547"/>
      <c r="Y76" s="547"/>
      <c r="Z76" s="547"/>
      <c r="AA76" s="547"/>
      <c r="AB76" s="1590"/>
      <c r="AC76" s="1591"/>
      <c r="AD76" s="1591"/>
      <c r="AE76" s="1591"/>
      <c r="AF76" s="1591"/>
      <c r="AG76" s="1591"/>
      <c r="AH76" s="1592"/>
      <c r="AI76" s="1366" t="s">
        <v>2</v>
      </c>
      <c r="AJ76" s="1367"/>
      <c r="AK76" s="509"/>
      <c r="AT76" s="521"/>
    </row>
    <row r="77" spans="1:47" ht="21" customHeight="1" thickBot="1">
      <c r="A77" s="581"/>
      <c r="B77" s="591"/>
      <c r="C77" s="590" t="s">
        <v>337</v>
      </c>
      <c r="D77" s="548"/>
      <c r="E77" s="549"/>
      <c r="F77" s="549"/>
      <c r="G77" s="549"/>
      <c r="H77" s="549"/>
      <c r="I77" s="549"/>
      <c r="J77" s="549"/>
      <c r="K77" s="549"/>
      <c r="L77" s="549"/>
      <c r="M77" s="549"/>
      <c r="N77" s="549"/>
      <c r="O77" s="549"/>
      <c r="P77" s="549"/>
      <c r="Q77" s="549"/>
      <c r="R77" s="549"/>
      <c r="S77" s="549"/>
      <c r="T77" s="549"/>
      <c r="U77" s="549"/>
      <c r="V77" s="549"/>
      <c r="W77" s="549"/>
      <c r="X77" s="549"/>
      <c r="Y77" s="549"/>
      <c r="Z77" s="549"/>
      <c r="AA77" s="549"/>
      <c r="AB77" s="1590"/>
      <c r="AC77" s="1591"/>
      <c r="AD77" s="1591"/>
      <c r="AE77" s="1591"/>
      <c r="AF77" s="1591"/>
      <c r="AG77" s="1591"/>
      <c r="AH77" s="1592"/>
      <c r="AI77" s="1370" t="s">
        <v>2</v>
      </c>
      <c r="AJ77" s="1371"/>
      <c r="AK77" s="509"/>
      <c r="AT77" s="521"/>
    </row>
    <row r="78" spans="1:47" ht="21" customHeight="1" thickBot="1">
      <c r="A78" s="545"/>
      <c r="B78" s="592"/>
      <c r="C78" s="554" t="s">
        <v>345</v>
      </c>
      <c r="D78" s="548"/>
      <c r="E78" s="549"/>
      <c r="F78" s="549"/>
      <c r="G78" s="549"/>
      <c r="H78" s="549"/>
      <c r="I78" s="549"/>
      <c r="J78" s="549"/>
      <c r="K78" s="549"/>
      <c r="L78" s="549"/>
      <c r="M78" s="549"/>
      <c r="N78" s="549"/>
      <c r="O78" s="549"/>
      <c r="P78" s="549"/>
      <c r="Q78" s="549"/>
      <c r="R78" s="549"/>
      <c r="S78" s="549"/>
      <c r="T78" s="549"/>
      <c r="U78" s="554"/>
      <c r="V78" s="555"/>
      <c r="W78" s="555"/>
      <c r="X78" s="555"/>
      <c r="Y78" s="555"/>
      <c r="Z78" s="548"/>
      <c r="AA78" s="548"/>
      <c r="AB78" s="1495"/>
      <c r="AC78" s="1496"/>
      <c r="AD78" s="1496"/>
      <c r="AE78" s="1496"/>
      <c r="AF78" s="1496"/>
      <c r="AG78" s="1496"/>
      <c r="AH78" s="1497"/>
      <c r="AI78" s="1370" t="s">
        <v>2</v>
      </c>
      <c r="AJ78" s="1371"/>
      <c r="AK78" s="509"/>
      <c r="AL78" s="588"/>
      <c r="AT78" s="521"/>
    </row>
    <row r="79" spans="1:47" ht="21" customHeight="1" thickBot="1">
      <c r="A79" s="550"/>
      <c r="B79" s="593"/>
      <c r="C79" s="554" t="s">
        <v>301</v>
      </c>
      <c r="D79" s="552"/>
      <c r="E79" s="553"/>
      <c r="F79" s="553"/>
      <c r="G79" s="553"/>
      <c r="H79" s="553"/>
      <c r="I79" s="553"/>
      <c r="J79" s="553"/>
      <c r="K79" s="553"/>
      <c r="L79" s="553"/>
      <c r="M79" s="549"/>
      <c r="N79" s="549"/>
      <c r="O79" s="549"/>
      <c r="P79" s="549"/>
      <c r="Q79" s="549"/>
      <c r="R79" s="549"/>
      <c r="S79" s="549"/>
      <c r="T79" s="549"/>
      <c r="U79" s="554"/>
      <c r="V79" s="555"/>
      <c r="W79" s="555"/>
      <c r="X79" s="555"/>
      <c r="Y79" s="555"/>
      <c r="Z79" s="548"/>
      <c r="AA79" s="548"/>
      <c r="AB79" s="1498"/>
      <c r="AC79" s="1499"/>
      <c r="AD79" s="1499"/>
      <c r="AE79" s="1499"/>
      <c r="AF79" s="1499"/>
      <c r="AG79" s="1499"/>
      <c r="AH79" s="1500"/>
      <c r="AI79" s="1617" t="s">
        <v>148</v>
      </c>
      <c r="AJ79" s="1401"/>
      <c r="AK79" s="509"/>
      <c r="AL79" s="588"/>
      <c r="AT79" s="521"/>
    </row>
    <row r="80" spans="1:47" ht="24" customHeight="1" thickBot="1">
      <c r="A80" s="594" t="s">
        <v>23</v>
      </c>
      <c r="B80" s="575" t="s">
        <v>76</v>
      </c>
      <c r="C80" s="575"/>
      <c r="D80" s="575"/>
      <c r="E80" s="575"/>
      <c r="F80" s="575"/>
      <c r="G80" s="575"/>
      <c r="H80" s="575"/>
      <c r="I80" s="575"/>
      <c r="J80" s="575"/>
      <c r="K80" s="575"/>
      <c r="L80" s="595"/>
      <c r="M80" s="595"/>
      <c r="N80" s="575"/>
      <c r="O80" s="575"/>
      <c r="P80" s="596"/>
      <c r="Q80" s="596"/>
      <c r="R80" s="597"/>
      <c r="S80" s="1612" t="s">
        <v>306</v>
      </c>
      <c r="T80" s="1613"/>
      <c r="U80" s="1613"/>
      <c r="V80" s="1613"/>
      <c r="W80" s="1613"/>
      <c r="X80" s="1614"/>
      <c r="Y80" s="1618" t="s">
        <v>307</v>
      </c>
      <c r="Z80" s="1619"/>
      <c r="AA80" s="1619"/>
      <c r="AB80" s="1619"/>
      <c r="AC80" s="1619"/>
      <c r="AD80" s="1620"/>
      <c r="AE80" s="1618" t="s">
        <v>103</v>
      </c>
      <c r="AF80" s="1619"/>
      <c r="AG80" s="1619"/>
      <c r="AH80" s="1619"/>
      <c r="AI80" s="1619"/>
      <c r="AJ80" s="1620"/>
      <c r="AM80" s="598" t="s">
        <v>167</v>
      </c>
      <c r="AU80" s="521"/>
    </row>
    <row r="81" spans="1:51" ht="21.75" customHeight="1" thickBot="1">
      <c r="A81" s="1601"/>
      <c r="B81" s="1604" t="s">
        <v>288</v>
      </c>
      <c r="C81" s="1605"/>
      <c r="D81" s="1605"/>
      <c r="E81" s="1605"/>
      <c r="F81" s="1605"/>
      <c r="G81" s="1605"/>
      <c r="H81" s="1605"/>
      <c r="I81" s="1605"/>
      <c r="J81" s="1605"/>
      <c r="K81" s="1605"/>
      <c r="L81" s="1605"/>
      <c r="M81" s="1605"/>
      <c r="N81" s="1605"/>
      <c r="O81" s="1605"/>
      <c r="P81" s="1605"/>
      <c r="Q81" s="1605"/>
      <c r="R81" s="1606"/>
      <c r="S81" s="1586"/>
      <c r="T81" s="1587"/>
      <c r="U81" s="1587"/>
      <c r="V81" s="1587"/>
      <c r="W81" s="1588"/>
      <c r="X81" s="599" t="s">
        <v>2</v>
      </c>
      <c r="Y81" s="1586"/>
      <c r="Z81" s="1587"/>
      <c r="AA81" s="1587"/>
      <c r="AB81" s="1587"/>
      <c r="AC81" s="1588"/>
      <c r="AD81" s="600" t="s">
        <v>2</v>
      </c>
      <c r="AE81" s="1586"/>
      <c r="AF81" s="1587"/>
      <c r="AG81" s="1587"/>
      <c r="AH81" s="1587"/>
      <c r="AI81" s="1588"/>
      <c r="AJ81" s="601" t="s">
        <v>2</v>
      </c>
      <c r="AM81" s="598" t="s">
        <v>115</v>
      </c>
      <c r="AU81" s="521"/>
    </row>
    <row r="82" spans="1:51" ht="21.75" customHeight="1" thickBot="1">
      <c r="A82" s="1601"/>
      <c r="B82" s="602" t="s">
        <v>289</v>
      </c>
      <c r="C82" s="603"/>
      <c r="D82" s="603"/>
      <c r="E82" s="603"/>
      <c r="F82" s="603"/>
      <c r="G82" s="603"/>
      <c r="H82" s="603"/>
      <c r="I82" s="603"/>
      <c r="J82" s="603"/>
      <c r="K82" s="603"/>
      <c r="L82" s="604"/>
      <c r="M82" s="604"/>
      <c r="N82" s="604"/>
      <c r="O82" s="604"/>
      <c r="P82" s="604"/>
      <c r="Q82" s="604"/>
      <c r="R82" s="605"/>
      <c r="S82" s="1506"/>
      <c r="T82" s="1507"/>
      <c r="U82" s="1507"/>
      <c r="V82" s="1507"/>
      <c r="W82" s="1508"/>
      <c r="X82" s="606" t="s">
        <v>24</v>
      </c>
      <c r="Y82" s="1506"/>
      <c r="Z82" s="1507"/>
      <c r="AA82" s="1507"/>
      <c r="AB82" s="1507"/>
      <c r="AC82" s="1508"/>
      <c r="AD82" s="607" t="s">
        <v>24</v>
      </c>
      <c r="AE82" s="1506"/>
      <c r="AF82" s="1507"/>
      <c r="AG82" s="1507"/>
      <c r="AH82" s="1507"/>
      <c r="AI82" s="1508"/>
      <c r="AJ82" s="608" t="s">
        <v>24</v>
      </c>
      <c r="AM82" s="598" t="s">
        <v>120</v>
      </c>
      <c r="AU82" s="521"/>
    </row>
    <row r="83" spans="1:51" ht="21.75" customHeight="1" thickBot="1">
      <c r="A83" s="1601"/>
      <c r="B83" s="609" t="s">
        <v>290</v>
      </c>
      <c r="C83" s="610"/>
      <c r="D83" s="610"/>
      <c r="E83" s="610"/>
      <c r="F83" s="610"/>
      <c r="G83" s="610"/>
      <c r="H83" s="610"/>
      <c r="I83" s="610"/>
      <c r="J83" s="610"/>
      <c r="K83" s="610"/>
      <c r="L83" s="611"/>
      <c r="M83" s="611"/>
      <c r="N83" s="611"/>
      <c r="O83" s="611"/>
      <c r="P83" s="611"/>
      <c r="Q83" s="611"/>
      <c r="R83" s="611"/>
      <c r="S83" s="1490"/>
      <c r="T83" s="1491"/>
      <c r="U83" s="1491"/>
      <c r="V83" s="1491"/>
      <c r="W83" s="1492"/>
      <c r="X83" s="606" t="s">
        <v>24</v>
      </c>
      <c r="Y83" s="1490"/>
      <c r="Z83" s="1491"/>
      <c r="AA83" s="1491"/>
      <c r="AB83" s="1491"/>
      <c r="AC83" s="1492"/>
      <c r="AD83" s="607" t="s">
        <v>24</v>
      </c>
      <c r="AE83" s="1490"/>
      <c r="AF83" s="1491"/>
      <c r="AG83" s="1491"/>
      <c r="AH83" s="1491"/>
      <c r="AI83" s="1492"/>
      <c r="AJ83" s="608" t="s">
        <v>24</v>
      </c>
      <c r="AM83" s="598" t="s">
        <v>166</v>
      </c>
      <c r="AU83" s="521"/>
    </row>
    <row r="84" spans="1:51" ht="21.75" customHeight="1" thickBot="1">
      <c r="A84" s="1601"/>
      <c r="B84" s="609" t="s">
        <v>291</v>
      </c>
      <c r="C84" s="612"/>
      <c r="D84" s="612"/>
      <c r="E84" s="612"/>
      <c r="F84" s="612"/>
      <c r="G84" s="612"/>
      <c r="H84" s="612"/>
      <c r="I84" s="612"/>
      <c r="J84" s="612"/>
      <c r="K84" s="612"/>
      <c r="L84" s="579"/>
      <c r="M84" s="579"/>
      <c r="N84" s="579"/>
      <c r="O84" s="579"/>
      <c r="P84" s="579"/>
      <c r="Q84" s="579"/>
      <c r="R84" s="579"/>
      <c r="S84" s="1570" t="str">
        <f>IFERROR(ROUND(S81/S82,),"")</f>
        <v/>
      </c>
      <c r="T84" s="1571"/>
      <c r="U84" s="1571"/>
      <c r="V84" s="1571"/>
      <c r="W84" s="1572"/>
      <c r="X84" s="606" t="s">
        <v>2</v>
      </c>
      <c r="Y84" s="1570" t="str">
        <f>IFERROR(ROUND(Y81/Y82,),"")</f>
        <v/>
      </c>
      <c r="Z84" s="1571"/>
      <c r="AA84" s="1571"/>
      <c r="AB84" s="1571"/>
      <c r="AC84" s="1572"/>
      <c r="AD84" s="606" t="s">
        <v>2</v>
      </c>
      <c r="AE84" s="1570" t="str">
        <f>IFERROR(ROUND(AE81/AE82,),"")</f>
        <v/>
      </c>
      <c r="AF84" s="1571"/>
      <c r="AG84" s="1571"/>
      <c r="AH84" s="1571"/>
      <c r="AI84" s="1572"/>
      <c r="AJ84" s="608" t="s">
        <v>2</v>
      </c>
      <c r="AM84" s="598" t="s">
        <v>212</v>
      </c>
      <c r="AU84" s="521"/>
    </row>
    <row r="85" spans="1:51" ht="18" customHeight="1">
      <c r="A85" s="1601"/>
      <c r="B85" s="1598" t="s">
        <v>292</v>
      </c>
      <c r="C85" s="1599"/>
      <c r="D85" s="1599"/>
      <c r="E85" s="1599"/>
      <c r="F85" s="1599"/>
      <c r="G85" s="1599"/>
      <c r="H85" s="1599"/>
      <c r="I85" s="1599"/>
      <c r="J85" s="1599"/>
      <c r="K85" s="904"/>
      <c r="L85" s="613" t="s">
        <v>206</v>
      </c>
      <c r="M85" s="614"/>
      <c r="N85" s="614"/>
      <c r="O85" s="614"/>
      <c r="P85" s="614"/>
      <c r="Q85" s="614"/>
      <c r="R85" s="614"/>
      <c r="S85" s="1504">
        <f>CEILING(AO86,1)</f>
        <v>0</v>
      </c>
      <c r="T85" s="1505"/>
      <c r="U85" s="1505"/>
      <c r="V85" s="1505"/>
      <c r="W85" s="1505"/>
      <c r="X85" s="615" t="s">
        <v>207</v>
      </c>
      <c r="Y85" s="1501"/>
      <c r="Z85" s="1502"/>
      <c r="AA85" s="1502"/>
      <c r="AB85" s="1502"/>
      <c r="AC85" s="1502"/>
      <c r="AD85" s="1503"/>
      <c r="AE85" s="1595"/>
      <c r="AF85" s="1596"/>
      <c r="AG85" s="1596"/>
      <c r="AH85" s="1596"/>
      <c r="AI85" s="1596"/>
      <c r="AJ85" s="1597"/>
      <c r="AM85" s="616"/>
      <c r="AN85" s="617"/>
      <c r="AO85" s="520" t="s">
        <v>112</v>
      </c>
      <c r="AP85" s="618" t="s">
        <v>113</v>
      </c>
      <c r="AQ85" s="520" t="s">
        <v>114</v>
      </c>
      <c r="AR85" s="618" t="s">
        <v>198</v>
      </c>
      <c r="AS85" s="518" t="s">
        <v>199</v>
      </c>
      <c r="AT85" s="619" t="s">
        <v>200</v>
      </c>
      <c r="AU85" s="620" t="s">
        <v>201</v>
      </c>
      <c r="AV85" s="619"/>
      <c r="AW85" s="619"/>
      <c r="AX85" s="619"/>
      <c r="AY85" s="621"/>
    </row>
    <row r="86" spans="1:51" ht="18" customHeight="1">
      <c r="A86" s="1601"/>
      <c r="B86" s="1522"/>
      <c r="C86" s="1511"/>
      <c r="D86" s="1511"/>
      <c r="E86" s="1511"/>
      <c r="F86" s="1511"/>
      <c r="G86" s="1511"/>
      <c r="H86" s="1511"/>
      <c r="I86" s="1511"/>
      <c r="J86" s="1511"/>
      <c r="K86" s="905"/>
      <c r="L86" s="610"/>
      <c r="M86" s="622" t="s">
        <v>159</v>
      </c>
      <c r="N86" s="1493">
        <f>T86</f>
        <v>0</v>
      </c>
      <c r="O86" s="1493"/>
      <c r="P86" s="1493"/>
      <c r="Q86" s="622" t="s">
        <v>207</v>
      </c>
      <c r="R86" s="623" t="s">
        <v>208</v>
      </c>
      <c r="S86" s="624" t="s">
        <v>159</v>
      </c>
      <c r="T86" s="1494">
        <f>S83*S85*12</f>
        <v>0</v>
      </c>
      <c r="U86" s="1494"/>
      <c r="V86" s="1494"/>
      <c r="W86" s="625" t="s">
        <v>207</v>
      </c>
      <c r="X86" s="626" t="s">
        <v>208</v>
      </c>
      <c r="Y86" s="1501"/>
      <c r="Z86" s="1502"/>
      <c r="AA86" s="1502"/>
      <c r="AB86" s="1502"/>
      <c r="AC86" s="1502"/>
      <c r="AD86" s="1503"/>
      <c r="AE86" s="1595"/>
      <c r="AF86" s="1596"/>
      <c r="AG86" s="1596"/>
      <c r="AH86" s="1596"/>
      <c r="AI86" s="1596"/>
      <c r="AJ86" s="1597"/>
      <c r="AM86" s="627" t="s">
        <v>117</v>
      </c>
      <c r="AN86" s="627" t="s">
        <v>110</v>
      </c>
      <c r="AO86" s="628">
        <f>IFERROR(AB72/(S83*12),0)</f>
        <v>0</v>
      </c>
      <c r="AP86" s="629"/>
      <c r="AQ86" s="628"/>
      <c r="AR86" s="619"/>
      <c r="AS86" s="630"/>
      <c r="AT86" s="619"/>
      <c r="AU86" s="631" t="s">
        <v>202</v>
      </c>
      <c r="AV86" s="619"/>
      <c r="AW86" s="619"/>
      <c r="AX86" s="619"/>
      <c r="AY86" s="621"/>
    </row>
    <row r="87" spans="1:51" ht="18" customHeight="1" thickBot="1">
      <c r="A87" s="1601"/>
      <c r="B87" s="1522"/>
      <c r="C87" s="1511"/>
      <c r="D87" s="1511"/>
      <c r="E87" s="1511"/>
      <c r="F87" s="1511"/>
      <c r="G87" s="1511"/>
      <c r="H87" s="1511"/>
      <c r="I87" s="1511"/>
      <c r="J87" s="1511"/>
      <c r="K87" s="904"/>
      <c r="L87" s="613" t="s">
        <v>209</v>
      </c>
      <c r="M87" s="614"/>
      <c r="N87" s="614"/>
      <c r="O87" s="614"/>
      <c r="P87" s="614"/>
      <c r="Q87" s="614"/>
      <c r="R87" s="614"/>
      <c r="S87" s="1584" t="e">
        <f>IF((CEILING(AO89,1)-AO89)-2*(CEILING(AP89,1)-AP89)&gt;=0,CEILING(AO89,1),CEILING(AO89+AT90/S83/12,1))</f>
        <v>#VALUE!</v>
      </c>
      <c r="T87" s="1585"/>
      <c r="U87" s="1585"/>
      <c r="V87" s="1585"/>
      <c r="W87" s="1585"/>
      <c r="X87" s="632" t="s">
        <v>207</v>
      </c>
      <c r="Y87" s="1584" t="e">
        <f>IF((CEILING(AO89,1)-AO89)-2*(CEILING(AP89,1)-AP89)&gt;=0,CEILING(AP89,1),FLOOR(AP89,1))</f>
        <v>#VALUE!</v>
      </c>
      <c r="Z87" s="1585"/>
      <c r="AA87" s="1585"/>
      <c r="AB87" s="1585"/>
      <c r="AC87" s="1585"/>
      <c r="AD87" s="632" t="s">
        <v>207</v>
      </c>
      <c r="AE87" s="1573"/>
      <c r="AF87" s="1574"/>
      <c r="AG87" s="1574"/>
      <c r="AH87" s="1574"/>
      <c r="AI87" s="1574"/>
      <c r="AJ87" s="1575"/>
      <c r="AM87" s="633"/>
      <c r="AN87" s="634" t="s">
        <v>111</v>
      </c>
      <c r="AO87" s="635" t="str">
        <f>AB72</f>
        <v/>
      </c>
      <c r="AP87" s="636"/>
      <c r="AQ87" s="635"/>
      <c r="AR87" s="637">
        <f>SUM(AO87:AQ87)</f>
        <v>0</v>
      </c>
      <c r="AS87" s="638">
        <f>AR87-S83*S85*12</f>
        <v>0</v>
      </c>
      <c r="AT87" s="639" t="s">
        <v>182</v>
      </c>
      <c r="AU87" s="640"/>
      <c r="AV87" s="641"/>
      <c r="AW87" s="641"/>
      <c r="AX87" s="641"/>
      <c r="AY87" s="642"/>
    </row>
    <row r="88" spans="1:51" ht="18" customHeight="1" thickBot="1">
      <c r="A88" s="1601"/>
      <c r="B88" s="1522"/>
      <c r="C88" s="1511"/>
      <c r="D88" s="1511"/>
      <c r="E88" s="1511"/>
      <c r="F88" s="1511"/>
      <c r="G88" s="1511"/>
      <c r="H88" s="1511"/>
      <c r="I88" s="1511"/>
      <c r="J88" s="1511"/>
      <c r="K88" s="905"/>
      <c r="L88" s="610"/>
      <c r="M88" s="622" t="s">
        <v>159</v>
      </c>
      <c r="N88" s="1493" t="e">
        <f>SUM(T88,Z88)</f>
        <v>#VALUE!</v>
      </c>
      <c r="O88" s="1493"/>
      <c r="P88" s="1493"/>
      <c r="Q88" s="622" t="s">
        <v>207</v>
      </c>
      <c r="R88" s="623" t="s">
        <v>208</v>
      </c>
      <c r="S88" s="643" t="s">
        <v>159</v>
      </c>
      <c r="T88" s="1493" t="e">
        <f>S83*S87*12</f>
        <v>#VALUE!</v>
      </c>
      <c r="U88" s="1493"/>
      <c r="V88" s="1493"/>
      <c r="W88" s="622" t="s">
        <v>207</v>
      </c>
      <c r="X88" s="644" t="s">
        <v>208</v>
      </c>
      <c r="Y88" s="643" t="s">
        <v>159</v>
      </c>
      <c r="Z88" s="1493" t="e">
        <f>Y83*Y87*12</f>
        <v>#VALUE!</v>
      </c>
      <c r="AA88" s="1493"/>
      <c r="AB88" s="1493"/>
      <c r="AC88" s="622" t="s">
        <v>207</v>
      </c>
      <c r="AD88" s="644" t="s">
        <v>208</v>
      </c>
      <c r="AE88" s="1576"/>
      <c r="AF88" s="1577"/>
      <c r="AG88" s="1577"/>
      <c r="AH88" s="1577"/>
      <c r="AI88" s="1577"/>
      <c r="AJ88" s="1578"/>
      <c r="AM88" s="627" t="s">
        <v>118</v>
      </c>
      <c r="AN88" s="645" t="s">
        <v>116</v>
      </c>
      <c r="AO88" s="930"/>
      <c r="AP88" s="931"/>
      <c r="AQ88" s="646"/>
      <c r="AR88" s="619"/>
      <c r="AS88" s="630"/>
      <c r="AT88" s="619"/>
      <c r="AU88" s="631" t="s">
        <v>203</v>
      </c>
      <c r="AV88" s="647" t="e">
        <f>AO88/AP88</f>
        <v>#DIV/0!</v>
      </c>
      <c r="AW88" s="648" t="e">
        <f>IF(AV88&lt;=1,"  【エラー】１を超えるよう配分比率を設定してください。","  １を超えていることをご確認ください。")</f>
        <v>#DIV/0!</v>
      </c>
      <c r="AX88" s="648"/>
      <c r="AY88" s="649"/>
    </row>
    <row r="89" spans="1:51" ht="18" customHeight="1">
      <c r="A89" s="1601"/>
      <c r="B89" s="1522"/>
      <c r="C89" s="1511"/>
      <c r="D89" s="1511"/>
      <c r="E89" s="1511"/>
      <c r="F89" s="1511"/>
      <c r="G89" s="1511"/>
      <c r="H89" s="1511"/>
      <c r="I89" s="1511"/>
      <c r="J89" s="1511"/>
      <c r="K89" s="906"/>
      <c r="L89" s="613" t="s">
        <v>210</v>
      </c>
      <c r="M89" s="614"/>
      <c r="N89" s="614"/>
      <c r="O89" s="614"/>
      <c r="P89" s="614"/>
      <c r="Q89" s="614"/>
      <c r="R89" s="614"/>
      <c r="S89" s="1504" t="e">
        <f>IF((CEILING(AO92,1)-AO92)-2*(CEILING(AP92,1)-AP92)&gt;=0,CEILING(AO92,1),CEILING(AO92+(AT92+AT93)/S83/12,1))</f>
        <v>#VALUE!</v>
      </c>
      <c r="T89" s="1505"/>
      <c r="U89" s="1505"/>
      <c r="V89" s="1505"/>
      <c r="W89" s="1505"/>
      <c r="X89" s="615" t="s">
        <v>207</v>
      </c>
      <c r="Y89" s="1504" t="e">
        <f>IF((CEILING(AO92,1)-AO92)-2*(CEILING(AP92,1)-AP92)&gt;=0,CEILING(AP92,1),FLOOR(AP92,1))</f>
        <v>#VALUE!</v>
      </c>
      <c r="Z89" s="1505"/>
      <c r="AA89" s="1505"/>
      <c r="AB89" s="1505"/>
      <c r="AC89" s="1505"/>
      <c r="AD89" s="615" t="s">
        <v>207</v>
      </c>
      <c r="AE89" s="1505" t="e">
        <f>IF(Y89-2*(CEILING(AQ92,1))&gt;=0,CEILING(AQ92,1),FLOOR(AQ92,1))</f>
        <v>#VALUE!</v>
      </c>
      <c r="AF89" s="1505"/>
      <c r="AG89" s="1505"/>
      <c r="AH89" s="1505"/>
      <c r="AI89" s="1505"/>
      <c r="AJ89" s="650" t="s">
        <v>207</v>
      </c>
      <c r="AM89" s="651"/>
      <c r="AN89" s="652" t="s">
        <v>110</v>
      </c>
      <c r="AO89" s="653" t="e">
        <f>AB72/((S83+Y83/AV88)*12)</f>
        <v>#VALUE!</v>
      </c>
      <c r="AP89" s="654" t="e">
        <f>AB72/((S83*AV88+Y83)*12)</f>
        <v>#VALUE!</v>
      </c>
      <c r="AQ89" s="653"/>
      <c r="AR89" s="655"/>
      <c r="AS89" s="656"/>
      <c r="AT89" s="655"/>
      <c r="AU89" s="657"/>
      <c r="AV89" s="658"/>
      <c r="AW89" s="655"/>
      <c r="AX89" s="655"/>
      <c r="AY89" s="659"/>
    </row>
    <row r="90" spans="1:51" ht="18" customHeight="1" thickBot="1">
      <c r="A90" s="660"/>
      <c r="B90" s="1522"/>
      <c r="C90" s="1511"/>
      <c r="D90" s="1511"/>
      <c r="E90" s="1511"/>
      <c r="F90" s="1511"/>
      <c r="G90" s="1511"/>
      <c r="H90" s="1511"/>
      <c r="I90" s="1511"/>
      <c r="J90" s="1511"/>
      <c r="K90" s="905"/>
      <c r="L90" s="612"/>
      <c r="M90" s="625" t="s">
        <v>159</v>
      </c>
      <c r="N90" s="1494" t="e">
        <f>SUM(T90,Z90,AF90)</f>
        <v>#VALUE!</v>
      </c>
      <c r="O90" s="1494"/>
      <c r="P90" s="1494"/>
      <c r="Q90" s="625" t="s">
        <v>207</v>
      </c>
      <c r="R90" s="661" t="s">
        <v>208</v>
      </c>
      <c r="S90" s="624" t="s">
        <v>159</v>
      </c>
      <c r="T90" s="1494" t="e">
        <f>S83*S89*12</f>
        <v>#VALUE!</v>
      </c>
      <c r="U90" s="1494"/>
      <c r="V90" s="1494"/>
      <c r="W90" s="625" t="s">
        <v>207</v>
      </c>
      <c r="X90" s="644" t="s">
        <v>208</v>
      </c>
      <c r="Y90" s="624" t="s">
        <v>159</v>
      </c>
      <c r="Z90" s="1494" t="e">
        <f>Y83*Y89*12</f>
        <v>#VALUE!</v>
      </c>
      <c r="AA90" s="1494"/>
      <c r="AB90" s="1494"/>
      <c r="AC90" s="625" t="s">
        <v>207</v>
      </c>
      <c r="AD90" s="644" t="s">
        <v>208</v>
      </c>
      <c r="AE90" s="625" t="s">
        <v>159</v>
      </c>
      <c r="AF90" s="1494" t="e">
        <f>AE83*AE89*12</f>
        <v>#VALUE!</v>
      </c>
      <c r="AG90" s="1494"/>
      <c r="AH90" s="1494"/>
      <c r="AI90" s="625" t="s">
        <v>207</v>
      </c>
      <c r="AJ90" s="662" t="s">
        <v>208</v>
      </c>
      <c r="AM90" s="633"/>
      <c r="AN90" s="633" t="s">
        <v>111</v>
      </c>
      <c r="AO90" s="663" t="e">
        <f>AB72/(1+Y83/S83/AV88)</f>
        <v>#VALUE!</v>
      </c>
      <c r="AP90" s="664" t="e">
        <f>AB72/(S83/Y83*AV88+1)</f>
        <v>#VALUE!</v>
      </c>
      <c r="AQ90" s="663"/>
      <c r="AR90" s="637" t="e">
        <f>SUM(AO90:AQ90)</f>
        <v>#VALUE!</v>
      </c>
      <c r="AS90" s="638" t="e">
        <f>AR90-S83*S87*12-Y83*Y87*12</f>
        <v>#VALUE!</v>
      </c>
      <c r="AT90" s="641" t="e">
        <f>IF((CEILING(AO89,1)-AO89)-2*(CEILING(AP89,1)-AP89)&gt;=0,0,(AP89-FLOOR(AP89,1))*Y83*12)</f>
        <v>#VALUE!</v>
      </c>
      <c r="AU90" s="640"/>
      <c r="AV90" s="665"/>
      <c r="AW90" s="641"/>
      <c r="AX90" s="641"/>
      <c r="AY90" s="642"/>
    </row>
    <row r="91" spans="1:51" ht="18" customHeight="1" thickBot="1">
      <c r="A91" s="660"/>
      <c r="B91" s="1522"/>
      <c r="C91" s="1511"/>
      <c r="D91" s="1511"/>
      <c r="E91" s="1511"/>
      <c r="F91" s="1511"/>
      <c r="G91" s="1511"/>
      <c r="H91" s="1511"/>
      <c r="I91" s="1511"/>
      <c r="J91" s="1511"/>
      <c r="K91" s="906"/>
      <c r="L91" s="613" t="s">
        <v>211</v>
      </c>
      <c r="M91" s="614"/>
      <c r="N91" s="614"/>
      <c r="O91" s="614"/>
      <c r="P91" s="614"/>
      <c r="Q91" s="614"/>
      <c r="R91" s="614"/>
      <c r="S91" s="1498"/>
      <c r="T91" s="1499"/>
      <c r="U91" s="1499"/>
      <c r="V91" s="1499"/>
      <c r="W91" s="1500"/>
      <c r="X91" s="612" t="s">
        <v>207</v>
      </c>
      <c r="Y91" s="1498"/>
      <c r="Z91" s="1499"/>
      <c r="AA91" s="1499"/>
      <c r="AB91" s="1499"/>
      <c r="AC91" s="1500"/>
      <c r="AD91" s="666" t="s">
        <v>207</v>
      </c>
      <c r="AE91" s="1498"/>
      <c r="AF91" s="1499"/>
      <c r="AG91" s="1499"/>
      <c r="AH91" s="1499"/>
      <c r="AI91" s="1500"/>
      <c r="AJ91" s="667" t="s">
        <v>207</v>
      </c>
      <c r="AM91" s="627" t="s">
        <v>119</v>
      </c>
      <c r="AN91" s="657" t="s">
        <v>116</v>
      </c>
      <c r="AO91" s="930"/>
      <c r="AP91" s="932"/>
      <c r="AQ91" s="933"/>
      <c r="AR91" s="655"/>
      <c r="AS91" s="656"/>
      <c r="AT91" s="655"/>
      <c r="AU91" s="657" t="s">
        <v>203</v>
      </c>
      <c r="AV91" s="658" t="e">
        <f>AO91/AP91</f>
        <v>#DIV/0!</v>
      </c>
      <c r="AW91" s="668" t="e">
        <f>IF(AV91&lt;=1," 【エラー】１を超えるよう配分比率を設定してください。","  １を超えていることをご確認ください。")</f>
        <v>#DIV/0!</v>
      </c>
      <c r="AX91" s="668"/>
      <c r="AY91" s="669"/>
    </row>
    <row r="92" spans="1:51" ht="18" customHeight="1" thickBot="1">
      <c r="A92" s="660"/>
      <c r="B92" s="1523"/>
      <c r="C92" s="1524"/>
      <c r="D92" s="1524"/>
      <c r="E92" s="1524"/>
      <c r="F92" s="1524"/>
      <c r="G92" s="1524"/>
      <c r="H92" s="1524"/>
      <c r="I92" s="1511"/>
      <c r="J92" s="1511"/>
      <c r="K92" s="670"/>
      <c r="L92" s="612"/>
      <c r="M92" s="671" t="s">
        <v>159</v>
      </c>
      <c r="N92" s="1583">
        <f>SUM(T92,Z92,AF92)</f>
        <v>0</v>
      </c>
      <c r="O92" s="1583"/>
      <c r="P92" s="1583"/>
      <c r="Q92" s="671" t="s">
        <v>207</v>
      </c>
      <c r="R92" s="672" t="s">
        <v>208</v>
      </c>
      <c r="S92" s="673" t="s">
        <v>159</v>
      </c>
      <c r="T92" s="1583">
        <f>S83*S91*12</f>
        <v>0</v>
      </c>
      <c r="U92" s="1583"/>
      <c r="V92" s="1583"/>
      <c r="W92" s="671" t="s">
        <v>207</v>
      </c>
      <c r="X92" s="674" t="s">
        <v>208</v>
      </c>
      <c r="Y92" s="671" t="s">
        <v>159</v>
      </c>
      <c r="Z92" s="1583">
        <f>Y83*Y91*12</f>
        <v>0</v>
      </c>
      <c r="AA92" s="1583"/>
      <c r="AB92" s="1583"/>
      <c r="AC92" s="671" t="s">
        <v>207</v>
      </c>
      <c r="AD92" s="674" t="s">
        <v>208</v>
      </c>
      <c r="AE92" s="671" t="s">
        <v>159</v>
      </c>
      <c r="AF92" s="1583">
        <f>AE83*AE91*12</f>
        <v>0</v>
      </c>
      <c r="AG92" s="1583"/>
      <c r="AH92" s="1583"/>
      <c r="AI92" s="671" t="s">
        <v>207</v>
      </c>
      <c r="AJ92" s="675" t="s">
        <v>208</v>
      </c>
      <c r="AM92" s="676"/>
      <c r="AN92" s="677" t="s">
        <v>110</v>
      </c>
      <c r="AO92" s="653" t="e">
        <f>AB72/((S83+Y83/AV91+AE83/AV93)*12)</f>
        <v>#VALUE!</v>
      </c>
      <c r="AP92" s="654" t="e">
        <f>AB72/((S83*AV91+Y83+AE83/AV92)*12)</f>
        <v>#VALUE!</v>
      </c>
      <c r="AQ92" s="653" t="e">
        <f>AB72/((S83*AV93+Y83*AV92+AE83)*12)</f>
        <v>#VALUE!</v>
      </c>
      <c r="AR92" s="655"/>
      <c r="AS92" s="656"/>
      <c r="AT92" s="678" t="e">
        <f>IF((CEILING(AO92,1)-AO92)-2*(CEILING(AP92,1)-AP92)&gt;=0,0,(AP92-FLOOR(AP92,1))*Y83*12)</f>
        <v>#VALUE!</v>
      </c>
      <c r="AU92" s="657" t="s">
        <v>204</v>
      </c>
      <c r="AV92" s="658" t="e">
        <f>AP91/AQ91</f>
        <v>#DIV/0!</v>
      </c>
      <c r="AW92" s="668" t="e">
        <f>IF(AV92&lt;1,"【エラー】２以上となるよう配分比率を設定してください。元々の平均賃金がB＞Cである場合でも１以上となるよう配分比率を設定してください。",IF(AV92&lt;2,"  【警告】２以上となるよう配分比率を設定してください。または、元々の平均賃金がB＞Cであることを確認してください。","  ２以上であることをご確認ください。"))</f>
        <v>#DIV/0!</v>
      </c>
      <c r="AX92" s="668"/>
      <c r="AY92" s="669"/>
    </row>
    <row r="93" spans="1:51" s="504" customFormat="1" ht="18" customHeight="1" thickBot="1">
      <c r="A93" s="679"/>
      <c r="B93" s="680" t="s">
        <v>237</v>
      </c>
      <c r="C93" s="575"/>
      <c r="D93" s="575"/>
      <c r="E93" s="575"/>
      <c r="F93" s="575"/>
      <c r="G93" s="575"/>
      <c r="H93" s="575"/>
      <c r="I93" s="575"/>
      <c r="J93" s="575"/>
      <c r="K93" s="681"/>
      <c r="L93" s="681"/>
      <c r="M93" s="575"/>
      <c r="N93" s="575"/>
      <c r="O93" s="575"/>
      <c r="P93" s="575"/>
      <c r="Q93" s="575"/>
      <c r="R93" s="575"/>
      <c r="S93" s="575"/>
      <c r="T93" s="575"/>
      <c r="U93" s="575"/>
      <c r="V93" s="575"/>
      <c r="W93" s="682"/>
      <c r="X93" s="1580"/>
      <c r="Y93" s="1581"/>
      <c r="Z93" s="683" t="s">
        <v>63</v>
      </c>
      <c r="AA93" s="684"/>
      <c r="AB93" s="684"/>
      <c r="AC93" s="1582"/>
      <c r="AD93" s="1582"/>
      <c r="AE93" s="683"/>
      <c r="AF93" s="683"/>
      <c r="AG93" s="683"/>
      <c r="AH93" s="685"/>
      <c r="AI93" s="686"/>
      <c r="AJ93" s="687"/>
      <c r="AM93" s="688"/>
      <c r="AN93" s="633" t="s">
        <v>111</v>
      </c>
      <c r="AO93" s="689" t="e">
        <f>AB72/(1+Y83/S83/AV91+AE83/S83/AV93)</f>
        <v>#VALUE!</v>
      </c>
      <c r="AP93" s="637" t="e">
        <f>AB72/(S83/Y83*AV91+1+AE83/Y83/AV92)</f>
        <v>#VALUE!</v>
      </c>
      <c r="AQ93" s="689" t="e">
        <f>AB72/(S83/AE83*AV93+Y83/AE83*AV92+1)</f>
        <v>#VALUE!</v>
      </c>
      <c r="AR93" s="637" t="e">
        <f>SUM(AO93:AQ93)</f>
        <v>#VALUE!</v>
      </c>
      <c r="AS93" s="638" t="e">
        <f>AR93-S83*S89*12-Y83*Y89*12-AE83*AE89*12</f>
        <v>#VALUE!</v>
      </c>
      <c r="AT93" s="690" t="e">
        <f>IF(Y89-2*(CEILING(AQ92,1))&gt;=0,0,(AQ92-FLOOR(AQ92,1))*AE83*12)</f>
        <v>#VALUE!</v>
      </c>
      <c r="AU93" s="640" t="s">
        <v>205</v>
      </c>
      <c r="AV93" s="641" t="e">
        <f>AO91/AQ91</f>
        <v>#DIV/0!</v>
      </c>
      <c r="AW93" s="641"/>
      <c r="AX93" s="641"/>
      <c r="AY93" s="642"/>
    </row>
    <row r="94" spans="1:51" s="504" customFormat="1" ht="18" customHeight="1">
      <c r="A94" s="691"/>
      <c r="B94" s="692"/>
      <c r="C94" s="563" t="s">
        <v>346</v>
      </c>
      <c r="D94" s="693"/>
      <c r="E94" s="693"/>
      <c r="F94" s="693"/>
      <c r="G94" s="693"/>
      <c r="H94" s="693"/>
      <c r="I94" s="693"/>
      <c r="J94" s="693"/>
      <c r="K94" s="693"/>
      <c r="L94" s="693"/>
      <c r="M94" s="693"/>
      <c r="N94" s="693"/>
      <c r="O94" s="693"/>
      <c r="P94" s="693"/>
      <c r="Q94" s="693"/>
      <c r="R94" s="693"/>
      <c r="S94" s="693"/>
      <c r="T94" s="693"/>
      <c r="U94" s="693"/>
      <c r="V94" s="693"/>
      <c r="W94" s="693"/>
      <c r="X94" s="693"/>
      <c r="Y94" s="693"/>
      <c r="Z94" s="693"/>
      <c r="AA94" s="693"/>
      <c r="AB94" s="693"/>
      <c r="AC94" s="693"/>
      <c r="AD94" s="693"/>
      <c r="AE94" s="693"/>
      <c r="AF94" s="693"/>
      <c r="AG94" s="693"/>
      <c r="AH94" s="693"/>
      <c r="AI94" s="693"/>
      <c r="AJ94" s="694"/>
      <c r="AL94" s="695"/>
      <c r="AM94" s="696"/>
      <c r="AN94" s="697"/>
      <c r="AO94" s="697"/>
      <c r="AP94" s="697"/>
      <c r="AQ94" s="697"/>
      <c r="AR94" s="698"/>
      <c r="AT94" s="510"/>
    </row>
    <row r="95" spans="1:51" s="504" customFormat="1" ht="18" customHeight="1">
      <c r="A95" s="691"/>
      <c r="B95" s="692"/>
      <c r="C95" s="666"/>
      <c r="D95" s="563" t="s">
        <v>195</v>
      </c>
      <c r="E95" s="577"/>
      <c r="F95" s="577"/>
      <c r="G95" s="577"/>
      <c r="H95" s="577"/>
      <c r="I95" s="577"/>
      <c r="J95" s="577"/>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84"/>
      <c r="AJ95" s="694"/>
      <c r="AL95" s="695"/>
      <c r="AM95" s="696"/>
      <c r="AN95" s="697"/>
      <c r="AO95" s="697"/>
      <c r="AP95" s="697"/>
      <c r="AQ95" s="697"/>
      <c r="AR95" s="698"/>
      <c r="AT95" s="510"/>
    </row>
    <row r="96" spans="1:51" s="504" customFormat="1" ht="18" customHeight="1">
      <c r="A96" s="691"/>
      <c r="B96" s="692"/>
      <c r="C96" s="699"/>
      <c r="D96" s="563" t="s">
        <v>196</v>
      </c>
      <c r="E96" s="699"/>
      <c r="F96" s="699"/>
      <c r="G96" s="699"/>
      <c r="H96" s="699"/>
      <c r="I96" s="699"/>
      <c r="J96" s="699"/>
      <c r="K96" s="699"/>
      <c r="L96" s="699"/>
      <c r="M96" s="699"/>
      <c r="N96" s="699"/>
      <c r="O96" s="699"/>
      <c r="P96" s="699"/>
      <c r="Q96" s="699"/>
      <c r="R96" s="699"/>
      <c r="S96" s="699"/>
      <c r="T96" s="577"/>
      <c r="U96" s="577"/>
      <c r="V96" s="577"/>
      <c r="W96" s="577"/>
      <c r="X96" s="577"/>
      <c r="Y96" s="577"/>
      <c r="Z96" s="577"/>
      <c r="AA96" s="577"/>
      <c r="AB96" s="577"/>
      <c r="AC96" s="577"/>
      <c r="AD96" s="577"/>
      <c r="AE96" s="577"/>
      <c r="AF96" s="577"/>
      <c r="AG96" s="577"/>
      <c r="AH96" s="577"/>
      <c r="AI96" s="584"/>
      <c r="AJ96" s="694"/>
      <c r="AL96" s="695"/>
      <c r="AM96" s="696"/>
      <c r="AN96" s="697"/>
      <c r="AO96" s="697"/>
      <c r="AP96" s="697"/>
      <c r="AQ96" s="697"/>
      <c r="AR96" s="698"/>
      <c r="AT96" s="510"/>
    </row>
    <row r="97" spans="1:46" s="504" customFormat="1" ht="27" customHeight="1">
      <c r="A97" s="691"/>
      <c r="B97" s="692"/>
      <c r="C97" s="699"/>
      <c r="D97" s="1509" t="s">
        <v>238</v>
      </c>
      <c r="E97" s="1509"/>
      <c r="F97" s="1509"/>
      <c r="G97" s="1509"/>
      <c r="H97" s="1509"/>
      <c r="I97" s="1509"/>
      <c r="J97" s="1509"/>
      <c r="K97" s="1509"/>
      <c r="L97" s="1509"/>
      <c r="M97" s="1509"/>
      <c r="N97" s="1509"/>
      <c r="O97" s="1509"/>
      <c r="P97" s="1509"/>
      <c r="Q97" s="1509"/>
      <c r="R97" s="1509"/>
      <c r="S97" s="1509"/>
      <c r="T97" s="1509"/>
      <c r="U97" s="1509"/>
      <c r="V97" s="1509"/>
      <c r="W97" s="1509"/>
      <c r="X97" s="1509"/>
      <c r="Y97" s="1509"/>
      <c r="Z97" s="1509"/>
      <c r="AA97" s="1509"/>
      <c r="AB97" s="1509"/>
      <c r="AC97" s="1509"/>
      <c r="AD97" s="1509"/>
      <c r="AE97" s="1509"/>
      <c r="AF97" s="1509"/>
      <c r="AG97" s="1509"/>
      <c r="AH97" s="1509"/>
      <c r="AI97" s="1509"/>
      <c r="AJ97" s="694"/>
      <c r="AL97" s="695"/>
      <c r="AM97" s="696"/>
      <c r="AN97" s="697"/>
      <c r="AO97" s="697"/>
      <c r="AP97" s="697"/>
      <c r="AQ97" s="697"/>
      <c r="AR97" s="698"/>
      <c r="AT97" s="510"/>
    </row>
    <row r="98" spans="1:46" s="504" customFormat="1" ht="18" customHeight="1" thickBot="1">
      <c r="A98" s="700"/>
      <c r="B98" s="701"/>
      <c r="C98" s="702"/>
      <c r="D98" s="672" t="s">
        <v>49</v>
      </c>
      <c r="E98" s="703"/>
      <c r="F98" s="1548"/>
      <c r="G98" s="1548"/>
      <c r="H98" s="1548"/>
      <c r="I98" s="1548"/>
      <c r="J98" s="1548"/>
      <c r="K98" s="1548"/>
      <c r="L98" s="1548"/>
      <c r="M98" s="1548"/>
      <c r="N98" s="1548"/>
      <c r="O98" s="1548"/>
      <c r="P98" s="1548"/>
      <c r="Q98" s="1548"/>
      <c r="R98" s="1548"/>
      <c r="S98" s="1548"/>
      <c r="T98" s="1548"/>
      <c r="U98" s="1548"/>
      <c r="V98" s="1548"/>
      <c r="W98" s="1548"/>
      <c r="X98" s="1548"/>
      <c r="Y98" s="1548"/>
      <c r="Z98" s="1548"/>
      <c r="AA98" s="1548"/>
      <c r="AB98" s="1548"/>
      <c r="AC98" s="1548"/>
      <c r="AD98" s="1548"/>
      <c r="AE98" s="1548"/>
      <c r="AF98" s="1548"/>
      <c r="AG98" s="1548"/>
      <c r="AH98" s="1548"/>
      <c r="AI98" s="1548"/>
      <c r="AJ98" s="615" t="s">
        <v>197</v>
      </c>
      <c r="AL98" s="695"/>
      <c r="AM98" s="696"/>
      <c r="AN98" s="697"/>
      <c r="AO98" s="697"/>
      <c r="AP98" s="697"/>
      <c r="AQ98" s="697"/>
      <c r="AR98" s="698"/>
      <c r="AT98" s="510"/>
    </row>
    <row r="99" spans="1:46" s="504" customFormat="1" ht="18" customHeight="1" thickBot="1">
      <c r="A99" s="506" t="s">
        <v>331</v>
      </c>
      <c r="B99" s="704" t="s">
        <v>293</v>
      </c>
      <c r="C99" s="705"/>
      <c r="D99" s="705"/>
      <c r="E99" s="705"/>
      <c r="F99" s="705"/>
      <c r="G99" s="705"/>
      <c r="H99" s="704"/>
      <c r="I99" s="704"/>
      <c r="J99" s="704"/>
      <c r="K99" s="704"/>
      <c r="L99" s="706"/>
      <c r="M99" s="556"/>
      <c r="N99" s="707" t="s">
        <v>147</v>
      </c>
      <c r="O99" s="557"/>
      <c r="P99" s="1563"/>
      <c r="Q99" s="1563"/>
      <c r="R99" s="557" t="s">
        <v>11</v>
      </c>
      <c r="S99" s="1563"/>
      <c r="T99" s="1563"/>
      <c r="U99" s="557" t="s">
        <v>12</v>
      </c>
      <c r="V99" s="1348" t="s">
        <v>13</v>
      </c>
      <c r="W99" s="1348"/>
      <c r="X99" s="557" t="s">
        <v>19</v>
      </c>
      <c r="Y99" s="557"/>
      <c r="Z99" s="1563"/>
      <c r="AA99" s="1563"/>
      <c r="AB99" s="557" t="s">
        <v>11</v>
      </c>
      <c r="AC99" s="1563"/>
      <c r="AD99" s="1563"/>
      <c r="AE99" s="557" t="s">
        <v>12</v>
      </c>
      <c r="AF99" s="557" t="s">
        <v>145</v>
      </c>
      <c r="AG99" s="708" t="str">
        <f>IF(P99&gt;=1,(Z99*12+AC99)-(P99*12+S99)+1,"")</f>
        <v/>
      </c>
      <c r="AH99" s="1348" t="s">
        <v>146</v>
      </c>
      <c r="AI99" s="1348"/>
      <c r="AJ99" s="558" t="s">
        <v>52</v>
      </c>
    </row>
    <row r="100" spans="1:46" s="504" customFormat="1" ht="6" customHeight="1">
      <c r="A100" s="709"/>
      <c r="B100" s="710"/>
      <c r="C100" s="710"/>
      <c r="D100" s="710"/>
      <c r="E100" s="710"/>
      <c r="F100" s="710"/>
      <c r="G100" s="710"/>
      <c r="H100" s="710"/>
      <c r="I100" s="710"/>
      <c r="J100" s="710"/>
      <c r="K100" s="710"/>
      <c r="L100" s="710"/>
      <c r="M100" s="564"/>
      <c r="N100" s="564"/>
      <c r="O100" s="564"/>
      <c r="P100" s="564"/>
      <c r="Q100" s="564"/>
      <c r="R100" s="564"/>
      <c r="S100" s="564"/>
      <c r="T100" s="564"/>
      <c r="U100" s="564"/>
      <c r="V100" s="564"/>
      <c r="W100" s="564"/>
      <c r="X100" s="564"/>
      <c r="Y100" s="564"/>
      <c r="Z100" s="564"/>
      <c r="AA100" s="564"/>
      <c r="AB100" s="564"/>
      <c r="AC100" s="564"/>
      <c r="AD100" s="564"/>
      <c r="AE100" s="564"/>
      <c r="AF100" s="564"/>
      <c r="AG100" s="564"/>
      <c r="AH100" s="564"/>
      <c r="AI100" s="564"/>
      <c r="AJ100" s="565"/>
    </row>
    <row r="101" spans="1:46" s="504" customFormat="1" ht="13.5" customHeight="1">
      <c r="A101" s="563" t="s">
        <v>78</v>
      </c>
      <c r="B101" s="564"/>
      <c r="C101" s="564"/>
      <c r="D101" s="564"/>
      <c r="E101" s="564"/>
      <c r="F101" s="564"/>
      <c r="G101" s="564"/>
      <c r="H101" s="564"/>
      <c r="I101" s="564"/>
      <c r="J101" s="564"/>
      <c r="K101" s="564"/>
      <c r="L101" s="564"/>
      <c r="M101" s="564"/>
      <c r="N101" s="564"/>
      <c r="O101" s="564"/>
      <c r="P101" s="564"/>
      <c r="Q101" s="564"/>
      <c r="R101" s="564"/>
      <c r="S101" s="564"/>
      <c r="T101" s="564"/>
      <c r="U101" s="564"/>
      <c r="V101" s="564"/>
      <c r="W101" s="564"/>
      <c r="X101" s="564"/>
      <c r="Y101" s="564"/>
      <c r="Z101" s="564"/>
      <c r="AA101" s="564"/>
      <c r="AB101" s="564"/>
      <c r="AC101" s="564"/>
      <c r="AD101" s="564"/>
      <c r="AE101" s="564"/>
      <c r="AF101" s="564"/>
      <c r="AG101" s="564"/>
      <c r="AH101" s="564"/>
      <c r="AI101" s="564"/>
      <c r="AJ101" s="565"/>
    </row>
    <row r="102" spans="1:46" s="504" customFormat="1" ht="24" customHeight="1">
      <c r="A102" s="711" t="s">
        <v>79</v>
      </c>
      <c r="B102" s="1509" t="s">
        <v>524</v>
      </c>
      <c r="C102" s="1509"/>
      <c r="D102" s="1509"/>
      <c r="E102" s="1509"/>
      <c r="F102" s="1509"/>
      <c r="G102" s="1509"/>
      <c r="H102" s="1509"/>
      <c r="I102" s="1509"/>
      <c r="J102" s="1509"/>
      <c r="K102" s="1509"/>
      <c r="L102" s="1509"/>
      <c r="M102" s="1509"/>
      <c r="N102" s="1509"/>
      <c r="O102" s="1509"/>
      <c r="P102" s="1509"/>
      <c r="Q102" s="1509"/>
      <c r="R102" s="1509"/>
      <c r="S102" s="1509"/>
      <c r="T102" s="1509"/>
      <c r="U102" s="1509"/>
      <c r="V102" s="1509"/>
      <c r="W102" s="1509"/>
      <c r="X102" s="1509"/>
      <c r="Y102" s="1509"/>
      <c r="Z102" s="1509"/>
      <c r="AA102" s="1509"/>
      <c r="AB102" s="1509"/>
      <c r="AC102" s="1509"/>
      <c r="AD102" s="1509"/>
      <c r="AE102" s="1509"/>
      <c r="AF102" s="1509"/>
      <c r="AG102" s="1509"/>
      <c r="AH102" s="1509"/>
      <c r="AI102" s="1509"/>
      <c r="AJ102" s="1509"/>
    </row>
    <row r="103" spans="1:46" s="504" customFormat="1" ht="90" customHeight="1">
      <c r="A103" s="711" t="s">
        <v>79</v>
      </c>
      <c r="B103" s="1509" t="s">
        <v>534</v>
      </c>
      <c r="C103" s="1509"/>
      <c r="D103" s="1509"/>
      <c r="E103" s="1509"/>
      <c r="F103" s="1509"/>
      <c r="G103" s="1509"/>
      <c r="H103" s="1509"/>
      <c r="I103" s="1509"/>
      <c r="J103" s="1509"/>
      <c r="K103" s="1509"/>
      <c r="L103" s="1509"/>
      <c r="M103" s="1509"/>
      <c r="N103" s="1509"/>
      <c r="O103" s="1509"/>
      <c r="P103" s="1509"/>
      <c r="Q103" s="1509"/>
      <c r="R103" s="1509"/>
      <c r="S103" s="1509"/>
      <c r="T103" s="1509"/>
      <c r="U103" s="1509"/>
      <c r="V103" s="1509"/>
      <c r="W103" s="1509"/>
      <c r="X103" s="1509"/>
      <c r="Y103" s="1509"/>
      <c r="Z103" s="1509"/>
      <c r="AA103" s="1509"/>
      <c r="AB103" s="1509"/>
      <c r="AC103" s="1509"/>
      <c r="AD103" s="1509"/>
      <c r="AE103" s="1509"/>
      <c r="AF103" s="1509"/>
      <c r="AG103" s="1509"/>
      <c r="AH103" s="1509"/>
      <c r="AI103" s="1509"/>
      <c r="AJ103" s="1509"/>
    </row>
    <row r="104" spans="1:46" s="504" customFormat="1" ht="27" customHeight="1">
      <c r="A104" s="712" t="s">
        <v>79</v>
      </c>
      <c r="B104" s="1336" t="s">
        <v>525</v>
      </c>
      <c r="C104" s="1336"/>
      <c r="D104" s="1336"/>
      <c r="E104" s="1336"/>
      <c r="F104" s="1336"/>
      <c r="G104" s="1336"/>
      <c r="H104" s="1336"/>
      <c r="I104" s="1336"/>
      <c r="J104" s="1336"/>
      <c r="K104" s="1336"/>
      <c r="L104" s="1336"/>
      <c r="M104" s="1336"/>
      <c r="N104" s="1336"/>
      <c r="O104" s="1336"/>
      <c r="P104" s="1336"/>
      <c r="Q104" s="1336"/>
      <c r="R104" s="1336"/>
      <c r="S104" s="1336"/>
      <c r="T104" s="1336"/>
      <c r="U104" s="1336"/>
      <c r="V104" s="1336"/>
      <c r="W104" s="1336"/>
      <c r="X104" s="1336"/>
      <c r="Y104" s="1336"/>
      <c r="Z104" s="1336"/>
      <c r="AA104" s="1336"/>
      <c r="AB104" s="1336"/>
      <c r="AC104" s="1336"/>
      <c r="AD104" s="1336"/>
      <c r="AE104" s="1336"/>
      <c r="AF104" s="1336"/>
      <c r="AG104" s="1336"/>
      <c r="AH104" s="1336"/>
      <c r="AI104" s="1336"/>
      <c r="AJ104" s="1336"/>
    </row>
    <row r="105" spans="1:46" s="504" customFormat="1" ht="40.200000000000003" customHeight="1">
      <c r="A105" s="566" t="s">
        <v>79</v>
      </c>
      <c r="B105" s="1339" t="s">
        <v>526</v>
      </c>
      <c r="C105" s="1339"/>
      <c r="D105" s="1339"/>
      <c r="E105" s="1339"/>
      <c r="F105" s="1339"/>
      <c r="G105" s="1339"/>
      <c r="H105" s="1339"/>
      <c r="I105" s="1339"/>
      <c r="J105" s="1339"/>
      <c r="K105" s="1339"/>
      <c r="L105" s="1339"/>
      <c r="M105" s="1339"/>
      <c r="N105" s="1339"/>
      <c r="O105" s="1339"/>
      <c r="P105" s="1339"/>
      <c r="Q105" s="1339"/>
      <c r="R105" s="1339"/>
      <c r="S105" s="1339"/>
      <c r="T105" s="1339"/>
      <c r="U105" s="1339"/>
      <c r="V105" s="1339"/>
      <c r="W105" s="1339"/>
      <c r="X105" s="1339"/>
      <c r="Y105" s="1339"/>
      <c r="Z105" s="1339"/>
      <c r="AA105" s="1339"/>
      <c r="AB105" s="1339"/>
      <c r="AC105" s="1339"/>
      <c r="AD105" s="1339"/>
      <c r="AE105" s="1339"/>
      <c r="AF105" s="1339"/>
      <c r="AG105" s="1339"/>
      <c r="AH105" s="1339"/>
      <c r="AI105" s="1339"/>
      <c r="AJ105" s="1339"/>
    </row>
    <row r="106" spans="1:46" s="504" customFormat="1" ht="36" customHeight="1">
      <c r="A106" s="712" t="s">
        <v>108</v>
      </c>
      <c r="B106" s="1515" t="s">
        <v>527</v>
      </c>
      <c r="C106" s="1515"/>
      <c r="D106" s="1515"/>
      <c r="E106" s="1515"/>
      <c r="F106" s="1515"/>
      <c r="G106" s="1515"/>
      <c r="H106" s="1515"/>
      <c r="I106" s="1515"/>
      <c r="J106" s="1515"/>
      <c r="K106" s="1515"/>
      <c r="L106" s="1515"/>
      <c r="M106" s="1515"/>
      <c r="N106" s="1515"/>
      <c r="O106" s="1515"/>
      <c r="P106" s="1515"/>
      <c r="Q106" s="1515"/>
      <c r="R106" s="1515"/>
      <c r="S106" s="1515"/>
      <c r="T106" s="1515"/>
      <c r="U106" s="1515"/>
      <c r="V106" s="1515"/>
      <c r="W106" s="1515"/>
      <c r="X106" s="1515"/>
      <c r="Y106" s="1515"/>
      <c r="Z106" s="1515"/>
      <c r="AA106" s="1515"/>
      <c r="AB106" s="1515"/>
      <c r="AC106" s="1515"/>
      <c r="AD106" s="1515"/>
      <c r="AE106" s="1515"/>
      <c r="AF106" s="1515"/>
      <c r="AG106" s="1515"/>
      <c r="AH106" s="1515"/>
      <c r="AI106" s="1515"/>
      <c r="AJ106" s="1515"/>
    </row>
    <row r="107" spans="1:46" s="504" customFormat="1" ht="27" customHeight="1">
      <c r="A107" s="712" t="s">
        <v>79</v>
      </c>
      <c r="B107" s="1515" t="s">
        <v>528</v>
      </c>
      <c r="C107" s="1515"/>
      <c r="D107" s="1515"/>
      <c r="E107" s="1515"/>
      <c r="F107" s="1515"/>
      <c r="G107" s="1515"/>
      <c r="H107" s="1515"/>
      <c r="I107" s="1515"/>
      <c r="J107" s="1515"/>
      <c r="K107" s="1515"/>
      <c r="L107" s="1515"/>
      <c r="M107" s="1515"/>
      <c r="N107" s="1515"/>
      <c r="O107" s="1515"/>
      <c r="P107" s="1515"/>
      <c r="Q107" s="1515"/>
      <c r="R107" s="1515"/>
      <c r="S107" s="1515"/>
      <c r="T107" s="1515"/>
      <c r="U107" s="1515"/>
      <c r="V107" s="1515"/>
      <c r="W107" s="1515"/>
      <c r="X107" s="1515"/>
      <c r="Y107" s="1515"/>
      <c r="Z107" s="1515"/>
      <c r="AA107" s="1515"/>
      <c r="AB107" s="1515"/>
      <c r="AC107" s="1515"/>
      <c r="AD107" s="1515"/>
      <c r="AE107" s="1515"/>
      <c r="AF107" s="1515"/>
      <c r="AG107" s="1515"/>
      <c r="AH107" s="1515"/>
      <c r="AI107" s="1515"/>
      <c r="AJ107" s="1515"/>
    </row>
    <row r="108" spans="1:46" s="504" customFormat="1" ht="15" customHeight="1">
      <c r="A108" s="695"/>
      <c r="B108" s="713"/>
      <c r="C108" s="713"/>
      <c r="D108" s="713"/>
      <c r="E108" s="713"/>
      <c r="F108" s="713"/>
      <c r="G108" s="713"/>
      <c r="H108" s="713"/>
      <c r="I108" s="713"/>
      <c r="J108" s="713"/>
      <c r="K108" s="713"/>
      <c r="L108" s="713"/>
      <c r="M108" s="695"/>
      <c r="N108" s="695"/>
      <c r="O108" s="584"/>
      <c r="P108" s="584"/>
      <c r="Q108" s="695"/>
      <c r="R108" s="584"/>
      <c r="S108" s="584"/>
      <c r="T108" s="695"/>
      <c r="U108" s="584"/>
      <c r="V108" s="584"/>
      <c r="W108" s="695"/>
      <c r="X108" s="695"/>
      <c r="Y108" s="584"/>
      <c r="Z108" s="584"/>
      <c r="AA108" s="695"/>
      <c r="AB108" s="584"/>
      <c r="AC108" s="584"/>
      <c r="AD108" s="695"/>
      <c r="AE108" s="695"/>
      <c r="AF108" s="695"/>
      <c r="AG108" s="695"/>
      <c r="AH108" s="695"/>
      <c r="AI108" s="695"/>
      <c r="AJ108" s="509"/>
    </row>
    <row r="109" spans="1:46" s="504" customFormat="1" ht="18" customHeight="1">
      <c r="A109" s="714" t="s">
        <v>347</v>
      </c>
      <c r="B109" s="695"/>
      <c r="C109" s="715"/>
      <c r="D109" s="715"/>
      <c r="E109" s="715"/>
      <c r="F109" s="715"/>
      <c r="G109" s="715"/>
      <c r="H109" s="715"/>
      <c r="I109" s="715"/>
      <c r="J109" s="715"/>
      <c r="K109" s="715"/>
      <c r="L109" s="715"/>
      <c r="M109" s="715"/>
      <c r="N109" s="715"/>
      <c r="O109" s="715"/>
      <c r="P109" s="715"/>
      <c r="Q109" s="715"/>
      <c r="R109" s="715"/>
      <c r="S109" s="715"/>
      <c r="T109" s="715"/>
      <c r="U109" s="715"/>
      <c r="V109" s="715"/>
      <c r="W109" s="715"/>
      <c r="X109" s="715"/>
      <c r="Y109" s="715"/>
      <c r="Z109" s="715"/>
      <c r="AA109" s="715"/>
      <c r="AB109" s="715"/>
      <c r="AC109" s="715"/>
      <c r="AD109" s="715"/>
      <c r="AE109" s="715"/>
      <c r="AF109" s="715"/>
      <c r="AG109" s="715"/>
      <c r="AH109" s="715"/>
      <c r="AI109" s="715"/>
      <c r="AJ109" s="716"/>
    </row>
    <row r="110" spans="1:46" s="504" customFormat="1" ht="15.75" customHeight="1">
      <c r="A110" s="666"/>
      <c r="B110" s="695"/>
      <c r="C110" s="715"/>
      <c r="D110" s="715"/>
      <c r="E110" s="715"/>
      <c r="F110" s="715"/>
      <c r="G110" s="715"/>
      <c r="H110" s="715"/>
      <c r="I110" s="715"/>
      <c r="J110" s="715"/>
      <c r="K110" s="715"/>
      <c r="L110" s="715"/>
      <c r="M110" s="715"/>
      <c r="N110" s="715"/>
      <c r="O110" s="715"/>
      <c r="P110" s="715"/>
      <c r="Q110" s="715"/>
      <c r="R110" s="715"/>
      <c r="S110" s="715"/>
      <c r="T110" s="715"/>
      <c r="U110" s="715"/>
      <c r="V110" s="715"/>
      <c r="W110" s="715"/>
      <c r="X110" s="715"/>
      <c r="Y110" s="715"/>
      <c r="Z110" s="715"/>
      <c r="AA110" s="715"/>
      <c r="AB110" s="715"/>
      <c r="AC110" s="715"/>
      <c r="AD110" s="715"/>
    </row>
    <row r="111" spans="1:46" s="504" customFormat="1" ht="18" customHeight="1">
      <c r="A111" s="717" t="s">
        <v>308</v>
      </c>
      <c r="B111" s="718"/>
      <c r="C111" s="719"/>
      <c r="D111" s="719"/>
      <c r="E111" s="900"/>
      <c r="F111" s="901"/>
      <c r="G111" s="901"/>
      <c r="H111" s="901"/>
      <c r="I111" s="900"/>
      <c r="J111" s="901"/>
      <c r="K111" s="901"/>
      <c r="L111" s="901"/>
      <c r="M111" s="901"/>
      <c r="N111" s="901"/>
      <c r="O111" s="900"/>
      <c r="P111" s="901"/>
      <c r="Q111" s="901"/>
      <c r="R111" s="901"/>
      <c r="S111" s="901"/>
      <c r="T111" s="901"/>
      <c r="U111" s="901"/>
      <c r="V111" s="900"/>
      <c r="W111" s="901"/>
      <c r="X111" s="901"/>
      <c r="Y111" s="900"/>
      <c r="Z111" s="900"/>
      <c r="AA111" s="901"/>
      <c r="AB111" s="901"/>
      <c r="AC111" s="901"/>
      <c r="AD111" s="901"/>
      <c r="AE111" s="898"/>
      <c r="AF111" s="902" t="s">
        <v>174</v>
      </c>
      <c r="AG111" s="896"/>
      <c r="AH111" s="319" t="s">
        <v>107</v>
      </c>
      <c r="AI111" s="896"/>
      <c r="AJ111" s="897"/>
      <c r="AK111" s="509"/>
    </row>
    <row r="112" spans="1:46" s="504" customFormat="1" ht="26.25" customHeight="1">
      <c r="A112" s="1528" t="s">
        <v>35</v>
      </c>
      <c r="B112" s="1529"/>
      <c r="C112" s="1529"/>
      <c r="D112" s="1536"/>
      <c r="E112" s="52"/>
      <c r="F112" s="53" t="s">
        <v>33</v>
      </c>
      <c r="G112" s="320"/>
      <c r="H112" s="320"/>
      <c r="I112" s="54"/>
      <c r="J112" s="53" t="s">
        <v>80</v>
      </c>
      <c r="K112" s="320"/>
      <c r="L112" s="320"/>
      <c r="M112" s="320"/>
      <c r="N112" s="320"/>
      <c r="O112" s="54"/>
      <c r="P112" s="53" t="s">
        <v>81</v>
      </c>
      <c r="Q112" s="320"/>
      <c r="R112" s="320"/>
      <c r="S112" s="320"/>
      <c r="T112" s="320"/>
      <c r="U112" s="320"/>
      <c r="V112" s="54"/>
      <c r="W112" s="53" t="s">
        <v>34</v>
      </c>
      <c r="X112" s="320"/>
      <c r="Y112" s="55"/>
      <c r="Z112" s="54"/>
      <c r="AA112" s="53" t="s">
        <v>29</v>
      </c>
      <c r="AB112" s="320"/>
      <c r="AC112" s="320"/>
      <c r="AD112" s="320"/>
      <c r="AE112" s="55"/>
      <c r="AF112" s="55"/>
      <c r="AG112" s="55"/>
      <c r="AH112" s="55"/>
      <c r="AI112" s="55"/>
      <c r="AJ112" s="56"/>
      <c r="AK112" s="509"/>
    </row>
    <row r="113" spans="1:37" s="504" customFormat="1" ht="18" customHeight="1">
      <c r="A113" s="1520" t="s">
        <v>32</v>
      </c>
      <c r="B113" s="1521"/>
      <c r="C113" s="1521"/>
      <c r="D113" s="1521"/>
      <c r="E113" s="57" t="s">
        <v>239</v>
      </c>
      <c r="F113" s="58"/>
      <c r="G113" s="59"/>
      <c r="H113" s="59"/>
      <c r="I113" s="321"/>
      <c r="J113" s="59"/>
      <c r="K113" s="59"/>
      <c r="L113" s="59"/>
      <c r="M113" s="59"/>
      <c r="N113" s="59"/>
      <c r="O113" s="60"/>
      <c r="P113" s="59"/>
      <c r="Q113" s="59"/>
      <c r="R113" s="59"/>
      <c r="S113" s="59"/>
      <c r="T113" s="59"/>
      <c r="U113" s="59"/>
      <c r="V113" s="60"/>
      <c r="W113" s="59"/>
      <c r="X113" s="59"/>
      <c r="Y113" s="321"/>
      <c r="Z113" s="321"/>
      <c r="AA113" s="59"/>
      <c r="AB113" s="59"/>
      <c r="AC113" s="59"/>
      <c r="AD113" s="59"/>
      <c r="AE113" s="59"/>
      <c r="AF113" s="59"/>
      <c r="AG113" s="59"/>
      <c r="AH113" s="59"/>
      <c r="AI113" s="59"/>
      <c r="AJ113" s="61"/>
      <c r="AK113" s="509"/>
    </row>
    <row r="114" spans="1:37" s="504" customFormat="1" ht="18" customHeight="1">
      <c r="A114" s="1522"/>
      <c r="B114" s="1511"/>
      <c r="C114" s="1511"/>
      <c r="D114" s="1511"/>
      <c r="E114" s="62"/>
      <c r="F114" s="60" t="s">
        <v>36</v>
      </c>
      <c r="G114" s="321"/>
      <c r="H114" s="321"/>
      <c r="I114" s="321"/>
      <c r="J114" s="321"/>
      <c r="K114" s="319"/>
      <c r="L114" s="60" t="s">
        <v>151</v>
      </c>
      <c r="M114" s="321"/>
      <c r="N114" s="321"/>
      <c r="O114" s="60"/>
      <c r="P114" s="60"/>
      <c r="Q114" s="63"/>
      <c r="R114" s="64"/>
      <c r="S114" s="60" t="s">
        <v>29</v>
      </c>
      <c r="T114" s="60"/>
      <c r="U114" s="60" t="s">
        <v>30</v>
      </c>
      <c r="V114" s="1431"/>
      <c r="W114" s="1431"/>
      <c r="X114" s="1431"/>
      <c r="Y114" s="1431"/>
      <c r="Z114" s="1431"/>
      <c r="AA114" s="1431"/>
      <c r="AB114" s="1431"/>
      <c r="AC114" s="1431"/>
      <c r="AD114" s="1431"/>
      <c r="AE114" s="1431"/>
      <c r="AF114" s="1431"/>
      <c r="AG114" s="1431"/>
      <c r="AH114" s="1431"/>
      <c r="AI114" s="1431"/>
      <c r="AJ114" s="65" t="s">
        <v>31</v>
      </c>
      <c r="AK114" s="509"/>
    </row>
    <row r="115" spans="1:37" s="504" customFormat="1" ht="18" customHeight="1" thickBot="1">
      <c r="A115" s="1522"/>
      <c r="B115" s="1511"/>
      <c r="C115" s="1511"/>
      <c r="D115" s="1511"/>
      <c r="E115" s="66" t="s">
        <v>37</v>
      </c>
      <c r="F115" s="63"/>
      <c r="G115" s="321"/>
      <c r="H115" s="321"/>
      <c r="I115" s="321"/>
      <c r="J115" s="321"/>
      <c r="K115" s="903"/>
      <c r="L115" s="321"/>
      <c r="M115" s="898"/>
      <c r="N115" s="898"/>
      <c r="O115" s="60"/>
      <c r="P115" s="63"/>
      <c r="Q115" s="63"/>
      <c r="R115" s="63"/>
      <c r="S115" s="67"/>
      <c r="T115" s="67"/>
      <c r="U115" s="67"/>
      <c r="V115" s="67"/>
      <c r="W115" s="67"/>
      <c r="X115" s="67"/>
      <c r="Y115" s="67"/>
      <c r="Z115" s="67"/>
      <c r="AA115" s="67"/>
      <c r="AB115" s="67"/>
      <c r="AC115" s="67"/>
      <c r="AD115" s="67"/>
      <c r="AE115" s="67"/>
      <c r="AF115" s="67"/>
      <c r="AG115" s="67"/>
      <c r="AH115" s="67"/>
      <c r="AI115" s="67"/>
      <c r="AJ115" s="68"/>
      <c r="AK115" s="509"/>
    </row>
    <row r="116" spans="1:37" s="504" customFormat="1" ht="75" customHeight="1" thickBot="1">
      <c r="A116" s="1522"/>
      <c r="B116" s="1511"/>
      <c r="C116" s="1511"/>
      <c r="D116" s="1511"/>
      <c r="E116" s="1549"/>
      <c r="F116" s="1550"/>
      <c r="G116" s="1550"/>
      <c r="H116" s="1550"/>
      <c r="I116" s="1550"/>
      <c r="J116" s="1550"/>
      <c r="K116" s="1550"/>
      <c r="L116" s="1550"/>
      <c r="M116" s="1550"/>
      <c r="N116" s="1550"/>
      <c r="O116" s="1550"/>
      <c r="P116" s="1550"/>
      <c r="Q116" s="1550"/>
      <c r="R116" s="1550"/>
      <c r="S116" s="1550"/>
      <c r="T116" s="1550"/>
      <c r="U116" s="1550"/>
      <c r="V116" s="1550"/>
      <c r="W116" s="1550"/>
      <c r="X116" s="1550"/>
      <c r="Y116" s="1550"/>
      <c r="Z116" s="1550"/>
      <c r="AA116" s="1550"/>
      <c r="AB116" s="1550"/>
      <c r="AC116" s="1550"/>
      <c r="AD116" s="1550"/>
      <c r="AE116" s="1550"/>
      <c r="AF116" s="1550"/>
      <c r="AG116" s="1550"/>
      <c r="AH116" s="1550"/>
      <c r="AI116" s="1550"/>
      <c r="AJ116" s="1551"/>
      <c r="AK116" s="509"/>
    </row>
    <row r="117" spans="1:37" s="504" customFormat="1" ht="12">
      <c r="A117" s="1522"/>
      <c r="B117" s="1511"/>
      <c r="C117" s="1511"/>
      <c r="D117" s="1511"/>
      <c r="E117" s="723" t="s">
        <v>241</v>
      </c>
      <c r="F117" s="497"/>
      <c r="G117" s="497"/>
      <c r="H117" s="497"/>
      <c r="I117" s="497"/>
      <c r="J117" s="497"/>
      <c r="K117" s="497"/>
      <c r="L117" s="497"/>
      <c r="M117" s="497"/>
      <c r="N117" s="497"/>
      <c r="O117" s="497"/>
      <c r="P117" s="497"/>
      <c r="Q117" s="497"/>
      <c r="R117" s="497"/>
      <c r="S117" s="497"/>
      <c r="T117" s="497"/>
      <c r="U117" s="497"/>
      <c r="V117" s="497"/>
      <c r="W117" s="497"/>
      <c r="X117" s="497"/>
      <c r="Y117" s="497"/>
      <c r="Z117" s="497"/>
      <c r="AA117" s="497"/>
      <c r="AB117" s="497"/>
      <c r="AC117" s="497"/>
      <c r="AD117" s="497"/>
      <c r="AE117" s="497"/>
      <c r="AF117" s="497"/>
      <c r="AG117" s="497"/>
      <c r="AH117" s="497"/>
      <c r="AI117" s="497"/>
      <c r="AJ117" s="724"/>
      <c r="AK117" s="509"/>
    </row>
    <row r="118" spans="1:37" s="504" customFormat="1" ht="12.6" thickBot="1">
      <c r="A118" s="1522"/>
      <c r="B118" s="1511"/>
      <c r="C118" s="1511"/>
      <c r="D118" s="1511"/>
      <c r="E118" s="723" t="s">
        <v>240</v>
      </c>
      <c r="F118" s="577"/>
      <c r="G118" s="577"/>
      <c r="H118" s="577"/>
      <c r="I118" s="577"/>
      <c r="J118" s="577"/>
      <c r="K118" s="577"/>
      <c r="L118" s="577"/>
      <c r="M118" s="577"/>
      <c r="N118" s="577"/>
      <c r="O118" s="577"/>
      <c r="P118" s="577"/>
      <c r="Q118" s="577"/>
      <c r="R118" s="577"/>
      <c r="S118" s="577"/>
      <c r="T118" s="577"/>
      <c r="U118" s="577"/>
      <c r="V118" s="577"/>
      <c r="W118" s="577"/>
      <c r="X118" s="577"/>
      <c r="Y118" s="577"/>
      <c r="Z118" s="577"/>
      <c r="AA118" s="577"/>
      <c r="AB118" s="577"/>
      <c r="AC118" s="577"/>
      <c r="AD118" s="577"/>
      <c r="AE118" s="577"/>
      <c r="AF118" s="577"/>
      <c r="AG118" s="577"/>
      <c r="AH118" s="577"/>
      <c r="AI118" s="577"/>
      <c r="AJ118" s="725"/>
      <c r="AK118" s="509"/>
    </row>
    <row r="119" spans="1:37" s="504" customFormat="1" ht="18" customHeight="1" thickBot="1">
      <c r="A119" s="1523"/>
      <c r="B119" s="1524"/>
      <c r="C119" s="1524"/>
      <c r="D119" s="1524"/>
      <c r="E119" s="726" t="s">
        <v>153</v>
      </c>
      <c r="F119" s="583"/>
      <c r="G119" s="583"/>
      <c r="H119" s="583"/>
      <c r="I119" s="583"/>
      <c r="J119" s="583"/>
      <c r="K119" s="583"/>
      <c r="L119" s="1513" t="s">
        <v>249</v>
      </c>
      <c r="M119" s="1514"/>
      <c r="N119" s="1514"/>
      <c r="O119" s="1540"/>
      <c r="P119" s="1540"/>
      <c r="Q119" s="317" t="s">
        <v>5</v>
      </c>
      <c r="R119" s="1540"/>
      <c r="S119" s="1540"/>
      <c r="T119" s="317" t="s">
        <v>38</v>
      </c>
      <c r="U119" s="69" t="s">
        <v>30</v>
      </c>
      <c r="V119" s="315"/>
      <c r="W119" s="70" t="s">
        <v>39</v>
      </c>
      <c r="X119" s="69"/>
      <c r="Y119" s="69"/>
      <c r="Z119" s="315"/>
      <c r="AA119" s="70" t="s">
        <v>40</v>
      </c>
      <c r="AB119" s="69"/>
      <c r="AC119" s="69" t="s">
        <v>31</v>
      </c>
      <c r="AD119" s="69"/>
      <c r="AE119" s="69"/>
      <c r="AF119" s="69"/>
      <c r="AG119" s="69"/>
      <c r="AH119" s="69"/>
      <c r="AI119" s="69"/>
      <c r="AJ119" s="71"/>
      <c r="AK119" s="509"/>
    </row>
    <row r="120" spans="1:37" s="504" customFormat="1" ht="12" customHeight="1">
      <c r="A120" s="729"/>
      <c r="B120" s="729"/>
      <c r="C120" s="729"/>
      <c r="D120" s="729"/>
      <c r="E120" s="730"/>
      <c r="F120" s="584"/>
      <c r="G120" s="584"/>
      <c r="H120" s="584"/>
      <c r="I120" s="584"/>
      <c r="J120" s="584"/>
      <c r="K120" s="584"/>
      <c r="L120" s="563"/>
      <c r="M120" s="563"/>
      <c r="N120" s="584"/>
      <c r="O120" s="731"/>
      <c r="P120" s="731"/>
      <c r="Q120" s="731"/>
      <c r="R120" s="731"/>
      <c r="S120" s="731"/>
      <c r="T120" s="731"/>
      <c r="U120" s="584"/>
      <c r="V120" s="584"/>
      <c r="W120" s="732"/>
      <c r="X120" s="584"/>
      <c r="Y120" s="584"/>
      <c r="Z120" s="584"/>
      <c r="AA120" s="731"/>
      <c r="AB120" s="584"/>
      <c r="AC120" s="584"/>
      <c r="AD120" s="584"/>
      <c r="AE120" s="584"/>
      <c r="AF120" s="584"/>
      <c r="AG120" s="584"/>
      <c r="AH120" s="584"/>
      <c r="AI120" s="584"/>
      <c r="AJ120" s="733"/>
    </row>
    <row r="121" spans="1:37" s="504" customFormat="1" ht="12" customHeight="1">
      <c r="B121" s="729"/>
      <c r="C121" s="729"/>
      <c r="D121" s="729"/>
      <c r="E121" s="730"/>
      <c r="F121" s="584"/>
      <c r="G121" s="584"/>
      <c r="H121" s="584"/>
      <c r="I121" s="584"/>
      <c r="J121" s="584"/>
      <c r="K121" s="584"/>
      <c r="L121" s="563"/>
      <c r="M121" s="563"/>
      <c r="N121" s="584"/>
      <c r="O121" s="731"/>
      <c r="P121" s="731"/>
      <c r="Q121" s="731"/>
      <c r="R121" s="731"/>
      <c r="S121" s="731"/>
      <c r="T121" s="731"/>
      <c r="U121" s="584"/>
      <c r="V121" s="584"/>
      <c r="W121" s="732"/>
      <c r="X121" s="584"/>
      <c r="Y121" s="584"/>
      <c r="Z121" s="584"/>
      <c r="AA121" s="731"/>
      <c r="AB121" s="584"/>
      <c r="AC121" s="584"/>
      <c r="AD121" s="584"/>
      <c r="AE121" s="584"/>
      <c r="AF121" s="584"/>
      <c r="AG121" s="584"/>
      <c r="AH121" s="584"/>
      <c r="AI121" s="584"/>
      <c r="AJ121" s="733"/>
    </row>
    <row r="122" spans="1:37" s="504" customFormat="1" ht="18" customHeight="1" thickBot="1">
      <c r="A122" s="734" t="s">
        <v>309</v>
      </c>
      <c r="B122" s="577"/>
      <c r="C122" s="577"/>
      <c r="D122" s="577"/>
      <c r="E122" s="584"/>
      <c r="F122" s="584"/>
      <c r="G122" s="584"/>
      <c r="H122" s="584"/>
      <c r="I122" s="584"/>
      <c r="J122" s="584"/>
      <c r="K122" s="584"/>
      <c r="L122" s="584"/>
      <c r="M122" s="584"/>
      <c r="N122" s="584"/>
      <c r="O122" s="584"/>
      <c r="P122" s="584"/>
      <c r="Q122" s="584"/>
      <c r="R122" s="584"/>
      <c r="S122" s="584"/>
      <c r="T122" s="584"/>
      <c r="U122" s="584"/>
      <c r="V122" s="584"/>
      <c r="W122" s="584"/>
      <c r="X122" s="584"/>
      <c r="Y122" s="584"/>
      <c r="Z122" s="584"/>
      <c r="AA122" s="584"/>
      <c r="AB122" s="584"/>
      <c r="AC122" s="584"/>
      <c r="AD122" s="584"/>
      <c r="AE122" s="584"/>
      <c r="AF122" s="720" t="s">
        <v>174</v>
      </c>
      <c r="AG122" s="899"/>
      <c r="AH122" s="74" t="s">
        <v>107</v>
      </c>
      <c r="AI122" s="899"/>
      <c r="AJ122" s="899"/>
      <c r="AK122" s="509"/>
    </row>
    <row r="123" spans="1:37" s="504" customFormat="1" ht="75" customHeight="1" thickBot="1">
      <c r="A123" s="1528" t="s">
        <v>312</v>
      </c>
      <c r="B123" s="1529"/>
      <c r="C123" s="1529"/>
      <c r="D123" s="1530"/>
      <c r="E123" s="1452"/>
      <c r="F123" s="1453"/>
      <c r="G123" s="1453"/>
      <c r="H123" s="1453"/>
      <c r="I123" s="1453"/>
      <c r="J123" s="1453"/>
      <c r="K123" s="1453"/>
      <c r="L123" s="1453"/>
      <c r="M123" s="1453"/>
      <c r="N123" s="1453"/>
      <c r="O123" s="1453"/>
      <c r="P123" s="1453"/>
      <c r="Q123" s="1453"/>
      <c r="R123" s="1453"/>
      <c r="S123" s="1453"/>
      <c r="T123" s="1453"/>
      <c r="U123" s="1453"/>
      <c r="V123" s="1453"/>
      <c r="W123" s="1453"/>
      <c r="X123" s="1453"/>
      <c r="Y123" s="1453"/>
      <c r="Z123" s="1453"/>
      <c r="AA123" s="1453"/>
      <c r="AB123" s="1453"/>
      <c r="AC123" s="1453"/>
      <c r="AD123" s="1453"/>
      <c r="AE123" s="1453"/>
      <c r="AF123" s="1453"/>
      <c r="AG123" s="1453"/>
      <c r="AH123" s="1453"/>
      <c r="AI123" s="1453"/>
      <c r="AJ123" s="1454"/>
      <c r="AK123" s="509"/>
    </row>
    <row r="124" spans="1:37" s="504" customFormat="1" ht="18" customHeight="1" thickBot="1">
      <c r="A124" s="1520" t="s">
        <v>122</v>
      </c>
      <c r="B124" s="1521"/>
      <c r="C124" s="1521"/>
      <c r="D124" s="1531"/>
      <c r="E124" s="72"/>
      <c r="F124" s="58" t="s">
        <v>310</v>
      </c>
      <c r="G124" s="59"/>
      <c r="H124" s="59"/>
      <c r="I124" s="59"/>
      <c r="J124" s="59"/>
      <c r="K124" s="59"/>
      <c r="L124" s="59"/>
      <c r="M124" s="59"/>
      <c r="N124" s="898"/>
      <c r="O124" s="898"/>
      <c r="P124" s="72"/>
      <c r="Q124" s="58" t="s">
        <v>311</v>
      </c>
      <c r="R124" s="59"/>
      <c r="S124" s="59"/>
      <c r="T124" s="59"/>
      <c r="U124" s="59"/>
      <c r="V124" s="59"/>
      <c r="W124" s="898"/>
      <c r="X124" s="72"/>
      <c r="Y124" s="58" t="s">
        <v>150</v>
      </c>
      <c r="Z124" s="59"/>
      <c r="AA124" s="59"/>
      <c r="AB124" s="59"/>
      <c r="AC124" s="59"/>
      <c r="AD124" s="59"/>
      <c r="AE124" s="59"/>
      <c r="AF124" s="59"/>
      <c r="AG124" s="59"/>
      <c r="AH124" s="59"/>
      <c r="AI124" s="59"/>
      <c r="AJ124" s="61"/>
      <c r="AK124" s="509"/>
    </row>
    <row r="125" spans="1:37" s="504" customFormat="1" ht="14.25" customHeight="1" thickBot="1">
      <c r="A125" s="1523"/>
      <c r="B125" s="1524"/>
      <c r="C125" s="1524"/>
      <c r="D125" s="1532"/>
      <c r="E125" s="53" t="s">
        <v>163</v>
      </c>
      <c r="F125" s="53"/>
      <c r="G125" s="320"/>
      <c r="H125" s="320"/>
      <c r="I125" s="320"/>
      <c r="J125" s="320"/>
      <c r="K125" s="320"/>
      <c r="L125" s="320"/>
      <c r="M125" s="320"/>
      <c r="N125" s="320"/>
      <c r="O125" s="53"/>
      <c r="P125" s="1537"/>
      <c r="Q125" s="1538"/>
      <c r="R125" s="1538"/>
      <c r="S125" s="1538"/>
      <c r="T125" s="1538"/>
      <c r="U125" s="1538"/>
      <c r="V125" s="1538"/>
      <c r="W125" s="1538"/>
      <c r="X125" s="1538"/>
      <c r="Y125" s="1538"/>
      <c r="Z125" s="1538"/>
      <c r="AA125" s="1538"/>
      <c r="AB125" s="1538"/>
      <c r="AC125" s="1538"/>
      <c r="AD125" s="1538"/>
      <c r="AE125" s="1538"/>
      <c r="AF125" s="1538"/>
      <c r="AG125" s="1538"/>
      <c r="AH125" s="1538"/>
      <c r="AI125" s="1538"/>
      <c r="AJ125" s="1539"/>
      <c r="AK125" s="509"/>
    </row>
    <row r="126" spans="1:37" s="504" customFormat="1" ht="26.25" customHeight="1">
      <c r="A126" s="1528" t="s">
        <v>35</v>
      </c>
      <c r="B126" s="1529"/>
      <c r="C126" s="1529"/>
      <c r="D126" s="1536"/>
      <c r="E126" s="73"/>
      <c r="F126" s="53" t="s">
        <v>33</v>
      </c>
      <c r="G126" s="320"/>
      <c r="H126" s="320"/>
      <c r="I126" s="73"/>
      <c r="J126" s="53" t="s">
        <v>80</v>
      </c>
      <c r="K126" s="320"/>
      <c r="L126" s="320"/>
      <c r="M126" s="320"/>
      <c r="N126" s="320"/>
      <c r="O126" s="74"/>
      <c r="P126" s="53" t="s">
        <v>81</v>
      </c>
      <c r="Q126" s="320"/>
      <c r="R126" s="320"/>
      <c r="S126" s="320"/>
      <c r="T126" s="320"/>
      <c r="U126" s="320"/>
      <c r="V126" s="74"/>
      <c r="W126" s="53" t="s">
        <v>34</v>
      </c>
      <c r="X126" s="320"/>
      <c r="Y126" s="73"/>
      <c r="Z126" s="53" t="s">
        <v>29</v>
      </c>
      <c r="AA126" s="53"/>
      <c r="AB126" s="320"/>
      <c r="AC126" s="320"/>
      <c r="AD126" s="320"/>
      <c r="AE126" s="320"/>
      <c r="AF126" s="320"/>
      <c r="AG126" s="320"/>
      <c r="AH126" s="320"/>
      <c r="AI126" s="320"/>
      <c r="AJ126" s="75"/>
      <c r="AK126" s="509"/>
    </row>
    <row r="127" spans="1:37" s="504" customFormat="1" ht="15" customHeight="1">
      <c r="A127" s="1520" t="s">
        <v>32</v>
      </c>
      <c r="B127" s="1521"/>
      <c r="C127" s="1521"/>
      <c r="D127" s="1521"/>
      <c r="E127" s="57" t="s">
        <v>214</v>
      </c>
      <c r="F127" s="58"/>
      <c r="G127" s="59"/>
      <c r="H127" s="59"/>
      <c r="I127" s="59"/>
      <c r="J127" s="59"/>
      <c r="K127" s="59"/>
      <c r="L127" s="59"/>
      <c r="M127" s="59"/>
      <c r="N127" s="59"/>
      <c r="O127" s="58"/>
      <c r="P127" s="59"/>
      <c r="Q127" s="59"/>
      <c r="R127" s="59"/>
      <c r="S127" s="59"/>
      <c r="T127" s="59"/>
      <c r="U127" s="59"/>
      <c r="V127" s="58"/>
      <c r="W127" s="59"/>
      <c r="X127" s="59"/>
      <c r="Y127" s="59"/>
      <c r="Z127" s="59"/>
      <c r="AA127" s="59"/>
      <c r="AB127" s="59"/>
      <c r="AC127" s="59"/>
      <c r="AD127" s="59"/>
      <c r="AE127" s="59"/>
      <c r="AF127" s="59"/>
      <c r="AG127" s="59"/>
      <c r="AH127" s="59"/>
      <c r="AI127" s="59"/>
      <c r="AJ127" s="61"/>
      <c r="AK127" s="509"/>
    </row>
    <row r="128" spans="1:37" s="504" customFormat="1" ht="18" customHeight="1">
      <c r="A128" s="1522"/>
      <c r="B128" s="1511"/>
      <c r="C128" s="1511"/>
      <c r="D128" s="1511"/>
      <c r="E128" s="76"/>
      <c r="F128" s="60" t="s">
        <v>36</v>
      </c>
      <c r="G128" s="321"/>
      <c r="H128" s="321"/>
      <c r="I128" s="321"/>
      <c r="J128" s="321"/>
      <c r="K128" s="318"/>
      <c r="L128" s="60" t="s">
        <v>152</v>
      </c>
      <c r="M128" s="321"/>
      <c r="N128" s="321"/>
      <c r="O128" s="60"/>
      <c r="P128" s="60"/>
      <c r="Q128" s="63"/>
      <c r="R128" s="316"/>
      <c r="S128" s="60" t="s">
        <v>29</v>
      </c>
      <c r="T128" s="60"/>
      <c r="U128" s="60" t="s">
        <v>30</v>
      </c>
      <c r="V128" s="1566"/>
      <c r="W128" s="1566"/>
      <c r="X128" s="1566"/>
      <c r="Y128" s="1566"/>
      <c r="Z128" s="1566"/>
      <c r="AA128" s="1566"/>
      <c r="AB128" s="1566"/>
      <c r="AC128" s="1566"/>
      <c r="AD128" s="1566"/>
      <c r="AE128" s="1566"/>
      <c r="AF128" s="1566"/>
      <c r="AG128" s="1566"/>
      <c r="AH128" s="1566"/>
      <c r="AI128" s="1566"/>
      <c r="AJ128" s="65" t="s">
        <v>31</v>
      </c>
      <c r="AK128" s="509"/>
    </row>
    <row r="129" spans="1:38" s="504" customFormat="1" ht="15.75" customHeight="1" thickBot="1">
      <c r="A129" s="1522"/>
      <c r="B129" s="1511"/>
      <c r="C129" s="1511"/>
      <c r="D129" s="1511"/>
      <c r="E129" s="722" t="s">
        <v>37</v>
      </c>
      <c r="F129" s="666"/>
      <c r="G129" s="577"/>
      <c r="H129" s="577"/>
      <c r="I129" s="577"/>
      <c r="J129" s="577"/>
      <c r="K129" s="695"/>
      <c r="L129" s="577"/>
      <c r="M129" s="693"/>
      <c r="N129" s="563"/>
      <c r="O129" s="563"/>
      <c r="P129" s="563"/>
      <c r="Q129" s="563"/>
      <c r="R129" s="563"/>
      <c r="S129" s="563"/>
      <c r="T129" s="563"/>
      <c r="U129" s="563"/>
      <c r="V129" s="563"/>
      <c r="W129" s="563"/>
      <c r="X129" s="563"/>
      <c r="Y129" s="563"/>
      <c r="Z129" s="563"/>
      <c r="AA129" s="563"/>
      <c r="AB129" s="563"/>
      <c r="AC129" s="563"/>
      <c r="AD129" s="563"/>
      <c r="AE129" s="563"/>
      <c r="AF129" s="563"/>
      <c r="AG129" s="563"/>
      <c r="AH129" s="563"/>
      <c r="AI129" s="563"/>
      <c r="AJ129" s="659"/>
      <c r="AK129" s="509"/>
    </row>
    <row r="130" spans="1:38" s="504" customFormat="1" ht="75" customHeight="1" thickBot="1">
      <c r="A130" s="1522"/>
      <c r="B130" s="1511"/>
      <c r="C130" s="1511"/>
      <c r="D130" s="1511"/>
      <c r="E130" s="1533"/>
      <c r="F130" s="1534"/>
      <c r="G130" s="1534"/>
      <c r="H130" s="1534"/>
      <c r="I130" s="1534"/>
      <c r="J130" s="1534"/>
      <c r="K130" s="1534"/>
      <c r="L130" s="1534"/>
      <c r="M130" s="1534"/>
      <c r="N130" s="1534"/>
      <c r="O130" s="1534"/>
      <c r="P130" s="1534"/>
      <c r="Q130" s="1534"/>
      <c r="R130" s="1534"/>
      <c r="S130" s="1534"/>
      <c r="T130" s="1534"/>
      <c r="U130" s="1534"/>
      <c r="V130" s="1534"/>
      <c r="W130" s="1534"/>
      <c r="X130" s="1534"/>
      <c r="Y130" s="1534"/>
      <c r="Z130" s="1534"/>
      <c r="AA130" s="1534"/>
      <c r="AB130" s="1534"/>
      <c r="AC130" s="1534"/>
      <c r="AD130" s="1534"/>
      <c r="AE130" s="1534"/>
      <c r="AF130" s="1534"/>
      <c r="AG130" s="1534"/>
      <c r="AH130" s="1534"/>
      <c r="AI130" s="1534"/>
      <c r="AJ130" s="1535"/>
      <c r="AK130" s="509"/>
    </row>
    <row r="131" spans="1:38" s="504" customFormat="1" ht="12">
      <c r="A131" s="1522"/>
      <c r="B131" s="1511"/>
      <c r="C131" s="1511"/>
      <c r="D131" s="1511"/>
      <c r="E131" s="723" t="s">
        <v>241</v>
      </c>
      <c r="F131" s="497"/>
      <c r="G131" s="497"/>
      <c r="H131" s="497"/>
      <c r="I131" s="497"/>
      <c r="J131" s="497"/>
      <c r="K131" s="497"/>
      <c r="L131" s="497"/>
      <c r="M131" s="497"/>
      <c r="N131" s="497"/>
      <c r="O131" s="497"/>
      <c r="P131" s="497"/>
      <c r="Q131" s="497"/>
      <c r="R131" s="497"/>
      <c r="S131" s="497"/>
      <c r="T131" s="497"/>
      <c r="U131" s="497"/>
      <c r="V131" s="497"/>
      <c r="W131" s="497"/>
      <c r="X131" s="497"/>
      <c r="Y131" s="497"/>
      <c r="Z131" s="497"/>
      <c r="AA131" s="497"/>
      <c r="AB131" s="497"/>
      <c r="AC131" s="497"/>
      <c r="AD131" s="497"/>
      <c r="AE131" s="497" t="s">
        <v>154</v>
      </c>
      <c r="AF131" s="497"/>
      <c r="AG131" s="497"/>
      <c r="AH131" s="497"/>
      <c r="AI131" s="497"/>
      <c r="AJ131" s="724"/>
      <c r="AK131" s="509"/>
    </row>
    <row r="132" spans="1:38" s="504" customFormat="1" ht="12">
      <c r="A132" s="1522"/>
      <c r="B132" s="1511"/>
      <c r="C132" s="1511"/>
      <c r="D132" s="1511"/>
      <c r="E132" s="723" t="s">
        <v>215</v>
      </c>
      <c r="F132" s="497"/>
      <c r="G132" s="497"/>
      <c r="H132" s="497"/>
      <c r="I132" s="497"/>
      <c r="J132" s="497"/>
      <c r="K132" s="497"/>
      <c r="L132" s="497"/>
      <c r="M132" s="497"/>
      <c r="N132" s="497"/>
      <c r="O132" s="497"/>
      <c r="P132" s="497"/>
      <c r="Q132" s="497"/>
      <c r="R132" s="497"/>
      <c r="S132" s="497"/>
      <c r="T132" s="497"/>
      <c r="U132" s="497"/>
      <c r="V132" s="497"/>
      <c r="W132" s="497"/>
      <c r="X132" s="497"/>
      <c r="Y132" s="497"/>
      <c r="Z132" s="497"/>
      <c r="AA132" s="497"/>
      <c r="AB132" s="497"/>
      <c r="AC132" s="497"/>
      <c r="AD132" s="497"/>
      <c r="AE132" s="497"/>
      <c r="AF132" s="497"/>
      <c r="AG132" s="497"/>
      <c r="AH132" s="497"/>
      <c r="AI132" s="497"/>
      <c r="AJ132" s="724"/>
      <c r="AK132" s="509"/>
    </row>
    <row r="133" spans="1:38" s="504" customFormat="1" ht="13.8" thickBot="1">
      <c r="A133" s="1522"/>
      <c r="B133" s="1511"/>
      <c r="C133" s="1511"/>
      <c r="D133" s="1511"/>
      <c r="E133" s="723" t="s">
        <v>294</v>
      </c>
      <c r="F133" s="577"/>
      <c r="G133" s="577"/>
      <c r="H133" s="577"/>
      <c r="I133" s="577"/>
      <c r="J133" s="577"/>
      <c r="K133" s="577"/>
      <c r="L133" s="577"/>
      <c r="M133" s="577"/>
      <c r="N133" s="577"/>
      <c r="O133" s="577"/>
      <c r="P133" s="577"/>
      <c r="Q133" s="577"/>
      <c r="R133" s="577"/>
      <c r="S133" s="577"/>
      <c r="T133" s="577"/>
      <c r="U133" s="577"/>
      <c r="V133" s="577"/>
      <c r="W133" s="577"/>
      <c r="X133" s="577"/>
      <c r="Y133" s="577"/>
      <c r="Z133" s="577"/>
      <c r="AA133" s="577"/>
      <c r="AB133" s="577"/>
      <c r="AC133" s="577"/>
      <c r="AD133" s="577"/>
      <c r="AE133" s="577"/>
      <c r="AF133" s="577"/>
      <c r="AG133" s="577"/>
      <c r="AH133" s="577"/>
      <c r="AI133" s="577"/>
      <c r="AJ133" s="725"/>
      <c r="AK133" s="500"/>
    </row>
    <row r="134" spans="1:38" s="504" customFormat="1" ht="18" customHeight="1" thickBot="1">
      <c r="A134" s="1523"/>
      <c r="B134" s="1524"/>
      <c r="C134" s="1524"/>
      <c r="D134" s="1524"/>
      <c r="E134" s="726" t="s">
        <v>153</v>
      </c>
      <c r="F134" s="583"/>
      <c r="G134" s="583"/>
      <c r="H134" s="583"/>
      <c r="I134" s="583"/>
      <c r="J134" s="583"/>
      <c r="K134" s="735"/>
      <c r="L134" s="1564" t="s">
        <v>19</v>
      </c>
      <c r="M134" s="1565"/>
      <c r="N134" s="1516"/>
      <c r="O134" s="1516"/>
      <c r="P134" s="317" t="s">
        <v>5</v>
      </c>
      <c r="Q134" s="1516"/>
      <c r="R134" s="1516"/>
      <c r="S134" s="317" t="s">
        <v>38</v>
      </c>
      <c r="T134" s="69" t="s">
        <v>30</v>
      </c>
      <c r="U134" s="77"/>
      <c r="V134" s="70" t="s">
        <v>39</v>
      </c>
      <c r="W134" s="69"/>
      <c r="X134" s="69"/>
      <c r="Y134" s="77"/>
      <c r="Z134" s="317" t="s">
        <v>40</v>
      </c>
      <c r="AA134" s="69"/>
      <c r="AB134" s="727" t="s">
        <v>31</v>
      </c>
      <c r="AC134" s="727"/>
      <c r="AD134" s="727"/>
      <c r="AE134" s="727"/>
      <c r="AF134" s="727"/>
      <c r="AG134" s="727"/>
      <c r="AH134" s="727"/>
      <c r="AI134" s="727"/>
      <c r="AJ134" s="728"/>
      <c r="AK134" s="509"/>
    </row>
    <row r="135" spans="1:38" s="504" customFormat="1" ht="12" customHeight="1">
      <c r="A135" s="715"/>
      <c r="B135" s="715"/>
      <c r="C135" s="715"/>
      <c r="D135" s="715"/>
      <c r="E135" s="730"/>
      <c r="F135" s="584"/>
      <c r="G135" s="584"/>
      <c r="H135" s="584"/>
      <c r="I135" s="584"/>
      <c r="J135" s="584"/>
      <c r="K135" s="584"/>
      <c r="L135" s="731"/>
      <c r="M135" s="731"/>
      <c r="N135" s="731"/>
      <c r="O135" s="731"/>
      <c r="P135" s="731"/>
      <c r="Q135" s="731"/>
      <c r="R135" s="731"/>
      <c r="S135" s="731"/>
      <c r="T135" s="584"/>
      <c r="U135" s="584"/>
      <c r="V135" s="732"/>
      <c r="W135" s="584"/>
      <c r="X135" s="584"/>
      <c r="Y135" s="584"/>
      <c r="Z135" s="731"/>
      <c r="AA135" s="584"/>
      <c r="AB135" s="584"/>
      <c r="AC135" s="584"/>
      <c r="AD135" s="584"/>
      <c r="AE135" s="584"/>
      <c r="AF135" s="584"/>
      <c r="AG135" s="584"/>
      <c r="AH135" s="584"/>
      <c r="AI135" s="584"/>
      <c r="AJ135" s="733"/>
      <c r="AK135" s="509"/>
    </row>
    <row r="136" spans="1:38" s="504" customFormat="1" ht="18" customHeight="1">
      <c r="A136" s="736" t="s">
        <v>394</v>
      </c>
      <c r="B136" s="715"/>
      <c r="C136" s="715"/>
      <c r="D136" s="715"/>
      <c r="E136" s="730"/>
      <c r="F136" s="584"/>
      <c r="G136" s="584"/>
      <c r="H136" s="584"/>
      <c r="I136" s="584"/>
      <c r="J136" s="584"/>
      <c r="K136" s="584"/>
      <c r="L136" s="731"/>
      <c r="M136" s="731"/>
      <c r="N136" s="731"/>
      <c r="O136" s="731"/>
      <c r="P136" s="731"/>
      <c r="Q136" s="731"/>
      <c r="R136" s="731"/>
      <c r="S136" s="731"/>
      <c r="T136" s="584"/>
      <c r="U136" s="584"/>
      <c r="V136" s="732"/>
      <c r="W136" s="584"/>
      <c r="X136" s="584"/>
      <c r="Y136" s="584"/>
      <c r="Z136" s="731"/>
      <c r="AA136" s="584"/>
      <c r="AB136" s="584"/>
      <c r="AC136" s="584"/>
      <c r="AD136" s="584"/>
      <c r="AE136" s="584"/>
      <c r="AF136" s="584"/>
      <c r="AG136" s="584"/>
      <c r="AH136" s="584"/>
      <c r="AI136" s="584"/>
      <c r="AJ136" s="733"/>
      <c r="AK136" s="509"/>
    </row>
    <row r="137" spans="1:38" s="504" customFormat="1" ht="12.6" thickBot="1">
      <c r="A137" s="717"/>
      <c r="B137" s="719"/>
      <c r="C137" s="719"/>
      <c r="D137" s="719"/>
      <c r="E137" s="730"/>
      <c r="F137" s="584"/>
      <c r="G137" s="584"/>
      <c r="H137" s="584"/>
      <c r="I137" s="584"/>
      <c r="J137" s="584"/>
      <c r="K137" s="584"/>
      <c r="L137" s="731"/>
      <c r="M137" s="731"/>
      <c r="N137" s="731"/>
      <c r="O137" s="731"/>
      <c r="P137" s="731"/>
      <c r="Q137" s="731"/>
      <c r="R137" s="731"/>
      <c r="S137" s="731"/>
      <c r="T137" s="584"/>
      <c r="U137" s="584"/>
      <c r="V137" s="732"/>
      <c r="W137" s="584"/>
      <c r="X137" s="584"/>
      <c r="Y137" s="584"/>
      <c r="Z137" s="731"/>
      <c r="AA137" s="584"/>
      <c r="AB137" s="584"/>
      <c r="AC137" s="584"/>
      <c r="AD137" s="584"/>
      <c r="AE137" s="584"/>
      <c r="AF137" s="584"/>
      <c r="AG137" s="584"/>
      <c r="AH137" s="584"/>
      <c r="AI137" s="584"/>
      <c r="AJ137" s="737" t="s">
        <v>348</v>
      </c>
    </row>
    <row r="138" spans="1:38" s="504" customFormat="1" ht="70.5" customHeight="1" thickBot="1">
      <c r="A138" s="1528" t="s">
        <v>177</v>
      </c>
      <c r="B138" s="1529"/>
      <c r="C138" s="1529"/>
      <c r="D138" s="1530"/>
      <c r="E138" s="1517"/>
      <c r="F138" s="1518"/>
      <c r="G138" s="1518"/>
      <c r="H138" s="1518"/>
      <c r="I138" s="1518"/>
      <c r="J138" s="1518"/>
      <c r="K138" s="1518"/>
      <c r="L138" s="1518"/>
      <c r="M138" s="1518"/>
      <c r="N138" s="1518"/>
      <c r="O138" s="1518"/>
      <c r="P138" s="1518"/>
      <c r="Q138" s="1518"/>
      <c r="R138" s="1518"/>
      <c r="S138" s="1518"/>
      <c r="T138" s="1518"/>
      <c r="U138" s="1518"/>
      <c r="V138" s="1518"/>
      <c r="W138" s="1518"/>
      <c r="X138" s="1518"/>
      <c r="Y138" s="1518"/>
      <c r="Z138" s="1518"/>
      <c r="AA138" s="1518"/>
      <c r="AB138" s="1518"/>
      <c r="AC138" s="1518"/>
      <c r="AD138" s="1518"/>
      <c r="AE138" s="1518"/>
      <c r="AF138" s="1518"/>
      <c r="AG138" s="1518"/>
      <c r="AH138" s="1518"/>
      <c r="AI138" s="1518"/>
      <c r="AJ138" s="1519"/>
    </row>
    <row r="139" spans="1:38" s="504" customFormat="1" ht="70.5" customHeight="1" thickBot="1">
      <c r="A139" s="1528" t="s">
        <v>242</v>
      </c>
      <c r="B139" s="1529"/>
      <c r="C139" s="1529"/>
      <c r="D139" s="1530"/>
      <c r="E139" s="1517"/>
      <c r="F139" s="1518"/>
      <c r="G139" s="1518"/>
      <c r="H139" s="1518"/>
      <c r="I139" s="1518"/>
      <c r="J139" s="1518"/>
      <c r="K139" s="1518"/>
      <c r="L139" s="1518"/>
      <c r="M139" s="1518"/>
      <c r="N139" s="1518"/>
      <c r="O139" s="1518"/>
      <c r="P139" s="1518"/>
      <c r="Q139" s="1518"/>
      <c r="R139" s="1518"/>
      <c r="S139" s="1518"/>
      <c r="T139" s="1518"/>
      <c r="U139" s="1518"/>
      <c r="V139" s="1518"/>
      <c r="W139" s="1518"/>
      <c r="X139" s="1518"/>
      <c r="Y139" s="1518"/>
      <c r="Z139" s="1518"/>
      <c r="AA139" s="1518"/>
      <c r="AB139" s="1518"/>
      <c r="AC139" s="1518"/>
      <c r="AD139" s="1518"/>
      <c r="AE139" s="1518"/>
      <c r="AF139" s="1518"/>
      <c r="AG139" s="1518"/>
      <c r="AH139" s="1518"/>
      <c r="AI139" s="1518"/>
      <c r="AJ139" s="1519"/>
    </row>
    <row r="140" spans="1:38" s="504" customFormat="1" ht="18" customHeight="1">
      <c r="A140" s="666"/>
      <c r="B140" s="715"/>
      <c r="C140" s="715"/>
      <c r="D140" s="715"/>
      <c r="E140" s="730"/>
      <c r="F140" s="584"/>
      <c r="G140" s="584"/>
      <c r="H140" s="584"/>
      <c r="I140" s="584"/>
      <c r="J140" s="584"/>
      <c r="K140" s="584"/>
      <c r="L140" s="731"/>
      <c r="M140" s="731"/>
      <c r="N140" s="731"/>
      <c r="O140" s="731"/>
      <c r="P140" s="731"/>
      <c r="Q140" s="731"/>
      <c r="R140" s="731"/>
      <c r="S140" s="731"/>
      <c r="T140" s="584"/>
      <c r="U140" s="584"/>
      <c r="V140" s="732"/>
      <c r="W140" s="584"/>
      <c r="X140" s="584"/>
      <c r="Y140" s="584"/>
      <c r="Z140" s="731"/>
      <c r="AA140" s="584"/>
      <c r="AB140" s="584"/>
      <c r="AC140" s="584"/>
      <c r="AD140" s="584"/>
      <c r="AE140" s="584"/>
      <c r="AF140" s="584"/>
      <c r="AG140" s="584"/>
      <c r="AH140" s="584"/>
      <c r="AI140" s="584"/>
      <c r="AJ140" s="733"/>
    </row>
    <row r="141" spans="1:38" s="504" customFormat="1" ht="6.75" customHeight="1">
      <c r="A141" s="713"/>
      <c r="B141" s="584"/>
      <c r="C141" s="584"/>
      <c r="D141" s="584"/>
      <c r="E141" s="584"/>
      <c r="F141" s="584"/>
      <c r="G141" s="584"/>
      <c r="H141" s="584"/>
      <c r="I141" s="584"/>
      <c r="J141" s="584"/>
      <c r="K141" s="584"/>
      <c r="L141" s="584"/>
      <c r="M141" s="584"/>
      <c r="N141" s="584"/>
      <c r="O141" s="584"/>
      <c r="P141" s="584"/>
      <c r="Q141" s="584"/>
      <c r="R141" s="584"/>
      <c r="S141" s="584"/>
      <c r="T141" s="584"/>
      <c r="U141" s="584"/>
      <c r="V141" s="584"/>
      <c r="W141" s="584"/>
      <c r="X141" s="584"/>
      <c r="Y141" s="584"/>
      <c r="Z141" s="584"/>
      <c r="AA141" s="584"/>
      <c r="AB141" s="584"/>
      <c r="AC141" s="584"/>
      <c r="AD141" s="584"/>
      <c r="AE141" s="584"/>
      <c r="AF141" s="584"/>
      <c r="AG141" s="584"/>
      <c r="AH141" s="584"/>
      <c r="AI141" s="584"/>
      <c r="AJ141" s="733"/>
    </row>
    <row r="142" spans="1:38" s="504" customFormat="1" ht="18" customHeight="1">
      <c r="A142" s="499"/>
      <c r="B142" s="584"/>
      <c r="C142" s="584"/>
      <c r="D142" s="584"/>
      <c r="E142" s="584"/>
      <c r="F142" s="584"/>
      <c r="G142" s="584"/>
      <c r="H142" s="584"/>
      <c r="I142" s="584"/>
      <c r="J142" s="584"/>
      <c r="K142" s="584"/>
      <c r="L142" s="584"/>
      <c r="M142" s="584"/>
      <c r="N142" s="584"/>
      <c r="O142" s="584"/>
      <c r="P142" s="584"/>
      <c r="Q142" s="584"/>
      <c r="R142" s="584"/>
      <c r="S142" s="584"/>
      <c r="T142" s="584"/>
      <c r="U142" s="584"/>
      <c r="V142" s="584"/>
      <c r="W142" s="584"/>
      <c r="X142" s="584"/>
      <c r="Y142" s="584"/>
      <c r="Z142" s="584"/>
      <c r="AA142" s="584"/>
      <c r="AB142" s="584"/>
      <c r="AC142" s="584"/>
      <c r="AD142" s="584"/>
      <c r="AE142" s="584"/>
      <c r="AF142" s="584"/>
      <c r="AG142" s="584"/>
      <c r="AH142" s="584"/>
      <c r="AI142" s="584"/>
      <c r="AJ142" s="733"/>
    </row>
    <row r="143" spans="1:38" s="504" customFormat="1" ht="6.75" customHeight="1">
      <c r="A143" s="713"/>
      <c r="B143" s="584"/>
      <c r="C143" s="584"/>
      <c r="D143" s="584"/>
      <c r="E143" s="584"/>
      <c r="F143" s="584"/>
      <c r="G143" s="584"/>
      <c r="H143" s="584"/>
      <c r="I143" s="584"/>
      <c r="J143" s="584"/>
      <c r="K143" s="584"/>
      <c r="L143" s="584"/>
      <c r="M143" s="584"/>
      <c r="N143" s="584"/>
      <c r="O143" s="584"/>
      <c r="P143" s="584"/>
      <c r="Q143" s="584"/>
      <c r="R143" s="584"/>
      <c r="S143" s="584"/>
      <c r="T143" s="584"/>
      <c r="U143" s="584"/>
      <c r="V143" s="584"/>
      <c r="W143" s="584"/>
      <c r="X143" s="584"/>
      <c r="Y143" s="584"/>
      <c r="Z143" s="584"/>
      <c r="AA143" s="584"/>
      <c r="AB143" s="584"/>
      <c r="AC143" s="584"/>
      <c r="AD143" s="584"/>
      <c r="AE143" s="584"/>
      <c r="AF143" s="584"/>
      <c r="AG143" s="584"/>
      <c r="AH143" s="584"/>
      <c r="AI143" s="584"/>
      <c r="AJ143" s="733"/>
    </row>
    <row r="144" spans="1:38" s="504" customFormat="1" ht="17.25" customHeight="1">
      <c r="A144" s="738" t="s">
        <v>219</v>
      </c>
      <c r="B144" s="739"/>
      <c r="C144" s="739"/>
      <c r="D144" s="739"/>
      <c r="E144" s="739"/>
      <c r="F144" s="739"/>
      <c r="G144" s="739"/>
      <c r="H144" s="739"/>
      <c r="I144" s="739"/>
      <c r="J144" s="739"/>
      <c r="K144" s="739"/>
      <c r="L144" s="739"/>
      <c r="M144" s="739"/>
      <c r="N144" s="739"/>
      <c r="O144" s="739"/>
      <c r="P144" s="739"/>
      <c r="Q144" s="739"/>
      <c r="R144" s="739"/>
      <c r="S144" s="739"/>
      <c r="T144" s="739"/>
      <c r="U144" s="739"/>
      <c r="V144" s="739"/>
      <c r="W144" s="739"/>
      <c r="X144" s="739"/>
      <c r="Y144" s="739"/>
      <c r="Z144" s="739"/>
      <c r="AA144" s="739"/>
      <c r="AB144" s="739"/>
      <c r="AC144" s="739"/>
      <c r="AD144" s="739"/>
      <c r="AE144" s="739"/>
      <c r="AF144" s="715"/>
      <c r="AJ144" s="509"/>
      <c r="AL144" s="739"/>
    </row>
    <row r="145" spans="1:38" s="504" customFormat="1" ht="16.5" customHeight="1">
      <c r="A145" s="577"/>
      <c r="B145" s="577"/>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F145" s="711" t="s">
        <v>174</v>
      </c>
      <c r="AG145" s="896"/>
      <c r="AH145" s="319" t="s">
        <v>107</v>
      </c>
      <c r="AI145" s="896"/>
      <c r="AJ145" s="897"/>
      <c r="AK145" s="509"/>
      <c r="AL145" s="577"/>
    </row>
    <row r="146" spans="1:38" s="504" customFormat="1" ht="17.25" customHeight="1">
      <c r="A146" s="577" t="s">
        <v>243</v>
      </c>
      <c r="B146" s="577"/>
      <c r="C146" s="577"/>
      <c r="D146" s="57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c r="AA146" s="577"/>
      <c r="AB146" s="577"/>
      <c r="AC146" s="577"/>
      <c r="AD146" s="577"/>
      <c r="AE146" s="577"/>
      <c r="AF146" s="577"/>
      <c r="AG146" s="577"/>
      <c r="AH146" s="577"/>
      <c r="AI146" s="577"/>
      <c r="AJ146" s="509"/>
      <c r="AK146" s="509"/>
      <c r="AL146" s="577"/>
    </row>
    <row r="147" spans="1:38" s="504" customFormat="1" ht="6.75" customHeight="1" thickBot="1">
      <c r="A147" s="577"/>
      <c r="B147" s="577"/>
      <c r="C147" s="577"/>
      <c r="D147" s="577"/>
      <c r="E147" s="577"/>
      <c r="F147" s="577"/>
      <c r="G147" s="577"/>
      <c r="H147" s="577"/>
      <c r="I147" s="577"/>
      <c r="J147" s="577"/>
      <c r="K147" s="577"/>
      <c r="L147" s="577"/>
      <c r="M147" s="577"/>
      <c r="N147" s="577"/>
      <c r="O147" s="577"/>
      <c r="P147" s="577"/>
      <c r="Q147" s="577"/>
      <c r="R147" s="577"/>
      <c r="S147" s="577"/>
      <c r="T147" s="577"/>
      <c r="U147" s="577"/>
      <c r="V147" s="577"/>
      <c r="W147" s="577"/>
      <c r="X147" s="577"/>
      <c r="Y147" s="577"/>
      <c r="Z147" s="577"/>
      <c r="AA147" s="577"/>
      <c r="AB147" s="577"/>
      <c r="AC147" s="577"/>
      <c r="AD147" s="577"/>
      <c r="AE147" s="577"/>
      <c r="AF147" s="577"/>
      <c r="AG147" s="577"/>
      <c r="AH147" s="577"/>
      <c r="AI147" s="577"/>
      <c r="AJ147" s="509"/>
      <c r="AK147" s="509"/>
      <c r="AL147" s="577"/>
    </row>
    <row r="148" spans="1:38" s="504" customFormat="1" ht="17.25" customHeight="1" thickBot="1">
      <c r="A148" s="740" t="s">
        <v>244</v>
      </c>
      <c r="B148" s="741"/>
      <c r="C148" s="742"/>
      <c r="D148" s="742"/>
      <c r="E148" s="742"/>
      <c r="F148" s="742"/>
      <c r="G148" s="742"/>
      <c r="H148" s="742"/>
      <c r="I148" s="742"/>
      <c r="J148" s="742"/>
      <c r="K148" s="742"/>
      <c r="L148" s="742"/>
      <c r="M148" s="742"/>
      <c r="N148" s="742"/>
      <c r="O148" s="742"/>
      <c r="P148" s="742"/>
      <c r="Q148" s="742"/>
      <c r="R148" s="742"/>
      <c r="S148" s="742"/>
      <c r="T148" s="742"/>
      <c r="U148" s="743" t="s">
        <v>41</v>
      </c>
      <c r="V148" s="744"/>
      <c r="W148" s="744"/>
      <c r="X148" s="744"/>
      <c r="Y148" s="744"/>
      <c r="Z148" s="744"/>
      <c r="AA148" s="744"/>
      <c r="AB148" s="557"/>
      <c r="AC148" s="890"/>
      <c r="AD148" s="891" t="s">
        <v>53</v>
      </c>
      <c r="AE148" s="892"/>
      <c r="AF148" s="892"/>
      <c r="AG148" s="893"/>
      <c r="AH148" s="894" t="s">
        <v>54</v>
      </c>
      <c r="AI148" s="889"/>
      <c r="AJ148" s="895"/>
      <c r="AK148" s="509"/>
      <c r="AL148" s="563"/>
    </row>
    <row r="149" spans="1:38" s="504" customFormat="1" ht="18" customHeight="1">
      <c r="A149" s="751"/>
      <c r="B149" s="752" t="s">
        <v>216</v>
      </c>
      <c r="C149" s="683" t="s">
        <v>313</v>
      </c>
      <c r="D149" s="683"/>
      <c r="E149" s="683"/>
      <c r="F149" s="683"/>
      <c r="G149" s="683"/>
      <c r="H149" s="683"/>
      <c r="I149" s="683"/>
      <c r="J149" s="683"/>
      <c r="K149" s="683"/>
      <c r="L149" s="683"/>
      <c r="M149" s="683"/>
      <c r="N149" s="683"/>
      <c r="O149" s="683"/>
      <c r="P149" s="683"/>
      <c r="Q149" s="683"/>
      <c r="R149" s="683"/>
      <c r="S149" s="683"/>
      <c r="T149" s="683"/>
      <c r="U149" s="666"/>
      <c r="V149" s="666"/>
      <c r="W149" s="666"/>
      <c r="X149" s="666"/>
      <c r="Y149" s="753"/>
      <c r="Z149" s="753"/>
      <c r="AA149" s="753"/>
      <c r="AB149" s="753"/>
      <c r="AC149" s="577"/>
      <c r="AD149" s="577"/>
      <c r="AE149" s="577"/>
      <c r="AF149" s="577"/>
      <c r="AG149" s="563"/>
      <c r="AH149" s="563"/>
      <c r="AI149" s="563"/>
      <c r="AJ149" s="659"/>
      <c r="AK149" s="754"/>
      <c r="AL149" s="693"/>
    </row>
    <row r="150" spans="1:38" s="504" customFormat="1" ht="18" customHeight="1">
      <c r="A150" s="751"/>
      <c r="B150" s="755" t="s">
        <v>217</v>
      </c>
      <c r="C150" s="756" t="s">
        <v>225</v>
      </c>
      <c r="D150" s="756"/>
      <c r="E150" s="756"/>
      <c r="F150" s="756"/>
      <c r="G150" s="756"/>
      <c r="H150" s="756"/>
      <c r="I150" s="756"/>
      <c r="J150" s="756"/>
      <c r="K150" s="756"/>
      <c r="L150" s="756"/>
      <c r="M150" s="756"/>
      <c r="N150" s="756"/>
      <c r="O150" s="756"/>
      <c r="P150" s="756"/>
      <c r="Q150" s="756"/>
      <c r="R150" s="756"/>
      <c r="S150" s="756"/>
      <c r="T150" s="756"/>
      <c r="U150" s="756"/>
      <c r="V150" s="756"/>
      <c r="W150" s="756"/>
      <c r="X150" s="756"/>
      <c r="Y150" s="757"/>
      <c r="Z150" s="757"/>
      <c r="AA150" s="757"/>
      <c r="AB150" s="757"/>
      <c r="AC150" s="758"/>
      <c r="AD150" s="759"/>
      <c r="AE150" s="758"/>
      <c r="AF150" s="758"/>
      <c r="AG150" s="760"/>
      <c r="AH150" s="760"/>
      <c r="AI150" s="760"/>
      <c r="AJ150" s="761"/>
      <c r="AK150" s="754"/>
      <c r="AL150" s="693"/>
    </row>
    <row r="151" spans="1:38" s="504" customFormat="1" ht="18" customHeight="1">
      <c r="A151" s="762"/>
      <c r="B151" s="763" t="s">
        <v>218</v>
      </c>
      <c r="C151" s="718" t="s">
        <v>314</v>
      </c>
      <c r="D151" s="719"/>
      <c r="E151" s="719"/>
      <c r="F151" s="719"/>
      <c r="G151" s="719"/>
      <c r="H151" s="719"/>
      <c r="I151" s="719"/>
      <c r="J151" s="719"/>
      <c r="K151" s="719"/>
      <c r="L151" s="719"/>
      <c r="M151" s="719"/>
      <c r="N151" s="719"/>
      <c r="O151" s="719"/>
      <c r="P151" s="719"/>
      <c r="Q151" s="719"/>
      <c r="R151" s="719"/>
      <c r="S151" s="719"/>
      <c r="T151" s="719"/>
      <c r="U151" s="719"/>
      <c r="V151" s="719"/>
      <c r="W151" s="719"/>
      <c r="X151" s="719"/>
      <c r="Y151" s="764"/>
      <c r="Z151" s="764"/>
      <c r="AA151" s="764"/>
      <c r="AB151" s="764"/>
      <c r="AC151" s="582"/>
      <c r="AD151" s="582"/>
      <c r="AE151" s="582"/>
      <c r="AF151" s="582"/>
      <c r="AG151" s="721"/>
      <c r="AH151" s="721"/>
      <c r="AI151" s="721"/>
      <c r="AJ151" s="642"/>
      <c r="AK151" s="754"/>
      <c r="AL151" s="693"/>
    </row>
    <row r="152" spans="1:38" s="504" customFormat="1" ht="10.5" customHeight="1" thickBot="1">
      <c r="A152" s="765"/>
      <c r="B152" s="497"/>
      <c r="C152" s="666"/>
      <c r="D152" s="715"/>
      <c r="E152" s="715"/>
      <c r="F152" s="715"/>
      <c r="G152" s="715"/>
      <c r="H152" s="715"/>
      <c r="I152" s="715"/>
      <c r="J152" s="715"/>
      <c r="K152" s="715"/>
      <c r="L152" s="715"/>
      <c r="M152" s="715"/>
      <c r="N152" s="715"/>
      <c r="O152" s="715"/>
      <c r="P152" s="715"/>
      <c r="Q152" s="715"/>
      <c r="R152" s="715"/>
      <c r="S152" s="715"/>
      <c r="T152" s="715"/>
      <c r="U152" s="715"/>
      <c r="V152" s="715"/>
      <c r="W152" s="715"/>
      <c r="X152" s="715"/>
      <c r="Y152" s="753"/>
      <c r="Z152" s="753"/>
      <c r="AA152" s="753"/>
      <c r="AB152" s="753"/>
      <c r="AC152" s="577"/>
      <c r="AD152" s="577"/>
      <c r="AE152" s="577"/>
      <c r="AF152" s="577"/>
      <c r="AG152" s="563"/>
      <c r="AH152" s="563"/>
      <c r="AI152" s="563"/>
      <c r="AJ152" s="766"/>
      <c r="AK152" s="754"/>
      <c r="AL152" s="693"/>
    </row>
    <row r="153" spans="1:38" s="504" customFormat="1" ht="17.25" customHeight="1" thickBot="1">
      <c r="A153" s="767" t="s">
        <v>245</v>
      </c>
      <c r="B153" s="768"/>
      <c r="C153" s="768"/>
      <c r="D153" s="768"/>
      <c r="E153" s="768"/>
      <c r="F153" s="768"/>
      <c r="G153" s="768"/>
      <c r="H153" s="768"/>
      <c r="I153" s="768"/>
      <c r="J153" s="768"/>
      <c r="K153" s="768"/>
      <c r="L153" s="768"/>
      <c r="M153" s="768"/>
      <c r="N153" s="768"/>
      <c r="O153" s="768"/>
      <c r="P153" s="768"/>
      <c r="Q153" s="768"/>
      <c r="R153" s="768"/>
      <c r="S153" s="768"/>
      <c r="T153" s="769"/>
      <c r="U153" s="887" t="s">
        <v>41</v>
      </c>
      <c r="V153" s="888"/>
      <c r="W153" s="889"/>
      <c r="X153" s="889"/>
      <c r="Y153" s="889"/>
      <c r="Z153" s="889"/>
      <c r="AA153" s="889"/>
      <c r="AB153" s="889"/>
      <c r="AC153" s="890"/>
      <c r="AD153" s="891" t="s">
        <v>53</v>
      </c>
      <c r="AE153" s="892"/>
      <c r="AF153" s="892"/>
      <c r="AG153" s="893"/>
      <c r="AH153" s="894" t="s">
        <v>54</v>
      </c>
      <c r="AI153" s="889"/>
      <c r="AJ153" s="895"/>
      <c r="AK153" s="770"/>
      <c r="AL153" s="771"/>
    </row>
    <row r="154" spans="1:38" s="504" customFormat="1" ht="31.5" customHeight="1">
      <c r="A154" s="1470"/>
      <c r="B154" s="772" t="s">
        <v>45</v>
      </c>
      <c r="C154" s="1525" t="s">
        <v>315</v>
      </c>
      <c r="D154" s="1526"/>
      <c r="E154" s="1526"/>
      <c r="F154" s="1526"/>
      <c r="G154" s="1526"/>
      <c r="H154" s="1526"/>
      <c r="I154" s="1526"/>
      <c r="J154" s="1526"/>
      <c r="K154" s="1526"/>
      <c r="L154" s="1526"/>
      <c r="M154" s="1526"/>
      <c r="N154" s="1526"/>
      <c r="O154" s="1526"/>
      <c r="P154" s="1526"/>
      <c r="Q154" s="1526"/>
      <c r="R154" s="1526"/>
      <c r="S154" s="1526"/>
      <c r="T154" s="1526"/>
      <c r="U154" s="1526"/>
      <c r="V154" s="1526"/>
      <c r="W154" s="1526"/>
      <c r="X154" s="1526"/>
      <c r="Y154" s="1526"/>
      <c r="Z154" s="1526"/>
      <c r="AA154" s="1526"/>
      <c r="AB154" s="1526"/>
      <c r="AC154" s="1526"/>
      <c r="AD154" s="1526"/>
      <c r="AE154" s="1526"/>
      <c r="AF154" s="1526"/>
      <c r="AG154" s="1526"/>
      <c r="AH154" s="1526"/>
      <c r="AI154" s="1526"/>
      <c r="AJ154" s="1527"/>
      <c r="AK154" s="509"/>
      <c r="AL154" s="773"/>
    </row>
    <row r="155" spans="1:38" s="504" customFormat="1" ht="15" customHeight="1">
      <c r="A155" s="1471"/>
      <c r="B155" s="1477"/>
      <c r="C155" s="1458" t="s">
        <v>220</v>
      </c>
      <c r="D155" s="1459"/>
      <c r="E155" s="1459"/>
      <c r="F155" s="1459"/>
      <c r="G155" s="1459"/>
      <c r="H155" s="1459"/>
      <c r="I155" s="1459"/>
      <c r="J155" s="1460"/>
      <c r="K155" s="1478"/>
      <c r="L155" s="1479" t="s">
        <v>221</v>
      </c>
      <c r="M155" s="1510" t="s">
        <v>351</v>
      </c>
      <c r="N155" s="1511"/>
      <c r="O155" s="1511"/>
      <c r="P155" s="1511"/>
      <c r="Q155" s="1511"/>
      <c r="R155" s="1511"/>
      <c r="S155" s="1511"/>
      <c r="T155" s="1511"/>
      <c r="U155" s="1511"/>
      <c r="V155" s="1511"/>
      <c r="W155" s="1511"/>
      <c r="X155" s="1511"/>
      <c r="Y155" s="1511"/>
      <c r="Z155" s="1511"/>
      <c r="AA155" s="1511"/>
      <c r="AB155" s="1511"/>
      <c r="AC155" s="1511"/>
      <c r="AD155" s="1511"/>
      <c r="AE155" s="1511"/>
      <c r="AF155" s="1511"/>
      <c r="AG155" s="1511"/>
      <c r="AH155" s="1511"/>
      <c r="AI155" s="1511"/>
      <c r="AJ155" s="1512"/>
      <c r="AK155" s="774"/>
      <c r="AL155" s="775"/>
    </row>
    <row r="156" spans="1:38" s="504" customFormat="1" ht="15" customHeight="1" thickBot="1">
      <c r="A156" s="1471"/>
      <c r="B156" s="1451"/>
      <c r="C156" s="1458"/>
      <c r="D156" s="1459"/>
      <c r="E156" s="1459"/>
      <c r="F156" s="1459"/>
      <c r="G156" s="1459"/>
      <c r="H156" s="1459"/>
      <c r="I156" s="1459"/>
      <c r="J156" s="1460"/>
      <c r="K156" s="1478"/>
      <c r="L156" s="1479"/>
      <c r="M156" s="1510"/>
      <c r="N156" s="1511"/>
      <c r="O156" s="1511"/>
      <c r="P156" s="1511"/>
      <c r="Q156" s="1511"/>
      <c r="R156" s="1511"/>
      <c r="S156" s="1511"/>
      <c r="T156" s="1511"/>
      <c r="U156" s="1511"/>
      <c r="V156" s="1511"/>
      <c r="W156" s="1511"/>
      <c r="X156" s="1511"/>
      <c r="Y156" s="1511"/>
      <c r="Z156" s="1511"/>
      <c r="AA156" s="1511"/>
      <c r="AB156" s="1511"/>
      <c r="AC156" s="1511"/>
      <c r="AD156" s="1511"/>
      <c r="AE156" s="1511"/>
      <c r="AF156" s="1511"/>
      <c r="AG156" s="1511"/>
      <c r="AH156" s="1511"/>
      <c r="AI156" s="1511"/>
      <c r="AJ156" s="1512"/>
      <c r="AK156" s="774"/>
      <c r="AL156" s="775"/>
    </row>
    <row r="157" spans="1:38" s="504" customFormat="1" ht="75" customHeight="1" thickBot="1">
      <c r="A157" s="1471"/>
      <c r="B157" s="1451"/>
      <c r="C157" s="1458"/>
      <c r="D157" s="1459"/>
      <c r="E157" s="1459"/>
      <c r="F157" s="1459"/>
      <c r="G157" s="1459"/>
      <c r="H157" s="1459"/>
      <c r="I157" s="1459"/>
      <c r="J157" s="1460"/>
      <c r="K157" s="885"/>
      <c r="L157" s="1480"/>
      <c r="M157" s="1541"/>
      <c r="N157" s="1542"/>
      <c r="O157" s="1542"/>
      <c r="P157" s="1542"/>
      <c r="Q157" s="1542"/>
      <c r="R157" s="1542"/>
      <c r="S157" s="1542"/>
      <c r="T157" s="1542"/>
      <c r="U157" s="1542"/>
      <c r="V157" s="1542"/>
      <c r="W157" s="1542"/>
      <c r="X157" s="1542"/>
      <c r="Y157" s="1542"/>
      <c r="Z157" s="1542"/>
      <c r="AA157" s="1542"/>
      <c r="AB157" s="1542"/>
      <c r="AC157" s="1542"/>
      <c r="AD157" s="1542"/>
      <c r="AE157" s="1542"/>
      <c r="AF157" s="1542"/>
      <c r="AG157" s="1542"/>
      <c r="AH157" s="1542"/>
      <c r="AI157" s="1542"/>
      <c r="AJ157" s="1543"/>
      <c r="AK157" s="509"/>
      <c r="AL157" s="775"/>
    </row>
    <row r="158" spans="1:38" s="504" customFormat="1" ht="17.25" customHeight="1" thickBot="1">
      <c r="A158" s="1471"/>
      <c r="B158" s="1451"/>
      <c r="C158" s="1458"/>
      <c r="D158" s="1459"/>
      <c r="E158" s="1459"/>
      <c r="F158" s="1459"/>
      <c r="G158" s="1459"/>
      <c r="H158" s="1459"/>
      <c r="I158" s="1459"/>
      <c r="J158" s="1460"/>
      <c r="K158" s="886"/>
      <c r="L158" s="1479" t="s">
        <v>222</v>
      </c>
      <c r="M158" s="776" t="s">
        <v>48</v>
      </c>
      <c r="N158" s="775"/>
      <c r="O158" s="775"/>
      <c r="P158" s="775"/>
      <c r="Q158" s="775"/>
      <c r="R158" s="775"/>
      <c r="S158" s="775"/>
      <c r="T158" s="775"/>
      <c r="U158" s="775"/>
      <c r="W158" s="775"/>
      <c r="X158" s="775"/>
      <c r="Y158" s="775"/>
      <c r="Z158" s="775"/>
      <c r="AA158" s="775"/>
      <c r="AB158" s="775"/>
      <c r="AC158" s="775"/>
      <c r="AD158" s="775"/>
      <c r="AE158" s="775"/>
      <c r="AF158" s="775"/>
      <c r="AG158" s="775"/>
      <c r="AH158" s="775"/>
      <c r="AI158" s="775"/>
      <c r="AJ158" s="711" t="s">
        <v>55</v>
      </c>
      <c r="AK158" s="774"/>
      <c r="AL158" s="775"/>
    </row>
    <row r="159" spans="1:38" s="504" customFormat="1" ht="75" customHeight="1" thickBot="1">
      <c r="A159" s="1472"/>
      <c r="B159" s="1451"/>
      <c r="C159" s="1458"/>
      <c r="D159" s="1459"/>
      <c r="E159" s="1459"/>
      <c r="F159" s="1459"/>
      <c r="G159" s="1459"/>
      <c r="H159" s="1459"/>
      <c r="I159" s="1459"/>
      <c r="J159" s="1460"/>
      <c r="K159" s="884"/>
      <c r="L159" s="1544"/>
      <c r="M159" s="1545"/>
      <c r="N159" s="1546"/>
      <c r="O159" s="1546"/>
      <c r="P159" s="1546"/>
      <c r="Q159" s="1546"/>
      <c r="R159" s="1546"/>
      <c r="S159" s="1546"/>
      <c r="T159" s="1546"/>
      <c r="U159" s="1546"/>
      <c r="V159" s="1546"/>
      <c r="W159" s="1546"/>
      <c r="X159" s="1546"/>
      <c r="Y159" s="1546"/>
      <c r="Z159" s="1546"/>
      <c r="AA159" s="1546"/>
      <c r="AB159" s="1546"/>
      <c r="AC159" s="1546"/>
      <c r="AD159" s="1546"/>
      <c r="AE159" s="1546"/>
      <c r="AF159" s="1546"/>
      <c r="AG159" s="1546"/>
      <c r="AH159" s="1546"/>
      <c r="AI159" s="1546"/>
      <c r="AJ159" s="1547"/>
      <c r="AK159" s="509"/>
      <c r="AL159" s="715"/>
    </row>
    <row r="160" spans="1:38" s="504" customFormat="1" ht="18" customHeight="1">
      <c r="A160" s="777"/>
      <c r="B160" s="778" t="s">
        <v>226</v>
      </c>
      <c r="C160" s="779" t="s">
        <v>317</v>
      </c>
      <c r="D160" s="780"/>
      <c r="E160" s="780"/>
      <c r="F160" s="780"/>
      <c r="G160" s="780"/>
      <c r="H160" s="780"/>
      <c r="I160" s="780"/>
      <c r="J160" s="780"/>
      <c r="K160" s="780"/>
      <c r="L160" s="780"/>
      <c r="M160" s="719"/>
      <c r="N160" s="719"/>
      <c r="O160" s="719"/>
      <c r="P160" s="719"/>
      <c r="Q160" s="719"/>
      <c r="R160" s="719"/>
      <c r="S160" s="719"/>
      <c r="T160" s="719"/>
      <c r="U160" s="719"/>
      <c r="V160" s="719"/>
      <c r="W160" s="719"/>
      <c r="X160" s="719"/>
      <c r="Y160" s="764"/>
      <c r="Z160" s="764"/>
      <c r="AA160" s="764"/>
      <c r="AB160" s="764"/>
      <c r="AC160" s="582"/>
      <c r="AD160" s="582"/>
      <c r="AE160" s="582"/>
      <c r="AF160" s="582"/>
      <c r="AG160" s="721"/>
      <c r="AH160" s="721"/>
      <c r="AI160" s="721"/>
      <c r="AJ160" s="781"/>
      <c r="AK160" s="754"/>
      <c r="AL160" s="693"/>
    </row>
    <row r="161" spans="1:46" s="504" customFormat="1" ht="10.5" customHeight="1" thickBot="1">
      <c r="A161" s="713"/>
      <c r="B161" s="713"/>
      <c r="C161" s="713"/>
      <c r="D161" s="713"/>
      <c r="E161" s="713"/>
      <c r="F161" s="713"/>
      <c r="G161" s="713"/>
      <c r="H161" s="713"/>
      <c r="I161" s="713"/>
      <c r="J161" s="713"/>
      <c r="K161" s="584"/>
      <c r="L161" s="584"/>
      <c r="M161" s="584"/>
      <c r="N161" s="584"/>
      <c r="O161" s="584"/>
      <c r="P161" s="584"/>
      <c r="Q161" s="584"/>
      <c r="R161" s="584"/>
      <c r="S161" s="584"/>
      <c r="T161" s="584"/>
      <c r="U161" s="584"/>
      <c r="V161" s="584"/>
      <c r="W161" s="584"/>
      <c r="X161" s="584"/>
      <c r="Y161" s="584"/>
      <c r="Z161" s="584"/>
      <c r="AA161" s="584"/>
      <c r="AB161" s="584"/>
      <c r="AC161" s="584"/>
      <c r="AD161" s="584"/>
      <c r="AE161" s="584"/>
      <c r="AF161" s="584"/>
      <c r="AG161" s="584"/>
      <c r="AH161" s="584"/>
      <c r="AI161" s="584"/>
      <c r="AJ161" s="733"/>
      <c r="AL161" s="584"/>
    </row>
    <row r="162" spans="1:46" s="504" customFormat="1" ht="17.25" customHeight="1" thickBot="1">
      <c r="A162" s="782" t="s">
        <v>246</v>
      </c>
      <c r="B162" s="783"/>
      <c r="C162" s="783"/>
      <c r="D162" s="783"/>
      <c r="E162" s="783"/>
      <c r="F162" s="783"/>
      <c r="G162" s="783"/>
      <c r="H162" s="783"/>
      <c r="I162" s="783"/>
      <c r="J162" s="783"/>
      <c r="K162" s="783"/>
      <c r="L162" s="783"/>
      <c r="M162" s="783"/>
      <c r="N162" s="783"/>
      <c r="O162" s="783"/>
      <c r="P162" s="783"/>
      <c r="Q162" s="783"/>
      <c r="R162" s="783"/>
      <c r="S162" s="783"/>
      <c r="T162" s="783"/>
      <c r="U162" s="743" t="s">
        <v>72</v>
      </c>
      <c r="V162" s="557"/>
      <c r="W162" s="784"/>
      <c r="X162" s="784"/>
      <c r="Y162" s="784"/>
      <c r="Z162" s="784"/>
      <c r="AA162" s="784"/>
      <c r="AB162" s="784"/>
      <c r="AC162" s="745"/>
      <c r="AD162" s="746" t="s">
        <v>53</v>
      </c>
      <c r="AE162" s="747"/>
      <c r="AF162" s="747"/>
      <c r="AG162" s="748"/>
      <c r="AH162" s="749" t="s">
        <v>54</v>
      </c>
      <c r="AI162" s="744"/>
      <c r="AJ162" s="750"/>
      <c r="AK162" s="500"/>
      <c r="AL162" s="771"/>
    </row>
    <row r="163" spans="1:46" s="504" customFormat="1" ht="25.5" customHeight="1">
      <c r="A163" s="1470"/>
      <c r="B163" s="785" t="s">
        <v>216</v>
      </c>
      <c r="C163" s="1473" t="s">
        <v>316</v>
      </c>
      <c r="D163" s="1474"/>
      <c r="E163" s="1474"/>
      <c r="F163" s="1474"/>
      <c r="G163" s="1474"/>
      <c r="H163" s="1474"/>
      <c r="I163" s="1474"/>
      <c r="J163" s="1474"/>
      <c r="K163" s="1474"/>
      <c r="L163" s="1474"/>
      <c r="M163" s="1474"/>
      <c r="N163" s="1474"/>
      <c r="O163" s="1474"/>
      <c r="P163" s="1474"/>
      <c r="Q163" s="1474"/>
      <c r="R163" s="1474"/>
      <c r="S163" s="1474"/>
      <c r="T163" s="1474"/>
      <c r="U163" s="1475"/>
      <c r="V163" s="1475"/>
      <c r="W163" s="1475"/>
      <c r="X163" s="1475"/>
      <c r="Y163" s="1475"/>
      <c r="Z163" s="1475"/>
      <c r="AA163" s="1475"/>
      <c r="AB163" s="1475"/>
      <c r="AC163" s="1475"/>
      <c r="AD163" s="1475"/>
      <c r="AE163" s="1475"/>
      <c r="AF163" s="1475"/>
      <c r="AG163" s="1475"/>
      <c r="AH163" s="1475"/>
      <c r="AI163" s="1475"/>
      <c r="AJ163" s="1476"/>
      <c r="AK163" s="500"/>
      <c r="AL163" s="715"/>
    </row>
    <row r="164" spans="1:46" s="504" customFormat="1" ht="27" customHeight="1">
      <c r="A164" s="1471"/>
      <c r="B164" s="1450"/>
      <c r="C164" s="1455" t="s">
        <v>227</v>
      </c>
      <c r="D164" s="1456"/>
      <c r="E164" s="1456"/>
      <c r="F164" s="1456"/>
      <c r="G164" s="1456"/>
      <c r="H164" s="1456"/>
      <c r="I164" s="1456"/>
      <c r="J164" s="1457"/>
      <c r="K164" s="882"/>
      <c r="L164" s="786" t="s">
        <v>74</v>
      </c>
      <c r="M164" s="1485" t="s">
        <v>46</v>
      </c>
      <c r="N164" s="1486"/>
      <c r="O164" s="1486"/>
      <c r="P164" s="1486"/>
      <c r="Q164" s="1486"/>
      <c r="R164" s="1486"/>
      <c r="S164" s="1486"/>
      <c r="T164" s="1486"/>
      <c r="U164" s="1486"/>
      <c r="V164" s="1486"/>
      <c r="W164" s="1486"/>
      <c r="X164" s="1486"/>
      <c r="Y164" s="1486"/>
      <c r="Z164" s="1486"/>
      <c r="AA164" s="1486"/>
      <c r="AB164" s="1486"/>
      <c r="AC164" s="1486"/>
      <c r="AD164" s="1486"/>
      <c r="AE164" s="1486"/>
      <c r="AF164" s="1486"/>
      <c r="AG164" s="1486"/>
      <c r="AH164" s="1486"/>
      <c r="AI164" s="1486"/>
      <c r="AJ164" s="1487"/>
      <c r="AK164" s="500"/>
      <c r="AL164" s="693"/>
    </row>
    <row r="165" spans="1:46" s="504" customFormat="1" ht="40.5" customHeight="1">
      <c r="A165" s="1471"/>
      <c r="B165" s="1451"/>
      <c r="C165" s="1458"/>
      <c r="D165" s="1459"/>
      <c r="E165" s="1459"/>
      <c r="F165" s="1459"/>
      <c r="G165" s="1459"/>
      <c r="H165" s="1459"/>
      <c r="I165" s="1459"/>
      <c r="J165" s="1460"/>
      <c r="K165" s="883"/>
      <c r="L165" s="787" t="s">
        <v>224</v>
      </c>
      <c r="M165" s="1461" t="s">
        <v>42</v>
      </c>
      <c r="N165" s="1448"/>
      <c r="O165" s="1448"/>
      <c r="P165" s="1448"/>
      <c r="Q165" s="1448"/>
      <c r="R165" s="1448"/>
      <c r="S165" s="1448"/>
      <c r="T165" s="1448"/>
      <c r="U165" s="1448"/>
      <c r="V165" s="1448"/>
      <c r="W165" s="1448"/>
      <c r="X165" s="1448"/>
      <c r="Y165" s="1448"/>
      <c r="Z165" s="1448"/>
      <c r="AA165" s="1448"/>
      <c r="AB165" s="1448"/>
      <c r="AC165" s="1448"/>
      <c r="AD165" s="1448"/>
      <c r="AE165" s="1448"/>
      <c r="AF165" s="1448"/>
      <c r="AG165" s="1448"/>
      <c r="AH165" s="1448"/>
      <c r="AI165" s="1448"/>
      <c r="AJ165" s="1462"/>
      <c r="AK165" s="788"/>
      <c r="AL165" s="789"/>
    </row>
    <row r="166" spans="1:46" s="504" customFormat="1" ht="40.5" customHeight="1">
      <c r="A166" s="1472"/>
      <c r="B166" s="1451"/>
      <c r="C166" s="1458"/>
      <c r="D166" s="1459"/>
      <c r="E166" s="1459"/>
      <c r="F166" s="1459"/>
      <c r="G166" s="1459"/>
      <c r="H166" s="1459"/>
      <c r="I166" s="1459"/>
      <c r="J166" s="1460"/>
      <c r="K166" s="884"/>
      <c r="L166" s="790" t="s">
        <v>223</v>
      </c>
      <c r="M166" s="1463" t="s">
        <v>47</v>
      </c>
      <c r="N166" s="1464"/>
      <c r="O166" s="1464"/>
      <c r="P166" s="1464"/>
      <c r="Q166" s="1464"/>
      <c r="R166" s="1464"/>
      <c r="S166" s="1464"/>
      <c r="T166" s="1464"/>
      <c r="U166" s="1464"/>
      <c r="V166" s="1464"/>
      <c r="W166" s="1464"/>
      <c r="X166" s="1464"/>
      <c r="Y166" s="1464"/>
      <c r="Z166" s="1464"/>
      <c r="AA166" s="1464"/>
      <c r="AB166" s="1464"/>
      <c r="AC166" s="1464"/>
      <c r="AD166" s="1464"/>
      <c r="AE166" s="1464"/>
      <c r="AF166" s="1464"/>
      <c r="AG166" s="1464"/>
      <c r="AH166" s="1464"/>
      <c r="AI166" s="1464"/>
      <c r="AJ166" s="1465"/>
      <c r="AK166" s="788"/>
      <c r="AL166" s="789"/>
    </row>
    <row r="167" spans="1:46" s="504" customFormat="1" ht="18" customHeight="1">
      <c r="A167" s="777"/>
      <c r="B167" s="778" t="s">
        <v>226</v>
      </c>
      <c r="C167" s="779" t="s">
        <v>317</v>
      </c>
      <c r="D167" s="780"/>
      <c r="E167" s="780"/>
      <c r="F167" s="780"/>
      <c r="G167" s="780"/>
      <c r="H167" s="780"/>
      <c r="I167" s="780"/>
      <c r="J167" s="780"/>
      <c r="K167" s="780"/>
      <c r="L167" s="780"/>
      <c r="M167" s="780"/>
      <c r="N167" s="780"/>
      <c r="O167" s="780"/>
      <c r="P167" s="780"/>
      <c r="Q167" s="780"/>
      <c r="R167" s="780"/>
      <c r="S167" s="780"/>
      <c r="T167" s="780"/>
      <c r="U167" s="780"/>
      <c r="V167" s="780"/>
      <c r="W167" s="780"/>
      <c r="X167" s="780"/>
      <c r="Y167" s="791"/>
      <c r="Z167" s="791"/>
      <c r="AA167" s="791"/>
      <c r="AB167" s="791"/>
      <c r="AC167" s="792"/>
      <c r="AD167" s="792"/>
      <c r="AE167" s="792"/>
      <c r="AF167" s="792"/>
      <c r="AG167" s="793"/>
      <c r="AH167" s="793"/>
      <c r="AI167" s="793"/>
      <c r="AJ167" s="794"/>
      <c r="AK167" s="754"/>
      <c r="AL167" s="693"/>
    </row>
    <row r="168" spans="1:46" s="504" customFormat="1" ht="28.5" customHeight="1">
      <c r="A168" s="1466" t="s">
        <v>121</v>
      </c>
      <c r="B168" s="1466"/>
      <c r="C168" s="1466"/>
      <c r="D168" s="1466"/>
      <c r="E168" s="1466"/>
      <c r="F168" s="1466"/>
      <c r="G168" s="1466"/>
      <c r="H168" s="1466"/>
      <c r="I168" s="1466"/>
      <c r="J168" s="1466"/>
      <c r="K168" s="1466"/>
      <c r="L168" s="1466"/>
      <c r="M168" s="1466"/>
      <c r="N168" s="1466"/>
      <c r="O168" s="1466"/>
      <c r="P168" s="1466"/>
      <c r="Q168" s="1466"/>
      <c r="R168" s="1466"/>
      <c r="S168" s="1466"/>
      <c r="T168" s="1466"/>
      <c r="U168" s="1466"/>
      <c r="V168" s="1466"/>
      <c r="W168" s="1466"/>
      <c r="X168" s="1466"/>
      <c r="Y168" s="1466"/>
      <c r="Z168" s="1466"/>
      <c r="AA168" s="1466"/>
      <c r="AB168" s="1466"/>
      <c r="AC168" s="1466"/>
      <c r="AD168" s="1466"/>
      <c r="AE168" s="1466"/>
      <c r="AF168" s="1466"/>
      <c r="AG168" s="1466"/>
      <c r="AH168" s="1466"/>
      <c r="AI168" s="1466"/>
      <c r="AJ168" s="1466"/>
      <c r="AK168" s="788"/>
      <c r="AL168" s="715"/>
    </row>
    <row r="169" spans="1:46">
      <c r="A169" s="529" t="s">
        <v>175</v>
      </c>
      <c r="C169" s="530"/>
      <c r="D169" s="530"/>
      <c r="E169" s="530"/>
      <c r="F169" s="530"/>
      <c r="G169" s="530"/>
      <c r="H169" s="530"/>
      <c r="I169" s="530"/>
      <c r="J169" s="530"/>
      <c r="K169" s="530"/>
      <c r="L169" s="530"/>
      <c r="M169" s="530"/>
      <c r="N169" s="530"/>
      <c r="O169" s="530"/>
      <c r="P169" s="530"/>
      <c r="Q169" s="530"/>
      <c r="R169" s="530"/>
      <c r="S169" s="530"/>
      <c r="T169" s="530"/>
      <c r="U169" s="530"/>
      <c r="V169" s="530"/>
      <c r="W169" s="530"/>
      <c r="X169" s="530"/>
      <c r="Y169" s="530"/>
      <c r="Z169" s="530"/>
      <c r="AA169" s="530"/>
      <c r="AB169" s="530"/>
      <c r="AC169" s="530"/>
      <c r="AD169" s="530"/>
      <c r="AE169" s="530"/>
      <c r="AF169" s="530"/>
      <c r="AK169" s="788"/>
      <c r="AT169" s="521"/>
    </row>
    <row r="170" spans="1:46" ht="18" customHeight="1">
      <c r="A170" s="529"/>
      <c r="C170" s="530"/>
      <c r="D170" s="530"/>
      <c r="E170" s="530"/>
      <c r="F170" s="530"/>
      <c r="G170" s="530"/>
      <c r="H170" s="530"/>
      <c r="I170" s="530"/>
      <c r="J170" s="530"/>
      <c r="K170" s="530"/>
      <c r="L170" s="530"/>
      <c r="M170" s="530"/>
      <c r="N170" s="530"/>
      <c r="O170" s="530"/>
      <c r="P170" s="530"/>
      <c r="Q170" s="530"/>
      <c r="R170" s="530"/>
      <c r="S170" s="530"/>
      <c r="T170" s="530"/>
      <c r="U170" s="530"/>
      <c r="V170" s="530"/>
      <c r="W170" s="530"/>
      <c r="X170" s="530"/>
      <c r="Y170" s="530"/>
      <c r="Z170" s="530"/>
      <c r="AA170" s="530"/>
      <c r="AB170" s="530"/>
      <c r="AC170" s="530"/>
      <c r="AD170" s="530"/>
      <c r="AF170" s="711" t="s">
        <v>174</v>
      </c>
      <c r="AG170" s="879"/>
      <c r="AH170" s="880" t="s">
        <v>107</v>
      </c>
      <c r="AI170" s="879"/>
      <c r="AJ170" s="881"/>
      <c r="AK170" s="509"/>
      <c r="AT170" s="521"/>
    </row>
    <row r="171" spans="1:46" ht="129.9" customHeight="1">
      <c r="A171" s="1567" t="s">
        <v>436</v>
      </c>
      <c r="B171" s="1568"/>
      <c r="C171" s="1568"/>
      <c r="D171" s="1568"/>
      <c r="E171" s="1568"/>
      <c r="F171" s="1568"/>
      <c r="G171" s="1568"/>
      <c r="H171" s="1568"/>
      <c r="I171" s="1568"/>
      <c r="J171" s="1568"/>
      <c r="K171" s="1568"/>
      <c r="L171" s="1568"/>
      <c r="M171" s="1568"/>
      <c r="N171" s="1568"/>
      <c r="O171" s="1568"/>
      <c r="P171" s="1568"/>
      <c r="Q171" s="1568"/>
      <c r="R171" s="1568"/>
      <c r="S171" s="1568"/>
      <c r="T171" s="1568"/>
      <c r="U171" s="1568"/>
      <c r="V171" s="1568"/>
      <c r="W171" s="1568"/>
      <c r="X171" s="1568"/>
      <c r="Y171" s="1568"/>
      <c r="Z171" s="1568"/>
      <c r="AA171" s="1568"/>
      <c r="AB171" s="1568"/>
      <c r="AC171" s="1568"/>
      <c r="AD171" s="1568"/>
      <c r="AE171" s="1568"/>
      <c r="AF171" s="1568"/>
      <c r="AG171" s="1568"/>
      <c r="AH171" s="1568"/>
      <c r="AI171" s="1568"/>
      <c r="AJ171" s="1569"/>
      <c r="AK171" s="795"/>
      <c r="AT171" s="521"/>
    </row>
    <row r="172" spans="1:46" ht="7.5" customHeight="1" thickBot="1">
      <c r="A172" s="796"/>
      <c r="B172" s="796"/>
      <c r="C172" s="796"/>
      <c r="D172" s="796"/>
      <c r="E172" s="796"/>
      <c r="F172" s="796"/>
      <c r="G172" s="796"/>
      <c r="H172" s="796"/>
      <c r="I172" s="796"/>
      <c r="J172" s="796"/>
      <c r="K172" s="796"/>
      <c r="L172" s="796"/>
      <c r="M172" s="796"/>
      <c r="N172" s="796"/>
      <c r="O172" s="796"/>
      <c r="P172" s="796"/>
      <c r="Q172" s="796"/>
      <c r="R172" s="796"/>
      <c r="S172" s="796"/>
      <c r="T172" s="796"/>
      <c r="U172" s="796"/>
      <c r="V172" s="796"/>
      <c r="W172" s="796"/>
      <c r="X172" s="796"/>
      <c r="Y172" s="796"/>
      <c r="Z172" s="796"/>
      <c r="AA172" s="796"/>
      <c r="AB172" s="796"/>
      <c r="AC172" s="796"/>
      <c r="AD172" s="796"/>
      <c r="AE172" s="796"/>
      <c r="AF172" s="796"/>
      <c r="AG172" s="796"/>
      <c r="AH172" s="796"/>
      <c r="AI172" s="796"/>
      <c r="AJ172" s="797"/>
      <c r="AK172" s="795"/>
      <c r="AT172" s="521"/>
    </row>
    <row r="173" spans="1:46" ht="15" customHeight="1">
      <c r="A173" s="1483" t="s">
        <v>44</v>
      </c>
      <c r="B173" s="1468"/>
      <c r="C173" s="1468"/>
      <c r="D173" s="1484"/>
      <c r="E173" s="1467" t="s">
        <v>43</v>
      </c>
      <c r="F173" s="1468"/>
      <c r="G173" s="1468"/>
      <c r="H173" s="1468"/>
      <c r="I173" s="1468"/>
      <c r="J173" s="1468"/>
      <c r="K173" s="1468"/>
      <c r="L173" s="1468"/>
      <c r="M173" s="1468"/>
      <c r="N173" s="1468"/>
      <c r="O173" s="1468"/>
      <c r="P173" s="1468"/>
      <c r="Q173" s="1468"/>
      <c r="R173" s="1468"/>
      <c r="S173" s="1468"/>
      <c r="T173" s="1468"/>
      <c r="U173" s="1468"/>
      <c r="V173" s="1468"/>
      <c r="W173" s="1468"/>
      <c r="X173" s="1468"/>
      <c r="Y173" s="1468"/>
      <c r="Z173" s="1468"/>
      <c r="AA173" s="1468"/>
      <c r="AB173" s="1468"/>
      <c r="AC173" s="1468"/>
      <c r="AD173" s="1468"/>
      <c r="AE173" s="1468"/>
      <c r="AF173" s="1468"/>
      <c r="AG173" s="1468"/>
      <c r="AH173" s="1468"/>
      <c r="AI173" s="1468"/>
      <c r="AJ173" s="1469"/>
      <c r="AK173" s="795"/>
      <c r="AT173" s="521"/>
    </row>
    <row r="174" spans="1:46" s="798" customFormat="1" ht="15" customHeight="1">
      <c r="A174" s="1626" t="s">
        <v>403</v>
      </c>
      <c r="B174" s="1627"/>
      <c r="C174" s="1627"/>
      <c r="D174" s="1628"/>
      <c r="E174" s="875"/>
      <c r="F174" s="1481" t="s">
        <v>409</v>
      </c>
      <c r="G174" s="1481"/>
      <c r="H174" s="1481"/>
      <c r="I174" s="1481"/>
      <c r="J174" s="1481"/>
      <c r="K174" s="1481"/>
      <c r="L174" s="1481"/>
      <c r="M174" s="1481"/>
      <c r="N174" s="1481"/>
      <c r="O174" s="1481"/>
      <c r="P174" s="1481"/>
      <c r="Q174" s="1481"/>
      <c r="R174" s="1481"/>
      <c r="S174" s="1481"/>
      <c r="T174" s="1481"/>
      <c r="U174" s="1481"/>
      <c r="V174" s="1481"/>
      <c r="W174" s="1481"/>
      <c r="X174" s="1481"/>
      <c r="Y174" s="1481"/>
      <c r="Z174" s="1481"/>
      <c r="AA174" s="1481"/>
      <c r="AB174" s="1481"/>
      <c r="AC174" s="1481"/>
      <c r="AD174" s="1481"/>
      <c r="AE174" s="1481"/>
      <c r="AF174" s="1481"/>
      <c r="AG174" s="1481"/>
      <c r="AH174" s="1481"/>
      <c r="AI174" s="1481"/>
      <c r="AJ174" s="1482"/>
      <c r="AK174" s="795"/>
    </row>
    <row r="175" spans="1:46" s="798" customFormat="1" ht="15" customHeight="1">
      <c r="A175" s="1629"/>
      <c r="B175" s="1630"/>
      <c r="C175" s="1630"/>
      <c r="D175" s="1631"/>
      <c r="E175" s="876"/>
      <c r="F175" s="1448" t="s">
        <v>410</v>
      </c>
      <c r="G175" s="1448"/>
      <c r="H175" s="1448"/>
      <c r="I175" s="1448"/>
      <c r="J175" s="1448"/>
      <c r="K175" s="1448"/>
      <c r="L175" s="1448"/>
      <c r="M175" s="1448"/>
      <c r="N175" s="1448"/>
      <c r="O175" s="1448"/>
      <c r="P175" s="1448"/>
      <c r="Q175" s="1448"/>
      <c r="R175" s="1448"/>
      <c r="S175" s="1448"/>
      <c r="T175" s="1448"/>
      <c r="U175" s="1448"/>
      <c r="V175" s="1448"/>
      <c r="W175" s="1448"/>
      <c r="X175" s="1448"/>
      <c r="Y175" s="1448"/>
      <c r="Z175" s="1448"/>
      <c r="AA175" s="1448"/>
      <c r="AB175" s="1448"/>
      <c r="AC175" s="1448"/>
      <c r="AD175" s="1448"/>
      <c r="AE175" s="1448"/>
      <c r="AF175" s="1448"/>
      <c r="AG175" s="1448"/>
      <c r="AH175" s="1448"/>
      <c r="AI175" s="1448"/>
      <c r="AJ175" s="1449"/>
      <c r="AK175" s="795"/>
    </row>
    <row r="176" spans="1:46" s="798" customFormat="1" ht="15" customHeight="1">
      <c r="A176" s="1629"/>
      <c r="B176" s="1630"/>
      <c r="C176" s="1630"/>
      <c r="D176" s="1631"/>
      <c r="E176" s="876"/>
      <c r="F176" s="1448" t="s">
        <v>411</v>
      </c>
      <c r="G176" s="1448"/>
      <c r="H176" s="1448"/>
      <c r="I176" s="1448"/>
      <c r="J176" s="1448"/>
      <c r="K176" s="1448"/>
      <c r="L176" s="1448"/>
      <c r="M176" s="1448"/>
      <c r="N176" s="1448"/>
      <c r="O176" s="1448"/>
      <c r="P176" s="1448"/>
      <c r="Q176" s="1448"/>
      <c r="R176" s="1448"/>
      <c r="S176" s="1448"/>
      <c r="T176" s="1448"/>
      <c r="U176" s="1448"/>
      <c r="V176" s="1448"/>
      <c r="W176" s="1448"/>
      <c r="X176" s="1448"/>
      <c r="Y176" s="1448"/>
      <c r="Z176" s="1448"/>
      <c r="AA176" s="1448"/>
      <c r="AB176" s="1448"/>
      <c r="AC176" s="1448"/>
      <c r="AD176" s="1448"/>
      <c r="AE176" s="1448"/>
      <c r="AF176" s="1448"/>
      <c r="AG176" s="1448"/>
      <c r="AH176" s="1448"/>
      <c r="AI176" s="1448"/>
      <c r="AJ176" s="1449"/>
      <c r="AK176" s="795"/>
    </row>
    <row r="177" spans="1:37" s="798" customFormat="1" ht="15" customHeight="1">
      <c r="A177" s="1632"/>
      <c r="B177" s="1633"/>
      <c r="C177" s="1633"/>
      <c r="D177" s="1634"/>
      <c r="E177" s="877"/>
      <c r="F177" s="1488" t="s">
        <v>412</v>
      </c>
      <c r="G177" s="1488"/>
      <c r="H177" s="1488"/>
      <c r="I177" s="1488"/>
      <c r="J177" s="1488"/>
      <c r="K177" s="1488"/>
      <c r="L177" s="1488"/>
      <c r="M177" s="1488"/>
      <c r="N177" s="1488"/>
      <c r="O177" s="1488"/>
      <c r="P177" s="1488"/>
      <c r="Q177" s="1488"/>
      <c r="R177" s="1488"/>
      <c r="S177" s="1488"/>
      <c r="T177" s="1488"/>
      <c r="U177" s="1488"/>
      <c r="V177" s="1488"/>
      <c r="W177" s="1488"/>
      <c r="X177" s="1488"/>
      <c r="Y177" s="1488"/>
      <c r="Z177" s="1488"/>
      <c r="AA177" s="1488"/>
      <c r="AB177" s="1488"/>
      <c r="AC177" s="1488"/>
      <c r="AD177" s="1488"/>
      <c r="AE177" s="1488"/>
      <c r="AF177" s="1488"/>
      <c r="AG177" s="1488"/>
      <c r="AH177" s="1488"/>
      <c r="AI177" s="1488"/>
      <c r="AJ177" s="1489"/>
      <c r="AK177" s="795"/>
    </row>
    <row r="178" spans="1:37" s="798" customFormat="1" ht="30" customHeight="1">
      <c r="A178" s="1626" t="s">
        <v>404</v>
      </c>
      <c r="B178" s="1627"/>
      <c r="C178" s="1627"/>
      <c r="D178" s="1628"/>
      <c r="E178" s="875"/>
      <c r="F178" s="1481" t="s">
        <v>438</v>
      </c>
      <c r="G178" s="1481"/>
      <c r="H178" s="1481"/>
      <c r="I178" s="1481"/>
      <c r="J178" s="1481"/>
      <c r="K178" s="1481"/>
      <c r="L178" s="1481"/>
      <c r="M178" s="1481"/>
      <c r="N178" s="1481"/>
      <c r="O178" s="1481"/>
      <c r="P178" s="1481"/>
      <c r="Q178" s="1481"/>
      <c r="R178" s="1481"/>
      <c r="S178" s="1481"/>
      <c r="T178" s="1481"/>
      <c r="U178" s="1481"/>
      <c r="V178" s="1481"/>
      <c r="W178" s="1481"/>
      <c r="X178" s="1481"/>
      <c r="Y178" s="1481"/>
      <c r="Z178" s="1481"/>
      <c r="AA178" s="1481"/>
      <c r="AB178" s="1481"/>
      <c r="AC178" s="1481"/>
      <c r="AD178" s="1481"/>
      <c r="AE178" s="1481"/>
      <c r="AF178" s="1481"/>
      <c r="AG178" s="1481"/>
      <c r="AH178" s="1481"/>
      <c r="AI178" s="1481"/>
      <c r="AJ178" s="1482"/>
      <c r="AK178" s="795"/>
    </row>
    <row r="179" spans="1:37" s="504" customFormat="1" ht="15" customHeight="1">
      <c r="A179" s="1629"/>
      <c r="B179" s="1630"/>
      <c r="C179" s="1630"/>
      <c r="D179" s="1631"/>
      <c r="E179" s="876"/>
      <c r="F179" s="1448" t="s">
        <v>413</v>
      </c>
      <c r="G179" s="1448"/>
      <c r="H179" s="1448"/>
      <c r="I179" s="1448"/>
      <c r="J179" s="1448"/>
      <c r="K179" s="1448"/>
      <c r="L179" s="1448"/>
      <c r="M179" s="1448"/>
      <c r="N179" s="1448"/>
      <c r="O179" s="1448"/>
      <c r="P179" s="1448"/>
      <c r="Q179" s="1448"/>
      <c r="R179" s="1448"/>
      <c r="S179" s="1448"/>
      <c r="T179" s="1448"/>
      <c r="U179" s="1448"/>
      <c r="V179" s="1448"/>
      <c r="W179" s="1448"/>
      <c r="X179" s="1448"/>
      <c r="Y179" s="1448"/>
      <c r="Z179" s="1448"/>
      <c r="AA179" s="1448"/>
      <c r="AB179" s="1448"/>
      <c r="AC179" s="1448"/>
      <c r="AD179" s="1448"/>
      <c r="AE179" s="1448"/>
      <c r="AF179" s="1448"/>
      <c r="AG179" s="1448"/>
      <c r="AH179" s="1448"/>
      <c r="AI179" s="1448"/>
      <c r="AJ179" s="1449"/>
      <c r="AK179" s="795"/>
    </row>
    <row r="180" spans="1:37" s="504" customFormat="1" ht="15" customHeight="1">
      <c r="A180" s="1629"/>
      <c r="B180" s="1630"/>
      <c r="C180" s="1630"/>
      <c r="D180" s="1631"/>
      <c r="E180" s="876"/>
      <c r="F180" s="1448" t="s">
        <v>414</v>
      </c>
      <c r="G180" s="1448"/>
      <c r="H180" s="1448"/>
      <c r="I180" s="1448"/>
      <c r="J180" s="1448"/>
      <c r="K180" s="1448"/>
      <c r="L180" s="1448"/>
      <c r="M180" s="1448"/>
      <c r="N180" s="1448"/>
      <c r="O180" s="1448"/>
      <c r="P180" s="1448"/>
      <c r="Q180" s="1448"/>
      <c r="R180" s="1448"/>
      <c r="S180" s="1448"/>
      <c r="T180" s="1448"/>
      <c r="U180" s="1448"/>
      <c r="V180" s="1448"/>
      <c r="W180" s="1448"/>
      <c r="X180" s="1448"/>
      <c r="Y180" s="1448"/>
      <c r="Z180" s="1448"/>
      <c r="AA180" s="1448"/>
      <c r="AB180" s="1448"/>
      <c r="AC180" s="1448"/>
      <c r="AD180" s="1448"/>
      <c r="AE180" s="1448"/>
      <c r="AF180" s="1448"/>
      <c r="AG180" s="1448"/>
      <c r="AH180" s="1448"/>
      <c r="AI180" s="1448"/>
      <c r="AJ180" s="1449"/>
      <c r="AK180" s="795"/>
    </row>
    <row r="181" spans="1:37" s="504" customFormat="1" ht="15" customHeight="1">
      <c r="A181" s="1632"/>
      <c r="B181" s="1633"/>
      <c r="C181" s="1633"/>
      <c r="D181" s="1634"/>
      <c r="E181" s="877"/>
      <c r="F181" s="1488" t="s">
        <v>415</v>
      </c>
      <c r="G181" s="1488"/>
      <c r="H181" s="1488"/>
      <c r="I181" s="1488"/>
      <c r="J181" s="1488"/>
      <c r="K181" s="1488"/>
      <c r="L181" s="1488"/>
      <c r="M181" s="1488"/>
      <c r="N181" s="1488"/>
      <c r="O181" s="1488"/>
      <c r="P181" s="1488"/>
      <c r="Q181" s="1488"/>
      <c r="R181" s="1488"/>
      <c r="S181" s="1488"/>
      <c r="T181" s="1488"/>
      <c r="U181" s="1488"/>
      <c r="V181" s="1488"/>
      <c r="W181" s="1488"/>
      <c r="X181" s="1488"/>
      <c r="Y181" s="1488"/>
      <c r="Z181" s="1488"/>
      <c r="AA181" s="1488"/>
      <c r="AB181" s="1488"/>
      <c r="AC181" s="1488"/>
      <c r="AD181" s="1488"/>
      <c r="AE181" s="1488"/>
      <c r="AF181" s="1488"/>
      <c r="AG181" s="1488"/>
      <c r="AH181" s="1488"/>
      <c r="AI181" s="1488"/>
      <c r="AJ181" s="1489"/>
      <c r="AK181" s="795"/>
    </row>
    <row r="182" spans="1:37" s="504" customFormat="1" ht="15" customHeight="1">
      <c r="A182" s="1626" t="s">
        <v>405</v>
      </c>
      <c r="B182" s="1627"/>
      <c r="C182" s="1627"/>
      <c r="D182" s="1628"/>
      <c r="E182" s="875"/>
      <c r="F182" s="1481" t="s">
        <v>416</v>
      </c>
      <c r="G182" s="1481"/>
      <c r="H182" s="1481"/>
      <c r="I182" s="1481"/>
      <c r="J182" s="1481"/>
      <c r="K182" s="1481"/>
      <c r="L182" s="1481"/>
      <c r="M182" s="1481"/>
      <c r="N182" s="1481"/>
      <c r="O182" s="1481"/>
      <c r="P182" s="1481"/>
      <c r="Q182" s="1481"/>
      <c r="R182" s="1481"/>
      <c r="S182" s="1481"/>
      <c r="T182" s="1481"/>
      <c r="U182" s="1481"/>
      <c r="V182" s="1481"/>
      <c r="W182" s="1481"/>
      <c r="X182" s="1481"/>
      <c r="Y182" s="1481"/>
      <c r="Z182" s="1481"/>
      <c r="AA182" s="1481"/>
      <c r="AB182" s="1481"/>
      <c r="AC182" s="1481"/>
      <c r="AD182" s="1481"/>
      <c r="AE182" s="1481"/>
      <c r="AF182" s="1481"/>
      <c r="AG182" s="1481"/>
      <c r="AH182" s="1481"/>
      <c r="AI182" s="1481"/>
      <c r="AJ182" s="1482"/>
      <c r="AK182" s="795"/>
    </row>
    <row r="183" spans="1:37" s="504" customFormat="1" ht="30" customHeight="1">
      <c r="A183" s="1629"/>
      <c r="B183" s="1630"/>
      <c r="C183" s="1630"/>
      <c r="D183" s="1631"/>
      <c r="E183" s="876"/>
      <c r="F183" s="1448" t="s">
        <v>417</v>
      </c>
      <c r="G183" s="1448"/>
      <c r="H183" s="1448"/>
      <c r="I183" s="1448"/>
      <c r="J183" s="1448"/>
      <c r="K183" s="1448"/>
      <c r="L183" s="1448"/>
      <c r="M183" s="1448"/>
      <c r="N183" s="1448"/>
      <c r="O183" s="1448"/>
      <c r="P183" s="1448"/>
      <c r="Q183" s="1448"/>
      <c r="R183" s="1448"/>
      <c r="S183" s="1448"/>
      <c r="T183" s="1448"/>
      <c r="U183" s="1448"/>
      <c r="V183" s="1448"/>
      <c r="W183" s="1448"/>
      <c r="X183" s="1448"/>
      <c r="Y183" s="1448"/>
      <c r="Z183" s="1448"/>
      <c r="AA183" s="1448"/>
      <c r="AB183" s="1448"/>
      <c r="AC183" s="1448"/>
      <c r="AD183" s="1448"/>
      <c r="AE183" s="1448"/>
      <c r="AF183" s="1448"/>
      <c r="AG183" s="1448"/>
      <c r="AH183" s="1448"/>
      <c r="AI183" s="1448"/>
      <c r="AJ183" s="1449"/>
      <c r="AK183" s="795"/>
    </row>
    <row r="184" spans="1:37" s="504" customFormat="1" ht="15" customHeight="1">
      <c r="A184" s="1629"/>
      <c r="B184" s="1630"/>
      <c r="C184" s="1630"/>
      <c r="D184" s="1631"/>
      <c r="E184" s="876"/>
      <c r="F184" s="1448" t="s">
        <v>418</v>
      </c>
      <c r="G184" s="1448"/>
      <c r="H184" s="1448"/>
      <c r="I184" s="1448"/>
      <c r="J184" s="1448"/>
      <c r="K184" s="1448"/>
      <c r="L184" s="1448"/>
      <c r="M184" s="1448"/>
      <c r="N184" s="1448"/>
      <c r="O184" s="1448"/>
      <c r="P184" s="1448"/>
      <c r="Q184" s="1448"/>
      <c r="R184" s="1448"/>
      <c r="S184" s="1448"/>
      <c r="T184" s="1448"/>
      <c r="U184" s="1448"/>
      <c r="V184" s="1448"/>
      <c r="W184" s="1448"/>
      <c r="X184" s="1448"/>
      <c r="Y184" s="1448"/>
      <c r="Z184" s="1448"/>
      <c r="AA184" s="1448"/>
      <c r="AB184" s="1448"/>
      <c r="AC184" s="1448"/>
      <c r="AD184" s="1448"/>
      <c r="AE184" s="1448"/>
      <c r="AF184" s="1448"/>
      <c r="AG184" s="1448"/>
      <c r="AH184" s="1448"/>
      <c r="AI184" s="1448"/>
      <c r="AJ184" s="1449"/>
      <c r="AK184" s="795"/>
    </row>
    <row r="185" spans="1:37" s="504" customFormat="1" ht="15" customHeight="1">
      <c r="A185" s="1629"/>
      <c r="B185" s="1630"/>
      <c r="C185" s="1630"/>
      <c r="D185" s="1631"/>
      <c r="E185" s="876"/>
      <c r="F185" s="1448" t="s">
        <v>419</v>
      </c>
      <c r="G185" s="1448"/>
      <c r="H185" s="1448"/>
      <c r="I185" s="1448"/>
      <c r="J185" s="1448"/>
      <c r="K185" s="1448"/>
      <c r="L185" s="1448"/>
      <c r="M185" s="1448"/>
      <c r="N185" s="1448"/>
      <c r="O185" s="1448"/>
      <c r="P185" s="1448"/>
      <c r="Q185" s="1448"/>
      <c r="R185" s="1448"/>
      <c r="S185" s="1448"/>
      <c r="T185" s="1448"/>
      <c r="U185" s="1448"/>
      <c r="V185" s="1448"/>
      <c r="W185" s="1448"/>
      <c r="X185" s="1448"/>
      <c r="Y185" s="1448"/>
      <c r="Z185" s="1448"/>
      <c r="AA185" s="1448"/>
      <c r="AB185" s="1448"/>
      <c r="AC185" s="1448"/>
      <c r="AD185" s="1448"/>
      <c r="AE185" s="1448"/>
      <c r="AF185" s="1448"/>
      <c r="AG185" s="1448"/>
      <c r="AH185" s="1448"/>
      <c r="AI185" s="1448"/>
      <c r="AJ185" s="1449"/>
      <c r="AK185" s="795"/>
    </row>
    <row r="186" spans="1:37" s="504" customFormat="1" ht="15" customHeight="1">
      <c r="A186" s="1632"/>
      <c r="B186" s="1633"/>
      <c r="C186" s="1633"/>
      <c r="D186" s="1634"/>
      <c r="E186" s="877"/>
      <c r="F186" s="1488" t="s">
        <v>432</v>
      </c>
      <c r="G186" s="1488"/>
      <c r="H186" s="1488"/>
      <c r="I186" s="1488"/>
      <c r="J186" s="1488"/>
      <c r="K186" s="1488"/>
      <c r="L186" s="1488"/>
      <c r="M186" s="1488"/>
      <c r="N186" s="1488"/>
      <c r="O186" s="1488"/>
      <c r="P186" s="1488"/>
      <c r="Q186" s="1488"/>
      <c r="R186" s="1488"/>
      <c r="S186" s="1488"/>
      <c r="T186" s="1488"/>
      <c r="U186" s="1488"/>
      <c r="V186" s="1488"/>
      <c r="W186" s="1488"/>
      <c r="X186" s="1488"/>
      <c r="Y186" s="1488"/>
      <c r="Z186" s="1488"/>
      <c r="AA186" s="1488"/>
      <c r="AB186" s="1488"/>
      <c r="AC186" s="1488"/>
      <c r="AD186" s="1488"/>
      <c r="AE186" s="1488"/>
      <c r="AF186" s="1488"/>
      <c r="AG186" s="1488"/>
      <c r="AH186" s="1488"/>
      <c r="AI186" s="1488"/>
      <c r="AJ186" s="1489"/>
      <c r="AK186" s="795"/>
    </row>
    <row r="187" spans="1:37" s="504" customFormat="1" ht="30" customHeight="1">
      <c r="A187" s="1626" t="s">
        <v>406</v>
      </c>
      <c r="B187" s="1627"/>
      <c r="C187" s="1627"/>
      <c r="D187" s="1628"/>
      <c r="E187" s="875"/>
      <c r="F187" s="1481" t="s">
        <v>420</v>
      </c>
      <c r="G187" s="1481"/>
      <c r="H187" s="1481"/>
      <c r="I187" s="1481"/>
      <c r="J187" s="1481"/>
      <c r="K187" s="1481"/>
      <c r="L187" s="1481"/>
      <c r="M187" s="1481"/>
      <c r="N187" s="1481"/>
      <c r="O187" s="1481"/>
      <c r="P187" s="1481"/>
      <c r="Q187" s="1481"/>
      <c r="R187" s="1481"/>
      <c r="S187" s="1481"/>
      <c r="T187" s="1481"/>
      <c r="U187" s="1481"/>
      <c r="V187" s="1481"/>
      <c r="W187" s="1481"/>
      <c r="X187" s="1481"/>
      <c r="Y187" s="1481"/>
      <c r="Z187" s="1481"/>
      <c r="AA187" s="1481"/>
      <c r="AB187" s="1481"/>
      <c r="AC187" s="1481"/>
      <c r="AD187" s="1481"/>
      <c r="AE187" s="1481"/>
      <c r="AF187" s="1481"/>
      <c r="AG187" s="1481"/>
      <c r="AH187" s="1481"/>
      <c r="AI187" s="1481"/>
      <c r="AJ187" s="1482"/>
      <c r="AK187" s="795"/>
    </row>
    <row r="188" spans="1:37" s="504" customFormat="1" ht="15" customHeight="1">
      <c r="A188" s="1629"/>
      <c r="B188" s="1630"/>
      <c r="C188" s="1630"/>
      <c r="D188" s="1631"/>
      <c r="E188" s="876"/>
      <c r="F188" s="1448" t="s">
        <v>421</v>
      </c>
      <c r="G188" s="1448"/>
      <c r="H188" s="1448"/>
      <c r="I188" s="1448"/>
      <c r="J188" s="1448"/>
      <c r="K188" s="1448"/>
      <c r="L188" s="1448"/>
      <c r="M188" s="1448"/>
      <c r="N188" s="1448"/>
      <c r="O188" s="1448"/>
      <c r="P188" s="1448"/>
      <c r="Q188" s="1448"/>
      <c r="R188" s="1448"/>
      <c r="S188" s="1448"/>
      <c r="T188" s="1448"/>
      <c r="U188" s="1448"/>
      <c r="V188" s="1448"/>
      <c r="W188" s="1448"/>
      <c r="X188" s="1448"/>
      <c r="Y188" s="1448"/>
      <c r="Z188" s="1448"/>
      <c r="AA188" s="1448"/>
      <c r="AB188" s="1448"/>
      <c r="AC188" s="1448"/>
      <c r="AD188" s="1448"/>
      <c r="AE188" s="1448"/>
      <c r="AF188" s="1448"/>
      <c r="AG188" s="1448"/>
      <c r="AH188" s="1448"/>
      <c r="AI188" s="1448"/>
      <c r="AJ188" s="1449"/>
      <c r="AK188" s="795"/>
    </row>
    <row r="189" spans="1:37" s="504" customFormat="1" ht="15" customHeight="1">
      <c r="A189" s="1629"/>
      <c r="B189" s="1630"/>
      <c r="C189" s="1630"/>
      <c r="D189" s="1631"/>
      <c r="E189" s="876"/>
      <c r="F189" s="1448" t="s">
        <v>422</v>
      </c>
      <c r="G189" s="1448"/>
      <c r="H189" s="1448"/>
      <c r="I189" s="1448"/>
      <c r="J189" s="1448"/>
      <c r="K189" s="1448"/>
      <c r="L189" s="1448"/>
      <c r="M189" s="1448"/>
      <c r="N189" s="1448"/>
      <c r="O189" s="1448"/>
      <c r="P189" s="1448"/>
      <c r="Q189" s="1448"/>
      <c r="R189" s="1448"/>
      <c r="S189" s="1448"/>
      <c r="T189" s="1448"/>
      <c r="U189" s="1448"/>
      <c r="V189" s="1448"/>
      <c r="W189" s="1448"/>
      <c r="X189" s="1448"/>
      <c r="Y189" s="1448"/>
      <c r="Z189" s="1448"/>
      <c r="AA189" s="1448"/>
      <c r="AB189" s="1448"/>
      <c r="AC189" s="1448"/>
      <c r="AD189" s="1448"/>
      <c r="AE189" s="1448"/>
      <c r="AF189" s="1448"/>
      <c r="AG189" s="1448"/>
      <c r="AH189" s="1448"/>
      <c r="AI189" s="1448"/>
      <c r="AJ189" s="1449"/>
      <c r="AK189" s="795"/>
    </row>
    <row r="190" spans="1:37" s="504" customFormat="1" ht="15" customHeight="1">
      <c r="A190" s="1632"/>
      <c r="B190" s="1633"/>
      <c r="C190" s="1633"/>
      <c r="D190" s="1634"/>
      <c r="E190" s="877"/>
      <c r="F190" s="1488" t="s">
        <v>423</v>
      </c>
      <c r="G190" s="1488"/>
      <c r="H190" s="1488"/>
      <c r="I190" s="1488"/>
      <c r="J190" s="1488"/>
      <c r="K190" s="1488"/>
      <c r="L190" s="1488"/>
      <c r="M190" s="1488"/>
      <c r="N190" s="1488"/>
      <c r="O190" s="1488"/>
      <c r="P190" s="1488"/>
      <c r="Q190" s="1488"/>
      <c r="R190" s="1488"/>
      <c r="S190" s="1488"/>
      <c r="T190" s="1488"/>
      <c r="U190" s="1488"/>
      <c r="V190" s="1488"/>
      <c r="W190" s="1488"/>
      <c r="X190" s="1488"/>
      <c r="Y190" s="1488"/>
      <c r="Z190" s="1488"/>
      <c r="AA190" s="1488"/>
      <c r="AB190" s="1488"/>
      <c r="AC190" s="1488"/>
      <c r="AD190" s="1488"/>
      <c r="AE190" s="1488"/>
      <c r="AF190" s="1488"/>
      <c r="AG190" s="1488"/>
      <c r="AH190" s="1488"/>
      <c r="AI190" s="1488"/>
      <c r="AJ190" s="1489"/>
      <c r="AK190" s="795"/>
    </row>
    <row r="191" spans="1:37" s="504" customFormat="1" ht="15" customHeight="1">
      <c r="A191" s="1626" t="s">
        <v>408</v>
      </c>
      <c r="B191" s="1627"/>
      <c r="C191" s="1627"/>
      <c r="D191" s="1628"/>
      <c r="E191" s="875"/>
      <c r="F191" s="1481" t="s">
        <v>424</v>
      </c>
      <c r="G191" s="1481"/>
      <c r="H191" s="1481"/>
      <c r="I191" s="1481"/>
      <c r="J191" s="1481"/>
      <c r="K191" s="1481"/>
      <c r="L191" s="1481"/>
      <c r="M191" s="1481"/>
      <c r="N191" s="1481"/>
      <c r="O191" s="1481"/>
      <c r="P191" s="1481"/>
      <c r="Q191" s="1481"/>
      <c r="R191" s="1481"/>
      <c r="S191" s="1481"/>
      <c r="T191" s="1481"/>
      <c r="U191" s="1481"/>
      <c r="V191" s="1481"/>
      <c r="W191" s="1481"/>
      <c r="X191" s="1481"/>
      <c r="Y191" s="1481"/>
      <c r="Z191" s="1481"/>
      <c r="AA191" s="1481"/>
      <c r="AB191" s="1481"/>
      <c r="AC191" s="1481"/>
      <c r="AD191" s="1481"/>
      <c r="AE191" s="1481"/>
      <c r="AF191" s="1481"/>
      <c r="AG191" s="1481"/>
      <c r="AH191" s="1481"/>
      <c r="AI191" s="1481"/>
      <c r="AJ191" s="1482"/>
      <c r="AK191" s="500"/>
    </row>
    <row r="192" spans="1:37" s="504" customFormat="1" ht="30" customHeight="1">
      <c r="A192" s="1629"/>
      <c r="B192" s="1630"/>
      <c r="C192" s="1630"/>
      <c r="D192" s="1631"/>
      <c r="E192" s="876"/>
      <c r="F192" s="1448" t="s">
        <v>425</v>
      </c>
      <c r="G192" s="1448"/>
      <c r="H192" s="1448"/>
      <c r="I192" s="1448"/>
      <c r="J192" s="1448"/>
      <c r="K192" s="1448"/>
      <c r="L192" s="1448"/>
      <c r="M192" s="1448"/>
      <c r="N192" s="1448"/>
      <c r="O192" s="1448"/>
      <c r="P192" s="1448"/>
      <c r="Q192" s="1448"/>
      <c r="R192" s="1448"/>
      <c r="S192" s="1448"/>
      <c r="T192" s="1448"/>
      <c r="U192" s="1448"/>
      <c r="V192" s="1448"/>
      <c r="W192" s="1448"/>
      <c r="X192" s="1448"/>
      <c r="Y192" s="1448"/>
      <c r="Z192" s="1448"/>
      <c r="AA192" s="1448"/>
      <c r="AB192" s="1448"/>
      <c r="AC192" s="1448"/>
      <c r="AD192" s="1448"/>
      <c r="AE192" s="1448"/>
      <c r="AF192" s="1448"/>
      <c r="AG192" s="1448"/>
      <c r="AH192" s="1448"/>
      <c r="AI192" s="1448"/>
      <c r="AJ192" s="1449"/>
    </row>
    <row r="193" spans="1:46" s="504" customFormat="1" ht="15" customHeight="1">
      <c r="A193" s="1629"/>
      <c r="B193" s="1630"/>
      <c r="C193" s="1630"/>
      <c r="D193" s="1631"/>
      <c r="E193" s="876"/>
      <c r="F193" s="1448" t="s">
        <v>426</v>
      </c>
      <c r="G193" s="1448"/>
      <c r="H193" s="1448"/>
      <c r="I193" s="1448"/>
      <c r="J193" s="1448"/>
      <c r="K193" s="1448"/>
      <c r="L193" s="1448"/>
      <c r="M193" s="1448"/>
      <c r="N193" s="1448"/>
      <c r="O193" s="1448"/>
      <c r="P193" s="1448"/>
      <c r="Q193" s="1448"/>
      <c r="R193" s="1448"/>
      <c r="S193" s="1448"/>
      <c r="T193" s="1448"/>
      <c r="U193" s="1448"/>
      <c r="V193" s="1448"/>
      <c r="W193" s="1448"/>
      <c r="X193" s="1448"/>
      <c r="Y193" s="1448"/>
      <c r="Z193" s="1448"/>
      <c r="AA193" s="1448"/>
      <c r="AB193" s="1448"/>
      <c r="AC193" s="1448"/>
      <c r="AD193" s="1448"/>
      <c r="AE193" s="1448"/>
      <c r="AF193" s="1448"/>
      <c r="AG193" s="1448"/>
      <c r="AH193" s="1448"/>
      <c r="AI193" s="1448"/>
      <c r="AJ193" s="1449"/>
    </row>
    <row r="194" spans="1:46" s="504" customFormat="1" ht="15" customHeight="1">
      <c r="A194" s="1632"/>
      <c r="B194" s="1633"/>
      <c r="C194" s="1633"/>
      <c r="D194" s="1634"/>
      <c r="E194" s="877"/>
      <c r="F194" s="1488" t="s">
        <v>427</v>
      </c>
      <c r="G194" s="1488"/>
      <c r="H194" s="1488"/>
      <c r="I194" s="1488"/>
      <c r="J194" s="1488"/>
      <c r="K194" s="1488"/>
      <c r="L194" s="1488"/>
      <c r="M194" s="1488"/>
      <c r="N194" s="1488"/>
      <c r="O194" s="1488"/>
      <c r="P194" s="1488"/>
      <c r="Q194" s="1488"/>
      <c r="R194" s="1488"/>
      <c r="S194" s="1488"/>
      <c r="T194" s="1488"/>
      <c r="U194" s="1488"/>
      <c r="V194" s="1488"/>
      <c r="W194" s="1488"/>
      <c r="X194" s="1488"/>
      <c r="Y194" s="1488"/>
      <c r="Z194" s="1488"/>
      <c r="AA194" s="1488"/>
      <c r="AB194" s="1488"/>
      <c r="AC194" s="1488"/>
      <c r="AD194" s="1488"/>
      <c r="AE194" s="1488"/>
      <c r="AF194" s="1488"/>
      <c r="AG194" s="1488"/>
      <c r="AH194" s="1488"/>
      <c r="AI194" s="1488"/>
      <c r="AJ194" s="1489"/>
    </row>
    <row r="195" spans="1:46" s="504" customFormat="1" ht="30" customHeight="1">
      <c r="A195" s="1626" t="s">
        <v>407</v>
      </c>
      <c r="B195" s="1627"/>
      <c r="C195" s="1627"/>
      <c r="D195" s="1628"/>
      <c r="E195" s="875"/>
      <c r="F195" s="1481" t="s">
        <v>428</v>
      </c>
      <c r="G195" s="1481"/>
      <c r="H195" s="1481"/>
      <c r="I195" s="1481"/>
      <c r="J195" s="1481"/>
      <c r="K195" s="1481"/>
      <c r="L195" s="1481"/>
      <c r="M195" s="1481"/>
      <c r="N195" s="1481"/>
      <c r="O195" s="1481"/>
      <c r="P195" s="1481"/>
      <c r="Q195" s="1481"/>
      <c r="R195" s="1481"/>
      <c r="S195" s="1481"/>
      <c r="T195" s="1481"/>
      <c r="U195" s="1481"/>
      <c r="V195" s="1481"/>
      <c r="W195" s="1481"/>
      <c r="X195" s="1481"/>
      <c r="Y195" s="1481"/>
      <c r="Z195" s="1481"/>
      <c r="AA195" s="1481"/>
      <c r="AB195" s="1481"/>
      <c r="AC195" s="1481"/>
      <c r="AD195" s="1481"/>
      <c r="AE195" s="1481"/>
      <c r="AF195" s="1481"/>
      <c r="AG195" s="1481"/>
      <c r="AH195" s="1481"/>
      <c r="AI195" s="1481"/>
      <c r="AJ195" s="1482"/>
      <c r="AK195" s="788"/>
    </row>
    <row r="196" spans="1:46" s="504" customFormat="1" ht="15" customHeight="1">
      <c r="A196" s="1629"/>
      <c r="B196" s="1630"/>
      <c r="C196" s="1630"/>
      <c r="D196" s="1631"/>
      <c r="E196" s="876"/>
      <c r="F196" s="1448" t="s">
        <v>429</v>
      </c>
      <c r="G196" s="1448"/>
      <c r="H196" s="1448"/>
      <c r="I196" s="1448"/>
      <c r="J196" s="1448"/>
      <c r="K196" s="1448"/>
      <c r="L196" s="1448"/>
      <c r="M196" s="1448"/>
      <c r="N196" s="1448"/>
      <c r="O196" s="1448"/>
      <c r="P196" s="1448"/>
      <c r="Q196" s="1448"/>
      <c r="R196" s="1448"/>
      <c r="S196" s="1448"/>
      <c r="T196" s="1448"/>
      <c r="U196" s="1448"/>
      <c r="V196" s="1448"/>
      <c r="W196" s="1448"/>
      <c r="X196" s="1448"/>
      <c r="Y196" s="1448"/>
      <c r="Z196" s="1448"/>
      <c r="AA196" s="1448"/>
      <c r="AB196" s="1448"/>
      <c r="AC196" s="1448"/>
      <c r="AD196" s="1448"/>
      <c r="AE196" s="1448"/>
      <c r="AF196" s="1448"/>
      <c r="AG196" s="1448"/>
      <c r="AH196" s="1448"/>
      <c r="AI196" s="1448"/>
      <c r="AJ196" s="1449"/>
      <c r="AK196" s="795"/>
    </row>
    <row r="197" spans="1:46" s="504" customFormat="1" ht="15" customHeight="1">
      <c r="A197" s="1629"/>
      <c r="B197" s="1630"/>
      <c r="C197" s="1630"/>
      <c r="D197" s="1631"/>
      <c r="E197" s="876"/>
      <c r="F197" s="1448" t="s">
        <v>430</v>
      </c>
      <c r="G197" s="1448"/>
      <c r="H197" s="1448"/>
      <c r="I197" s="1448"/>
      <c r="J197" s="1448"/>
      <c r="K197" s="1448"/>
      <c r="L197" s="1448"/>
      <c r="M197" s="1448"/>
      <c r="N197" s="1448"/>
      <c r="O197" s="1448"/>
      <c r="P197" s="1448"/>
      <c r="Q197" s="1448"/>
      <c r="R197" s="1448"/>
      <c r="S197" s="1448"/>
      <c r="T197" s="1448"/>
      <c r="U197" s="1448"/>
      <c r="V197" s="1448"/>
      <c r="W197" s="1448"/>
      <c r="X197" s="1448"/>
      <c r="Y197" s="1448"/>
      <c r="Z197" s="1448"/>
      <c r="AA197" s="1448"/>
      <c r="AB197" s="1448"/>
      <c r="AC197" s="1448"/>
      <c r="AD197" s="1448"/>
      <c r="AE197" s="1448"/>
      <c r="AF197" s="1448"/>
      <c r="AG197" s="1448"/>
      <c r="AH197" s="1448"/>
      <c r="AI197" s="1448"/>
      <c r="AJ197" s="1449"/>
      <c r="AK197" s="795"/>
    </row>
    <row r="198" spans="1:46" s="504" customFormat="1" ht="15" customHeight="1" thickBot="1">
      <c r="A198" s="1635"/>
      <c r="B198" s="1636"/>
      <c r="C198" s="1636"/>
      <c r="D198" s="1637"/>
      <c r="E198" s="878"/>
      <c r="F198" s="1624" t="s">
        <v>431</v>
      </c>
      <c r="G198" s="1624"/>
      <c r="H198" s="1624"/>
      <c r="I198" s="1624"/>
      <c r="J198" s="1624"/>
      <c r="K198" s="1624"/>
      <c r="L198" s="1624"/>
      <c r="M198" s="1624"/>
      <c r="N198" s="1624"/>
      <c r="O198" s="1624"/>
      <c r="P198" s="1624"/>
      <c r="Q198" s="1624"/>
      <c r="R198" s="1624"/>
      <c r="S198" s="1624"/>
      <c r="T198" s="1624"/>
      <c r="U198" s="1624"/>
      <c r="V198" s="1624"/>
      <c r="W198" s="1624"/>
      <c r="X198" s="1624"/>
      <c r="Y198" s="1624"/>
      <c r="Z198" s="1624"/>
      <c r="AA198" s="1624"/>
      <c r="AB198" s="1624"/>
      <c r="AC198" s="1624"/>
      <c r="AD198" s="1624"/>
      <c r="AE198" s="1624"/>
      <c r="AF198" s="1624"/>
      <c r="AG198" s="1624"/>
      <c r="AH198" s="1624"/>
      <c r="AI198" s="1624"/>
      <c r="AJ198" s="1625"/>
      <c r="AK198" s="500"/>
    </row>
    <row r="199" spans="1:46" s="504" customFormat="1" ht="30" customHeight="1" thickBot="1">
      <c r="A199" s="1428" t="s">
        <v>437</v>
      </c>
      <c r="B199" s="1429"/>
      <c r="C199" s="1429"/>
      <c r="D199" s="1429"/>
      <c r="E199" s="1429"/>
      <c r="F199" s="1429"/>
      <c r="G199" s="1429"/>
      <c r="H199" s="1429"/>
      <c r="I199" s="1429"/>
      <c r="J199" s="1429"/>
      <c r="K199" s="1429"/>
      <c r="L199" s="1429"/>
      <c r="M199" s="1429"/>
      <c r="N199" s="1430"/>
      <c r="O199" s="1408"/>
      <c r="P199" s="1408"/>
      <c r="Q199" s="1409" t="s">
        <v>374</v>
      </c>
      <c r="R199" s="1409"/>
      <c r="S199" s="1621"/>
      <c r="T199" s="1622"/>
      <c r="U199" s="1622"/>
      <c r="V199" s="1622"/>
      <c r="W199" s="1622"/>
      <c r="X199" s="1622"/>
      <c r="Y199" s="1622"/>
      <c r="Z199" s="1622"/>
      <c r="AA199" s="1622"/>
      <c r="AB199" s="1622"/>
      <c r="AC199" s="1622"/>
      <c r="AD199" s="1622"/>
      <c r="AE199" s="1622"/>
      <c r="AF199" s="1622"/>
      <c r="AG199" s="1622"/>
      <c r="AH199" s="1622"/>
      <c r="AI199" s="1622"/>
      <c r="AJ199" s="1623"/>
      <c r="AK199" s="500"/>
    </row>
    <row r="200" spans="1:46" ht="15" customHeight="1">
      <c r="A200" s="799"/>
      <c r="B200" s="799"/>
      <c r="C200" s="799"/>
      <c r="D200" s="799"/>
      <c r="E200" s="799"/>
      <c r="F200" s="799"/>
      <c r="G200" s="799"/>
      <c r="H200" s="799"/>
      <c r="I200" s="799"/>
      <c r="J200" s="799"/>
      <c r="K200" s="799"/>
      <c r="L200" s="799"/>
      <c r="M200" s="799"/>
      <c r="N200" s="799"/>
      <c r="O200" s="799"/>
      <c r="P200" s="799"/>
      <c r="Q200" s="799"/>
      <c r="R200" s="799"/>
      <c r="S200" s="799"/>
      <c r="T200" s="799"/>
      <c r="U200" s="799"/>
      <c r="V200" s="799"/>
      <c r="W200" s="799"/>
      <c r="X200" s="799"/>
      <c r="Y200" s="799"/>
      <c r="Z200" s="799"/>
      <c r="AA200" s="799"/>
      <c r="AB200" s="799"/>
      <c r="AC200" s="799"/>
      <c r="AD200" s="799"/>
      <c r="AE200" s="799"/>
      <c r="AF200" s="799"/>
      <c r="AG200" s="799"/>
      <c r="AH200" s="799"/>
      <c r="AI200" s="799"/>
      <c r="AJ200" s="800"/>
      <c r="AK200" s="500"/>
      <c r="AT200" s="521"/>
    </row>
    <row r="201" spans="1:46">
      <c r="A201" s="529" t="s">
        <v>176</v>
      </c>
      <c r="C201" s="530"/>
      <c r="D201" s="530"/>
      <c r="E201" s="530"/>
      <c r="F201" s="530"/>
      <c r="G201" s="530"/>
      <c r="H201" s="530"/>
      <c r="I201" s="530"/>
      <c r="J201" s="530"/>
      <c r="K201" s="530"/>
      <c r="L201" s="530"/>
      <c r="M201" s="530"/>
      <c r="N201" s="530"/>
      <c r="P201" s="530"/>
      <c r="Q201" s="530"/>
      <c r="R201" s="530"/>
      <c r="S201" s="530"/>
      <c r="T201" s="530"/>
      <c r="U201" s="530"/>
      <c r="V201" s="530"/>
      <c r="W201" s="530"/>
      <c r="X201" s="530"/>
      <c r="Y201" s="530"/>
      <c r="Z201" s="530"/>
      <c r="AA201" s="530"/>
      <c r="AB201" s="530"/>
      <c r="AC201" s="530"/>
      <c r="AD201" s="530"/>
      <c r="AE201" s="530"/>
      <c r="AF201" s="530"/>
      <c r="AK201" s="500"/>
      <c r="AT201" s="521"/>
    </row>
    <row r="202" spans="1:46">
      <c r="A202" s="801" t="s">
        <v>439</v>
      </c>
      <c r="C202" s="530"/>
      <c r="D202" s="530"/>
      <c r="E202" s="530"/>
      <c r="F202" s="530"/>
      <c r="G202" s="530"/>
      <c r="H202" s="530"/>
      <c r="I202" s="530"/>
      <c r="J202" s="530"/>
      <c r="K202" s="530"/>
      <c r="L202" s="530"/>
      <c r="M202" s="530"/>
      <c r="N202" s="530"/>
      <c r="O202" s="802"/>
      <c r="P202" s="530"/>
      <c r="Q202" s="530"/>
      <c r="R202" s="530"/>
      <c r="S202" s="530"/>
      <c r="T202" s="530"/>
      <c r="U202" s="530"/>
      <c r="V202" s="530"/>
      <c r="W202" s="530"/>
      <c r="X202" s="530"/>
      <c r="Y202" s="530"/>
      <c r="Z202" s="530"/>
      <c r="AA202" s="530"/>
      <c r="AB202" s="530"/>
      <c r="AC202" s="530"/>
      <c r="AD202" s="530"/>
      <c r="AE202" s="530"/>
      <c r="AF202" s="530"/>
      <c r="AK202" s="500"/>
      <c r="AT202" s="521"/>
    </row>
    <row r="203" spans="1:46" ht="17.25" customHeight="1">
      <c r="A203" s="529"/>
      <c r="C203" s="530"/>
      <c r="D203" s="530"/>
      <c r="E203" s="530"/>
      <c r="F203" s="530"/>
      <c r="G203" s="530"/>
      <c r="H203" s="530"/>
      <c r="I203" s="530"/>
      <c r="J203" s="530"/>
      <c r="K203" s="530"/>
      <c r="L203" s="530"/>
      <c r="M203" s="530"/>
      <c r="N203" s="530"/>
      <c r="O203" s="530"/>
      <c r="P203" s="530"/>
      <c r="Q203" s="530"/>
      <c r="R203" s="530"/>
      <c r="S203" s="530"/>
      <c r="T203" s="530"/>
      <c r="U203" s="530"/>
      <c r="V203" s="530"/>
      <c r="W203" s="530"/>
      <c r="X203" s="530"/>
      <c r="Y203" s="530"/>
      <c r="Z203" s="530"/>
      <c r="AA203" s="530"/>
      <c r="AB203" s="530"/>
      <c r="AC203" s="530"/>
      <c r="AD203" s="530"/>
      <c r="AF203" s="711" t="s">
        <v>174</v>
      </c>
      <c r="AG203" s="873"/>
      <c r="AH203" s="318" t="s">
        <v>107</v>
      </c>
      <c r="AI203" s="873"/>
      <c r="AJ203" s="874"/>
      <c r="AK203" s="509"/>
      <c r="AT203" s="521"/>
    </row>
    <row r="204" spans="1:46" ht="13.8" thickBot="1">
      <c r="A204" s="803" t="s">
        <v>149</v>
      </c>
      <c r="B204" s="799"/>
      <c r="C204" s="799"/>
      <c r="D204" s="799"/>
      <c r="E204" s="799"/>
      <c r="F204" s="799"/>
      <c r="G204" s="799"/>
      <c r="H204" s="799"/>
      <c r="I204" s="799"/>
      <c r="J204" s="799"/>
      <c r="K204" s="799"/>
      <c r="L204" s="799"/>
      <c r="M204" s="799"/>
      <c r="N204" s="799"/>
      <c r="O204" s="799"/>
      <c r="P204" s="799"/>
      <c r="Q204" s="799"/>
      <c r="R204" s="799"/>
      <c r="S204" s="799"/>
      <c r="T204" s="799"/>
      <c r="U204" s="799"/>
      <c r="V204" s="799"/>
      <c r="W204" s="799"/>
      <c r="X204" s="799"/>
      <c r="Y204" s="799"/>
      <c r="Z204" s="799"/>
      <c r="AA204" s="799"/>
      <c r="AB204" s="799"/>
      <c r="AC204" s="799"/>
      <c r="AD204" s="799"/>
      <c r="AE204" s="799"/>
      <c r="AF204" s="799"/>
      <c r="AG204" s="799"/>
      <c r="AH204" s="799"/>
      <c r="AI204" s="799"/>
      <c r="AJ204" s="800"/>
      <c r="AK204" s="500"/>
      <c r="AT204" s="521"/>
    </row>
    <row r="205" spans="1:46" s="798" customFormat="1" ht="15" customHeight="1">
      <c r="A205" s="1436" t="s">
        <v>25</v>
      </c>
      <c r="B205" s="1437"/>
      <c r="C205" s="1437"/>
      <c r="D205" s="1438"/>
      <c r="E205" s="856"/>
      <c r="F205" s="857" t="s">
        <v>318</v>
      </c>
      <c r="G205" s="857"/>
      <c r="H205" s="857"/>
      <c r="I205" s="857"/>
      <c r="J205" s="857"/>
      <c r="K205" s="857"/>
      <c r="L205" s="857"/>
      <c r="M205" s="857"/>
      <c r="N205" s="857"/>
      <c r="O205" s="858"/>
      <c r="P205" s="858"/>
      <c r="Q205" s="858"/>
      <c r="R205" s="859"/>
      <c r="S205" s="859"/>
      <c r="T205" s="859"/>
      <c r="U205" s="857" t="s">
        <v>231</v>
      </c>
      <c r="V205" s="860"/>
      <c r="W205" s="860" t="s">
        <v>233</v>
      </c>
      <c r="X205" s="860"/>
      <c r="Y205" s="860"/>
      <c r="Z205" s="857"/>
      <c r="AA205" s="858"/>
      <c r="AB205" s="858"/>
      <c r="AC205" s="858"/>
      <c r="AD205" s="858"/>
      <c r="AE205" s="858"/>
      <c r="AF205" s="858"/>
      <c r="AG205" s="858"/>
      <c r="AH205" s="858"/>
      <c r="AI205" s="804"/>
      <c r="AJ205" s="805"/>
      <c r="AK205" s="509"/>
    </row>
    <row r="206" spans="1:46" s="798" customFormat="1" ht="15" customHeight="1">
      <c r="A206" s="1439"/>
      <c r="B206" s="1440"/>
      <c r="C206" s="1440"/>
      <c r="D206" s="1441"/>
      <c r="E206" s="861"/>
      <c r="F206" s="862" t="s">
        <v>64</v>
      </c>
      <c r="G206" s="862"/>
      <c r="H206" s="862"/>
      <c r="I206" s="862"/>
      <c r="J206" s="862"/>
      <c r="K206" s="862"/>
      <c r="L206" s="862"/>
      <c r="M206" s="863"/>
      <c r="N206" s="863"/>
      <c r="O206" s="863"/>
      <c r="P206" s="863"/>
      <c r="Q206" s="863"/>
      <c r="R206" s="864"/>
      <c r="S206" s="864"/>
      <c r="T206" s="864"/>
      <c r="U206" s="862" t="s">
        <v>232</v>
      </c>
      <c r="V206" s="865"/>
      <c r="W206" s="865" t="s">
        <v>233</v>
      </c>
      <c r="X206" s="865"/>
      <c r="Y206" s="865"/>
      <c r="Z206" s="862"/>
      <c r="AA206" s="866"/>
      <c r="AB206" s="863"/>
      <c r="AC206" s="863"/>
      <c r="AD206" s="863"/>
      <c r="AE206" s="863"/>
      <c r="AF206" s="863"/>
      <c r="AG206" s="863"/>
      <c r="AH206" s="863"/>
      <c r="AI206" s="806"/>
      <c r="AJ206" s="807"/>
      <c r="AK206" s="500"/>
    </row>
    <row r="207" spans="1:46" s="504" customFormat="1" ht="15" customHeight="1">
      <c r="A207" s="1442" t="s">
        <v>26</v>
      </c>
      <c r="B207" s="1443"/>
      <c r="C207" s="1443"/>
      <c r="D207" s="1444"/>
      <c r="E207" s="861"/>
      <c r="F207" s="1432" t="s">
        <v>27</v>
      </c>
      <c r="G207" s="1432"/>
      <c r="H207" s="1432"/>
      <c r="I207" s="1432"/>
      <c r="J207" s="1432"/>
      <c r="K207" s="1432"/>
      <c r="L207" s="1432"/>
      <c r="M207" s="1432"/>
      <c r="N207" s="1432"/>
      <c r="O207" s="1432"/>
      <c r="P207" s="1432"/>
      <c r="Q207" s="1432"/>
      <c r="R207" s="1432"/>
      <c r="S207" s="1432"/>
      <c r="T207" s="1432"/>
      <c r="U207" s="862" t="s">
        <v>232</v>
      </c>
      <c r="V207" s="865"/>
      <c r="W207" s="865" t="s">
        <v>233</v>
      </c>
      <c r="X207" s="865"/>
      <c r="Y207" s="865"/>
      <c r="Z207" s="862"/>
      <c r="AA207" s="862"/>
      <c r="AB207" s="862"/>
      <c r="AC207" s="862"/>
      <c r="AD207" s="863"/>
      <c r="AE207" s="863"/>
      <c r="AF207" s="863"/>
      <c r="AG207" s="863"/>
      <c r="AH207" s="863"/>
      <c r="AI207" s="806"/>
      <c r="AJ207" s="807"/>
      <c r="AK207" s="500"/>
    </row>
    <row r="208" spans="1:46" s="504" customFormat="1" ht="15" customHeight="1" thickBot="1">
      <c r="A208" s="1445"/>
      <c r="B208" s="1446"/>
      <c r="C208" s="1446"/>
      <c r="D208" s="1447"/>
      <c r="E208" s="867"/>
      <c r="F208" s="868" t="s">
        <v>51</v>
      </c>
      <c r="G208" s="868"/>
      <c r="H208" s="1407"/>
      <c r="I208" s="1407"/>
      <c r="J208" s="1407"/>
      <c r="K208" s="1407"/>
      <c r="L208" s="1407"/>
      <c r="M208" s="1407"/>
      <c r="N208" s="1407"/>
      <c r="O208" s="1407"/>
      <c r="P208" s="1407"/>
      <c r="Q208" s="1407"/>
      <c r="R208" s="1407"/>
      <c r="S208" s="1407"/>
      <c r="T208" s="1407"/>
      <c r="U208" s="1407"/>
      <c r="V208" s="1407"/>
      <c r="W208" s="1407"/>
      <c r="X208" s="1407"/>
      <c r="Y208" s="869" t="s">
        <v>52</v>
      </c>
      <c r="Z208" s="870" t="s">
        <v>232</v>
      </c>
      <c r="AA208" s="871"/>
      <c r="AB208" s="871" t="s">
        <v>234</v>
      </c>
      <c r="AC208" s="871"/>
      <c r="AD208" s="870"/>
      <c r="AE208" s="870"/>
      <c r="AF208" s="870"/>
      <c r="AG208" s="870"/>
      <c r="AH208" s="872"/>
      <c r="AI208" s="808"/>
      <c r="AJ208" s="809"/>
      <c r="AK208" s="500"/>
    </row>
    <row r="209" spans="1:46" ht="15" customHeight="1">
      <c r="A209" s="531"/>
      <c r="C209" s="530"/>
      <c r="D209" s="530"/>
      <c r="E209" s="530"/>
      <c r="F209" s="530"/>
      <c r="G209" s="530"/>
      <c r="H209" s="530"/>
      <c r="I209" s="530"/>
      <c r="J209" s="530"/>
      <c r="K209" s="530"/>
      <c r="L209" s="530"/>
      <c r="M209" s="530"/>
      <c r="N209" s="530"/>
      <c r="O209" s="530"/>
      <c r="P209" s="530"/>
      <c r="Q209" s="530"/>
      <c r="R209" s="530"/>
      <c r="S209" s="530"/>
      <c r="T209" s="530"/>
      <c r="U209" s="530"/>
      <c r="V209" s="530"/>
      <c r="W209" s="530"/>
      <c r="X209" s="530"/>
      <c r="Y209" s="530"/>
      <c r="Z209" s="530"/>
      <c r="AA209" s="530"/>
      <c r="AB209" s="530"/>
      <c r="AC209" s="530"/>
      <c r="AD209" s="530"/>
      <c r="AE209" s="530"/>
      <c r="AF209" s="530"/>
      <c r="AG209" s="530"/>
      <c r="AH209" s="530"/>
      <c r="AI209" s="530"/>
      <c r="AK209" s="500"/>
      <c r="AT209" s="521"/>
    </row>
    <row r="210" spans="1:46">
      <c r="A210" s="529" t="s">
        <v>336</v>
      </c>
      <c r="C210" s="530"/>
      <c r="D210" s="530"/>
      <c r="E210" s="530"/>
      <c r="F210" s="530"/>
      <c r="G210" s="530"/>
      <c r="H210" s="530"/>
      <c r="I210" s="530"/>
      <c r="J210" s="530"/>
      <c r="K210" s="530"/>
      <c r="L210" s="530"/>
      <c r="M210" s="530"/>
      <c r="N210" s="530"/>
      <c r="O210" s="530"/>
      <c r="P210" s="530"/>
      <c r="Q210" s="530"/>
      <c r="R210" s="530"/>
      <c r="S210" s="530"/>
      <c r="T210" s="530"/>
      <c r="U210" s="530"/>
      <c r="V210" s="530"/>
      <c r="W210" s="530"/>
      <c r="X210" s="530"/>
      <c r="Y210" s="530"/>
      <c r="Z210" s="530"/>
      <c r="AA210" s="530"/>
      <c r="AB210" s="530"/>
      <c r="AC210" s="530"/>
      <c r="AD210" s="530"/>
      <c r="AE210" s="530"/>
      <c r="AF210" s="530"/>
      <c r="AK210" s="500"/>
      <c r="AT210" s="521"/>
    </row>
    <row r="211" spans="1:46" ht="15.75" customHeight="1">
      <c r="A211" s="810"/>
      <c r="B211" s="612" t="s">
        <v>62</v>
      </c>
      <c r="C211" s="810"/>
      <c r="D211" s="810"/>
      <c r="E211" s="810"/>
      <c r="F211" s="810"/>
      <c r="G211" s="810"/>
      <c r="H211" s="810"/>
      <c r="I211" s="810"/>
      <c r="J211" s="810"/>
      <c r="K211" s="810"/>
      <c r="L211" s="810"/>
      <c r="M211" s="810"/>
      <c r="N211" s="810"/>
      <c r="O211" s="810"/>
      <c r="P211" s="810"/>
      <c r="Q211" s="810"/>
      <c r="R211" s="810"/>
      <c r="S211" s="810"/>
      <c r="T211" s="810"/>
      <c r="U211" s="810"/>
      <c r="V211" s="810"/>
      <c r="W211" s="810"/>
      <c r="X211" s="810"/>
      <c r="Y211" s="810"/>
      <c r="Z211" s="810"/>
      <c r="AA211" s="810"/>
      <c r="AB211" s="810"/>
      <c r="AC211" s="810"/>
      <c r="AD211" s="810"/>
      <c r="AE211" s="810"/>
      <c r="AF211" s="810"/>
      <c r="AG211" s="810"/>
      <c r="AH211" s="810"/>
      <c r="AI211" s="810"/>
      <c r="AJ211" s="811"/>
      <c r="AK211" s="500"/>
    </row>
    <row r="212" spans="1:46" ht="13.8" thickBot="1">
      <c r="A212" s="810"/>
      <c r="B212" s="1433" t="s">
        <v>86</v>
      </c>
      <c r="C212" s="1434"/>
      <c r="D212" s="1434"/>
      <c r="E212" s="1434"/>
      <c r="F212" s="1434"/>
      <c r="G212" s="1434"/>
      <c r="H212" s="1434"/>
      <c r="I212" s="1434"/>
      <c r="J212" s="1434"/>
      <c r="K212" s="1434"/>
      <c r="L212" s="1434"/>
      <c r="M212" s="1434"/>
      <c r="N212" s="1434"/>
      <c r="O212" s="1434"/>
      <c r="P212" s="1434"/>
      <c r="Q212" s="1434"/>
      <c r="R212" s="1434"/>
      <c r="S212" s="1434"/>
      <c r="T212" s="1434"/>
      <c r="U212" s="1434"/>
      <c r="V212" s="1434"/>
      <c r="W212" s="1434"/>
      <c r="X212" s="1434"/>
      <c r="Y212" s="1435"/>
      <c r="Z212" s="1410" t="s">
        <v>58</v>
      </c>
      <c r="AA212" s="1411"/>
      <c r="AB212" s="1411"/>
      <c r="AC212" s="1411"/>
      <c r="AD212" s="1411"/>
      <c r="AE212" s="1411"/>
      <c r="AF212" s="1411"/>
      <c r="AG212" s="1411"/>
      <c r="AH212" s="1411"/>
      <c r="AI212" s="1411"/>
      <c r="AJ212" s="1412"/>
      <c r="AK212" s="500"/>
    </row>
    <row r="213" spans="1:46" ht="16.5" customHeight="1">
      <c r="A213" s="810"/>
      <c r="B213" s="844"/>
      <c r="C213" s="845" t="s">
        <v>104</v>
      </c>
      <c r="D213" s="846"/>
      <c r="E213" s="846"/>
      <c r="F213" s="846"/>
      <c r="G213" s="846"/>
      <c r="H213" s="846"/>
      <c r="I213" s="846"/>
      <c r="J213" s="846"/>
      <c r="K213" s="846"/>
      <c r="L213" s="846"/>
      <c r="M213" s="846"/>
      <c r="N213" s="846"/>
      <c r="O213" s="846"/>
      <c r="P213" s="846"/>
      <c r="Q213" s="846"/>
      <c r="R213" s="846"/>
      <c r="S213" s="846"/>
      <c r="T213" s="846"/>
      <c r="U213" s="846"/>
      <c r="V213" s="846"/>
      <c r="W213" s="846"/>
      <c r="X213" s="846"/>
      <c r="Y213" s="847"/>
      <c r="Z213" s="1416" t="s">
        <v>60</v>
      </c>
      <c r="AA213" s="1417"/>
      <c r="AB213" s="1417"/>
      <c r="AC213" s="1417"/>
      <c r="AD213" s="1417"/>
      <c r="AE213" s="1417"/>
      <c r="AF213" s="1417"/>
      <c r="AG213" s="1417"/>
      <c r="AH213" s="1417"/>
      <c r="AI213" s="1417"/>
      <c r="AJ213" s="1418"/>
      <c r="AK213" s="500"/>
    </row>
    <row r="214" spans="1:46" ht="16.5" customHeight="1">
      <c r="A214" s="810"/>
      <c r="B214" s="848"/>
      <c r="C214" s="849" t="s">
        <v>105</v>
      </c>
      <c r="D214" s="850"/>
      <c r="E214" s="850"/>
      <c r="F214" s="850"/>
      <c r="G214" s="850"/>
      <c r="H214" s="850"/>
      <c r="I214" s="850"/>
      <c r="J214" s="850"/>
      <c r="K214" s="850"/>
      <c r="L214" s="850"/>
      <c r="M214" s="850"/>
      <c r="N214" s="850"/>
      <c r="O214" s="850"/>
      <c r="P214" s="850"/>
      <c r="Q214" s="850"/>
      <c r="R214" s="850"/>
      <c r="S214" s="850"/>
      <c r="T214" s="850"/>
      <c r="U214" s="850"/>
      <c r="V214" s="850"/>
      <c r="W214" s="850"/>
      <c r="X214" s="850"/>
      <c r="Y214" s="851"/>
      <c r="Z214" s="1413" t="s">
        <v>61</v>
      </c>
      <c r="AA214" s="1414"/>
      <c r="AB214" s="1414"/>
      <c r="AC214" s="1414"/>
      <c r="AD214" s="1414"/>
      <c r="AE214" s="1414"/>
      <c r="AF214" s="1414"/>
      <c r="AG214" s="1414"/>
      <c r="AH214" s="1414"/>
      <c r="AI214" s="1414"/>
      <c r="AJ214" s="1415"/>
      <c r="AK214" s="500"/>
    </row>
    <row r="215" spans="1:46" ht="16.5" customHeight="1">
      <c r="A215" s="810"/>
      <c r="B215" s="848"/>
      <c r="C215" s="849" t="s">
        <v>133</v>
      </c>
      <c r="D215" s="850"/>
      <c r="E215" s="850"/>
      <c r="F215" s="850"/>
      <c r="G215" s="850"/>
      <c r="H215" s="850"/>
      <c r="I215" s="850"/>
      <c r="J215" s="850"/>
      <c r="K215" s="850"/>
      <c r="L215" s="850"/>
      <c r="M215" s="850"/>
      <c r="N215" s="850"/>
      <c r="O215" s="850"/>
      <c r="P215" s="850"/>
      <c r="Q215" s="850"/>
      <c r="R215" s="850"/>
      <c r="S215" s="850"/>
      <c r="T215" s="850"/>
      <c r="U215" s="850"/>
      <c r="V215" s="850"/>
      <c r="W215" s="850"/>
      <c r="X215" s="850"/>
      <c r="Y215" s="851"/>
      <c r="Z215" s="1413" t="s">
        <v>395</v>
      </c>
      <c r="AA215" s="1414"/>
      <c r="AB215" s="1414"/>
      <c r="AC215" s="1414"/>
      <c r="AD215" s="1414"/>
      <c r="AE215" s="1414"/>
      <c r="AF215" s="1414"/>
      <c r="AG215" s="1414"/>
      <c r="AH215" s="1414"/>
      <c r="AI215" s="1414"/>
      <c r="AJ215" s="1415"/>
      <c r="AK215" s="500"/>
    </row>
    <row r="216" spans="1:46" ht="16.5" customHeight="1">
      <c r="A216" s="810"/>
      <c r="B216" s="848"/>
      <c r="C216" s="849" t="s">
        <v>228</v>
      </c>
      <c r="D216" s="850"/>
      <c r="E216" s="850"/>
      <c r="F216" s="850"/>
      <c r="G216" s="850"/>
      <c r="H216" s="850"/>
      <c r="I216" s="850"/>
      <c r="J216" s="850"/>
      <c r="K216" s="850"/>
      <c r="L216" s="850"/>
      <c r="M216" s="850"/>
      <c r="N216" s="850"/>
      <c r="O216" s="850"/>
      <c r="P216" s="850"/>
      <c r="Q216" s="850"/>
      <c r="R216" s="850"/>
      <c r="S216" s="850"/>
      <c r="T216" s="850"/>
      <c r="U216" s="850"/>
      <c r="V216" s="850"/>
      <c r="W216" s="850"/>
      <c r="X216" s="850"/>
      <c r="Y216" s="851"/>
      <c r="Z216" s="1413" t="s">
        <v>229</v>
      </c>
      <c r="AA216" s="1414"/>
      <c r="AB216" s="1414"/>
      <c r="AC216" s="1414"/>
      <c r="AD216" s="1414"/>
      <c r="AE216" s="1414"/>
      <c r="AF216" s="1414"/>
      <c r="AG216" s="1414"/>
      <c r="AH216" s="1414"/>
      <c r="AI216" s="1414"/>
      <c r="AJ216" s="1415"/>
      <c r="AK216" s="500"/>
    </row>
    <row r="217" spans="1:46" ht="25.5" customHeight="1">
      <c r="A217" s="810"/>
      <c r="B217" s="848"/>
      <c r="C217" s="1405" t="s">
        <v>134</v>
      </c>
      <c r="D217" s="1405"/>
      <c r="E217" s="1405"/>
      <c r="F217" s="1405"/>
      <c r="G217" s="1405"/>
      <c r="H217" s="1405"/>
      <c r="I217" s="1405"/>
      <c r="J217" s="1405"/>
      <c r="K217" s="1405"/>
      <c r="L217" s="1405"/>
      <c r="M217" s="1405"/>
      <c r="N217" s="1405"/>
      <c r="O217" s="1405"/>
      <c r="P217" s="1405"/>
      <c r="Q217" s="1405"/>
      <c r="R217" s="1405"/>
      <c r="S217" s="1405"/>
      <c r="T217" s="1405"/>
      <c r="U217" s="1405"/>
      <c r="V217" s="1405"/>
      <c r="W217" s="1405"/>
      <c r="X217" s="1405"/>
      <c r="Y217" s="1406"/>
      <c r="Z217" s="1419" t="s">
        <v>136</v>
      </c>
      <c r="AA217" s="1420"/>
      <c r="AB217" s="1420"/>
      <c r="AC217" s="1420"/>
      <c r="AD217" s="1420"/>
      <c r="AE217" s="1420"/>
      <c r="AF217" s="1420"/>
      <c r="AG217" s="1420"/>
      <c r="AH217" s="1420"/>
      <c r="AI217" s="1420"/>
      <c r="AJ217" s="1421"/>
      <c r="AK217" s="500"/>
    </row>
    <row r="218" spans="1:46" ht="16.5" customHeight="1">
      <c r="A218" s="810"/>
      <c r="B218" s="848"/>
      <c r="C218" s="1405" t="s">
        <v>135</v>
      </c>
      <c r="D218" s="1405"/>
      <c r="E218" s="1405"/>
      <c r="F218" s="1405"/>
      <c r="G218" s="1405"/>
      <c r="H218" s="1405"/>
      <c r="I218" s="1405"/>
      <c r="J218" s="1405"/>
      <c r="K218" s="1405"/>
      <c r="L218" s="1405"/>
      <c r="M218" s="1405"/>
      <c r="N218" s="1405"/>
      <c r="O218" s="1405"/>
      <c r="P218" s="1405"/>
      <c r="Q218" s="1405"/>
      <c r="R218" s="1405"/>
      <c r="S218" s="1405"/>
      <c r="T218" s="1405"/>
      <c r="U218" s="1405"/>
      <c r="V218" s="1405"/>
      <c r="W218" s="1405"/>
      <c r="X218" s="1405"/>
      <c r="Y218" s="1406"/>
      <c r="Z218" s="1422" t="s">
        <v>137</v>
      </c>
      <c r="AA218" s="1423"/>
      <c r="AB218" s="1423"/>
      <c r="AC218" s="1423"/>
      <c r="AD218" s="1423"/>
      <c r="AE218" s="1423"/>
      <c r="AF218" s="1423"/>
      <c r="AG218" s="1423"/>
      <c r="AH218" s="1423"/>
      <c r="AI218" s="1423"/>
      <c r="AJ218" s="1424"/>
      <c r="AK218" s="812"/>
    </row>
    <row r="219" spans="1:46" ht="16.5" customHeight="1" thickBot="1">
      <c r="A219" s="810"/>
      <c r="B219" s="852"/>
      <c r="C219" s="853" t="s">
        <v>106</v>
      </c>
      <c r="D219" s="854"/>
      <c r="E219" s="854"/>
      <c r="F219" s="854"/>
      <c r="G219" s="854"/>
      <c r="H219" s="854"/>
      <c r="I219" s="854"/>
      <c r="J219" s="854"/>
      <c r="K219" s="854"/>
      <c r="L219" s="854"/>
      <c r="M219" s="854"/>
      <c r="N219" s="854"/>
      <c r="O219" s="854"/>
      <c r="P219" s="854"/>
      <c r="Q219" s="854"/>
      <c r="R219" s="854"/>
      <c r="S219" s="854"/>
      <c r="T219" s="854"/>
      <c r="U219" s="854"/>
      <c r="V219" s="854"/>
      <c r="W219" s="854"/>
      <c r="X219" s="854"/>
      <c r="Y219" s="855"/>
      <c r="Z219" s="1425" t="s">
        <v>59</v>
      </c>
      <c r="AA219" s="1426"/>
      <c r="AB219" s="1426"/>
      <c r="AC219" s="1426"/>
      <c r="AD219" s="1426"/>
      <c r="AE219" s="1426"/>
      <c r="AF219" s="1426"/>
      <c r="AG219" s="1426"/>
      <c r="AH219" s="1426"/>
      <c r="AI219" s="1426"/>
      <c r="AJ219" s="1427"/>
      <c r="AK219" s="812"/>
    </row>
    <row r="220" spans="1:46" ht="4.5" customHeight="1">
      <c r="A220" s="810"/>
      <c r="B220" s="810"/>
      <c r="C220" s="612"/>
      <c r="D220" s="810"/>
      <c r="E220" s="810"/>
      <c r="F220" s="810"/>
      <c r="G220" s="810"/>
      <c r="H220" s="810"/>
      <c r="I220" s="810"/>
      <c r="J220" s="810"/>
      <c r="K220" s="810"/>
      <c r="L220" s="810"/>
      <c r="M220" s="810"/>
      <c r="N220" s="810"/>
      <c r="O220" s="810"/>
      <c r="P220" s="810"/>
      <c r="Q220" s="810"/>
      <c r="R220" s="810"/>
      <c r="S220" s="810"/>
      <c r="T220" s="810"/>
      <c r="U220" s="810"/>
      <c r="V220" s="810"/>
      <c r="W220" s="810"/>
      <c r="X220" s="810"/>
      <c r="Y220" s="810"/>
      <c r="Z220" s="612"/>
      <c r="AA220" s="612"/>
      <c r="AB220" s="612"/>
      <c r="AC220" s="612"/>
      <c r="AD220" s="612"/>
      <c r="AE220" s="612"/>
      <c r="AF220" s="612"/>
      <c r="AG220" s="612"/>
      <c r="AH220" s="612"/>
      <c r="AI220" s="810"/>
      <c r="AJ220" s="811"/>
    </row>
    <row r="221" spans="1:46" ht="12" customHeight="1">
      <c r="A221" s="810"/>
      <c r="B221" s="813" t="s">
        <v>143</v>
      </c>
      <c r="C221" s="814" t="s">
        <v>142</v>
      </c>
      <c r="D221" s="810"/>
      <c r="E221" s="810"/>
      <c r="F221" s="810"/>
      <c r="G221" s="810"/>
      <c r="H221" s="810"/>
      <c r="I221" s="810"/>
      <c r="J221" s="810"/>
      <c r="K221" s="810"/>
      <c r="L221" s="810"/>
      <c r="M221" s="810"/>
      <c r="N221" s="810"/>
      <c r="O221" s="810"/>
      <c r="P221" s="810"/>
      <c r="Q221" s="810"/>
      <c r="R221" s="810"/>
      <c r="S221" s="810"/>
      <c r="T221" s="810"/>
      <c r="U221" s="810"/>
      <c r="V221" s="810"/>
      <c r="W221" s="810"/>
      <c r="X221" s="810"/>
      <c r="Y221" s="810"/>
      <c r="Z221" s="612"/>
      <c r="AA221" s="612"/>
      <c r="AB221" s="612"/>
      <c r="AC221" s="612"/>
      <c r="AD221" s="612"/>
      <c r="AE221" s="612"/>
      <c r="AF221" s="612"/>
      <c r="AG221" s="612"/>
      <c r="AH221" s="612"/>
      <c r="AI221" s="810"/>
      <c r="AJ221" s="811"/>
    </row>
    <row r="222" spans="1:46" ht="21" customHeight="1">
      <c r="A222" s="810"/>
      <c r="B222" s="815" t="s">
        <v>144</v>
      </c>
      <c r="C222" s="1404" t="s">
        <v>373</v>
      </c>
      <c r="D222" s="1404"/>
      <c r="E222" s="1404"/>
      <c r="F222" s="1404"/>
      <c r="G222" s="1404"/>
      <c r="H222" s="1404"/>
      <c r="I222" s="1404"/>
      <c r="J222" s="1404"/>
      <c r="K222" s="1404"/>
      <c r="L222" s="1404"/>
      <c r="M222" s="1404"/>
      <c r="N222" s="1404"/>
      <c r="O222" s="1404"/>
      <c r="P222" s="1404"/>
      <c r="Q222" s="1404"/>
      <c r="R222" s="1404"/>
      <c r="S222" s="1404"/>
      <c r="T222" s="1404"/>
      <c r="U222" s="1404"/>
      <c r="V222" s="1404"/>
      <c r="W222" s="1404"/>
      <c r="X222" s="1404"/>
      <c r="Y222" s="1404"/>
      <c r="Z222" s="1404"/>
      <c r="AA222" s="1404"/>
      <c r="AB222" s="1404"/>
      <c r="AC222" s="1404"/>
      <c r="AD222" s="1404"/>
      <c r="AE222" s="1404"/>
      <c r="AF222" s="1404"/>
      <c r="AG222" s="1404"/>
      <c r="AH222" s="1404"/>
      <c r="AI222" s="1404"/>
      <c r="AJ222" s="1404"/>
    </row>
    <row r="223" spans="1:46" ht="7.5" customHeight="1" thickBot="1">
      <c r="A223" s="816"/>
      <c r="B223" s="816"/>
      <c r="C223" s="817"/>
      <c r="D223" s="817"/>
      <c r="E223" s="817"/>
      <c r="F223" s="817"/>
      <c r="G223" s="817"/>
      <c r="H223" s="817"/>
      <c r="I223" s="817"/>
      <c r="J223" s="817"/>
      <c r="K223" s="817"/>
      <c r="L223" s="817"/>
      <c r="M223" s="817"/>
      <c r="N223" s="817"/>
      <c r="O223" s="817"/>
      <c r="P223" s="817"/>
      <c r="Q223" s="817"/>
      <c r="R223" s="817"/>
      <c r="S223" s="817"/>
      <c r="T223" s="817"/>
      <c r="U223" s="817"/>
      <c r="V223" s="817"/>
      <c r="W223" s="817"/>
      <c r="X223" s="817"/>
      <c r="Y223" s="817"/>
      <c r="Z223" s="817"/>
      <c r="AA223" s="817"/>
      <c r="AB223" s="817"/>
      <c r="AC223" s="817"/>
      <c r="AD223" s="817"/>
      <c r="AE223" s="817"/>
      <c r="AF223" s="817"/>
      <c r="AG223" s="817"/>
      <c r="AH223" s="817"/>
      <c r="AI223" s="817"/>
      <c r="AJ223" s="818"/>
    </row>
    <row r="224" spans="1:46" ht="1.5" customHeight="1">
      <c r="A224" s="819"/>
      <c r="B224" s="820"/>
      <c r="C224" s="820"/>
      <c r="D224" s="820"/>
      <c r="E224" s="820"/>
      <c r="F224" s="820"/>
      <c r="G224" s="820"/>
      <c r="H224" s="820"/>
      <c r="I224" s="820"/>
      <c r="J224" s="820"/>
      <c r="K224" s="820"/>
      <c r="L224" s="820"/>
      <c r="M224" s="820"/>
      <c r="N224" s="820"/>
      <c r="O224" s="820"/>
      <c r="P224" s="820"/>
      <c r="Q224" s="820"/>
      <c r="R224" s="820"/>
      <c r="S224" s="820"/>
      <c r="T224" s="820"/>
      <c r="U224" s="820"/>
      <c r="V224" s="820"/>
      <c r="W224" s="820"/>
      <c r="X224" s="820"/>
      <c r="Y224" s="820"/>
      <c r="Z224" s="820"/>
      <c r="AA224" s="820"/>
      <c r="AB224" s="820"/>
      <c r="AC224" s="820"/>
      <c r="AD224" s="820"/>
      <c r="AE224" s="820"/>
      <c r="AF224" s="820"/>
      <c r="AG224" s="820"/>
      <c r="AH224" s="820"/>
      <c r="AI224" s="820"/>
      <c r="AJ224" s="821"/>
    </row>
    <row r="225" spans="1:36" ht="31.5" customHeight="1">
      <c r="A225" s="822"/>
      <c r="B225" s="1558" t="s">
        <v>250</v>
      </c>
      <c r="C225" s="1558"/>
      <c r="D225" s="1558"/>
      <c r="E225" s="1558"/>
      <c r="F225" s="1558"/>
      <c r="G225" s="1558"/>
      <c r="H225" s="1558"/>
      <c r="I225" s="1558"/>
      <c r="J225" s="1558"/>
      <c r="K225" s="1558"/>
      <c r="L225" s="1558"/>
      <c r="M225" s="1558"/>
      <c r="N225" s="1558"/>
      <c r="O225" s="1558"/>
      <c r="P225" s="1558"/>
      <c r="Q225" s="1558"/>
      <c r="R225" s="1558"/>
      <c r="S225" s="1558"/>
      <c r="T225" s="1558"/>
      <c r="U225" s="1558"/>
      <c r="V225" s="1558"/>
      <c r="W225" s="1558"/>
      <c r="X225" s="1558"/>
      <c r="Y225" s="1558"/>
      <c r="Z225" s="1558"/>
      <c r="AA225" s="1558"/>
      <c r="AB225" s="1558"/>
      <c r="AC225" s="1558"/>
      <c r="AD225" s="1558"/>
      <c r="AE225" s="1558"/>
      <c r="AF225" s="1558"/>
      <c r="AG225" s="1558"/>
      <c r="AH225" s="1558"/>
      <c r="AI225" s="1558"/>
      <c r="AJ225" s="823"/>
    </row>
    <row r="226" spans="1:36" ht="4.5" customHeight="1">
      <c r="A226" s="822"/>
      <c r="B226" s="612"/>
      <c r="C226" s="810"/>
      <c r="D226" s="810"/>
      <c r="E226" s="810"/>
      <c r="F226" s="810"/>
      <c r="G226" s="810"/>
      <c r="H226" s="810"/>
      <c r="I226" s="810"/>
      <c r="J226" s="810"/>
      <c r="K226" s="810"/>
      <c r="L226" s="810"/>
      <c r="M226" s="810"/>
      <c r="N226" s="810"/>
      <c r="O226" s="810"/>
      <c r="P226" s="810"/>
      <c r="Q226" s="810"/>
      <c r="R226" s="810"/>
      <c r="S226" s="810"/>
      <c r="T226" s="810"/>
      <c r="U226" s="810"/>
      <c r="V226" s="810"/>
      <c r="W226" s="810"/>
      <c r="X226" s="810"/>
      <c r="Y226" s="810"/>
      <c r="Z226" s="810"/>
      <c r="AA226" s="810"/>
      <c r="AB226" s="810"/>
      <c r="AC226" s="810"/>
      <c r="AD226" s="810"/>
      <c r="AE226" s="810"/>
      <c r="AF226" s="810"/>
      <c r="AG226" s="810"/>
      <c r="AH226" s="810"/>
      <c r="AI226" s="810"/>
      <c r="AJ226" s="823"/>
    </row>
    <row r="227" spans="1:36" s="827" customFormat="1" ht="13.5" customHeight="1">
      <c r="A227" s="824"/>
      <c r="B227" s="825" t="s">
        <v>19</v>
      </c>
      <c r="C227" s="825"/>
      <c r="D227" s="1559"/>
      <c r="E227" s="1560"/>
      <c r="F227" s="825" t="s">
        <v>5</v>
      </c>
      <c r="G227" s="1559"/>
      <c r="H227" s="1560"/>
      <c r="I227" s="825" t="s">
        <v>4</v>
      </c>
      <c r="J227" s="1559"/>
      <c r="K227" s="1560"/>
      <c r="L227" s="825" t="s">
        <v>3</v>
      </c>
      <c r="M227" s="826"/>
      <c r="N227" s="1561" t="s">
        <v>6</v>
      </c>
      <c r="O227" s="1561"/>
      <c r="P227" s="1561"/>
      <c r="Q227" s="1554" t="str">
        <f>IF(G10="","",G10)</f>
        <v/>
      </c>
      <c r="R227" s="1554"/>
      <c r="S227" s="1554"/>
      <c r="T227" s="1554"/>
      <c r="U227" s="1554"/>
      <c r="V227" s="1554"/>
      <c r="W227" s="1554"/>
      <c r="X227" s="1554"/>
      <c r="Y227" s="1554"/>
      <c r="Z227" s="1554"/>
      <c r="AA227" s="1554"/>
      <c r="AB227" s="1554"/>
      <c r="AC227" s="1554"/>
      <c r="AD227" s="1554"/>
      <c r="AE227" s="1554"/>
      <c r="AF227" s="1554"/>
      <c r="AG227" s="1554"/>
      <c r="AH227" s="1554"/>
      <c r="AI227" s="1554"/>
      <c r="AJ227" s="1562"/>
    </row>
    <row r="228" spans="1:36" s="827" customFormat="1" ht="13.5" customHeight="1">
      <c r="A228" s="828"/>
      <c r="B228" s="829"/>
      <c r="C228" s="830"/>
      <c r="D228" s="830"/>
      <c r="E228" s="830"/>
      <c r="F228" s="830"/>
      <c r="G228" s="830"/>
      <c r="H228" s="830"/>
      <c r="I228" s="830"/>
      <c r="J228" s="830"/>
      <c r="K228" s="830"/>
      <c r="L228" s="830"/>
      <c r="M228" s="830"/>
      <c r="N228" s="1552" t="s">
        <v>82</v>
      </c>
      <c r="O228" s="1552"/>
      <c r="P228" s="1552"/>
      <c r="Q228" s="1553" t="s">
        <v>83</v>
      </c>
      <c r="R228" s="1553"/>
      <c r="S228" s="1554" t="str">
        <f>IF(【全員最初に作成】基本情報!M20="","",【全員最初に作成】基本情報!M20)</f>
        <v/>
      </c>
      <c r="T228" s="1554"/>
      <c r="U228" s="1554"/>
      <c r="V228" s="1554"/>
      <c r="W228" s="1554"/>
      <c r="X228" s="1555" t="s">
        <v>84</v>
      </c>
      <c r="Y228" s="1555"/>
      <c r="Z228" s="1554" t="str">
        <f>IF(【全員最初に作成】基本情報!M21="","",【全員最初に作成】基本情報!M21)</f>
        <v/>
      </c>
      <c r="AA228" s="1554"/>
      <c r="AB228" s="1554"/>
      <c r="AC228" s="1554"/>
      <c r="AD228" s="1554"/>
      <c r="AE228" s="1554"/>
      <c r="AF228" s="1554"/>
      <c r="AG228" s="1554"/>
      <c r="AH228" s="1554"/>
      <c r="AI228" s="1556"/>
      <c r="AJ228" s="1557"/>
    </row>
    <row r="229" spans="1:36" s="827" customFormat="1" ht="4.5" customHeight="1" thickBot="1">
      <c r="A229" s="831"/>
      <c r="B229" s="832"/>
      <c r="C229" s="833"/>
      <c r="D229" s="833"/>
      <c r="E229" s="833"/>
      <c r="F229" s="833"/>
      <c r="G229" s="833"/>
      <c r="H229" s="833"/>
      <c r="I229" s="833"/>
      <c r="J229" s="833"/>
      <c r="K229" s="833"/>
      <c r="L229" s="833"/>
      <c r="M229" s="833"/>
      <c r="N229" s="833"/>
      <c r="O229" s="833"/>
      <c r="P229" s="832"/>
      <c r="Q229" s="834"/>
      <c r="R229" s="835"/>
      <c r="S229" s="835"/>
      <c r="T229" s="835"/>
      <c r="U229" s="835"/>
      <c r="V229" s="835"/>
      <c r="W229" s="836"/>
      <c r="X229" s="836"/>
      <c r="Y229" s="836"/>
      <c r="Z229" s="836"/>
      <c r="AA229" s="836"/>
      <c r="AB229" s="836"/>
      <c r="AC229" s="836"/>
      <c r="AD229" s="836"/>
      <c r="AE229" s="836"/>
      <c r="AF229" s="836"/>
      <c r="AG229" s="836"/>
      <c r="AH229" s="836"/>
      <c r="AI229" s="837"/>
      <c r="AJ229" s="838"/>
    </row>
    <row r="230" spans="1:36" ht="13.5" customHeight="1">
      <c r="A230" s="839"/>
      <c r="B230" s="666"/>
      <c r="C230" s="826"/>
      <c r="D230" s="826"/>
      <c r="E230" s="826"/>
      <c r="F230" s="826"/>
      <c r="G230" s="826"/>
      <c r="H230" s="826"/>
      <c r="I230" s="826"/>
      <c r="J230" s="826"/>
      <c r="K230" s="826"/>
      <c r="L230" s="826"/>
      <c r="M230" s="826"/>
      <c r="N230" s="826"/>
      <c r="O230" s="826"/>
      <c r="P230" s="826"/>
      <c r="Q230" s="826"/>
      <c r="R230" s="826"/>
      <c r="S230" s="826"/>
      <c r="T230" s="826"/>
      <c r="U230" s="826"/>
      <c r="V230" s="826"/>
      <c r="W230" s="826"/>
      <c r="X230" s="826"/>
      <c r="Y230" s="826"/>
      <c r="Z230" s="826"/>
      <c r="AA230" s="826"/>
      <c r="AB230" s="826"/>
      <c r="AC230" s="826"/>
      <c r="AD230" s="826"/>
      <c r="AE230" s="826"/>
      <c r="AF230" s="826"/>
      <c r="AG230" s="826"/>
      <c r="AH230" s="826"/>
      <c r="AI230" s="826"/>
      <c r="AJ230" s="840"/>
    </row>
    <row r="231" spans="1:36">
      <c r="B231" s="825"/>
    </row>
    <row r="232" spans="1:36" ht="16.2">
      <c r="A232" s="841"/>
      <c r="B232" s="446"/>
      <c r="C232" s="841"/>
      <c r="D232" s="841"/>
      <c r="E232" s="841"/>
      <c r="F232" s="841"/>
      <c r="G232" s="841"/>
      <c r="H232" s="841"/>
      <c r="I232" s="841"/>
      <c r="J232" s="841"/>
      <c r="K232" s="841"/>
      <c r="L232" s="841"/>
      <c r="M232" s="841"/>
      <c r="N232" s="841"/>
      <c r="O232" s="841"/>
      <c r="P232" s="841"/>
      <c r="Q232" s="841"/>
      <c r="R232" s="841"/>
      <c r="S232" s="841"/>
      <c r="T232" s="841"/>
      <c r="U232" s="841"/>
      <c r="V232" s="841"/>
      <c r="W232" s="841"/>
      <c r="X232" s="841"/>
      <c r="Y232" s="841"/>
      <c r="Z232" s="841"/>
      <c r="AA232" s="841"/>
      <c r="AB232" s="841"/>
      <c r="AC232" s="841"/>
      <c r="AD232" s="841"/>
      <c r="AE232" s="842"/>
      <c r="AF232" s="841"/>
      <c r="AG232" s="841"/>
      <c r="AH232" s="841"/>
      <c r="AI232" s="841"/>
      <c r="AJ232" s="841"/>
    </row>
    <row r="233" spans="1:36">
      <c r="A233" s="843"/>
      <c r="B233" s="841" t="s">
        <v>16</v>
      </c>
      <c r="C233" s="843"/>
      <c r="D233" s="843"/>
      <c r="E233" s="843"/>
      <c r="F233" s="843"/>
      <c r="G233" s="843"/>
      <c r="H233" s="843"/>
      <c r="I233" s="843"/>
      <c r="J233" s="843"/>
      <c r="K233" s="843"/>
      <c r="L233" s="843"/>
      <c r="M233" s="843"/>
      <c r="N233" s="843"/>
      <c r="O233" s="843"/>
      <c r="P233" s="843"/>
      <c r="Q233" s="843"/>
      <c r="R233" s="843"/>
      <c r="S233" s="843"/>
      <c r="T233" s="843"/>
      <c r="U233" s="843"/>
      <c r="V233" s="843"/>
      <c r="W233" s="843"/>
      <c r="X233" s="843"/>
      <c r="Y233" s="843"/>
      <c r="Z233" s="843"/>
      <c r="AA233" s="843"/>
      <c r="AB233" s="843"/>
      <c r="AC233" s="843"/>
      <c r="AD233" s="843"/>
      <c r="AE233" s="843"/>
      <c r="AF233" s="843"/>
      <c r="AG233" s="843"/>
      <c r="AH233" s="843"/>
      <c r="AI233" s="843"/>
      <c r="AJ233" s="843"/>
    </row>
    <row r="234" spans="1:36">
      <c r="A234" s="843"/>
      <c r="B234" s="843"/>
      <c r="C234" s="843"/>
      <c r="D234" s="843"/>
      <c r="E234" s="843"/>
      <c r="F234" s="843"/>
      <c r="G234" s="843"/>
      <c r="H234" s="843"/>
      <c r="I234" s="843"/>
      <c r="J234" s="843"/>
      <c r="K234" s="843"/>
      <c r="L234" s="843"/>
      <c r="M234" s="843"/>
      <c r="N234" s="843"/>
      <c r="O234" s="843"/>
      <c r="P234" s="843"/>
      <c r="Q234" s="843"/>
      <c r="R234" s="843"/>
      <c r="S234" s="843"/>
      <c r="T234" s="843"/>
      <c r="U234" s="843"/>
      <c r="V234" s="843"/>
      <c r="W234" s="843"/>
      <c r="X234" s="843"/>
      <c r="Y234" s="843"/>
      <c r="Z234" s="843"/>
      <c r="AA234" s="843"/>
      <c r="AB234" s="843"/>
      <c r="AC234" s="843"/>
      <c r="AD234" s="843"/>
      <c r="AE234" s="843"/>
      <c r="AF234" s="843"/>
      <c r="AG234" s="843"/>
      <c r="AH234" s="843"/>
      <c r="AI234" s="843"/>
      <c r="AJ234" s="843"/>
    </row>
    <row r="235" spans="1:36">
      <c r="A235" s="843"/>
      <c r="B235" s="843"/>
      <c r="C235" s="843"/>
      <c r="D235" s="843"/>
      <c r="E235" s="843"/>
      <c r="F235" s="843"/>
      <c r="G235" s="843"/>
      <c r="H235" s="843"/>
      <c r="I235" s="843"/>
      <c r="J235" s="843"/>
      <c r="K235" s="843"/>
      <c r="L235" s="843"/>
      <c r="M235" s="843"/>
      <c r="N235" s="843"/>
      <c r="O235" s="843"/>
      <c r="P235" s="843"/>
      <c r="Q235" s="843"/>
      <c r="R235" s="843"/>
      <c r="S235" s="843"/>
      <c r="T235" s="843"/>
      <c r="U235" s="843"/>
      <c r="V235" s="843"/>
      <c r="W235" s="843"/>
      <c r="X235" s="843"/>
      <c r="Y235" s="843"/>
      <c r="Z235" s="843"/>
      <c r="AA235" s="843"/>
      <c r="AB235" s="843"/>
      <c r="AC235" s="843"/>
      <c r="AD235" s="843"/>
      <c r="AE235" s="843"/>
      <c r="AF235" s="843"/>
      <c r="AG235" s="843"/>
      <c r="AH235" s="843"/>
      <c r="AI235" s="843"/>
      <c r="AJ235" s="843"/>
    </row>
    <row r="236" spans="1:36">
      <c r="A236" s="843"/>
      <c r="B236" s="843"/>
      <c r="C236" s="843"/>
      <c r="D236" s="843"/>
      <c r="E236" s="843"/>
      <c r="F236" s="843"/>
      <c r="G236" s="843"/>
      <c r="H236" s="843"/>
      <c r="I236" s="843"/>
      <c r="J236" s="843"/>
      <c r="K236" s="843"/>
      <c r="L236" s="843"/>
      <c r="M236" s="843"/>
      <c r="N236" s="843"/>
      <c r="O236" s="843"/>
      <c r="P236" s="843"/>
      <c r="Q236" s="843"/>
      <c r="R236" s="843"/>
      <c r="S236" s="843"/>
      <c r="T236" s="843"/>
      <c r="U236" s="843"/>
      <c r="V236" s="843"/>
      <c r="W236" s="843"/>
      <c r="X236" s="843"/>
      <c r="Y236" s="843"/>
      <c r="Z236" s="843"/>
      <c r="AA236" s="843"/>
      <c r="AB236" s="843"/>
      <c r="AC236" s="843"/>
      <c r="AD236" s="843"/>
      <c r="AE236" s="843"/>
      <c r="AF236" s="843"/>
      <c r="AG236" s="843"/>
      <c r="AH236" s="843"/>
      <c r="AI236" s="843"/>
      <c r="AJ236" s="843"/>
    </row>
    <row r="237" spans="1:36">
      <c r="A237" s="843"/>
      <c r="B237" s="843"/>
      <c r="C237" s="843"/>
      <c r="D237" s="843"/>
      <c r="E237" s="843"/>
      <c r="F237" s="843"/>
      <c r="G237" s="843"/>
      <c r="H237" s="843"/>
      <c r="I237" s="843"/>
      <c r="J237" s="843"/>
      <c r="K237" s="843"/>
      <c r="L237" s="843"/>
      <c r="M237" s="843"/>
      <c r="N237" s="843"/>
      <c r="O237" s="843"/>
      <c r="P237" s="843"/>
      <c r="Q237" s="843"/>
      <c r="R237" s="843"/>
      <c r="S237" s="843"/>
      <c r="T237" s="843"/>
      <c r="U237" s="843"/>
      <c r="V237" s="843"/>
      <c r="W237" s="843"/>
      <c r="X237" s="843"/>
      <c r="Y237" s="843"/>
      <c r="Z237" s="843"/>
      <c r="AA237" s="843"/>
      <c r="AB237" s="843"/>
      <c r="AC237" s="843"/>
      <c r="AD237" s="843"/>
      <c r="AE237" s="843"/>
      <c r="AF237" s="843"/>
      <c r="AG237" s="843"/>
      <c r="AH237" s="843"/>
      <c r="AI237" s="843"/>
      <c r="AJ237" s="843"/>
    </row>
    <row r="238" spans="1:36">
      <c r="A238" s="843"/>
      <c r="B238" s="843"/>
      <c r="C238" s="843"/>
      <c r="D238" s="843"/>
      <c r="E238" s="843"/>
      <c r="F238" s="843"/>
      <c r="G238" s="843"/>
      <c r="H238" s="843"/>
      <c r="I238" s="843"/>
      <c r="J238" s="843"/>
      <c r="K238" s="843"/>
      <c r="L238" s="843"/>
      <c r="M238" s="843"/>
      <c r="N238" s="843"/>
      <c r="O238" s="843"/>
      <c r="P238" s="843"/>
      <c r="Q238" s="843"/>
      <c r="R238" s="843"/>
      <c r="S238" s="843"/>
      <c r="T238" s="843"/>
      <c r="U238" s="843"/>
      <c r="V238" s="843"/>
      <c r="W238" s="843"/>
      <c r="X238" s="843"/>
      <c r="Y238" s="843"/>
      <c r="Z238" s="843"/>
      <c r="AA238" s="843"/>
      <c r="AB238" s="843"/>
      <c r="AC238" s="843"/>
      <c r="AD238" s="843"/>
      <c r="AE238" s="843"/>
      <c r="AF238" s="843"/>
      <c r="AG238" s="843"/>
      <c r="AH238" s="843"/>
      <c r="AI238" s="843"/>
      <c r="AJ238" s="843"/>
    </row>
    <row r="239" spans="1:36">
      <c r="A239" s="843"/>
      <c r="B239" s="843"/>
      <c r="C239" s="843"/>
      <c r="D239" s="843"/>
      <c r="E239" s="843"/>
      <c r="F239" s="843"/>
      <c r="G239" s="843"/>
      <c r="H239" s="843"/>
      <c r="I239" s="843"/>
      <c r="J239" s="843"/>
      <c r="K239" s="843"/>
      <c r="L239" s="843"/>
      <c r="M239" s="843"/>
      <c r="N239" s="843"/>
      <c r="O239" s="843"/>
      <c r="P239" s="843"/>
      <c r="Q239" s="843"/>
      <c r="R239" s="843"/>
      <c r="S239" s="843"/>
      <c r="T239" s="843"/>
      <c r="U239" s="843"/>
      <c r="V239" s="843"/>
      <c r="W239" s="843"/>
      <c r="X239" s="843"/>
      <c r="Y239" s="843"/>
      <c r="Z239" s="843"/>
      <c r="AA239" s="843"/>
      <c r="AB239" s="843"/>
      <c r="AC239" s="843"/>
      <c r="AD239" s="843"/>
      <c r="AE239" s="843"/>
      <c r="AF239" s="843"/>
      <c r="AG239" s="843"/>
      <c r="AH239" s="843"/>
      <c r="AI239" s="843"/>
      <c r="AJ239" s="843"/>
    </row>
    <row r="240" spans="1:36">
      <c r="A240" s="843"/>
      <c r="B240" s="843"/>
      <c r="C240" s="843"/>
      <c r="D240" s="843"/>
      <c r="E240" s="843"/>
      <c r="F240" s="843"/>
      <c r="G240" s="843"/>
      <c r="H240" s="843"/>
      <c r="I240" s="843"/>
      <c r="J240" s="843"/>
      <c r="K240" s="843"/>
      <c r="L240" s="843"/>
      <c r="M240" s="843"/>
      <c r="N240" s="843"/>
      <c r="O240" s="843"/>
      <c r="P240" s="843"/>
      <c r="Q240" s="843"/>
      <c r="R240" s="843"/>
      <c r="S240" s="843"/>
      <c r="T240" s="843"/>
      <c r="U240" s="843"/>
      <c r="V240" s="843"/>
      <c r="W240" s="843"/>
      <c r="X240" s="843"/>
      <c r="Y240" s="843"/>
      <c r="Z240" s="843"/>
      <c r="AA240" s="843"/>
      <c r="AB240" s="843"/>
      <c r="AC240" s="843"/>
      <c r="AD240" s="843"/>
      <c r="AE240" s="843"/>
      <c r="AF240" s="843"/>
      <c r="AG240" s="843"/>
      <c r="AH240" s="843"/>
      <c r="AI240" s="843"/>
      <c r="AJ240" s="843"/>
    </row>
    <row r="241" spans="1:36">
      <c r="A241" s="843"/>
      <c r="B241" s="843"/>
      <c r="C241" s="843"/>
      <c r="D241" s="843"/>
      <c r="E241" s="843"/>
      <c r="F241" s="843"/>
      <c r="G241" s="843"/>
      <c r="H241" s="843"/>
      <c r="I241" s="843"/>
      <c r="J241" s="843"/>
      <c r="K241" s="843"/>
      <c r="L241" s="843"/>
      <c r="M241" s="843"/>
      <c r="N241" s="843"/>
      <c r="O241" s="843"/>
      <c r="P241" s="843"/>
      <c r="Q241" s="843"/>
      <c r="R241" s="843"/>
      <c r="S241" s="843"/>
      <c r="T241" s="843"/>
      <c r="U241" s="843"/>
      <c r="V241" s="843"/>
      <c r="W241" s="843"/>
      <c r="X241" s="843"/>
      <c r="Y241" s="843"/>
      <c r="Z241" s="843"/>
      <c r="AA241" s="843"/>
      <c r="AB241" s="843"/>
      <c r="AC241" s="843"/>
      <c r="AD241" s="843"/>
      <c r="AE241" s="843"/>
      <c r="AF241" s="843"/>
      <c r="AG241" s="843"/>
      <c r="AH241" s="843"/>
      <c r="AI241" s="843"/>
      <c r="AJ241" s="843"/>
    </row>
    <row r="242" spans="1:36">
      <c r="A242" s="843"/>
      <c r="B242" s="843"/>
      <c r="C242" s="843"/>
      <c r="D242" s="843"/>
      <c r="E242" s="843"/>
      <c r="F242" s="843"/>
      <c r="G242" s="843"/>
      <c r="H242" s="843"/>
      <c r="I242" s="843"/>
      <c r="J242" s="843"/>
      <c r="K242" s="843"/>
      <c r="L242" s="843"/>
      <c r="M242" s="843"/>
      <c r="N242" s="843"/>
      <c r="O242" s="843"/>
      <c r="P242" s="843"/>
      <c r="Q242" s="843"/>
      <c r="R242" s="843"/>
      <c r="S242" s="843"/>
      <c r="T242" s="843"/>
      <c r="U242" s="843"/>
      <c r="V242" s="843"/>
      <c r="W242" s="843"/>
      <c r="X242" s="843"/>
      <c r="Y242" s="843"/>
      <c r="Z242" s="843"/>
      <c r="AA242" s="843"/>
      <c r="AB242" s="843"/>
      <c r="AC242" s="843"/>
      <c r="AD242" s="843"/>
      <c r="AE242" s="843"/>
      <c r="AF242" s="843"/>
      <c r="AG242" s="843"/>
      <c r="AH242" s="843"/>
      <c r="AI242" s="843"/>
      <c r="AJ242" s="843"/>
    </row>
    <row r="243" spans="1:36">
      <c r="A243" s="843"/>
      <c r="B243" s="843"/>
      <c r="C243" s="843"/>
      <c r="D243" s="843"/>
      <c r="E243" s="843"/>
      <c r="F243" s="843"/>
      <c r="G243" s="843"/>
      <c r="H243" s="843"/>
      <c r="I243" s="843"/>
      <c r="J243" s="843"/>
      <c r="K243" s="843"/>
      <c r="L243" s="843"/>
      <c r="M243" s="843"/>
      <c r="N243" s="843"/>
      <c r="O243" s="843"/>
      <c r="P243" s="843"/>
      <c r="Q243" s="843"/>
      <c r="R243" s="843"/>
      <c r="S243" s="843"/>
      <c r="T243" s="843"/>
      <c r="U243" s="843"/>
      <c r="V243" s="843"/>
      <c r="W243" s="843"/>
      <c r="X243" s="843"/>
      <c r="Y243" s="843"/>
      <c r="Z243" s="843"/>
      <c r="AA243" s="843"/>
      <c r="AB243" s="843"/>
      <c r="AC243" s="843"/>
      <c r="AD243" s="843"/>
      <c r="AE243" s="843"/>
      <c r="AF243" s="843"/>
      <c r="AG243" s="843"/>
      <c r="AH243" s="843"/>
      <c r="AI243" s="843"/>
      <c r="AJ243" s="843"/>
    </row>
    <row r="244" spans="1:36">
      <c r="A244" s="843"/>
      <c r="B244" s="843"/>
      <c r="C244" s="843"/>
      <c r="D244" s="843"/>
      <c r="E244" s="843"/>
      <c r="F244" s="843"/>
      <c r="G244" s="843"/>
      <c r="H244" s="843"/>
      <c r="I244" s="843"/>
      <c r="J244" s="843"/>
      <c r="K244" s="843"/>
      <c r="L244" s="843"/>
      <c r="M244" s="843"/>
      <c r="N244" s="843"/>
      <c r="O244" s="843"/>
      <c r="P244" s="843"/>
      <c r="Q244" s="843"/>
      <c r="R244" s="843"/>
      <c r="S244" s="843"/>
      <c r="T244" s="843"/>
      <c r="U244" s="843"/>
      <c r="V244" s="843"/>
      <c r="W244" s="843"/>
      <c r="X244" s="843"/>
      <c r="Y244" s="843"/>
      <c r="Z244" s="843"/>
      <c r="AA244" s="843"/>
      <c r="AB244" s="843"/>
      <c r="AC244" s="843"/>
      <c r="AD244" s="843"/>
      <c r="AE244" s="843"/>
      <c r="AF244" s="843"/>
      <c r="AG244" s="843"/>
      <c r="AH244" s="843"/>
      <c r="AI244" s="843"/>
      <c r="AJ244" s="843"/>
    </row>
    <row r="245" spans="1:36">
      <c r="A245" s="843"/>
      <c r="B245" s="843"/>
      <c r="C245" s="843"/>
      <c r="D245" s="843"/>
      <c r="E245" s="843"/>
      <c r="F245" s="843"/>
      <c r="G245" s="843"/>
      <c r="H245" s="843"/>
      <c r="I245" s="843"/>
      <c r="J245" s="843"/>
      <c r="K245" s="843"/>
      <c r="L245" s="843"/>
      <c r="M245" s="843"/>
      <c r="N245" s="843"/>
      <c r="O245" s="843"/>
      <c r="P245" s="843"/>
      <c r="Q245" s="843"/>
      <c r="R245" s="843"/>
      <c r="S245" s="843"/>
      <c r="T245" s="843"/>
      <c r="U245" s="843"/>
      <c r="V245" s="843"/>
      <c r="W245" s="843"/>
      <c r="X245" s="843"/>
      <c r="Y245" s="843"/>
      <c r="Z245" s="843"/>
      <c r="AA245" s="843"/>
      <c r="AB245" s="843"/>
      <c r="AC245" s="843"/>
      <c r="AD245" s="843"/>
      <c r="AE245" s="843"/>
      <c r="AF245" s="843"/>
      <c r="AG245" s="843"/>
      <c r="AH245" s="843"/>
      <c r="AI245" s="843"/>
      <c r="AJ245" s="843"/>
    </row>
    <row r="246" spans="1:36">
      <c r="A246" s="843"/>
      <c r="B246" s="843"/>
      <c r="C246" s="843"/>
      <c r="D246" s="843"/>
      <c r="E246" s="843"/>
      <c r="F246" s="843"/>
      <c r="G246" s="843"/>
      <c r="H246" s="843"/>
      <c r="I246" s="843"/>
      <c r="J246" s="843"/>
      <c r="K246" s="843"/>
      <c r="L246" s="843"/>
      <c r="M246" s="843"/>
      <c r="N246" s="843"/>
      <c r="O246" s="843"/>
      <c r="P246" s="843"/>
      <c r="Q246" s="843"/>
      <c r="R246" s="843"/>
      <c r="S246" s="843"/>
      <c r="T246" s="843"/>
      <c r="U246" s="843"/>
      <c r="V246" s="843"/>
      <c r="W246" s="843"/>
      <c r="X246" s="843"/>
      <c r="Y246" s="843"/>
      <c r="Z246" s="843"/>
      <c r="AA246" s="843"/>
      <c r="AB246" s="843"/>
      <c r="AC246" s="843"/>
      <c r="AD246" s="843"/>
      <c r="AE246" s="843"/>
      <c r="AF246" s="843"/>
      <c r="AG246" s="843"/>
      <c r="AH246" s="843"/>
      <c r="AI246" s="843"/>
      <c r="AJ246" s="843"/>
    </row>
    <row r="247" spans="1:36">
      <c r="A247" s="843"/>
      <c r="B247" s="843"/>
      <c r="C247" s="843"/>
      <c r="D247" s="843"/>
      <c r="E247" s="843"/>
      <c r="F247" s="843"/>
      <c r="G247" s="843"/>
      <c r="H247" s="843"/>
      <c r="I247" s="843"/>
      <c r="J247" s="843"/>
      <c r="K247" s="843"/>
      <c r="L247" s="843"/>
      <c r="M247" s="843"/>
      <c r="N247" s="843"/>
      <c r="O247" s="843"/>
      <c r="P247" s="843"/>
      <c r="Q247" s="843"/>
      <c r="R247" s="843"/>
      <c r="S247" s="843"/>
      <c r="T247" s="843"/>
      <c r="U247" s="843"/>
      <c r="V247" s="843"/>
      <c r="W247" s="843"/>
      <c r="X247" s="843"/>
      <c r="Y247" s="843"/>
      <c r="Z247" s="843"/>
      <c r="AA247" s="843"/>
      <c r="AB247" s="843"/>
      <c r="AC247" s="843"/>
      <c r="AD247" s="843"/>
      <c r="AE247" s="843"/>
      <c r="AF247" s="843"/>
      <c r="AG247" s="843"/>
      <c r="AH247" s="843"/>
      <c r="AI247" s="843"/>
      <c r="AJ247" s="843"/>
    </row>
    <row r="248" spans="1:36">
      <c r="A248" s="843"/>
      <c r="B248" s="843"/>
      <c r="C248" s="843"/>
      <c r="D248" s="843"/>
      <c r="E248" s="843"/>
      <c r="F248" s="843"/>
      <c r="G248" s="843"/>
      <c r="H248" s="843"/>
      <c r="I248" s="843"/>
      <c r="J248" s="843"/>
      <c r="K248" s="843"/>
      <c r="L248" s="843"/>
      <c r="M248" s="843"/>
      <c r="N248" s="843"/>
      <c r="O248" s="843"/>
      <c r="P248" s="843"/>
      <c r="Q248" s="843"/>
      <c r="R248" s="843"/>
      <c r="S248" s="843"/>
      <c r="T248" s="843"/>
      <c r="U248" s="843"/>
      <c r="V248" s="843"/>
      <c r="W248" s="843"/>
      <c r="X248" s="843"/>
      <c r="Y248" s="843"/>
      <c r="Z248" s="843"/>
      <c r="AA248" s="843"/>
      <c r="AB248" s="843"/>
      <c r="AC248" s="843"/>
      <c r="AD248" s="843"/>
      <c r="AE248" s="843"/>
      <c r="AF248" s="843"/>
      <c r="AG248" s="843"/>
      <c r="AH248" s="843"/>
      <c r="AI248" s="843"/>
      <c r="AJ248" s="843"/>
    </row>
    <row r="249" spans="1:36">
      <c r="A249" s="843"/>
      <c r="B249" s="843"/>
      <c r="C249" s="843"/>
      <c r="D249" s="843"/>
      <c r="E249" s="843"/>
      <c r="F249" s="843"/>
      <c r="G249" s="843"/>
      <c r="H249" s="843"/>
      <c r="I249" s="843"/>
      <c r="J249" s="843"/>
      <c r="K249" s="843"/>
      <c r="L249" s="843"/>
      <c r="M249" s="843"/>
      <c r="N249" s="843"/>
      <c r="O249" s="843"/>
      <c r="P249" s="843"/>
      <c r="Q249" s="843"/>
      <c r="R249" s="843"/>
      <c r="S249" s="843"/>
      <c r="T249" s="843"/>
      <c r="U249" s="843"/>
      <c r="V249" s="843"/>
      <c r="W249" s="843"/>
      <c r="X249" s="843"/>
      <c r="Y249" s="843"/>
      <c r="Z249" s="843"/>
      <c r="AA249" s="843"/>
      <c r="AB249" s="843"/>
      <c r="AC249" s="843"/>
      <c r="AD249" s="843"/>
      <c r="AE249" s="843"/>
      <c r="AF249" s="843"/>
      <c r="AG249" s="843"/>
      <c r="AH249" s="843"/>
      <c r="AI249" s="843"/>
      <c r="AJ249" s="843"/>
    </row>
    <row r="250" spans="1:36">
      <c r="A250" s="843"/>
      <c r="B250" s="843"/>
      <c r="C250" s="843"/>
      <c r="D250" s="843"/>
      <c r="E250" s="843"/>
      <c r="F250" s="843"/>
      <c r="G250" s="843"/>
      <c r="H250" s="843"/>
      <c r="I250" s="843"/>
      <c r="J250" s="843"/>
      <c r="K250" s="843"/>
      <c r="L250" s="843"/>
      <c r="M250" s="843"/>
      <c r="N250" s="843"/>
      <c r="O250" s="843"/>
      <c r="P250" s="843"/>
      <c r="Q250" s="843"/>
      <c r="R250" s="843"/>
      <c r="S250" s="843"/>
      <c r="T250" s="843"/>
      <c r="U250" s="843"/>
      <c r="V250" s="843"/>
      <c r="W250" s="843"/>
      <c r="X250" s="843"/>
      <c r="Y250" s="843"/>
      <c r="Z250" s="843"/>
      <c r="AA250" s="843"/>
      <c r="AB250" s="843"/>
      <c r="AC250" s="843"/>
      <c r="AD250" s="843"/>
      <c r="AE250" s="843"/>
      <c r="AF250" s="843"/>
      <c r="AG250" s="843"/>
      <c r="AH250" s="843"/>
      <c r="AI250" s="843"/>
      <c r="AJ250" s="843"/>
    </row>
    <row r="251" spans="1:36">
      <c r="A251" s="843"/>
      <c r="B251" s="843"/>
      <c r="C251" s="843"/>
      <c r="D251" s="843"/>
      <c r="E251" s="843"/>
      <c r="F251" s="843"/>
      <c r="G251" s="843"/>
      <c r="H251" s="843"/>
      <c r="I251" s="843"/>
      <c r="J251" s="843"/>
      <c r="K251" s="843"/>
      <c r="L251" s="843"/>
      <c r="M251" s="843"/>
      <c r="N251" s="843"/>
      <c r="O251" s="843"/>
      <c r="P251" s="843"/>
      <c r="Q251" s="843"/>
      <c r="R251" s="843"/>
      <c r="S251" s="843"/>
      <c r="T251" s="843"/>
      <c r="U251" s="843"/>
      <c r="V251" s="843"/>
      <c r="W251" s="843"/>
      <c r="X251" s="843"/>
      <c r="Y251" s="843"/>
      <c r="Z251" s="843"/>
      <c r="AA251" s="843"/>
      <c r="AB251" s="843"/>
      <c r="AC251" s="843"/>
      <c r="AD251" s="843"/>
      <c r="AE251" s="843"/>
      <c r="AF251" s="843"/>
      <c r="AG251" s="843"/>
      <c r="AH251" s="843"/>
      <c r="AI251" s="843"/>
      <c r="AJ251" s="843"/>
    </row>
    <row r="252" spans="1:36">
      <c r="A252" s="843"/>
      <c r="B252" s="843"/>
      <c r="C252" s="843"/>
      <c r="D252" s="843"/>
      <c r="E252" s="843"/>
      <c r="F252" s="843"/>
      <c r="G252" s="843"/>
      <c r="H252" s="843"/>
      <c r="I252" s="843"/>
      <c r="J252" s="843"/>
      <c r="K252" s="843"/>
      <c r="L252" s="843"/>
      <c r="M252" s="843"/>
      <c r="N252" s="843"/>
      <c r="O252" s="843"/>
      <c r="P252" s="843"/>
      <c r="Q252" s="843"/>
      <c r="R252" s="843"/>
      <c r="S252" s="843"/>
      <c r="T252" s="843"/>
      <c r="U252" s="843"/>
      <c r="V252" s="843"/>
      <c r="W252" s="843"/>
      <c r="X252" s="843"/>
      <c r="Y252" s="843"/>
      <c r="Z252" s="843"/>
      <c r="AA252" s="843"/>
      <c r="AB252" s="843"/>
      <c r="AC252" s="843"/>
      <c r="AD252" s="843"/>
      <c r="AE252" s="843"/>
      <c r="AF252" s="843"/>
      <c r="AG252" s="843"/>
      <c r="AH252" s="843"/>
      <c r="AI252" s="843"/>
      <c r="AJ252" s="843"/>
    </row>
    <row r="253" spans="1:36">
      <c r="A253" s="843"/>
      <c r="B253" s="843"/>
      <c r="C253" s="843"/>
      <c r="D253" s="843"/>
      <c r="E253" s="843"/>
      <c r="F253" s="843"/>
      <c r="G253" s="843"/>
      <c r="H253" s="843"/>
      <c r="I253" s="843"/>
      <c r="J253" s="843"/>
      <c r="K253" s="843"/>
      <c r="L253" s="843"/>
      <c r="M253" s="843"/>
      <c r="N253" s="843"/>
      <c r="O253" s="843"/>
      <c r="P253" s="843"/>
      <c r="Q253" s="843"/>
      <c r="R253" s="843"/>
      <c r="S253" s="843"/>
      <c r="T253" s="843"/>
      <c r="U253" s="843"/>
      <c r="V253" s="843"/>
      <c r="W253" s="843"/>
      <c r="X253" s="843"/>
      <c r="Y253" s="843"/>
      <c r="Z253" s="843"/>
      <c r="AA253" s="843"/>
      <c r="AB253" s="843"/>
      <c r="AC253" s="843"/>
      <c r="AD253" s="843"/>
      <c r="AE253" s="843"/>
      <c r="AF253" s="843"/>
      <c r="AG253" s="843"/>
      <c r="AH253" s="843"/>
      <c r="AI253" s="843"/>
      <c r="AJ253" s="843"/>
    </row>
    <row r="254" spans="1:36">
      <c r="A254" s="843"/>
      <c r="B254" s="843"/>
      <c r="C254" s="843"/>
      <c r="D254" s="843"/>
      <c r="E254" s="843"/>
      <c r="F254" s="843"/>
      <c r="G254" s="843"/>
      <c r="H254" s="843"/>
      <c r="I254" s="843"/>
      <c r="J254" s="843"/>
      <c r="K254" s="843"/>
      <c r="L254" s="843"/>
      <c r="M254" s="843"/>
      <c r="N254" s="843"/>
      <c r="O254" s="843"/>
      <c r="P254" s="843"/>
      <c r="Q254" s="843"/>
      <c r="R254" s="843"/>
      <c r="S254" s="843"/>
      <c r="T254" s="843"/>
      <c r="U254" s="843"/>
      <c r="V254" s="843"/>
      <c r="W254" s="843"/>
      <c r="X254" s="843"/>
      <c r="Y254" s="843"/>
      <c r="Z254" s="843"/>
      <c r="AA254" s="843"/>
      <c r="AB254" s="843"/>
      <c r="AC254" s="843"/>
      <c r="AD254" s="843"/>
      <c r="AE254" s="843"/>
      <c r="AF254" s="843"/>
      <c r="AG254" s="843"/>
      <c r="AH254" s="843"/>
      <c r="AI254" s="843"/>
      <c r="AJ254" s="843"/>
    </row>
    <row r="255" spans="1:36">
      <c r="A255" s="843"/>
      <c r="B255" s="843"/>
      <c r="C255" s="843"/>
      <c r="D255" s="843"/>
      <c r="E255" s="843"/>
      <c r="F255" s="843"/>
      <c r="G255" s="843"/>
      <c r="H255" s="843"/>
      <c r="I255" s="843"/>
      <c r="J255" s="843"/>
      <c r="K255" s="843"/>
      <c r="L255" s="843"/>
      <c r="M255" s="843"/>
      <c r="N255" s="843"/>
      <c r="O255" s="843"/>
      <c r="P255" s="843"/>
      <c r="Q255" s="843"/>
      <c r="R255" s="843"/>
      <c r="S255" s="843"/>
      <c r="T255" s="843"/>
      <c r="U255" s="843"/>
      <c r="V255" s="843"/>
      <c r="W255" s="843"/>
      <c r="X255" s="843"/>
      <c r="Y255" s="843"/>
      <c r="Z255" s="843"/>
      <c r="AA255" s="843"/>
      <c r="AB255" s="843"/>
      <c r="AC255" s="843"/>
      <c r="AD255" s="843"/>
      <c r="AE255" s="843"/>
      <c r="AF255" s="843"/>
      <c r="AG255" s="843"/>
      <c r="AH255" s="843"/>
      <c r="AI255" s="843"/>
      <c r="AJ255" s="843"/>
    </row>
    <row r="256" spans="1:36">
      <c r="A256" s="843"/>
      <c r="B256" s="843"/>
      <c r="C256" s="843"/>
      <c r="D256" s="843"/>
      <c r="E256" s="843"/>
      <c r="F256" s="843"/>
      <c r="G256" s="843"/>
      <c r="H256" s="843"/>
      <c r="I256" s="843"/>
      <c r="J256" s="843"/>
      <c r="K256" s="843"/>
      <c r="L256" s="843"/>
      <c r="M256" s="843"/>
      <c r="N256" s="843"/>
      <c r="O256" s="843"/>
      <c r="P256" s="843"/>
      <c r="Q256" s="843"/>
      <c r="R256" s="843"/>
      <c r="S256" s="843"/>
      <c r="T256" s="843"/>
      <c r="U256" s="843"/>
      <c r="V256" s="843"/>
      <c r="W256" s="843"/>
      <c r="X256" s="843"/>
      <c r="Y256" s="843"/>
      <c r="Z256" s="843"/>
      <c r="AA256" s="843"/>
      <c r="AB256" s="843"/>
      <c r="AC256" s="843"/>
      <c r="AD256" s="843"/>
      <c r="AE256" s="843"/>
      <c r="AF256" s="843"/>
      <c r="AG256" s="843"/>
      <c r="AH256" s="843"/>
      <c r="AI256" s="843"/>
      <c r="AJ256" s="843"/>
    </row>
    <row r="257" spans="1:36">
      <c r="A257" s="843"/>
      <c r="B257" s="843"/>
      <c r="C257" s="843"/>
      <c r="D257" s="843"/>
      <c r="E257" s="843"/>
      <c r="F257" s="843"/>
      <c r="G257" s="843"/>
      <c r="H257" s="843"/>
      <c r="I257" s="843"/>
      <c r="J257" s="843"/>
      <c r="K257" s="843"/>
      <c r="L257" s="843"/>
      <c r="M257" s="843"/>
      <c r="N257" s="843"/>
      <c r="O257" s="843"/>
      <c r="P257" s="843"/>
      <c r="Q257" s="843"/>
      <c r="R257" s="843"/>
      <c r="S257" s="843"/>
      <c r="T257" s="843"/>
      <c r="U257" s="843"/>
      <c r="V257" s="843"/>
      <c r="W257" s="843"/>
      <c r="X257" s="843"/>
      <c r="Y257" s="843"/>
      <c r="Z257" s="843"/>
      <c r="AA257" s="843"/>
      <c r="AB257" s="843"/>
      <c r="AC257" s="843"/>
      <c r="AD257" s="843"/>
      <c r="AE257" s="843"/>
      <c r="AF257" s="843"/>
      <c r="AG257" s="843"/>
      <c r="AH257" s="843"/>
      <c r="AI257" s="843"/>
      <c r="AJ257" s="843"/>
    </row>
    <row r="258" spans="1:36">
      <c r="A258" s="843"/>
      <c r="B258" s="843"/>
      <c r="C258" s="843"/>
      <c r="D258" s="843"/>
      <c r="E258" s="843"/>
      <c r="F258" s="843"/>
      <c r="G258" s="843"/>
      <c r="H258" s="843"/>
      <c r="I258" s="843"/>
      <c r="J258" s="843"/>
      <c r="K258" s="843"/>
      <c r="L258" s="843"/>
      <c r="M258" s="843"/>
      <c r="N258" s="843"/>
      <c r="O258" s="843"/>
      <c r="P258" s="843"/>
      <c r="Q258" s="843"/>
      <c r="R258" s="843"/>
      <c r="S258" s="843"/>
      <c r="T258" s="843"/>
      <c r="U258" s="843"/>
      <c r="V258" s="843"/>
      <c r="W258" s="843"/>
      <c r="X258" s="843"/>
      <c r="Y258" s="843"/>
      <c r="Z258" s="843"/>
      <c r="AA258" s="843"/>
      <c r="AB258" s="843"/>
      <c r="AC258" s="843"/>
      <c r="AD258" s="843"/>
      <c r="AE258" s="843"/>
      <c r="AF258" s="843"/>
      <c r="AG258" s="843"/>
      <c r="AH258" s="843"/>
      <c r="AI258" s="843"/>
      <c r="AJ258" s="843"/>
    </row>
    <row r="259" spans="1:36">
      <c r="A259" s="843"/>
      <c r="B259" s="843"/>
      <c r="C259" s="843"/>
      <c r="D259" s="843"/>
      <c r="E259" s="843"/>
      <c r="F259" s="843"/>
      <c r="G259" s="843"/>
      <c r="H259" s="843"/>
      <c r="I259" s="843"/>
      <c r="J259" s="843"/>
      <c r="K259" s="843"/>
      <c r="L259" s="843"/>
      <c r="M259" s="843"/>
      <c r="N259" s="843"/>
      <c r="O259" s="843"/>
      <c r="P259" s="843"/>
      <c r="Q259" s="843"/>
      <c r="R259" s="843"/>
      <c r="S259" s="843"/>
      <c r="T259" s="843"/>
      <c r="U259" s="843"/>
      <c r="V259" s="843"/>
      <c r="W259" s="843"/>
      <c r="X259" s="843"/>
      <c r="Y259" s="843"/>
      <c r="Z259" s="843"/>
      <c r="AA259" s="843"/>
      <c r="AB259" s="843"/>
      <c r="AC259" s="843"/>
      <c r="AD259" s="843"/>
      <c r="AE259" s="843"/>
      <c r="AF259" s="843"/>
      <c r="AG259" s="843"/>
      <c r="AH259" s="843"/>
      <c r="AI259" s="843"/>
      <c r="AJ259" s="843"/>
    </row>
    <row r="260" spans="1:36">
      <c r="A260" s="843"/>
      <c r="B260" s="843"/>
      <c r="C260" s="843"/>
      <c r="D260" s="843"/>
      <c r="E260" s="843"/>
      <c r="F260" s="843"/>
      <c r="G260" s="843"/>
      <c r="H260" s="843"/>
      <c r="I260" s="843"/>
      <c r="J260" s="843"/>
      <c r="K260" s="843"/>
      <c r="L260" s="843"/>
      <c r="M260" s="843"/>
      <c r="N260" s="843"/>
      <c r="O260" s="843"/>
      <c r="P260" s="843"/>
      <c r="Q260" s="843"/>
      <c r="R260" s="843"/>
      <c r="S260" s="843"/>
      <c r="T260" s="843"/>
      <c r="U260" s="843"/>
      <c r="V260" s="843"/>
      <c r="W260" s="843"/>
      <c r="X260" s="843"/>
      <c r="Y260" s="843"/>
      <c r="Z260" s="843"/>
      <c r="AA260" s="843"/>
      <c r="AB260" s="843"/>
      <c r="AC260" s="843"/>
      <c r="AD260" s="843"/>
      <c r="AE260" s="843"/>
      <c r="AF260" s="843"/>
      <c r="AG260" s="843"/>
      <c r="AH260" s="843"/>
      <c r="AI260" s="843"/>
      <c r="AJ260" s="843"/>
    </row>
    <row r="261" spans="1:36">
      <c r="A261" s="843"/>
      <c r="B261" s="843"/>
      <c r="C261" s="843"/>
      <c r="D261" s="843"/>
      <c r="E261" s="843"/>
      <c r="F261" s="843"/>
      <c r="G261" s="843"/>
      <c r="H261" s="843"/>
      <c r="I261" s="843"/>
      <c r="J261" s="843"/>
      <c r="K261" s="843"/>
      <c r="L261" s="843"/>
      <c r="M261" s="843"/>
      <c r="N261" s="843"/>
      <c r="O261" s="843"/>
      <c r="P261" s="843"/>
      <c r="Q261" s="843"/>
      <c r="R261" s="843"/>
      <c r="S261" s="843"/>
      <c r="T261" s="843"/>
      <c r="U261" s="843"/>
      <c r="V261" s="843"/>
      <c r="W261" s="843"/>
      <c r="X261" s="843"/>
      <c r="Y261" s="843"/>
      <c r="Z261" s="843"/>
      <c r="AA261" s="843"/>
      <c r="AB261" s="843"/>
      <c r="AC261" s="843"/>
      <c r="AD261" s="843"/>
      <c r="AE261" s="843"/>
      <c r="AF261" s="843"/>
      <c r="AG261" s="843"/>
      <c r="AH261" s="843"/>
      <c r="AI261" s="843"/>
      <c r="AJ261" s="843"/>
    </row>
    <row r="262" spans="1:36">
      <c r="A262" s="843"/>
      <c r="B262" s="843"/>
      <c r="C262" s="843"/>
      <c r="D262" s="843"/>
      <c r="E262" s="843"/>
      <c r="F262" s="843"/>
      <c r="G262" s="843"/>
      <c r="H262" s="843"/>
      <c r="I262" s="843"/>
      <c r="J262" s="843"/>
      <c r="K262" s="843"/>
      <c r="L262" s="843"/>
      <c r="M262" s="843"/>
      <c r="N262" s="843"/>
      <c r="O262" s="843"/>
      <c r="P262" s="843"/>
      <c r="Q262" s="843"/>
      <c r="R262" s="843"/>
      <c r="S262" s="843"/>
      <c r="T262" s="843"/>
      <c r="U262" s="843"/>
      <c r="V262" s="843"/>
      <c r="W262" s="843"/>
      <c r="X262" s="843"/>
      <c r="Y262" s="843"/>
      <c r="Z262" s="843"/>
      <c r="AA262" s="843"/>
      <c r="AB262" s="843"/>
      <c r="AC262" s="843"/>
      <c r="AD262" s="843"/>
      <c r="AE262" s="843"/>
      <c r="AF262" s="843"/>
      <c r="AG262" s="843"/>
      <c r="AH262" s="843"/>
      <c r="AI262" s="843"/>
      <c r="AJ262" s="843"/>
    </row>
    <row r="263" spans="1:36">
      <c r="A263" s="843"/>
      <c r="B263" s="843"/>
      <c r="C263" s="843"/>
      <c r="D263" s="843"/>
      <c r="E263" s="843"/>
      <c r="F263" s="843"/>
      <c r="G263" s="843"/>
      <c r="H263" s="843"/>
      <c r="I263" s="843"/>
      <c r="J263" s="843"/>
      <c r="K263" s="843"/>
      <c r="L263" s="843"/>
      <c r="M263" s="843"/>
      <c r="N263" s="843"/>
      <c r="O263" s="843"/>
      <c r="P263" s="843"/>
      <c r="Q263" s="843"/>
      <c r="R263" s="843"/>
      <c r="S263" s="843"/>
      <c r="T263" s="843"/>
      <c r="U263" s="843"/>
      <c r="V263" s="843"/>
      <c r="W263" s="843"/>
      <c r="X263" s="843"/>
      <c r="Y263" s="843"/>
      <c r="Z263" s="843"/>
      <c r="AA263" s="843"/>
      <c r="AB263" s="843"/>
      <c r="AC263" s="843"/>
      <c r="AD263" s="843"/>
      <c r="AE263" s="843"/>
      <c r="AF263" s="843"/>
      <c r="AG263" s="843"/>
      <c r="AH263" s="843"/>
      <c r="AI263" s="843"/>
      <c r="AJ263" s="843"/>
    </row>
    <row r="264" spans="1:36">
      <c r="A264" s="843"/>
      <c r="B264" s="843"/>
      <c r="C264" s="843"/>
      <c r="D264" s="843"/>
      <c r="E264" s="843"/>
      <c r="F264" s="843"/>
      <c r="G264" s="843"/>
      <c r="H264" s="843"/>
      <c r="I264" s="843"/>
      <c r="J264" s="843"/>
      <c r="K264" s="843"/>
      <c r="L264" s="843"/>
      <c r="M264" s="843"/>
      <c r="N264" s="843"/>
      <c r="O264" s="843"/>
      <c r="P264" s="843"/>
      <c r="Q264" s="843"/>
      <c r="R264" s="843"/>
      <c r="S264" s="843"/>
      <c r="T264" s="843"/>
      <c r="U264" s="843"/>
      <c r="V264" s="843"/>
      <c r="W264" s="843"/>
      <c r="X264" s="843"/>
      <c r="Y264" s="843"/>
      <c r="Z264" s="843"/>
      <c r="AA264" s="843"/>
      <c r="AB264" s="843"/>
      <c r="AC264" s="843"/>
      <c r="AD264" s="843"/>
      <c r="AE264" s="843"/>
      <c r="AF264" s="843"/>
      <c r="AG264" s="843"/>
      <c r="AH264" s="843"/>
      <c r="AI264" s="843"/>
      <c r="AJ264" s="843"/>
    </row>
    <row r="265" spans="1:36">
      <c r="A265" s="843"/>
      <c r="B265" s="843"/>
      <c r="C265" s="843"/>
      <c r="D265" s="843"/>
      <c r="E265" s="843"/>
      <c r="F265" s="843"/>
      <c r="G265" s="843"/>
      <c r="H265" s="843"/>
      <c r="I265" s="843"/>
      <c r="J265" s="843"/>
      <c r="K265" s="843"/>
      <c r="L265" s="843"/>
      <c r="M265" s="843"/>
      <c r="N265" s="843"/>
      <c r="O265" s="843"/>
      <c r="P265" s="843"/>
      <c r="Q265" s="843"/>
      <c r="R265" s="843"/>
      <c r="S265" s="843"/>
      <c r="T265" s="843"/>
      <c r="U265" s="843"/>
      <c r="V265" s="843"/>
      <c r="W265" s="843"/>
      <c r="X265" s="843"/>
      <c r="Y265" s="843"/>
      <c r="Z265" s="843"/>
      <c r="AA265" s="843"/>
      <c r="AB265" s="843"/>
      <c r="AC265" s="843"/>
      <c r="AD265" s="843"/>
      <c r="AE265" s="843"/>
      <c r="AF265" s="843"/>
      <c r="AG265" s="843"/>
      <c r="AH265" s="843"/>
      <c r="AI265" s="843"/>
      <c r="AJ265" s="843"/>
    </row>
    <row r="266" spans="1:36">
      <c r="A266" s="843"/>
      <c r="B266" s="843"/>
      <c r="C266" s="843"/>
      <c r="D266" s="843"/>
      <c r="E266" s="843"/>
      <c r="F266" s="843"/>
      <c r="G266" s="843"/>
      <c r="H266" s="843"/>
      <c r="I266" s="843"/>
      <c r="J266" s="843"/>
      <c r="K266" s="843"/>
      <c r="L266" s="843"/>
      <c r="M266" s="843"/>
      <c r="N266" s="843"/>
      <c r="O266" s="843"/>
      <c r="P266" s="843"/>
      <c r="Q266" s="843"/>
      <c r="R266" s="843"/>
      <c r="S266" s="843"/>
      <c r="T266" s="843"/>
      <c r="U266" s="843"/>
      <c r="V266" s="843"/>
      <c r="W266" s="843"/>
      <c r="X266" s="843"/>
      <c r="Y266" s="843"/>
      <c r="Z266" s="843"/>
      <c r="AA266" s="843"/>
      <c r="AB266" s="843"/>
      <c r="AC266" s="843"/>
      <c r="AD266" s="843"/>
      <c r="AE266" s="843"/>
      <c r="AF266" s="843"/>
      <c r="AG266" s="843"/>
      <c r="AH266" s="843"/>
      <c r="AI266" s="843"/>
      <c r="AJ266" s="843"/>
    </row>
    <row r="267" spans="1:36">
      <c r="A267" s="843"/>
      <c r="B267" s="843"/>
      <c r="C267" s="843"/>
      <c r="D267" s="843"/>
      <c r="E267" s="843"/>
      <c r="F267" s="843"/>
      <c r="G267" s="843"/>
      <c r="H267" s="843"/>
      <c r="I267" s="843"/>
      <c r="J267" s="843"/>
      <c r="K267" s="843"/>
      <c r="L267" s="843"/>
      <c r="M267" s="843"/>
      <c r="N267" s="843"/>
      <c r="O267" s="843"/>
      <c r="P267" s="843"/>
      <c r="Q267" s="843"/>
      <c r="R267" s="843"/>
      <c r="S267" s="843"/>
      <c r="T267" s="843"/>
      <c r="U267" s="843"/>
      <c r="V267" s="843"/>
      <c r="W267" s="843"/>
      <c r="X267" s="843"/>
      <c r="Y267" s="843"/>
      <c r="Z267" s="843"/>
      <c r="AA267" s="843"/>
      <c r="AB267" s="843"/>
      <c r="AC267" s="843"/>
      <c r="AD267" s="843"/>
      <c r="AE267" s="843"/>
      <c r="AF267" s="843"/>
      <c r="AG267" s="843"/>
      <c r="AH267" s="843"/>
      <c r="AI267" s="843"/>
      <c r="AJ267" s="843"/>
    </row>
    <row r="268" spans="1:36">
      <c r="A268" s="843"/>
      <c r="B268" s="843"/>
      <c r="C268" s="843"/>
      <c r="D268" s="843"/>
      <c r="E268" s="843"/>
      <c r="F268" s="843"/>
      <c r="G268" s="843"/>
      <c r="H268" s="843"/>
      <c r="I268" s="843"/>
      <c r="J268" s="843"/>
      <c r="K268" s="843"/>
      <c r="L268" s="843"/>
      <c r="M268" s="843"/>
      <c r="N268" s="843"/>
      <c r="O268" s="843"/>
      <c r="P268" s="843"/>
      <c r="Q268" s="843"/>
      <c r="R268" s="843"/>
      <c r="S268" s="843"/>
      <c r="T268" s="843"/>
      <c r="U268" s="843"/>
      <c r="V268" s="843"/>
      <c r="W268" s="843"/>
      <c r="X268" s="843"/>
      <c r="Y268" s="843"/>
      <c r="Z268" s="843"/>
      <c r="AA268" s="843"/>
      <c r="AB268" s="843"/>
      <c r="AC268" s="843"/>
      <c r="AD268" s="843"/>
      <c r="AE268" s="843"/>
      <c r="AF268" s="843"/>
      <c r="AG268" s="843"/>
      <c r="AH268" s="843"/>
      <c r="AI268" s="843"/>
      <c r="AJ268" s="843"/>
    </row>
    <row r="269" spans="1:36">
      <c r="A269" s="843"/>
      <c r="B269" s="843"/>
      <c r="C269" s="843"/>
      <c r="D269" s="843"/>
      <c r="E269" s="843"/>
      <c r="F269" s="843"/>
      <c r="G269" s="843"/>
      <c r="H269" s="843"/>
      <c r="I269" s="843"/>
      <c r="J269" s="843"/>
      <c r="K269" s="843"/>
      <c r="L269" s="843"/>
      <c r="M269" s="843"/>
      <c r="N269" s="843"/>
      <c r="O269" s="843"/>
      <c r="P269" s="843"/>
      <c r="Q269" s="843"/>
      <c r="R269" s="843"/>
      <c r="S269" s="843"/>
      <c r="T269" s="843"/>
      <c r="U269" s="843"/>
      <c r="V269" s="843"/>
      <c r="W269" s="843"/>
      <c r="X269" s="843"/>
      <c r="Y269" s="843"/>
      <c r="Z269" s="843"/>
      <c r="AA269" s="843"/>
      <c r="AB269" s="843"/>
      <c r="AC269" s="843"/>
      <c r="AD269" s="843"/>
      <c r="AE269" s="843"/>
      <c r="AF269" s="843"/>
      <c r="AG269" s="843"/>
      <c r="AH269" s="843"/>
      <c r="AI269" s="843"/>
      <c r="AJ269" s="843"/>
    </row>
    <row r="270" spans="1:36">
      <c r="A270" s="843"/>
      <c r="B270" s="843"/>
      <c r="C270" s="843"/>
      <c r="D270" s="843"/>
      <c r="E270" s="843"/>
      <c r="F270" s="843"/>
      <c r="G270" s="843"/>
      <c r="H270" s="843"/>
      <c r="I270" s="843"/>
      <c r="J270" s="843"/>
      <c r="K270" s="843"/>
      <c r="L270" s="843"/>
      <c r="M270" s="843"/>
      <c r="N270" s="843"/>
      <c r="O270" s="843"/>
      <c r="P270" s="843"/>
      <c r="Q270" s="843"/>
      <c r="R270" s="843"/>
      <c r="S270" s="843"/>
      <c r="T270" s="843"/>
      <c r="U270" s="843"/>
      <c r="V270" s="843"/>
      <c r="W270" s="843"/>
      <c r="X270" s="843"/>
      <c r="Y270" s="843"/>
      <c r="Z270" s="843"/>
      <c r="AA270" s="843"/>
      <c r="AB270" s="843"/>
      <c r="AC270" s="843"/>
      <c r="AD270" s="843"/>
      <c r="AE270" s="843"/>
      <c r="AF270" s="843"/>
      <c r="AG270" s="843"/>
      <c r="AH270" s="843"/>
      <c r="AI270" s="843"/>
      <c r="AJ270" s="843"/>
    </row>
    <row r="271" spans="1:36">
      <c r="A271" s="843"/>
      <c r="B271" s="843"/>
      <c r="C271" s="843"/>
      <c r="D271" s="843"/>
      <c r="E271" s="843"/>
      <c r="F271" s="843"/>
      <c r="G271" s="843"/>
      <c r="H271" s="843"/>
      <c r="I271" s="843"/>
      <c r="J271" s="843"/>
      <c r="K271" s="843"/>
      <c r="L271" s="843"/>
      <c r="M271" s="843"/>
      <c r="N271" s="843"/>
      <c r="O271" s="843"/>
      <c r="P271" s="843"/>
      <c r="Q271" s="843"/>
      <c r="R271" s="843"/>
      <c r="S271" s="843"/>
      <c r="T271" s="843"/>
      <c r="U271" s="843"/>
      <c r="V271" s="843"/>
      <c r="W271" s="843"/>
      <c r="X271" s="843"/>
      <c r="Y271" s="843"/>
      <c r="Z271" s="843"/>
      <c r="AA271" s="843"/>
      <c r="AB271" s="843"/>
      <c r="AC271" s="843"/>
      <c r="AD271" s="843"/>
      <c r="AE271" s="843"/>
      <c r="AF271" s="843"/>
      <c r="AG271" s="843"/>
      <c r="AH271" s="843"/>
      <c r="AI271" s="843"/>
      <c r="AJ271" s="843"/>
    </row>
    <row r="272" spans="1:36">
      <c r="A272" s="843"/>
      <c r="B272" s="843"/>
      <c r="C272" s="843"/>
      <c r="D272" s="843"/>
      <c r="E272" s="843"/>
      <c r="F272" s="843"/>
      <c r="G272" s="843"/>
      <c r="H272" s="843"/>
      <c r="I272" s="843"/>
      <c r="J272" s="843"/>
      <c r="K272" s="843"/>
      <c r="L272" s="843"/>
      <c r="M272" s="843"/>
      <c r="N272" s="843"/>
      <c r="O272" s="843"/>
      <c r="P272" s="843"/>
      <c r="Q272" s="843"/>
      <c r="R272" s="843"/>
      <c r="S272" s="843"/>
      <c r="T272" s="843"/>
      <c r="U272" s="843"/>
      <c r="V272" s="843"/>
      <c r="W272" s="843"/>
      <c r="X272" s="843"/>
      <c r="Y272" s="843"/>
      <c r="Z272" s="843"/>
      <c r="AA272" s="843"/>
      <c r="AB272" s="843"/>
      <c r="AC272" s="843"/>
      <c r="AD272" s="843"/>
      <c r="AE272" s="843"/>
      <c r="AF272" s="843"/>
      <c r="AG272" s="843"/>
      <c r="AH272" s="843"/>
      <c r="AI272" s="843"/>
      <c r="AJ272" s="843"/>
    </row>
    <row r="273" spans="1:36">
      <c r="A273" s="843"/>
      <c r="B273" s="843"/>
      <c r="C273" s="843"/>
      <c r="D273" s="843"/>
      <c r="E273" s="843"/>
      <c r="F273" s="843"/>
      <c r="G273" s="843"/>
      <c r="H273" s="843"/>
      <c r="I273" s="843"/>
      <c r="J273" s="843"/>
      <c r="K273" s="843"/>
      <c r="L273" s="843"/>
      <c r="M273" s="843"/>
      <c r="N273" s="843"/>
      <c r="O273" s="843"/>
      <c r="P273" s="843"/>
      <c r="Q273" s="843"/>
      <c r="R273" s="843"/>
      <c r="S273" s="843"/>
      <c r="T273" s="843"/>
      <c r="U273" s="843"/>
      <c r="V273" s="843"/>
      <c r="W273" s="843"/>
      <c r="X273" s="843"/>
      <c r="Y273" s="843"/>
      <c r="Z273" s="843"/>
      <c r="AA273" s="843"/>
      <c r="AB273" s="843"/>
      <c r="AC273" s="843"/>
      <c r="AD273" s="843"/>
      <c r="AE273" s="843"/>
      <c r="AF273" s="843"/>
      <c r="AG273" s="843"/>
      <c r="AH273" s="843"/>
      <c r="AI273" s="843"/>
      <c r="AJ273" s="843"/>
    </row>
    <row r="274" spans="1:36">
      <c r="A274" s="843"/>
      <c r="B274" s="843"/>
      <c r="C274" s="843"/>
      <c r="D274" s="843"/>
      <c r="E274" s="843"/>
      <c r="F274" s="843"/>
      <c r="G274" s="843"/>
      <c r="H274" s="843"/>
      <c r="I274" s="843"/>
      <c r="J274" s="843"/>
      <c r="K274" s="843"/>
      <c r="L274" s="843"/>
      <c r="M274" s="843"/>
      <c r="N274" s="843"/>
      <c r="O274" s="843"/>
      <c r="P274" s="843"/>
      <c r="Q274" s="843"/>
      <c r="R274" s="843"/>
      <c r="S274" s="843"/>
      <c r="T274" s="843"/>
      <c r="U274" s="843"/>
      <c r="V274" s="843"/>
      <c r="W274" s="843"/>
      <c r="X274" s="843"/>
      <c r="Y274" s="843"/>
      <c r="Z274" s="843"/>
      <c r="AA274" s="843"/>
      <c r="AB274" s="843"/>
      <c r="AC274" s="843"/>
      <c r="AD274" s="843"/>
      <c r="AE274" s="843"/>
      <c r="AF274" s="843"/>
      <c r="AG274" s="843"/>
      <c r="AH274" s="843"/>
      <c r="AI274" s="843"/>
      <c r="AJ274" s="843"/>
    </row>
    <row r="275" spans="1:36">
      <c r="A275" s="843"/>
      <c r="B275" s="843"/>
      <c r="C275" s="843"/>
      <c r="D275" s="843"/>
      <c r="E275" s="843"/>
      <c r="F275" s="843"/>
      <c r="G275" s="843"/>
      <c r="H275" s="843"/>
      <c r="I275" s="843"/>
      <c r="J275" s="843"/>
      <c r="K275" s="843"/>
      <c r="L275" s="843"/>
      <c r="M275" s="843"/>
      <c r="N275" s="843"/>
      <c r="O275" s="843"/>
      <c r="P275" s="843"/>
      <c r="Q275" s="843"/>
      <c r="R275" s="843"/>
      <c r="S275" s="843"/>
      <c r="T275" s="843"/>
      <c r="U275" s="843"/>
      <c r="V275" s="843"/>
      <c r="W275" s="843"/>
      <c r="X275" s="843"/>
      <c r="Y275" s="843"/>
      <c r="Z275" s="843"/>
      <c r="AA275" s="843"/>
      <c r="AB275" s="843"/>
      <c r="AC275" s="843"/>
      <c r="AD275" s="843"/>
      <c r="AE275" s="843"/>
      <c r="AF275" s="843"/>
      <c r="AG275" s="843"/>
      <c r="AH275" s="843"/>
      <c r="AI275" s="843"/>
      <c r="AJ275" s="843"/>
    </row>
    <row r="276" spans="1:36">
      <c r="A276" s="843"/>
      <c r="B276" s="843"/>
      <c r="C276" s="843"/>
      <c r="D276" s="843"/>
      <c r="E276" s="843"/>
      <c r="F276" s="843"/>
      <c r="G276" s="843"/>
      <c r="H276" s="843"/>
      <c r="I276" s="843"/>
      <c r="J276" s="843"/>
      <c r="K276" s="843"/>
      <c r="L276" s="843"/>
      <c r="M276" s="843"/>
      <c r="N276" s="843"/>
      <c r="O276" s="843"/>
      <c r="P276" s="843"/>
      <c r="Q276" s="843"/>
      <c r="R276" s="843"/>
      <c r="S276" s="843"/>
      <c r="T276" s="843"/>
      <c r="U276" s="843"/>
      <c r="V276" s="843"/>
      <c r="W276" s="843"/>
      <c r="X276" s="843"/>
      <c r="Y276" s="843"/>
      <c r="Z276" s="843"/>
      <c r="AA276" s="843"/>
      <c r="AB276" s="843"/>
      <c r="AC276" s="843"/>
      <c r="AD276" s="843"/>
      <c r="AE276" s="843"/>
      <c r="AF276" s="843"/>
      <c r="AG276" s="843"/>
      <c r="AH276" s="843"/>
      <c r="AI276" s="843"/>
      <c r="AJ276" s="843"/>
    </row>
    <row r="277" spans="1:36">
      <c r="A277" s="843"/>
      <c r="B277" s="843"/>
      <c r="C277" s="843"/>
      <c r="D277" s="843"/>
      <c r="E277" s="843"/>
      <c r="F277" s="843"/>
      <c r="G277" s="843"/>
      <c r="H277" s="843"/>
      <c r="I277" s="843"/>
      <c r="J277" s="843"/>
      <c r="K277" s="843"/>
      <c r="L277" s="843"/>
      <c r="M277" s="843"/>
      <c r="N277" s="843"/>
      <c r="O277" s="843"/>
      <c r="P277" s="843"/>
      <c r="Q277" s="843"/>
      <c r="R277" s="843"/>
      <c r="S277" s="843"/>
      <c r="T277" s="843"/>
      <c r="U277" s="843"/>
      <c r="V277" s="843"/>
      <c r="W277" s="843"/>
      <c r="X277" s="843"/>
      <c r="Y277" s="843"/>
      <c r="Z277" s="843"/>
      <c r="AA277" s="843"/>
      <c r="AB277" s="843"/>
      <c r="AC277" s="843"/>
      <c r="AD277" s="843"/>
      <c r="AE277" s="843"/>
      <c r="AF277" s="843"/>
      <c r="AG277" s="843"/>
      <c r="AH277" s="843"/>
      <c r="AI277" s="843"/>
      <c r="AJ277" s="843"/>
    </row>
    <row r="278" spans="1:36">
      <c r="A278" s="843"/>
      <c r="B278" s="843"/>
      <c r="C278" s="843"/>
      <c r="D278" s="843"/>
      <c r="E278" s="843"/>
      <c r="F278" s="843"/>
      <c r="G278" s="843"/>
      <c r="H278" s="843"/>
      <c r="I278" s="843"/>
      <c r="J278" s="843"/>
      <c r="K278" s="843"/>
      <c r="L278" s="843"/>
      <c r="M278" s="843"/>
      <c r="N278" s="843"/>
      <c r="O278" s="843"/>
      <c r="P278" s="843"/>
      <c r="Q278" s="843"/>
      <c r="R278" s="843"/>
      <c r="S278" s="843"/>
      <c r="T278" s="843"/>
      <c r="U278" s="843"/>
      <c r="V278" s="843"/>
      <c r="W278" s="843"/>
      <c r="X278" s="843"/>
      <c r="Y278" s="843"/>
      <c r="Z278" s="843"/>
      <c r="AA278" s="843"/>
      <c r="AB278" s="843"/>
      <c r="AC278" s="843"/>
      <c r="AD278" s="843"/>
      <c r="AE278" s="843"/>
      <c r="AF278" s="843"/>
      <c r="AG278" s="843"/>
      <c r="AH278" s="843"/>
      <c r="AI278" s="843"/>
      <c r="AJ278" s="843"/>
    </row>
    <row r="279" spans="1:36">
      <c r="A279" s="843"/>
      <c r="B279" s="843"/>
      <c r="C279" s="843"/>
      <c r="D279" s="843"/>
      <c r="E279" s="843"/>
      <c r="F279" s="843"/>
      <c r="G279" s="843"/>
      <c r="H279" s="843"/>
      <c r="I279" s="843"/>
      <c r="J279" s="843"/>
      <c r="K279" s="843"/>
      <c r="L279" s="843"/>
      <c r="M279" s="843"/>
      <c r="N279" s="843"/>
      <c r="O279" s="843"/>
      <c r="P279" s="843"/>
      <c r="Q279" s="843"/>
      <c r="R279" s="843"/>
      <c r="S279" s="843"/>
      <c r="T279" s="843"/>
      <c r="U279" s="843"/>
      <c r="V279" s="843"/>
      <c r="W279" s="843"/>
      <c r="X279" s="843"/>
      <c r="Y279" s="843"/>
      <c r="Z279" s="843"/>
      <c r="AA279" s="843"/>
      <c r="AB279" s="843"/>
      <c r="AC279" s="843"/>
      <c r="AD279" s="843"/>
      <c r="AE279" s="843"/>
      <c r="AF279" s="843"/>
      <c r="AG279" s="843"/>
      <c r="AH279" s="843"/>
      <c r="AI279" s="843"/>
      <c r="AJ279" s="843"/>
    </row>
    <row r="280" spans="1:36">
      <c r="A280" s="843"/>
      <c r="B280" s="843"/>
      <c r="C280" s="843"/>
      <c r="D280" s="843"/>
      <c r="E280" s="843"/>
      <c r="F280" s="843"/>
      <c r="G280" s="843"/>
      <c r="H280" s="843"/>
      <c r="I280" s="843"/>
      <c r="J280" s="843"/>
      <c r="K280" s="843"/>
      <c r="L280" s="843"/>
      <c r="M280" s="843"/>
      <c r="N280" s="843"/>
      <c r="O280" s="843"/>
      <c r="P280" s="843"/>
      <c r="Q280" s="843"/>
      <c r="R280" s="843"/>
      <c r="S280" s="843"/>
      <c r="T280" s="843"/>
      <c r="U280" s="843"/>
      <c r="V280" s="843"/>
      <c r="W280" s="843"/>
      <c r="X280" s="843"/>
      <c r="Y280" s="843"/>
      <c r="Z280" s="843"/>
      <c r="AA280" s="843"/>
      <c r="AB280" s="843"/>
      <c r="AC280" s="843"/>
      <c r="AD280" s="843"/>
      <c r="AE280" s="843"/>
      <c r="AF280" s="843"/>
      <c r="AG280" s="843"/>
      <c r="AH280" s="843"/>
      <c r="AI280" s="843"/>
      <c r="AJ280" s="843"/>
    </row>
    <row r="281" spans="1:36">
      <c r="A281" s="843"/>
      <c r="B281" s="843"/>
      <c r="C281" s="843"/>
      <c r="D281" s="843"/>
      <c r="E281" s="843"/>
      <c r="F281" s="843"/>
      <c r="G281" s="843"/>
      <c r="H281" s="843"/>
      <c r="I281" s="843"/>
      <c r="J281" s="843"/>
      <c r="K281" s="843"/>
      <c r="L281" s="843"/>
      <c r="M281" s="843"/>
      <c r="N281" s="843"/>
      <c r="O281" s="843"/>
      <c r="P281" s="843"/>
      <c r="Q281" s="843"/>
      <c r="R281" s="843"/>
      <c r="S281" s="843"/>
      <c r="T281" s="843"/>
      <c r="U281" s="843"/>
      <c r="V281" s="843"/>
      <c r="W281" s="843"/>
      <c r="X281" s="843"/>
      <c r="Y281" s="843"/>
      <c r="Z281" s="843"/>
      <c r="AA281" s="843"/>
      <c r="AB281" s="843"/>
      <c r="AC281" s="843"/>
      <c r="AD281" s="843"/>
      <c r="AE281" s="843"/>
      <c r="AF281" s="843"/>
      <c r="AG281" s="843"/>
      <c r="AH281" s="843"/>
      <c r="AI281" s="843"/>
      <c r="AJ281" s="843"/>
    </row>
    <row r="282" spans="1:36">
      <c r="A282" s="843"/>
      <c r="B282" s="843"/>
      <c r="C282" s="843"/>
      <c r="D282" s="843"/>
      <c r="E282" s="843"/>
      <c r="F282" s="843"/>
      <c r="G282" s="843"/>
      <c r="H282" s="843"/>
      <c r="I282" s="843"/>
      <c r="J282" s="843"/>
      <c r="K282" s="843"/>
      <c r="L282" s="843"/>
      <c r="M282" s="843"/>
      <c r="N282" s="843"/>
      <c r="O282" s="843"/>
      <c r="P282" s="843"/>
      <c r="Q282" s="843"/>
      <c r="R282" s="843"/>
      <c r="S282" s="843"/>
      <c r="T282" s="843"/>
      <c r="U282" s="843"/>
      <c r="V282" s="843"/>
      <c r="W282" s="843"/>
      <c r="X282" s="843"/>
      <c r="Y282" s="843"/>
      <c r="Z282" s="843"/>
      <c r="AA282" s="843"/>
      <c r="AB282" s="843"/>
      <c r="AC282" s="843"/>
      <c r="AD282" s="843"/>
      <c r="AE282" s="843"/>
      <c r="AF282" s="843"/>
      <c r="AG282" s="843"/>
      <c r="AH282" s="843"/>
      <c r="AI282" s="843"/>
      <c r="AJ282" s="843"/>
    </row>
    <row r="283" spans="1:36">
      <c r="A283" s="843"/>
      <c r="B283" s="843"/>
      <c r="C283" s="843"/>
      <c r="D283" s="843"/>
      <c r="E283" s="843"/>
      <c r="F283" s="843"/>
      <c r="G283" s="843"/>
      <c r="H283" s="843"/>
      <c r="I283" s="843"/>
      <c r="J283" s="843"/>
      <c r="K283" s="843"/>
      <c r="L283" s="843"/>
      <c r="M283" s="843"/>
      <c r="N283" s="843"/>
      <c r="O283" s="843"/>
      <c r="P283" s="843"/>
      <c r="Q283" s="843"/>
      <c r="R283" s="843"/>
      <c r="S283" s="843"/>
      <c r="T283" s="843"/>
      <c r="U283" s="843"/>
      <c r="V283" s="843"/>
      <c r="W283" s="843"/>
      <c r="X283" s="843"/>
      <c r="Y283" s="843"/>
      <c r="Z283" s="843"/>
      <c r="AA283" s="843"/>
      <c r="AB283" s="843"/>
      <c r="AC283" s="843"/>
      <c r="AD283" s="843"/>
      <c r="AE283" s="843"/>
      <c r="AF283" s="843"/>
      <c r="AG283" s="843"/>
      <c r="AH283" s="843"/>
      <c r="AI283" s="843"/>
      <c r="AJ283" s="843"/>
    </row>
    <row r="284" spans="1:36">
      <c r="A284" s="843"/>
      <c r="B284" s="843"/>
      <c r="C284" s="843"/>
      <c r="D284" s="843"/>
      <c r="E284" s="843"/>
      <c r="F284" s="843"/>
      <c r="G284" s="843"/>
      <c r="H284" s="843"/>
      <c r="I284" s="843"/>
      <c r="J284" s="843"/>
      <c r="K284" s="843"/>
      <c r="L284" s="843"/>
      <c r="M284" s="843"/>
      <c r="N284" s="843"/>
      <c r="O284" s="843"/>
      <c r="P284" s="843"/>
      <c r="Q284" s="843"/>
      <c r="R284" s="843"/>
      <c r="S284" s="843"/>
      <c r="T284" s="843"/>
      <c r="U284" s="843"/>
      <c r="V284" s="843"/>
      <c r="W284" s="843"/>
      <c r="X284" s="843"/>
      <c r="Y284" s="843"/>
      <c r="Z284" s="843"/>
      <c r="AA284" s="843"/>
      <c r="AB284" s="843"/>
      <c r="AC284" s="843"/>
      <c r="AD284" s="843"/>
      <c r="AE284" s="843"/>
      <c r="AF284" s="843"/>
      <c r="AG284" s="843"/>
      <c r="AH284" s="843"/>
      <c r="AI284" s="843"/>
      <c r="AJ284" s="843"/>
    </row>
    <row r="285" spans="1:36">
      <c r="A285" s="843"/>
      <c r="B285" s="843"/>
      <c r="C285" s="843"/>
      <c r="D285" s="843"/>
      <c r="E285" s="843"/>
      <c r="F285" s="843"/>
      <c r="G285" s="843"/>
      <c r="H285" s="843"/>
      <c r="I285" s="843"/>
      <c r="J285" s="843"/>
      <c r="K285" s="843"/>
      <c r="L285" s="843"/>
      <c r="M285" s="843"/>
      <c r="N285" s="843"/>
      <c r="O285" s="843"/>
      <c r="P285" s="843"/>
      <c r="Q285" s="843"/>
      <c r="R285" s="843"/>
      <c r="S285" s="843"/>
      <c r="T285" s="843"/>
      <c r="U285" s="843"/>
      <c r="V285" s="843"/>
      <c r="W285" s="843"/>
      <c r="X285" s="843"/>
      <c r="Y285" s="843"/>
      <c r="Z285" s="843"/>
      <c r="AA285" s="843"/>
      <c r="AB285" s="843"/>
      <c r="AC285" s="843"/>
      <c r="AD285" s="843"/>
      <c r="AE285" s="843"/>
      <c r="AF285" s="843"/>
      <c r="AG285" s="843"/>
      <c r="AH285" s="843"/>
      <c r="AI285" s="843"/>
      <c r="AJ285" s="843"/>
    </row>
    <row r="286" spans="1:36">
      <c r="A286" s="843"/>
      <c r="B286" s="843"/>
      <c r="C286" s="843"/>
      <c r="D286" s="843"/>
      <c r="E286" s="843"/>
      <c r="F286" s="843"/>
      <c r="G286" s="843"/>
      <c r="H286" s="843"/>
      <c r="I286" s="843"/>
      <c r="J286" s="843"/>
      <c r="K286" s="843"/>
      <c r="L286" s="843"/>
      <c r="M286" s="843"/>
      <c r="N286" s="843"/>
      <c r="O286" s="843"/>
      <c r="P286" s="843"/>
      <c r="Q286" s="843"/>
      <c r="R286" s="843"/>
      <c r="S286" s="843"/>
      <c r="T286" s="843"/>
      <c r="U286" s="843"/>
      <c r="V286" s="843"/>
      <c r="W286" s="843"/>
      <c r="X286" s="843"/>
      <c r="Y286" s="843"/>
      <c r="Z286" s="843"/>
      <c r="AA286" s="843"/>
      <c r="AB286" s="843"/>
      <c r="AC286" s="843"/>
      <c r="AD286" s="843"/>
      <c r="AE286" s="843"/>
      <c r="AF286" s="843"/>
      <c r="AG286" s="843"/>
      <c r="AH286" s="843"/>
      <c r="AI286" s="843"/>
      <c r="AJ286" s="843"/>
    </row>
    <row r="287" spans="1:36">
      <c r="A287" s="843"/>
      <c r="B287" s="843"/>
      <c r="C287" s="843"/>
      <c r="D287" s="843"/>
      <c r="E287" s="843"/>
      <c r="F287" s="843"/>
      <c r="G287" s="843"/>
      <c r="H287" s="843"/>
      <c r="I287" s="843"/>
      <c r="J287" s="843"/>
      <c r="K287" s="843"/>
      <c r="L287" s="843"/>
      <c r="M287" s="843"/>
      <c r="N287" s="843"/>
      <c r="O287" s="843"/>
      <c r="P287" s="843"/>
      <c r="Q287" s="843"/>
      <c r="R287" s="843"/>
      <c r="S287" s="843"/>
      <c r="T287" s="843"/>
      <c r="U287" s="843"/>
      <c r="V287" s="843"/>
      <c r="W287" s="843"/>
      <c r="X287" s="843"/>
      <c r="Y287" s="843"/>
      <c r="Z287" s="843"/>
      <c r="AA287" s="843"/>
      <c r="AB287" s="843"/>
      <c r="AC287" s="843"/>
      <c r="AD287" s="843"/>
      <c r="AE287" s="843"/>
      <c r="AF287" s="843"/>
      <c r="AG287" s="843"/>
      <c r="AH287" s="843"/>
      <c r="AI287" s="843"/>
      <c r="AJ287" s="843"/>
    </row>
    <row r="288" spans="1:36">
      <c r="A288" s="843"/>
      <c r="B288" s="843"/>
      <c r="C288" s="843"/>
      <c r="D288" s="843"/>
      <c r="E288" s="843"/>
      <c r="F288" s="843"/>
      <c r="G288" s="843"/>
      <c r="H288" s="843"/>
      <c r="I288" s="843"/>
      <c r="J288" s="843"/>
      <c r="K288" s="843"/>
      <c r="L288" s="843"/>
      <c r="M288" s="843"/>
      <c r="N288" s="843"/>
      <c r="O288" s="843"/>
      <c r="P288" s="843"/>
      <c r="Q288" s="843"/>
      <c r="R288" s="843"/>
      <c r="S288" s="843"/>
      <c r="T288" s="843"/>
      <c r="U288" s="843"/>
      <c r="V288" s="843"/>
      <c r="W288" s="843"/>
      <c r="X288" s="843"/>
      <c r="Y288" s="843"/>
      <c r="Z288" s="843"/>
      <c r="AA288" s="843"/>
      <c r="AB288" s="843"/>
      <c r="AC288" s="843"/>
      <c r="AD288" s="843"/>
      <c r="AE288" s="843"/>
      <c r="AF288" s="843"/>
      <c r="AG288" s="843"/>
      <c r="AH288" s="843"/>
      <c r="AI288" s="843"/>
      <c r="AJ288" s="843"/>
    </row>
    <row r="289" spans="1:36">
      <c r="A289" s="843"/>
      <c r="B289" s="843"/>
      <c r="C289" s="843"/>
      <c r="D289" s="843"/>
      <c r="E289" s="843"/>
      <c r="F289" s="843"/>
      <c r="G289" s="843"/>
      <c r="H289" s="843"/>
      <c r="I289" s="843"/>
      <c r="J289" s="843"/>
      <c r="K289" s="843"/>
      <c r="L289" s="843"/>
      <c r="M289" s="843"/>
      <c r="N289" s="843"/>
      <c r="O289" s="843"/>
      <c r="P289" s="843"/>
      <c r="Q289" s="843"/>
      <c r="R289" s="843"/>
      <c r="S289" s="843"/>
      <c r="T289" s="843"/>
      <c r="U289" s="843"/>
      <c r="V289" s="843"/>
      <c r="W289" s="843"/>
      <c r="X289" s="843"/>
      <c r="Y289" s="843"/>
      <c r="Z289" s="843"/>
      <c r="AA289" s="843"/>
      <c r="AB289" s="843"/>
      <c r="AC289" s="843"/>
      <c r="AD289" s="843"/>
      <c r="AE289" s="843"/>
      <c r="AF289" s="843"/>
      <c r="AG289" s="843"/>
      <c r="AH289" s="843"/>
      <c r="AI289" s="843"/>
      <c r="AJ289" s="843"/>
    </row>
    <row r="290" spans="1:36">
      <c r="A290" s="843"/>
      <c r="B290" s="843"/>
      <c r="C290" s="843"/>
      <c r="D290" s="843"/>
      <c r="E290" s="843"/>
      <c r="F290" s="843"/>
      <c r="G290" s="843"/>
      <c r="H290" s="843"/>
      <c r="I290" s="843"/>
      <c r="J290" s="843"/>
      <c r="K290" s="843"/>
      <c r="L290" s="843"/>
      <c r="M290" s="843"/>
      <c r="N290" s="843"/>
      <c r="O290" s="843"/>
      <c r="P290" s="843"/>
      <c r="Q290" s="843"/>
      <c r="R290" s="843"/>
      <c r="S290" s="843"/>
      <c r="T290" s="843"/>
      <c r="U290" s="843"/>
      <c r="V290" s="843"/>
      <c r="W290" s="843"/>
      <c r="X290" s="843"/>
      <c r="Y290" s="843"/>
      <c r="Z290" s="843"/>
      <c r="AA290" s="843"/>
      <c r="AB290" s="843"/>
      <c r="AC290" s="843"/>
      <c r="AD290" s="843"/>
      <c r="AE290" s="843"/>
      <c r="AF290" s="843"/>
      <c r="AG290" s="843"/>
      <c r="AH290" s="843"/>
      <c r="AI290" s="843"/>
      <c r="AJ290" s="843"/>
    </row>
    <row r="291" spans="1:36">
      <c r="A291" s="843"/>
      <c r="B291" s="843"/>
      <c r="C291" s="843"/>
      <c r="D291" s="843"/>
      <c r="E291" s="843"/>
      <c r="F291" s="843"/>
      <c r="G291" s="843"/>
      <c r="H291" s="843"/>
      <c r="I291" s="843"/>
      <c r="J291" s="843"/>
      <c r="K291" s="843"/>
      <c r="L291" s="843"/>
      <c r="M291" s="843"/>
      <c r="N291" s="843"/>
      <c r="O291" s="843"/>
      <c r="P291" s="843"/>
      <c r="Q291" s="843"/>
      <c r="R291" s="843"/>
      <c r="S291" s="843"/>
      <c r="T291" s="843"/>
      <c r="U291" s="843"/>
      <c r="V291" s="843"/>
      <c r="W291" s="843"/>
      <c r="X291" s="843"/>
      <c r="Y291" s="843"/>
      <c r="Z291" s="843"/>
      <c r="AA291" s="843"/>
      <c r="AB291" s="843"/>
      <c r="AC291" s="843"/>
      <c r="AD291" s="843"/>
      <c r="AE291" s="843"/>
      <c r="AF291" s="843"/>
      <c r="AG291" s="843"/>
      <c r="AH291" s="843"/>
      <c r="AI291" s="843"/>
      <c r="AJ291" s="843"/>
    </row>
    <row r="292" spans="1:36">
      <c r="A292" s="841"/>
      <c r="B292" s="843"/>
      <c r="C292" s="841"/>
      <c r="D292" s="841"/>
      <c r="E292" s="841"/>
      <c r="F292" s="841"/>
      <c r="G292" s="841"/>
      <c r="H292" s="841"/>
      <c r="I292" s="841"/>
      <c r="J292" s="841"/>
      <c r="K292" s="841"/>
      <c r="L292" s="841"/>
      <c r="M292" s="841"/>
      <c r="N292" s="841"/>
      <c r="O292" s="841"/>
      <c r="P292" s="841"/>
      <c r="Q292" s="841"/>
      <c r="R292" s="841"/>
      <c r="S292" s="841"/>
      <c r="T292" s="841"/>
      <c r="U292" s="841"/>
      <c r="V292" s="841"/>
      <c r="W292" s="841"/>
      <c r="X292" s="841"/>
      <c r="Y292" s="841"/>
      <c r="Z292" s="841"/>
      <c r="AA292" s="841"/>
      <c r="AB292" s="841"/>
      <c r="AC292" s="841"/>
      <c r="AD292" s="841"/>
      <c r="AE292" s="841"/>
      <c r="AF292" s="841"/>
      <c r="AG292" s="841"/>
      <c r="AH292" s="841"/>
      <c r="AI292" s="841"/>
      <c r="AJ292" s="841"/>
    </row>
    <row r="293" spans="1:36">
      <c r="A293" s="841"/>
      <c r="B293" s="841"/>
      <c r="C293" s="841"/>
      <c r="D293" s="841"/>
      <c r="E293" s="841"/>
      <c r="F293" s="841"/>
      <c r="G293" s="841"/>
      <c r="H293" s="841"/>
      <c r="I293" s="841"/>
      <c r="J293" s="841"/>
      <c r="K293" s="841"/>
      <c r="L293" s="841"/>
      <c r="M293" s="841"/>
      <c r="N293" s="841"/>
      <c r="O293" s="841"/>
      <c r="P293" s="841"/>
      <c r="Q293" s="841"/>
      <c r="R293" s="841"/>
      <c r="S293" s="841"/>
      <c r="T293" s="841"/>
      <c r="U293" s="841"/>
      <c r="V293" s="841"/>
      <c r="W293" s="841"/>
      <c r="X293" s="841"/>
      <c r="Y293" s="841"/>
      <c r="Z293" s="841"/>
      <c r="AA293" s="841"/>
      <c r="AB293" s="841"/>
      <c r="AC293" s="841"/>
      <c r="AD293" s="841"/>
      <c r="AE293" s="841"/>
      <c r="AF293" s="841"/>
      <c r="AG293" s="841"/>
      <c r="AH293" s="841"/>
      <c r="AI293" s="841"/>
      <c r="AJ293" s="841"/>
    </row>
    <row r="294" spans="1:36">
      <c r="B294" s="841"/>
    </row>
  </sheetData>
  <sheetProtection password="D9E3" sheet="1" formatCells="0" formatColumns="0" formatRows="0" insertColumns="0" insertRows="0" selectLockedCells="1" autoFilter="0"/>
  <mergeCells count="281">
    <mergeCell ref="S199:AJ199"/>
    <mergeCell ref="F197:AJ197"/>
    <mergeCell ref="F198:AJ198"/>
    <mergeCell ref="A174:D177"/>
    <mergeCell ref="A178:D181"/>
    <mergeCell ref="A182:D186"/>
    <mergeCell ref="A187:D190"/>
    <mergeCell ref="A191:D194"/>
    <mergeCell ref="A195:D198"/>
    <mergeCell ref="F186:AJ186"/>
    <mergeCell ref="F187:AJ187"/>
    <mergeCell ref="F189:AJ189"/>
    <mergeCell ref="F190:AJ190"/>
    <mergeCell ref="F191:AJ191"/>
    <mergeCell ref="F192:AJ192"/>
    <mergeCell ref="F194:AJ194"/>
    <mergeCell ref="F195:AJ195"/>
    <mergeCell ref="F196:AJ196"/>
    <mergeCell ref="F183:AJ183"/>
    <mergeCell ref="F185:AJ185"/>
    <mergeCell ref="A81:A89"/>
    <mergeCell ref="A112:D112"/>
    <mergeCell ref="B75:AA75"/>
    <mergeCell ref="B81:R81"/>
    <mergeCell ref="AB74:AH74"/>
    <mergeCell ref="AI74:AJ74"/>
    <mergeCell ref="M70:AJ70"/>
    <mergeCell ref="AB73:AH73"/>
    <mergeCell ref="AB75:AH75"/>
    <mergeCell ref="AI75:AJ75"/>
    <mergeCell ref="T88:V88"/>
    <mergeCell ref="S80:X80"/>
    <mergeCell ref="D72:E72"/>
    <mergeCell ref="AB72:AH72"/>
    <mergeCell ref="AI72:AJ72"/>
    <mergeCell ref="B71:K71"/>
    <mergeCell ref="AI77:AJ77"/>
    <mergeCell ref="AB76:AH76"/>
    <mergeCell ref="AI76:AJ76"/>
    <mergeCell ref="AB79:AH79"/>
    <mergeCell ref="AI79:AJ79"/>
    <mergeCell ref="Y80:AD80"/>
    <mergeCell ref="AE80:AJ80"/>
    <mergeCell ref="S99:T99"/>
    <mergeCell ref="Y4:Z4"/>
    <mergeCell ref="AI52:AJ52"/>
    <mergeCell ref="H11:L11"/>
    <mergeCell ref="AE83:AI83"/>
    <mergeCell ref="B104:AJ104"/>
    <mergeCell ref="AB52:AH52"/>
    <mergeCell ref="D51:E51"/>
    <mergeCell ref="AB51:AH51"/>
    <mergeCell ref="AI51:AJ51"/>
    <mergeCell ref="AI73:AJ73"/>
    <mergeCell ref="B103:AJ103"/>
    <mergeCell ref="N88:P88"/>
    <mergeCell ref="B70:K70"/>
    <mergeCell ref="AE85:AJ86"/>
    <mergeCell ref="B85:J92"/>
    <mergeCell ref="S91:W91"/>
    <mergeCell ref="AI58:AJ58"/>
    <mergeCell ref="AF90:AH90"/>
    <mergeCell ref="AI53:AJ53"/>
    <mergeCell ref="B54:AA54"/>
    <mergeCell ref="B53:AA53"/>
    <mergeCell ref="AB53:AH53"/>
    <mergeCell ref="B66:AJ66"/>
    <mergeCell ref="B64:AJ64"/>
    <mergeCell ref="Y1:AB1"/>
    <mergeCell ref="AC1:AJ1"/>
    <mergeCell ref="X93:Y93"/>
    <mergeCell ref="AC93:AD93"/>
    <mergeCell ref="N92:P92"/>
    <mergeCell ref="T90:V90"/>
    <mergeCell ref="Z90:AB90"/>
    <mergeCell ref="S87:W87"/>
    <mergeCell ref="Y87:AC87"/>
    <mergeCell ref="S89:W89"/>
    <mergeCell ref="Y89:AC89"/>
    <mergeCell ref="AE81:AI81"/>
    <mergeCell ref="Z92:AB92"/>
    <mergeCell ref="AF92:AH92"/>
    <mergeCell ref="N86:P86"/>
    <mergeCell ref="AE89:AI89"/>
    <mergeCell ref="Y81:AC81"/>
    <mergeCell ref="S81:W81"/>
    <mergeCell ref="A5:AJ5"/>
    <mergeCell ref="B65:AJ65"/>
    <mergeCell ref="AB77:AH77"/>
    <mergeCell ref="AI56:AJ56"/>
    <mergeCell ref="AB56:AH56"/>
    <mergeCell ref="T92:V92"/>
    <mergeCell ref="B63:AJ63"/>
    <mergeCell ref="AB54:AH54"/>
    <mergeCell ref="B59:L59"/>
    <mergeCell ref="AI54:AJ54"/>
    <mergeCell ref="B55:B57"/>
    <mergeCell ref="AB58:AH58"/>
    <mergeCell ref="Y84:AC84"/>
    <mergeCell ref="AE87:AJ88"/>
    <mergeCell ref="S83:W83"/>
    <mergeCell ref="C57:AA57"/>
    <mergeCell ref="AE84:AI84"/>
    <mergeCell ref="AB55:AH55"/>
    <mergeCell ref="AI55:AJ55"/>
    <mergeCell ref="AB57:AH57"/>
    <mergeCell ref="AI57:AJ57"/>
    <mergeCell ref="P59:Q59"/>
    <mergeCell ref="S59:T59"/>
    <mergeCell ref="V59:W59"/>
    <mergeCell ref="Z59:AA59"/>
    <mergeCell ref="AC59:AD59"/>
    <mergeCell ref="AH59:AI59"/>
    <mergeCell ref="B69:K69"/>
    <mergeCell ref="AI78:AJ78"/>
    <mergeCell ref="S84:W84"/>
    <mergeCell ref="D97:AI97"/>
    <mergeCell ref="F98:AI98"/>
    <mergeCell ref="E116:AJ116"/>
    <mergeCell ref="N228:P228"/>
    <mergeCell ref="Q228:R228"/>
    <mergeCell ref="S228:W228"/>
    <mergeCell ref="X228:Y228"/>
    <mergeCell ref="Z228:AH228"/>
    <mergeCell ref="AI228:AJ228"/>
    <mergeCell ref="B225:AI225"/>
    <mergeCell ref="D227:E227"/>
    <mergeCell ref="G227:H227"/>
    <mergeCell ref="J227:K227"/>
    <mergeCell ref="N227:P227"/>
    <mergeCell ref="Q227:AJ227"/>
    <mergeCell ref="Z99:AA99"/>
    <mergeCell ref="AC99:AD99"/>
    <mergeCell ref="P99:Q99"/>
    <mergeCell ref="A139:D139"/>
    <mergeCell ref="F181:AJ181"/>
    <mergeCell ref="L134:M134"/>
    <mergeCell ref="V128:AI128"/>
    <mergeCell ref="A171:AJ171"/>
    <mergeCell ref="B105:AJ105"/>
    <mergeCell ref="B102:AJ102"/>
    <mergeCell ref="M155:AJ156"/>
    <mergeCell ref="A154:A159"/>
    <mergeCell ref="L119:N119"/>
    <mergeCell ref="B107:AJ107"/>
    <mergeCell ref="B106:AJ106"/>
    <mergeCell ref="Q134:R134"/>
    <mergeCell ref="E138:AJ138"/>
    <mergeCell ref="A113:D119"/>
    <mergeCell ref="E139:AJ139"/>
    <mergeCell ref="C154:AJ154"/>
    <mergeCell ref="A123:D123"/>
    <mergeCell ref="A138:D138"/>
    <mergeCell ref="A124:D125"/>
    <mergeCell ref="E130:AJ130"/>
    <mergeCell ref="A126:D126"/>
    <mergeCell ref="A127:D134"/>
    <mergeCell ref="N134:O134"/>
    <mergeCell ref="P125:AJ125"/>
    <mergeCell ref="O119:P119"/>
    <mergeCell ref="M157:AJ157"/>
    <mergeCell ref="L158:L159"/>
    <mergeCell ref="M159:AJ159"/>
    <mergeCell ref="R119:S119"/>
    <mergeCell ref="Y83:AC83"/>
    <mergeCell ref="Z88:AB88"/>
    <mergeCell ref="N90:P90"/>
    <mergeCell ref="AB78:AH78"/>
    <mergeCell ref="Y91:AC91"/>
    <mergeCell ref="AE91:AI91"/>
    <mergeCell ref="T86:V86"/>
    <mergeCell ref="Y85:AD86"/>
    <mergeCell ref="S85:W85"/>
    <mergeCell ref="Y82:AC82"/>
    <mergeCell ref="AE82:AI82"/>
    <mergeCell ref="S82:W82"/>
    <mergeCell ref="E123:AJ123"/>
    <mergeCell ref="C164:J166"/>
    <mergeCell ref="F180:AJ180"/>
    <mergeCell ref="F188:AJ188"/>
    <mergeCell ref="M165:AJ165"/>
    <mergeCell ref="M166:AJ166"/>
    <mergeCell ref="A168:AJ168"/>
    <mergeCell ref="E173:AJ173"/>
    <mergeCell ref="A163:A166"/>
    <mergeCell ref="C163:AJ163"/>
    <mergeCell ref="B155:B159"/>
    <mergeCell ref="C155:J159"/>
    <mergeCell ref="K155:K156"/>
    <mergeCell ref="L155:L157"/>
    <mergeCell ref="F174:AJ174"/>
    <mergeCell ref="A173:D173"/>
    <mergeCell ref="M164:AJ164"/>
    <mergeCell ref="F184:AJ184"/>
    <mergeCell ref="F175:AJ175"/>
    <mergeCell ref="F176:AJ176"/>
    <mergeCell ref="F177:AJ177"/>
    <mergeCell ref="F178:AJ178"/>
    <mergeCell ref="F179:AJ179"/>
    <mergeCell ref="F182:AJ182"/>
    <mergeCell ref="AH99:AI99"/>
    <mergeCell ref="V99:W99"/>
    <mergeCell ref="C222:AJ222"/>
    <mergeCell ref="C218:Y218"/>
    <mergeCell ref="C217:Y217"/>
    <mergeCell ref="H208:X208"/>
    <mergeCell ref="O199:P199"/>
    <mergeCell ref="Q199:R199"/>
    <mergeCell ref="Z212:AJ212"/>
    <mergeCell ref="Z215:AJ215"/>
    <mergeCell ref="Z213:AJ213"/>
    <mergeCell ref="Z214:AJ214"/>
    <mergeCell ref="Z216:AJ216"/>
    <mergeCell ref="Z217:AJ217"/>
    <mergeCell ref="Z218:AJ218"/>
    <mergeCell ref="Z219:AJ219"/>
    <mergeCell ref="A199:N199"/>
    <mergeCell ref="V114:AI114"/>
    <mergeCell ref="F207:T207"/>
    <mergeCell ref="B212:Y212"/>
    <mergeCell ref="A205:D206"/>
    <mergeCell ref="A207:D208"/>
    <mergeCell ref="F193:AJ193"/>
    <mergeCell ref="B164:B166"/>
    <mergeCell ref="AI30:AJ30"/>
    <mergeCell ref="AB31:AH31"/>
    <mergeCell ref="AI31:AJ31"/>
    <mergeCell ref="B32:AA32"/>
    <mergeCell ref="A10:F10"/>
    <mergeCell ref="A15:F15"/>
    <mergeCell ref="AB32:AH32"/>
    <mergeCell ref="AI32:AJ32"/>
    <mergeCell ref="B25:AJ25"/>
    <mergeCell ref="AB35:AH35"/>
    <mergeCell ref="AI35:AJ35"/>
    <mergeCell ref="C36:AA36"/>
    <mergeCell ref="AB36:AH36"/>
    <mergeCell ref="AI36:AJ36"/>
    <mergeCell ref="A9:F9"/>
    <mergeCell ref="G9:AJ9"/>
    <mergeCell ref="G10:AJ10"/>
    <mergeCell ref="Y16:AB16"/>
    <mergeCell ref="A16:F16"/>
    <mergeCell ref="K16:O16"/>
    <mergeCell ref="T16:X16"/>
    <mergeCell ref="AC16:AJ16"/>
    <mergeCell ref="G14:AJ14"/>
    <mergeCell ref="G15:AJ15"/>
    <mergeCell ref="G12:AJ12"/>
    <mergeCell ref="G13:AJ13"/>
    <mergeCell ref="A11:F13"/>
    <mergeCell ref="A14:F14"/>
    <mergeCell ref="P16:S16"/>
    <mergeCell ref="G16:J16"/>
    <mergeCell ref="N28:AJ29"/>
    <mergeCell ref="D30:E30"/>
    <mergeCell ref="AB30:AH30"/>
    <mergeCell ref="AL29:AL30"/>
    <mergeCell ref="B43:AJ43"/>
    <mergeCell ref="AL50:AL51"/>
    <mergeCell ref="B42:AJ42"/>
    <mergeCell ref="B44:AJ44"/>
    <mergeCell ref="B45:AJ45"/>
    <mergeCell ref="B41:AJ41"/>
    <mergeCell ref="B62:AJ62"/>
    <mergeCell ref="AB37:AH37"/>
    <mergeCell ref="AI37:AJ37"/>
    <mergeCell ref="B38:L38"/>
    <mergeCell ref="P38:Q38"/>
    <mergeCell ref="S38:T38"/>
    <mergeCell ref="V38:W38"/>
    <mergeCell ref="Z38:AA38"/>
    <mergeCell ref="AC38:AD38"/>
    <mergeCell ref="AH38:AI38"/>
    <mergeCell ref="N49:AJ50"/>
    <mergeCell ref="B33:AA33"/>
    <mergeCell ref="AB33:AH33"/>
    <mergeCell ref="AI33:AJ33"/>
    <mergeCell ref="B34:B36"/>
    <mergeCell ref="AB34:AH34"/>
    <mergeCell ref="AI34:AJ34"/>
  </mergeCells>
  <phoneticPr fontId="8"/>
  <conditionalFormatting sqref="A122:AJ134 A201:AJ208 A48:AJ63 A65:AJ101 A64 A102:A107">
    <cfRule type="expression" dxfId="4" priority="14">
      <formula>AND($AM$20=TRUE,$AN$20=FALSE)</formula>
    </cfRule>
  </conditionalFormatting>
  <conditionalFormatting sqref="A27:AJ42 A44:AJ45 A43">
    <cfRule type="expression" dxfId="3" priority="17">
      <formula>$AN$20=TRUE</formula>
    </cfRule>
  </conditionalFormatting>
  <conditionalFormatting sqref="B64">
    <cfRule type="expression" dxfId="2" priority="2">
      <formula>$AN$20=FALSE</formula>
    </cfRule>
  </conditionalFormatting>
  <conditionalFormatting sqref="B43">
    <cfRule type="expression" dxfId="1" priority="3">
      <formula>$AN$20=TRUE</formula>
    </cfRule>
  </conditionalFormatting>
  <conditionalFormatting sqref="B102:AJ107">
    <cfRule type="expression" dxfId="0" priority="1">
      <formula>AND($AM$20=TRUE,$AN$20=FALSE)</formula>
    </cfRule>
  </conditionalFormatting>
  <dataValidations count="3">
    <dataValidation imeMode="halfAlpha" allowBlank="1" showInputMessage="1" showErrorMessage="1" sqref="P38:Q38 J227:K227 R72 D227:E227 O72 Z72 P59:Q59 Z59:AA59 Z38:AA38 O108:P108 R108:S108 P80:Q80 Y108:Z108 P99:Q99 AC99:AD99 Z99:AA99 S99:T99 AB108:AC108 G227:H227 A16 K16 T16 W93 AH93" xr:uid="{00000000-0002-0000-0700-000000000000}"/>
    <dataValidation imeMode="hiragana" allowBlank="1" showInputMessage="1" showErrorMessage="1" sqref="S112:S115 W229 S228 U124 S126:S128" xr:uid="{00000000-0002-0000-0700-000001000000}"/>
    <dataValidation type="list" allowBlank="1" showInputMessage="1" showErrorMessage="1" sqref="L119:N119" xr:uid="{00000000-0002-0000-0700-000002000000}">
      <formula1>"平成,令和"</formula1>
    </dataValidation>
  </dataValidations>
  <pageMargins left="0.62992125984251968" right="0.15748031496062992" top="0.62992125984251968" bottom="0.23622047244094491" header="0.51181102362204722" footer="0.35433070866141736"/>
  <pageSetup paperSize="9" scale="92" orientation="portrait" r:id="rId1"/>
  <headerFooter alignWithMargins="0"/>
  <rowBreaks count="7" manualBreakCount="7">
    <brk id="46" max="37" man="1"/>
    <brk id="67" max="37" man="1"/>
    <brk id="108" max="37" man="1"/>
    <brk id="140" max="37" man="1"/>
    <brk id="168" max="37" man="1"/>
    <brk id="209" max="37" man="1"/>
    <brk id="23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nchor moveWithCells="1">
                  <from>
                    <xdr:col>4</xdr:col>
                    <xdr:colOff>7620</xdr:colOff>
                    <xdr:row>172</xdr:row>
                    <xdr:rowOff>129540</xdr:rowOff>
                  </from>
                  <to>
                    <xdr:col>5</xdr:col>
                    <xdr:colOff>7620</xdr:colOff>
                    <xdr:row>174</xdr:row>
                    <xdr:rowOff>76200</xdr:rowOff>
                  </to>
                </anchor>
              </controlPr>
            </control>
          </mc:Choice>
        </mc:AlternateContent>
        <mc:AlternateContent xmlns:mc="http://schemas.openxmlformats.org/markup-compatibility/2006">
          <mc:Choice Requires="x14">
            <control shapeId="75779" r:id="rId5" name="Check Box 3">
              <controlPr defaultSize="0" autoFill="0" autoLine="0" autoPict="0">
                <anchor moveWithCells="1">
                  <from>
                    <xdr:col>3</xdr:col>
                    <xdr:colOff>190500</xdr:colOff>
                    <xdr:row>173</xdr:row>
                    <xdr:rowOff>137160</xdr:rowOff>
                  </from>
                  <to>
                    <xdr:col>4</xdr:col>
                    <xdr:colOff>190500</xdr:colOff>
                    <xdr:row>175</xdr:row>
                    <xdr:rowOff>83820</xdr:rowOff>
                  </to>
                </anchor>
              </controlPr>
            </control>
          </mc:Choice>
        </mc:AlternateContent>
        <mc:AlternateContent xmlns:mc="http://schemas.openxmlformats.org/markup-compatibility/2006">
          <mc:Choice Requires="x14">
            <control shapeId="75780" r:id="rId6" name="Check Box 4">
              <controlPr defaultSize="0" autoFill="0" autoLine="0" autoPict="0">
                <anchor moveWithCells="1">
                  <from>
                    <xdr:col>4</xdr:col>
                    <xdr:colOff>7620</xdr:colOff>
                    <xdr:row>175</xdr:row>
                    <xdr:rowOff>121920</xdr:rowOff>
                  </from>
                  <to>
                    <xdr:col>5</xdr:col>
                    <xdr:colOff>7620</xdr:colOff>
                    <xdr:row>177</xdr:row>
                    <xdr:rowOff>68580</xdr:rowOff>
                  </to>
                </anchor>
              </controlPr>
            </control>
          </mc:Choice>
        </mc:AlternateContent>
        <mc:AlternateContent xmlns:mc="http://schemas.openxmlformats.org/markup-compatibility/2006">
          <mc:Choice Requires="x14">
            <control shapeId="75781" r:id="rId7" name="Check Box 5">
              <controlPr defaultSize="0" autoFill="0" autoLine="0" autoPict="0">
                <anchor moveWithCells="1">
                  <from>
                    <xdr:col>4</xdr:col>
                    <xdr:colOff>7620</xdr:colOff>
                    <xdr:row>174</xdr:row>
                    <xdr:rowOff>114300</xdr:rowOff>
                  </from>
                  <to>
                    <xdr:col>5</xdr:col>
                    <xdr:colOff>7620</xdr:colOff>
                    <xdr:row>176</xdr:row>
                    <xdr:rowOff>53340</xdr:rowOff>
                  </to>
                </anchor>
              </controlPr>
            </control>
          </mc:Choice>
        </mc:AlternateContent>
        <mc:AlternateContent xmlns:mc="http://schemas.openxmlformats.org/markup-compatibility/2006">
          <mc:Choice Requires="x14">
            <control shapeId="75782" r:id="rId8" name="Check Box 6">
              <controlPr defaultSize="0" autoFill="0" autoLine="0" autoPict="0">
                <anchor moveWithCells="1">
                  <from>
                    <xdr:col>3</xdr:col>
                    <xdr:colOff>198120</xdr:colOff>
                    <xdr:row>189</xdr:row>
                    <xdr:rowOff>0</xdr:rowOff>
                  </from>
                  <to>
                    <xdr:col>4</xdr:col>
                    <xdr:colOff>175260</xdr:colOff>
                    <xdr:row>190</xdr:row>
                    <xdr:rowOff>0</xdr:rowOff>
                  </to>
                </anchor>
              </controlPr>
            </control>
          </mc:Choice>
        </mc:AlternateContent>
        <mc:AlternateContent xmlns:mc="http://schemas.openxmlformats.org/markup-compatibility/2006">
          <mc:Choice Requires="x14">
            <control shapeId="75785" r:id="rId9" name="Check Box 9">
              <controlPr defaultSize="0" autoFill="0" autoLine="0" autoPict="0">
                <anchor moveWithCells="1">
                  <from>
                    <xdr:col>3</xdr:col>
                    <xdr:colOff>190500</xdr:colOff>
                    <xdr:row>177</xdr:row>
                    <xdr:rowOff>76200</xdr:rowOff>
                  </from>
                  <to>
                    <xdr:col>4</xdr:col>
                    <xdr:colOff>175260</xdr:colOff>
                    <xdr:row>177</xdr:row>
                    <xdr:rowOff>335280</xdr:rowOff>
                  </to>
                </anchor>
              </controlPr>
            </control>
          </mc:Choice>
        </mc:AlternateContent>
        <mc:AlternateContent xmlns:mc="http://schemas.openxmlformats.org/markup-compatibility/2006">
          <mc:Choice Requires="x14">
            <control shapeId="75786" r:id="rId10" name="Check Box 10">
              <controlPr defaultSize="0" autoFill="0" autoLine="0" autoPict="0">
                <anchor moveWithCells="1">
                  <from>
                    <xdr:col>3</xdr:col>
                    <xdr:colOff>190500</xdr:colOff>
                    <xdr:row>180</xdr:row>
                    <xdr:rowOff>152400</xdr:rowOff>
                  </from>
                  <to>
                    <xdr:col>4</xdr:col>
                    <xdr:colOff>175260</xdr:colOff>
                    <xdr:row>182</xdr:row>
                    <xdr:rowOff>38100</xdr:rowOff>
                  </to>
                </anchor>
              </controlPr>
            </control>
          </mc:Choice>
        </mc:AlternateContent>
        <mc:AlternateContent xmlns:mc="http://schemas.openxmlformats.org/markup-compatibility/2006">
          <mc:Choice Requires="x14">
            <control shapeId="75787" r:id="rId11" name="Check Box 11">
              <controlPr defaultSize="0" autoFill="0" autoLine="0" autoPict="0">
                <anchor moveWithCells="1">
                  <from>
                    <xdr:col>3</xdr:col>
                    <xdr:colOff>190500</xdr:colOff>
                    <xdr:row>186</xdr:row>
                    <xdr:rowOff>45720</xdr:rowOff>
                  </from>
                  <to>
                    <xdr:col>4</xdr:col>
                    <xdr:colOff>175260</xdr:colOff>
                    <xdr:row>186</xdr:row>
                    <xdr:rowOff>327660</xdr:rowOff>
                  </to>
                </anchor>
              </controlPr>
            </control>
          </mc:Choice>
        </mc:AlternateContent>
        <mc:AlternateContent xmlns:mc="http://schemas.openxmlformats.org/markup-compatibility/2006">
          <mc:Choice Requires="x14">
            <control shapeId="75788" r:id="rId12" name="Check Box 12">
              <controlPr defaultSize="0" autoFill="0" autoLine="0" autoPict="0">
                <anchor moveWithCells="1">
                  <from>
                    <xdr:col>3</xdr:col>
                    <xdr:colOff>190500</xdr:colOff>
                    <xdr:row>186</xdr:row>
                    <xdr:rowOff>350520</xdr:rowOff>
                  </from>
                  <to>
                    <xdr:col>4</xdr:col>
                    <xdr:colOff>175260</xdr:colOff>
                    <xdr:row>188</xdr:row>
                    <xdr:rowOff>45720</xdr:rowOff>
                  </to>
                </anchor>
              </controlPr>
            </control>
          </mc:Choice>
        </mc:AlternateContent>
        <mc:AlternateContent xmlns:mc="http://schemas.openxmlformats.org/markup-compatibility/2006">
          <mc:Choice Requires="x14">
            <control shapeId="75789" r:id="rId13" name="Check Box 13">
              <controlPr defaultSize="0" autoFill="0" autoLine="0" autoPict="0">
                <anchor moveWithCells="1">
                  <from>
                    <xdr:col>3</xdr:col>
                    <xdr:colOff>190500</xdr:colOff>
                    <xdr:row>187</xdr:row>
                    <xdr:rowOff>144780</xdr:rowOff>
                  </from>
                  <to>
                    <xdr:col>4</xdr:col>
                    <xdr:colOff>175260</xdr:colOff>
                    <xdr:row>189</xdr:row>
                    <xdr:rowOff>30480</xdr:rowOff>
                  </to>
                </anchor>
              </controlPr>
            </control>
          </mc:Choice>
        </mc:AlternateContent>
        <mc:AlternateContent xmlns:mc="http://schemas.openxmlformats.org/markup-compatibility/2006">
          <mc:Choice Requires="x14">
            <control shapeId="75798" r:id="rId14" name="Check Box 22">
              <controlPr defaultSize="0" autoFill="0" autoLine="0" autoPict="0">
                <anchor moveWithCells="1">
                  <from>
                    <xdr:col>3</xdr:col>
                    <xdr:colOff>198120</xdr:colOff>
                    <xdr:row>204</xdr:row>
                    <xdr:rowOff>45720</xdr:rowOff>
                  </from>
                  <to>
                    <xdr:col>5</xdr:col>
                    <xdr:colOff>22860</xdr:colOff>
                    <xdr:row>204</xdr:row>
                    <xdr:rowOff>182880</xdr:rowOff>
                  </to>
                </anchor>
              </controlPr>
            </control>
          </mc:Choice>
        </mc:AlternateContent>
        <mc:AlternateContent xmlns:mc="http://schemas.openxmlformats.org/markup-compatibility/2006">
          <mc:Choice Requires="x14">
            <control shapeId="75799" r:id="rId15" name="Check Box 23">
              <controlPr defaultSize="0" autoFill="0" autoLine="0" autoPict="0">
                <anchor moveWithCells="1">
                  <from>
                    <xdr:col>3</xdr:col>
                    <xdr:colOff>198120</xdr:colOff>
                    <xdr:row>205</xdr:row>
                    <xdr:rowOff>38100</xdr:rowOff>
                  </from>
                  <to>
                    <xdr:col>5</xdr:col>
                    <xdr:colOff>22860</xdr:colOff>
                    <xdr:row>205</xdr:row>
                    <xdr:rowOff>160020</xdr:rowOff>
                  </to>
                </anchor>
              </controlPr>
            </control>
          </mc:Choice>
        </mc:AlternateContent>
        <mc:AlternateContent xmlns:mc="http://schemas.openxmlformats.org/markup-compatibility/2006">
          <mc:Choice Requires="x14">
            <control shapeId="75800" r:id="rId16" name="Check Box 24">
              <controlPr defaultSize="0" autoFill="0" autoLine="0" autoPict="0">
                <anchor moveWithCells="1">
                  <from>
                    <xdr:col>3</xdr:col>
                    <xdr:colOff>198120</xdr:colOff>
                    <xdr:row>205</xdr:row>
                    <xdr:rowOff>175260</xdr:rowOff>
                  </from>
                  <to>
                    <xdr:col>5</xdr:col>
                    <xdr:colOff>0</xdr:colOff>
                    <xdr:row>207</xdr:row>
                    <xdr:rowOff>30480</xdr:rowOff>
                  </to>
                </anchor>
              </controlPr>
            </control>
          </mc:Choice>
        </mc:AlternateContent>
        <mc:AlternateContent xmlns:mc="http://schemas.openxmlformats.org/markup-compatibility/2006">
          <mc:Choice Requires="x14">
            <control shapeId="75801" r:id="rId17" name="Check Box 25">
              <controlPr defaultSize="0" autoFill="0" autoLine="0" autoPict="0">
                <anchor moveWithCells="1">
                  <from>
                    <xdr:col>3</xdr:col>
                    <xdr:colOff>198120</xdr:colOff>
                    <xdr:row>206</xdr:row>
                    <xdr:rowOff>152400</xdr:rowOff>
                  </from>
                  <to>
                    <xdr:col>5</xdr:col>
                    <xdr:colOff>38100</xdr:colOff>
                    <xdr:row>208</xdr:row>
                    <xdr:rowOff>38100</xdr:rowOff>
                  </to>
                </anchor>
              </controlPr>
            </control>
          </mc:Choice>
        </mc:AlternateContent>
        <mc:AlternateContent xmlns:mc="http://schemas.openxmlformats.org/markup-compatibility/2006">
          <mc:Choice Requires="x14">
            <control shapeId="75802" r:id="rId18" name="Check Box 26">
              <controlPr defaultSize="0" autoFill="0" autoLine="0" autoPict="0">
                <anchor moveWithCells="1">
                  <from>
                    <xdr:col>20</xdr:col>
                    <xdr:colOff>175260</xdr:colOff>
                    <xdr:row>204</xdr:row>
                    <xdr:rowOff>30480</xdr:rowOff>
                  </from>
                  <to>
                    <xdr:col>22</xdr:col>
                    <xdr:colOff>30480</xdr:colOff>
                    <xdr:row>204</xdr:row>
                    <xdr:rowOff>175260</xdr:rowOff>
                  </to>
                </anchor>
              </controlPr>
            </control>
          </mc:Choice>
        </mc:AlternateContent>
        <mc:AlternateContent xmlns:mc="http://schemas.openxmlformats.org/markup-compatibility/2006">
          <mc:Choice Requires="x14">
            <control shapeId="75907" r:id="rId19" name="Check Box 131">
              <controlPr defaultSize="0" autoFill="0" autoLine="0" autoPict="0">
                <anchor moveWithCells="1">
                  <from>
                    <xdr:col>17</xdr:col>
                    <xdr:colOff>182880</xdr:colOff>
                    <xdr:row>19</xdr:row>
                    <xdr:rowOff>7620</xdr:rowOff>
                  </from>
                  <to>
                    <xdr:col>19</xdr:col>
                    <xdr:colOff>0</xdr:colOff>
                    <xdr:row>20</xdr:row>
                    <xdr:rowOff>7620</xdr:rowOff>
                  </to>
                </anchor>
              </controlPr>
            </control>
          </mc:Choice>
        </mc:AlternateContent>
        <mc:AlternateContent xmlns:mc="http://schemas.openxmlformats.org/markup-compatibility/2006">
          <mc:Choice Requires="x14">
            <control shapeId="75908" r:id="rId20" name="Check Box 132">
              <controlPr defaultSize="0" autoFill="0" autoLine="0" autoPict="0">
                <anchor moveWithCells="1">
                  <from>
                    <xdr:col>1</xdr:col>
                    <xdr:colOff>22860</xdr:colOff>
                    <xdr:row>19</xdr:row>
                    <xdr:rowOff>7620</xdr:rowOff>
                  </from>
                  <to>
                    <xdr:col>2</xdr:col>
                    <xdr:colOff>38100</xdr:colOff>
                    <xdr:row>20</xdr:row>
                    <xdr:rowOff>7620</xdr:rowOff>
                  </to>
                </anchor>
              </controlPr>
            </control>
          </mc:Choice>
        </mc:AlternateContent>
        <mc:AlternateContent xmlns:mc="http://schemas.openxmlformats.org/markup-compatibility/2006">
          <mc:Choice Requires="x14">
            <control shapeId="75915" r:id="rId21" name="Check Box 139">
              <controlPr defaultSize="0" autoFill="0" autoLine="0" autoPict="0">
                <anchor moveWithCells="1">
                  <from>
                    <xdr:col>4</xdr:col>
                    <xdr:colOff>0</xdr:colOff>
                    <xdr:row>112</xdr:row>
                    <xdr:rowOff>228600</xdr:rowOff>
                  </from>
                  <to>
                    <xdr:col>5</xdr:col>
                    <xdr:colOff>30480</xdr:colOff>
                    <xdr:row>113</xdr:row>
                    <xdr:rowOff>220980</xdr:rowOff>
                  </to>
                </anchor>
              </controlPr>
            </control>
          </mc:Choice>
        </mc:AlternateContent>
        <mc:AlternateContent xmlns:mc="http://schemas.openxmlformats.org/markup-compatibility/2006">
          <mc:Choice Requires="x14">
            <control shapeId="75916" r:id="rId22" name="Check Box 140">
              <controlPr defaultSize="0" autoFill="0" autoLine="0" autoPict="0">
                <anchor moveWithCells="1">
                  <from>
                    <xdr:col>4</xdr:col>
                    <xdr:colOff>0</xdr:colOff>
                    <xdr:row>110</xdr:row>
                    <xdr:rowOff>220980</xdr:rowOff>
                  </from>
                  <to>
                    <xdr:col>5</xdr:col>
                    <xdr:colOff>30480</xdr:colOff>
                    <xdr:row>112</xdr:row>
                    <xdr:rowOff>7620</xdr:rowOff>
                  </to>
                </anchor>
              </controlPr>
            </control>
          </mc:Choice>
        </mc:AlternateContent>
        <mc:AlternateContent xmlns:mc="http://schemas.openxmlformats.org/markup-compatibility/2006">
          <mc:Choice Requires="x14">
            <control shapeId="75917" r:id="rId23" name="Check Box 141">
              <controlPr defaultSize="0" autoFill="0" autoLine="0" autoPict="0">
                <anchor moveWithCells="1">
                  <from>
                    <xdr:col>7</xdr:col>
                    <xdr:colOff>175260</xdr:colOff>
                    <xdr:row>110</xdr:row>
                    <xdr:rowOff>220980</xdr:rowOff>
                  </from>
                  <to>
                    <xdr:col>9</xdr:col>
                    <xdr:colOff>30480</xdr:colOff>
                    <xdr:row>112</xdr:row>
                    <xdr:rowOff>7620</xdr:rowOff>
                  </to>
                </anchor>
              </controlPr>
            </control>
          </mc:Choice>
        </mc:AlternateContent>
        <mc:AlternateContent xmlns:mc="http://schemas.openxmlformats.org/markup-compatibility/2006">
          <mc:Choice Requires="x14">
            <control shapeId="75918" r:id="rId24" name="Check Box 142">
              <controlPr defaultSize="0" autoFill="0" autoLine="0" autoPict="0">
                <anchor moveWithCells="1">
                  <from>
                    <xdr:col>13</xdr:col>
                    <xdr:colOff>175260</xdr:colOff>
                    <xdr:row>110</xdr:row>
                    <xdr:rowOff>220980</xdr:rowOff>
                  </from>
                  <to>
                    <xdr:col>15</xdr:col>
                    <xdr:colOff>30480</xdr:colOff>
                    <xdr:row>112</xdr:row>
                    <xdr:rowOff>7620</xdr:rowOff>
                  </to>
                </anchor>
              </controlPr>
            </control>
          </mc:Choice>
        </mc:AlternateContent>
        <mc:AlternateContent xmlns:mc="http://schemas.openxmlformats.org/markup-compatibility/2006">
          <mc:Choice Requires="x14">
            <control shapeId="75919" r:id="rId25" name="Check Box 143">
              <controlPr defaultSize="0" autoFill="0" autoLine="0" autoPict="0">
                <anchor moveWithCells="1">
                  <from>
                    <xdr:col>20</xdr:col>
                    <xdr:colOff>175260</xdr:colOff>
                    <xdr:row>110</xdr:row>
                    <xdr:rowOff>220980</xdr:rowOff>
                  </from>
                  <to>
                    <xdr:col>22</xdr:col>
                    <xdr:colOff>30480</xdr:colOff>
                    <xdr:row>112</xdr:row>
                    <xdr:rowOff>7620</xdr:rowOff>
                  </to>
                </anchor>
              </controlPr>
            </control>
          </mc:Choice>
        </mc:AlternateContent>
        <mc:AlternateContent xmlns:mc="http://schemas.openxmlformats.org/markup-compatibility/2006">
          <mc:Choice Requires="x14">
            <control shapeId="75920" r:id="rId26" name="Check Box 144">
              <controlPr defaultSize="0" autoFill="0" autoLine="0" autoPict="0">
                <anchor moveWithCells="1">
                  <from>
                    <xdr:col>24</xdr:col>
                    <xdr:colOff>175260</xdr:colOff>
                    <xdr:row>110</xdr:row>
                    <xdr:rowOff>220980</xdr:rowOff>
                  </from>
                  <to>
                    <xdr:col>26</xdr:col>
                    <xdr:colOff>30480</xdr:colOff>
                    <xdr:row>112</xdr:row>
                    <xdr:rowOff>7620</xdr:rowOff>
                  </to>
                </anchor>
              </controlPr>
            </control>
          </mc:Choice>
        </mc:AlternateContent>
        <mc:AlternateContent xmlns:mc="http://schemas.openxmlformats.org/markup-compatibility/2006">
          <mc:Choice Requires="x14">
            <control shapeId="75921" r:id="rId27" name="Check Box 145">
              <controlPr defaultSize="0" autoFill="0" autoLine="0" autoPict="0">
                <anchor moveWithCells="1">
                  <from>
                    <xdr:col>9</xdr:col>
                    <xdr:colOff>182880</xdr:colOff>
                    <xdr:row>113</xdr:row>
                    <xdr:rowOff>0</xdr:rowOff>
                  </from>
                  <to>
                    <xdr:col>11</xdr:col>
                    <xdr:colOff>38100</xdr:colOff>
                    <xdr:row>113</xdr:row>
                    <xdr:rowOff>220980</xdr:rowOff>
                  </to>
                </anchor>
              </controlPr>
            </control>
          </mc:Choice>
        </mc:AlternateContent>
        <mc:AlternateContent xmlns:mc="http://schemas.openxmlformats.org/markup-compatibility/2006">
          <mc:Choice Requires="x14">
            <control shapeId="75922" r:id="rId28" name="Check Box 146">
              <controlPr defaultSize="0" autoFill="0" autoLine="0" autoPict="0">
                <anchor moveWithCells="1">
                  <from>
                    <xdr:col>16</xdr:col>
                    <xdr:colOff>160020</xdr:colOff>
                    <xdr:row>113</xdr:row>
                    <xdr:rowOff>0</xdr:rowOff>
                  </from>
                  <to>
                    <xdr:col>18</xdr:col>
                    <xdr:colOff>22860</xdr:colOff>
                    <xdr:row>113</xdr:row>
                    <xdr:rowOff>220980</xdr:rowOff>
                  </to>
                </anchor>
              </controlPr>
            </control>
          </mc:Choice>
        </mc:AlternateContent>
        <mc:AlternateContent xmlns:mc="http://schemas.openxmlformats.org/markup-compatibility/2006">
          <mc:Choice Requires="x14">
            <control shapeId="75923" r:id="rId29" name="Check Box 147">
              <controlPr defaultSize="0" autoFill="0" autoLine="0" autoPict="0">
                <anchor moveWithCells="1">
                  <from>
                    <xdr:col>20</xdr:col>
                    <xdr:colOff>182880</xdr:colOff>
                    <xdr:row>118</xdr:row>
                    <xdr:rowOff>0</xdr:rowOff>
                  </from>
                  <to>
                    <xdr:col>22</xdr:col>
                    <xdr:colOff>38100</xdr:colOff>
                    <xdr:row>118</xdr:row>
                    <xdr:rowOff>220980</xdr:rowOff>
                  </to>
                </anchor>
              </controlPr>
            </control>
          </mc:Choice>
        </mc:AlternateContent>
        <mc:AlternateContent xmlns:mc="http://schemas.openxmlformats.org/markup-compatibility/2006">
          <mc:Choice Requires="x14">
            <control shapeId="75924" r:id="rId30" name="Check Box 148">
              <controlPr defaultSize="0" autoFill="0" autoLine="0" autoPict="0">
                <anchor moveWithCells="1">
                  <from>
                    <xdr:col>24</xdr:col>
                    <xdr:colOff>182880</xdr:colOff>
                    <xdr:row>118</xdr:row>
                    <xdr:rowOff>0</xdr:rowOff>
                  </from>
                  <to>
                    <xdr:col>26</xdr:col>
                    <xdr:colOff>38100</xdr:colOff>
                    <xdr:row>118</xdr:row>
                    <xdr:rowOff>220980</xdr:rowOff>
                  </to>
                </anchor>
              </controlPr>
            </control>
          </mc:Choice>
        </mc:AlternateContent>
        <mc:AlternateContent xmlns:mc="http://schemas.openxmlformats.org/markup-compatibility/2006">
          <mc:Choice Requires="x14">
            <control shapeId="75925" r:id="rId31" name="Check Box 149">
              <controlPr defaultSize="0" autoFill="0" autoLine="0" autoPict="0">
                <anchor moveWithCells="1">
                  <from>
                    <xdr:col>4</xdr:col>
                    <xdr:colOff>0</xdr:colOff>
                    <xdr:row>122</xdr:row>
                    <xdr:rowOff>838200</xdr:rowOff>
                  </from>
                  <to>
                    <xdr:col>5</xdr:col>
                    <xdr:colOff>30480</xdr:colOff>
                    <xdr:row>124</xdr:row>
                    <xdr:rowOff>121920</xdr:rowOff>
                  </to>
                </anchor>
              </controlPr>
            </control>
          </mc:Choice>
        </mc:AlternateContent>
        <mc:AlternateContent xmlns:mc="http://schemas.openxmlformats.org/markup-compatibility/2006">
          <mc:Choice Requires="x14">
            <control shapeId="75926" r:id="rId32" name="Check Box 150">
              <controlPr defaultSize="0" autoFill="0" autoLine="0" autoPict="0">
                <anchor moveWithCells="1">
                  <from>
                    <xdr:col>14</xdr:col>
                    <xdr:colOff>182880</xdr:colOff>
                    <xdr:row>122</xdr:row>
                    <xdr:rowOff>838200</xdr:rowOff>
                  </from>
                  <to>
                    <xdr:col>16</xdr:col>
                    <xdr:colOff>38100</xdr:colOff>
                    <xdr:row>124</xdr:row>
                    <xdr:rowOff>121920</xdr:rowOff>
                  </to>
                </anchor>
              </controlPr>
            </control>
          </mc:Choice>
        </mc:AlternateContent>
        <mc:AlternateContent xmlns:mc="http://schemas.openxmlformats.org/markup-compatibility/2006">
          <mc:Choice Requires="x14">
            <control shapeId="75927" r:id="rId33" name="Check Box 151">
              <controlPr defaultSize="0" autoFill="0" autoLine="0" autoPict="0">
                <anchor moveWithCells="1">
                  <from>
                    <xdr:col>22</xdr:col>
                    <xdr:colOff>182880</xdr:colOff>
                    <xdr:row>122</xdr:row>
                    <xdr:rowOff>838200</xdr:rowOff>
                  </from>
                  <to>
                    <xdr:col>24</xdr:col>
                    <xdr:colOff>38100</xdr:colOff>
                    <xdr:row>124</xdr:row>
                    <xdr:rowOff>121920</xdr:rowOff>
                  </to>
                </anchor>
              </controlPr>
            </control>
          </mc:Choice>
        </mc:AlternateContent>
        <mc:AlternateContent xmlns:mc="http://schemas.openxmlformats.org/markup-compatibility/2006">
          <mc:Choice Requires="x14">
            <control shapeId="75928" r:id="rId34" name="Check Box 152">
              <controlPr defaultSize="0" autoFill="0" autoLine="0" autoPict="0">
                <anchor moveWithCells="1">
                  <from>
                    <xdr:col>4</xdr:col>
                    <xdr:colOff>0</xdr:colOff>
                    <xdr:row>126</xdr:row>
                    <xdr:rowOff>175260</xdr:rowOff>
                  </from>
                  <to>
                    <xdr:col>5</xdr:col>
                    <xdr:colOff>30480</xdr:colOff>
                    <xdr:row>128</xdr:row>
                    <xdr:rowOff>38100</xdr:rowOff>
                  </to>
                </anchor>
              </controlPr>
            </control>
          </mc:Choice>
        </mc:AlternateContent>
        <mc:AlternateContent xmlns:mc="http://schemas.openxmlformats.org/markup-compatibility/2006">
          <mc:Choice Requires="x14">
            <control shapeId="75930" r:id="rId35" name="Check Box 154">
              <controlPr defaultSize="0" autoFill="0" autoLine="0" autoPict="0">
                <anchor moveWithCells="1">
                  <from>
                    <xdr:col>7</xdr:col>
                    <xdr:colOff>175260</xdr:colOff>
                    <xdr:row>124</xdr:row>
                    <xdr:rowOff>327660</xdr:rowOff>
                  </from>
                  <to>
                    <xdr:col>9</xdr:col>
                    <xdr:colOff>30480</xdr:colOff>
                    <xdr:row>126</xdr:row>
                    <xdr:rowOff>30480</xdr:rowOff>
                  </to>
                </anchor>
              </controlPr>
            </control>
          </mc:Choice>
        </mc:AlternateContent>
        <mc:AlternateContent xmlns:mc="http://schemas.openxmlformats.org/markup-compatibility/2006">
          <mc:Choice Requires="x14">
            <control shapeId="75931" r:id="rId36" name="Check Box 155">
              <controlPr defaultSize="0" autoFill="0" autoLine="0" autoPict="0">
                <anchor moveWithCells="1">
                  <from>
                    <xdr:col>13</xdr:col>
                    <xdr:colOff>175260</xdr:colOff>
                    <xdr:row>124</xdr:row>
                    <xdr:rowOff>327660</xdr:rowOff>
                  </from>
                  <to>
                    <xdr:col>15</xdr:col>
                    <xdr:colOff>30480</xdr:colOff>
                    <xdr:row>126</xdr:row>
                    <xdr:rowOff>30480</xdr:rowOff>
                  </to>
                </anchor>
              </controlPr>
            </control>
          </mc:Choice>
        </mc:AlternateContent>
        <mc:AlternateContent xmlns:mc="http://schemas.openxmlformats.org/markup-compatibility/2006">
          <mc:Choice Requires="x14">
            <control shapeId="75932" r:id="rId37" name="Check Box 156">
              <controlPr defaultSize="0" autoFill="0" autoLine="0" autoPict="0">
                <anchor moveWithCells="1">
                  <from>
                    <xdr:col>20</xdr:col>
                    <xdr:colOff>182880</xdr:colOff>
                    <xdr:row>125</xdr:row>
                    <xdr:rowOff>0</xdr:rowOff>
                  </from>
                  <to>
                    <xdr:col>22</xdr:col>
                    <xdr:colOff>38100</xdr:colOff>
                    <xdr:row>126</xdr:row>
                    <xdr:rowOff>22860</xdr:rowOff>
                  </to>
                </anchor>
              </controlPr>
            </control>
          </mc:Choice>
        </mc:AlternateContent>
        <mc:AlternateContent xmlns:mc="http://schemas.openxmlformats.org/markup-compatibility/2006">
          <mc:Choice Requires="x14">
            <control shapeId="75933" r:id="rId38" name="Check Box 157">
              <controlPr defaultSize="0" autoFill="0" autoLine="0" autoPict="0">
                <anchor moveWithCells="1">
                  <from>
                    <xdr:col>23</xdr:col>
                    <xdr:colOff>182880</xdr:colOff>
                    <xdr:row>125</xdr:row>
                    <xdr:rowOff>0</xdr:rowOff>
                  </from>
                  <to>
                    <xdr:col>25</xdr:col>
                    <xdr:colOff>38100</xdr:colOff>
                    <xdr:row>126</xdr:row>
                    <xdr:rowOff>22860</xdr:rowOff>
                  </to>
                </anchor>
              </controlPr>
            </control>
          </mc:Choice>
        </mc:AlternateContent>
        <mc:AlternateContent xmlns:mc="http://schemas.openxmlformats.org/markup-compatibility/2006">
          <mc:Choice Requires="x14">
            <control shapeId="75934" r:id="rId39" name="Check Box 158">
              <controlPr defaultSize="0" autoFill="0" autoLine="0" autoPict="0">
                <anchor moveWithCells="1">
                  <from>
                    <xdr:col>9</xdr:col>
                    <xdr:colOff>182880</xdr:colOff>
                    <xdr:row>126</xdr:row>
                    <xdr:rowOff>175260</xdr:rowOff>
                  </from>
                  <to>
                    <xdr:col>11</xdr:col>
                    <xdr:colOff>38100</xdr:colOff>
                    <xdr:row>128</xdr:row>
                    <xdr:rowOff>30480</xdr:rowOff>
                  </to>
                </anchor>
              </controlPr>
            </control>
          </mc:Choice>
        </mc:AlternateContent>
        <mc:AlternateContent xmlns:mc="http://schemas.openxmlformats.org/markup-compatibility/2006">
          <mc:Choice Requires="x14">
            <control shapeId="75935" r:id="rId40" name="Check Box 159">
              <controlPr defaultSize="0" autoFill="0" autoLine="0" autoPict="0">
                <anchor moveWithCells="1">
                  <from>
                    <xdr:col>16</xdr:col>
                    <xdr:colOff>175260</xdr:colOff>
                    <xdr:row>126</xdr:row>
                    <xdr:rowOff>175260</xdr:rowOff>
                  </from>
                  <to>
                    <xdr:col>18</xdr:col>
                    <xdr:colOff>30480</xdr:colOff>
                    <xdr:row>128</xdr:row>
                    <xdr:rowOff>30480</xdr:rowOff>
                  </to>
                </anchor>
              </controlPr>
            </control>
          </mc:Choice>
        </mc:AlternateContent>
        <mc:AlternateContent xmlns:mc="http://schemas.openxmlformats.org/markup-compatibility/2006">
          <mc:Choice Requires="x14">
            <control shapeId="75936" r:id="rId41" name="Check Box 160">
              <controlPr defaultSize="0" autoFill="0" autoLine="0" autoPict="0">
                <anchor moveWithCells="1">
                  <from>
                    <xdr:col>19</xdr:col>
                    <xdr:colOff>175260</xdr:colOff>
                    <xdr:row>132</xdr:row>
                    <xdr:rowOff>144780</xdr:rowOff>
                  </from>
                  <to>
                    <xdr:col>21</xdr:col>
                    <xdr:colOff>30480</xdr:colOff>
                    <xdr:row>134</xdr:row>
                    <xdr:rowOff>30480</xdr:rowOff>
                  </to>
                </anchor>
              </controlPr>
            </control>
          </mc:Choice>
        </mc:AlternateContent>
        <mc:AlternateContent xmlns:mc="http://schemas.openxmlformats.org/markup-compatibility/2006">
          <mc:Choice Requires="x14">
            <control shapeId="75937" r:id="rId42" name="Check Box 161">
              <controlPr defaultSize="0" autoFill="0" autoLine="0" autoPict="0">
                <anchor moveWithCells="1">
                  <from>
                    <xdr:col>23</xdr:col>
                    <xdr:colOff>175260</xdr:colOff>
                    <xdr:row>132</xdr:row>
                    <xdr:rowOff>144780</xdr:rowOff>
                  </from>
                  <to>
                    <xdr:col>25</xdr:col>
                    <xdr:colOff>30480</xdr:colOff>
                    <xdr:row>134</xdr:row>
                    <xdr:rowOff>30480</xdr:rowOff>
                  </to>
                </anchor>
              </controlPr>
            </control>
          </mc:Choice>
        </mc:AlternateContent>
        <mc:AlternateContent xmlns:mc="http://schemas.openxmlformats.org/markup-compatibility/2006">
          <mc:Choice Requires="x14">
            <control shapeId="75940" r:id="rId43" name="Check Box 164">
              <controlPr defaultSize="0" autoFill="0" autoLine="0" autoPict="0">
                <anchor moveWithCells="1">
                  <from>
                    <xdr:col>3</xdr:col>
                    <xdr:colOff>198120</xdr:colOff>
                    <xdr:row>124</xdr:row>
                    <xdr:rowOff>327660</xdr:rowOff>
                  </from>
                  <to>
                    <xdr:col>5</xdr:col>
                    <xdr:colOff>22860</xdr:colOff>
                    <xdr:row>126</xdr:row>
                    <xdr:rowOff>30480</xdr:rowOff>
                  </to>
                </anchor>
              </controlPr>
            </control>
          </mc:Choice>
        </mc:AlternateContent>
        <mc:AlternateContent xmlns:mc="http://schemas.openxmlformats.org/markup-compatibility/2006">
          <mc:Choice Requires="x14">
            <control shapeId="75943" r:id="rId44" name="Check Box 167">
              <controlPr defaultSize="0" autoFill="0" autoLine="0" autoPict="0">
                <anchor moveWithCells="1">
                  <from>
                    <xdr:col>27</xdr:col>
                    <xdr:colOff>175260</xdr:colOff>
                    <xdr:row>146</xdr:row>
                    <xdr:rowOff>60960</xdr:rowOff>
                  </from>
                  <to>
                    <xdr:col>29</xdr:col>
                    <xdr:colOff>0</xdr:colOff>
                    <xdr:row>148</xdr:row>
                    <xdr:rowOff>30480</xdr:rowOff>
                  </to>
                </anchor>
              </controlPr>
            </control>
          </mc:Choice>
        </mc:AlternateContent>
        <mc:AlternateContent xmlns:mc="http://schemas.openxmlformats.org/markup-compatibility/2006">
          <mc:Choice Requires="x14">
            <control shapeId="75944" r:id="rId45" name="Check Box 168">
              <controlPr defaultSize="0" autoFill="0" autoLine="0" autoPict="0">
                <anchor moveWithCells="1">
                  <from>
                    <xdr:col>9</xdr:col>
                    <xdr:colOff>182880</xdr:colOff>
                    <xdr:row>162</xdr:row>
                    <xdr:rowOff>327660</xdr:rowOff>
                  </from>
                  <to>
                    <xdr:col>11</xdr:col>
                    <xdr:colOff>0</xdr:colOff>
                    <xdr:row>164</xdr:row>
                    <xdr:rowOff>30480</xdr:rowOff>
                  </to>
                </anchor>
              </controlPr>
            </control>
          </mc:Choice>
        </mc:AlternateContent>
        <mc:AlternateContent xmlns:mc="http://schemas.openxmlformats.org/markup-compatibility/2006">
          <mc:Choice Requires="x14">
            <control shapeId="75945" r:id="rId46" name="Check Box 169">
              <controlPr defaultSize="0" autoFill="0" autoLine="0" autoPict="0">
                <anchor moveWithCells="1">
                  <from>
                    <xdr:col>9</xdr:col>
                    <xdr:colOff>182880</xdr:colOff>
                    <xdr:row>164</xdr:row>
                    <xdr:rowOff>83820</xdr:rowOff>
                  </from>
                  <to>
                    <xdr:col>11</xdr:col>
                    <xdr:colOff>0</xdr:colOff>
                    <xdr:row>164</xdr:row>
                    <xdr:rowOff>365760</xdr:rowOff>
                  </to>
                </anchor>
              </controlPr>
            </control>
          </mc:Choice>
        </mc:AlternateContent>
        <mc:AlternateContent xmlns:mc="http://schemas.openxmlformats.org/markup-compatibility/2006">
          <mc:Choice Requires="x14">
            <control shapeId="75946" r:id="rId47" name="Check Box 170">
              <controlPr defaultSize="0" autoFill="0" autoLine="0" autoPict="0">
                <anchor moveWithCells="1">
                  <from>
                    <xdr:col>9</xdr:col>
                    <xdr:colOff>182880</xdr:colOff>
                    <xdr:row>165</xdr:row>
                    <xdr:rowOff>30480</xdr:rowOff>
                  </from>
                  <to>
                    <xdr:col>11</xdr:col>
                    <xdr:colOff>22860</xdr:colOff>
                    <xdr:row>165</xdr:row>
                    <xdr:rowOff>419100</xdr:rowOff>
                  </to>
                </anchor>
              </controlPr>
            </control>
          </mc:Choice>
        </mc:AlternateContent>
        <mc:AlternateContent xmlns:mc="http://schemas.openxmlformats.org/markup-compatibility/2006">
          <mc:Choice Requires="x14">
            <control shapeId="75947" r:id="rId48" name="Check Box 171">
              <controlPr defaultSize="0" autoFill="0" autoLine="0" autoPict="0">
                <anchor moveWithCells="1">
                  <from>
                    <xdr:col>31</xdr:col>
                    <xdr:colOff>175260</xdr:colOff>
                    <xdr:row>146</xdr:row>
                    <xdr:rowOff>60960</xdr:rowOff>
                  </from>
                  <to>
                    <xdr:col>33</xdr:col>
                    <xdr:colOff>0</xdr:colOff>
                    <xdr:row>148</xdr:row>
                    <xdr:rowOff>30480</xdr:rowOff>
                  </to>
                </anchor>
              </controlPr>
            </control>
          </mc:Choice>
        </mc:AlternateContent>
        <mc:AlternateContent xmlns:mc="http://schemas.openxmlformats.org/markup-compatibility/2006">
          <mc:Choice Requires="x14">
            <control shapeId="75948" r:id="rId49" name="Check Box 172">
              <controlPr defaultSize="0" autoFill="0" autoLine="0" autoPict="0">
                <anchor moveWithCells="1">
                  <from>
                    <xdr:col>27</xdr:col>
                    <xdr:colOff>175260</xdr:colOff>
                    <xdr:row>151</xdr:row>
                    <xdr:rowOff>83820</xdr:rowOff>
                  </from>
                  <to>
                    <xdr:col>29</xdr:col>
                    <xdr:colOff>0</xdr:colOff>
                    <xdr:row>153</xdr:row>
                    <xdr:rowOff>45720</xdr:rowOff>
                  </to>
                </anchor>
              </controlPr>
            </control>
          </mc:Choice>
        </mc:AlternateContent>
        <mc:AlternateContent xmlns:mc="http://schemas.openxmlformats.org/markup-compatibility/2006">
          <mc:Choice Requires="x14">
            <control shapeId="75949" r:id="rId50" name="Check Box 173">
              <controlPr defaultSize="0" autoFill="0" autoLine="0" autoPict="0">
                <anchor moveWithCells="1">
                  <from>
                    <xdr:col>31</xdr:col>
                    <xdr:colOff>160020</xdr:colOff>
                    <xdr:row>151</xdr:row>
                    <xdr:rowOff>83820</xdr:rowOff>
                  </from>
                  <to>
                    <xdr:col>32</xdr:col>
                    <xdr:colOff>182880</xdr:colOff>
                    <xdr:row>153</xdr:row>
                    <xdr:rowOff>45720</xdr:rowOff>
                  </to>
                </anchor>
              </controlPr>
            </control>
          </mc:Choice>
        </mc:AlternateContent>
        <mc:AlternateContent xmlns:mc="http://schemas.openxmlformats.org/markup-compatibility/2006">
          <mc:Choice Requires="x14">
            <control shapeId="75950" r:id="rId51" name="Check Box 174">
              <controlPr defaultSize="0" autoFill="0" autoLine="0" autoPict="0">
                <anchor moveWithCells="1">
                  <from>
                    <xdr:col>9</xdr:col>
                    <xdr:colOff>182880</xdr:colOff>
                    <xdr:row>156</xdr:row>
                    <xdr:rowOff>160020</xdr:rowOff>
                  </from>
                  <to>
                    <xdr:col>11</xdr:col>
                    <xdr:colOff>7620</xdr:colOff>
                    <xdr:row>156</xdr:row>
                    <xdr:rowOff>419100</xdr:rowOff>
                  </to>
                </anchor>
              </controlPr>
            </control>
          </mc:Choice>
        </mc:AlternateContent>
        <mc:AlternateContent xmlns:mc="http://schemas.openxmlformats.org/markup-compatibility/2006">
          <mc:Choice Requires="x14">
            <control shapeId="75951" r:id="rId52" name="Check Box 175">
              <controlPr defaultSize="0" autoFill="0" autoLine="0" autoPict="0">
                <anchor moveWithCells="1">
                  <from>
                    <xdr:col>9</xdr:col>
                    <xdr:colOff>175260</xdr:colOff>
                    <xdr:row>158</xdr:row>
                    <xdr:rowOff>220980</xdr:rowOff>
                  </from>
                  <to>
                    <xdr:col>11</xdr:col>
                    <xdr:colOff>0</xdr:colOff>
                    <xdr:row>158</xdr:row>
                    <xdr:rowOff>556260</xdr:rowOff>
                  </to>
                </anchor>
              </controlPr>
            </control>
          </mc:Choice>
        </mc:AlternateContent>
        <mc:AlternateContent xmlns:mc="http://schemas.openxmlformats.org/markup-compatibility/2006">
          <mc:Choice Requires="x14">
            <control shapeId="75952" r:id="rId53" name="Check Box 176">
              <controlPr defaultSize="0" autoFill="0" autoLine="0" autoPict="0">
                <anchor moveWithCells="1">
                  <from>
                    <xdr:col>27</xdr:col>
                    <xdr:colOff>160020</xdr:colOff>
                    <xdr:row>161</xdr:row>
                    <xdr:rowOff>0</xdr:rowOff>
                  </from>
                  <to>
                    <xdr:col>29</xdr:col>
                    <xdr:colOff>0</xdr:colOff>
                    <xdr:row>162</xdr:row>
                    <xdr:rowOff>22860</xdr:rowOff>
                  </to>
                </anchor>
              </controlPr>
            </control>
          </mc:Choice>
        </mc:AlternateContent>
        <mc:AlternateContent xmlns:mc="http://schemas.openxmlformats.org/markup-compatibility/2006">
          <mc:Choice Requires="x14">
            <control shapeId="75953" r:id="rId54" name="Check Box 177">
              <controlPr defaultSize="0" autoFill="0" autoLine="0" autoPict="0">
                <anchor moveWithCells="1">
                  <from>
                    <xdr:col>31</xdr:col>
                    <xdr:colOff>175260</xdr:colOff>
                    <xdr:row>161</xdr:row>
                    <xdr:rowOff>0</xdr:rowOff>
                  </from>
                  <to>
                    <xdr:col>33</xdr:col>
                    <xdr:colOff>0</xdr:colOff>
                    <xdr:row>162</xdr:row>
                    <xdr:rowOff>22860</xdr:rowOff>
                  </to>
                </anchor>
              </controlPr>
            </control>
          </mc:Choice>
        </mc:AlternateContent>
        <mc:AlternateContent xmlns:mc="http://schemas.openxmlformats.org/markup-compatibility/2006">
          <mc:Choice Requires="x14">
            <control shapeId="75971" r:id="rId55" name="Check Box 195">
              <controlPr defaultSize="0" autoFill="0" autoLine="0" autoPict="0">
                <anchor moveWithCells="1">
                  <from>
                    <xdr:col>20</xdr:col>
                    <xdr:colOff>175260</xdr:colOff>
                    <xdr:row>205</xdr:row>
                    <xdr:rowOff>30480</xdr:rowOff>
                  </from>
                  <to>
                    <xdr:col>22</xdr:col>
                    <xdr:colOff>30480</xdr:colOff>
                    <xdr:row>205</xdr:row>
                    <xdr:rowOff>175260</xdr:rowOff>
                  </to>
                </anchor>
              </controlPr>
            </control>
          </mc:Choice>
        </mc:AlternateContent>
        <mc:AlternateContent xmlns:mc="http://schemas.openxmlformats.org/markup-compatibility/2006">
          <mc:Choice Requires="x14">
            <control shapeId="75972" r:id="rId56" name="Check Box 196">
              <controlPr defaultSize="0" autoFill="0" autoLine="0" autoPict="0">
                <anchor moveWithCells="1">
                  <from>
                    <xdr:col>20</xdr:col>
                    <xdr:colOff>175260</xdr:colOff>
                    <xdr:row>206</xdr:row>
                    <xdr:rowOff>22860</xdr:rowOff>
                  </from>
                  <to>
                    <xdr:col>22</xdr:col>
                    <xdr:colOff>30480</xdr:colOff>
                    <xdr:row>206</xdr:row>
                    <xdr:rowOff>160020</xdr:rowOff>
                  </to>
                </anchor>
              </controlPr>
            </control>
          </mc:Choice>
        </mc:AlternateContent>
        <mc:AlternateContent xmlns:mc="http://schemas.openxmlformats.org/markup-compatibility/2006">
          <mc:Choice Requires="x14">
            <control shapeId="75973" r:id="rId57" name="Check Box 197">
              <controlPr defaultSize="0" autoFill="0" autoLine="0" autoPict="0">
                <anchor moveWithCells="1">
                  <from>
                    <xdr:col>26</xdr:col>
                    <xdr:colOff>0</xdr:colOff>
                    <xdr:row>207</xdr:row>
                    <xdr:rowOff>22860</xdr:rowOff>
                  </from>
                  <to>
                    <xdr:col>27</xdr:col>
                    <xdr:colOff>45720</xdr:colOff>
                    <xdr:row>207</xdr:row>
                    <xdr:rowOff>160020</xdr:rowOff>
                  </to>
                </anchor>
              </controlPr>
            </control>
          </mc:Choice>
        </mc:AlternateContent>
        <mc:AlternateContent xmlns:mc="http://schemas.openxmlformats.org/markup-compatibility/2006">
          <mc:Choice Requires="x14">
            <control shapeId="75978" r:id="rId58" name="Check Box 202">
              <controlPr defaultSize="0" autoFill="0" autoLine="0" autoPict="0">
                <anchor moveWithCells="1">
                  <from>
                    <xdr:col>32</xdr:col>
                    <xdr:colOff>0</xdr:colOff>
                    <xdr:row>109</xdr:row>
                    <xdr:rowOff>175260</xdr:rowOff>
                  </from>
                  <to>
                    <xdr:col>33</xdr:col>
                    <xdr:colOff>45720</xdr:colOff>
                    <xdr:row>111</xdr:row>
                    <xdr:rowOff>30480</xdr:rowOff>
                  </to>
                </anchor>
              </controlPr>
            </control>
          </mc:Choice>
        </mc:AlternateContent>
        <mc:AlternateContent xmlns:mc="http://schemas.openxmlformats.org/markup-compatibility/2006">
          <mc:Choice Requires="x14">
            <control shapeId="75979" r:id="rId59" name="Check Box 203">
              <controlPr defaultSize="0" autoFill="0" autoLine="0" autoPict="0">
                <anchor moveWithCells="1">
                  <from>
                    <xdr:col>32</xdr:col>
                    <xdr:colOff>0</xdr:colOff>
                    <xdr:row>120</xdr:row>
                    <xdr:rowOff>121920</xdr:rowOff>
                  </from>
                  <to>
                    <xdr:col>33</xdr:col>
                    <xdr:colOff>45720</xdr:colOff>
                    <xdr:row>122</xdr:row>
                    <xdr:rowOff>30480</xdr:rowOff>
                  </to>
                </anchor>
              </controlPr>
            </control>
          </mc:Choice>
        </mc:AlternateContent>
        <mc:AlternateContent xmlns:mc="http://schemas.openxmlformats.org/markup-compatibility/2006">
          <mc:Choice Requires="x14">
            <control shapeId="75982" r:id="rId60" name="Check Box 206">
              <controlPr defaultSize="0" autoFill="0" autoLine="0" autoPict="0">
                <anchor moveWithCells="1">
                  <from>
                    <xdr:col>32</xdr:col>
                    <xdr:colOff>0</xdr:colOff>
                    <xdr:row>143</xdr:row>
                    <xdr:rowOff>190500</xdr:rowOff>
                  </from>
                  <to>
                    <xdr:col>33</xdr:col>
                    <xdr:colOff>45720</xdr:colOff>
                    <xdr:row>145</xdr:row>
                    <xdr:rowOff>38100</xdr:rowOff>
                  </to>
                </anchor>
              </controlPr>
            </control>
          </mc:Choice>
        </mc:AlternateContent>
        <mc:AlternateContent xmlns:mc="http://schemas.openxmlformats.org/markup-compatibility/2006">
          <mc:Choice Requires="x14">
            <control shapeId="75983" r:id="rId61" name="Check Box 207">
              <controlPr defaultSize="0" autoFill="0" autoLine="0" autoPict="0">
                <anchor moveWithCells="1">
                  <from>
                    <xdr:col>32</xdr:col>
                    <xdr:colOff>0</xdr:colOff>
                    <xdr:row>168</xdr:row>
                    <xdr:rowOff>144780</xdr:rowOff>
                  </from>
                  <to>
                    <xdr:col>33</xdr:col>
                    <xdr:colOff>45720</xdr:colOff>
                    <xdr:row>170</xdr:row>
                    <xdr:rowOff>38100</xdr:rowOff>
                  </to>
                </anchor>
              </controlPr>
            </control>
          </mc:Choice>
        </mc:AlternateContent>
        <mc:AlternateContent xmlns:mc="http://schemas.openxmlformats.org/markup-compatibility/2006">
          <mc:Choice Requires="x14">
            <control shapeId="75984" r:id="rId62" name="Check Box 208">
              <controlPr defaultSize="0" autoFill="0" autoLine="0" autoPict="0">
                <anchor moveWithCells="1">
                  <from>
                    <xdr:col>31</xdr:col>
                    <xdr:colOff>175260</xdr:colOff>
                    <xdr:row>201</xdr:row>
                    <xdr:rowOff>137160</xdr:rowOff>
                  </from>
                  <to>
                    <xdr:col>33</xdr:col>
                    <xdr:colOff>30480</xdr:colOff>
                    <xdr:row>203</xdr:row>
                    <xdr:rowOff>22860</xdr:rowOff>
                  </to>
                </anchor>
              </controlPr>
            </control>
          </mc:Choice>
        </mc:AlternateContent>
        <mc:AlternateContent xmlns:mc="http://schemas.openxmlformats.org/markup-compatibility/2006">
          <mc:Choice Requires="x14">
            <control shapeId="75985" r:id="rId63" name="Option Button 209">
              <controlPr defaultSize="0" autoFill="0" autoLine="0" autoPict="0">
                <anchor moveWithCells="1">
                  <from>
                    <xdr:col>9</xdr:col>
                    <xdr:colOff>190500</xdr:colOff>
                    <xdr:row>84</xdr:row>
                    <xdr:rowOff>7620</xdr:rowOff>
                  </from>
                  <to>
                    <xdr:col>11</xdr:col>
                    <xdr:colOff>30480</xdr:colOff>
                    <xdr:row>85</xdr:row>
                    <xdr:rowOff>0</xdr:rowOff>
                  </to>
                </anchor>
              </controlPr>
            </control>
          </mc:Choice>
        </mc:AlternateContent>
        <mc:AlternateContent xmlns:mc="http://schemas.openxmlformats.org/markup-compatibility/2006">
          <mc:Choice Requires="x14">
            <control shapeId="75986" r:id="rId64" name="Option Button 210">
              <controlPr defaultSize="0" autoFill="0" autoLine="0" autoPict="0">
                <anchor moveWithCells="1">
                  <from>
                    <xdr:col>9</xdr:col>
                    <xdr:colOff>182880</xdr:colOff>
                    <xdr:row>86</xdr:row>
                    <xdr:rowOff>7620</xdr:rowOff>
                  </from>
                  <to>
                    <xdr:col>11</xdr:col>
                    <xdr:colOff>22860</xdr:colOff>
                    <xdr:row>87</xdr:row>
                    <xdr:rowOff>0</xdr:rowOff>
                  </to>
                </anchor>
              </controlPr>
            </control>
          </mc:Choice>
        </mc:AlternateContent>
        <mc:AlternateContent xmlns:mc="http://schemas.openxmlformats.org/markup-compatibility/2006">
          <mc:Choice Requires="x14">
            <control shapeId="75987" r:id="rId65" name="Option Button 211">
              <controlPr defaultSize="0" autoFill="0" autoLine="0" autoPict="0">
                <anchor moveWithCells="1">
                  <from>
                    <xdr:col>9</xdr:col>
                    <xdr:colOff>182880</xdr:colOff>
                    <xdr:row>88</xdr:row>
                    <xdr:rowOff>7620</xdr:rowOff>
                  </from>
                  <to>
                    <xdr:col>11</xdr:col>
                    <xdr:colOff>22860</xdr:colOff>
                    <xdr:row>89</xdr:row>
                    <xdr:rowOff>0</xdr:rowOff>
                  </to>
                </anchor>
              </controlPr>
            </control>
          </mc:Choice>
        </mc:AlternateContent>
        <mc:AlternateContent xmlns:mc="http://schemas.openxmlformats.org/markup-compatibility/2006">
          <mc:Choice Requires="x14">
            <control shapeId="75988" r:id="rId66" name="Option Button 212">
              <controlPr defaultSize="0" autoFill="0" autoLine="0" autoPict="0">
                <anchor moveWithCells="1">
                  <from>
                    <xdr:col>9</xdr:col>
                    <xdr:colOff>182880</xdr:colOff>
                    <xdr:row>90</xdr:row>
                    <xdr:rowOff>7620</xdr:rowOff>
                  </from>
                  <to>
                    <xdr:col>11</xdr:col>
                    <xdr:colOff>22860</xdr:colOff>
                    <xdr:row>91</xdr:row>
                    <xdr:rowOff>0</xdr:rowOff>
                  </to>
                </anchor>
              </controlPr>
            </control>
          </mc:Choice>
        </mc:AlternateContent>
        <mc:AlternateContent xmlns:mc="http://schemas.openxmlformats.org/markup-compatibility/2006">
          <mc:Choice Requires="x14">
            <control shapeId="76021" r:id="rId67" name="Check Box 245">
              <controlPr defaultSize="0" autoFill="0" autoLine="0" autoPict="0">
                <anchor moveWithCells="1">
                  <from>
                    <xdr:col>2</xdr:col>
                    <xdr:colOff>0</xdr:colOff>
                    <xdr:row>94</xdr:row>
                    <xdr:rowOff>0</xdr:rowOff>
                  </from>
                  <to>
                    <xdr:col>3</xdr:col>
                    <xdr:colOff>30480</xdr:colOff>
                    <xdr:row>95</xdr:row>
                    <xdr:rowOff>30480</xdr:rowOff>
                  </to>
                </anchor>
              </controlPr>
            </control>
          </mc:Choice>
        </mc:AlternateContent>
        <mc:AlternateContent xmlns:mc="http://schemas.openxmlformats.org/markup-compatibility/2006">
          <mc:Choice Requires="x14">
            <control shapeId="76022" r:id="rId68" name="Check Box 246">
              <controlPr defaultSize="0" autoFill="0" autoLine="0" autoPict="0">
                <anchor moveWithCells="1">
                  <from>
                    <xdr:col>2</xdr:col>
                    <xdr:colOff>0</xdr:colOff>
                    <xdr:row>94</xdr:row>
                    <xdr:rowOff>220980</xdr:rowOff>
                  </from>
                  <to>
                    <xdr:col>3</xdr:col>
                    <xdr:colOff>30480</xdr:colOff>
                    <xdr:row>96</xdr:row>
                    <xdr:rowOff>7620</xdr:rowOff>
                  </to>
                </anchor>
              </controlPr>
            </control>
          </mc:Choice>
        </mc:AlternateContent>
        <mc:AlternateContent xmlns:mc="http://schemas.openxmlformats.org/markup-compatibility/2006">
          <mc:Choice Requires="x14">
            <control shapeId="76023" r:id="rId69" name="Check Box 247">
              <controlPr defaultSize="0" autoFill="0" autoLine="0" autoPict="0">
                <anchor moveWithCells="1">
                  <from>
                    <xdr:col>2</xdr:col>
                    <xdr:colOff>0</xdr:colOff>
                    <xdr:row>96</xdr:row>
                    <xdr:rowOff>22860</xdr:rowOff>
                  </from>
                  <to>
                    <xdr:col>3</xdr:col>
                    <xdr:colOff>30480</xdr:colOff>
                    <xdr:row>96</xdr:row>
                    <xdr:rowOff>266700</xdr:rowOff>
                  </to>
                </anchor>
              </controlPr>
            </control>
          </mc:Choice>
        </mc:AlternateContent>
        <mc:AlternateContent xmlns:mc="http://schemas.openxmlformats.org/markup-compatibility/2006">
          <mc:Choice Requires="x14">
            <control shapeId="76024" r:id="rId70" name="Check Box 248">
              <controlPr defaultSize="0" autoFill="0" autoLine="0" autoPict="0">
                <anchor moveWithCells="1">
                  <from>
                    <xdr:col>2</xdr:col>
                    <xdr:colOff>0</xdr:colOff>
                    <xdr:row>96</xdr:row>
                    <xdr:rowOff>304800</xdr:rowOff>
                  </from>
                  <to>
                    <xdr:col>3</xdr:col>
                    <xdr:colOff>30480</xdr:colOff>
                    <xdr:row>97</xdr:row>
                    <xdr:rowOff>220980</xdr:rowOff>
                  </to>
                </anchor>
              </controlPr>
            </control>
          </mc:Choice>
        </mc:AlternateContent>
        <mc:AlternateContent xmlns:mc="http://schemas.openxmlformats.org/markup-compatibility/2006">
          <mc:Choice Requires="x14">
            <control shapeId="75882" r:id="rId71" name="Check Box 106">
              <controlPr defaultSize="0" autoFill="0" autoLine="0" autoPict="0">
                <anchor moveWithCells="1">
                  <from>
                    <xdr:col>1</xdr:col>
                    <xdr:colOff>0</xdr:colOff>
                    <xdr:row>212</xdr:row>
                    <xdr:rowOff>0</xdr:rowOff>
                  </from>
                  <to>
                    <xdr:col>2</xdr:col>
                    <xdr:colOff>22860</xdr:colOff>
                    <xdr:row>213</xdr:row>
                    <xdr:rowOff>22860</xdr:rowOff>
                  </to>
                </anchor>
              </controlPr>
            </control>
          </mc:Choice>
        </mc:AlternateContent>
        <mc:AlternateContent xmlns:mc="http://schemas.openxmlformats.org/markup-compatibility/2006">
          <mc:Choice Requires="x14">
            <control shapeId="75886" r:id="rId72" name="Check Box 110">
              <controlPr defaultSize="0" autoFill="0" autoLine="0" autoPict="0">
                <anchor moveWithCells="1">
                  <from>
                    <xdr:col>1</xdr:col>
                    <xdr:colOff>0</xdr:colOff>
                    <xdr:row>213</xdr:row>
                    <xdr:rowOff>0</xdr:rowOff>
                  </from>
                  <to>
                    <xdr:col>2</xdr:col>
                    <xdr:colOff>22860</xdr:colOff>
                    <xdr:row>214</xdr:row>
                    <xdr:rowOff>22860</xdr:rowOff>
                  </to>
                </anchor>
              </controlPr>
            </control>
          </mc:Choice>
        </mc:AlternateContent>
        <mc:AlternateContent xmlns:mc="http://schemas.openxmlformats.org/markup-compatibility/2006">
          <mc:Choice Requires="x14">
            <control shapeId="75887" r:id="rId73" name="Check Box 111">
              <controlPr defaultSize="0" autoFill="0" autoLine="0" autoPict="0">
                <anchor moveWithCells="1">
                  <from>
                    <xdr:col>1</xdr:col>
                    <xdr:colOff>0</xdr:colOff>
                    <xdr:row>214</xdr:row>
                    <xdr:rowOff>0</xdr:rowOff>
                  </from>
                  <to>
                    <xdr:col>2</xdr:col>
                    <xdr:colOff>22860</xdr:colOff>
                    <xdr:row>215</xdr:row>
                    <xdr:rowOff>22860</xdr:rowOff>
                  </to>
                </anchor>
              </controlPr>
            </control>
          </mc:Choice>
        </mc:AlternateContent>
        <mc:AlternateContent xmlns:mc="http://schemas.openxmlformats.org/markup-compatibility/2006">
          <mc:Choice Requires="x14">
            <control shapeId="75888" r:id="rId74" name="Check Box 112">
              <controlPr defaultSize="0" autoFill="0" autoLine="0" autoPict="0">
                <anchor moveWithCells="1">
                  <from>
                    <xdr:col>1</xdr:col>
                    <xdr:colOff>0</xdr:colOff>
                    <xdr:row>218</xdr:row>
                    <xdr:rowOff>0</xdr:rowOff>
                  </from>
                  <to>
                    <xdr:col>2</xdr:col>
                    <xdr:colOff>22860</xdr:colOff>
                    <xdr:row>219</xdr:row>
                    <xdr:rowOff>22860</xdr:rowOff>
                  </to>
                </anchor>
              </controlPr>
            </control>
          </mc:Choice>
        </mc:AlternateContent>
        <mc:AlternateContent xmlns:mc="http://schemas.openxmlformats.org/markup-compatibility/2006">
          <mc:Choice Requires="x14">
            <control shapeId="75989" r:id="rId75" name="Check Box 213">
              <controlPr defaultSize="0" autoFill="0" autoLine="0" autoPict="0">
                <anchor moveWithCells="1">
                  <from>
                    <xdr:col>1</xdr:col>
                    <xdr:colOff>0</xdr:colOff>
                    <xdr:row>216</xdr:row>
                    <xdr:rowOff>45720</xdr:rowOff>
                  </from>
                  <to>
                    <xdr:col>2</xdr:col>
                    <xdr:colOff>22860</xdr:colOff>
                    <xdr:row>216</xdr:row>
                    <xdr:rowOff>274320</xdr:rowOff>
                  </to>
                </anchor>
              </controlPr>
            </control>
          </mc:Choice>
        </mc:AlternateContent>
        <mc:AlternateContent xmlns:mc="http://schemas.openxmlformats.org/markup-compatibility/2006">
          <mc:Choice Requires="x14">
            <control shapeId="75990" r:id="rId76" name="Check Box 214">
              <controlPr defaultSize="0" autoFill="0" autoLine="0" autoPict="0">
                <anchor moveWithCells="1">
                  <from>
                    <xdr:col>1</xdr:col>
                    <xdr:colOff>0</xdr:colOff>
                    <xdr:row>214</xdr:row>
                    <xdr:rowOff>0</xdr:rowOff>
                  </from>
                  <to>
                    <xdr:col>2</xdr:col>
                    <xdr:colOff>22860</xdr:colOff>
                    <xdr:row>215</xdr:row>
                    <xdr:rowOff>22860</xdr:rowOff>
                  </to>
                </anchor>
              </controlPr>
            </control>
          </mc:Choice>
        </mc:AlternateContent>
        <mc:AlternateContent xmlns:mc="http://schemas.openxmlformats.org/markup-compatibility/2006">
          <mc:Choice Requires="x14">
            <control shapeId="75996" r:id="rId77" name="Check Box 220">
              <controlPr defaultSize="0" autoFill="0" autoLine="0" autoPict="0">
                <anchor moveWithCells="1">
                  <from>
                    <xdr:col>1</xdr:col>
                    <xdr:colOff>0</xdr:colOff>
                    <xdr:row>216</xdr:row>
                    <xdr:rowOff>327660</xdr:rowOff>
                  </from>
                  <to>
                    <xdr:col>2</xdr:col>
                    <xdr:colOff>22860</xdr:colOff>
                    <xdr:row>218</xdr:row>
                    <xdr:rowOff>22860</xdr:rowOff>
                  </to>
                </anchor>
              </controlPr>
            </control>
          </mc:Choice>
        </mc:AlternateContent>
        <mc:AlternateContent xmlns:mc="http://schemas.openxmlformats.org/markup-compatibility/2006">
          <mc:Choice Requires="x14">
            <control shapeId="76028" r:id="rId78" name="Check Box 252">
              <controlPr defaultSize="0" autoFill="0" autoLine="0" autoPict="0">
                <anchor moveWithCells="1">
                  <from>
                    <xdr:col>1</xdr:col>
                    <xdr:colOff>0</xdr:colOff>
                    <xdr:row>214</xdr:row>
                    <xdr:rowOff>0</xdr:rowOff>
                  </from>
                  <to>
                    <xdr:col>2</xdr:col>
                    <xdr:colOff>22860</xdr:colOff>
                    <xdr:row>215</xdr:row>
                    <xdr:rowOff>22860</xdr:rowOff>
                  </to>
                </anchor>
              </controlPr>
            </control>
          </mc:Choice>
        </mc:AlternateContent>
        <mc:AlternateContent xmlns:mc="http://schemas.openxmlformats.org/markup-compatibility/2006">
          <mc:Choice Requires="x14">
            <control shapeId="76029" r:id="rId79" name="Check Box 253">
              <controlPr defaultSize="0" autoFill="0" autoLine="0" autoPict="0">
                <anchor moveWithCells="1">
                  <from>
                    <xdr:col>1</xdr:col>
                    <xdr:colOff>0</xdr:colOff>
                    <xdr:row>215</xdr:row>
                    <xdr:rowOff>0</xdr:rowOff>
                  </from>
                  <to>
                    <xdr:col>2</xdr:col>
                    <xdr:colOff>22860</xdr:colOff>
                    <xdr:row>216</xdr:row>
                    <xdr:rowOff>22860</xdr:rowOff>
                  </to>
                </anchor>
              </controlPr>
            </control>
          </mc:Choice>
        </mc:AlternateContent>
        <mc:AlternateContent xmlns:mc="http://schemas.openxmlformats.org/markup-compatibility/2006">
          <mc:Choice Requires="x14">
            <control shapeId="76030" r:id="rId80" name="Check Box 254">
              <controlPr defaultSize="0" autoFill="0" autoLine="0" autoPict="0">
                <anchor moveWithCells="1">
                  <from>
                    <xdr:col>1</xdr:col>
                    <xdr:colOff>0</xdr:colOff>
                    <xdr:row>215</xdr:row>
                    <xdr:rowOff>0</xdr:rowOff>
                  </from>
                  <to>
                    <xdr:col>2</xdr:col>
                    <xdr:colOff>22860</xdr:colOff>
                    <xdr:row>216</xdr:row>
                    <xdr:rowOff>22860</xdr:rowOff>
                  </to>
                </anchor>
              </controlPr>
            </control>
          </mc:Choice>
        </mc:AlternateContent>
        <mc:AlternateContent xmlns:mc="http://schemas.openxmlformats.org/markup-compatibility/2006">
          <mc:Choice Requires="x14">
            <control shapeId="76039" r:id="rId81" name="Check Box 263">
              <controlPr defaultSize="0" autoFill="0" autoLine="0" autoPict="0">
                <anchor moveWithCells="1">
                  <from>
                    <xdr:col>1</xdr:col>
                    <xdr:colOff>22860</xdr:colOff>
                    <xdr:row>19</xdr:row>
                    <xdr:rowOff>7620</xdr:rowOff>
                  </from>
                  <to>
                    <xdr:col>2</xdr:col>
                    <xdr:colOff>38100</xdr:colOff>
                    <xdr:row>20</xdr:row>
                    <xdr:rowOff>7620</xdr:rowOff>
                  </to>
                </anchor>
              </controlPr>
            </control>
          </mc:Choice>
        </mc:AlternateContent>
        <mc:AlternateContent xmlns:mc="http://schemas.openxmlformats.org/markup-compatibility/2006">
          <mc:Choice Requires="x14">
            <control shapeId="76048" r:id="rId82" name="Check Box 272">
              <controlPr defaultSize="0" autoFill="0" autoLine="0" autoPict="0">
                <anchor moveWithCells="1">
                  <from>
                    <xdr:col>14</xdr:col>
                    <xdr:colOff>106680</xdr:colOff>
                    <xdr:row>198</xdr:row>
                    <xdr:rowOff>22860</xdr:rowOff>
                  </from>
                  <to>
                    <xdr:col>15</xdr:col>
                    <xdr:colOff>114300</xdr:colOff>
                    <xdr:row>198</xdr:row>
                    <xdr:rowOff>350520</xdr:rowOff>
                  </to>
                </anchor>
              </controlPr>
            </control>
          </mc:Choice>
        </mc:AlternateContent>
        <mc:AlternateContent xmlns:mc="http://schemas.openxmlformats.org/markup-compatibility/2006">
          <mc:Choice Requires="x14">
            <control shapeId="76049" r:id="rId83" name="Check Box 273">
              <controlPr defaultSize="0" autoFill="0" autoLine="0" autoPict="0">
                <anchor moveWithCells="1">
                  <from>
                    <xdr:col>3</xdr:col>
                    <xdr:colOff>198120</xdr:colOff>
                    <xdr:row>184</xdr:row>
                    <xdr:rowOff>175260</xdr:rowOff>
                  </from>
                  <to>
                    <xdr:col>4</xdr:col>
                    <xdr:colOff>175260</xdr:colOff>
                    <xdr:row>185</xdr:row>
                    <xdr:rowOff>175260</xdr:rowOff>
                  </to>
                </anchor>
              </controlPr>
            </control>
          </mc:Choice>
        </mc:AlternateContent>
        <mc:AlternateContent xmlns:mc="http://schemas.openxmlformats.org/markup-compatibility/2006">
          <mc:Choice Requires="x14">
            <control shapeId="76050" r:id="rId84" name="Check Box 274">
              <controlPr defaultSize="0" autoFill="0" autoLine="0" autoPict="0">
                <anchor moveWithCells="1">
                  <from>
                    <xdr:col>3</xdr:col>
                    <xdr:colOff>190500</xdr:colOff>
                    <xdr:row>177</xdr:row>
                    <xdr:rowOff>335280</xdr:rowOff>
                  </from>
                  <to>
                    <xdr:col>4</xdr:col>
                    <xdr:colOff>175260</xdr:colOff>
                    <xdr:row>179</xdr:row>
                    <xdr:rowOff>38100</xdr:rowOff>
                  </to>
                </anchor>
              </controlPr>
            </control>
          </mc:Choice>
        </mc:AlternateContent>
        <mc:AlternateContent xmlns:mc="http://schemas.openxmlformats.org/markup-compatibility/2006">
          <mc:Choice Requires="x14">
            <control shapeId="76051" r:id="rId85" name="Check Box 275">
              <controlPr defaultSize="0" autoFill="0" autoLine="0" autoPict="0">
                <anchor moveWithCells="1">
                  <from>
                    <xdr:col>3</xdr:col>
                    <xdr:colOff>190500</xdr:colOff>
                    <xdr:row>182</xdr:row>
                    <xdr:rowOff>350520</xdr:rowOff>
                  </from>
                  <to>
                    <xdr:col>4</xdr:col>
                    <xdr:colOff>175260</xdr:colOff>
                    <xdr:row>184</xdr:row>
                    <xdr:rowOff>45720</xdr:rowOff>
                  </to>
                </anchor>
              </controlPr>
            </control>
          </mc:Choice>
        </mc:AlternateContent>
        <mc:AlternateContent xmlns:mc="http://schemas.openxmlformats.org/markup-compatibility/2006">
          <mc:Choice Requires="x14">
            <control shapeId="76052" r:id="rId86" name="Check Box 276">
              <controlPr defaultSize="0" autoFill="0" autoLine="0" autoPict="0">
                <anchor moveWithCells="1">
                  <from>
                    <xdr:col>3</xdr:col>
                    <xdr:colOff>190500</xdr:colOff>
                    <xdr:row>183</xdr:row>
                    <xdr:rowOff>152400</xdr:rowOff>
                  </from>
                  <to>
                    <xdr:col>4</xdr:col>
                    <xdr:colOff>175260</xdr:colOff>
                    <xdr:row>185</xdr:row>
                    <xdr:rowOff>38100</xdr:rowOff>
                  </to>
                </anchor>
              </controlPr>
            </control>
          </mc:Choice>
        </mc:AlternateContent>
        <mc:AlternateContent xmlns:mc="http://schemas.openxmlformats.org/markup-compatibility/2006">
          <mc:Choice Requires="x14">
            <control shapeId="76053" r:id="rId87" name="Check Box 277">
              <controlPr defaultSize="0" autoFill="0" autoLine="0" autoPict="0">
                <anchor moveWithCells="1">
                  <from>
                    <xdr:col>3</xdr:col>
                    <xdr:colOff>190500</xdr:colOff>
                    <xdr:row>182</xdr:row>
                    <xdr:rowOff>38100</xdr:rowOff>
                  </from>
                  <to>
                    <xdr:col>4</xdr:col>
                    <xdr:colOff>175260</xdr:colOff>
                    <xdr:row>182</xdr:row>
                    <xdr:rowOff>312420</xdr:rowOff>
                  </to>
                </anchor>
              </controlPr>
            </control>
          </mc:Choice>
        </mc:AlternateContent>
        <mc:AlternateContent xmlns:mc="http://schemas.openxmlformats.org/markup-compatibility/2006">
          <mc:Choice Requires="x14">
            <control shapeId="76054" r:id="rId88" name="Check Box 278">
              <controlPr defaultSize="0" autoFill="0" autoLine="0" autoPict="0">
                <anchor moveWithCells="1">
                  <from>
                    <xdr:col>3</xdr:col>
                    <xdr:colOff>190500</xdr:colOff>
                    <xdr:row>194</xdr:row>
                    <xdr:rowOff>137160</xdr:rowOff>
                  </from>
                  <to>
                    <xdr:col>4</xdr:col>
                    <xdr:colOff>175260</xdr:colOff>
                    <xdr:row>195</xdr:row>
                    <xdr:rowOff>30480</xdr:rowOff>
                  </to>
                </anchor>
              </controlPr>
            </control>
          </mc:Choice>
        </mc:AlternateContent>
        <mc:AlternateContent xmlns:mc="http://schemas.openxmlformats.org/markup-compatibility/2006">
          <mc:Choice Requires="x14">
            <control shapeId="76055" r:id="rId89" name="Check Box 279">
              <controlPr defaultSize="0" autoFill="0" autoLine="0" autoPict="0">
                <anchor moveWithCells="1">
                  <from>
                    <xdr:col>3</xdr:col>
                    <xdr:colOff>190500</xdr:colOff>
                    <xdr:row>179</xdr:row>
                    <xdr:rowOff>144780</xdr:rowOff>
                  </from>
                  <to>
                    <xdr:col>4</xdr:col>
                    <xdr:colOff>175260</xdr:colOff>
                    <xdr:row>181</xdr:row>
                    <xdr:rowOff>38100</xdr:rowOff>
                  </to>
                </anchor>
              </controlPr>
            </control>
          </mc:Choice>
        </mc:AlternateContent>
        <mc:AlternateContent xmlns:mc="http://schemas.openxmlformats.org/markup-compatibility/2006">
          <mc:Choice Requires="x14">
            <control shapeId="76056" r:id="rId90" name="Check Box 280">
              <controlPr defaultSize="0" autoFill="0" autoLine="0" autoPict="0">
                <anchor moveWithCells="1">
                  <from>
                    <xdr:col>3</xdr:col>
                    <xdr:colOff>190500</xdr:colOff>
                    <xdr:row>189</xdr:row>
                    <xdr:rowOff>152400</xdr:rowOff>
                  </from>
                  <to>
                    <xdr:col>4</xdr:col>
                    <xdr:colOff>175260</xdr:colOff>
                    <xdr:row>191</xdr:row>
                    <xdr:rowOff>38100</xdr:rowOff>
                  </to>
                </anchor>
              </controlPr>
            </control>
          </mc:Choice>
        </mc:AlternateContent>
        <mc:AlternateContent xmlns:mc="http://schemas.openxmlformats.org/markup-compatibility/2006">
          <mc:Choice Requires="x14">
            <control shapeId="76057" r:id="rId91" name="Check Box 281">
              <controlPr defaultSize="0" autoFill="0" autoLine="0" autoPict="0">
                <anchor moveWithCells="1">
                  <from>
                    <xdr:col>3</xdr:col>
                    <xdr:colOff>190500</xdr:colOff>
                    <xdr:row>191</xdr:row>
                    <xdr:rowOff>68580</xdr:rowOff>
                  </from>
                  <to>
                    <xdr:col>4</xdr:col>
                    <xdr:colOff>175260</xdr:colOff>
                    <xdr:row>191</xdr:row>
                    <xdr:rowOff>327660</xdr:rowOff>
                  </to>
                </anchor>
              </controlPr>
            </control>
          </mc:Choice>
        </mc:AlternateContent>
        <mc:AlternateContent xmlns:mc="http://schemas.openxmlformats.org/markup-compatibility/2006">
          <mc:Choice Requires="x14">
            <control shapeId="76063" r:id="rId92" name="Check Box 287">
              <controlPr defaultSize="0" autoFill="0" autoLine="0" autoPict="0">
                <anchor moveWithCells="1">
                  <from>
                    <xdr:col>3</xdr:col>
                    <xdr:colOff>190500</xdr:colOff>
                    <xdr:row>178</xdr:row>
                    <xdr:rowOff>137160</xdr:rowOff>
                  </from>
                  <to>
                    <xdr:col>4</xdr:col>
                    <xdr:colOff>175260</xdr:colOff>
                    <xdr:row>180</xdr:row>
                    <xdr:rowOff>38100</xdr:rowOff>
                  </to>
                </anchor>
              </controlPr>
            </control>
          </mc:Choice>
        </mc:AlternateContent>
        <mc:AlternateContent xmlns:mc="http://schemas.openxmlformats.org/markup-compatibility/2006">
          <mc:Choice Requires="x14">
            <control shapeId="76064" r:id="rId93" name="Check Box 288">
              <controlPr defaultSize="0" autoFill="0" autoLine="0" autoPict="0">
                <anchor moveWithCells="1">
                  <from>
                    <xdr:col>3</xdr:col>
                    <xdr:colOff>190500</xdr:colOff>
                    <xdr:row>191</xdr:row>
                    <xdr:rowOff>327660</xdr:rowOff>
                  </from>
                  <to>
                    <xdr:col>4</xdr:col>
                    <xdr:colOff>175260</xdr:colOff>
                    <xdr:row>193</xdr:row>
                    <xdr:rowOff>38100</xdr:rowOff>
                  </to>
                </anchor>
              </controlPr>
            </control>
          </mc:Choice>
        </mc:AlternateContent>
        <mc:AlternateContent xmlns:mc="http://schemas.openxmlformats.org/markup-compatibility/2006">
          <mc:Choice Requires="x14">
            <control shapeId="76065" r:id="rId94" name="Check Box 289">
              <controlPr defaultSize="0" autoFill="0" autoLine="0" autoPict="0">
                <anchor moveWithCells="1">
                  <from>
                    <xdr:col>3</xdr:col>
                    <xdr:colOff>190500</xdr:colOff>
                    <xdr:row>192</xdr:row>
                    <xdr:rowOff>160020</xdr:rowOff>
                  </from>
                  <to>
                    <xdr:col>4</xdr:col>
                    <xdr:colOff>175260</xdr:colOff>
                    <xdr:row>194</xdr:row>
                    <xdr:rowOff>45720</xdr:rowOff>
                  </to>
                </anchor>
              </controlPr>
            </control>
          </mc:Choice>
        </mc:AlternateContent>
        <mc:AlternateContent xmlns:mc="http://schemas.openxmlformats.org/markup-compatibility/2006">
          <mc:Choice Requires="x14">
            <control shapeId="76066" r:id="rId95" name="Check Box 290">
              <controlPr defaultSize="0" autoFill="0" autoLine="0" autoPict="0">
                <anchor moveWithCells="1">
                  <from>
                    <xdr:col>3</xdr:col>
                    <xdr:colOff>190500</xdr:colOff>
                    <xdr:row>194</xdr:row>
                    <xdr:rowOff>335280</xdr:rowOff>
                  </from>
                  <to>
                    <xdr:col>4</xdr:col>
                    <xdr:colOff>175260</xdr:colOff>
                    <xdr:row>196</xdr:row>
                    <xdr:rowOff>30480</xdr:rowOff>
                  </to>
                </anchor>
              </controlPr>
            </control>
          </mc:Choice>
        </mc:AlternateContent>
        <mc:AlternateContent xmlns:mc="http://schemas.openxmlformats.org/markup-compatibility/2006">
          <mc:Choice Requires="x14">
            <control shapeId="76067" r:id="rId96" name="Check Box 291">
              <controlPr defaultSize="0" autoFill="0" autoLine="0" autoPict="0">
                <anchor moveWithCells="1">
                  <from>
                    <xdr:col>3</xdr:col>
                    <xdr:colOff>198120</xdr:colOff>
                    <xdr:row>195</xdr:row>
                    <xdr:rowOff>144780</xdr:rowOff>
                  </from>
                  <to>
                    <xdr:col>4</xdr:col>
                    <xdr:colOff>182880</xdr:colOff>
                    <xdr:row>197</xdr:row>
                    <xdr:rowOff>38100</xdr:rowOff>
                  </to>
                </anchor>
              </controlPr>
            </control>
          </mc:Choice>
        </mc:AlternateContent>
        <mc:AlternateContent xmlns:mc="http://schemas.openxmlformats.org/markup-compatibility/2006">
          <mc:Choice Requires="x14">
            <control shapeId="76068" r:id="rId97" name="Check Box 292">
              <controlPr defaultSize="0" autoFill="0" autoLine="0" autoPict="0">
                <anchor moveWithCells="1">
                  <from>
                    <xdr:col>3</xdr:col>
                    <xdr:colOff>198120</xdr:colOff>
                    <xdr:row>196</xdr:row>
                    <xdr:rowOff>137160</xdr:rowOff>
                  </from>
                  <to>
                    <xdr:col>4</xdr:col>
                    <xdr:colOff>182880</xdr:colOff>
                    <xdr:row>198</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imeMode="halfAlpha" allowBlank="1" showInputMessage="1" showErrorMessage="1" xr:uid="{00000000-0002-0000-0700-000003000000}">
          <x14:formula1>
            <xm:f>【参考】数式用!$K$5:$K$16</xm:f>
          </x14:formula1>
          <xm:sqref>S38:T38 AC38:AD38 S59:T59 AC59:AD59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sheetPr>
  <dimension ref="A1:O301"/>
  <sheetViews>
    <sheetView workbookViewId="0">
      <selection activeCell="K18" sqref="K18"/>
    </sheetView>
  </sheetViews>
  <sheetFormatPr defaultColWidth="8.88671875" defaultRowHeight="15"/>
  <cols>
    <col min="1" max="4" width="8.88671875" style="921"/>
    <col min="5" max="5" width="17.5546875" style="921" customWidth="1"/>
    <col min="6" max="7" width="8.88671875" style="921"/>
    <col min="8" max="8" width="8.88671875" style="921" customWidth="1"/>
    <col min="9" max="9" width="8.88671875" style="921"/>
    <col min="10" max="13" width="12.77734375" style="921" customWidth="1"/>
    <col min="14" max="14" width="8.88671875" style="921"/>
    <col min="15" max="15" width="18" style="921" customWidth="1"/>
    <col min="16" max="16384" width="8.88671875" style="918"/>
  </cols>
  <sheetData>
    <row r="1" spans="1:15">
      <c r="A1" s="922" t="s">
        <v>551</v>
      </c>
      <c r="B1" s="922" t="s">
        <v>552</v>
      </c>
      <c r="C1" s="922" t="s">
        <v>553</v>
      </c>
      <c r="D1" s="922" t="s">
        <v>554</v>
      </c>
      <c r="E1" s="922" t="s">
        <v>109</v>
      </c>
      <c r="F1" s="922" t="s">
        <v>56</v>
      </c>
      <c r="G1" s="922" t="s">
        <v>559</v>
      </c>
      <c r="H1" s="922" t="s">
        <v>560</v>
      </c>
      <c r="I1" s="922" t="s">
        <v>561</v>
      </c>
      <c r="J1" s="922" t="s">
        <v>555</v>
      </c>
      <c r="K1" s="922" t="s">
        <v>563</v>
      </c>
      <c r="L1" s="922" t="s">
        <v>556</v>
      </c>
      <c r="M1" s="922" t="s">
        <v>564</v>
      </c>
      <c r="N1" s="922" t="s">
        <v>557</v>
      </c>
      <c r="O1" s="923" t="s">
        <v>558</v>
      </c>
    </row>
    <row r="2" spans="1:15" s="919" customFormat="1">
      <c r="A2" s="920" t="str">
        <f>【全員最初に作成】基本情報!AD35</f>
        <v/>
      </c>
      <c r="B2" s="920">
        <f>【全員最初に作成】基本情報!M35</f>
        <v>0</v>
      </c>
      <c r="C2" s="920">
        <f>【全員最初に作成】基本情報!R35</f>
        <v>0</v>
      </c>
      <c r="D2" s="920">
        <f>【全員最初に作成】基本情報!W35</f>
        <v>0</v>
      </c>
      <c r="E2" s="920">
        <f>【全員最初に作成】基本情報!X35</f>
        <v>0</v>
      </c>
      <c r="F2" s="920">
        <f>【全員最初に作成】基本情報!Y35</f>
        <v>0</v>
      </c>
      <c r="G2" s="920">
        <f>【全員最初に作成】基本情報!$M$23</f>
        <v>0</v>
      </c>
      <c r="H2" s="920">
        <f>【全員最初に作成】基本情報!$M$24</f>
        <v>0</v>
      </c>
      <c r="I2" s="920">
        <f>【全員最初に作成】基本情報!$M$25</f>
        <v>0</v>
      </c>
      <c r="J2" s="920">
        <f>'⇒【処遇】別紙様式2-2'!R12</f>
        <v>0</v>
      </c>
      <c r="K2" s="920">
        <f>'⇒【処遇】別紙様式2-2'!S12</f>
        <v>0</v>
      </c>
      <c r="L2" s="920">
        <f>'⇒【特定】別紙様式2-3'!R12</f>
        <v>0</v>
      </c>
      <c r="M2" s="920">
        <f>'⇒【特定】別紙様式2-3'!S12</f>
        <v>0</v>
      </c>
      <c r="N2" s="920">
        <f>'⇒【交付金】様式2-２'!B14</f>
        <v>0</v>
      </c>
      <c r="O2" s="920" t="str">
        <f>A2&amp;F2</f>
        <v>0</v>
      </c>
    </row>
    <row r="3" spans="1:15" s="919" customFormat="1">
      <c r="A3" s="920" t="str">
        <f>【全員最初に作成】基本情報!AD36</f>
        <v/>
      </c>
      <c r="B3" s="920">
        <f>【全員最初に作成】基本情報!M36</f>
        <v>0</v>
      </c>
      <c r="C3" s="920">
        <f>【全員最初に作成】基本情報!R36</f>
        <v>0</v>
      </c>
      <c r="D3" s="920">
        <f>【全員最初に作成】基本情報!W36</f>
        <v>0</v>
      </c>
      <c r="E3" s="920">
        <f>【全員最初に作成】基本情報!X36</f>
        <v>0</v>
      </c>
      <c r="F3" s="920">
        <f>【全員最初に作成】基本情報!Y36</f>
        <v>0</v>
      </c>
      <c r="G3" s="920">
        <f>【全員最初に作成】基本情報!$M$23</f>
        <v>0</v>
      </c>
      <c r="H3" s="920">
        <f>【全員最初に作成】基本情報!$M$24</f>
        <v>0</v>
      </c>
      <c r="I3" s="920">
        <f>【全員最初に作成】基本情報!$M$25</f>
        <v>0</v>
      </c>
      <c r="J3" s="920">
        <f>'⇒【処遇】別紙様式2-2'!R13</f>
        <v>0</v>
      </c>
      <c r="K3" s="920">
        <f>'⇒【処遇】別紙様式2-2'!S13</f>
        <v>0</v>
      </c>
      <c r="L3" s="920">
        <f>'⇒【特定】別紙様式2-3'!R13</f>
        <v>0</v>
      </c>
      <c r="M3" s="920">
        <f>'⇒【特定】別紙様式2-3'!S13</f>
        <v>0</v>
      </c>
      <c r="N3" s="920">
        <f>'⇒【交付金】様式2-２'!B15</f>
        <v>0</v>
      </c>
      <c r="O3" s="920" t="str">
        <f t="shared" ref="O3:O66" si="0">A3&amp;F3</f>
        <v>0</v>
      </c>
    </row>
    <row r="4" spans="1:15" s="919" customFormat="1">
      <c r="A4" s="920" t="str">
        <f>【全員最初に作成】基本情報!AD37</f>
        <v/>
      </c>
      <c r="B4" s="920">
        <f>【全員最初に作成】基本情報!M37</f>
        <v>0</v>
      </c>
      <c r="C4" s="920">
        <f>【全員最初に作成】基本情報!R37</f>
        <v>0</v>
      </c>
      <c r="D4" s="920">
        <f>【全員最初に作成】基本情報!W37</f>
        <v>0</v>
      </c>
      <c r="E4" s="920">
        <f>【全員最初に作成】基本情報!X37</f>
        <v>0</v>
      </c>
      <c r="F4" s="920">
        <f>【全員最初に作成】基本情報!Y37</f>
        <v>0</v>
      </c>
      <c r="G4" s="920">
        <f>【全員最初に作成】基本情報!$M$23</f>
        <v>0</v>
      </c>
      <c r="H4" s="920">
        <f>【全員最初に作成】基本情報!$M$24</f>
        <v>0</v>
      </c>
      <c r="I4" s="920">
        <f>【全員最初に作成】基本情報!$M$25</f>
        <v>0</v>
      </c>
      <c r="J4" s="920">
        <f>'⇒【処遇】別紙様式2-2'!R14</f>
        <v>0</v>
      </c>
      <c r="K4" s="920">
        <f>'⇒【処遇】別紙様式2-2'!S14</f>
        <v>0</v>
      </c>
      <c r="L4" s="920">
        <f>'⇒【特定】別紙様式2-3'!R14</f>
        <v>0</v>
      </c>
      <c r="M4" s="920">
        <f>'⇒【特定】別紙様式2-3'!S14</f>
        <v>0</v>
      </c>
      <c r="N4" s="920">
        <f>'⇒【交付金】様式2-２'!B16</f>
        <v>0</v>
      </c>
      <c r="O4" s="920" t="str">
        <f t="shared" si="0"/>
        <v>0</v>
      </c>
    </row>
    <row r="5" spans="1:15" s="919" customFormat="1">
      <c r="A5" s="920" t="str">
        <f>【全員最初に作成】基本情報!AD38</f>
        <v/>
      </c>
      <c r="B5" s="920">
        <f>【全員最初に作成】基本情報!M38</f>
        <v>0</v>
      </c>
      <c r="C5" s="920">
        <f>【全員最初に作成】基本情報!R38</f>
        <v>0</v>
      </c>
      <c r="D5" s="920">
        <f>【全員最初に作成】基本情報!W38</f>
        <v>0</v>
      </c>
      <c r="E5" s="920">
        <f>【全員最初に作成】基本情報!X38</f>
        <v>0</v>
      </c>
      <c r="F5" s="920">
        <f>【全員最初に作成】基本情報!Y38</f>
        <v>0</v>
      </c>
      <c r="G5" s="920">
        <f>【全員最初に作成】基本情報!$M$23</f>
        <v>0</v>
      </c>
      <c r="H5" s="920">
        <f>【全員最初に作成】基本情報!$M$24</f>
        <v>0</v>
      </c>
      <c r="I5" s="920">
        <f>【全員最初に作成】基本情報!$M$25</f>
        <v>0</v>
      </c>
      <c r="J5" s="920">
        <f>'⇒【処遇】別紙様式2-2'!R15</f>
        <v>0</v>
      </c>
      <c r="K5" s="920">
        <f>'⇒【処遇】別紙様式2-2'!S15</f>
        <v>0</v>
      </c>
      <c r="L5" s="920">
        <f>'⇒【特定】別紙様式2-3'!R15</f>
        <v>0</v>
      </c>
      <c r="M5" s="920">
        <f>'⇒【特定】別紙様式2-3'!S15</f>
        <v>0</v>
      </c>
      <c r="N5" s="920">
        <f>'⇒【交付金】様式2-２'!B17</f>
        <v>0</v>
      </c>
      <c r="O5" s="920" t="str">
        <f t="shared" si="0"/>
        <v>0</v>
      </c>
    </row>
    <row r="6" spans="1:15" s="919" customFormat="1">
      <c r="A6" s="920" t="str">
        <f>【全員最初に作成】基本情報!AD39</f>
        <v/>
      </c>
      <c r="B6" s="920">
        <f>【全員最初に作成】基本情報!M39</f>
        <v>0</v>
      </c>
      <c r="C6" s="920">
        <f>【全員最初に作成】基本情報!R39</f>
        <v>0</v>
      </c>
      <c r="D6" s="920">
        <f>【全員最初に作成】基本情報!W39</f>
        <v>0</v>
      </c>
      <c r="E6" s="920">
        <f>【全員最初に作成】基本情報!X39</f>
        <v>0</v>
      </c>
      <c r="F6" s="920">
        <f>【全員最初に作成】基本情報!Y39</f>
        <v>0</v>
      </c>
      <c r="G6" s="920">
        <f>【全員最初に作成】基本情報!$M$23</f>
        <v>0</v>
      </c>
      <c r="H6" s="920">
        <f>【全員最初に作成】基本情報!$M$24</f>
        <v>0</v>
      </c>
      <c r="I6" s="920">
        <f>【全員最初に作成】基本情報!$M$25</f>
        <v>0</v>
      </c>
      <c r="J6" s="920">
        <f>'⇒【処遇】別紙様式2-2'!R16</f>
        <v>0</v>
      </c>
      <c r="K6" s="920">
        <f>'⇒【処遇】別紙様式2-2'!S16</f>
        <v>0</v>
      </c>
      <c r="L6" s="920">
        <f>'⇒【特定】別紙様式2-3'!R16</f>
        <v>0</v>
      </c>
      <c r="M6" s="920">
        <f>'⇒【特定】別紙様式2-3'!S16</f>
        <v>0</v>
      </c>
      <c r="N6" s="920">
        <f>'⇒【交付金】様式2-２'!B18</f>
        <v>0</v>
      </c>
      <c r="O6" s="920" t="str">
        <f t="shared" si="0"/>
        <v>0</v>
      </c>
    </row>
    <row r="7" spans="1:15" s="919" customFormat="1">
      <c r="A7" s="920" t="str">
        <f>【全員最初に作成】基本情報!AD40</f>
        <v/>
      </c>
      <c r="B7" s="920">
        <f>【全員最初に作成】基本情報!M40</f>
        <v>0</v>
      </c>
      <c r="C7" s="920">
        <f>【全員最初に作成】基本情報!R40</f>
        <v>0</v>
      </c>
      <c r="D7" s="920">
        <f>【全員最初に作成】基本情報!W40</f>
        <v>0</v>
      </c>
      <c r="E7" s="920">
        <f>【全員最初に作成】基本情報!X40</f>
        <v>0</v>
      </c>
      <c r="F7" s="920">
        <f>【全員最初に作成】基本情報!Y40</f>
        <v>0</v>
      </c>
      <c r="G7" s="920">
        <f>【全員最初に作成】基本情報!$M$23</f>
        <v>0</v>
      </c>
      <c r="H7" s="920">
        <f>【全員最初に作成】基本情報!$M$24</f>
        <v>0</v>
      </c>
      <c r="I7" s="920">
        <f>【全員最初に作成】基本情報!$M$25</f>
        <v>0</v>
      </c>
      <c r="J7" s="920">
        <f>'⇒【処遇】別紙様式2-2'!R17</f>
        <v>0</v>
      </c>
      <c r="K7" s="920">
        <f>'⇒【処遇】別紙様式2-2'!S17</f>
        <v>0</v>
      </c>
      <c r="L7" s="920">
        <f>'⇒【特定】別紙様式2-3'!R17</f>
        <v>0</v>
      </c>
      <c r="M7" s="920">
        <f>'⇒【特定】別紙様式2-3'!S17</f>
        <v>0</v>
      </c>
      <c r="N7" s="920">
        <f>'⇒【交付金】様式2-２'!B19</f>
        <v>0</v>
      </c>
      <c r="O7" s="920" t="str">
        <f t="shared" si="0"/>
        <v>0</v>
      </c>
    </row>
    <row r="8" spans="1:15" s="919" customFormat="1">
      <c r="A8" s="920" t="str">
        <f>【全員最初に作成】基本情報!AD41</f>
        <v/>
      </c>
      <c r="B8" s="920">
        <f>【全員最初に作成】基本情報!M41</f>
        <v>0</v>
      </c>
      <c r="C8" s="920">
        <f>【全員最初に作成】基本情報!R41</f>
        <v>0</v>
      </c>
      <c r="D8" s="920">
        <f>【全員最初に作成】基本情報!W41</f>
        <v>0</v>
      </c>
      <c r="E8" s="920">
        <f>【全員最初に作成】基本情報!X41</f>
        <v>0</v>
      </c>
      <c r="F8" s="920">
        <f>【全員最初に作成】基本情報!Y41</f>
        <v>0</v>
      </c>
      <c r="G8" s="920">
        <f>【全員最初に作成】基本情報!$M$23</f>
        <v>0</v>
      </c>
      <c r="H8" s="920">
        <f>【全員最初に作成】基本情報!$M$24</f>
        <v>0</v>
      </c>
      <c r="I8" s="920">
        <f>【全員最初に作成】基本情報!$M$25</f>
        <v>0</v>
      </c>
      <c r="J8" s="920">
        <f>'⇒【処遇】別紙様式2-2'!R18</f>
        <v>0</v>
      </c>
      <c r="K8" s="920">
        <f>'⇒【処遇】別紙様式2-2'!S18</f>
        <v>0</v>
      </c>
      <c r="L8" s="920">
        <f>'⇒【特定】別紙様式2-3'!R18</f>
        <v>0</v>
      </c>
      <c r="M8" s="920">
        <f>'⇒【特定】別紙様式2-3'!S18</f>
        <v>0</v>
      </c>
      <c r="N8" s="920">
        <f>'⇒【交付金】様式2-２'!B20</f>
        <v>0</v>
      </c>
      <c r="O8" s="920" t="str">
        <f t="shared" si="0"/>
        <v>0</v>
      </c>
    </row>
    <row r="9" spans="1:15" s="919" customFormat="1">
      <c r="A9" s="920" t="str">
        <f>【全員最初に作成】基本情報!AD42</f>
        <v/>
      </c>
      <c r="B9" s="920">
        <f>【全員最初に作成】基本情報!M42</f>
        <v>0</v>
      </c>
      <c r="C9" s="920">
        <f>【全員最初に作成】基本情報!R42</f>
        <v>0</v>
      </c>
      <c r="D9" s="920">
        <f>【全員最初に作成】基本情報!W42</f>
        <v>0</v>
      </c>
      <c r="E9" s="920">
        <f>【全員最初に作成】基本情報!X42</f>
        <v>0</v>
      </c>
      <c r="F9" s="920">
        <f>【全員最初に作成】基本情報!Y42</f>
        <v>0</v>
      </c>
      <c r="G9" s="920">
        <f>【全員最初に作成】基本情報!$M$23</f>
        <v>0</v>
      </c>
      <c r="H9" s="920">
        <f>【全員最初に作成】基本情報!$M$24</f>
        <v>0</v>
      </c>
      <c r="I9" s="920">
        <f>【全員最初に作成】基本情報!$M$25</f>
        <v>0</v>
      </c>
      <c r="J9" s="920">
        <f>'⇒【処遇】別紙様式2-2'!R19</f>
        <v>0</v>
      </c>
      <c r="K9" s="920">
        <f>'⇒【処遇】別紙様式2-2'!S19</f>
        <v>0</v>
      </c>
      <c r="L9" s="920">
        <f>'⇒【特定】別紙様式2-3'!R19</f>
        <v>0</v>
      </c>
      <c r="M9" s="920">
        <f>'⇒【特定】別紙様式2-3'!S19</f>
        <v>0</v>
      </c>
      <c r="N9" s="920">
        <f>'⇒【交付金】様式2-２'!B21</f>
        <v>0</v>
      </c>
      <c r="O9" s="920" t="str">
        <f t="shared" si="0"/>
        <v>0</v>
      </c>
    </row>
    <row r="10" spans="1:15" s="919" customFormat="1">
      <c r="A10" s="920" t="str">
        <f>【全員最初に作成】基本情報!AD43</f>
        <v/>
      </c>
      <c r="B10" s="920">
        <f>【全員最初に作成】基本情報!M43</f>
        <v>0</v>
      </c>
      <c r="C10" s="920">
        <f>【全員最初に作成】基本情報!R43</f>
        <v>0</v>
      </c>
      <c r="D10" s="920">
        <f>【全員最初に作成】基本情報!W43</f>
        <v>0</v>
      </c>
      <c r="E10" s="920">
        <f>【全員最初に作成】基本情報!X43</f>
        <v>0</v>
      </c>
      <c r="F10" s="920">
        <f>【全員最初に作成】基本情報!Y43</f>
        <v>0</v>
      </c>
      <c r="G10" s="920">
        <f>【全員最初に作成】基本情報!$M$23</f>
        <v>0</v>
      </c>
      <c r="H10" s="920">
        <f>【全員最初に作成】基本情報!$M$24</f>
        <v>0</v>
      </c>
      <c r="I10" s="920">
        <f>【全員最初に作成】基本情報!$M$25</f>
        <v>0</v>
      </c>
      <c r="J10" s="920">
        <f>'⇒【処遇】別紙様式2-2'!R20</f>
        <v>0</v>
      </c>
      <c r="K10" s="920">
        <f>'⇒【処遇】別紙様式2-2'!S20</f>
        <v>0</v>
      </c>
      <c r="L10" s="920">
        <f>'⇒【特定】別紙様式2-3'!R20</f>
        <v>0</v>
      </c>
      <c r="M10" s="920">
        <f>'⇒【特定】別紙様式2-3'!S20</f>
        <v>0</v>
      </c>
      <c r="N10" s="920">
        <f>'⇒【交付金】様式2-２'!B22</f>
        <v>0</v>
      </c>
      <c r="O10" s="920" t="str">
        <f t="shared" si="0"/>
        <v>0</v>
      </c>
    </row>
    <row r="11" spans="1:15" s="919" customFormat="1">
      <c r="A11" s="920" t="str">
        <f>【全員最初に作成】基本情報!AD44</f>
        <v/>
      </c>
      <c r="B11" s="920">
        <f>【全員最初に作成】基本情報!M44</f>
        <v>0</v>
      </c>
      <c r="C11" s="920">
        <f>【全員最初に作成】基本情報!R44</f>
        <v>0</v>
      </c>
      <c r="D11" s="920">
        <f>【全員最初に作成】基本情報!W44</f>
        <v>0</v>
      </c>
      <c r="E11" s="920">
        <f>【全員最初に作成】基本情報!X44</f>
        <v>0</v>
      </c>
      <c r="F11" s="920">
        <f>【全員最初に作成】基本情報!Y44</f>
        <v>0</v>
      </c>
      <c r="G11" s="920">
        <f>【全員最初に作成】基本情報!$M$23</f>
        <v>0</v>
      </c>
      <c r="H11" s="920">
        <f>【全員最初に作成】基本情報!$M$24</f>
        <v>0</v>
      </c>
      <c r="I11" s="920">
        <f>【全員最初に作成】基本情報!$M$25</f>
        <v>0</v>
      </c>
      <c r="J11" s="920">
        <f>'⇒【処遇】別紙様式2-2'!R21</f>
        <v>0</v>
      </c>
      <c r="K11" s="920">
        <f>'⇒【処遇】別紙様式2-2'!S21</f>
        <v>0</v>
      </c>
      <c r="L11" s="920">
        <f>'⇒【特定】別紙様式2-3'!R21</f>
        <v>0</v>
      </c>
      <c r="M11" s="920">
        <f>'⇒【特定】別紙様式2-3'!S21</f>
        <v>0</v>
      </c>
      <c r="N11" s="920">
        <f>'⇒【交付金】様式2-２'!B23</f>
        <v>0</v>
      </c>
      <c r="O11" s="920" t="str">
        <f t="shared" si="0"/>
        <v>0</v>
      </c>
    </row>
    <row r="12" spans="1:15" s="919" customFormat="1">
      <c r="A12" s="920" t="str">
        <f>【全員最初に作成】基本情報!AD45</f>
        <v/>
      </c>
      <c r="B12" s="920">
        <f>【全員最初に作成】基本情報!M45</f>
        <v>0</v>
      </c>
      <c r="C12" s="920">
        <f>【全員最初に作成】基本情報!R45</f>
        <v>0</v>
      </c>
      <c r="D12" s="920">
        <f>【全員最初に作成】基本情報!W45</f>
        <v>0</v>
      </c>
      <c r="E12" s="920">
        <f>【全員最初に作成】基本情報!X45</f>
        <v>0</v>
      </c>
      <c r="F12" s="920">
        <f>【全員最初に作成】基本情報!Y45</f>
        <v>0</v>
      </c>
      <c r="G12" s="920">
        <f>【全員最初に作成】基本情報!$M$23</f>
        <v>0</v>
      </c>
      <c r="H12" s="920">
        <f>【全員最初に作成】基本情報!$M$24</f>
        <v>0</v>
      </c>
      <c r="I12" s="920">
        <f>【全員最初に作成】基本情報!$M$25</f>
        <v>0</v>
      </c>
      <c r="J12" s="920">
        <f>'⇒【処遇】別紙様式2-2'!R22</f>
        <v>0</v>
      </c>
      <c r="K12" s="920">
        <f>'⇒【処遇】別紙様式2-2'!S22</f>
        <v>0</v>
      </c>
      <c r="L12" s="920">
        <f>'⇒【特定】別紙様式2-3'!R22</f>
        <v>0</v>
      </c>
      <c r="M12" s="920">
        <f>'⇒【特定】別紙様式2-3'!S22</f>
        <v>0</v>
      </c>
      <c r="N12" s="920">
        <f>'⇒【交付金】様式2-２'!B24</f>
        <v>0</v>
      </c>
      <c r="O12" s="920" t="str">
        <f t="shared" si="0"/>
        <v>0</v>
      </c>
    </row>
    <row r="13" spans="1:15" s="919" customFormat="1">
      <c r="A13" s="920" t="str">
        <f>【全員最初に作成】基本情報!AD46</f>
        <v/>
      </c>
      <c r="B13" s="920">
        <f>【全員最初に作成】基本情報!M46</f>
        <v>0</v>
      </c>
      <c r="C13" s="920">
        <f>【全員最初に作成】基本情報!R46</f>
        <v>0</v>
      </c>
      <c r="D13" s="920">
        <f>【全員最初に作成】基本情報!W46</f>
        <v>0</v>
      </c>
      <c r="E13" s="920">
        <f>【全員最初に作成】基本情報!X46</f>
        <v>0</v>
      </c>
      <c r="F13" s="920">
        <f>【全員最初に作成】基本情報!Y46</f>
        <v>0</v>
      </c>
      <c r="G13" s="920">
        <f>【全員最初に作成】基本情報!$M$23</f>
        <v>0</v>
      </c>
      <c r="H13" s="920">
        <f>【全員最初に作成】基本情報!$M$24</f>
        <v>0</v>
      </c>
      <c r="I13" s="920">
        <f>【全員最初に作成】基本情報!$M$25</f>
        <v>0</v>
      </c>
      <c r="J13" s="920">
        <f>'⇒【処遇】別紙様式2-2'!R23</f>
        <v>0</v>
      </c>
      <c r="K13" s="920">
        <f>'⇒【処遇】別紙様式2-2'!S23</f>
        <v>0</v>
      </c>
      <c r="L13" s="920">
        <f>'⇒【特定】別紙様式2-3'!R23</f>
        <v>0</v>
      </c>
      <c r="M13" s="920">
        <f>'⇒【特定】別紙様式2-3'!S23</f>
        <v>0</v>
      </c>
      <c r="N13" s="920">
        <f>'⇒【交付金】様式2-２'!B25</f>
        <v>0</v>
      </c>
      <c r="O13" s="920" t="str">
        <f t="shared" si="0"/>
        <v>0</v>
      </c>
    </row>
    <row r="14" spans="1:15" s="919" customFormat="1">
      <c r="A14" s="920" t="str">
        <f>【全員最初に作成】基本情報!AD47</f>
        <v/>
      </c>
      <c r="B14" s="920">
        <f>【全員最初に作成】基本情報!M47</f>
        <v>0</v>
      </c>
      <c r="C14" s="920">
        <f>【全員最初に作成】基本情報!R47</f>
        <v>0</v>
      </c>
      <c r="D14" s="920">
        <f>【全員最初に作成】基本情報!W47</f>
        <v>0</v>
      </c>
      <c r="E14" s="920">
        <f>【全員最初に作成】基本情報!X47</f>
        <v>0</v>
      </c>
      <c r="F14" s="920">
        <f>【全員最初に作成】基本情報!Y47</f>
        <v>0</v>
      </c>
      <c r="G14" s="920">
        <f>【全員最初に作成】基本情報!$M$23</f>
        <v>0</v>
      </c>
      <c r="H14" s="920">
        <f>【全員最初に作成】基本情報!$M$24</f>
        <v>0</v>
      </c>
      <c r="I14" s="920">
        <f>【全員最初に作成】基本情報!$M$25</f>
        <v>0</v>
      </c>
      <c r="J14" s="920">
        <f>'⇒【処遇】別紙様式2-2'!R24</f>
        <v>0</v>
      </c>
      <c r="K14" s="920">
        <f>'⇒【処遇】別紙様式2-2'!S24</f>
        <v>0</v>
      </c>
      <c r="L14" s="920">
        <f>'⇒【特定】別紙様式2-3'!R24</f>
        <v>0</v>
      </c>
      <c r="M14" s="920">
        <f>'⇒【特定】別紙様式2-3'!S24</f>
        <v>0</v>
      </c>
      <c r="N14" s="920">
        <f>'⇒【交付金】様式2-２'!B26</f>
        <v>0</v>
      </c>
      <c r="O14" s="920" t="str">
        <f t="shared" si="0"/>
        <v>0</v>
      </c>
    </row>
    <row r="15" spans="1:15" s="919" customFormat="1">
      <c r="A15" s="920" t="str">
        <f>【全員最初に作成】基本情報!AD48</f>
        <v/>
      </c>
      <c r="B15" s="920">
        <f>【全員最初に作成】基本情報!M48</f>
        <v>0</v>
      </c>
      <c r="C15" s="920">
        <f>【全員最初に作成】基本情報!R48</f>
        <v>0</v>
      </c>
      <c r="D15" s="920">
        <f>【全員最初に作成】基本情報!W48</f>
        <v>0</v>
      </c>
      <c r="E15" s="920">
        <f>【全員最初に作成】基本情報!X48</f>
        <v>0</v>
      </c>
      <c r="F15" s="920">
        <f>【全員最初に作成】基本情報!Y48</f>
        <v>0</v>
      </c>
      <c r="G15" s="920">
        <f>【全員最初に作成】基本情報!$M$23</f>
        <v>0</v>
      </c>
      <c r="H15" s="920">
        <f>【全員最初に作成】基本情報!$M$24</f>
        <v>0</v>
      </c>
      <c r="I15" s="920">
        <f>【全員最初に作成】基本情報!$M$25</f>
        <v>0</v>
      </c>
      <c r="J15" s="920">
        <f>'⇒【処遇】別紙様式2-2'!R25</f>
        <v>0</v>
      </c>
      <c r="K15" s="920">
        <f>'⇒【処遇】別紙様式2-2'!S25</f>
        <v>0</v>
      </c>
      <c r="L15" s="920">
        <f>'⇒【特定】別紙様式2-3'!R25</f>
        <v>0</v>
      </c>
      <c r="M15" s="920">
        <f>'⇒【特定】別紙様式2-3'!S25</f>
        <v>0</v>
      </c>
      <c r="N15" s="920">
        <f>'⇒【交付金】様式2-２'!B27</f>
        <v>0</v>
      </c>
      <c r="O15" s="920" t="str">
        <f t="shared" si="0"/>
        <v>0</v>
      </c>
    </row>
    <row r="16" spans="1:15" s="919" customFormat="1">
      <c r="A16" s="920" t="str">
        <f>【全員最初に作成】基本情報!AD49</f>
        <v/>
      </c>
      <c r="B16" s="920">
        <f>【全員最初に作成】基本情報!M49</f>
        <v>0</v>
      </c>
      <c r="C16" s="920">
        <f>【全員最初に作成】基本情報!R49</f>
        <v>0</v>
      </c>
      <c r="D16" s="920">
        <f>【全員最初に作成】基本情報!W49</f>
        <v>0</v>
      </c>
      <c r="E16" s="920">
        <f>【全員最初に作成】基本情報!X49</f>
        <v>0</v>
      </c>
      <c r="F16" s="920">
        <f>【全員最初に作成】基本情報!Y49</f>
        <v>0</v>
      </c>
      <c r="G16" s="920">
        <f>【全員最初に作成】基本情報!$M$23</f>
        <v>0</v>
      </c>
      <c r="H16" s="920">
        <f>【全員最初に作成】基本情報!$M$24</f>
        <v>0</v>
      </c>
      <c r="I16" s="920">
        <f>【全員最初に作成】基本情報!$M$25</f>
        <v>0</v>
      </c>
      <c r="J16" s="920">
        <f>'⇒【処遇】別紙様式2-2'!R26</f>
        <v>0</v>
      </c>
      <c r="K16" s="920">
        <f>'⇒【処遇】別紙様式2-2'!S26</f>
        <v>0</v>
      </c>
      <c r="L16" s="920">
        <f>'⇒【特定】別紙様式2-3'!R26</f>
        <v>0</v>
      </c>
      <c r="M16" s="920">
        <f>'⇒【特定】別紙様式2-3'!S26</f>
        <v>0</v>
      </c>
      <c r="N16" s="920">
        <f>'⇒【交付金】様式2-２'!B28</f>
        <v>0</v>
      </c>
      <c r="O16" s="920" t="str">
        <f t="shared" si="0"/>
        <v>0</v>
      </c>
    </row>
    <row r="17" spans="1:15" s="919" customFormat="1">
      <c r="A17" s="920" t="str">
        <f>【全員最初に作成】基本情報!AD50</f>
        <v/>
      </c>
      <c r="B17" s="920">
        <f>【全員最初に作成】基本情報!M50</f>
        <v>0</v>
      </c>
      <c r="C17" s="920">
        <f>【全員最初に作成】基本情報!R50</f>
        <v>0</v>
      </c>
      <c r="D17" s="920">
        <f>【全員最初に作成】基本情報!W50</f>
        <v>0</v>
      </c>
      <c r="E17" s="920">
        <f>【全員最初に作成】基本情報!X50</f>
        <v>0</v>
      </c>
      <c r="F17" s="920">
        <f>【全員最初に作成】基本情報!Y50</f>
        <v>0</v>
      </c>
      <c r="G17" s="920">
        <f>【全員最初に作成】基本情報!$M$23</f>
        <v>0</v>
      </c>
      <c r="H17" s="920">
        <f>【全員最初に作成】基本情報!$M$24</f>
        <v>0</v>
      </c>
      <c r="I17" s="920">
        <f>【全員最初に作成】基本情報!$M$25</f>
        <v>0</v>
      </c>
      <c r="J17" s="920">
        <f>'⇒【処遇】別紙様式2-2'!R27</f>
        <v>0</v>
      </c>
      <c r="K17" s="920">
        <f>'⇒【処遇】別紙様式2-2'!S27</f>
        <v>0</v>
      </c>
      <c r="L17" s="920">
        <f>'⇒【特定】別紙様式2-3'!R27</f>
        <v>0</v>
      </c>
      <c r="M17" s="920">
        <f>'⇒【特定】別紙様式2-3'!S27</f>
        <v>0</v>
      </c>
      <c r="N17" s="920">
        <f>'⇒【交付金】様式2-２'!B29</f>
        <v>0</v>
      </c>
      <c r="O17" s="920" t="str">
        <f t="shared" si="0"/>
        <v>0</v>
      </c>
    </row>
    <row r="18" spans="1:15" s="919" customFormat="1">
      <c r="A18" s="920" t="str">
        <f>【全員最初に作成】基本情報!AD51</f>
        <v/>
      </c>
      <c r="B18" s="920">
        <f>【全員最初に作成】基本情報!M51</f>
        <v>0</v>
      </c>
      <c r="C18" s="920">
        <f>【全員最初に作成】基本情報!R51</f>
        <v>0</v>
      </c>
      <c r="D18" s="920">
        <f>【全員最初に作成】基本情報!W51</f>
        <v>0</v>
      </c>
      <c r="E18" s="920">
        <f>【全員最初に作成】基本情報!X51</f>
        <v>0</v>
      </c>
      <c r="F18" s="920">
        <f>【全員最初に作成】基本情報!Y51</f>
        <v>0</v>
      </c>
      <c r="G18" s="920">
        <f>【全員最初に作成】基本情報!$M$23</f>
        <v>0</v>
      </c>
      <c r="H18" s="920">
        <f>【全員最初に作成】基本情報!$M$24</f>
        <v>0</v>
      </c>
      <c r="I18" s="920">
        <f>【全員最初に作成】基本情報!$M$25</f>
        <v>0</v>
      </c>
      <c r="J18" s="920">
        <f>'⇒【処遇】別紙様式2-2'!R28</f>
        <v>0</v>
      </c>
      <c r="K18" s="920">
        <f>'⇒【処遇】別紙様式2-2'!S28</f>
        <v>0</v>
      </c>
      <c r="L18" s="920">
        <f>'⇒【特定】別紙様式2-3'!R28</f>
        <v>0</v>
      </c>
      <c r="M18" s="920">
        <f>'⇒【特定】別紙様式2-3'!S28</f>
        <v>0</v>
      </c>
      <c r="N18" s="920">
        <f>'⇒【交付金】様式2-２'!B30</f>
        <v>0</v>
      </c>
      <c r="O18" s="920" t="str">
        <f t="shared" si="0"/>
        <v>0</v>
      </c>
    </row>
    <row r="19" spans="1:15" s="919" customFormat="1">
      <c r="A19" s="920" t="str">
        <f>【全員最初に作成】基本情報!AD52</f>
        <v/>
      </c>
      <c r="B19" s="920">
        <f>【全員最初に作成】基本情報!M52</f>
        <v>0</v>
      </c>
      <c r="C19" s="920">
        <f>【全員最初に作成】基本情報!R52</f>
        <v>0</v>
      </c>
      <c r="D19" s="920">
        <f>【全員最初に作成】基本情報!W52</f>
        <v>0</v>
      </c>
      <c r="E19" s="920">
        <f>【全員最初に作成】基本情報!X52</f>
        <v>0</v>
      </c>
      <c r="F19" s="920">
        <f>【全員最初に作成】基本情報!Y52</f>
        <v>0</v>
      </c>
      <c r="G19" s="920">
        <f>【全員最初に作成】基本情報!$M$23</f>
        <v>0</v>
      </c>
      <c r="H19" s="920">
        <f>【全員最初に作成】基本情報!$M$24</f>
        <v>0</v>
      </c>
      <c r="I19" s="920">
        <f>【全員最初に作成】基本情報!$M$25</f>
        <v>0</v>
      </c>
      <c r="J19" s="920">
        <f>'⇒【処遇】別紙様式2-2'!R29</f>
        <v>0</v>
      </c>
      <c r="K19" s="920">
        <f>'⇒【処遇】別紙様式2-2'!S29</f>
        <v>0</v>
      </c>
      <c r="L19" s="920">
        <f>'⇒【特定】別紙様式2-3'!R29</f>
        <v>0</v>
      </c>
      <c r="M19" s="920">
        <f>'⇒【特定】別紙様式2-3'!S29</f>
        <v>0</v>
      </c>
      <c r="N19" s="920">
        <f>'⇒【交付金】様式2-２'!B31</f>
        <v>0</v>
      </c>
      <c r="O19" s="920" t="str">
        <f t="shared" si="0"/>
        <v>0</v>
      </c>
    </row>
    <row r="20" spans="1:15" s="919" customFormat="1">
      <c r="A20" s="920" t="str">
        <f>【全員最初に作成】基本情報!AD53</f>
        <v/>
      </c>
      <c r="B20" s="920">
        <f>【全員最初に作成】基本情報!M53</f>
        <v>0</v>
      </c>
      <c r="C20" s="920">
        <f>【全員最初に作成】基本情報!R53</f>
        <v>0</v>
      </c>
      <c r="D20" s="920">
        <f>【全員最初に作成】基本情報!W53</f>
        <v>0</v>
      </c>
      <c r="E20" s="920">
        <f>【全員最初に作成】基本情報!X53</f>
        <v>0</v>
      </c>
      <c r="F20" s="920">
        <f>【全員最初に作成】基本情報!Y53</f>
        <v>0</v>
      </c>
      <c r="G20" s="920">
        <f>【全員最初に作成】基本情報!$M$23</f>
        <v>0</v>
      </c>
      <c r="H20" s="920">
        <f>【全員最初に作成】基本情報!$M$24</f>
        <v>0</v>
      </c>
      <c r="I20" s="920">
        <f>【全員最初に作成】基本情報!$M$25</f>
        <v>0</v>
      </c>
      <c r="J20" s="920">
        <f>'⇒【処遇】別紙様式2-2'!R30</f>
        <v>0</v>
      </c>
      <c r="K20" s="920">
        <f>'⇒【処遇】別紙様式2-2'!S30</f>
        <v>0</v>
      </c>
      <c r="L20" s="920">
        <f>'⇒【特定】別紙様式2-3'!R30</f>
        <v>0</v>
      </c>
      <c r="M20" s="920">
        <f>'⇒【特定】別紙様式2-3'!S30</f>
        <v>0</v>
      </c>
      <c r="N20" s="920">
        <f>'⇒【交付金】様式2-２'!B32</f>
        <v>0</v>
      </c>
      <c r="O20" s="920" t="str">
        <f t="shared" si="0"/>
        <v>0</v>
      </c>
    </row>
    <row r="21" spans="1:15" s="919" customFormat="1">
      <c r="A21" s="920" t="str">
        <f>【全員最初に作成】基本情報!AD54</f>
        <v/>
      </c>
      <c r="B21" s="920">
        <f>【全員最初に作成】基本情報!M54</f>
        <v>0</v>
      </c>
      <c r="C21" s="920">
        <f>【全員最初に作成】基本情報!R54</f>
        <v>0</v>
      </c>
      <c r="D21" s="920">
        <f>【全員最初に作成】基本情報!W54</f>
        <v>0</v>
      </c>
      <c r="E21" s="920">
        <f>【全員最初に作成】基本情報!X54</f>
        <v>0</v>
      </c>
      <c r="F21" s="920">
        <f>【全員最初に作成】基本情報!Y54</f>
        <v>0</v>
      </c>
      <c r="G21" s="920">
        <f>【全員最初に作成】基本情報!$M$23</f>
        <v>0</v>
      </c>
      <c r="H21" s="920">
        <f>【全員最初に作成】基本情報!$M$24</f>
        <v>0</v>
      </c>
      <c r="I21" s="920">
        <f>【全員最初に作成】基本情報!$M$25</f>
        <v>0</v>
      </c>
      <c r="J21" s="920">
        <f>'⇒【処遇】別紙様式2-2'!R31</f>
        <v>0</v>
      </c>
      <c r="K21" s="920">
        <f>'⇒【処遇】別紙様式2-2'!S31</f>
        <v>0</v>
      </c>
      <c r="L21" s="920">
        <f>'⇒【特定】別紙様式2-3'!R31</f>
        <v>0</v>
      </c>
      <c r="M21" s="920">
        <f>'⇒【特定】別紙様式2-3'!S31</f>
        <v>0</v>
      </c>
      <c r="N21" s="920">
        <f>'⇒【交付金】様式2-２'!B33</f>
        <v>0</v>
      </c>
      <c r="O21" s="920" t="str">
        <f t="shared" si="0"/>
        <v>0</v>
      </c>
    </row>
    <row r="22" spans="1:15" s="919" customFormat="1">
      <c r="A22" s="920" t="str">
        <f>【全員最初に作成】基本情報!AD55</f>
        <v/>
      </c>
      <c r="B22" s="920">
        <f>【全員最初に作成】基本情報!M55</f>
        <v>0</v>
      </c>
      <c r="C22" s="920">
        <f>【全員最初に作成】基本情報!R55</f>
        <v>0</v>
      </c>
      <c r="D22" s="920">
        <f>【全員最初に作成】基本情報!W55</f>
        <v>0</v>
      </c>
      <c r="E22" s="920">
        <f>【全員最初に作成】基本情報!X55</f>
        <v>0</v>
      </c>
      <c r="F22" s="920">
        <f>【全員最初に作成】基本情報!Y55</f>
        <v>0</v>
      </c>
      <c r="G22" s="920">
        <f>【全員最初に作成】基本情報!$M$23</f>
        <v>0</v>
      </c>
      <c r="H22" s="920">
        <f>【全員最初に作成】基本情報!$M$24</f>
        <v>0</v>
      </c>
      <c r="I22" s="920">
        <f>【全員最初に作成】基本情報!$M$25</f>
        <v>0</v>
      </c>
      <c r="J22" s="920">
        <f>'⇒【処遇】別紙様式2-2'!R32</f>
        <v>0</v>
      </c>
      <c r="K22" s="920">
        <f>'⇒【処遇】別紙様式2-2'!S32</f>
        <v>0</v>
      </c>
      <c r="L22" s="920">
        <f>'⇒【特定】別紙様式2-3'!R32</f>
        <v>0</v>
      </c>
      <c r="M22" s="920">
        <f>'⇒【特定】別紙様式2-3'!S32</f>
        <v>0</v>
      </c>
      <c r="N22" s="920">
        <f>'⇒【交付金】様式2-２'!B34</f>
        <v>0</v>
      </c>
      <c r="O22" s="920" t="str">
        <f t="shared" si="0"/>
        <v>0</v>
      </c>
    </row>
    <row r="23" spans="1:15" s="919" customFormat="1">
      <c r="A23" s="920" t="str">
        <f>【全員最初に作成】基本情報!AD56</f>
        <v/>
      </c>
      <c r="B23" s="920">
        <f>【全員最初に作成】基本情報!M56</f>
        <v>0</v>
      </c>
      <c r="C23" s="920">
        <f>【全員最初に作成】基本情報!R56</f>
        <v>0</v>
      </c>
      <c r="D23" s="920">
        <f>【全員最初に作成】基本情報!W56</f>
        <v>0</v>
      </c>
      <c r="E23" s="920">
        <f>【全員最初に作成】基本情報!X56</f>
        <v>0</v>
      </c>
      <c r="F23" s="920">
        <f>【全員最初に作成】基本情報!Y56</f>
        <v>0</v>
      </c>
      <c r="G23" s="920">
        <f>【全員最初に作成】基本情報!$M$23</f>
        <v>0</v>
      </c>
      <c r="H23" s="920">
        <f>【全員最初に作成】基本情報!$M$24</f>
        <v>0</v>
      </c>
      <c r="I23" s="920">
        <f>【全員最初に作成】基本情報!$M$25</f>
        <v>0</v>
      </c>
      <c r="J23" s="920">
        <f>'⇒【処遇】別紙様式2-2'!R33</f>
        <v>0</v>
      </c>
      <c r="K23" s="920">
        <f>'⇒【処遇】別紙様式2-2'!S33</f>
        <v>0</v>
      </c>
      <c r="L23" s="920">
        <f>'⇒【特定】別紙様式2-3'!R33</f>
        <v>0</v>
      </c>
      <c r="M23" s="920">
        <f>'⇒【特定】別紙様式2-3'!S33</f>
        <v>0</v>
      </c>
      <c r="N23" s="920">
        <f>'⇒【交付金】様式2-２'!B35</f>
        <v>0</v>
      </c>
      <c r="O23" s="920" t="str">
        <f t="shared" si="0"/>
        <v>0</v>
      </c>
    </row>
    <row r="24" spans="1:15" s="919" customFormat="1">
      <c r="A24" s="920" t="str">
        <f>【全員最初に作成】基本情報!AD57</f>
        <v/>
      </c>
      <c r="B24" s="920">
        <f>【全員最初に作成】基本情報!M57</f>
        <v>0</v>
      </c>
      <c r="C24" s="920">
        <f>【全員最初に作成】基本情報!R57</f>
        <v>0</v>
      </c>
      <c r="D24" s="920">
        <f>【全員最初に作成】基本情報!W57</f>
        <v>0</v>
      </c>
      <c r="E24" s="920">
        <f>【全員最初に作成】基本情報!X57</f>
        <v>0</v>
      </c>
      <c r="F24" s="920">
        <f>【全員最初に作成】基本情報!Y57</f>
        <v>0</v>
      </c>
      <c r="G24" s="920">
        <f>【全員最初に作成】基本情報!$M$23</f>
        <v>0</v>
      </c>
      <c r="H24" s="920">
        <f>【全員最初に作成】基本情報!$M$24</f>
        <v>0</v>
      </c>
      <c r="I24" s="920">
        <f>【全員最初に作成】基本情報!$M$25</f>
        <v>0</v>
      </c>
      <c r="J24" s="920">
        <f>'⇒【処遇】別紙様式2-2'!R34</f>
        <v>0</v>
      </c>
      <c r="K24" s="920">
        <f>'⇒【処遇】別紙様式2-2'!S34</f>
        <v>0</v>
      </c>
      <c r="L24" s="920">
        <f>'⇒【特定】別紙様式2-3'!R34</f>
        <v>0</v>
      </c>
      <c r="M24" s="920">
        <f>'⇒【特定】別紙様式2-3'!S34</f>
        <v>0</v>
      </c>
      <c r="N24" s="920">
        <f>'⇒【交付金】様式2-２'!B36</f>
        <v>0</v>
      </c>
      <c r="O24" s="920" t="str">
        <f t="shared" si="0"/>
        <v>0</v>
      </c>
    </row>
    <row r="25" spans="1:15" s="919" customFormat="1">
      <c r="A25" s="920" t="str">
        <f>【全員最初に作成】基本情報!AD58</f>
        <v/>
      </c>
      <c r="B25" s="920">
        <f>【全員最初に作成】基本情報!M58</f>
        <v>0</v>
      </c>
      <c r="C25" s="920">
        <f>【全員最初に作成】基本情報!R58</f>
        <v>0</v>
      </c>
      <c r="D25" s="920">
        <f>【全員最初に作成】基本情報!W58</f>
        <v>0</v>
      </c>
      <c r="E25" s="920">
        <f>【全員最初に作成】基本情報!X58</f>
        <v>0</v>
      </c>
      <c r="F25" s="920">
        <f>【全員最初に作成】基本情報!Y58</f>
        <v>0</v>
      </c>
      <c r="G25" s="920">
        <f>【全員最初に作成】基本情報!$M$23</f>
        <v>0</v>
      </c>
      <c r="H25" s="920">
        <f>【全員最初に作成】基本情報!$M$24</f>
        <v>0</v>
      </c>
      <c r="I25" s="920">
        <f>【全員最初に作成】基本情報!$M$25</f>
        <v>0</v>
      </c>
      <c r="J25" s="920">
        <f>'⇒【処遇】別紙様式2-2'!R35</f>
        <v>0</v>
      </c>
      <c r="K25" s="920">
        <f>'⇒【処遇】別紙様式2-2'!S35</f>
        <v>0</v>
      </c>
      <c r="L25" s="920">
        <f>'⇒【特定】別紙様式2-3'!R35</f>
        <v>0</v>
      </c>
      <c r="M25" s="920">
        <f>'⇒【特定】別紙様式2-3'!S35</f>
        <v>0</v>
      </c>
      <c r="N25" s="920">
        <f>'⇒【交付金】様式2-２'!B37</f>
        <v>0</v>
      </c>
      <c r="O25" s="920" t="str">
        <f t="shared" si="0"/>
        <v>0</v>
      </c>
    </row>
    <row r="26" spans="1:15" s="919" customFormat="1">
      <c r="A26" s="920" t="str">
        <f>【全員最初に作成】基本情報!AD59</f>
        <v/>
      </c>
      <c r="B26" s="920">
        <f>【全員最初に作成】基本情報!M59</f>
        <v>0</v>
      </c>
      <c r="C26" s="920">
        <f>【全員最初に作成】基本情報!R59</f>
        <v>0</v>
      </c>
      <c r="D26" s="920">
        <f>【全員最初に作成】基本情報!W59</f>
        <v>0</v>
      </c>
      <c r="E26" s="920">
        <f>【全員最初に作成】基本情報!X59</f>
        <v>0</v>
      </c>
      <c r="F26" s="920">
        <f>【全員最初に作成】基本情報!Y59</f>
        <v>0</v>
      </c>
      <c r="G26" s="920">
        <f>【全員最初に作成】基本情報!$M$23</f>
        <v>0</v>
      </c>
      <c r="H26" s="920">
        <f>【全員最初に作成】基本情報!$M$24</f>
        <v>0</v>
      </c>
      <c r="I26" s="920">
        <f>【全員最初に作成】基本情報!$M$25</f>
        <v>0</v>
      </c>
      <c r="J26" s="920">
        <f>'⇒【処遇】別紙様式2-2'!R36</f>
        <v>0</v>
      </c>
      <c r="K26" s="920">
        <f>'⇒【処遇】別紙様式2-2'!S36</f>
        <v>0</v>
      </c>
      <c r="L26" s="920">
        <f>'⇒【特定】別紙様式2-3'!R36</f>
        <v>0</v>
      </c>
      <c r="M26" s="920">
        <f>'⇒【特定】別紙様式2-3'!S36</f>
        <v>0</v>
      </c>
      <c r="N26" s="920">
        <f>'⇒【交付金】様式2-２'!B38</f>
        <v>0</v>
      </c>
      <c r="O26" s="920" t="str">
        <f t="shared" si="0"/>
        <v>0</v>
      </c>
    </row>
    <row r="27" spans="1:15" s="919" customFormat="1">
      <c r="A27" s="920" t="str">
        <f>【全員最初に作成】基本情報!AD60</f>
        <v/>
      </c>
      <c r="B27" s="920">
        <f>【全員最初に作成】基本情報!M60</f>
        <v>0</v>
      </c>
      <c r="C27" s="920">
        <f>【全員最初に作成】基本情報!R60</f>
        <v>0</v>
      </c>
      <c r="D27" s="920">
        <f>【全員最初に作成】基本情報!W60</f>
        <v>0</v>
      </c>
      <c r="E27" s="920">
        <f>【全員最初に作成】基本情報!X60</f>
        <v>0</v>
      </c>
      <c r="F27" s="920">
        <f>【全員最初に作成】基本情報!Y60</f>
        <v>0</v>
      </c>
      <c r="G27" s="920">
        <f>【全員最初に作成】基本情報!$M$23</f>
        <v>0</v>
      </c>
      <c r="H27" s="920">
        <f>【全員最初に作成】基本情報!$M$24</f>
        <v>0</v>
      </c>
      <c r="I27" s="920">
        <f>【全員最初に作成】基本情報!$M$25</f>
        <v>0</v>
      </c>
      <c r="J27" s="920">
        <f>'⇒【処遇】別紙様式2-2'!R37</f>
        <v>0</v>
      </c>
      <c r="K27" s="920">
        <f>'⇒【処遇】別紙様式2-2'!S37</f>
        <v>0</v>
      </c>
      <c r="L27" s="920">
        <f>'⇒【特定】別紙様式2-3'!R37</f>
        <v>0</v>
      </c>
      <c r="M27" s="920">
        <f>'⇒【特定】別紙様式2-3'!S37</f>
        <v>0</v>
      </c>
      <c r="N27" s="920">
        <f>'⇒【交付金】様式2-２'!B39</f>
        <v>0</v>
      </c>
      <c r="O27" s="920" t="str">
        <f t="shared" si="0"/>
        <v>0</v>
      </c>
    </row>
    <row r="28" spans="1:15" s="919" customFormat="1">
      <c r="A28" s="920" t="str">
        <f>【全員最初に作成】基本情報!AD61</f>
        <v/>
      </c>
      <c r="B28" s="920">
        <f>【全員最初に作成】基本情報!M61</f>
        <v>0</v>
      </c>
      <c r="C28" s="920">
        <f>【全員最初に作成】基本情報!R61</f>
        <v>0</v>
      </c>
      <c r="D28" s="920">
        <f>【全員最初に作成】基本情報!W61</f>
        <v>0</v>
      </c>
      <c r="E28" s="920">
        <f>【全員最初に作成】基本情報!X61</f>
        <v>0</v>
      </c>
      <c r="F28" s="920">
        <f>【全員最初に作成】基本情報!Y61</f>
        <v>0</v>
      </c>
      <c r="G28" s="920">
        <f>【全員最初に作成】基本情報!$M$23</f>
        <v>0</v>
      </c>
      <c r="H28" s="920">
        <f>【全員最初に作成】基本情報!$M$24</f>
        <v>0</v>
      </c>
      <c r="I28" s="920">
        <f>【全員最初に作成】基本情報!$M$25</f>
        <v>0</v>
      </c>
      <c r="J28" s="920">
        <f>'⇒【処遇】別紙様式2-2'!R38</f>
        <v>0</v>
      </c>
      <c r="K28" s="920">
        <f>'⇒【処遇】別紙様式2-2'!S38</f>
        <v>0</v>
      </c>
      <c r="L28" s="920">
        <f>'⇒【特定】別紙様式2-3'!R38</f>
        <v>0</v>
      </c>
      <c r="M28" s="920">
        <f>'⇒【特定】別紙様式2-3'!S38</f>
        <v>0</v>
      </c>
      <c r="N28" s="920">
        <f>'⇒【交付金】様式2-２'!B40</f>
        <v>0</v>
      </c>
      <c r="O28" s="920" t="str">
        <f t="shared" si="0"/>
        <v>0</v>
      </c>
    </row>
    <row r="29" spans="1:15" s="919" customFormat="1">
      <c r="A29" s="920" t="str">
        <f>【全員最初に作成】基本情報!AD62</f>
        <v/>
      </c>
      <c r="B29" s="920">
        <f>【全員最初に作成】基本情報!M62</f>
        <v>0</v>
      </c>
      <c r="C29" s="920">
        <f>【全員最初に作成】基本情報!R62</f>
        <v>0</v>
      </c>
      <c r="D29" s="920">
        <f>【全員最初に作成】基本情報!W62</f>
        <v>0</v>
      </c>
      <c r="E29" s="920">
        <f>【全員最初に作成】基本情報!X62</f>
        <v>0</v>
      </c>
      <c r="F29" s="920">
        <f>【全員最初に作成】基本情報!Y62</f>
        <v>0</v>
      </c>
      <c r="G29" s="920">
        <f>【全員最初に作成】基本情報!$M$23</f>
        <v>0</v>
      </c>
      <c r="H29" s="920">
        <f>【全員最初に作成】基本情報!$M$24</f>
        <v>0</v>
      </c>
      <c r="I29" s="920">
        <f>【全員最初に作成】基本情報!$M$25</f>
        <v>0</v>
      </c>
      <c r="J29" s="920">
        <f>'⇒【処遇】別紙様式2-2'!R39</f>
        <v>0</v>
      </c>
      <c r="K29" s="920">
        <f>'⇒【処遇】別紙様式2-2'!S39</f>
        <v>0</v>
      </c>
      <c r="L29" s="920">
        <f>'⇒【特定】別紙様式2-3'!R39</f>
        <v>0</v>
      </c>
      <c r="M29" s="920">
        <f>'⇒【特定】別紙様式2-3'!S39</f>
        <v>0</v>
      </c>
      <c r="N29" s="920">
        <f>'⇒【交付金】様式2-２'!B41</f>
        <v>0</v>
      </c>
      <c r="O29" s="920" t="str">
        <f t="shared" si="0"/>
        <v>0</v>
      </c>
    </row>
    <row r="30" spans="1:15" s="919" customFormat="1">
      <c r="A30" s="920" t="str">
        <f>【全員最初に作成】基本情報!AD63</f>
        <v/>
      </c>
      <c r="B30" s="920">
        <f>【全員最初に作成】基本情報!M63</f>
        <v>0</v>
      </c>
      <c r="C30" s="920">
        <f>【全員最初に作成】基本情報!R63</f>
        <v>0</v>
      </c>
      <c r="D30" s="920">
        <f>【全員最初に作成】基本情報!W63</f>
        <v>0</v>
      </c>
      <c r="E30" s="920">
        <f>【全員最初に作成】基本情報!X63</f>
        <v>0</v>
      </c>
      <c r="F30" s="920">
        <f>【全員最初に作成】基本情報!Y63</f>
        <v>0</v>
      </c>
      <c r="G30" s="920">
        <f>【全員最初に作成】基本情報!$M$23</f>
        <v>0</v>
      </c>
      <c r="H30" s="920">
        <f>【全員最初に作成】基本情報!$M$24</f>
        <v>0</v>
      </c>
      <c r="I30" s="920">
        <f>【全員最初に作成】基本情報!$M$25</f>
        <v>0</v>
      </c>
      <c r="J30" s="920">
        <f>'⇒【処遇】別紙様式2-2'!R40</f>
        <v>0</v>
      </c>
      <c r="K30" s="920">
        <f>'⇒【処遇】別紙様式2-2'!S40</f>
        <v>0</v>
      </c>
      <c r="L30" s="920">
        <f>'⇒【特定】別紙様式2-3'!R40</f>
        <v>0</v>
      </c>
      <c r="M30" s="920">
        <f>'⇒【特定】別紙様式2-3'!S40</f>
        <v>0</v>
      </c>
      <c r="N30" s="920">
        <f>'⇒【交付金】様式2-２'!B42</f>
        <v>0</v>
      </c>
      <c r="O30" s="920" t="str">
        <f t="shared" si="0"/>
        <v>0</v>
      </c>
    </row>
    <row r="31" spans="1:15" s="919" customFormat="1">
      <c r="A31" s="920" t="str">
        <f>【全員最初に作成】基本情報!AD64</f>
        <v/>
      </c>
      <c r="B31" s="920">
        <f>【全員最初に作成】基本情報!M64</f>
        <v>0</v>
      </c>
      <c r="C31" s="920">
        <f>【全員最初に作成】基本情報!R64</f>
        <v>0</v>
      </c>
      <c r="D31" s="920">
        <f>【全員最初に作成】基本情報!W64</f>
        <v>0</v>
      </c>
      <c r="E31" s="920">
        <f>【全員最初に作成】基本情報!X64</f>
        <v>0</v>
      </c>
      <c r="F31" s="920">
        <f>【全員最初に作成】基本情報!Y64</f>
        <v>0</v>
      </c>
      <c r="G31" s="920">
        <f>【全員最初に作成】基本情報!$M$23</f>
        <v>0</v>
      </c>
      <c r="H31" s="920">
        <f>【全員最初に作成】基本情報!$M$24</f>
        <v>0</v>
      </c>
      <c r="I31" s="920">
        <f>【全員最初に作成】基本情報!$M$25</f>
        <v>0</v>
      </c>
      <c r="J31" s="920">
        <f>'⇒【処遇】別紙様式2-2'!R41</f>
        <v>0</v>
      </c>
      <c r="K31" s="920">
        <f>'⇒【処遇】別紙様式2-2'!S41</f>
        <v>0</v>
      </c>
      <c r="L31" s="920">
        <f>'⇒【特定】別紙様式2-3'!R41</f>
        <v>0</v>
      </c>
      <c r="M31" s="920">
        <f>'⇒【特定】別紙様式2-3'!S41</f>
        <v>0</v>
      </c>
      <c r="N31" s="920">
        <f>'⇒【交付金】様式2-２'!B43</f>
        <v>0</v>
      </c>
      <c r="O31" s="920" t="str">
        <f t="shared" si="0"/>
        <v>0</v>
      </c>
    </row>
    <row r="32" spans="1:15" s="919" customFormat="1">
      <c r="A32" s="920" t="str">
        <f>【全員最初に作成】基本情報!AD65</f>
        <v/>
      </c>
      <c r="B32" s="920">
        <f>【全員最初に作成】基本情報!M65</f>
        <v>0</v>
      </c>
      <c r="C32" s="920">
        <f>【全員最初に作成】基本情報!R65</f>
        <v>0</v>
      </c>
      <c r="D32" s="920">
        <f>【全員最初に作成】基本情報!W65</f>
        <v>0</v>
      </c>
      <c r="E32" s="920">
        <f>【全員最初に作成】基本情報!X65</f>
        <v>0</v>
      </c>
      <c r="F32" s="920">
        <f>【全員最初に作成】基本情報!Y65</f>
        <v>0</v>
      </c>
      <c r="G32" s="920">
        <f>【全員最初に作成】基本情報!$M$23</f>
        <v>0</v>
      </c>
      <c r="H32" s="920">
        <f>【全員最初に作成】基本情報!$M$24</f>
        <v>0</v>
      </c>
      <c r="I32" s="920">
        <f>【全員最初に作成】基本情報!$M$25</f>
        <v>0</v>
      </c>
      <c r="J32" s="920">
        <f>'⇒【処遇】別紙様式2-2'!R42</f>
        <v>0</v>
      </c>
      <c r="K32" s="920">
        <f>'⇒【処遇】別紙様式2-2'!S42</f>
        <v>0</v>
      </c>
      <c r="L32" s="920">
        <f>'⇒【特定】別紙様式2-3'!R42</f>
        <v>0</v>
      </c>
      <c r="M32" s="920">
        <f>'⇒【特定】別紙様式2-3'!S42</f>
        <v>0</v>
      </c>
      <c r="N32" s="920">
        <f>'⇒【交付金】様式2-２'!B44</f>
        <v>0</v>
      </c>
      <c r="O32" s="920" t="str">
        <f t="shared" si="0"/>
        <v>0</v>
      </c>
    </row>
    <row r="33" spans="1:15" s="919" customFormat="1">
      <c r="A33" s="920" t="str">
        <f>【全員最初に作成】基本情報!AD66</f>
        <v/>
      </c>
      <c r="B33" s="920">
        <f>【全員最初に作成】基本情報!M66</f>
        <v>0</v>
      </c>
      <c r="C33" s="920">
        <f>【全員最初に作成】基本情報!R66</f>
        <v>0</v>
      </c>
      <c r="D33" s="920">
        <f>【全員最初に作成】基本情報!W66</f>
        <v>0</v>
      </c>
      <c r="E33" s="920">
        <f>【全員最初に作成】基本情報!X66</f>
        <v>0</v>
      </c>
      <c r="F33" s="920">
        <f>【全員最初に作成】基本情報!Y66</f>
        <v>0</v>
      </c>
      <c r="G33" s="920">
        <f>【全員最初に作成】基本情報!$M$23</f>
        <v>0</v>
      </c>
      <c r="H33" s="920">
        <f>【全員最初に作成】基本情報!$M$24</f>
        <v>0</v>
      </c>
      <c r="I33" s="920">
        <f>【全員最初に作成】基本情報!$M$25</f>
        <v>0</v>
      </c>
      <c r="J33" s="920">
        <f>'⇒【処遇】別紙様式2-2'!R43</f>
        <v>0</v>
      </c>
      <c r="K33" s="920">
        <f>'⇒【処遇】別紙様式2-2'!S43</f>
        <v>0</v>
      </c>
      <c r="L33" s="920">
        <f>'⇒【特定】別紙様式2-3'!R43</f>
        <v>0</v>
      </c>
      <c r="M33" s="920">
        <f>'⇒【特定】別紙様式2-3'!S43</f>
        <v>0</v>
      </c>
      <c r="N33" s="920">
        <f>'⇒【交付金】様式2-２'!B45</f>
        <v>0</v>
      </c>
      <c r="O33" s="920" t="str">
        <f t="shared" si="0"/>
        <v>0</v>
      </c>
    </row>
    <row r="34" spans="1:15" s="919" customFormat="1">
      <c r="A34" s="920" t="str">
        <f>【全員最初に作成】基本情報!AD67</f>
        <v/>
      </c>
      <c r="B34" s="920">
        <f>【全員最初に作成】基本情報!M67</f>
        <v>0</v>
      </c>
      <c r="C34" s="920">
        <f>【全員最初に作成】基本情報!R67</f>
        <v>0</v>
      </c>
      <c r="D34" s="920">
        <f>【全員最初に作成】基本情報!W67</f>
        <v>0</v>
      </c>
      <c r="E34" s="920">
        <f>【全員最初に作成】基本情報!X67</f>
        <v>0</v>
      </c>
      <c r="F34" s="920">
        <f>【全員最初に作成】基本情報!Y67</f>
        <v>0</v>
      </c>
      <c r="G34" s="920">
        <f>【全員最初に作成】基本情報!$M$23</f>
        <v>0</v>
      </c>
      <c r="H34" s="920">
        <f>【全員最初に作成】基本情報!$M$24</f>
        <v>0</v>
      </c>
      <c r="I34" s="920">
        <f>【全員最初に作成】基本情報!$M$25</f>
        <v>0</v>
      </c>
      <c r="J34" s="920">
        <f>'⇒【処遇】別紙様式2-2'!R44</f>
        <v>0</v>
      </c>
      <c r="K34" s="920">
        <f>'⇒【処遇】別紙様式2-2'!S44</f>
        <v>0</v>
      </c>
      <c r="L34" s="920">
        <f>'⇒【特定】別紙様式2-3'!R44</f>
        <v>0</v>
      </c>
      <c r="M34" s="920">
        <f>'⇒【特定】別紙様式2-3'!S44</f>
        <v>0</v>
      </c>
      <c r="N34" s="920">
        <f>'⇒【交付金】様式2-２'!B46</f>
        <v>0</v>
      </c>
      <c r="O34" s="920" t="str">
        <f t="shared" si="0"/>
        <v>0</v>
      </c>
    </row>
    <row r="35" spans="1:15" s="919" customFormat="1">
      <c r="A35" s="920" t="str">
        <f>【全員最初に作成】基本情報!AD68</f>
        <v/>
      </c>
      <c r="B35" s="920">
        <f>【全員最初に作成】基本情報!M68</f>
        <v>0</v>
      </c>
      <c r="C35" s="920">
        <f>【全員最初に作成】基本情報!R68</f>
        <v>0</v>
      </c>
      <c r="D35" s="920">
        <f>【全員最初に作成】基本情報!W68</f>
        <v>0</v>
      </c>
      <c r="E35" s="920">
        <f>【全員最初に作成】基本情報!X68</f>
        <v>0</v>
      </c>
      <c r="F35" s="920">
        <f>【全員最初に作成】基本情報!Y68</f>
        <v>0</v>
      </c>
      <c r="G35" s="920">
        <f>【全員最初に作成】基本情報!$M$23</f>
        <v>0</v>
      </c>
      <c r="H35" s="920">
        <f>【全員最初に作成】基本情報!$M$24</f>
        <v>0</v>
      </c>
      <c r="I35" s="920">
        <f>【全員最初に作成】基本情報!$M$25</f>
        <v>0</v>
      </c>
      <c r="J35" s="920">
        <f>'⇒【処遇】別紙様式2-2'!R45</f>
        <v>0</v>
      </c>
      <c r="K35" s="920">
        <f>'⇒【処遇】別紙様式2-2'!S45</f>
        <v>0</v>
      </c>
      <c r="L35" s="920">
        <f>'⇒【特定】別紙様式2-3'!R45</f>
        <v>0</v>
      </c>
      <c r="M35" s="920">
        <f>'⇒【特定】別紙様式2-3'!S45</f>
        <v>0</v>
      </c>
      <c r="N35" s="920">
        <f>'⇒【交付金】様式2-２'!B47</f>
        <v>0</v>
      </c>
      <c r="O35" s="920" t="str">
        <f t="shared" si="0"/>
        <v>0</v>
      </c>
    </row>
    <row r="36" spans="1:15" s="919" customFormat="1">
      <c r="A36" s="920" t="str">
        <f>【全員最初に作成】基本情報!AD69</f>
        <v/>
      </c>
      <c r="B36" s="920">
        <f>【全員最初に作成】基本情報!M69</f>
        <v>0</v>
      </c>
      <c r="C36" s="920">
        <f>【全員最初に作成】基本情報!R69</f>
        <v>0</v>
      </c>
      <c r="D36" s="920">
        <f>【全員最初に作成】基本情報!W69</f>
        <v>0</v>
      </c>
      <c r="E36" s="920">
        <f>【全員最初に作成】基本情報!X69</f>
        <v>0</v>
      </c>
      <c r="F36" s="920">
        <f>【全員最初に作成】基本情報!Y69</f>
        <v>0</v>
      </c>
      <c r="G36" s="920">
        <f>【全員最初に作成】基本情報!$M$23</f>
        <v>0</v>
      </c>
      <c r="H36" s="920">
        <f>【全員最初に作成】基本情報!$M$24</f>
        <v>0</v>
      </c>
      <c r="I36" s="920">
        <f>【全員最初に作成】基本情報!$M$25</f>
        <v>0</v>
      </c>
      <c r="J36" s="920">
        <f>'⇒【処遇】別紙様式2-2'!R46</f>
        <v>0</v>
      </c>
      <c r="K36" s="920">
        <f>'⇒【処遇】別紙様式2-2'!S46</f>
        <v>0</v>
      </c>
      <c r="L36" s="920">
        <f>'⇒【特定】別紙様式2-3'!R46</f>
        <v>0</v>
      </c>
      <c r="M36" s="920">
        <f>'⇒【特定】別紙様式2-3'!S46</f>
        <v>0</v>
      </c>
      <c r="N36" s="920">
        <f>'⇒【交付金】様式2-２'!B48</f>
        <v>0</v>
      </c>
      <c r="O36" s="920" t="str">
        <f t="shared" si="0"/>
        <v>0</v>
      </c>
    </row>
    <row r="37" spans="1:15" s="919" customFormat="1">
      <c r="A37" s="920" t="str">
        <f>【全員最初に作成】基本情報!AD70</f>
        <v/>
      </c>
      <c r="B37" s="920">
        <f>【全員最初に作成】基本情報!M70</f>
        <v>0</v>
      </c>
      <c r="C37" s="920">
        <f>【全員最初に作成】基本情報!R70</f>
        <v>0</v>
      </c>
      <c r="D37" s="920">
        <f>【全員最初に作成】基本情報!W70</f>
        <v>0</v>
      </c>
      <c r="E37" s="920">
        <f>【全員最初に作成】基本情報!X70</f>
        <v>0</v>
      </c>
      <c r="F37" s="920">
        <f>【全員最初に作成】基本情報!Y70</f>
        <v>0</v>
      </c>
      <c r="G37" s="920">
        <f>【全員最初に作成】基本情報!$M$23</f>
        <v>0</v>
      </c>
      <c r="H37" s="920">
        <f>【全員最初に作成】基本情報!$M$24</f>
        <v>0</v>
      </c>
      <c r="I37" s="920">
        <f>【全員最初に作成】基本情報!$M$25</f>
        <v>0</v>
      </c>
      <c r="J37" s="920">
        <f>'⇒【処遇】別紙様式2-2'!R47</f>
        <v>0</v>
      </c>
      <c r="K37" s="920">
        <f>'⇒【処遇】別紙様式2-2'!S47</f>
        <v>0</v>
      </c>
      <c r="L37" s="920">
        <f>'⇒【特定】別紙様式2-3'!R47</f>
        <v>0</v>
      </c>
      <c r="M37" s="920">
        <f>'⇒【特定】別紙様式2-3'!S47</f>
        <v>0</v>
      </c>
      <c r="N37" s="920">
        <f>'⇒【交付金】様式2-２'!B49</f>
        <v>0</v>
      </c>
      <c r="O37" s="920" t="str">
        <f t="shared" si="0"/>
        <v>0</v>
      </c>
    </row>
    <row r="38" spans="1:15" s="919" customFormat="1">
      <c r="A38" s="920" t="str">
        <f>【全員最初に作成】基本情報!AD71</f>
        <v/>
      </c>
      <c r="B38" s="920">
        <f>【全員最初に作成】基本情報!M71</f>
        <v>0</v>
      </c>
      <c r="C38" s="920">
        <f>【全員最初に作成】基本情報!R71</f>
        <v>0</v>
      </c>
      <c r="D38" s="920">
        <f>【全員最初に作成】基本情報!W71</f>
        <v>0</v>
      </c>
      <c r="E38" s="920">
        <f>【全員最初に作成】基本情報!X71</f>
        <v>0</v>
      </c>
      <c r="F38" s="920">
        <f>【全員最初に作成】基本情報!Y71</f>
        <v>0</v>
      </c>
      <c r="G38" s="920">
        <f>【全員最初に作成】基本情報!$M$23</f>
        <v>0</v>
      </c>
      <c r="H38" s="920">
        <f>【全員最初に作成】基本情報!$M$24</f>
        <v>0</v>
      </c>
      <c r="I38" s="920">
        <f>【全員最初に作成】基本情報!$M$25</f>
        <v>0</v>
      </c>
      <c r="J38" s="920">
        <f>'⇒【処遇】別紙様式2-2'!R48</f>
        <v>0</v>
      </c>
      <c r="K38" s="920">
        <f>'⇒【処遇】別紙様式2-2'!S48</f>
        <v>0</v>
      </c>
      <c r="L38" s="920">
        <f>'⇒【特定】別紙様式2-3'!R48</f>
        <v>0</v>
      </c>
      <c r="M38" s="920">
        <f>'⇒【特定】別紙様式2-3'!S48</f>
        <v>0</v>
      </c>
      <c r="N38" s="920">
        <f>'⇒【交付金】様式2-２'!B50</f>
        <v>0</v>
      </c>
      <c r="O38" s="920" t="str">
        <f t="shared" si="0"/>
        <v>0</v>
      </c>
    </row>
    <row r="39" spans="1:15" s="919" customFormat="1">
      <c r="A39" s="920" t="str">
        <f>【全員最初に作成】基本情報!AD72</f>
        <v/>
      </c>
      <c r="B39" s="920">
        <f>【全員最初に作成】基本情報!M72</f>
        <v>0</v>
      </c>
      <c r="C39" s="920">
        <f>【全員最初に作成】基本情報!R72</f>
        <v>0</v>
      </c>
      <c r="D39" s="920">
        <f>【全員最初に作成】基本情報!W72</f>
        <v>0</v>
      </c>
      <c r="E39" s="920">
        <f>【全員最初に作成】基本情報!X72</f>
        <v>0</v>
      </c>
      <c r="F39" s="920">
        <f>【全員最初に作成】基本情報!Y72</f>
        <v>0</v>
      </c>
      <c r="G39" s="920">
        <f>【全員最初に作成】基本情報!$M$23</f>
        <v>0</v>
      </c>
      <c r="H39" s="920">
        <f>【全員最初に作成】基本情報!$M$24</f>
        <v>0</v>
      </c>
      <c r="I39" s="920">
        <f>【全員最初に作成】基本情報!$M$25</f>
        <v>0</v>
      </c>
      <c r="J39" s="920">
        <f>'⇒【処遇】別紙様式2-2'!R49</f>
        <v>0</v>
      </c>
      <c r="K39" s="920">
        <f>'⇒【処遇】別紙様式2-2'!S49</f>
        <v>0</v>
      </c>
      <c r="L39" s="920">
        <f>'⇒【特定】別紙様式2-3'!R49</f>
        <v>0</v>
      </c>
      <c r="M39" s="920">
        <f>'⇒【特定】別紙様式2-3'!S49</f>
        <v>0</v>
      </c>
      <c r="N39" s="920">
        <f>'⇒【交付金】様式2-２'!B51</f>
        <v>0</v>
      </c>
      <c r="O39" s="920" t="str">
        <f t="shared" si="0"/>
        <v>0</v>
      </c>
    </row>
    <row r="40" spans="1:15" s="919" customFormat="1">
      <c r="A40" s="920" t="str">
        <f>【全員最初に作成】基本情報!AD73</f>
        <v/>
      </c>
      <c r="B40" s="920">
        <f>【全員最初に作成】基本情報!M73</f>
        <v>0</v>
      </c>
      <c r="C40" s="920">
        <f>【全員最初に作成】基本情報!R73</f>
        <v>0</v>
      </c>
      <c r="D40" s="920">
        <f>【全員最初に作成】基本情報!W73</f>
        <v>0</v>
      </c>
      <c r="E40" s="920">
        <f>【全員最初に作成】基本情報!X73</f>
        <v>0</v>
      </c>
      <c r="F40" s="920">
        <f>【全員最初に作成】基本情報!Y73</f>
        <v>0</v>
      </c>
      <c r="G40" s="920">
        <f>【全員最初に作成】基本情報!$M$23</f>
        <v>0</v>
      </c>
      <c r="H40" s="920">
        <f>【全員最初に作成】基本情報!$M$24</f>
        <v>0</v>
      </c>
      <c r="I40" s="920">
        <f>【全員最初に作成】基本情報!$M$25</f>
        <v>0</v>
      </c>
      <c r="J40" s="920">
        <f>'⇒【処遇】別紙様式2-2'!R50</f>
        <v>0</v>
      </c>
      <c r="K40" s="920">
        <f>'⇒【処遇】別紙様式2-2'!S50</f>
        <v>0</v>
      </c>
      <c r="L40" s="920">
        <f>'⇒【特定】別紙様式2-3'!R50</f>
        <v>0</v>
      </c>
      <c r="M40" s="920">
        <f>'⇒【特定】別紙様式2-3'!S50</f>
        <v>0</v>
      </c>
      <c r="N40" s="920">
        <f>'⇒【交付金】様式2-２'!B52</f>
        <v>0</v>
      </c>
      <c r="O40" s="920" t="str">
        <f t="shared" si="0"/>
        <v>0</v>
      </c>
    </row>
    <row r="41" spans="1:15" s="919" customFormat="1">
      <c r="A41" s="920" t="str">
        <f>【全員最初に作成】基本情報!AD74</f>
        <v/>
      </c>
      <c r="B41" s="920">
        <f>【全員最初に作成】基本情報!M74</f>
        <v>0</v>
      </c>
      <c r="C41" s="920">
        <f>【全員最初に作成】基本情報!R74</f>
        <v>0</v>
      </c>
      <c r="D41" s="920">
        <f>【全員最初に作成】基本情報!W74</f>
        <v>0</v>
      </c>
      <c r="E41" s="920">
        <f>【全員最初に作成】基本情報!X74</f>
        <v>0</v>
      </c>
      <c r="F41" s="920">
        <f>【全員最初に作成】基本情報!Y74</f>
        <v>0</v>
      </c>
      <c r="G41" s="920">
        <f>【全員最初に作成】基本情報!$M$23</f>
        <v>0</v>
      </c>
      <c r="H41" s="920">
        <f>【全員最初に作成】基本情報!$M$24</f>
        <v>0</v>
      </c>
      <c r="I41" s="920">
        <f>【全員最初に作成】基本情報!$M$25</f>
        <v>0</v>
      </c>
      <c r="J41" s="920">
        <f>'⇒【処遇】別紙様式2-2'!R51</f>
        <v>0</v>
      </c>
      <c r="K41" s="920">
        <f>'⇒【処遇】別紙様式2-2'!S51</f>
        <v>0</v>
      </c>
      <c r="L41" s="920">
        <f>'⇒【特定】別紙様式2-3'!R51</f>
        <v>0</v>
      </c>
      <c r="M41" s="920">
        <f>'⇒【特定】別紙様式2-3'!S51</f>
        <v>0</v>
      </c>
      <c r="N41" s="920">
        <f>'⇒【交付金】様式2-２'!B53</f>
        <v>0</v>
      </c>
      <c r="O41" s="920" t="str">
        <f t="shared" si="0"/>
        <v>0</v>
      </c>
    </row>
    <row r="42" spans="1:15" s="919" customFormat="1">
      <c r="A42" s="920" t="str">
        <f>【全員最初に作成】基本情報!AD75</f>
        <v/>
      </c>
      <c r="B42" s="920">
        <f>【全員最初に作成】基本情報!M75</f>
        <v>0</v>
      </c>
      <c r="C42" s="920">
        <f>【全員最初に作成】基本情報!R75</f>
        <v>0</v>
      </c>
      <c r="D42" s="920">
        <f>【全員最初に作成】基本情報!W75</f>
        <v>0</v>
      </c>
      <c r="E42" s="920">
        <f>【全員最初に作成】基本情報!X75</f>
        <v>0</v>
      </c>
      <c r="F42" s="920">
        <f>【全員最初に作成】基本情報!Y75</f>
        <v>0</v>
      </c>
      <c r="G42" s="920">
        <f>【全員最初に作成】基本情報!$M$23</f>
        <v>0</v>
      </c>
      <c r="H42" s="920">
        <f>【全員最初に作成】基本情報!$M$24</f>
        <v>0</v>
      </c>
      <c r="I42" s="920">
        <f>【全員最初に作成】基本情報!$M$25</f>
        <v>0</v>
      </c>
      <c r="J42" s="920">
        <f>'⇒【処遇】別紙様式2-2'!R52</f>
        <v>0</v>
      </c>
      <c r="K42" s="920">
        <f>'⇒【処遇】別紙様式2-2'!S52</f>
        <v>0</v>
      </c>
      <c r="L42" s="920">
        <f>'⇒【特定】別紙様式2-3'!R52</f>
        <v>0</v>
      </c>
      <c r="M42" s="920">
        <f>'⇒【特定】別紙様式2-3'!S52</f>
        <v>0</v>
      </c>
      <c r="N42" s="920">
        <f>'⇒【交付金】様式2-２'!B54</f>
        <v>0</v>
      </c>
      <c r="O42" s="920" t="str">
        <f t="shared" si="0"/>
        <v>0</v>
      </c>
    </row>
    <row r="43" spans="1:15" s="919" customFormat="1">
      <c r="A43" s="920" t="str">
        <f>【全員最初に作成】基本情報!AD76</f>
        <v/>
      </c>
      <c r="B43" s="920">
        <f>【全員最初に作成】基本情報!M76</f>
        <v>0</v>
      </c>
      <c r="C43" s="920">
        <f>【全員最初に作成】基本情報!R76</f>
        <v>0</v>
      </c>
      <c r="D43" s="920">
        <f>【全員最初に作成】基本情報!W76</f>
        <v>0</v>
      </c>
      <c r="E43" s="920">
        <f>【全員最初に作成】基本情報!X76</f>
        <v>0</v>
      </c>
      <c r="F43" s="920">
        <f>【全員最初に作成】基本情報!Y76</f>
        <v>0</v>
      </c>
      <c r="G43" s="920">
        <f>【全員最初に作成】基本情報!$M$23</f>
        <v>0</v>
      </c>
      <c r="H43" s="920">
        <f>【全員最初に作成】基本情報!$M$24</f>
        <v>0</v>
      </c>
      <c r="I43" s="920">
        <f>【全員最初に作成】基本情報!$M$25</f>
        <v>0</v>
      </c>
      <c r="J43" s="920">
        <f>'⇒【処遇】別紙様式2-2'!R53</f>
        <v>0</v>
      </c>
      <c r="K43" s="920">
        <f>'⇒【処遇】別紙様式2-2'!S53</f>
        <v>0</v>
      </c>
      <c r="L43" s="920">
        <f>'⇒【特定】別紙様式2-3'!R53</f>
        <v>0</v>
      </c>
      <c r="M43" s="920">
        <f>'⇒【特定】別紙様式2-3'!S53</f>
        <v>0</v>
      </c>
      <c r="N43" s="920">
        <f>'⇒【交付金】様式2-２'!B55</f>
        <v>0</v>
      </c>
      <c r="O43" s="920" t="str">
        <f t="shared" si="0"/>
        <v>0</v>
      </c>
    </row>
    <row r="44" spans="1:15" s="919" customFormat="1">
      <c r="A44" s="920" t="str">
        <f>【全員最初に作成】基本情報!AD77</f>
        <v/>
      </c>
      <c r="B44" s="920">
        <f>【全員最初に作成】基本情報!M77</f>
        <v>0</v>
      </c>
      <c r="C44" s="920">
        <f>【全員最初に作成】基本情報!R77</f>
        <v>0</v>
      </c>
      <c r="D44" s="920">
        <f>【全員最初に作成】基本情報!W77</f>
        <v>0</v>
      </c>
      <c r="E44" s="920">
        <f>【全員最初に作成】基本情報!X77</f>
        <v>0</v>
      </c>
      <c r="F44" s="920">
        <f>【全員最初に作成】基本情報!Y77</f>
        <v>0</v>
      </c>
      <c r="G44" s="920">
        <f>【全員最初に作成】基本情報!$M$23</f>
        <v>0</v>
      </c>
      <c r="H44" s="920">
        <f>【全員最初に作成】基本情報!$M$24</f>
        <v>0</v>
      </c>
      <c r="I44" s="920">
        <f>【全員最初に作成】基本情報!$M$25</f>
        <v>0</v>
      </c>
      <c r="J44" s="920">
        <f>'⇒【処遇】別紙様式2-2'!R54</f>
        <v>0</v>
      </c>
      <c r="K44" s="920">
        <f>'⇒【処遇】別紙様式2-2'!S54</f>
        <v>0</v>
      </c>
      <c r="L44" s="920">
        <f>'⇒【特定】別紙様式2-3'!R54</f>
        <v>0</v>
      </c>
      <c r="M44" s="920">
        <f>'⇒【特定】別紙様式2-3'!S54</f>
        <v>0</v>
      </c>
      <c r="N44" s="920">
        <f>'⇒【交付金】様式2-２'!B56</f>
        <v>0</v>
      </c>
      <c r="O44" s="920" t="str">
        <f t="shared" si="0"/>
        <v>0</v>
      </c>
    </row>
    <row r="45" spans="1:15" s="919" customFormat="1">
      <c r="A45" s="920" t="str">
        <f>【全員最初に作成】基本情報!AD78</f>
        <v/>
      </c>
      <c r="B45" s="920">
        <f>【全員最初に作成】基本情報!M78</f>
        <v>0</v>
      </c>
      <c r="C45" s="920">
        <f>【全員最初に作成】基本情報!R78</f>
        <v>0</v>
      </c>
      <c r="D45" s="920">
        <f>【全員最初に作成】基本情報!W78</f>
        <v>0</v>
      </c>
      <c r="E45" s="920">
        <f>【全員最初に作成】基本情報!X78</f>
        <v>0</v>
      </c>
      <c r="F45" s="920">
        <f>【全員最初に作成】基本情報!Y78</f>
        <v>0</v>
      </c>
      <c r="G45" s="920">
        <f>【全員最初に作成】基本情報!$M$23</f>
        <v>0</v>
      </c>
      <c r="H45" s="920">
        <f>【全員最初に作成】基本情報!$M$24</f>
        <v>0</v>
      </c>
      <c r="I45" s="920">
        <f>【全員最初に作成】基本情報!$M$25</f>
        <v>0</v>
      </c>
      <c r="J45" s="920">
        <f>'⇒【処遇】別紙様式2-2'!R55</f>
        <v>0</v>
      </c>
      <c r="K45" s="920">
        <f>'⇒【処遇】別紙様式2-2'!S55</f>
        <v>0</v>
      </c>
      <c r="L45" s="920">
        <f>'⇒【特定】別紙様式2-3'!R55</f>
        <v>0</v>
      </c>
      <c r="M45" s="920">
        <f>'⇒【特定】別紙様式2-3'!S55</f>
        <v>0</v>
      </c>
      <c r="N45" s="920">
        <f>'⇒【交付金】様式2-２'!B57</f>
        <v>0</v>
      </c>
      <c r="O45" s="920" t="str">
        <f t="shared" si="0"/>
        <v>0</v>
      </c>
    </row>
    <row r="46" spans="1:15" s="919" customFormat="1">
      <c r="A46" s="920" t="str">
        <f>【全員最初に作成】基本情報!AD79</f>
        <v/>
      </c>
      <c r="B46" s="920">
        <f>【全員最初に作成】基本情報!M79</f>
        <v>0</v>
      </c>
      <c r="C46" s="920">
        <f>【全員最初に作成】基本情報!R79</f>
        <v>0</v>
      </c>
      <c r="D46" s="920">
        <f>【全員最初に作成】基本情報!W79</f>
        <v>0</v>
      </c>
      <c r="E46" s="920">
        <f>【全員最初に作成】基本情報!X79</f>
        <v>0</v>
      </c>
      <c r="F46" s="920">
        <f>【全員最初に作成】基本情報!Y79</f>
        <v>0</v>
      </c>
      <c r="G46" s="920">
        <f>【全員最初に作成】基本情報!$M$23</f>
        <v>0</v>
      </c>
      <c r="H46" s="920">
        <f>【全員最初に作成】基本情報!$M$24</f>
        <v>0</v>
      </c>
      <c r="I46" s="920">
        <f>【全員最初に作成】基本情報!$M$25</f>
        <v>0</v>
      </c>
      <c r="J46" s="920">
        <f>'⇒【処遇】別紙様式2-2'!R56</f>
        <v>0</v>
      </c>
      <c r="K46" s="920">
        <f>'⇒【処遇】別紙様式2-2'!S56</f>
        <v>0</v>
      </c>
      <c r="L46" s="920">
        <f>'⇒【特定】別紙様式2-3'!R56</f>
        <v>0</v>
      </c>
      <c r="M46" s="920">
        <f>'⇒【特定】別紙様式2-3'!S56</f>
        <v>0</v>
      </c>
      <c r="N46" s="920">
        <f>'⇒【交付金】様式2-２'!B58</f>
        <v>0</v>
      </c>
      <c r="O46" s="920" t="str">
        <f t="shared" si="0"/>
        <v>0</v>
      </c>
    </row>
    <row r="47" spans="1:15" s="919" customFormat="1">
      <c r="A47" s="920" t="str">
        <f>【全員最初に作成】基本情報!AD80</f>
        <v/>
      </c>
      <c r="B47" s="920">
        <f>【全員最初に作成】基本情報!M80</f>
        <v>0</v>
      </c>
      <c r="C47" s="920">
        <f>【全員最初に作成】基本情報!R80</f>
        <v>0</v>
      </c>
      <c r="D47" s="920">
        <f>【全員最初に作成】基本情報!W80</f>
        <v>0</v>
      </c>
      <c r="E47" s="920">
        <f>【全員最初に作成】基本情報!X80</f>
        <v>0</v>
      </c>
      <c r="F47" s="920">
        <f>【全員最初に作成】基本情報!Y80</f>
        <v>0</v>
      </c>
      <c r="G47" s="920">
        <f>【全員最初に作成】基本情報!$M$23</f>
        <v>0</v>
      </c>
      <c r="H47" s="920">
        <f>【全員最初に作成】基本情報!$M$24</f>
        <v>0</v>
      </c>
      <c r="I47" s="920">
        <f>【全員最初に作成】基本情報!$M$25</f>
        <v>0</v>
      </c>
      <c r="J47" s="920">
        <f>'⇒【処遇】別紙様式2-2'!R57</f>
        <v>0</v>
      </c>
      <c r="K47" s="920">
        <f>'⇒【処遇】別紙様式2-2'!S57</f>
        <v>0</v>
      </c>
      <c r="L47" s="920">
        <f>'⇒【特定】別紙様式2-3'!R57</f>
        <v>0</v>
      </c>
      <c r="M47" s="920">
        <f>'⇒【特定】別紙様式2-3'!S57</f>
        <v>0</v>
      </c>
      <c r="N47" s="920">
        <f>'⇒【交付金】様式2-２'!B59</f>
        <v>0</v>
      </c>
      <c r="O47" s="920" t="str">
        <f t="shared" si="0"/>
        <v>0</v>
      </c>
    </row>
    <row r="48" spans="1:15" s="919" customFormat="1">
      <c r="A48" s="920" t="str">
        <f>【全員最初に作成】基本情報!AD81</f>
        <v/>
      </c>
      <c r="B48" s="920">
        <f>【全員最初に作成】基本情報!M81</f>
        <v>0</v>
      </c>
      <c r="C48" s="920">
        <f>【全員最初に作成】基本情報!R81</f>
        <v>0</v>
      </c>
      <c r="D48" s="920">
        <f>【全員最初に作成】基本情報!W81</f>
        <v>0</v>
      </c>
      <c r="E48" s="920">
        <f>【全員最初に作成】基本情報!X81</f>
        <v>0</v>
      </c>
      <c r="F48" s="920">
        <f>【全員最初に作成】基本情報!Y81</f>
        <v>0</v>
      </c>
      <c r="G48" s="920">
        <f>【全員最初に作成】基本情報!$M$23</f>
        <v>0</v>
      </c>
      <c r="H48" s="920">
        <f>【全員最初に作成】基本情報!$M$24</f>
        <v>0</v>
      </c>
      <c r="I48" s="920">
        <f>【全員最初に作成】基本情報!$M$25</f>
        <v>0</v>
      </c>
      <c r="J48" s="920">
        <f>'⇒【処遇】別紙様式2-2'!R58</f>
        <v>0</v>
      </c>
      <c r="K48" s="920">
        <f>'⇒【処遇】別紙様式2-2'!S58</f>
        <v>0</v>
      </c>
      <c r="L48" s="920">
        <f>'⇒【特定】別紙様式2-3'!R58</f>
        <v>0</v>
      </c>
      <c r="M48" s="920">
        <f>'⇒【特定】別紙様式2-3'!S58</f>
        <v>0</v>
      </c>
      <c r="N48" s="920">
        <f>'⇒【交付金】様式2-２'!B60</f>
        <v>0</v>
      </c>
      <c r="O48" s="920" t="str">
        <f t="shared" si="0"/>
        <v>0</v>
      </c>
    </row>
    <row r="49" spans="1:15" s="919" customFormat="1">
      <c r="A49" s="920" t="str">
        <f>【全員最初に作成】基本情報!AD82</f>
        <v/>
      </c>
      <c r="B49" s="920">
        <f>【全員最初に作成】基本情報!M82</f>
        <v>0</v>
      </c>
      <c r="C49" s="920">
        <f>【全員最初に作成】基本情報!R82</f>
        <v>0</v>
      </c>
      <c r="D49" s="920">
        <f>【全員最初に作成】基本情報!W82</f>
        <v>0</v>
      </c>
      <c r="E49" s="920">
        <f>【全員最初に作成】基本情報!X82</f>
        <v>0</v>
      </c>
      <c r="F49" s="920">
        <f>【全員最初に作成】基本情報!Y82</f>
        <v>0</v>
      </c>
      <c r="G49" s="920">
        <f>【全員最初に作成】基本情報!$M$23</f>
        <v>0</v>
      </c>
      <c r="H49" s="920">
        <f>【全員最初に作成】基本情報!$M$24</f>
        <v>0</v>
      </c>
      <c r="I49" s="920">
        <f>【全員最初に作成】基本情報!$M$25</f>
        <v>0</v>
      </c>
      <c r="J49" s="920">
        <f>'⇒【処遇】別紙様式2-2'!R59</f>
        <v>0</v>
      </c>
      <c r="K49" s="920">
        <f>'⇒【処遇】別紙様式2-2'!S59</f>
        <v>0</v>
      </c>
      <c r="L49" s="920">
        <f>'⇒【特定】別紙様式2-3'!R59</f>
        <v>0</v>
      </c>
      <c r="M49" s="920">
        <f>'⇒【特定】別紙様式2-3'!S59</f>
        <v>0</v>
      </c>
      <c r="N49" s="920">
        <f>'⇒【交付金】様式2-２'!B61</f>
        <v>0</v>
      </c>
      <c r="O49" s="920" t="str">
        <f t="shared" si="0"/>
        <v>0</v>
      </c>
    </row>
    <row r="50" spans="1:15" s="919" customFormat="1">
      <c r="A50" s="920" t="str">
        <f>【全員最初に作成】基本情報!AD83</f>
        <v/>
      </c>
      <c r="B50" s="920">
        <f>【全員最初に作成】基本情報!M83</f>
        <v>0</v>
      </c>
      <c r="C50" s="920">
        <f>【全員最初に作成】基本情報!R83</f>
        <v>0</v>
      </c>
      <c r="D50" s="920">
        <f>【全員最初に作成】基本情報!W83</f>
        <v>0</v>
      </c>
      <c r="E50" s="920">
        <f>【全員最初に作成】基本情報!X83</f>
        <v>0</v>
      </c>
      <c r="F50" s="920">
        <f>【全員最初に作成】基本情報!Y83</f>
        <v>0</v>
      </c>
      <c r="G50" s="920">
        <f>【全員最初に作成】基本情報!$M$23</f>
        <v>0</v>
      </c>
      <c r="H50" s="920">
        <f>【全員最初に作成】基本情報!$M$24</f>
        <v>0</v>
      </c>
      <c r="I50" s="920">
        <f>【全員最初に作成】基本情報!$M$25</f>
        <v>0</v>
      </c>
      <c r="J50" s="920">
        <f>'⇒【処遇】別紙様式2-2'!R60</f>
        <v>0</v>
      </c>
      <c r="K50" s="920">
        <f>'⇒【処遇】別紙様式2-2'!S60</f>
        <v>0</v>
      </c>
      <c r="L50" s="920">
        <f>'⇒【特定】別紙様式2-3'!R60</f>
        <v>0</v>
      </c>
      <c r="M50" s="920">
        <f>'⇒【特定】別紙様式2-3'!S60</f>
        <v>0</v>
      </c>
      <c r="N50" s="920">
        <f>'⇒【交付金】様式2-２'!B62</f>
        <v>0</v>
      </c>
      <c r="O50" s="920" t="str">
        <f t="shared" si="0"/>
        <v>0</v>
      </c>
    </row>
    <row r="51" spans="1:15" s="919" customFormat="1">
      <c r="A51" s="920" t="str">
        <f>【全員最初に作成】基本情報!AD84</f>
        <v/>
      </c>
      <c r="B51" s="920">
        <f>【全員最初に作成】基本情報!M84</f>
        <v>0</v>
      </c>
      <c r="C51" s="920">
        <f>【全員最初に作成】基本情報!R84</f>
        <v>0</v>
      </c>
      <c r="D51" s="920">
        <f>【全員最初に作成】基本情報!W84</f>
        <v>0</v>
      </c>
      <c r="E51" s="920">
        <f>【全員最初に作成】基本情報!X84</f>
        <v>0</v>
      </c>
      <c r="F51" s="920">
        <f>【全員最初に作成】基本情報!Y84</f>
        <v>0</v>
      </c>
      <c r="G51" s="920">
        <f>【全員最初に作成】基本情報!$M$23</f>
        <v>0</v>
      </c>
      <c r="H51" s="920">
        <f>【全員最初に作成】基本情報!$M$24</f>
        <v>0</v>
      </c>
      <c r="I51" s="920">
        <f>【全員最初に作成】基本情報!$M$25</f>
        <v>0</v>
      </c>
      <c r="J51" s="920">
        <f>'⇒【処遇】別紙様式2-2'!R61</f>
        <v>0</v>
      </c>
      <c r="K51" s="920">
        <f>'⇒【処遇】別紙様式2-2'!S61</f>
        <v>0</v>
      </c>
      <c r="L51" s="920">
        <f>'⇒【特定】別紙様式2-3'!R61</f>
        <v>0</v>
      </c>
      <c r="M51" s="920">
        <f>'⇒【特定】別紙様式2-3'!S61</f>
        <v>0</v>
      </c>
      <c r="N51" s="920">
        <f>'⇒【交付金】様式2-２'!B63</f>
        <v>0</v>
      </c>
      <c r="O51" s="920" t="str">
        <f t="shared" si="0"/>
        <v>0</v>
      </c>
    </row>
    <row r="52" spans="1:15" s="919" customFormat="1">
      <c r="A52" s="920" t="str">
        <f>【全員最初に作成】基本情報!AD85</f>
        <v/>
      </c>
      <c r="B52" s="920">
        <f>【全員最初に作成】基本情報!M85</f>
        <v>0</v>
      </c>
      <c r="C52" s="920">
        <f>【全員最初に作成】基本情報!R85</f>
        <v>0</v>
      </c>
      <c r="D52" s="920">
        <f>【全員最初に作成】基本情報!W85</f>
        <v>0</v>
      </c>
      <c r="E52" s="920">
        <f>【全員最初に作成】基本情報!X85</f>
        <v>0</v>
      </c>
      <c r="F52" s="920">
        <f>【全員最初に作成】基本情報!Y85</f>
        <v>0</v>
      </c>
      <c r="G52" s="920">
        <f>【全員最初に作成】基本情報!$M$23</f>
        <v>0</v>
      </c>
      <c r="H52" s="920">
        <f>【全員最初に作成】基本情報!$M$24</f>
        <v>0</v>
      </c>
      <c r="I52" s="920">
        <f>【全員最初に作成】基本情報!$M$25</f>
        <v>0</v>
      </c>
      <c r="J52" s="920">
        <f>'⇒【処遇】別紙様式2-2'!R62</f>
        <v>0</v>
      </c>
      <c r="K52" s="920">
        <f>'⇒【処遇】別紙様式2-2'!S62</f>
        <v>0</v>
      </c>
      <c r="L52" s="920">
        <f>'⇒【特定】別紙様式2-3'!R62</f>
        <v>0</v>
      </c>
      <c r="M52" s="920">
        <f>'⇒【特定】別紙様式2-3'!S62</f>
        <v>0</v>
      </c>
      <c r="N52" s="920">
        <f>'⇒【交付金】様式2-２'!B64</f>
        <v>0</v>
      </c>
      <c r="O52" s="920" t="str">
        <f t="shared" si="0"/>
        <v>0</v>
      </c>
    </row>
    <row r="53" spans="1:15" s="919" customFormat="1">
      <c r="A53" s="920" t="str">
        <f>【全員最初に作成】基本情報!AD86</f>
        <v/>
      </c>
      <c r="B53" s="920">
        <f>【全員最初に作成】基本情報!M86</f>
        <v>0</v>
      </c>
      <c r="C53" s="920">
        <f>【全員最初に作成】基本情報!R86</f>
        <v>0</v>
      </c>
      <c r="D53" s="920">
        <f>【全員最初に作成】基本情報!W86</f>
        <v>0</v>
      </c>
      <c r="E53" s="920">
        <f>【全員最初に作成】基本情報!X86</f>
        <v>0</v>
      </c>
      <c r="F53" s="920">
        <f>【全員最初に作成】基本情報!Y86</f>
        <v>0</v>
      </c>
      <c r="G53" s="920">
        <f>【全員最初に作成】基本情報!$M$23</f>
        <v>0</v>
      </c>
      <c r="H53" s="920">
        <f>【全員最初に作成】基本情報!$M$24</f>
        <v>0</v>
      </c>
      <c r="I53" s="920">
        <f>【全員最初に作成】基本情報!$M$25</f>
        <v>0</v>
      </c>
      <c r="J53" s="920">
        <f>'⇒【処遇】別紙様式2-2'!R63</f>
        <v>0</v>
      </c>
      <c r="K53" s="920">
        <f>'⇒【処遇】別紙様式2-2'!S63</f>
        <v>0</v>
      </c>
      <c r="L53" s="920">
        <f>'⇒【特定】別紙様式2-3'!R63</f>
        <v>0</v>
      </c>
      <c r="M53" s="920">
        <f>'⇒【特定】別紙様式2-3'!S63</f>
        <v>0</v>
      </c>
      <c r="N53" s="920">
        <f>'⇒【交付金】様式2-２'!B65</f>
        <v>0</v>
      </c>
      <c r="O53" s="920" t="str">
        <f t="shared" si="0"/>
        <v>0</v>
      </c>
    </row>
    <row r="54" spans="1:15" s="919" customFormat="1">
      <c r="A54" s="920" t="str">
        <f>【全員最初に作成】基本情報!AD87</f>
        <v/>
      </c>
      <c r="B54" s="920">
        <f>【全員最初に作成】基本情報!M87</f>
        <v>0</v>
      </c>
      <c r="C54" s="920">
        <f>【全員最初に作成】基本情報!R87</f>
        <v>0</v>
      </c>
      <c r="D54" s="920">
        <f>【全員最初に作成】基本情報!W87</f>
        <v>0</v>
      </c>
      <c r="E54" s="920">
        <f>【全員最初に作成】基本情報!X87</f>
        <v>0</v>
      </c>
      <c r="F54" s="920">
        <f>【全員最初に作成】基本情報!Y87</f>
        <v>0</v>
      </c>
      <c r="G54" s="920">
        <f>【全員最初に作成】基本情報!$M$23</f>
        <v>0</v>
      </c>
      <c r="H54" s="920">
        <f>【全員最初に作成】基本情報!$M$24</f>
        <v>0</v>
      </c>
      <c r="I54" s="920">
        <f>【全員最初に作成】基本情報!$M$25</f>
        <v>0</v>
      </c>
      <c r="J54" s="920">
        <f>'⇒【処遇】別紙様式2-2'!R64</f>
        <v>0</v>
      </c>
      <c r="K54" s="920">
        <f>'⇒【処遇】別紙様式2-2'!S64</f>
        <v>0</v>
      </c>
      <c r="L54" s="920">
        <f>'⇒【特定】別紙様式2-3'!R64</f>
        <v>0</v>
      </c>
      <c r="M54" s="920">
        <f>'⇒【特定】別紙様式2-3'!S64</f>
        <v>0</v>
      </c>
      <c r="N54" s="920">
        <f>'⇒【交付金】様式2-２'!B66</f>
        <v>0</v>
      </c>
      <c r="O54" s="920" t="str">
        <f t="shared" si="0"/>
        <v>0</v>
      </c>
    </row>
    <row r="55" spans="1:15" s="919" customFormat="1">
      <c r="A55" s="920" t="str">
        <f>【全員最初に作成】基本情報!AD88</f>
        <v/>
      </c>
      <c r="B55" s="920">
        <f>【全員最初に作成】基本情報!M88</f>
        <v>0</v>
      </c>
      <c r="C55" s="920">
        <f>【全員最初に作成】基本情報!R88</f>
        <v>0</v>
      </c>
      <c r="D55" s="920">
        <f>【全員最初に作成】基本情報!W88</f>
        <v>0</v>
      </c>
      <c r="E55" s="920">
        <f>【全員最初に作成】基本情報!X88</f>
        <v>0</v>
      </c>
      <c r="F55" s="920">
        <f>【全員最初に作成】基本情報!Y88</f>
        <v>0</v>
      </c>
      <c r="G55" s="920">
        <f>【全員最初に作成】基本情報!$M$23</f>
        <v>0</v>
      </c>
      <c r="H55" s="920">
        <f>【全員最初に作成】基本情報!$M$24</f>
        <v>0</v>
      </c>
      <c r="I55" s="920">
        <f>【全員最初に作成】基本情報!$M$25</f>
        <v>0</v>
      </c>
      <c r="J55" s="920">
        <f>'⇒【処遇】別紙様式2-2'!R65</f>
        <v>0</v>
      </c>
      <c r="K55" s="920">
        <f>'⇒【処遇】別紙様式2-2'!S65</f>
        <v>0</v>
      </c>
      <c r="L55" s="920">
        <f>'⇒【特定】別紙様式2-3'!R65</f>
        <v>0</v>
      </c>
      <c r="M55" s="920">
        <f>'⇒【特定】別紙様式2-3'!S65</f>
        <v>0</v>
      </c>
      <c r="N55" s="920">
        <f>'⇒【交付金】様式2-２'!B67</f>
        <v>0</v>
      </c>
      <c r="O55" s="920" t="str">
        <f t="shared" si="0"/>
        <v>0</v>
      </c>
    </row>
    <row r="56" spans="1:15" s="919" customFormat="1">
      <c r="A56" s="920" t="str">
        <f>【全員最初に作成】基本情報!AD89</f>
        <v/>
      </c>
      <c r="B56" s="920">
        <f>【全員最初に作成】基本情報!M89</f>
        <v>0</v>
      </c>
      <c r="C56" s="920">
        <f>【全員最初に作成】基本情報!R89</f>
        <v>0</v>
      </c>
      <c r="D56" s="920">
        <f>【全員最初に作成】基本情報!W89</f>
        <v>0</v>
      </c>
      <c r="E56" s="920">
        <f>【全員最初に作成】基本情報!X89</f>
        <v>0</v>
      </c>
      <c r="F56" s="920">
        <f>【全員最初に作成】基本情報!Y89</f>
        <v>0</v>
      </c>
      <c r="G56" s="920">
        <f>【全員最初に作成】基本情報!$M$23</f>
        <v>0</v>
      </c>
      <c r="H56" s="920">
        <f>【全員最初に作成】基本情報!$M$24</f>
        <v>0</v>
      </c>
      <c r="I56" s="920">
        <f>【全員最初に作成】基本情報!$M$25</f>
        <v>0</v>
      </c>
      <c r="J56" s="920">
        <f>'⇒【処遇】別紙様式2-2'!R66</f>
        <v>0</v>
      </c>
      <c r="K56" s="920">
        <f>'⇒【処遇】別紙様式2-2'!S66</f>
        <v>0</v>
      </c>
      <c r="L56" s="920">
        <f>'⇒【特定】別紙様式2-3'!R66</f>
        <v>0</v>
      </c>
      <c r="M56" s="920">
        <f>'⇒【特定】別紙様式2-3'!S66</f>
        <v>0</v>
      </c>
      <c r="N56" s="920">
        <f>'⇒【交付金】様式2-２'!B68</f>
        <v>0</v>
      </c>
      <c r="O56" s="920" t="str">
        <f t="shared" si="0"/>
        <v>0</v>
      </c>
    </row>
    <row r="57" spans="1:15" s="919" customFormat="1">
      <c r="A57" s="920" t="str">
        <f>【全員最初に作成】基本情報!AD90</f>
        <v/>
      </c>
      <c r="B57" s="920">
        <f>【全員最初に作成】基本情報!M90</f>
        <v>0</v>
      </c>
      <c r="C57" s="920">
        <f>【全員最初に作成】基本情報!R90</f>
        <v>0</v>
      </c>
      <c r="D57" s="920">
        <f>【全員最初に作成】基本情報!W90</f>
        <v>0</v>
      </c>
      <c r="E57" s="920">
        <f>【全員最初に作成】基本情報!X90</f>
        <v>0</v>
      </c>
      <c r="F57" s="920">
        <f>【全員最初に作成】基本情報!Y90</f>
        <v>0</v>
      </c>
      <c r="G57" s="920">
        <f>【全員最初に作成】基本情報!$M$23</f>
        <v>0</v>
      </c>
      <c r="H57" s="920">
        <f>【全員最初に作成】基本情報!$M$24</f>
        <v>0</v>
      </c>
      <c r="I57" s="920">
        <f>【全員最初に作成】基本情報!$M$25</f>
        <v>0</v>
      </c>
      <c r="J57" s="920">
        <f>'⇒【処遇】別紙様式2-2'!R67</f>
        <v>0</v>
      </c>
      <c r="K57" s="920">
        <f>'⇒【処遇】別紙様式2-2'!S67</f>
        <v>0</v>
      </c>
      <c r="L57" s="920">
        <f>'⇒【特定】別紙様式2-3'!R67</f>
        <v>0</v>
      </c>
      <c r="M57" s="920">
        <f>'⇒【特定】別紙様式2-3'!S67</f>
        <v>0</v>
      </c>
      <c r="N57" s="920">
        <f>'⇒【交付金】様式2-２'!B69</f>
        <v>0</v>
      </c>
      <c r="O57" s="920" t="str">
        <f t="shared" si="0"/>
        <v>0</v>
      </c>
    </row>
    <row r="58" spans="1:15" s="919" customFormat="1">
      <c r="A58" s="920" t="str">
        <f>【全員最初に作成】基本情報!AD91</f>
        <v/>
      </c>
      <c r="B58" s="920">
        <f>【全員最初に作成】基本情報!M91</f>
        <v>0</v>
      </c>
      <c r="C58" s="920">
        <f>【全員最初に作成】基本情報!R91</f>
        <v>0</v>
      </c>
      <c r="D58" s="920">
        <f>【全員最初に作成】基本情報!W91</f>
        <v>0</v>
      </c>
      <c r="E58" s="920">
        <f>【全員最初に作成】基本情報!X91</f>
        <v>0</v>
      </c>
      <c r="F58" s="920">
        <f>【全員最初に作成】基本情報!Y91</f>
        <v>0</v>
      </c>
      <c r="G58" s="920">
        <f>【全員最初に作成】基本情報!$M$23</f>
        <v>0</v>
      </c>
      <c r="H58" s="920">
        <f>【全員最初に作成】基本情報!$M$24</f>
        <v>0</v>
      </c>
      <c r="I58" s="920">
        <f>【全員最初に作成】基本情報!$M$25</f>
        <v>0</v>
      </c>
      <c r="J58" s="920">
        <f>'⇒【処遇】別紙様式2-2'!R68</f>
        <v>0</v>
      </c>
      <c r="K58" s="920">
        <f>'⇒【処遇】別紙様式2-2'!S68</f>
        <v>0</v>
      </c>
      <c r="L58" s="920">
        <f>'⇒【特定】別紙様式2-3'!R68</f>
        <v>0</v>
      </c>
      <c r="M58" s="920">
        <f>'⇒【特定】別紙様式2-3'!S68</f>
        <v>0</v>
      </c>
      <c r="N58" s="920">
        <f>'⇒【交付金】様式2-２'!B70</f>
        <v>0</v>
      </c>
      <c r="O58" s="920" t="str">
        <f t="shared" si="0"/>
        <v>0</v>
      </c>
    </row>
    <row r="59" spans="1:15" s="919" customFormat="1">
      <c r="A59" s="920" t="str">
        <f>【全員最初に作成】基本情報!AD92</f>
        <v/>
      </c>
      <c r="B59" s="920">
        <f>【全員最初に作成】基本情報!M92</f>
        <v>0</v>
      </c>
      <c r="C59" s="920">
        <f>【全員最初に作成】基本情報!R92</f>
        <v>0</v>
      </c>
      <c r="D59" s="920">
        <f>【全員最初に作成】基本情報!W92</f>
        <v>0</v>
      </c>
      <c r="E59" s="920">
        <f>【全員最初に作成】基本情報!X92</f>
        <v>0</v>
      </c>
      <c r="F59" s="920">
        <f>【全員最初に作成】基本情報!Y92</f>
        <v>0</v>
      </c>
      <c r="G59" s="920">
        <f>【全員最初に作成】基本情報!$M$23</f>
        <v>0</v>
      </c>
      <c r="H59" s="920">
        <f>【全員最初に作成】基本情報!$M$24</f>
        <v>0</v>
      </c>
      <c r="I59" s="920">
        <f>【全員最初に作成】基本情報!$M$25</f>
        <v>0</v>
      </c>
      <c r="J59" s="920">
        <f>'⇒【処遇】別紙様式2-2'!R69</f>
        <v>0</v>
      </c>
      <c r="K59" s="920">
        <f>'⇒【処遇】別紙様式2-2'!S69</f>
        <v>0</v>
      </c>
      <c r="L59" s="920">
        <f>'⇒【特定】別紙様式2-3'!R69</f>
        <v>0</v>
      </c>
      <c r="M59" s="920">
        <f>'⇒【特定】別紙様式2-3'!S69</f>
        <v>0</v>
      </c>
      <c r="N59" s="920">
        <f>'⇒【交付金】様式2-２'!B71</f>
        <v>0</v>
      </c>
      <c r="O59" s="920" t="str">
        <f t="shared" si="0"/>
        <v>0</v>
      </c>
    </row>
    <row r="60" spans="1:15" s="919" customFormat="1">
      <c r="A60" s="920" t="str">
        <f>【全員最初に作成】基本情報!AD93</f>
        <v/>
      </c>
      <c r="B60" s="920">
        <f>【全員最初に作成】基本情報!M93</f>
        <v>0</v>
      </c>
      <c r="C60" s="920">
        <f>【全員最初に作成】基本情報!R93</f>
        <v>0</v>
      </c>
      <c r="D60" s="920">
        <f>【全員最初に作成】基本情報!W93</f>
        <v>0</v>
      </c>
      <c r="E60" s="920">
        <f>【全員最初に作成】基本情報!X93</f>
        <v>0</v>
      </c>
      <c r="F60" s="920">
        <f>【全員最初に作成】基本情報!Y93</f>
        <v>0</v>
      </c>
      <c r="G60" s="920">
        <f>【全員最初に作成】基本情報!$M$23</f>
        <v>0</v>
      </c>
      <c r="H60" s="920">
        <f>【全員最初に作成】基本情報!$M$24</f>
        <v>0</v>
      </c>
      <c r="I60" s="920">
        <f>【全員最初に作成】基本情報!$M$25</f>
        <v>0</v>
      </c>
      <c r="J60" s="920">
        <f>'⇒【処遇】別紙様式2-2'!R70</f>
        <v>0</v>
      </c>
      <c r="K60" s="920">
        <f>'⇒【処遇】別紙様式2-2'!S70</f>
        <v>0</v>
      </c>
      <c r="L60" s="920">
        <f>'⇒【特定】別紙様式2-3'!R70</f>
        <v>0</v>
      </c>
      <c r="M60" s="920">
        <f>'⇒【特定】別紙様式2-3'!S70</f>
        <v>0</v>
      </c>
      <c r="N60" s="920">
        <f>'⇒【交付金】様式2-２'!B72</f>
        <v>0</v>
      </c>
      <c r="O60" s="920" t="str">
        <f t="shared" si="0"/>
        <v>0</v>
      </c>
    </row>
    <row r="61" spans="1:15" s="919" customFormat="1">
      <c r="A61" s="920" t="str">
        <f>【全員最初に作成】基本情報!AD94</f>
        <v/>
      </c>
      <c r="B61" s="920">
        <f>【全員最初に作成】基本情報!M94</f>
        <v>0</v>
      </c>
      <c r="C61" s="920">
        <f>【全員最初に作成】基本情報!R94</f>
        <v>0</v>
      </c>
      <c r="D61" s="920">
        <f>【全員最初に作成】基本情報!W94</f>
        <v>0</v>
      </c>
      <c r="E61" s="920">
        <f>【全員最初に作成】基本情報!X94</f>
        <v>0</v>
      </c>
      <c r="F61" s="920">
        <f>【全員最初に作成】基本情報!Y94</f>
        <v>0</v>
      </c>
      <c r="G61" s="920">
        <f>【全員最初に作成】基本情報!$M$23</f>
        <v>0</v>
      </c>
      <c r="H61" s="920">
        <f>【全員最初に作成】基本情報!$M$24</f>
        <v>0</v>
      </c>
      <c r="I61" s="920">
        <f>【全員最初に作成】基本情報!$M$25</f>
        <v>0</v>
      </c>
      <c r="J61" s="920">
        <f>'⇒【処遇】別紙様式2-2'!R71</f>
        <v>0</v>
      </c>
      <c r="K61" s="920">
        <f>'⇒【処遇】別紙様式2-2'!S71</f>
        <v>0</v>
      </c>
      <c r="L61" s="920">
        <f>'⇒【特定】別紙様式2-3'!R71</f>
        <v>0</v>
      </c>
      <c r="M61" s="920">
        <f>'⇒【特定】別紙様式2-3'!S71</f>
        <v>0</v>
      </c>
      <c r="N61" s="920">
        <f>'⇒【交付金】様式2-２'!B73</f>
        <v>0</v>
      </c>
      <c r="O61" s="920" t="str">
        <f t="shared" si="0"/>
        <v>0</v>
      </c>
    </row>
    <row r="62" spans="1:15" s="919" customFormat="1">
      <c r="A62" s="920" t="str">
        <f>【全員最初に作成】基本情報!AD95</f>
        <v/>
      </c>
      <c r="B62" s="920">
        <f>【全員最初に作成】基本情報!M95</f>
        <v>0</v>
      </c>
      <c r="C62" s="920">
        <f>【全員最初に作成】基本情報!R95</f>
        <v>0</v>
      </c>
      <c r="D62" s="920">
        <f>【全員最初に作成】基本情報!W95</f>
        <v>0</v>
      </c>
      <c r="E62" s="920">
        <f>【全員最初に作成】基本情報!X95</f>
        <v>0</v>
      </c>
      <c r="F62" s="920">
        <f>【全員最初に作成】基本情報!Y95</f>
        <v>0</v>
      </c>
      <c r="G62" s="920">
        <f>【全員最初に作成】基本情報!$M$23</f>
        <v>0</v>
      </c>
      <c r="H62" s="920">
        <f>【全員最初に作成】基本情報!$M$24</f>
        <v>0</v>
      </c>
      <c r="I62" s="920">
        <f>【全員最初に作成】基本情報!$M$25</f>
        <v>0</v>
      </c>
      <c r="J62" s="920">
        <f>'⇒【処遇】別紙様式2-2'!R72</f>
        <v>0</v>
      </c>
      <c r="K62" s="920">
        <f>'⇒【処遇】別紙様式2-2'!S72</f>
        <v>0</v>
      </c>
      <c r="L62" s="920">
        <f>'⇒【特定】別紙様式2-3'!R72</f>
        <v>0</v>
      </c>
      <c r="M62" s="920">
        <f>'⇒【特定】別紙様式2-3'!S72</f>
        <v>0</v>
      </c>
      <c r="N62" s="920">
        <f>'⇒【交付金】様式2-２'!B74</f>
        <v>0</v>
      </c>
      <c r="O62" s="920" t="str">
        <f t="shared" si="0"/>
        <v>0</v>
      </c>
    </row>
    <row r="63" spans="1:15" s="919" customFormat="1">
      <c r="A63" s="920" t="str">
        <f>【全員最初に作成】基本情報!AD96</f>
        <v/>
      </c>
      <c r="B63" s="920">
        <f>【全員最初に作成】基本情報!M96</f>
        <v>0</v>
      </c>
      <c r="C63" s="920">
        <f>【全員最初に作成】基本情報!R96</f>
        <v>0</v>
      </c>
      <c r="D63" s="920">
        <f>【全員最初に作成】基本情報!W96</f>
        <v>0</v>
      </c>
      <c r="E63" s="920">
        <f>【全員最初に作成】基本情報!X96</f>
        <v>0</v>
      </c>
      <c r="F63" s="920">
        <f>【全員最初に作成】基本情報!Y96</f>
        <v>0</v>
      </c>
      <c r="G63" s="920">
        <f>【全員最初に作成】基本情報!$M$23</f>
        <v>0</v>
      </c>
      <c r="H63" s="920">
        <f>【全員最初に作成】基本情報!$M$24</f>
        <v>0</v>
      </c>
      <c r="I63" s="920">
        <f>【全員最初に作成】基本情報!$M$25</f>
        <v>0</v>
      </c>
      <c r="J63" s="920">
        <f>'⇒【処遇】別紙様式2-2'!R73</f>
        <v>0</v>
      </c>
      <c r="K63" s="920">
        <f>'⇒【処遇】別紙様式2-2'!S73</f>
        <v>0</v>
      </c>
      <c r="L63" s="920">
        <f>'⇒【特定】別紙様式2-3'!R73</f>
        <v>0</v>
      </c>
      <c r="M63" s="920">
        <f>'⇒【特定】別紙様式2-3'!S73</f>
        <v>0</v>
      </c>
      <c r="N63" s="920">
        <f>'⇒【交付金】様式2-２'!B75</f>
        <v>0</v>
      </c>
      <c r="O63" s="920" t="str">
        <f t="shared" si="0"/>
        <v>0</v>
      </c>
    </row>
    <row r="64" spans="1:15" s="919" customFormat="1">
      <c r="A64" s="920" t="str">
        <f>【全員最初に作成】基本情報!AD97</f>
        <v/>
      </c>
      <c r="B64" s="920">
        <f>【全員最初に作成】基本情報!M97</f>
        <v>0</v>
      </c>
      <c r="C64" s="920">
        <f>【全員最初に作成】基本情報!R97</f>
        <v>0</v>
      </c>
      <c r="D64" s="920">
        <f>【全員最初に作成】基本情報!W97</f>
        <v>0</v>
      </c>
      <c r="E64" s="920">
        <f>【全員最初に作成】基本情報!X97</f>
        <v>0</v>
      </c>
      <c r="F64" s="920">
        <f>【全員最初に作成】基本情報!Y97</f>
        <v>0</v>
      </c>
      <c r="G64" s="920">
        <f>【全員最初に作成】基本情報!$M$23</f>
        <v>0</v>
      </c>
      <c r="H64" s="920">
        <f>【全員最初に作成】基本情報!$M$24</f>
        <v>0</v>
      </c>
      <c r="I64" s="920">
        <f>【全員最初に作成】基本情報!$M$25</f>
        <v>0</v>
      </c>
      <c r="J64" s="920">
        <f>'⇒【処遇】別紙様式2-2'!R74</f>
        <v>0</v>
      </c>
      <c r="K64" s="920">
        <f>'⇒【処遇】別紙様式2-2'!S74</f>
        <v>0</v>
      </c>
      <c r="L64" s="920">
        <f>'⇒【特定】別紙様式2-3'!R74</f>
        <v>0</v>
      </c>
      <c r="M64" s="920">
        <f>'⇒【特定】別紙様式2-3'!S74</f>
        <v>0</v>
      </c>
      <c r="N64" s="920">
        <f>'⇒【交付金】様式2-２'!B76</f>
        <v>0</v>
      </c>
      <c r="O64" s="920" t="str">
        <f t="shared" si="0"/>
        <v>0</v>
      </c>
    </row>
    <row r="65" spans="1:15" s="919" customFormat="1">
      <c r="A65" s="920" t="str">
        <f>【全員最初に作成】基本情報!AD98</f>
        <v/>
      </c>
      <c r="B65" s="920">
        <f>【全員最初に作成】基本情報!M98</f>
        <v>0</v>
      </c>
      <c r="C65" s="920">
        <f>【全員最初に作成】基本情報!R98</f>
        <v>0</v>
      </c>
      <c r="D65" s="920">
        <f>【全員最初に作成】基本情報!W98</f>
        <v>0</v>
      </c>
      <c r="E65" s="920">
        <f>【全員最初に作成】基本情報!X98</f>
        <v>0</v>
      </c>
      <c r="F65" s="920">
        <f>【全員最初に作成】基本情報!Y98</f>
        <v>0</v>
      </c>
      <c r="G65" s="920">
        <f>【全員最初に作成】基本情報!$M$23</f>
        <v>0</v>
      </c>
      <c r="H65" s="920">
        <f>【全員最初に作成】基本情報!$M$24</f>
        <v>0</v>
      </c>
      <c r="I65" s="920">
        <f>【全員最初に作成】基本情報!$M$25</f>
        <v>0</v>
      </c>
      <c r="J65" s="920">
        <f>'⇒【処遇】別紙様式2-2'!R75</f>
        <v>0</v>
      </c>
      <c r="K65" s="920">
        <f>'⇒【処遇】別紙様式2-2'!S75</f>
        <v>0</v>
      </c>
      <c r="L65" s="920">
        <f>'⇒【特定】別紙様式2-3'!R75</f>
        <v>0</v>
      </c>
      <c r="M65" s="920">
        <f>'⇒【特定】別紙様式2-3'!S75</f>
        <v>0</v>
      </c>
      <c r="N65" s="920">
        <f>'⇒【交付金】様式2-２'!B77</f>
        <v>0</v>
      </c>
      <c r="O65" s="920" t="str">
        <f t="shared" si="0"/>
        <v>0</v>
      </c>
    </row>
    <row r="66" spans="1:15" s="919" customFormat="1">
      <c r="A66" s="920" t="str">
        <f>【全員最初に作成】基本情報!AD99</f>
        <v/>
      </c>
      <c r="B66" s="920">
        <f>【全員最初に作成】基本情報!M99</f>
        <v>0</v>
      </c>
      <c r="C66" s="920">
        <f>【全員最初に作成】基本情報!R99</f>
        <v>0</v>
      </c>
      <c r="D66" s="920">
        <f>【全員最初に作成】基本情報!W99</f>
        <v>0</v>
      </c>
      <c r="E66" s="920">
        <f>【全員最初に作成】基本情報!X99</f>
        <v>0</v>
      </c>
      <c r="F66" s="920">
        <f>【全員最初に作成】基本情報!Y99</f>
        <v>0</v>
      </c>
      <c r="G66" s="920">
        <f>【全員最初に作成】基本情報!$M$23</f>
        <v>0</v>
      </c>
      <c r="H66" s="920">
        <f>【全員最初に作成】基本情報!$M$24</f>
        <v>0</v>
      </c>
      <c r="I66" s="920">
        <f>【全員最初に作成】基本情報!$M$25</f>
        <v>0</v>
      </c>
      <c r="J66" s="920">
        <f>'⇒【処遇】別紙様式2-2'!R76</f>
        <v>0</v>
      </c>
      <c r="K66" s="920">
        <f>'⇒【処遇】別紙様式2-2'!S76</f>
        <v>0</v>
      </c>
      <c r="L66" s="920">
        <f>'⇒【特定】別紙様式2-3'!R76</f>
        <v>0</v>
      </c>
      <c r="M66" s="920">
        <f>'⇒【特定】別紙様式2-3'!S76</f>
        <v>0</v>
      </c>
      <c r="N66" s="920">
        <f>'⇒【交付金】様式2-２'!B78</f>
        <v>0</v>
      </c>
      <c r="O66" s="920" t="str">
        <f t="shared" si="0"/>
        <v>0</v>
      </c>
    </row>
    <row r="67" spans="1:15" s="919" customFormat="1">
      <c r="A67" s="920" t="str">
        <f>【全員最初に作成】基本情報!AD100</f>
        <v/>
      </c>
      <c r="B67" s="920">
        <f>【全員最初に作成】基本情報!M100</f>
        <v>0</v>
      </c>
      <c r="C67" s="920">
        <f>【全員最初に作成】基本情報!R100</f>
        <v>0</v>
      </c>
      <c r="D67" s="920">
        <f>【全員最初に作成】基本情報!W100</f>
        <v>0</v>
      </c>
      <c r="E67" s="920">
        <f>【全員最初に作成】基本情報!X100</f>
        <v>0</v>
      </c>
      <c r="F67" s="920">
        <f>【全員最初に作成】基本情報!Y100</f>
        <v>0</v>
      </c>
      <c r="G67" s="920">
        <f>【全員最初に作成】基本情報!$M$23</f>
        <v>0</v>
      </c>
      <c r="H67" s="920">
        <f>【全員最初に作成】基本情報!$M$24</f>
        <v>0</v>
      </c>
      <c r="I67" s="920">
        <f>【全員最初に作成】基本情報!$M$25</f>
        <v>0</v>
      </c>
      <c r="J67" s="920">
        <f>'⇒【処遇】別紙様式2-2'!R77</f>
        <v>0</v>
      </c>
      <c r="K67" s="920">
        <f>'⇒【処遇】別紙様式2-2'!S77</f>
        <v>0</v>
      </c>
      <c r="L67" s="920">
        <f>'⇒【特定】別紙様式2-3'!R77</f>
        <v>0</v>
      </c>
      <c r="M67" s="920">
        <f>'⇒【特定】別紙様式2-3'!S77</f>
        <v>0</v>
      </c>
      <c r="N67" s="920">
        <f>'⇒【交付金】様式2-２'!B79</f>
        <v>0</v>
      </c>
      <c r="O67" s="920" t="str">
        <f t="shared" ref="O67:O130" si="1">A67&amp;F67</f>
        <v>0</v>
      </c>
    </row>
    <row r="68" spans="1:15" s="919" customFormat="1">
      <c r="A68" s="920" t="str">
        <f>【全員最初に作成】基本情報!AD101</f>
        <v/>
      </c>
      <c r="B68" s="920">
        <f>【全員最初に作成】基本情報!M101</f>
        <v>0</v>
      </c>
      <c r="C68" s="920">
        <f>【全員最初に作成】基本情報!R101</f>
        <v>0</v>
      </c>
      <c r="D68" s="920">
        <f>【全員最初に作成】基本情報!W101</f>
        <v>0</v>
      </c>
      <c r="E68" s="920">
        <f>【全員最初に作成】基本情報!X101</f>
        <v>0</v>
      </c>
      <c r="F68" s="920">
        <f>【全員最初に作成】基本情報!Y101</f>
        <v>0</v>
      </c>
      <c r="G68" s="920">
        <f>【全員最初に作成】基本情報!$M$23</f>
        <v>0</v>
      </c>
      <c r="H68" s="920">
        <f>【全員最初に作成】基本情報!$M$24</f>
        <v>0</v>
      </c>
      <c r="I68" s="920">
        <f>【全員最初に作成】基本情報!$M$25</f>
        <v>0</v>
      </c>
      <c r="J68" s="920">
        <f>'⇒【処遇】別紙様式2-2'!R78</f>
        <v>0</v>
      </c>
      <c r="K68" s="920">
        <f>'⇒【処遇】別紙様式2-2'!S78</f>
        <v>0</v>
      </c>
      <c r="L68" s="920">
        <f>'⇒【特定】別紙様式2-3'!R78</f>
        <v>0</v>
      </c>
      <c r="M68" s="920">
        <f>'⇒【特定】別紙様式2-3'!S78</f>
        <v>0</v>
      </c>
      <c r="N68" s="920">
        <f>'⇒【交付金】様式2-２'!B80</f>
        <v>0</v>
      </c>
      <c r="O68" s="920" t="str">
        <f t="shared" si="1"/>
        <v>0</v>
      </c>
    </row>
    <row r="69" spans="1:15" s="919" customFormat="1">
      <c r="A69" s="920" t="str">
        <f>【全員最初に作成】基本情報!AD102</f>
        <v/>
      </c>
      <c r="B69" s="920">
        <f>【全員最初に作成】基本情報!M102</f>
        <v>0</v>
      </c>
      <c r="C69" s="920">
        <f>【全員最初に作成】基本情報!R102</f>
        <v>0</v>
      </c>
      <c r="D69" s="920">
        <f>【全員最初に作成】基本情報!W102</f>
        <v>0</v>
      </c>
      <c r="E69" s="920">
        <f>【全員最初に作成】基本情報!X102</f>
        <v>0</v>
      </c>
      <c r="F69" s="920">
        <f>【全員最初に作成】基本情報!Y102</f>
        <v>0</v>
      </c>
      <c r="G69" s="920">
        <f>【全員最初に作成】基本情報!$M$23</f>
        <v>0</v>
      </c>
      <c r="H69" s="920">
        <f>【全員最初に作成】基本情報!$M$24</f>
        <v>0</v>
      </c>
      <c r="I69" s="920">
        <f>【全員最初に作成】基本情報!$M$25</f>
        <v>0</v>
      </c>
      <c r="J69" s="920">
        <f>'⇒【処遇】別紙様式2-2'!R79</f>
        <v>0</v>
      </c>
      <c r="K69" s="920">
        <f>'⇒【処遇】別紙様式2-2'!S79</f>
        <v>0</v>
      </c>
      <c r="L69" s="920">
        <f>'⇒【特定】別紙様式2-3'!R79</f>
        <v>0</v>
      </c>
      <c r="M69" s="920">
        <f>'⇒【特定】別紙様式2-3'!S79</f>
        <v>0</v>
      </c>
      <c r="N69" s="920">
        <f>'⇒【交付金】様式2-２'!B81</f>
        <v>0</v>
      </c>
      <c r="O69" s="920" t="str">
        <f t="shared" si="1"/>
        <v>0</v>
      </c>
    </row>
    <row r="70" spans="1:15" s="919" customFormat="1">
      <c r="A70" s="920" t="str">
        <f>【全員最初に作成】基本情報!AD103</f>
        <v/>
      </c>
      <c r="B70" s="920">
        <f>【全員最初に作成】基本情報!M103</f>
        <v>0</v>
      </c>
      <c r="C70" s="920">
        <f>【全員最初に作成】基本情報!R103</f>
        <v>0</v>
      </c>
      <c r="D70" s="920">
        <f>【全員最初に作成】基本情報!W103</f>
        <v>0</v>
      </c>
      <c r="E70" s="920">
        <f>【全員最初に作成】基本情報!X103</f>
        <v>0</v>
      </c>
      <c r="F70" s="920">
        <f>【全員最初に作成】基本情報!Y103</f>
        <v>0</v>
      </c>
      <c r="G70" s="920">
        <f>【全員最初に作成】基本情報!$M$23</f>
        <v>0</v>
      </c>
      <c r="H70" s="920">
        <f>【全員最初に作成】基本情報!$M$24</f>
        <v>0</v>
      </c>
      <c r="I70" s="920">
        <f>【全員最初に作成】基本情報!$M$25</f>
        <v>0</v>
      </c>
      <c r="J70" s="920">
        <f>'⇒【処遇】別紙様式2-2'!R80</f>
        <v>0</v>
      </c>
      <c r="K70" s="920">
        <f>'⇒【処遇】別紙様式2-2'!S80</f>
        <v>0</v>
      </c>
      <c r="L70" s="920">
        <f>'⇒【特定】別紙様式2-3'!R80</f>
        <v>0</v>
      </c>
      <c r="M70" s="920">
        <f>'⇒【特定】別紙様式2-3'!S80</f>
        <v>0</v>
      </c>
      <c r="N70" s="920">
        <f>'⇒【交付金】様式2-２'!B82</f>
        <v>0</v>
      </c>
      <c r="O70" s="920" t="str">
        <f t="shared" si="1"/>
        <v>0</v>
      </c>
    </row>
    <row r="71" spans="1:15" s="919" customFormat="1">
      <c r="A71" s="920" t="str">
        <f>【全員最初に作成】基本情報!AD104</f>
        <v/>
      </c>
      <c r="B71" s="920">
        <f>【全員最初に作成】基本情報!M104</f>
        <v>0</v>
      </c>
      <c r="C71" s="920">
        <f>【全員最初に作成】基本情報!R104</f>
        <v>0</v>
      </c>
      <c r="D71" s="920">
        <f>【全員最初に作成】基本情報!W104</f>
        <v>0</v>
      </c>
      <c r="E71" s="920">
        <f>【全員最初に作成】基本情報!X104</f>
        <v>0</v>
      </c>
      <c r="F71" s="920">
        <f>【全員最初に作成】基本情報!Y104</f>
        <v>0</v>
      </c>
      <c r="G71" s="920">
        <f>【全員最初に作成】基本情報!$M$23</f>
        <v>0</v>
      </c>
      <c r="H71" s="920">
        <f>【全員最初に作成】基本情報!$M$24</f>
        <v>0</v>
      </c>
      <c r="I71" s="920">
        <f>【全員最初に作成】基本情報!$M$25</f>
        <v>0</v>
      </c>
      <c r="J71" s="920">
        <f>'⇒【処遇】別紙様式2-2'!R81</f>
        <v>0</v>
      </c>
      <c r="K71" s="920">
        <f>'⇒【処遇】別紙様式2-2'!S81</f>
        <v>0</v>
      </c>
      <c r="L71" s="920">
        <f>'⇒【特定】別紙様式2-3'!R81</f>
        <v>0</v>
      </c>
      <c r="M71" s="920">
        <f>'⇒【特定】別紙様式2-3'!S81</f>
        <v>0</v>
      </c>
      <c r="N71" s="920">
        <f>'⇒【交付金】様式2-２'!B83</f>
        <v>0</v>
      </c>
      <c r="O71" s="920" t="str">
        <f t="shared" si="1"/>
        <v>0</v>
      </c>
    </row>
    <row r="72" spans="1:15" s="919" customFormat="1">
      <c r="A72" s="920" t="str">
        <f>【全員最初に作成】基本情報!AD105</f>
        <v/>
      </c>
      <c r="B72" s="920">
        <f>【全員最初に作成】基本情報!M105</f>
        <v>0</v>
      </c>
      <c r="C72" s="920">
        <f>【全員最初に作成】基本情報!R105</f>
        <v>0</v>
      </c>
      <c r="D72" s="920">
        <f>【全員最初に作成】基本情報!W105</f>
        <v>0</v>
      </c>
      <c r="E72" s="920">
        <f>【全員最初に作成】基本情報!X105</f>
        <v>0</v>
      </c>
      <c r="F72" s="920">
        <f>【全員最初に作成】基本情報!Y105</f>
        <v>0</v>
      </c>
      <c r="G72" s="920">
        <f>【全員最初に作成】基本情報!$M$23</f>
        <v>0</v>
      </c>
      <c r="H72" s="920">
        <f>【全員最初に作成】基本情報!$M$24</f>
        <v>0</v>
      </c>
      <c r="I72" s="920">
        <f>【全員最初に作成】基本情報!$M$25</f>
        <v>0</v>
      </c>
      <c r="J72" s="920">
        <f>'⇒【処遇】別紙様式2-2'!R82</f>
        <v>0</v>
      </c>
      <c r="K72" s="920">
        <f>'⇒【処遇】別紙様式2-2'!S82</f>
        <v>0</v>
      </c>
      <c r="L72" s="920">
        <f>'⇒【特定】別紙様式2-3'!R82</f>
        <v>0</v>
      </c>
      <c r="M72" s="920">
        <f>'⇒【特定】別紙様式2-3'!S82</f>
        <v>0</v>
      </c>
      <c r="N72" s="920">
        <f>'⇒【交付金】様式2-２'!B84</f>
        <v>0</v>
      </c>
      <c r="O72" s="920" t="str">
        <f t="shared" si="1"/>
        <v>0</v>
      </c>
    </row>
    <row r="73" spans="1:15" s="919" customFormat="1">
      <c r="A73" s="920" t="str">
        <f>【全員最初に作成】基本情報!AD106</f>
        <v/>
      </c>
      <c r="B73" s="920">
        <f>【全員最初に作成】基本情報!M106</f>
        <v>0</v>
      </c>
      <c r="C73" s="920">
        <f>【全員最初に作成】基本情報!R106</f>
        <v>0</v>
      </c>
      <c r="D73" s="920">
        <f>【全員最初に作成】基本情報!W106</f>
        <v>0</v>
      </c>
      <c r="E73" s="920">
        <f>【全員最初に作成】基本情報!X106</f>
        <v>0</v>
      </c>
      <c r="F73" s="920">
        <f>【全員最初に作成】基本情報!Y106</f>
        <v>0</v>
      </c>
      <c r="G73" s="920">
        <f>【全員最初に作成】基本情報!$M$23</f>
        <v>0</v>
      </c>
      <c r="H73" s="920">
        <f>【全員最初に作成】基本情報!$M$24</f>
        <v>0</v>
      </c>
      <c r="I73" s="920">
        <f>【全員最初に作成】基本情報!$M$25</f>
        <v>0</v>
      </c>
      <c r="J73" s="920">
        <f>'⇒【処遇】別紙様式2-2'!R83</f>
        <v>0</v>
      </c>
      <c r="K73" s="920">
        <f>'⇒【処遇】別紙様式2-2'!S83</f>
        <v>0</v>
      </c>
      <c r="L73" s="920">
        <f>'⇒【特定】別紙様式2-3'!R83</f>
        <v>0</v>
      </c>
      <c r="M73" s="920">
        <f>'⇒【特定】別紙様式2-3'!S83</f>
        <v>0</v>
      </c>
      <c r="N73" s="920">
        <f>'⇒【交付金】様式2-２'!B85</f>
        <v>0</v>
      </c>
      <c r="O73" s="920" t="str">
        <f t="shared" si="1"/>
        <v>0</v>
      </c>
    </row>
    <row r="74" spans="1:15" s="919" customFormat="1">
      <c r="A74" s="920" t="str">
        <f>【全員最初に作成】基本情報!AD107</f>
        <v/>
      </c>
      <c r="B74" s="920">
        <f>【全員最初に作成】基本情報!M107</f>
        <v>0</v>
      </c>
      <c r="C74" s="920">
        <f>【全員最初に作成】基本情報!R107</f>
        <v>0</v>
      </c>
      <c r="D74" s="920">
        <f>【全員最初に作成】基本情報!W107</f>
        <v>0</v>
      </c>
      <c r="E74" s="920">
        <f>【全員最初に作成】基本情報!X107</f>
        <v>0</v>
      </c>
      <c r="F74" s="920">
        <f>【全員最初に作成】基本情報!Y107</f>
        <v>0</v>
      </c>
      <c r="G74" s="920">
        <f>【全員最初に作成】基本情報!$M$23</f>
        <v>0</v>
      </c>
      <c r="H74" s="920">
        <f>【全員最初に作成】基本情報!$M$24</f>
        <v>0</v>
      </c>
      <c r="I74" s="920">
        <f>【全員最初に作成】基本情報!$M$25</f>
        <v>0</v>
      </c>
      <c r="J74" s="920">
        <f>'⇒【処遇】別紙様式2-2'!R84</f>
        <v>0</v>
      </c>
      <c r="K74" s="920">
        <f>'⇒【処遇】別紙様式2-2'!S84</f>
        <v>0</v>
      </c>
      <c r="L74" s="920">
        <f>'⇒【特定】別紙様式2-3'!R84</f>
        <v>0</v>
      </c>
      <c r="M74" s="920">
        <f>'⇒【特定】別紙様式2-3'!S84</f>
        <v>0</v>
      </c>
      <c r="N74" s="920">
        <f>'⇒【交付金】様式2-２'!B86</f>
        <v>0</v>
      </c>
      <c r="O74" s="920" t="str">
        <f t="shared" si="1"/>
        <v>0</v>
      </c>
    </row>
    <row r="75" spans="1:15" s="919" customFormat="1">
      <c r="A75" s="920" t="str">
        <f>【全員最初に作成】基本情報!AD108</f>
        <v/>
      </c>
      <c r="B75" s="920">
        <f>【全員最初に作成】基本情報!M108</f>
        <v>0</v>
      </c>
      <c r="C75" s="920">
        <f>【全員最初に作成】基本情報!R108</f>
        <v>0</v>
      </c>
      <c r="D75" s="920">
        <f>【全員最初に作成】基本情報!W108</f>
        <v>0</v>
      </c>
      <c r="E75" s="920">
        <f>【全員最初に作成】基本情報!X108</f>
        <v>0</v>
      </c>
      <c r="F75" s="920">
        <f>【全員最初に作成】基本情報!Y108</f>
        <v>0</v>
      </c>
      <c r="G75" s="920">
        <f>【全員最初に作成】基本情報!$M$23</f>
        <v>0</v>
      </c>
      <c r="H75" s="920">
        <f>【全員最初に作成】基本情報!$M$24</f>
        <v>0</v>
      </c>
      <c r="I75" s="920">
        <f>【全員最初に作成】基本情報!$M$25</f>
        <v>0</v>
      </c>
      <c r="J75" s="920">
        <f>'⇒【処遇】別紙様式2-2'!R85</f>
        <v>0</v>
      </c>
      <c r="K75" s="920">
        <f>'⇒【処遇】別紙様式2-2'!S85</f>
        <v>0</v>
      </c>
      <c r="L75" s="920">
        <f>'⇒【特定】別紙様式2-3'!R85</f>
        <v>0</v>
      </c>
      <c r="M75" s="920">
        <f>'⇒【特定】別紙様式2-3'!S85</f>
        <v>0</v>
      </c>
      <c r="N75" s="920">
        <f>'⇒【交付金】様式2-２'!B87</f>
        <v>0</v>
      </c>
      <c r="O75" s="920" t="str">
        <f t="shared" si="1"/>
        <v>0</v>
      </c>
    </row>
    <row r="76" spans="1:15" s="919" customFormat="1">
      <c r="A76" s="920" t="str">
        <f>【全員最初に作成】基本情報!AD109</f>
        <v/>
      </c>
      <c r="B76" s="920">
        <f>【全員最初に作成】基本情報!M109</f>
        <v>0</v>
      </c>
      <c r="C76" s="920">
        <f>【全員最初に作成】基本情報!R109</f>
        <v>0</v>
      </c>
      <c r="D76" s="920">
        <f>【全員最初に作成】基本情報!W109</f>
        <v>0</v>
      </c>
      <c r="E76" s="920">
        <f>【全員最初に作成】基本情報!X109</f>
        <v>0</v>
      </c>
      <c r="F76" s="920">
        <f>【全員最初に作成】基本情報!Y109</f>
        <v>0</v>
      </c>
      <c r="G76" s="920">
        <f>【全員最初に作成】基本情報!$M$23</f>
        <v>0</v>
      </c>
      <c r="H76" s="920">
        <f>【全員最初に作成】基本情報!$M$24</f>
        <v>0</v>
      </c>
      <c r="I76" s="920">
        <f>【全員最初に作成】基本情報!$M$25</f>
        <v>0</v>
      </c>
      <c r="J76" s="920">
        <f>'⇒【処遇】別紙様式2-2'!R86</f>
        <v>0</v>
      </c>
      <c r="K76" s="920">
        <f>'⇒【処遇】別紙様式2-2'!S86</f>
        <v>0</v>
      </c>
      <c r="L76" s="920">
        <f>'⇒【特定】別紙様式2-3'!R86</f>
        <v>0</v>
      </c>
      <c r="M76" s="920">
        <f>'⇒【特定】別紙様式2-3'!S86</f>
        <v>0</v>
      </c>
      <c r="N76" s="920">
        <f>'⇒【交付金】様式2-２'!B88</f>
        <v>0</v>
      </c>
      <c r="O76" s="920" t="str">
        <f t="shared" si="1"/>
        <v>0</v>
      </c>
    </row>
    <row r="77" spans="1:15" s="919" customFormat="1">
      <c r="A77" s="920" t="str">
        <f>【全員最初に作成】基本情報!AD110</f>
        <v/>
      </c>
      <c r="B77" s="920">
        <f>【全員最初に作成】基本情報!M110</f>
        <v>0</v>
      </c>
      <c r="C77" s="920">
        <f>【全員最初に作成】基本情報!R110</f>
        <v>0</v>
      </c>
      <c r="D77" s="920">
        <f>【全員最初に作成】基本情報!W110</f>
        <v>0</v>
      </c>
      <c r="E77" s="920">
        <f>【全員最初に作成】基本情報!X110</f>
        <v>0</v>
      </c>
      <c r="F77" s="920">
        <f>【全員最初に作成】基本情報!Y110</f>
        <v>0</v>
      </c>
      <c r="G77" s="920">
        <f>【全員最初に作成】基本情報!$M$23</f>
        <v>0</v>
      </c>
      <c r="H77" s="920">
        <f>【全員最初に作成】基本情報!$M$24</f>
        <v>0</v>
      </c>
      <c r="I77" s="920">
        <f>【全員最初に作成】基本情報!$M$25</f>
        <v>0</v>
      </c>
      <c r="J77" s="920">
        <f>'⇒【処遇】別紙様式2-2'!R87</f>
        <v>0</v>
      </c>
      <c r="K77" s="920">
        <f>'⇒【処遇】別紙様式2-2'!S87</f>
        <v>0</v>
      </c>
      <c r="L77" s="920">
        <f>'⇒【特定】別紙様式2-3'!R87</f>
        <v>0</v>
      </c>
      <c r="M77" s="920">
        <f>'⇒【特定】別紙様式2-3'!S87</f>
        <v>0</v>
      </c>
      <c r="N77" s="920">
        <f>'⇒【交付金】様式2-２'!B89</f>
        <v>0</v>
      </c>
      <c r="O77" s="920" t="str">
        <f t="shared" si="1"/>
        <v>0</v>
      </c>
    </row>
    <row r="78" spans="1:15" s="919" customFormat="1">
      <c r="A78" s="920" t="str">
        <f>【全員最初に作成】基本情報!AD111</f>
        <v/>
      </c>
      <c r="B78" s="920">
        <f>【全員最初に作成】基本情報!M111</f>
        <v>0</v>
      </c>
      <c r="C78" s="920">
        <f>【全員最初に作成】基本情報!R111</f>
        <v>0</v>
      </c>
      <c r="D78" s="920">
        <f>【全員最初に作成】基本情報!W111</f>
        <v>0</v>
      </c>
      <c r="E78" s="920">
        <f>【全員最初に作成】基本情報!X111</f>
        <v>0</v>
      </c>
      <c r="F78" s="920">
        <f>【全員最初に作成】基本情報!Y111</f>
        <v>0</v>
      </c>
      <c r="G78" s="920">
        <f>【全員最初に作成】基本情報!$M$23</f>
        <v>0</v>
      </c>
      <c r="H78" s="920">
        <f>【全員最初に作成】基本情報!$M$24</f>
        <v>0</v>
      </c>
      <c r="I78" s="920">
        <f>【全員最初に作成】基本情報!$M$25</f>
        <v>0</v>
      </c>
      <c r="J78" s="920">
        <f>'⇒【処遇】別紙様式2-2'!R88</f>
        <v>0</v>
      </c>
      <c r="K78" s="920">
        <f>'⇒【処遇】別紙様式2-2'!S88</f>
        <v>0</v>
      </c>
      <c r="L78" s="920">
        <f>'⇒【特定】別紙様式2-3'!R88</f>
        <v>0</v>
      </c>
      <c r="M78" s="920">
        <f>'⇒【特定】別紙様式2-3'!S88</f>
        <v>0</v>
      </c>
      <c r="N78" s="920">
        <f>'⇒【交付金】様式2-２'!B90</f>
        <v>0</v>
      </c>
      <c r="O78" s="920" t="str">
        <f t="shared" si="1"/>
        <v>0</v>
      </c>
    </row>
    <row r="79" spans="1:15" s="919" customFormat="1">
      <c r="A79" s="920" t="str">
        <f>【全員最初に作成】基本情報!AD112</f>
        <v/>
      </c>
      <c r="B79" s="920">
        <f>【全員最初に作成】基本情報!M112</f>
        <v>0</v>
      </c>
      <c r="C79" s="920">
        <f>【全員最初に作成】基本情報!R112</f>
        <v>0</v>
      </c>
      <c r="D79" s="920">
        <f>【全員最初に作成】基本情報!W112</f>
        <v>0</v>
      </c>
      <c r="E79" s="920">
        <f>【全員最初に作成】基本情報!X112</f>
        <v>0</v>
      </c>
      <c r="F79" s="920">
        <f>【全員最初に作成】基本情報!Y112</f>
        <v>0</v>
      </c>
      <c r="G79" s="920">
        <f>【全員最初に作成】基本情報!$M$23</f>
        <v>0</v>
      </c>
      <c r="H79" s="920">
        <f>【全員最初に作成】基本情報!$M$24</f>
        <v>0</v>
      </c>
      <c r="I79" s="920">
        <f>【全員最初に作成】基本情報!$M$25</f>
        <v>0</v>
      </c>
      <c r="J79" s="920">
        <f>'⇒【処遇】別紙様式2-2'!R89</f>
        <v>0</v>
      </c>
      <c r="K79" s="920">
        <f>'⇒【処遇】別紙様式2-2'!S89</f>
        <v>0</v>
      </c>
      <c r="L79" s="920">
        <f>'⇒【特定】別紙様式2-3'!R89</f>
        <v>0</v>
      </c>
      <c r="M79" s="920">
        <f>'⇒【特定】別紙様式2-3'!S89</f>
        <v>0</v>
      </c>
      <c r="N79" s="920">
        <f>'⇒【交付金】様式2-２'!B91</f>
        <v>0</v>
      </c>
      <c r="O79" s="920" t="str">
        <f t="shared" si="1"/>
        <v>0</v>
      </c>
    </row>
    <row r="80" spans="1:15" s="919" customFormat="1">
      <c r="A80" s="920" t="str">
        <f>【全員最初に作成】基本情報!AD113</f>
        <v/>
      </c>
      <c r="B80" s="920">
        <f>【全員最初に作成】基本情報!M113</f>
        <v>0</v>
      </c>
      <c r="C80" s="920">
        <f>【全員最初に作成】基本情報!R113</f>
        <v>0</v>
      </c>
      <c r="D80" s="920">
        <f>【全員最初に作成】基本情報!W113</f>
        <v>0</v>
      </c>
      <c r="E80" s="920">
        <f>【全員最初に作成】基本情報!X113</f>
        <v>0</v>
      </c>
      <c r="F80" s="920">
        <f>【全員最初に作成】基本情報!Y113</f>
        <v>0</v>
      </c>
      <c r="G80" s="920">
        <f>【全員最初に作成】基本情報!$M$23</f>
        <v>0</v>
      </c>
      <c r="H80" s="920">
        <f>【全員最初に作成】基本情報!$M$24</f>
        <v>0</v>
      </c>
      <c r="I80" s="920">
        <f>【全員最初に作成】基本情報!$M$25</f>
        <v>0</v>
      </c>
      <c r="J80" s="920">
        <f>'⇒【処遇】別紙様式2-2'!R90</f>
        <v>0</v>
      </c>
      <c r="K80" s="920">
        <f>'⇒【処遇】別紙様式2-2'!S90</f>
        <v>0</v>
      </c>
      <c r="L80" s="920">
        <f>'⇒【特定】別紙様式2-3'!R90</f>
        <v>0</v>
      </c>
      <c r="M80" s="920">
        <f>'⇒【特定】別紙様式2-3'!S90</f>
        <v>0</v>
      </c>
      <c r="N80" s="920">
        <f>'⇒【交付金】様式2-２'!B92</f>
        <v>0</v>
      </c>
      <c r="O80" s="920" t="str">
        <f t="shared" si="1"/>
        <v>0</v>
      </c>
    </row>
    <row r="81" spans="1:15" s="919" customFormat="1">
      <c r="A81" s="920" t="str">
        <f>【全員最初に作成】基本情報!AD114</f>
        <v/>
      </c>
      <c r="B81" s="920">
        <f>【全員最初に作成】基本情報!M114</f>
        <v>0</v>
      </c>
      <c r="C81" s="920">
        <f>【全員最初に作成】基本情報!R114</f>
        <v>0</v>
      </c>
      <c r="D81" s="920">
        <f>【全員最初に作成】基本情報!W114</f>
        <v>0</v>
      </c>
      <c r="E81" s="920">
        <f>【全員最初に作成】基本情報!X114</f>
        <v>0</v>
      </c>
      <c r="F81" s="920">
        <f>【全員最初に作成】基本情報!Y114</f>
        <v>0</v>
      </c>
      <c r="G81" s="920">
        <f>【全員最初に作成】基本情報!$M$23</f>
        <v>0</v>
      </c>
      <c r="H81" s="920">
        <f>【全員最初に作成】基本情報!$M$24</f>
        <v>0</v>
      </c>
      <c r="I81" s="920">
        <f>【全員最初に作成】基本情報!$M$25</f>
        <v>0</v>
      </c>
      <c r="J81" s="920">
        <f>'⇒【処遇】別紙様式2-2'!R91</f>
        <v>0</v>
      </c>
      <c r="K81" s="920">
        <f>'⇒【処遇】別紙様式2-2'!S91</f>
        <v>0</v>
      </c>
      <c r="L81" s="920">
        <f>'⇒【特定】別紙様式2-3'!R91</f>
        <v>0</v>
      </c>
      <c r="M81" s="920">
        <f>'⇒【特定】別紙様式2-3'!S91</f>
        <v>0</v>
      </c>
      <c r="N81" s="920">
        <f>'⇒【交付金】様式2-２'!B93</f>
        <v>0</v>
      </c>
      <c r="O81" s="920" t="str">
        <f t="shared" si="1"/>
        <v>0</v>
      </c>
    </row>
    <row r="82" spans="1:15" s="919" customFormat="1">
      <c r="A82" s="920" t="str">
        <f>【全員最初に作成】基本情報!AD115</f>
        <v/>
      </c>
      <c r="B82" s="920">
        <f>【全員最初に作成】基本情報!M115</f>
        <v>0</v>
      </c>
      <c r="C82" s="920">
        <f>【全員最初に作成】基本情報!R115</f>
        <v>0</v>
      </c>
      <c r="D82" s="920">
        <f>【全員最初に作成】基本情報!W115</f>
        <v>0</v>
      </c>
      <c r="E82" s="920">
        <f>【全員最初に作成】基本情報!X115</f>
        <v>0</v>
      </c>
      <c r="F82" s="920">
        <f>【全員最初に作成】基本情報!Y115</f>
        <v>0</v>
      </c>
      <c r="G82" s="920">
        <f>【全員最初に作成】基本情報!$M$23</f>
        <v>0</v>
      </c>
      <c r="H82" s="920">
        <f>【全員最初に作成】基本情報!$M$24</f>
        <v>0</v>
      </c>
      <c r="I82" s="920">
        <f>【全員最初に作成】基本情報!$M$25</f>
        <v>0</v>
      </c>
      <c r="J82" s="920">
        <f>'⇒【処遇】別紙様式2-2'!R92</f>
        <v>0</v>
      </c>
      <c r="K82" s="920">
        <f>'⇒【処遇】別紙様式2-2'!S92</f>
        <v>0</v>
      </c>
      <c r="L82" s="920">
        <f>'⇒【特定】別紙様式2-3'!R92</f>
        <v>0</v>
      </c>
      <c r="M82" s="920">
        <f>'⇒【特定】別紙様式2-3'!S92</f>
        <v>0</v>
      </c>
      <c r="N82" s="920">
        <f>'⇒【交付金】様式2-２'!B94</f>
        <v>0</v>
      </c>
      <c r="O82" s="920" t="str">
        <f t="shared" si="1"/>
        <v>0</v>
      </c>
    </row>
    <row r="83" spans="1:15" s="919" customFormat="1">
      <c r="A83" s="920" t="str">
        <f>【全員最初に作成】基本情報!AD116</f>
        <v/>
      </c>
      <c r="B83" s="920">
        <f>【全員最初に作成】基本情報!M116</f>
        <v>0</v>
      </c>
      <c r="C83" s="920">
        <f>【全員最初に作成】基本情報!R116</f>
        <v>0</v>
      </c>
      <c r="D83" s="920">
        <f>【全員最初に作成】基本情報!W116</f>
        <v>0</v>
      </c>
      <c r="E83" s="920">
        <f>【全員最初に作成】基本情報!X116</f>
        <v>0</v>
      </c>
      <c r="F83" s="920">
        <f>【全員最初に作成】基本情報!Y116</f>
        <v>0</v>
      </c>
      <c r="G83" s="920">
        <f>【全員最初に作成】基本情報!$M$23</f>
        <v>0</v>
      </c>
      <c r="H83" s="920">
        <f>【全員最初に作成】基本情報!$M$24</f>
        <v>0</v>
      </c>
      <c r="I83" s="920">
        <f>【全員最初に作成】基本情報!$M$25</f>
        <v>0</v>
      </c>
      <c r="J83" s="920">
        <f>'⇒【処遇】別紙様式2-2'!R93</f>
        <v>0</v>
      </c>
      <c r="K83" s="920">
        <f>'⇒【処遇】別紙様式2-2'!S93</f>
        <v>0</v>
      </c>
      <c r="L83" s="920">
        <f>'⇒【特定】別紙様式2-3'!R93</f>
        <v>0</v>
      </c>
      <c r="M83" s="920">
        <f>'⇒【特定】別紙様式2-3'!S93</f>
        <v>0</v>
      </c>
      <c r="N83" s="920">
        <f>'⇒【交付金】様式2-２'!B95</f>
        <v>0</v>
      </c>
      <c r="O83" s="920" t="str">
        <f t="shared" si="1"/>
        <v>0</v>
      </c>
    </row>
    <row r="84" spans="1:15" s="919" customFormat="1">
      <c r="A84" s="920" t="str">
        <f>【全員最初に作成】基本情報!AD117</f>
        <v/>
      </c>
      <c r="B84" s="920">
        <f>【全員最初に作成】基本情報!M117</f>
        <v>0</v>
      </c>
      <c r="C84" s="920">
        <f>【全員最初に作成】基本情報!R117</f>
        <v>0</v>
      </c>
      <c r="D84" s="920">
        <f>【全員最初に作成】基本情報!W117</f>
        <v>0</v>
      </c>
      <c r="E84" s="920">
        <f>【全員最初に作成】基本情報!X117</f>
        <v>0</v>
      </c>
      <c r="F84" s="920">
        <f>【全員最初に作成】基本情報!Y117</f>
        <v>0</v>
      </c>
      <c r="G84" s="920">
        <f>【全員最初に作成】基本情報!$M$23</f>
        <v>0</v>
      </c>
      <c r="H84" s="920">
        <f>【全員最初に作成】基本情報!$M$24</f>
        <v>0</v>
      </c>
      <c r="I84" s="920">
        <f>【全員最初に作成】基本情報!$M$25</f>
        <v>0</v>
      </c>
      <c r="J84" s="920">
        <f>'⇒【処遇】別紙様式2-2'!R94</f>
        <v>0</v>
      </c>
      <c r="K84" s="920">
        <f>'⇒【処遇】別紙様式2-2'!S94</f>
        <v>0</v>
      </c>
      <c r="L84" s="920">
        <f>'⇒【特定】別紙様式2-3'!R94</f>
        <v>0</v>
      </c>
      <c r="M84" s="920">
        <f>'⇒【特定】別紙様式2-3'!S94</f>
        <v>0</v>
      </c>
      <c r="N84" s="920">
        <f>'⇒【交付金】様式2-２'!B96</f>
        <v>0</v>
      </c>
      <c r="O84" s="920" t="str">
        <f t="shared" si="1"/>
        <v>0</v>
      </c>
    </row>
    <row r="85" spans="1:15" s="919" customFormat="1">
      <c r="A85" s="920" t="str">
        <f>【全員最初に作成】基本情報!AD118</f>
        <v/>
      </c>
      <c r="B85" s="920">
        <f>【全員最初に作成】基本情報!M118</f>
        <v>0</v>
      </c>
      <c r="C85" s="920">
        <f>【全員最初に作成】基本情報!R118</f>
        <v>0</v>
      </c>
      <c r="D85" s="920">
        <f>【全員最初に作成】基本情報!W118</f>
        <v>0</v>
      </c>
      <c r="E85" s="920">
        <f>【全員最初に作成】基本情報!X118</f>
        <v>0</v>
      </c>
      <c r="F85" s="920">
        <f>【全員最初に作成】基本情報!Y118</f>
        <v>0</v>
      </c>
      <c r="G85" s="920">
        <f>【全員最初に作成】基本情報!$M$23</f>
        <v>0</v>
      </c>
      <c r="H85" s="920">
        <f>【全員最初に作成】基本情報!$M$24</f>
        <v>0</v>
      </c>
      <c r="I85" s="920">
        <f>【全員最初に作成】基本情報!$M$25</f>
        <v>0</v>
      </c>
      <c r="J85" s="920">
        <f>'⇒【処遇】別紙様式2-2'!R95</f>
        <v>0</v>
      </c>
      <c r="K85" s="920">
        <f>'⇒【処遇】別紙様式2-2'!S95</f>
        <v>0</v>
      </c>
      <c r="L85" s="920">
        <f>'⇒【特定】別紙様式2-3'!R95</f>
        <v>0</v>
      </c>
      <c r="M85" s="920">
        <f>'⇒【特定】別紙様式2-3'!S95</f>
        <v>0</v>
      </c>
      <c r="N85" s="920">
        <f>'⇒【交付金】様式2-２'!B97</f>
        <v>0</v>
      </c>
      <c r="O85" s="920" t="str">
        <f t="shared" si="1"/>
        <v>0</v>
      </c>
    </row>
    <row r="86" spans="1:15" s="919" customFormat="1">
      <c r="A86" s="920" t="str">
        <f>【全員最初に作成】基本情報!AD119</f>
        <v/>
      </c>
      <c r="B86" s="920">
        <f>【全員最初に作成】基本情報!M119</f>
        <v>0</v>
      </c>
      <c r="C86" s="920">
        <f>【全員最初に作成】基本情報!R119</f>
        <v>0</v>
      </c>
      <c r="D86" s="920">
        <f>【全員最初に作成】基本情報!W119</f>
        <v>0</v>
      </c>
      <c r="E86" s="920">
        <f>【全員最初に作成】基本情報!X119</f>
        <v>0</v>
      </c>
      <c r="F86" s="920">
        <f>【全員最初に作成】基本情報!Y119</f>
        <v>0</v>
      </c>
      <c r="G86" s="920">
        <f>【全員最初に作成】基本情報!$M$23</f>
        <v>0</v>
      </c>
      <c r="H86" s="920">
        <f>【全員最初に作成】基本情報!$M$24</f>
        <v>0</v>
      </c>
      <c r="I86" s="920">
        <f>【全員最初に作成】基本情報!$M$25</f>
        <v>0</v>
      </c>
      <c r="J86" s="920">
        <f>'⇒【処遇】別紙様式2-2'!R96</f>
        <v>0</v>
      </c>
      <c r="K86" s="920">
        <f>'⇒【処遇】別紙様式2-2'!S96</f>
        <v>0</v>
      </c>
      <c r="L86" s="920">
        <f>'⇒【特定】別紙様式2-3'!R96</f>
        <v>0</v>
      </c>
      <c r="M86" s="920">
        <f>'⇒【特定】別紙様式2-3'!S96</f>
        <v>0</v>
      </c>
      <c r="N86" s="920">
        <f>'⇒【交付金】様式2-２'!B98</f>
        <v>0</v>
      </c>
      <c r="O86" s="920" t="str">
        <f t="shared" si="1"/>
        <v>0</v>
      </c>
    </row>
    <row r="87" spans="1:15" s="919" customFormat="1">
      <c r="A87" s="920" t="str">
        <f>【全員最初に作成】基本情報!AD120</f>
        <v/>
      </c>
      <c r="B87" s="920">
        <f>【全員最初に作成】基本情報!M120</f>
        <v>0</v>
      </c>
      <c r="C87" s="920">
        <f>【全員最初に作成】基本情報!R120</f>
        <v>0</v>
      </c>
      <c r="D87" s="920">
        <f>【全員最初に作成】基本情報!W120</f>
        <v>0</v>
      </c>
      <c r="E87" s="920">
        <f>【全員最初に作成】基本情報!X120</f>
        <v>0</v>
      </c>
      <c r="F87" s="920">
        <f>【全員最初に作成】基本情報!Y120</f>
        <v>0</v>
      </c>
      <c r="G87" s="920">
        <f>【全員最初に作成】基本情報!$M$23</f>
        <v>0</v>
      </c>
      <c r="H87" s="920">
        <f>【全員最初に作成】基本情報!$M$24</f>
        <v>0</v>
      </c>
      <c r="I87" s="920">
        <f>【全員最初に作成】基本情報!$M$25</f>
        <v>0</v>
      </c>
      <c r="J87" s="920">
        <f>'⇒【処遇】別紙様式2-2'!R97</f>
        <v>0</v>
      </c>
      <c r="K87" s="920">
        <f>'⇒【処遇】別紙様式2-2'!S97</f>
        <v>0</v>
      </c>
      <c r="L87" s="920">
        <f>'⇒【特定】別紙様式2-3'!R97</f>
        <v>0</v>
      </c>
      <c r="M87" s="920">
        <f>'⇒【特定】別紙様式2-3'!S97</f>
        <v>0</v>
      </c>
      <c r="N87" s="920">
        <f>'⇒【交付金】様式2-２'!B99</f>
        <v>0</v>
      </c>
      <c r="O87" s="920" t="str">
        <f t="shared" si="1"/>
        <v>0</v>
      </c>
    </row>
    <row r="88" spans="1:15" s="919" customFormat="1">
      <c r="A88" s="920" t="str">
        <f>【全員最初に作成】基本情報!AD121</f>
        <v/>
      </c>
      <c r="B88" s="920">
        <f>【全員最初に作成】基本情報!M121</f>
        <v>0</v>
      </c>
      <c r="C88" s="920">
        <f>【全員最初に作成】基本情報!R121</f>
        <v>0</v>
      </c>
      <c r="D88" s="920">
        <f>【全員最初に作成】基本情報!W121</f>
        <v>0</v>
      </c>
      <c r="E88" s="920">
        <f>【全員最初に作成】基本情報!X121</f>
        <v>0</v>
      </c>
      <c r="F88" s="920">
        <f>【全員最初に作成】基本情報!Y121</f>
        <v>0</v>
      </c>
      <c r="G88" s="920">
        <f>【全員最初に作成】基本情報!$M$23</f>
        <v>0</v>
      </c>
      <c r="H88" s="920">
        <f>【全員最初に作成】基本情報!$M$24</f>
        <v>0</v>
      </c>
      <c r="I88" s="920">
        <f>【全員最初に作成】基本情報!$M$25</f>
        <v>0</v>
      </c>
      <c r="J88" s="920">
        <f>'⇒【処遇】別紙様式2-2'!R98</f>
        <v>0</v>
      </c>
      <c r="K88" s="920">
        <f>'⇒【処遇】別紙様式2-2'!S98</f>
        <v>0</v>
      </c>
      <c r="L88" s="920">
        <f>'⇒【特定】別紙様式2-3'!R98</f>
        <v>0</v>
      </c>
      <c r="M88" s="920">
        <f>'⇒【特定】別紙様式2-3'!S98</f>
        <v>0</v>
      </c>
      <c r="N88" s="920">
        <f>'⇒【交付金】様式2-２'!B100</f>
        <v>0</v>
      </c>
      <c r="O88" s="920" t="str">
        <f t="shared" si="1"/>
        <v>0</v>
      </c>
    </row>
    <row r="89" spans="1:15" s="919" customFormat="1">
      <c r="A89" s="920" t="str">
        <f>【全員最初に作成】基本情報!AD122</f>
        <v/>
      </c>
      <c r="B89" s="920">
        <f>【全員最初に作成】基本情報!M122</f>
        <v>0</v>
      </c>
      <c r="C89" s="920">
        <f>【全員最初に作成】基本情報!R122</f>
        <v>0</v>
      </c>
      <c r="D89" s="920">
        <f>【全員最初に作成】基本情報!W122</f>
        <v>0</v>
      </c>
      <c r="E89" s="920">
        <f>【全員最初に作成】基本情報!X122</f>
        <v>0</v>
      </c>
      <c r="F89" s="920">
        <f>【全員最初に作成】基本情報!Y122</f>
        <v>0</v>
      </c>
      <c r="G89" s="920">
        <f>【全員最初に作成】基本情報!$M$23</f>
        <v>0</v>
      </c>
      <c r="H89" s="920">
        <f>【全員最初に作成】基本情報!$M$24</f>
        <v>0</v>
      </c>
      <c r="I89" s="920">
        <f>【全員最初に作成】基本情報!$M$25</f>
        <v>0</v>
      </c>
      <c r="J89" s="920">
        <f>'⇒【処遇】別紙様式2-2'!R99</f>
        <v>0</v>
      </c>
      <c r="K89" s="920">
        <f>'⇒【処遇】別紙様式2-2'!S99</f>
        <v>0</v>
      </c>
      <c r="L89" s="920">
        <f>'⇒【特定】別紙様式2-3'!R99</f>
        <v>0</v>
      </c>
      <c r="M89" s="920">
        <f>'⇒【特定】別紙様式2-3'!S99</f>
        <v>0</v>
      </c>
      <c r="N89" s="920">
        <f>'⇒【交付金】様式2-２'!B101</f>
        <v>0</v>
      </c>
      <c r="O89" s="920" t="str">
        <f t="shared" si="1"/>
        <v>0</v>
      </c>
    </row>
    <row r="90" spans="1:15" s="919" customFormat="1">
      <c r="A90" s="920" t="str">
        <f>【全員最初に作成】基本情報!AD123</f>
        <v/>
      </c>
      <c r="B90" s="920">
        <f>【全員最初に作成】基本情報!M123</f>
        <v>0</v>
      </c>
      <c r="C90" s="920">
        <f>【全員最初に作成】基本情報!R123</f>
        <v>0</v>
      </c>
      <c r="D90" s="920">
        <f>【全員最初に作成】基本情報!W123</f>
        <v>0</v>
      </c>
      <c r="E90" s="920">
        <f>【全員最初に作成】基本情報!X123</f>
        <v>0</v>
      </c>
      <c r="F90" s="920">
        <f>【全員最初に作成】基本情報!Y123</f>
        <v>0</v>
      </c>
      <c r="G90" s="920">
        <f>【全員最初に作成】基本情報!$M$23</f>
        <v>0</v>
      </c>
      <c r="H90" s="920">
        <f>【全員最初に作成】基本情報!$M$24</f>
        <v>0</v>
      </c>
      <c r="I90" s="920">
        <f>【全員最初に作成】基本情報!$M$25</f>
        <v>0</v>
      </c>
      <c r="J90" s="920">
        <f>'⇒【処遇】別紙様式2-2'!R100</f>
        <v>0</v>
      </c>
      <c r="K90" s="920">
        <f>'⇒【処遇】別紙様式2-2'!S100</f>
        <v>0</v>
      </c>
      <c r="L90" s="920">
        <f>'⇒【特定】別紙様式2-3'!R100</f>
        <v>0</v>
      </c>
      <c r="M90" s="920">
        <f>'⇒【特定】別紙様式2-3'!S100</f>
        <v>0</v>
      </c>
      <c r="N90" s="920">
        <f>'⇒【交付金】様式2-２'!B102</f>
        <v>0</v>
      </c>
      <c r="O90" s="920" t="str">
        <f t="shared" si="1"/>
        <v>0</v>
      </c>
    </row>
    <row r="91" spans="1:15" s="919" customFormat="1">
      <c r="A91" s="920" t="str">
        <f>【全員最初に作成】基本情報!AD124</f>
        <v/>
      </c>
      <c r="B91" s="920">
        <f>【全員最初に作成】基本情報!M124</f>
        <v>0</v>
      </c>
      <c r="C91" s="920">
        <f>【全員最初に作成】基本情報!R124</f>
        <v>0</v>
      </c>
      <c r="D91" s="920">
        <f>【全員最初に作成】基本情報!W124</f>
        <v>0</v>
      </c>
      <c r="E91" s="920">
        <f>【全員最初に作成】基本情報!X124</f>
        <v>0</v>
      </c>
      <c r="F91" s="920">
        <f>【全員最初に作成】基本情報!Y124</f>
        <v>0</v>
      </c>
      <c r="G91" s="920">
        <f>【全員最初に作成】基本情報!$M$23</f>
        <v>0</v>
      </c>
      <c r="H91" s="920">
        <f>【全員最初に作成】基本情報!$M$24</f>
        <v>0</v>
      </c>
      <c r="I91" s="920">
        <f>【全員最初に作成】基本情報!$M$25</f>
        <v>0</v>
      </c>
      <c r="J91" s="920">
        <f>'⇒【処遇】別紙様式2-2'!R101</f>
        <v>0</v>
      </c>
      <c r="K91" s="920">
        <f>'⇒【処遇】別紙様式2-2'!S101</f>
        <v>0</v>
      </c>
      <c r="L91" s="920">
        <f>'⇒【特定】別紙様式2-3'!R101</f>
        <v>0</v>
      </c>
      <c r="M91" s="920">
        <f>'⇒【特定】別紙様式2-3'!S101</f>
        <v>0</v>
      </c>
      <c r="N91" s="920">
        <f>'⇒【交付金】様式2-２'!B103</f>
        <v>0</v>
      </c>
      <c r="O91" s="920" t="str">
        <f t="shared" si="1"/>
        <v>0</v>
      </c>
    </row>
    <row r="92" spans="1:15" s="919" customFormat="1">
      <c r="A92" s="920" t="str">
        <f>【全員最初に作成】基本情報!AD125</f>
        <v/>
      </c>
      <c r="B92" s="920">
        <f>【全員最初に作成】基本情報!M125</f>
        <v>0</v>
      </c>
      <c r="C92" s="920">
        <f>【全員最初に作成】基本情報!R125</f>
        <v>0</v>
      </c>
      <c r="D92" s="920">
        <f>【全員最初に作成】基本情報!W125</f>
        <v>0</v>
      </c>
      <c r="E92" s="920">
        <f>【全員最初に作成】基本情報!X125</f>
        <v>0</v>
      </c>
      <c r="F92" s="920">
        <f>【全員最初に作成】基本情報!Y125</f>
        <v>0</v>
      </c>
      <c r="G92" s="920">
        <f>【全員最初に作成】基本情報!$M$23</f>
        <v>0</v>
      </c>
      <c r="H92" s="920">
        <f>【全員最初に作成】基本情報!$M$24</f>
        <v>0</v>
      </c>
      <c r="I92" s="920">
        <f>【全員最初に作成】基本情報!$M$25</f>
        <v>0</v>
      </c>
      <c r="J92" s="920">
        <f>'⇒【処遇】別紙様式2-2'!R102</f>
        <v>0</v>
      </c>
      <c r="K92" s="920">
        <f>'⇒【処遇】別紙様式2-2'!S102</f>
        <v>0</v>
      </c>
      <c r="L92" s="920">
        <f>'⇒【特定】別紙様式2-3'!R102</f>
        <v>0</v>
      </c>
      <c r="M92" s="920">
        <f>'⇒【特定】別紙様式2-3'!S102</f>
        <v>0</v>
      </c>
      <c r="N92" s="920">
        <f>'⇒【交付金】様式2-２'!B104</f>
        <v>0</v>
      </c>
      <c r="O92" s="920" t="str">
        <f t="shared" si="1"/>
        <v>0</v>
      </c>
    </row>
    <row r="93" spans="1:15" s="919" customFormat="1">
      <c r="A93" s="920" t="str">
        <f>【全員最初に作成】基本情報!AD126</f>
        <v/>
      </c>
      <c r="B93" s="920">
        <f>【全員最初に作成】基本情報!M126</f>
        <v>0</v>
      </c>
      <c r="C93" s="920">
        <f>【全員最初に作成】基本情報!R126</f>
        <v>0</v>
      </c>
      <c r="D93" s="920">
        <f>【全員最初に作成】基本情報!W126</f>
        <v>0</v>
      </c>
      <c r="E93" s="920">
        <f>【全員最初に作成】基本情報!X126</f>
        <v>0</v>
      </c>
      <c r="F93" s="920">
        <f>【全員最初に作成】基本情報!Y126</f>
        <v>0</v>
      </c>
      <c r="G93" s="920">
        <f>【全員最初に作成】基本情報!$M$23</f>
        <v>0</v>
      </c>
      <c r="H93" s="920">
        <f>【全員最初に作成】基本情報!$M$24</f>
        <v>0</v>
      </c>
      <c r="I93" s="920">
        <f>【全員最初に作成】基本情報!$M$25</f>
        <v>0</v>
      </c>
      <c r="J93" s="920">
        <f>'⇒【処遇】別紙様式2-2'!R103</f>
        <v>0</v>
      </c>
      <c r="K93" s="920">
        <f>'⇒【処遇】別紙様式2-2'!S103</f>
        <v>0</v>
      </c>
      <c r="L93" s="920">
        <f>'⇒【特定】別紙様式2-3'!R103</f>
        <v>0</v>
      </c>
      <c r="M93" s="920">
        <f>'⇒【特定】別紙様式2-3'!S103</f>
        <v>0</v>
      </c>
      <c r="N93" s="920">
        <f>'⇒【交付金】様式2-２'!B105</f>
        <v>0</v>
      </c>
      <c r="O93" s="920" t="str">
        <f t="shared" si="1"/>
        <v>0</v>
      </c>
    </row>
    <row r="94" spans="1:15" s="919" customFormat="1">
      <c r="A94" s="920" t="str">
        <f>【全員最初に作成】基本情報!AD127</f>
        <v/>
      </c>
      <c r="B94" s="920">
        <f>【全員最初に作成】基本情報!M127</f>
        <v>0</v>
      </c>
      <c r="C94" s="920">
        <f>【全員最初に作成】基本情報!R127</f>
        <v>0</v>
      </c>
      <c r="D94" s="920">
        <f>【全員最初に作成】基本情報!W127</f>
        <v>0</v>
      </c>
      <c r="E94" s="920">
        <f>【全員最初に作成】基本情報!X127</f>
        <v>0</v>
      </c>
      <c r="F94" s="920">
        <f>【全員最初に作成】基本情報!Y127</f>
        <v>0</v>
      </c>
      <c r="G94" s="920">
        <f>【全員最初に作成】基本情報!$M$23</f>
        <v>0</v>
      </c>
      <c r="H94" s="920">
        <f>【全員最初に作成】基本情報!$M$24</f>
        <v>0</v>
      </c>
      <c r="I94" s="920">
        <f>【全員最初に作成】基本情報!$M$25</f>
        <v>0</v>
      </c>
      <c r="J94" s="920">
        <f>'⇒【処遇】別紙様式2-2'!R104</f>
        <v>0</v>
      </c>
      <c r="K94" s="920">
        <f>'⇒【処遇】別紙様式2-2'!S104</f>
        <v>0</v>
      </c>
      <c r="L94" s="920">
        <f>'⇒【特定】別紙様式2-3'!R104</f>
        <v>0</v>
      </c>
      <c r="M94" s="920">
        <f>'⇒【特定】別紙様式2-3'!S104</f>
        <v>0</v>
      </c>
      <c r="N94" s="920">
        <f>'⇒【交付金】様式2-２'!B106</f>
        <v>0</v>
      </c>
      <c r="O94" s="920" t="str">
        <f t="shared" si="1"/>
        <v>0</v>
      </c>
    </row>
    <row r="95" spans="1:15" s="919" customFormat="1">
      <c r="A95" s="920" t="str">
        <f>【全員最初に作成】基本情報!AD128</f>
        <v/>
      </c>
      <c r="B95" s="920">
        <f>【全員最初に作成】基本情報!M128</f>
        <v>0</v>
      </c>
      <c r="C95" s="920">
        <f>【全員最初に作成】基本情報!R128</f>
        <v>0</v>
      </c>
      <c r="D95" s="920">
        <f>【全員最初に作成】基本情報!W128</f>
        <v>0</v>
      </c>
      <c r="E95" s="920">
        <f>【全員最初に作成】基本情報!X128</f>
        <v>0</v>
      </c>
      <c r="F95" s="920">
        <f>【全員最初に作成】基本情報!Y128</f>
        <v>0</v>
      </c>
      <c r="G95" s="920">
        <f>【全員最初に作成】基本情報!$M$23</f>
        <v>0</v>
      </c>
      <c r="H95" s="920">
        <f>【全員最初に作成】基本情報!$M$24</f>
        <v>0</v>
      </c>
      <c r="I95" s="920">
        <f>【全員最初に作成】基本情報!$M$25</f>
        <v>0</v>
      </c>
      <c r="J95" s="920">
        <f>'⇒【処遇】別紙様式2-2'!R105</f>
        <v>0</v>
      </c>
      <c r="K95" s="920">
        <f>'⇒【処遇】別紙様式2-2'!S105</f>
        <v>0</v>
      </c>
      <c r="L95" s="920">
        <f>'⇒【特定】別紙様式2-3'!R105</f>
        <v>0</v>
      </c>
      <c r="M95" s="920">
        <f>'⇒【特定】別紙様式2-3'!S105</f>
        <v>0</v>
      </c>
      <c r="N95" s="920">
        <f>'⇒【交付金】様式2-２'!B107</f>
        <v>0</v>
      </c>
      <c r="O95" s="920" t="str">
        <f t="shared" si="1"/>
        <v>0</v>
      </c>
    </row>
    <row r="96" spans="1:15" s="919" customFormat="1">
      <c r="A96" s="920" t="str">
        <f>【全員最初に作成】基本情報!AD129</f>
        <v/>
      </c>
      <c r="B96" s="920">
        <f>【全員最初に作成】基本情報!M129</f>
        <v>0</v>
      </c>
      <c r="C96" s="920">
        <f>【全員最初に作成】基本情報!R129</f>
        <v>0</v>
      </c>
      <c r="D96" s="920">
        <f>【全員最初に作成】基本情報!W129</f>
        <v>0</v>
      </c>
      <c r="E96" s="920">
        <f>【全員最初に作成】基本情報!X129</f>
        <v>0</v>
      </c>
      <c r="F96" s="920">
        <f>【全員最初に作成】基本情報!Y129</f>
        <v>0</v>
      </c>
      <c r="G96" s="920">
        <f>【全員最初に作成】基本情報!$M$23</f>
        <v>0</v>
      </c>
      <c r="H96" s="920">
        <f>【全員最初に作成】基本情報!$M$24</f>
        <v>0</v>
      </c>
      <c r="I96" s="920">
        <f>【全員最初に作成】基本情報!$M$25</f>
        <v>0</v>
      </c>
      <c r="J96" s="920">
        <f>'⇒【処遇】別紙様式2-2'!R106</f>
        <v>0</v>
      </c>
      <c r="K96" s="920">
        <f>'⇒【処遇】別紙様式2-2'!S106</f>
        <v>0</v>
      </c>
      <c r="L96" s="920">
        <f>'⇒【特定】別紙様式2-3'!R106</f>
        <v>0</v>
      </c>
      <c r="M96" s="920">
        <f>'⇒【特定】別紙様式2-3'!S106</f>
        <v>0</v>
      </c>
      <c r="N96" s="920">
        <f>'⇒【交付金】様式2-２'!B108</f>
        <v>0</v>
      </c>
      <c r="O96" s="920" t="str">
        <f t="shared" si="1"/>
        <v>0</v>
      </c>
    </row>
    <row r="97" spans="1:15" s="919" customFormat="1">
      <c r="A97" s="920" t="str">
        <f>【全員最初に作成】基本情報!AD130</f>
        <v/>
      </c>
      <c r="B97" s="920">
        <f>【全員最初に作成】基本情報!M130</f>
        <v>0</v>
      </c>
      <c r="C97" s="920">
        <f>【全員最初に作成】基本情報!R130</f>
        <v>0</v>
      </c>
      <c r="D97" s="920">
        <f>【全員最初に作成】基本情報!W130</f>
        <v>0</v>
      </c>
      <c r="E97" s="920">
        <f>【全員最初に作成】基本情報!X130</f>
        <v>0</v>
      </c>
      <c r="F97" s="920">
        <f>【全員最初に作成】基本情報!Y130</f>
        <v>0</v>
      </c>
      <c r="G97" s="920">
        <f>【全員最初に作成】基本情報!$M$23</f>
        <v>0</v>
      </c>
      <c r="H97" s="920">
        <f>【全員最初に作成】基本情報!$M$24</f>
        <v>0</v>
      </c>
      <c r="I97" s="920">
        <f>【全員最初に作成】基本情報!$M$25</f>
        <v>0</v>
      </c>
      <c r="J97" s="920">
        <f>'⇒【処遇】別紙様式2-2'!R107</f>
        <v>0</v>
      </c>
      <c r="K97" s="920">
        <f>'⇒【処遇】別紙様式2-2'!S107</f>
        <v>0</v>
      </c>
      <c r="L97" s="920">
        <f>'⇒【特定】別紙様式2-3'!R107</f>
        <v>0</v>
      </c>
      <c r="M97" s="920">
        <f>'⇒【特定】別紙様式2-3'!S107</f>
        <v>0</v>
      </c>
      <c r="N97" s="920">
        <f>'⇒【交付金】様式2-２'!B109</f>
        <v>0</v>
      </c>
      <c r="O97" s="920" t="str">
        <f t="shared" si="1"/>
        <v>0</v>
      </c>
    </row>
    <row r="98" spans="1:15" s="919" customFormat="1">
      <c r="A98" s="920" t="str">
        <f>【全員最初に作成】基本情報!AD131</f>
        <v/>
      </c>
      <c r="B98" s="920">
        <f>【全員最初に作成】基本情報!M131</f>
        <v>0</v>
      </c>
      <c r="C98" s="920">
        <f>【全員最初に作成】基本情報!R131</f>
        <v>0</v>
      </c>
      <c r="D98" s="920">
        <f>【全員最初に作成】基本情報!W131</f>
        <v>0</v>
      </c>
      <c r="E98" s="920">
        <f>【全員最初に作成】基本情報!X131</f>
        <v>0</v>
      </c>
      <c r="F98" s="920">
        <f>【全員最初に作成】基本情報!Y131</f>
        <v>0</v>
      </c>
      <c r="G98" s="920">
        <f>【全員最初に作成】基本情報!$M$23</f>
        <v>0</v>
      </c>
      <c r="H98" s="920">
        <f>【全員最初に作成】基本情報!$M$24</f>
        <v>0</v>
      </c>
      <c r="I98" s="920">
        <f>【全員最初に作成】基本情報!$M$25</f>
        <v>0</v>
      </c>
      <c r="J98" s="920">
        <f>'⇒【処遇】別紙様式2-2'!R108</f>
        <v>0</v>
      </c>
      <c r="K98" s="920">
        <f>'⇒【処遇】別紙様式2-2'!S108</f>
        <v>0</v>
      </c>
      <c r="L98" s="920">
        <f>'⇒【特定】別紙様式2-3'!R108</f>
        <v>0</v>
      </c>
      <c r="M98" s="920">
        <f>'⇒【特定】別紙様式2-3'!S108</f>
        <v>0</v>
      </c>
      <c r="N98" s="920">
        <f>'⇒【交付金】様式2-２'!B110</f>
        <v>0</v>
      </c>
      <c r="O98" s="920" t="str">
        <f t="shared" si="1"/>
        <v>0</v>
      </c>
    </row>
    <row r="99" spans="1:15" s="919" customFormat="1">
      <c r="A99" s="920" t="str">
        <f>【全員最初に作成】基本情報!AD132</f>
        <v/>
      </c>
      <c r="B99" s="920">
        <f>【全員最初に作成】基本情報!M132</f>
        <v>0</v>
      </c>
      <c r="C99" s="920">
        <f>【全員最初に作成】基本情報!R132</f>
        <v>0</v>
      </c>
      <c r="D99" s="920">
        <f>【全員最初に作成】基本情報!W132</f>
        <v>0</v>
      </c>
      <c r="E99" s="920">
        <f>【全員最初に作成】基本情報!X132</f>
        <v>0</v>
      </c>
      <c r="F99" s="920">
        <f>【全員最初に作成】基本情報!Y132</f>
        <v>0</v>
      </c>
      <c r="G99" s="920">
        <f>【全員最初に作成】基本情報!$M$23</f>
        <v>0</v>
      </c>
      <c r="H99" s="920">
        <f>【全員最初に作成】基本情報!$M$24</f>
        <v>0</v>
      </c>
      <c r="I99" s="920">
        <f>【全員最初に作成】基本情報!$M$25</f>
        <v>0</v>
      </c>
      <c r="J99" s="920">
        <f>'⇒【処遇】別紙様式2-2'!R109</f>
        <v>0</v>
      </c>
      <c r="K99" s="920">
        <f>'⇒【処遇】別紙様式2-2'!S109</f>
        <v>0</v>
      </c>
      <c r="L99" s="920">
        <f>'⇒【特定】別紙様式2-3'!R109</f>
        <v>0</v>
      </c>
      <c r="M99" s="920">
        <f>'⇒【特定】別紙様式2-3'!S109</f>
        <v>0</v>
      </c>
      <c r="N99" s="920">
        <f>'⇒【交付金】様式2-２'!B111</f>
        <v>0</v>
      </c>
      <c r="O99" s="920" t="str">
        <f t="shared" si="1"/>
        <v>0</v>
      </c>
    </row>
    <row r="100" spans="1:15" s="919" customFormat="1">
      <c r="A100" s="920" t="str">
        <f>【全員最初に作成】基本情報!AD133</f>
        <v/>
      </c>
      <c r="B100" s="920">
        <f>【全員最初に作成】基本情報!M133</f>
        <v>0</v>
      </c>
      <c r="C100" s="920">
        <f>【全員最初に作成】基本情報!R133</f>
        <v>0</v>
      </c>
      <c r="D100" s="920">
        <f>【全員最初に作成】基本情報!W133</f>
        <v>0</v>
      </c>
      <c r="E100" s="920">
        <f>【全員最初に作成】基本情報!X133</f>
        <v>0</v>
      </c>
      <c r="F100" s="920">
        <f>【全員最初に作成】基本情報!Y133</f>
        <v>0</v>
      </c>
      <c r="G100" s="920">
        <f>【全員最初に作成】基本情報!$M$23</f>
        <v>0</v>
      </c>
      <c r="H100" s="920">
        <f>【全員最初に作成】基本情報!$M$24</f>
        <v>0</v>
      </c>
      <c r="I100" s="920">
        <f>【全員最初に作成】基本情報!$M$25</f>
        <v>0</v>
      </c>
      <c r="J100" s="920">
        <f>'⇒【処遇】別紙様式2-2'!R110</f>
        <v>0</v>
      </c>
      <c r="K100" s="920">
        <f>'⇒【処遇】別紙様式2-2'!S110</f>
        <v>0</v>
      </c>
      <c r="L100" s="920">
        <f>'⇒【特定】別紙様式2-3'!R110</f>
        <v>0</v>
      </c>
      <c r="M100" s="920">
        <f>'⇒【特定】別紙様式2-3'!S110</f>
        <v>0</v>
      </c>
      <c r="N100" s="920">
        <f>'⇒【交付金】様式2-２'!B112</f>
        <v>0</v>
      </c>
      <c r="O100" s="920" t="str">
        <f t="shared" si="1"/>
        <v>0</v>
      </c>
    </row>
    <row r="101" spans="1:15" s="919" customFormat="1">
      <c r="A101" s="920" t="str">
        <f>【全員最初に作成】基本情報!AD134</f>
        <v/>
      </c>
      <c r="B101" s="920">
        <f>【全員最初に作成】基本情報!M134</f>
        <v>0</v>
      </c>
      <c r="C101" s="920">
        <f>【全員最初に作成】基本情報!R134</f>
        <v>0</v>
      </c>
      <c r="D101" s="920">
        <f>【全員最初に作成】基本情報!W134</f>
        <v>0</v>
      </c>
      <c r="E101" s="920">
        <f>【全員最初に作成】基本情報!X134</f>
        <v>0</v>
      </c>
      <c r="F101" s="920">
        <f>【全員最初に作成】基本情報!Y134</f>
        <v>0</v>
      </c>
      <c r="G101" s="920">
        <f>【全員最初に作成】基本情報!$M$23</f>
        <v>0</v>
      </c>
      <c r="H101" s="920">
        <f>【全員最初に作成】基本情報!$M$24</f>
        <v>0</v>
      </c>
      <c r="I101" s="920">
        <f>【全員最初に作成】基本情報!$M$25</f>
        <v>0</v>
      </c>
      <c r="J101" s="920">
        <f>'⇒【処遇】別紙様式2-2'!R111</f>
        <v>0</v>
      </c>
      <c r="K101" s="920">
        <f>'⇒【処遇】別紙様式2-2'!S111</f>
        <v>0</v>
      </c>
      <c r="L101" s="920">
        <f>'⇒【特定】別紙様式2-3'!R111</f>
        <v>0</v>
      </c>
      <c r="M101" s="920">
        <f>'⇒【特定】別紙様式2-3'!S111</f>
        <v>0</v>
      </c>
      <c r="N101" s="920">
        <f>'⇒【交付金】様式2-２'!B113</f>
        <v>0</v>
      </c>
      <c r="O101" s="920" t="str">
        <f t="shared" si="1"/>
        <v>0</v>
      </c>
    </row>
    <row r="102" spans="1:15" s="919" customFormat="1">
      <c r="A102" s="920" t="str">
        <f>【全員最初に作成】基本情報!AD135</f>
        <v/>
      </c>
      <c r="B102" s="920">
        <f>【全員最初に作成】基本情報!M135</f>
        <v>0</v>
      </c>
      <c r="C102" s="920">
        <f>【全員最初に作成】基本情報!R135</f>
        <v>0</v>
      </c>
      <c r="D102" s="920">
        <f>【全員最初に作成】基本情報!W135</f>
        <v>0</v>
      </c>
      <c r="E102" s="920">
        <f>【全員最初に作成】基本情報!X135</f>
        <v>0</v>
      </c>
      <c r="F102" s="920">
        <f>【全員最初に作成】基本情報!Y135</f>
        <v>0</v>
      </c>
      <c r="G102" s="920">
        <f>【全員最初に作成】基本情報!$M$23</f>
        <v>0</v>
      </c>
      <c r="H102" s="920">
        <f>【全員最初に作成】基本情報!$M$24</f>
        <v>0</v>
      </c>
      <c r="I102" s="920">
        <f>【全員最初に作成】基本情報!$M$25</f>
        <v>0</v>
      </c>
      <c r="J102" s="920">
        <f>'⇒【処遇】別紙様式2-2'!R112</f>
        <v>0</v>
      </c>
      <c r="K102" s="920">
        <f>'⇒【処遇】別紙様式2-2'!S112</f>
        <v>0</v>
      </c>
      <c r="L102" s="920">
        <f>'⇒【特定】別紙様式2-3'!R112</f>
        <v>0</v>
      </c>
      <c r="M102" s="920">
        <f>'⇒【特定】別紙様式2-3'!S112</f>
        <v>0</v>
      </c>
      <c r="N102" s="920">
        <f>'⇒【交付金】様式2-２'!B114</f>
        <v>0</v>
      </c>
      <c r="O102" s="920" t="str">
        <f t="shared" si="1"/>
        <v>0</v>
      </c>
    </row>
    <row r="103" spans="1:15" s="919" customFormat="1">
      <c r="A103" s="920" t="str">
        <f>【全員最初に作成】基本情報!AD136</f>
        <v/>
      </c>
      <c r="B103" s="920">
        <f>【全員最初に作成】基本情報!M136</f>
        <v>0</v>
      </c>
      <c r="C103" s="920">
        <f>【全員最初に作成】基本情報!R136</f>
        <v>0</v>
      </c>
      <c r="D103" s="920">
        <f>【全員最初に作成】基本情報!W136</f>
        <v>0</v>
      </c>
      <c r="E103" s="920">
        <f>【全員最初に作成】基本情報!X136</f>
        <v>0</v>
      </c>
      <c r="F103" s="920">
        <f>【全員最初に作成】基本情報!Y136</f>
        <v>0</v>
      </c>
      <c r="G103" s="920">
        <f>【全員最初に作成】基本情報!$M$23</f>
        <v>0</v>
      </c>
      <c r="H103" s="920">
        <f>【全員最初に作成】基本情報!$M$24</f>
        <v>0</v>
      </c>
      <c r="I103" s="920">
        <f>【全員最初に作成】基本情報!$M$25</f>
        <v>0</v>
      </c>
      <c r="J103" s="920">
        <f>'⇒【処遇】別紙様式2-2'!R113</f>
        <v>0</v>
      </c>
      <c r="K103" s="920">
        <f>'⇒【処遇】別紙様式2-2'!S113</f>
        <v>0</v>
      </c>
      <c r="L103" s="920">
        <f>'⇒【特定】別紙様式2-3'!R113</f>
        <v>0</v>
      </c>
      <c r="M103" s="920">
        <f>'⇒【特定】別紙様式2-3'!S113</f>
        <v>0</v>
      </c>
      <c r="N103" s="920">
        <f>'⇒【交付金】様式2-２'!B115</f>
        <v>0</v>
      </c>
      <c r="O103" s="920" t="str">
        <f t="shared" si="1"/>
        <v>0</v>
      </c>
    </row>
    <row r="104" spans="1:15" s="919" customFormat="1">
      <c r="A104" s="920" t="str">
        <f>【全員最初に作成】基本情報!AD137</f>
        <v/>
      </c>
      <c r="B104" s="920">
        <f>【全員最初に作成】基本情報!M137</f>
        <v>0</v>
      </c>
      <c r="C104" s="920">
        <f>【全員最初に作成】基本情報!R137</f>
        <v>0</v>
      </c>
      <c r="D104" s="920">
        <f>【全員最初に作成】基本情報!W137</f>
        <v>0</v>
      </c>
      <c r="E104" s="920">
        <f>【全員最初に作成】基本情報!X137</f>
        <v>0</v>
      </c>
      <c r="F104" s="920">
        <f>【全員最初に作成】基本情報!Y137</f>
        <v>0</v>
      </c>
      <c r="G104" s="920">
        <f>【全員最初に作成】基本情報!$M$23</f>
        <v>0</v>
      </c>
      <c r="H104" s="920">
        <f>【全員最初に作成】基本情報!$M$24</f>
        <v>0</v>
      </c>
      <c r="I104" s="920">
        <f>【全員最初に作成】基本情報!$M$25</f>
        <v>0</v>
      </c>
      <c r="J104" s="920">
        <f>'⇒【処遇】別紙様式2-2'!R114</f>
        <v>0</v>
      </c>
      <c r="K104" s="920">
        <f>'⇒【処遇】別紙様式2-2'!S114</f>
        <v>0</v>
      </c>
      <c r="L104" s="920">
        <f>'⇒【特定】別紙様式2-3'!R114</f>
        <v>0</v>
      </c>
      <c r="M104" s="920">
        <f>'⇒【特定】別紙様式2-3'!S114</f>
        <v>0</v>
      </c>
      <c r="N104" s="920">
        <f>'⇒【交付金】様式2-２'!B116</f>
        <v>0</v>
      </c>
      <c r="O104" s="920" t="str">
        <f t="shared" si="1"/>
        <v>0</v>
      </c>
    </row>
    <row r="105" spans="1:15" s="919" customFormat="1">
      <c r="A105" s="920" t="str">
        <f>【全員最初に作成】基本情報!AD138</f>
        <v/>
      </c>
      <c r="B105" s="920">
        <f>【全員最初に作成】基本情報!M138</f>
        <v>0</v>
      </c>
      <c r="C105" s="920">
        <f>【全員最初に作成】基本情報!R138</f>
        <v>0</v>
      </c>
      <c r="D105" s="920">
        <f>【全員最初に作成】基本情報!W138</f>
        <v>0</v>
      </c>
      <c r="E105" s="920">
        <f>【全員最初に作成】基本情報!X138</f>
        <v>0</v>
      </c>
      <c r="F105" s="920">
        <f>【全員最初に作成】基本情報!Y138</f>
        <v>0</v>
      </c>
      <c r="G105" s="920">
        <f>【全員最初に作成】基本情報!$M$23</f>
        <v>0</v>
      </c>
      <c r="H105" s="920">
        <f>【全員最初に作成】基本情報!$M$24</f>
        <v>0</v>
      </c>
      <c r="I105" s="920">
        <f>【全員最初に作成】基本情報!$M$25</f>
        <v>0</v>
      </c>
      <c r="J105" s="920">
        <f>'⇒【処遇】別紙様式2-2'!R115</f>
        <v>0</v>
      </c>
      <c r="K105" s="920">
        <f>'⇒【処遇】別紙様式2-2'!S115</f>
        <v>0</v>
      </c>
      <c r="L105" s="920">
        <f>'⇒【特定】別紙様式2-3'!R115</f>
        <v>0</v>
      </c>
      <c r="M105" s="920">
        <f>'⇒【特定】別紙様式2-3'!S115</f>
        <v>0</v>
      </c>
      <c r="N105" s="920">
        <f>'⇒【交付金】様式2-２'!B117</f>
        <v>0</v>
      </c>
      <c r="O105" s="920" t="str">
        <f t="shared" si="1"/>
        <v>0</v>
      </c>
    </row>
    <row r="106" spans="1:15" s="919" customFormat="1">
      <c r="A106" s="920" t="str">
        <f>【全員最初に作成】基本情報!AD139</f>
        <v/>
      </c>
      <c r="B106" s="920">
        <f>【全員最初に作成】基本情報!M139</f>
        <v>0</v>
      </c>
      <c r="C106" s="920">
        <f>【全員最初に作成】基本情報!R139</f>
        <v>0</v>
      </c>
      <c r="D106" s="920">
        <f>【全員最初に作成】基本情報!W139</f>
        <v>0</v>
      </c>
      <c r="E106" s="920">
        <f>【全員最初に作成】基本情報!X139</f>
        <v>0</v>
      </c>
      <c r="F106" s="920">
        <f>【全員最初に作成】基本情報!Y139</f>
        <v>0</v>
      </c>
      <c r="G106" s="920">
        <f>【全員最初に作成】基本情報!$M$23</f>
        <v>0</v>
      </c>
      <c r="H106" s="920">
        <f>【全員最初に作成】基本情報!$M$24</f>
        <v>0</v>
      </c>
      <c r="I106" s="920">
        <f>【全員最初に作成】基本情報!$M$25</f>
        <v>0</v>
      </c>
      <c r="J106" s="920">
        <f>'⇒【処遇】別紙様式2-2'!R116</f>
        <v>0</v>
      </c>
      <c r="K106" s="920">
        <f>'⇒【処遇】別紙様式2-2'!S116</f>
        <v>0</v>
      </c>
      <c r="L106" s="920">
        <f>'⇒【特定】別紙様式2-3'!R116</f>
        <v>0</v>
      </c>
      <c r="M106" s="920">
        <f>'⇒【特定】別紙様式2-3'!S116</f>
        <v>0</v>
      </c>
      <c r="N106" s="920">
        <f>'⇒【交付金】様式2-２'!B118</f>
        <v>0</v>
      </c>
      <c r="O106" s="920" t="str">
        <f t="shared" si="1"/>
        <v>0</v>
      </c>
    </row>
    <row r="107" spans="1:15" s="919" customFormat="1">
      <c r="A107" s="920" t="str">
        <f>【全員最初に作成】基本情報!AD140</f>
        <v/>
      </c>
      <c r="B107" s="920">
        <f>【全員最初に作成】基本情報!M140</f>
        <v>0</v>
      </c>
      <c r="C107" s="920">
        <f>【全員最初に作成】基本情報!R140</f>
        <v>0</v>
      </c>
      <c r="D107" s="920">
        <f>【全員最初に作成】基本情報!W140</f>
        <v>0</v>
      </c>
      <c r="E107" s="920">
        <f>【全員最初に作成】基本情報!X140</f>
        <v>0</v>
      </c>
      <c r="F107" s="920">
        <f>【全員最初に作成】基本情報!Y140</f>
        <v>0</v>
      </c>
      <c r="G107" s="920">
        <f>【全員最初に作成】基本情報!$M$23</f>
        <v>0</v>
      </c>
      <c r="H107" s="920">
        <f>【全員最初に作成】基本情報!$M$24</f>
        <v>0</v>
      </c>
      <c r="I107" s="920">
        <f>【全員最初に作成】基本情報!$M$25</f>
        <v>0</v>
      </c>
      <c r="J107" s="920">
        <f>'⇒【処遇】別紙様式2-2'!R117</f>
        <v>0</v>
      </c>
      <c r="K107" s="920">
        <f>'⇒【処遇】別紙様式2-2'!S117</f>
        <v>0</v>
      </c>
      <c r="L107" s="920">
        <f>'⇒【特定】別紙様式2-3'!R117</f>
        <v>0</v>
      </c>
      <c r="M107" s="920">
        <f>'⇒【特定】別紙様式2-3'!S117</f>
        <v>0</v>
      </c>
      <c r="N107" s="920">
        <f>'⇒【交付金】様式2-２'!B119</f>
        <v>0</v>
      </c>
      <c r="O107" s="920" t="str">
        <f t="shared" si="1"/>
        <v>0</v>
      </c>
    </row>
    <row r="108" spans="1:15" s="919" customFormat="1">
      <c r="A108" s="920" t="str">
        <f>【全員最初に作成】基本情報!AD141</f>
        <v/>
      </c>
      <c r="B108" s="920">
        <f>【全員最初に作成】基本情報!M141</f>
        <v>0</v>
      </c>
      <c r="C108" s="920">
        <f>【全員最初に作成】基本情報!R141</f>
        <v>0</v>
      </c>
      <c r="D108" s="920">
        <f>【全員最初に作成】基本情報!W141</f>
        <v>0</v>
      </c>
      <c r="E108" s="920">
        <f>【全員最初に作成】基本情報!X141</f>
        <v>0</v>
      </c>
      <c r="F108" s="920">
        <f>【全員最初に作成】基本情報!Y141</f>
        <v>0</v>
      </c>
      <c r="G108" s="920">
        <f>【全員最初に作成】基本情報!$M$23</f>
        <v>0</v>
      </c>
      <c r="H108" s="920">
        <f>【全員最初に作成】基本情報!$M$24</f>
        <v>0</v>
      </c>
      <c r="I108" s="920">
        <f>【全員最初に作成】基本情報!$M$25</f>
        <v>0</v>
      </c>
      <c r="J108" s="920">
        <f>'⇒【処遇】別紙様式2-2'!R118</f>
        <v>0</v>
      </c>
      <c r="K108" s="920">
        <f>'⇒【処遇】別紙様式2-2'!S118</f>
        <v>0</v>
      </c>
      <c r="L108" s="920">
        <f>'⇒【特定】別紙様式2-3'!R118</f>
        <v>0</v>
      </c>
      <c r="M108" s="920">
        <f>'⇒【特定】別紙様式2-3'!S118</f>
        <v>0</v>
      </c>
      <c r="N108" s="920">
        <f>'⇒【交付金】様式2-２'!B120</f>
        <v>0</v>
      </c>
      <c r="O108" s="920" t="str">
        <f t="shared" si="1"/>
        <v>0</v>
      </c>
    </row>
    <row r="109" spans="1:15" s="919" customFormat="1">
      <c r="A109" s="920" t="str">
        <f>【全員最初に作成】基本情報!AD142</f>
        <v/>
      </c>
      <c r="B109" s="920">
        <f>【全員最初に作成】基本情報!M142</f>
        <v>0</v>
      </c>
      <c r="C109" s="920">
        <f>【全員最初に作成】基本情報!R142</f>
        <v>0</v>
      </c>
      <c r="D109" s="920">
        <f>【全員最初に作成】基本情報!W142</f>
        <v>0</v>
      </c>
      <c r="E109" s="920">
        <f>【全員最初に作成】基本情報!X142</f>
        <v>0</v>
      </c>
      <c r="F109" s="920">
        <f>【全員最初に作成】基本情報!Y142</f>
        <v>0</v>
      </c>
      <c r="G109" s="920">
        <f>【全員最初に作成】基本情報!$M$23</f>
        <v>0</v>
      </c>
      <c r="H109" s="920">
        <f>【全員最初に作成】基本情報!$M$24</f>
        <v>0</v>
      </c>
      <c r="I109" s="920">
        <f>【全員最初に作成】基本情報!$M$25</f>
        <v>0</v>
      </c>
      <c r="J109" s="920">
        <f>'⇒【処遇】別紙様式2-2'!R119</f>
        <v>0</v>
      </c>
      <c r="K109" s="920">
        <f>'⇒【処遇】別紙様式2-2'!S119</f>
        <v>0</v>
      </c>
      <c r="L109" s="920">
        <f>'⇒【特定】別紙様式2-3'!R119</f>
        <v>0</v>
      </c>
      <c r="M109" s="920">
        <f>'⇒【特定】別紙様式2-3'!S119</f>
        <v>0</v>
      </c>
      <c r="N109" s="920">
        <f>'⇒【交付金】様式2-２'!B121</f>
        <v>0</v>
      </c>
      <c r="O109" s="920" t="str">
        <f t="shared" si="1"/>
        <v>0</v>
      </c>
    </row>
    <row r="110" spans="1:15" s="919" customFormat="1">
      <c r="A110" s="920" t="str">
        <f>【全員最初に作成】基本情報!AD143</f>
        <v/>
      </c>
      <c r="B110" s="920">
        <f>【全員最初に作成】基本情報!M143</f>
        <v>0</v>
      </c>
      <c r="C110" s="920">
        <f>【全員最初に作成】基本情報!R143</f>
        <v>0</v>
      </c>
      <c r="D110" s="920">
        <f>【全員最初に作成】基本情報!W143</f>
        <v>0</v>
      </c>
      <c r="E110" s="920">
        <f>【全員最初に作成】基本情報!X143</f>
        <v>0</v>
      </c>
      <c r="F110" s="920">
        <f>【全員最初に作成】基本情報!Y143</f>
        <v>0</v>
      </c>
      <c r="G110" s="920">
        <f>【全員最初に作成】基本情報!$M$23</f>
        <v>0</v>
      </c>
      <c r="H110" s="920">
        <f>【全員最初に作成】基本情報!$M$24</f>
        <v>0</v>
      </c>
      <c r="I110" s="920">
        <f>【全員最初に作成】基本情報!$M$25</f>
        <v>0</v>
      </c>
      <c r="J110" s="920">
        <f>'⇒【処遇】別紙様式2-2'!R120</f>
        <v>0</v>
      </c>
      <c r="K110" s="920">
        <f>'⇒【処遇】別紙様式2-2'!S120</f>
        <v>0</v>
      </c>
      <c r="L110" s="920">
        <f>'⇒【特定】別紙様式2-3'!R120</f>
        <v>0</v>
      </c>
      <c r="M110" s="920">
        <f>'⇒【特定】別紙様式2-3'!S120</f>
        <v>0</v>
      </c>
      <c r="N110" s="920">
        <f>'⇒【交付金】様式2-２'!B122</f>
        <v>0</v>
      </c>
      <c r="O110" s="920" t="str">
        <f t="shared" si="1"/>
        <v>0</v>
      </c>
    </row>
    <row r="111" spans="1:15" s="919" customFormat="1">
      <c r="A111" s="920" t="str">
        <f>【全員最初に作成】基本情報!AD144</f>
        <v/>
      </c>
      <c r="B111" s="920">
        <f>【全員最初に作成】基本情報!M144</f>
        <v>0</v>
      </c>
      <c r="C111" s="920">
        <f>【全員最初に作成】基本情報!R144</f>
        <v>0</v>
      </c>
      <c r="D111" s="920">
        <f>【全員最初に作成】基本情報!W144</f>
        <v>0</v>
      </c>
      <c r="E111" s="920">
        <f>【全員最初に作成】基本情報!X144</f>
        <v>0</v>
      </c>
      <c r="F111" s="920">
        <f>【全員最初に作成】基本情報!Y144</f>
        <v>0</v>
      </c>
      <c r="G111" s="920">
        <f>【全員最初に作成】基本情報!$M$23</f>
        <v>0</v>
      </c>
      <c r="H111" s="920">
        <f>【全員最初に作成】基本情報!$M$24</f>
        <v>0</v>
      </c>
      <c r="I111" s="920">
        <f>【全員最初に作成】基本情報!$M$25</f>
        <v>0</v>
      </c>
      <c r="J111" s="920">
        <f>'⇒【処遇】別紙様式2-2'!R121</f>
        <v>0</v>
      </c>
      <c r="K111" s="920">
        <f>'⇒【処遇】別紙様式2-2'!S121</f>
        <v>0</v>
      </c>
      <c r="L111" s="920">
        <f>'⇒【特定】別紙様式2-3'!R121</f>
        <v>0</v>
      </c>
      <c r="M111" s="920">
        <f>'⇒【特定】別紙様式2-3'!S121</f>
        <v>0</v>
      </c>
      <c r="N111" s="920">
        <f>'⇒【交付金】様式2-２'!B123</f>
        <v>0</v>
      </c>
      <c r="O111" s="920" t="str">
        <f t="shared" si="1"/>
        <v>0</v>
      </c>
    </row>
    <row r="112" spans="1:15" s="919" customFormat="1">
      <c r="A112" s="920" t="str">
        <f>【全員最初に作成】基本情報!AD145</f>
        <v/>
      </c>
      <c r="B112" s="920">
        <f>【全員最初に作成】基本情報!M145</f>
        <v>0</v>
      </c>
      <c r="C112" s="920">
        <f>【全員最初に作成】基本情報!R145</f>
        <v>0</v>
      </c>
      <c r="D112" s="920">
        <f>【全員最初に作成】基本情報!W145</f>
        <v>0</v>
      </c>
      <c r="E112" s="920">
        <f>【全員最初に作成】基本情報!X145</f>
        <v>0</v>
      </c>
      <c r="F112" s="920">
        <f>【全員最初に作成】基本情報!Y145</f>
        <v>0</v>
      </c>
      <c r="G112" s="920">
        <f>【全員最初に作成】基本情報!$M$23</f>
        <v>0</v>
      </c>
      <c r="H112" s="920">
        <f>【全員最初に作成】基本情報!$M$24</f>
        <v>0</v>
      </c>
      <c r="I112" s="920">
        <f>【全員最初に作成】基本情報!$M$25</f>
        <v>0</v>
      </c>
      <c r="J112" s="920">
        <f>'⇒【処遇】別紙様式2-2'!R122</f>
        <v>0</v>
      </c>
      <c r="K112" s="920">
        <f>'⇒【処遇】別紙様式2-2'!S122</f>
        <v>0</v>
      </c>
      <c r="L112" s="920">
        <f>'⇒【特定】別紙様式2-3'!R122</f>
        <v>0</v>
      </c>
      <c r="M112" s="920">
        <f>'⇒【特定】別紙様式2-3'!S122</f>
        <v>0</v>
      </c>
      <c r="N112" s="920">
        <f>'⇒【交付金】様式2-２'!B124</f>
        <v>0</v>
      </c>
      <c r="O112" s="920" t="str">
        <f t="shared" si="1"/>
        <v>0</v>
      </c>
    </row>
    <row r="113" spans="1:15" s="919" customFormat="1">
      <c r="A113" s="920" t="str">
        <f>【全員最初に作成】基本情報!AD146</f>
        <v/>
      </c>
      <c r="B113" s="920">
        <f>【全員最初に作成】基本情報!M146</f>
        <v>0</v>
      </c>
      <c r="C113" s="920">
        <f>【全員最初に作成】基本情報!R146</f>
        <v>0</v>
      </c>
      <c r="D113" s="920">
        <f>【全員最初に作成】基本情報!W146</f>
        <v>0</v>
      </c>
      <c r="E113" s="920">
        <f>【全員最初に作成】基本情報!X146</f>
        <v>0</v>
      </c>
      <c r="F113" s="920">
        <f>【全員最初に作成】基本情報!Y146</f>
        <v>0</v>
      </c>
      <c r="G113" s="920">
        <f>【全員最初に作成】基本情報!$M$23</f>
        <v>0</v>
      </c>
      <c r="H113" s="920">
        <f>【全員最初に作成】基本情報!$M$24</f>
        <v>0</v>
      </c>
      <c r="I113" s="920">
        <f>【全員最初に作成】基本情報!$M$25</f>
        <v>0</v>
      </c>
      <c r="J113" s="920">
        <f>'⇒【処遇】別紙様式2-2'!R123</f>
        <v>0</v>
      </c>
      <c r="K113" s="920">
        <f>'⇒【処遇】別紙様式2-2'!S123</f>
        <v>0</v>
      </c>
      <c r="L113" s="920">
        <f>'⇒【特定】別紙様式2-3'!R123</f>
        <v>0</v>
      </c>
      <c r="M113" s="920">
        <f>'⇒【特定】別紙様式2-3'!S123</f>
        <v>0</v>
      </c>
      <c r="N113" s="920">
        <f>'⇒【交付金】様式2-２'!B125</f>
        <v>0</v>
      </c>
      <c r="O113" s="920" t="str">
        <f t="shared" si="1"/>
        <v>0</v>
      </c>
    </row>
    <row r="114" spans="1:15" s="919" customFormat="1">
      <c r="A114" s="920" t="str">
        <f>【全員最初に作成】基本情報!AD147</f>
        <v/>
      </c>
      <c r="B114" s="920">
        <f>【全員最初に作成】基本情報!M147</f>
        <v>0</v>
      </c>
      <c r="C114" s="920">
        <f>【全員最初に作成】基本情報!R147</f>
        <v>0</v>
      </c>
      <c r="D114" s="920">
        <f>【全員最初に作成】基本情報!W147</f>
        <v>0</v>
      </c>
      <c r="E114" s="920">
        <f>【全員最初に作成】基本情報!X147</f>
        <v>0</v>
      </c>
      <c r="F114" s="920">
        <f>【全員最初に作成】基本情報!Y147</f>
        <v>0</v>
      </c>
      <c r="G114" s="920">
        <f>【全員最初に作成】基本情報!$M$23</f>
        <v>0</v>
      </c>
      <c r="H114" s="920">
        <f>【全員最初に作成】基本情報!$M$24</f>
        <v>0</v>
      </c>
      <c r="I114" s="920">
        <f>【全員最初に作成】基本情報!$M$25</f>
        <v>0</v>
      </c>
      <c r="J114" s="920">
        <f>'⇒【処遇】別紙様式2-2'!R124</f>
        <v>0</v>
      </c>
      <c r="K114" s="920">
        <f>'⇒【処遇】別紙様式2-2'!S124</f>
        <v>0</v>
      </c>
      <c r="L114" s="920">
        <f>'⇒【特定】別紙様式2-3'!R124</f>
        <v>0</v>
      </c>
      <c r="M114" s="920">
        <f>'⇒【特定】別紙様式2-3'!S124</f>
        <v>0</v>
      </c>
      <c r="N114" s="920">
        <f>'⇒【交付金】様式2-２'!B126</f>
        <v>0</v>
      </c>
      <c r="O114" s="920" t="str">
        <f t="shared" si="1"/>
        <v>0</v>
      </c>
    </row>
    <row r="115" spans="1:15" s="919" customFormat="1">
      <c r="A115" s="920" t="str">
        <f>【全員最初に作成】基本情報!AD148</f>
        <v/>
      </c>
      <c r="B115" s="920">
        <f>【全員最初に作成】基本情報!M148</f>
        <v>0</v>
      </c>
      <c r="C115" s="920">
        <f>【全員最初に作成】基本情報!R148</f>
        <v>0</v>
      </c>
      <c r="D115" s="920">
        <f>【全員最初に作成】基本情報!W148</f>
        <v>0</v>
      </c>
      <c r="E115" s="920">
        <f>【全員最初に作成】基本情報!X148</f>
        <v>0</v>
      </c>
      <c r="F115" s="920">
        <f>【全員最初に作成】基本情報!Y148</f>
        <v>0</v>
      </c>
      <c r="G115" s="920">
        <f>【全員最初に作成】基本情報!$M$23</f>
        <v>0</v>
      </c>
      <c r="H115" s="920">
        <f>【全員最初に作成】基本情報!$M$24</f>
        <v>0</v>
      </c>
      <c r="I115" s="920">
        <f>【全員最初に作成】基本情報!$M$25</f>
        <v>0</v>
      </c>
      <c r="J115" s="920">
        <f>'⇒【処遇】別紙様式2-2'!R125</f>
        <v>0</v>
      </c>
      <c r="K115" s="920">
        <f>'⇒【処遇】別紙様式2-2'!S125</f>
        <v>0</v>
      </c>
      <c r="L115" s="920">
        <f>'⇒【特定】別紙様式2-3'!R125</f>
        <v>0</v>
      </c>
      <c r="M115" s="920">
        <f>'⇒【特定】別紙様式2-3'!S125</f>
        <v>0</v>
      </c>
      <c r="N115" s="920">
        <f>'⇒【交付金】様式2-２'!B127</f>
        <v>0</v>
      </c>
      <c r="O115" s="920" t="str">
        <f t="shared" si="1"/>
        <v>0</v>
      </c>
    </row>
    <row r="116" spans="1:15" s="919" customFormat="1">
      <c r="A116" s="920" t="str">
        <f>【全員最初に作成】基本情報!AD149</f>
        <v/>
      </c>
      <c r="B116" s="920">
        <f>【全員最初に作成】基本情報!M149</f>
        <v>0</v>
      </c>
      <c r="C116" s="920">
        <f>【全員最初に作成】基本情報!R149</f>
        <v>0</v>
      </c>
      <c r="D116" s="920">
        <f>【全員最初に作成】基本情報!W149</f>
        <v>0</v>
      </c>
      <c r="E116" s="920">
        <f>【全員最初に作成】基本情報!X149</f>
        <v>0</v>
      </c>
      <c r="F116" s="920">
        <f>【全員最初に作成】基本情報!Y149</f>
        <v>0</v>
      </c>
      <c r="G116" s="920">
        <f>【全員最初に作成】基本情報!$M$23</f>
        <v>0</v>
      </c>
      <c r="H116" s="920">
        <f>【全員最初に作成】基本情報!$M$24</f>
        <v>0</v>
      </c>
      <c r="I116" s="920">
        <f>【全員最初に作成】基本情報!$M$25</f>
        <v>0</v>
      </c>
      <c r="J116" s="920">
        <f>'⇒【処遇】別紙様式2-2'!R126</f>
        <v>0</v>
      </c>
      <c r="K116" s="920">
        <f>'⇒【処遇】別紙様式2-2'!S126</f>
        <v>0</v>
      </c>
      <c r="L116" s="920">
        <f>'⇒【特定】別紙様式2-3'!R126</f>
        <v>0</v>
      </c>
      <c r="M116" s="920">
        <f>'⇒【特定】別紙様式2-3'!S126</f>
        <v>0</v>
      </c>
      <c r="N116" s="920">
        <f>'⇒【交付金】様式2-２'!B128</f>
        <v>0</v>
      </c>
      <c r="O116" s="920" t="str">
        <f t="shared" si="1"/>
        <v>0</v>
      </c>
    </row>
    <row r="117" spans="1:15" s="919" customFormat="1">
      <c r="A117" s="920" t="str">
        <f>【全員最初に作成】基本情報!AD150</f>
        <v/>
      </c>
      <c r="B117" s="920">
        <f>【全員最初に作成】基本情報!M150</f>
        <v>0</v>
      </c>
      <c r="C117" s="920">
        <f>【全員最初に作成】基本情報!R150</f>
        <v>0</v>
      </c>
      <c r="D117" s="920">
        <f>【全員最初に作成】基本情報!W150</f>
        <v>0</v>
      </c>
      <c r="E117" s="920">
        <f>【全員最初に作成】基本情報!X150</f>
        <v>0</v>
      </c>
      <c r="F117" s="920">
        <f>【全員最初に作成】基本情報!Y150</f>
        <v>0</v>
      </c>
      <c r="G117" s="920">
        <f>【全員最初に作成】基本情報!$M$23</f>
        <v>0</v>
      </c>
      <c r="H117" s="920">
        <f>【全員最初に作成】基本情報!$M$24</f>
        <v>0</v>
      </c>
      <c r="I117" s="920">
        <f>【全員最初に作成】基本情報!$M$25</f>
        <v>0</v>
      </c>
      <c r="J117" s="920">
        <f>'⇒【処遇】別紙様式2-2'!R127</f>
        <v>0</v>
      </c>
      <c r="K117" s="920">
        <f>'⇒【処遇】別紙様式2-2'!S127</f>
        <v>0</v>
      </c>
      <c r="L117" s="920">
        <f>'⇒【特定】別紙様式2-3'!R127</f>
        <v>0</v>
      </c>
      <c r="M117" s="920">
        <f>'⇒【特定】別紙様式2-3'!S127</f>
        <v>0</v>
      </c>
      <c r="N117" s="920">
        <f>'⇒【交付金】様式2-２'!B129</f>
        <v>0</v>
      </c>
      <c r="O117" s="920" t="str">
        <f t="shared" si="1"/>
        <v>0</v>
      </c>
    </row>
    <row r="118" spans="1:15" s="919" customFormat="1">
      <c r="A118" s="920" t="str">
        <f>【全員最初に作成】基本情報!AD151</f>
        <v/>
      </c>
      <c r="B118" s="920">
        <f>【全員最初に作成】基本情報!M151</f>
        <v>0</v>
      </c>
      <c r="C118" s="920">
        <f>【全員最初に作成】基本情報!R151</f>
        <v>0</v>
      </c>
      <c r="D118" s="920">
        <f>【全員最初に作成】基本情報!W151</f>
        <v>0</v>
      </c>
      <c r="E118" s="920">
        <f>【全員最初に作成】基本情報!X151</f>
        <v>0</v>
      </c>
      <c r="F118" s="920">
        <f>【全員最初に作成】基本情報!Y151</f>
        <v>0</v>
      </c>
      <c r="G118" s="920">
        <f>【全員最初に作成】基本情報!$M$23</f>
        <v>0</v>
      </c>
      <c r="H118" s="920">
        <f>【全員最初に作成】基本情報!$M$24</f>
        <v>0</v>
      </c>
      <c r="I118" s="920">
        <f>【全員最初に作成】基本情報!$M$25</f>
        <v>0</v>
      </c>
      <c r="J118" s="920">
        <f>'⇒【処遇】別紙様式2-2'!R128</f>
        <v>0</v>
      </c>
      <c r="K118" s="920">
        <f>'⇒【処遇】別紙様式2-2'!S128</f>
        <v>0</v>
      </c>
      <c r="L118" s="920">
        <f>'⇒【特定】別紙様式2-3'!R128</f>
        <v>0</v>
      </c>
      <c r="M118" s="920">
        <f>'⇒【特定】別紙様式2-3'!S128</f>
        <v>0</v>
      </c>
      <c r="N118" s="920">
        <f>'⇒【交付金】様式2-２'!B130</f>
        <v>0</v>
      </c>
      <c r="O118" s="920" t="str">
        <f t="shared" si="1"/>
        <v>0</v>
      </c>
    </row>
    <row r="119" spans="1:15" s="919" customFormat="1">
      <c r="A119" s="920" t="str">
        <f>【全員最初に作成】基本情報!AD152</f>
        <v/>
      </c>
      <c r="B119" s="920">
        <f>【全員最初に作成】基本情報!M152</f>
        <v>0</v>
      </c>
      <c r="C119" s="920">
        <f>【全員最初に作成】基本情報!R152</f>
        <v>0</v>
      </c>
      <c r="D119" s="920">
        <f>【全員最初に作成】基本情報!W152</f>
        <v>0</v>
      </c>
      <c r="E119" s="920">
        <f>【全員最初に作成】基本情報!X152</f>
        <v>0</v>
      </c>
      <c r="F119" s="920">
        <f>【全員最初に作成】基本情報!Y152</f>
        <v>0</v>
      </c>
      <c r="G119" s="920">
        <f>【全員最初に作成】基本情報!$M$23</f>
        <v>0</v>
      </c>
      <c r="H119" s="920">
        <f>【全員最初に作成】基本情報!$M$24</f>
        <v>0</v>
      </c>
      <c r="I119" s="920">
        <f>【全員最初に作成】基本情報!$M$25</f>
        <v>0</v>
      </c>
      <c r="J119" s="920">
        <f>'⇒【処遇】別紙様式2-2'!R129</f>
        <v>0</v>
      </c>
      <c r="K119" s="920">
        <f>'⇒【処遇】別紙様式2-2'!S129</f>
        <v>0</v>
      </c>
      <c r="L119" s="920">
        <f>'⇒【特定】別紙様式2-3'!R129</f>
        <v>0</v>
      </c>
      <c r="M119" s="920">
        <f>'⇒【特定】別紙様式2-3'!S129</f>
        <v>0</v>
      </c>
      <c r="N119" s="920">
        <f>'⇒【交付金】様式2-２'!B131</f>
        <v>0</v>
      </c>
      <c r="O119" s="920" t="str">
        <f t="shared" si="1"/>
        <v>0</v>
      </c>
    </row>
    <row r="120" spans="1:15" s="919" customFormat="1">
      <c r="A120" s="920" t="str">
        <f>【全員最初に作成】基本情報!AD153</f>
        <v/>
      </c>
      <c r="B120" s="920">
        <f>【全員最初に作成】基本情報!M153</f>
        <v>0</v>
      </c>
      <c r="C120" s="920">
        <f>【全員最初に作成】基本情報!R153</f>
        <v>0</v>
      </c>
      <c r="D120" s="920">
        <f>【全員最初に作成】基本情報!W153</f>
        <v>0</v>
      </c>
      <c r="E120" s="920">
        <f>【全員最初に作成】基本情報!X153</f>
        <v>0</v>
      </c>
      <c r="F120" s="920">
        <f>【全員最初に作成】基本情報!Y153</f>
        <v>0</v>
      </c>
      <c r="G120" s="920">
        <f>【全員最初に作成】基本情報!$M$23</f>
        <v>0</v>
      </c>
      <c r="H120" s="920">
        <f>【全員最初に作成】基本情報!$M$24</f>
        <v>0</v>
      </c>
      <c r="I120" s="920">
        <f>【全員最初に作成】基本情報!$M$25</f>
        <v>0</v>
      </c>
      <c r="J120" s="920">
        <f>'⇒【処遇】別紙様式2-2'!R130</f>
        <v>0</v>
      </c>
      <c r="K120" s="920">
        <f>'⇒【処遇】別紙様式2-2'!S130</f>
        <v>0</v>
      </c>
      <c r="L120" s="920">
        <f>'⇒【特定】別紙様式2-3'!R130</f>
        <v>0</v>
      </c>
      <c r="M120" s="920">
        <f>'⇒【特定】別紙様式2-3'!S130</f>
        <v>0</v>
      </c>
      <c r="N120" s="920">
        <f>'⇒【交付金】様式2-２'!B132</f>
        <v>0</v>
      </c>
      <c r="O120" s="920" t="str">
        <f t="shared" si="1"/>
        <v>0</v>
      </c>
    </row>
    <row r="121" spans="1:15" s="919" customFormat="1">
      <c r="A121" s="920" t="str">
        <f>【全員最初に作成】基本情報!AD154</f>
        <v/>
      </c>
      <c r="B121" s="920">
        <f>【全員最初に作成】基本情報!M154</f>
        <v>0</v>
      </c>
      <c r="C121" s="920">
        <f>【全員最初に作成】基本情報!R154</f>
        <v>0</v>
      </c>
      <c r="D121" s="920">
        <f>【全員最初に作成】基本情報!W154</f>
        <v>0</v>
      </c>
      <c r="E121" s="920">
        <f>【全員最初に作成】基本情報!X154</f>
        <v>0</v>
      </c>
      <c r="F121" s="920">
        <f>【全員最初に作成】基本情報!Y154</f>
        <v>0</v>
      </c>
      <c r="G121" s="920">
        <f>【全員最初に作成】基本情報!$M$23</f>
        <v>0</v>
      </c>
      <c r="H121" s="920">
        <f>【全員最初に作成】基本情報!$M$24</f>
        <v>0</v>
      </c>
      <c r="I121" s="920">
        <f>【全員最初に作成】基本情報!$M$25</f>
        <v>0</v>
      </c>
      <c r="J121" s="920">
        <f>'⇒【処遇】別紙様式2-2'!R131</f>
        <v>0</v>
      </c>
      <c r="K121" s="920">
        <f>'⇒【処遇】別紙様式2-2'!S131</f>
        <v>0</v>
      </c>
      <c r="L121" s="920">
        <f>'⇒【特定】別紙様式2-3'!R131</f>
        <v>0</v>
      </c>
      <c r="M121" s="920">
        <f>'⇒【特定】別紙様式2-3'!S131</f>
        <v>0</v>
      </c>
      <c r="N121" s="920">
        <f>'⇒【交付金】様式2-２'!B133</f>
        <v>0</v>
      </c>
      <c r="O121" s="920" t="str">
        <f t="shared" si="1"/>
        <v>0</v>
      </c>
    </row>
    <row r="122" spans="1:15" s="919" customFormat="1">
      <c r="A122" s="920" t="str">
        <f>【全員最初に作成】基本情報!AD155</f>
        <v/>
      </c>
      <c r="B122" s="920">
        <f>【全員最初に作成】基本情報!M155</f>
        <v>0</v>
      </c>
      <c r="C122" s="920">
        <f>【全員最初に作成】基本情報!R155</f>
        <v>0</v>
      </c>
      <c r="D122" s="920">
        <f>【全員最初に作成】基本情報!W155</f>
        <v>0</v>
      </c>
      <c r="E122" s="920">
        <f>【全員最初に作成】基本情報!X155</f>
        <v>0</v>
      </c>
      <c r="F122" s="920">
        <f>【全員最初に作成】基本情報!Y155</f>
        <v>0</v>
      </c>
      <c r="G122" s="920">
        <f>【全員最初に作成】基本情報!$M$23</f>
        <v>0</v>
      </c>
      <c r="H122" s="920">
        <f>【全員最初に作成】基本情報!$M$24</f>
        <v>0</v>
      </c>
      <c r="I122" s="920">
        <f>【全員最初に作成】基本情報!$M$25</f>
        <v>0</v>
      </c>
      <c r="J122" s="920">
        <f>'⇒【処遇】別紙様式2-2'!R132</f>
        <v>0</v>
      </c>
      <c r="K122" s="920">
        <f>'⇒【処遇】別紙様式2-2'!S132</f>
        <v>0</v>
      </c>
      <c r="L122" s="920">
        <f>'⇒【特定】別紙様式2-3'!R132</f>
        <v>0</v>
      </c>
      <c r="M122" s="920">
        <f>'⇒【特定】別紙様式2-3'!S132</f>
        <v>0</v>
      </c>
      <c r="N122" s="920">
        <f>'⇒【交付金】様式2-２'!B134</f>
        <v>0</v>
      </c>
      <c r="O122" s="920" t="str">
        <f t="shared" si="1"/>
        <v>0</v>
      </c>
    </row>
    <row r="123" spans="1:15" s="919" customFormat="1">
      <c r="A123" s="920" t="str">
        <f>【全員最初に作成】基本情報!AD156</f>
        <v/>
      </c>
      <c r="B123" s="920">
        <f>【全員最初に作成】基本情報!M156</f>
        <v>0</v>
      </c>
      <c r="C123" s="920">
        <f>【全員最初に作成】基本情報!R156</f>
        <v>0</v>
      </c>
      <c r="D123" s="920">
        <f>【全員最初に作成】基本情報!W156</f>
        <v>0</v>
      </c>
      <c r="E123" s="920">
        <f>【全員最初に作成】基本情報!X156</f>
        <v>0</v>
      </c>
      <c r="F123" s="920">
        <f>【全員最初に作成】基本情報!Y156</f>
        <v>0</v>
      </c>
      <c r="G123" s="920">
        <f>【全員最初に作成】基本情報!$M$23</f>
        <v>0</v>
      </c>
      <c r="H123" s="920">
        <f>【全員最初に作成】基本情報!$M$24</f>
        <v>0</v>
      </c>
      <c r="I123" s="920">
        <f>【全員最初に作成】基本情報!$M$25</f>
        <v>0</v>
      </c>
      <c r="J123" s="920">
        <f>'⇒【処遇】別紙様式2-2'!R133</f>
        <v>0</v>
      </c>
      <c r="K123" s="920">
        <f>'⇒【処遇】別紙様式2-2'!S133</f>
        <v>0</v>
      </c>
      <c r="L123" s="920">
        <f>'⇒【特定】別紙様式2-3'!R133</f>
        <v>0</v>
      </c>
      <c r="M123" s="920">
        <f>'⇒【特定】別紙様式2-3'!S133</f>
        <v>0</v>
      </c>
      <c r="N123" s="920">
        <f>'⇒【交付金】様式2-２'!B135</f>
        <v>0</v>
      </c>
      <c r="O123" s="920" t="str">
        <f t="shared" si="1"/>
        <v>0</v>
      </c>
    </row>
    <row r="124" spans="1:15" s="919" customFormat="1">
      <c r="A124" s="920" t="str">
        <f>【全員最初に作成】基本情報!AD157</f>
        <v/>
      </c>
      <c r="B124" s="920">
        <f>【全員最初に作成】基本情報!M157</f>
        <v>0</v>
      </c>
      <c r="C124" s="920">
        <f>【全員最初に作成】基本情報!R157</f>
        <v>0</v>
      </c>
      <c r="D124" s="920">
        <f>【全員最初に作成】基本情報!W157</f>
        <v>0</v>
      </c>
      <c r="E124" s="920">
        <f>【全員最初に作成】基本情報!X157</f>
        <v>0</v>
      </c>
      <c r="F124" s="920">
        <f>【全員最初に作成】基本情報!Y157</f>
        <v>0</v>
      </c>
      <c r="G124" s="920">
        <f>【全員最初に作成】基本情報!$M$23</f>
        <v>0</v>
      </c>
      <c r="H124" s="920">
        <f>【全員最初に作成】基本情報!$M$24</f>
        <v>0</v>
      </c>
      <c r="I124" s="920">
        <f>【全員最初に作成】基本情報!$M$25</f>
        <v>0</v>
      </c>
      <c r="J124" s="920">
        <f>'⇒【処遇】別紙様式2-2'!R134</f>
        <v>0</v>
      </c>
      <c r="K124" s="920">
        <f>'⇒【処遇】別紙様式2-2'!S134</f>
        <v>0</v>
      </c>
      <c r="L124" s="920">
        <f>'⇒【特定】別紙様式2-3'!R134</f>
        <v>0</v>
      </c>
      <c r="M124" s="920">
        <f>'⇒【特定】別紙様式2-3'!S134</f>
        <v>0</v>
      </c>
      <c r="N124" s="920">
        <f>'⇒【交付金】様式2-２'!B136</f>
        <v>0</v>
      </c>
      <c r="O124" s="920" t="str">
        <f t="shared" si="1"/>
        <v>0</v>
      </c>
    </row>
    <row r="125" spans="1:15" s="919" customFormat="1">
      <c r="A125" s="920" t="str">
        <f>【全員最初に作成】基本情報!AD158</f>
        <v/>
      </c>
      <c r="B125" s="920">
        <f>【全員最初に作成】基本情報!M158</f>
        <v>0</v>
      </c>
      <c r="C125" s="920">
        <f>【全員最初に作成】基本情報!R158</f>
        <v>0</v>
      </c>
      <c r="D125" s="920">
        <f>【全員最初に作成】基本情報!W158</f>
        <v>0</v>
      </c>
      <c r="E125" s="920">
        <f>【全員最初に作成】基本情報!X158</f>
        <v>0</v>
      </c>
      <c r="F125" s="920">
        <f>【全員最初に作成】基本情報!Y158</f>
        <v>0</v>
      </c>
      <c r="G125" s="920">
        <f>【全員最初に作成】基本情報!$M$23</f>
        <v>0</v>
      </c>
      <c r="H125" s="920">
        <f>【全員最初に作成】基本情報!$M$24</f>
        <v>0</v>
      </c>
      <c r="I125" s="920">
        <f>【全員最初に作成】基本情報!$M$25</f>
        <v>0</v>
      </c>
      <c r="J125" s="920">
        <f>'⇒【処遇】別紙様式2-2'!R135</f>
        <v>0</v>
      </c>
      <c r="K125" s="920">
        <f>'⇒【処遇】別紙様式2-2'!S135</f>
        <v>0</v>
      </c>
      <c r="L125" s="920">
        <f>'⇒【特定】別紙様式2-3'!R135</f>
        <v>0</v>
      </c>
      <c r="M125" s="920">
        <f>'⇒【特定】別紙様式2-3'!S135</f>
        <v>0</v>
      </c>
      <c r="N125" s="920">
        <f>'⇒【交付金】様式2-２'!B137</f>
        <v>0</v>
      </c>
      <c r="O125" s="920" t="str">
        <f t="shared" si="1"/>
        <v>0</v>
      </c>
    </row>
    <row r="126" spans="1:15" s="919" customFormat="1">
      <c r="A126" s="920" t="str">
        <f>【全員最初に作成】基本情報!AD159</f>
        <v/>
      </c>
      <c r="B126" s="920">
        <f>【全員最初に作成】基本情報!M159</f>
        <v>0</v>
      </c>
      <c r="C126" s="920">
        <f>【全員最初に作成】基本情報!R159</f>
        <v>0</v>
      </c>
      <c r="D126" s="920">
        <f>【全員最初に作成】基本情報!W159</f>
        <v>0</v>
      </c>
      <c r="E126" s="920">
        <f>【全員最初に作成】基本情報!X159</f>
        <v>0</v>
      </c>
      <c r="F126" s="920">
        <f>【全員最初に作成】基本情報!Y159</f>
        <v>0</v>
      </c>
      <c r="G126" s="920">
        <f>【全員最初に作成】基本情報!$M$23</f>
        <v>0</v>
      </c>
      <c r="H126" s="920">
        <f>【全員最初に作成】基本情報!$M$24</f>
        <v>0</v>
      </c>
      <c r="I126" s="920">
        <f>【全員最初に作成】基本情報!$M$25</f>
        <v>0</v>
      </c>
      <c r="J126" s="920">
        <f>'⇒【処遇】別紙様式2-2'!R136</f>
        <v>0</v>
      </c>
      <c r="K126" s="920">
        <f>'⇒【処遇】別紙様式2-2'!S136</f>
        <v>0</v>
      </c>
      <c r="L126" s="920">
        <f>'⇒【特定】別紙様式2-3'!R136</f>
        <v>0</v>
      </c>
      <c r="M126" s="920">
        <f>'⇒【特定】別紙様式2-3'!S136</f>
        <v>0</v>
      </c>
      <c r="N126" s="920">
        <f>'⇒【交付金】様式2-２'!B138</f>
        <v>0</v>
      </c>
      <c r="O126" s="920" t="str">
        <f t="shared" si="1"/>
        <v>0</v>
      </c>
    </row>
    <row r="127" spans="1:15" s="919" customFormat="1">
      <c r="A127" s="920" t="str">
        <f>【全員最初に作成】基本情報!AD160</f>
        <v/>
      </c>
      <c r="B127" s="920">
        <f>【全員最初に作成】基本情報!M160</f>
        <v>0</v>
      </c>
      <c r="C127" s="920">
        <f>【全員最初に作成】基本情報!R160</f>
        <v>0</v>
      </c>
      <c r="D127" s="920">
        <f>【全員最初に作成】基本情報!W160</f>
        <v>0</v>
      </c>
      <c r="E127" s="920">
        <f>【全員最初に作成】基本情報!X160</f>
        <v>0</v>
      </c>
      <c r="F127" s="920">
        <f>【全員最初に作成】基本情報!Y160</f>
        <v>0</v>
      </c>
      <c r="G127" s="920">
        <f>【全員最初に作成】基本情報!$M$23</f>
        <v>0</v>
      </c>
      <c r="H127" s="920">
        <f>【全員最初に作成】基本情報!$M$24</f>
        <v>0</v>
      </c>
      <c r="I127" s="920">
        <f>【全員最初に作成】基本情報!$M$25</f>
        <v>0</v>
      </c>
      <c r="J127" s="920">
        <f>'⇒【処遇】別紙様式2-2'!R137</f>
        <v>0</v>
      </c>
      <c r="K127" s="920">
        <f>'⇒【処遇】別紙様式2-2'!S137</f>
        <v>0</v>
      </c>
      <c r="L127" s="920">
        <f>'⇒【特定】別紙様式2-3'!R137</f>
        <v>0</v>
      </c>
      <c r="M127" s="920">
        <f>'⇒【特定】別紙様式2-3'!S137</f>
        <v>0</v>
      </c>
      <c r="N127" s="920">
        <f>'⇒【交付金】様式2-２'!B139</f>
        <v>0</v>
      </c>
      <c r="O127" s="920" t="str">
        <f t="shared" si="1"/>
        <v>0</v>
      </c>
    </row>
    <row r="128" spans="1:15" s="919" customFormat="1">
      <c r="A128" s="920" t="str">
        <f>【全員最初に作成】基本情報!AD161</f>
        <v/>
      </c>
      <c r="B128" s="920">
        <f>【全員最初に作成】基本情報!M161</f>
        <v>0</v>
      </c>
      <c r="C128" s="920">
        <f>【全員最初に作成】基本情報!R161</f>
        <v>0</v>
      </c>
      <c r="D128" s="920">
        <f>【全員最初に作成】基本情報!W161</f>
        <v>0</v>
      </c>
      <c r="E128" s="920">
        <f>【全員最初に作成】基本情報!X161</f>
        <v>0</v>
      </c>
      <c r="F128" s="920">
        <f>【全員最初に作成】基本情報!Y161</f>
        <v>0</v>
      </c>
      <c r="G128" s="920">
        <f>【全員最初に作成】基本情報!$M$23</f>
        <v>0</v>
      </c>
      <c r="H128" s="920">
        <f>【全員最初に作成】基本情報!$M$24</f>
        <v>0</v>
      </c>
      <c r="I128" s="920">
        <f>【全員最初に作成】基本情報!$M$25</f>
        <v>0</v>
      </c>
      <c r="J128" s="920">
        <f>'⇒【処遇】別紙様式2-2'!R138</f>
        <v>0</v>
      </c>
      <c r="K128" s="920">
        <f>'⇒【処遇】別紙様式2-2'!S138</f>
        <v>0</v>
      </c>
      <c r="L128" s="920">
        <f>'⇒【特定】別紙様式2-3'!R138</f>
        <v>0</v>
      </c>
      <c r="M128" s="920">
        <f>'⇒【特定】別紙様式2-3'!S138</f>
        <v>0</v>
      </c>
      <c r="N128" s="920">
        <f>'⇒【交付金】様式2-２'!B140</f>
        <v>0</v>
      </c>
      <c r="O128" s="920" t="str">
        <f t="shared" si="1"/>
        <v>0</v>
      </c>
    </row>
    <row r="129" spans="1:15" s="919" customFormat="1">
      <c r="A129" s="920" t="str">
        <f>【全員最初に作成】基本情報!AD162</f>
        <v/>
      </c>
      <c r="B129" s="920">
        <f>【全員最初に作成】基本情報!M162</f>
        <v>0</v>
      </c>
      <c r="C129" s="920">
        <f>【全員最初に作成】基本情報!R162</f>
        <v>0</v>
      </c>
      <c r="D129" s="920">
        <f>【全員最初に作成】基本情報!W162</f>
        <v>0</v>
      </c>
      <c r="E129" s="920">
        <f>【全員最初に作成】基本情報!X162</f>
        <v>0</v>
      </c>
      <c r="F129" s="920">
        <f>【全員最初に作成】基本情報!Y162</f>
        <v>0</v>
      </c>
      <c r="G129" s="920">
        <f>【全員最初に作成】基本情報!$M$23</f>
        <v>0</v>
      </c>
      <c r="H129" s="920">
        <f>【全員最初に作成】基本情報!$M$24</f>
        <v>0</v>
      </c>
      <c r="I129" s="920">
        <f>【全員最初に作成】基本情報!$M$25</f>
        <v>0</v>
      </c>
      <c r="J129" s="920">
        <f>'⇒【処遇】別紙様式2-2'!R139</f>
        <v>0</v>
      </c>
      <c r="K129" s="920">
        <f>'⇒【処遇】別紙様式2-2'!S139</f>
        <v>0</v>
      </c>
      <c r="L129" s="920">
        <f>'⇒【特定】別紙様式2-3'!R139</f>
        <v>0</v>
      </c>
      <c r="M129" s="920">
        <f>'⇒【特定】別紙様式2-3'!S139</f>
        <v>0</v>
      </c>
      <c r="N129" s="920">
        <f>'⇒【交付金】様式2-２'!B141</f>
        <v>0</v>
      </c>
      <c r="O129" s="920" t="str">
        <f t="shared" si="1"/>
        <v>0</v>
      </c>
    </row>
    <row r="130" spans="1:15" s="919" customFormat="1">
      <c r="A130" s="920" t="str">
        <f>【全員最初に作成】基本情報!AD163</f>
        <v/>
      </c>
      <c r="B130" s="920">
        <f>【全員最初に作成】基本情報!M163</f>
        <v>0</v>
      </c>
      <c r="C130" s="920">
        <f>【全員最初に作成】基本情報!R163</f>
        <v>0</v>
      </c>
      <c r="D130" s="920">
        <f>【全員最初に作成】基本情報!W163</f>
        <v>0</v>
      </c>
      <c r="E130" s="920">
        <f>【全員最初に作成】基本情報!X163</f>
        <v>0</v>
      </c>
      <c r="F130" s="920">
        <f>【全員最初に作成】基本情報!Y163</f>
        <v>0</v>
      </c>
      <c r="G130" s="920">
        <f>【全員最初に作成】基本情報!$M$23</f>
        <v>0</v>
      </c>
      <c r="H130" s="920">
        <f>【全員最初に作成】基本情報!$M$24</f>
        <v>0</v>
      </c>
      <c r="I130" s="920">
        <f>【全員最初に作成】基本情報!$M$25</f>
        <v>0</v>
      </c>
      <c r="J130" s="920">
        <f>'⇒【処遇】別紙様式2-2'!R140</f>
        <v>0</v>
      </c>
      <c r="K130" s="920">
        <f>'⇒【処遇】別紙様式2-2'!S140</f>
        <v>0</v>
      </c>
      <c r="L130" s="920">
        <f>'⇒【特定】別紙様式2-3'!R140</f>
        <v>0</v>
      </c>
      <c r="M130" s="920">
        <f>'⇒【特定】別紙様式2-3'!S140</f>
        <v>0</v>
      </c>
      <c r="N130" s="920">
        <f>'⇒【交付金】様式2-２'!B142</f>
        <v>0</v>
      </c>
      <c r="O130" s="920" t="str">
        <f t="shared" si="1"/>
        <v>0</v>
      </c>
    </row>
    <row r="131" spans="1:15" s="919" customFormat="1">
      <c r="A131" s="920" t="str">
        <f>【全員最初に作成】基本情報!AD164</f>
        <v/>
      </c>
      <c r="B131" s="920">
        <f>【全員最初に作成】基本情報!M164</f>
        <v>0</v>
      </c>
      <c r="C131" s="920">
        <f>【全員最初に作成】基本情報!R164</f>
        <v>0</v>
      </c>
      <c r="D131" s="920">
        <f>【全員最初に作成】基本情報!W164</f>
        <v>0</v>
      </c>
      <c r="E131" s="920">
        <f>【全員最初に作成】基本情報!X164</f>
        <v>0</v>
      </c>
      <c r="F131" s="920">
        <f>【全員最初に作成】基本情報!Y164</f>
        <v>0</v>
      </c>
      <c r="G131" s="920">
        <f>【全員最初に作成】基本情報!$M$23</f>
        <v>0</v>
      </c>
      <c r="H131" s="920">
        <f>【全員最初に作成】基本情報!$M$24</f>
        <v>0</v>
      </c>
      <c r="I131" s="920">
        <f>【全員最初に作成】基本情報!$M$25</f>
        <v>0</v>
      </c>
      <c r="J131" s="920">
        <f>'⇒【処遇】別紙様式2-2'!R141</f>
        <v>0</v>
      </c>
      <c r="K131" s="920">
        <f>'⇒【処遇】別紙様式2-2'!S141</f>
        <v>0</v>
      </c>
      <c r="L131" s="920">
        <f>'⇒【特定】別紙様式2-3'!R141</f>
        <v>0</v>
      </c>
      <c r="M131" s="920">
        <f>'⇒【特定】別紙様式2-3'!S141</f>
        <v>0</v>
      </c>
      <c r="N131" s="920">
        <f>'⇒【交付金】様式2-２'!B143</f>
        <v>0</v>
      </c>
      <c r="O131" s="920" t="str">
        <f t="shared" ref="O131:O194" si="2">A131&amp;F131</f>
        <v>0</v>
      </c>
    </row>
    <row r="132" spans="1:15" s="919" customFormat="1">
      <c r="A132" s="920" t="str">
        <f>【全員最初に作成】基本情報!AD165</f>
        <v/>
      </c>
      <c r="B132" s="920">
        <f>【全員最初に作成】基本情報!M165</f>
        <v>0</v>
      </c>
      <c r="C132" s="920">
        <f>【全員最初に作成】基本情報!R165</f>
        <v>0</v>
      </c>
      <c r="D132" s="920">
        <f>【全員最初に作成】基本情報!W165</f>
        <v>0</v>
      </c>
      <c r="E132" s="920">
        <f>【全員最初に作成】基本情報!X165</f>
        <v>0</v>
      </c>
      <c r="F132" s="920">
        <f>【全員最初に作成】基本情報!Y165</f>
        <v>0</v>
      </c>
      <c r="G132" s="920">
        <f>【全員最初に作成】基本情報!$M$23</f>
        <v>0</v>
      </c>
      <c r="H132" s="920">
        <f>【全員最初に作成】基本情報!$M$24</f>
        <v>0</v>
      </c>
      <c r="I132" s="920">
        <f>【全員最初に作成】基本情報!$M$25</f>
        <v>0</v>
      </c>
      <c r="J132" s="920">
        <f>'⇒【処遇】別紙様式2-2'!R142</f>
        <v>0</v>
      </c>
      <c r="K132" s="920">
        <f>'⇒【処遇】別紙様式2-2'!S142</f>
        <v>0</v>
      </c>
      <c r="L132" s="920">
        <f>'⇒【特定】別紙様式2-3'!R142</f>
        <v>0</v>
      </c>
      <c r="M132" s="920">
        <f>'⇒【特定】別紙様式2-3'!S142</f>
        <v>0</v>
      </c>
      <c r="N132" s="920">
        <f>'⇒【交付金】様式2-２'!B144</f>
        <v>0</v>
      </c>
      <c r="O132" s="920" t="str">
        <f t="shared" si="2"/>
        <v>0</v>
      </c>
    </row>
    <row r="133" spans="1:15" s="919" customFormat="1">
      <c r="A133" s="920" t="str">
        <f>【全員最初に作成】基本情報!AD166</f>
        <v/>
      </c>
      <c r="B133" s="920">
        <f>【全員最初に作成】基本情報!M166</f>
        <v>0</v>
      </c>
      <c r="C133" s="920">
        <f>【全員最初に作成】基本情報!R166</f>
        <v>0</v>
      </c>
      <c r="D133" s="920">
        <f>【全員最初に作成】基本情報!W166</f>
        <v>0</v>
      </c>
      <c r="E133" s="920">
        <f>【全員最初に作成】基本情報!X166</f>
        <v>0</v>
      </c>
      <c r="F133" s="920">
        <f>【全員最初に作成】基本情報!Y166</f>
        <v>0</v>
      </c>
      <c r="G133" s="920">
        <f>【全員最初に作成】基本情報!$M$23</f>
        <v>0</v>
      </c>
      <c r="H133" s="920">
        <f>【全員最初に作成】基本情報!$M$24</f>
        <v>0</v>
      </c>
      <c r="I133" s="920">
        <f>【全員最初に作成】基本情報!$M$25</f>
        <v>0</v>
      </c>
      <c r="J133" s="920">
        <f>'⇒【処遇】別紙様式2-2'!R143</f>
        <v>0</v>
      </c>
      <c r="K133" s="920">
        <f>'⇒【処遇】別紙様式2-2'!S143</f>
        <v>0</v>
      </c>
      <c r="L133" s="920">
        <f>'⇒【特定】別紙様式2-3'!R143</f>
        <v>0</v>
      </c>
      <c r="M133" s="920">
        <f>'⇒【特定】別紙様式2-3'!S143</f>
        <v>0</v>
      </c>
      <c r="N133" s="920">
        <f>'⇒【交付金】様式2-２'!B145</f>
        <v>0</v>
      </c>
      <c r="O133" s="920" t="str">
        <f t="shared" si="2"/>
        <v>0</v>
      </c>
    </row>
    <row r="134" spans="1:15" s="919" customFormat="1">
      <c r="A134" s="920" t="str">
        <f>【全員最初に作成】基本情報!AD167</f>
        <v/>
      </c>
      <c r="B134" s="920">
        <f>【全員最初に作成】基本情報!M167</f>
        <v>0</v>
      </c>
      <c r="C134" s="920">
        <f>【全員最初に作成】基本情報!R167</f>
        <v>0</v>
      </c>
      <c r="D134" s="920">
        <f>【全員最初に作成】基本情報!W167</f>
        <v>0</v>
      </c>
      <c r="E134" s="920">
        <f>【全員最初に作成】基本情報!X167</f>
        <v>0</v>
      </c>
      <c r="F134" s="920">
        <f>【全員最初に作成】基本情報!Y167</f>
        <v>0</v>
      </c>
      <c r="G134" s="920">
        <f>【全員最初に作成】基本情報!$M$23</f>
        <v>0</v>
      </c>
      <c r="H134" s="920">
        <f>【全員最初に作成】基本情報!$M$24</f>
        <v>0</v>
      </c>
      <c r="I134" s="920">
        <f>【全員最初に作成】基本情報!$M$25</f>
        <v>0</v>
      </c>
      <c r="J134" s="920">
        <f>'⇒【処遇】別紙様式2-2'!R144</f>
        <v>0</v>
      </c>
      <c r="K134" s="920">
        <f>'⇒【処遇】別紙様式2-2'!S144</f>
        <v>0</v>
      </c>
      <c r="L134" s="920">
        <f>'⇒【特定】別紙様式2-3'!R144</f>
        <v>0</v>
      </c>
      <c r="M134" s="920">
        <f>'⇒【特定】別紙様式2-3'!S144</f>
        <v>0</v>
      </c>
      <c r="N134" s="920">
        <f>'⇒【交付金】様式2-２'!B146</f>
        <v>0</v>
      </c>
      <c r="O134" s="920" t="str">
        <f t="shared" si="2"/>
        <v>0</v>
      </c>
    </row>
    <row r="135" spans="1:15" s="919" customFormat="1">
      <c r="A135" s="920" t="str">
        <f>【全員最初に作成】基本情報!AD168</f>
        <v/>
      </c>
      <c r="B135" s="920">
        <f>【全員最初に作成】基本情報!M168</f>
        <v>0</v>
      </c>
      <c r="C135" s="920">
        <f>【全員最初に作成】基本情報!R168</f>
        <v>0</v>
      </c>
      <c r="D135" s="920">
        <f>【全員最初に作成】基本情報!W168</f>
        <v>0</v>
      </c>
      <c r="E135" s="920">
        <f>【全員最初に作成】基本情報!X168</f>
        <v>0</v>
      </c>
      <c r="F135" s="920">
        <f>【全員最初に作成】基本情報!Y168</f>
        <v>0</v>
      </c>
      <c r="G135" s="920">
        <f>【全員最初に作成】基本情報!$M$23</f>
        <v>0</v>
      </c>
      <c r="H135" s="920">
        <f>【全員最初に作成】基本情報!$M$24</f>
        <v>0</v>
      </c>
      <c r="I135" s="920">
        <f>【全員最初に作成】基本情報!$M$25</f>
        <v>0</v>
      </c>
      <c r="J135" s="920">
        <f>'⇒【処遇】別紙様式2-2'!R145</f>
        <v>0</v>
      </c>
      <c r="K135" s="920">
        <f>'⇒【処遇】別紙様式2-2'!S145</f>
        <v>0</v>
      </c>
      <c r="L135" s="920">
        <f>'⇒【特定】別紙様式2-3'!R145</f>
        <v>0</v>
      </c>
      <c r="M135" s="920">
        <f>'⇒【特定】別紙様式2-3'!S145</f>
        <v>0</v>
      </c>
      <c r="N135" s="920">
        <f>'⇒【交付金】様式2-２'!B147</f>
        <v>0</v>
      </c>
      <c r="O135" s="920" t="str">
        <f t="shared" si="2"/>
        <v>0</v>
      </c>
    </row>
    <row r="136" spans="1:15" s="919" customFormat="1">
      <c r="A136" s="920" t="str">
        <f>【全員最初に作成】基本情報!AD169</f>
        <v/>
      </c>
      <c r="B136" s="920">
        <f>【全員最初に作成】基本情報!M169</f>
        <v>0</v>
      </c>
      <c r="C136" s="920">
        <f>【全員最初に作成】基本情報!R169</f>
        <v>0</v>
      </c>
      <c r="D136" s="920">
        <f>【全員最初に作成】基本情報!W169</f>
        <v>0</v>
      </c>
      <c r="E136" s="920">
        <f>【全員最初に作成】基本情報!X169</f>
        <v>0</v>
      </c>
      <c r="F136" s="920">
        <f>【全員最初に作成】基本情報!Y169</f>
        <v>0</v>
      </c>
      <c r="G136" s="920">
        <f>【全員最初に作成】基本情報!$M$23</f>
        <v>0</v>
      </c>
      <c r="H136" s="920">
        <f>【全員最初に作成】基本情報!$M$24</f>
        <v>0</v>
      </c>
      <c r="I136" s="920">
        <f>【全員最初に作成】基本情報!$M$25</f>
        <v>0</v>
      </c>
      <c r="J136" s="920">
        <f>'⇒【処遇】別紙様式2-2'!R146</f>
        <v>0</v>
      </c>
      <c r="K136" s="920">
        <f>'⇒【処遇】別紙様式2-2'!S146</f>
        <v>0</v>
      </c>
      <c r="L136" s="920">
        <f>'⇒【特定】別紙様式2-3'!R146</f>
        <v>0</v>
      </c>
      <c r="M136" s="920">
        <f>'⇒【特定】別紙様式2-3'!S146</f>
        <v>0</v>
      </c>
      <c r="N136" s="920">
        <f>'⇒【交付金】様式2-２'!B148</f>
        <v>0</v>
      </c>
      <c r="O136" s="920" t="str">
        <f t="shared" si="2"/>
        <v>0</v>
      </c>
    </row>
    <row r="137" spans="1:15" s="919" customFormat="1">
      <c r="A137" s="920" t="str">
        <f>【全員最初に作成】基本情報!AD170</f>
        <v/>
      </c>
      <c r="B137" s="920">
        <f>【全員最初に作成】基本情報!M170</f>
        <v>0</v>
      </c>
      <c r="C137" s="920">
        <f>【全員最初に作成】基本情報!R170</f>
        <v>0</v>
      </c>
      <c r="D137" s="920">
        <f>【全員最初に作成】基本情報!W170</f>
        <v>0</v>
      </c>
      <c r="E137" s="920">
        <f>【全員最初に作成】基本情報!X170</f>
        <v>0</v>
      </c>
      <c r="F137" s="920">
        <f>【全員最初に作成】基本情報!Y170</f>
        <v>0</v>
      </c>
      <c r="G137" s="920">
        <f>【全員最初に作成】基本情報!$M$23</f>
        <v>0</v>
      </c>
      <c r="H137" s="920">
        <f>【全員最初に作成】基本情報!$M$24</f>
        <v>0</v>
      </c>
      <c r="I137" s="920">
        <f>【全員最初に作成】基本情報!$M$25</f>
        <v>0</v>
      </c>
      <c r="J137" s="920">
        <f>'⇒【処遇】別紙様式2-2'!R147</f>
        <v>0</v>
      </c>
      <c r="K137" s="920">
        <f>'⇒【処遇】別紙様式2-2'!S147</f>
        <v>0</v>
      </c>
      <c r="L137" s="920">
        <f>'⇒【特定】別紙様式2-3'!R147</f>
        <v>0</v>
      </c>
      <c r="M137" s="920">
        <f>'⇒【特定】別紙様式2-3'!S147</f>
        <v>0</v>
      </c>
      <c r="N137" s="920">
        <f>'⇒【交付金】様式2-２'!B149</f>
        <v>0</v>
      </c>
      <c r="O137" s="920" t="str">
        <f t="shared" si="2"/>
        <v>0</v>
      </c>
    </row>
    <row r="138" spans="1:15" s="919" customFormat="1">
      <c r="A138" s="920" t="str">
        <f>【全員最初に作成】基本情報!AD171</f>
        <v/>
      </c>
      <c r="B138" s="920">
        <f>【全員最初に作成】基本情報!M171</f>
        <v>0</v>
      </c>
      <c r="C138" s="920">
        <f>【全員最初に作成】基本情報!R171</f>
        <v>0</v>
      </c>
      <c r="D138" s="920">
        <f>【全員最初に作成】基本情報!W171</f>
        <v>0</v>
      </c>
      <c r="E138" s="920">
        <f>【全員最初に作成】基本情報!X171</f>
        <v>0</v>
      </c>
      <c r="F138" s="920">
        <f>【全員最初に作成】基本情報!Y171</f>
        <v>0</v>
      </c>
      <c r="G138" s="920">
        <f>【全員最初に作成】基本情報!$M$23</f>
        <v>0</v>
      </c>
      <c r="H138" s="920">
        <f>【全員最初に作成】基本情報!$M$24</f>
        <v>0</v>
      </c>
      <c r="I138" s="920">
        <f>【全員最初に作成】基本情報!$M$25</f>
        <v>0</v>
      </c>
      <c r="J138" s="920">
        <f>'⇒【処遇】別紙様式2-2'!R148</f>
        <v>0</v>
      </c>
      <c r="K138" s="920">
        <f>'⇒【処遇】別紙様式2-2'!S148</f>
        <v>0</v>
      </c>
      <c r="L138" s="920">
        <f>'⇒【特定】別紙様式2-3'!R148</f>
        <v>0</v>
      </c>
      <c r="M138" s="920">
        <f>'⇒【特定】別紙様式2-3'!S148</f>
        <v>0</v>
      </c>
      <c r="N138" s="920">
        <f>'⇒【交付金】様式2-２'!B150</f>
        <v>0</v>
      </c>
      <c r="O138" s="920" t="str">
        <f t="shared" si="2"/>
        <v>0</v>
      </c>
    </row>
    <row r="139" spans="1:15" s="919" customFormat="1">
      <c r="A139" s="920" t="str">
        <f>【全員最初に作成】基本情報!AD172</f>
        <v/>
      </c>
      <c r="B139" s="920">
        <f>【全員最初に作成】基本情報!M172</f>
        <v>0</v>
      </c>
      <c r="C139" s="920">
        <f>【全員最初に作成】基本情報!R172</f>
        <v>0</v>
      </c>
      <c r="D139" s="920">
        <f>【全員最初に作成】基本情報!W172</f>
        <v>0</v>
      </c>
      <c r="E139" s="920">
        <f>【全員最初に作成】基本情報!X172</f>
        <v>0</v>
      </c>
      <c r="F139" s="920">
        <f>【全員最初に作成】基本情報!Y172</f>
        <v>0</v>
      </c>
      <c r="G139" s="920">
        <f>【全員最初に作成】基本情報!$M$23</f>
        <v>0</v>
      </c>
      <c r="H139" s="920">
        <f>【全員最初に作成】基本情報!$M$24</f>
        <v>0</v>
      </c>
      <c r="I139" s="920">
        <f>【全員最初に作成】基本情報!$M$25</f>
        <v>0</v>
      </c>
      <c r="J139" s="920">
        <f>'⇒【処遇】別紙様式2-2'!R149</f>
        <v>0</v>
      </c>
      <c r="K139" s="920">
        <f>'⇒【処遇】別紙様式2-2'!S149</f>
        <v>0</v>
      </c>
      <c r="L139" s="920">
        <f>'⇒【特定】別紙様式2-3'!R149</f>
        <v>0</v>
      </c>
      <c r="M139" s="920">
        <f>'⇒【特定】別紙様式2-3'!S149</f>
        <v>0</v>
      </c>
      <c r="N139" s="920">
        <f>'⇒【交付金】様式2-２'!B151</f>
        <v>0</v>
      </c>
      <c r="O139" s="920" t="str">
        <f t="shared" si="2"/>
        <v>0</v>
      </c>
    </row>
    <row r="140" spans="1:15" s="919" customFormat="1">
      <c r="A140" s="920" t="str">
        <f>【全員最初に作成】基本情報!AD173</f>
        <v/>
      </c>
      <c r="B140" s="920">
        <f>【全員最初に作成】基本情報!M173</f>
        <v>0</v>
      </c>
      <c r="C140" s="920">
        <f>【全員最初に作成】基本情報!R173</f>
        <v>0</v>
      </c>
      <c r="D140" s="920">
        <f>【全員最初に作成】基本情報!W173</f>
        <v>0</v>
      </c>
      <c r="E140" s="920">
        <f>【全員最初に作成】基本情報!X173</f>
        <v>0</v>
      </c>
      <c r="F140" s="920">
        <f>【全員最初に作成】基本情報!Y173</f>
        <v>0</v>
      </c>
      <c r="G140" s="920">
        <f>【全員最初に作成】基本情報!$M$23</f>
        <v>0</v>
      </c>
      <c r="H140" s="920">
        <f>【全員最初に作成】基本情報!$M$24</f>
        <v>0</v>
      </c>
      <c r="I140" s="920">
        <f>【全員最初に作成】基本情報!$M$25</f>
        <v>0</v>
      </c>
      <c r="J140" s="920">
        <f>'⇒【処遇】別紙様式2-2'!R150</f>
        <v>0</v>
      </c>
      <c r="K140" s="920">
        <f>'⇒【処遇】別紙様式2-2'!S150</f>
        <v>0</v>
      </c>
      <c r="L140" s="920">
        <f>'⇒【特定】別紙様式2-3'!R150</f>
        <v>0</v>
      </c>
      <c r="M140" s="920">
        <f>'⇒【特定】別紙様式2-3'!S150</f>
        <v>0</v>
      </c>
      <c r="N140" s="920">
        <f>'⇒【交付金】様式2-２'!B152</f>
        <v>0</v>
      </c>
      <c r="O140" s="920" t="str">
        <f t="shared" si="2"/>
        <v>0</v>
      </c>
    </row>
    <row r="141" spans="1:15" s="919" customFormat="1">
      <c r="A141" s="920" t="str">
        <f>【全員最初に作成】基本情報!AD174</f>
        <v/>
      </c>
      <c r="B141" s="920">
        <f>【全員最初に作成】基本情報!M174</f>
        <v>0</v>
      </c>
      <c r="C141" s="920">
        <f>【全員最初に作成】基本情報!R174</f>
        <v>0</v>
      </c>
      <c r="D141" s="920">
        <f>【全員最初に作成】基本情報!W174</f>
        <v>0</v>
      </c>
      <c r="E141" s="920">
        <f>【全員最初に作成】基本情報!X174</f>
        <v>0</v>
      </c>
      <c r="F141" s="920">
        <f>【全員最初に作成】基本情報!Y174</f>
        <v>0</v>
      </c>
      <c r="G141" s="920">
        <f>【全員最初に作成】基本情報!$M$23</f>
        <v>0</v>
      </c>
      <c r="H141" s="920">
        <f>【全員最初に作成】基本情報!$M$24</f>
        <v>0</v>
      </c>
      <c r="I141" s="920">
        <f>【全員最初に作成】基本情報!$M$25</f>
        <v>0</v>
      </c>
      <c r="J141" s="920">
        <f>'⇒【処遇】別紙様式2-2'!R151</f>
        <v>0</v>
      </c>
      <c r="K141" s="920">
        <f>'⇒【処遇】別紙様式2-2'!S151</f>
        <v>0</v>
      </c>
      <c r="L141" s="920">
        <f>'⇒【特定】別紙様式2-3'!R151</f>
        <v>0</v>
      </c>
      <c r="M141" s="920">
        <f>'⇒【特定】別紙様式2-3'!S151</f>
        <v>0</v>
      </c>
      <c r="N141" s="920">
        <f>'⇒【交付金】様式2-２'!B153</f>
        <v>0</v>
      </c>
      <c r="O141" s="920" t="str">
        <f t="shared" si="2"/>
        <v>0</v>
      </c>
    </row>
    <row r="142" spans="1:15" s="919" customFormat="1">
      <c r="A142" s="920" t="str">
        <f>【全員最初に作成】基本情報!AD175</f>
        <v/>
      </c>
      <c r="B142" s="920">
        <f>【全員最初に作成】基本情報!M175</f>
        <v>0</v>
      </c>
      <c r="C142" s="920">
        <f>【全員最初に作成】基本情報!R175</f>
        <v>0</v>
      </c>
      <c r="D142" s="920">
        <f>【全員最初に作成】基本情報!W175</f>
        <v>0</v>
      </c>
      <c r="E142" s="920">
        <f>【全員最初に作成】基本情報!X175</f>
        <v>0</v>
      </c>
      <c r="F142" s="920">
        <f>【全員最初に作成】基本情報!Y175</f>
        <v>0</v>
      </c>
      <c r="G142" s="920">
        <f>【全員最初に作成】基本情報!$M$23</f>
        <v>0</v>
      </c>
      <c r="H142" s="920">
        <f>【全員最初に作成】基本情報!$M$24</f>
        <v>0</v>
      </c>
      <c r="I142" s="920">
        <f>【全員最初に作成】基本情報!$M$25</f>
        <v>0</v>
      </c>
      <c r="J142" s="920">
        <f>'⇒【処遇】別紙様式2-2'!R152</f>
        <v>0</v>
      </c>
      <c r="K142" s="920">
        <f>'⇒【処遇】別紙様式2-2'!S152</f>
        <v>0</v>
      </c>
      <c r="L142" s="920">
        <f>'⇒【特定】別紙様式2-3'!R152</f>
        <v>0</v>
      </c>
      <c r="M142" s="920">
        <f>'⇒【特定】別紙様式2-3'!S152</f>
        <v>0</v>
      </c>
      <c r="N142" s="920">
        <f>'⇒【交付金】様式2-２'!B154</f>
        <v>0</v>
      </c>
      <c r="O142" s="920" t="str">
        <f t="shared" si="2"/>
        <v>0</v>
      </c>
    </row>
    <row r="143" spans="1:15" s="919" customFormat="1">
      <c r="A143" s="920" t="str">
        <f>【全員最初に作成】基本情報!AD176</f>
        <v/>
      </c>
      <c r="B143" s="920">
        <f>【全員最初に作成】基本情報!M176</f>
        <v>0</v>
      </c>
      <c r="C143" s="920">
        <f>【全員最初に作成】基本情報!R176</f>
        <v>0</v>
      </c>
      <c r="D143" s="920">
        <f>【全員最初に作成】基本情報!W176</f>
        <v>0</v>
      </c>
      <c r="E143" s="920">
        <f>【全員最初に作成】基本情報!X176</f>
        <v>0</v>
      </c>
      <c r="F143" s="920">
        <f>【全員最初に作成】基本情報!Y176</f>
        <v>0</v>
      </c>
      <c r="G143" s="920">
        <f>【全員最初に作成】基本情報!$M$23</f>
        <v>0</v>
      </c>
      <c r="H143" s="920">
        <f>【全員最初に作成】基本情報!$M$24</f>
        <v>0</v>
      </c>
      <c r="I143" s="920">
        <f>【全員最初に作成】基本情報!$M$25</f>
        <v>0</v>
      </c>
      <c r="J143" s="920">
        <f>'⇒【処遇】別紙様式2-2'!R153</f>
        <v>0</v>
      </c>
      <c r="K143" s="920">
        <f>'⇒【処遇】別紙様式2-2'!S153</f>
        <v>0</v>
      </c>
      <c r="L143" s="920">
        <f>'⇒【特定】別紙様式2-3'!R153</f>
        <v>0</v>
      </c>
      <c r="M143" s="920">
        <f>'⇒【特定】別紙様式2-3'!S153</f>
        <v>0</v>
      </c>
      <c r="N143" s="920">
        <f>'⇒【交付金】様式2-２'!B155</f>
        <v>0</v>
      </c>
      <c r="O143" s="920" t="str">
        <f t="shared" si="2"/>
        <v>0</v>
      </c>
    </row>
    <row r="144" spans="1:15" s="919" customFormat="1">
      <c r="A144" s="920" t="str">
        <f>【全員最初に作成】基本情報!AD177</f>
        <v/>
      </c>
      <c r="B144" s="920">
        <f>【全員最初に作成】基本情報!M177</f>
        <v>0</v>
      </c>
      <c r="C144" s="920">
        <f>【全員最初に作成】基本情報!R177</f>
        <v>0</v>
      </c>
      <c r="D144" s="920">
        <f>【全員最初に作成】基本情報!W177</f>
        <v>0</v>
      </c>
      <c r="E144" s="920">
        <f>【全員最初に作成】基本情報!X177</f>
        <v>0</v>
      </c>
      <c r="F144" s="920">
        <f>【全員最初に作成】基本情報!Y177</f>
        <v>0</v>
      </c>
      <c r="G144" s="920">
        <f>【全員最初に作成】基本情報!$M$23</f>
        <v>0</v>
      </c>
      <c r="H144" s="920">
        <f>【全員最初に作成】基本情報!$M$24</f>
        <v>0</v>
      </c>
      <c r="I144" s="920">
        <f>【全員最初に作成】基本情報!$M$25</f>
        <v>0</v>
      </c>
      <c r="J144" s="920">
        <f>'⇒【処遇】別紙様式2-2'!R154</f>
        <v>0</v>
      </c>
      <c r="K144" s="920">
        <f>'⇒【処遇】別紙様式2-2'!S154</f>
        <v>0</v>
      </c>
      <c r="L144" s="920">
        <f>'⇒【特定】別紙様式2-3'!R154</f>
        <v>0</v>
      </c>
      <c r="M144" s="920">
        <f>'⇒【特定】別紙様式2-3'!S154</f>
        <v>0</v>
      </c>
      <c r="N144" s="920">
        <f>'⇒【交付金】様式2-２'!B156</f>
        <v>0</v>
      </c>
      <c r="O144" s="920" t="str">
        <f t="shared" si="2"/>
        <v>0</v>
      </c>
    </row>
    <row r="145" spans="1:15" s="919" customFormat="1">
      <c r="A145" s="920" t="str">
        <f>【全員最初に作成】基本情報!AD178</f>
        <v/>
      </c>
      <c r="B145" s="920">
        <f>【全員最初に作成】基本情報!M178</f>
        <v>0</v>
      </c>
      <c r="C145" s="920">
        <f>【全員最初に作成】基本情報!R178</f>
        <v>0</v>
      </c>
      <c r="D145" s="920">
        <f>【全員最初に作成】基本情報!W178</f>
        <v>0</v>
      </c>
      <c r="E145" s="920">
        <f>【全員最初に作成】基本情報!X178</f>
        <v>0</v>
      </c>
      <c r="F145" s="920">
        <f>【全員最初に作成】基本情報!Y178</f>
        <v>0</v>
      </c>
      <c r="G145" s="920">
        <f>【全員最初に作成】基本情報!$M$23</f>
        <v>0</v>
      </c>
      <c r="H145" s="920">
        <f>【全員最初に作成】基本情報!$M$24</f>
        <v>0</v>
      </c>
      <c r="I145" s="920">
        <f>【全員最初に作成】基本情報!$M$25</f>
        <v>0</v>
      </c>
      <c r="J145" s="920">
        <f>'⇒【処遇】別紙様式2-2'!R155</f>
        <v>0</v>
      </c>
      <c r="K145" s="920">
        <f>'⇒【処遇】別紙様式2-2'!S155</f>
        <v>0</v>
      </c>
      <c r="L145" s="920">
        <f>'⇒【特定】別紙様式2-3'!R155</f>
        <v>0</v>
      </c>
      <c r="M145" s="920">
        <f>'⇒【特定】別紙様式2-3'!S155</f>
        <v>0</v>
      </c>
      <c r="N145" s="920">
        <f>'⇒【交付金】様式2-２'!B157</f>
        <v>0</v>
      </c>
      <c r="O145" s="920" t="str">
        <f t="shared" si="2"/>
        <v>0</v>
      </c>
    </row>
    <row r="146" spans="1:15" s="919" customFormat="1">
      <c r="A146" s="920" t="str">
        <f>【全員最初に作成】基本情報!AD179</f>
        <v/>
      </c>
      <c r="B146" s="920">
        <f>【全員最初に作成】基本情報!M179</f>
        <v>0</v>
      </c>
      <c r="C146" s="920">
        <f>【全員最初に作成】基本情報!R179</f>
        <v>0</v>
      </c>
      <c r="D146" s="920">
        <f>【全員最初に作成】基本情報!W179</f>
        <v>0</v>
      </c>
      <c r="E146" s="920">
        <f>【全員最初に作成】基本情報!X179</f>
        <v>0</v>
      </c>
      <c r="F146" s="920">
        <f>【全員最初に作成】基本情報!Y179</f>
        <v>0</v>
      </c>
      <c r="G146" s="920">
        <f>【全員最初に作成】基本情報!$M$23</f>
        <v>0</v>
      </c>
      <c r="H146" s="920">
        <f>【全員最初に作成】基本情報!$M$24</f>
        <v>0</v>
      </c>
      <c r="I146" s="920">
        <f>【全員最初に作成】基本情報!$M$25</f>
        <v>0</v>
      </c>
      <c r="J146" s="920">
        <f>'⇒【処遇】別紙様式2-2'!R156</f>
        <v>0</v>
      </c>
      <c r="K146" s="920">
        <f>'⇒【処遇】別紙様式2-2'!S156</f>
        <v>0</v>
      </c>
      <c r="L146" s="920">
        <f>'⇒【特定】別紙様式2-3'!R156</f>
        <v>0</v>
      </c>
      <c r="M146" s="920">
        <f>'⇒【特定】別紙様式2-3'!S156</f>
        <v>0</v>
      </c>
      <c r="N146" s="920">
        <f>'⇒【交付金】様式2-２'!B158</f>
        <v>0</v>
      </c>
      <c r="O146" s="920" t="str">
        <f t="shared" si="2"/>
        <v>0</v>
      </c>
    </row>
    <row r="147" spans="1:15" s="919" customFormat="1">
      <c r="A147" s="920" t="str">
        <f>【全員最初に作成】基本情報!AD180</f>
        <v/>
      </c>
      <c r="B147" s="920">
        <f>【全員最初に作成】基本情報!M180</f>
        <v>0</v>
      </c>
      <c r="C147" s="920">
        <f>【全員最初に作成】基本情報!R180</f>
        <v>0</v>
      </c>
      <c r="D147" s="920">
        <f>【全員最初に作成】基本情報!W180</f>
        <v>0</v>
      </c>
      <c r="E147" s="920">
        <f>【全員最初に作成】基本情報!X180</f>
        <v>0</v>
      </c>
      <c r="F147" s="920">
        <f>【全員最初に作成】基本情報!Y180</f>
        <v>0</v>
      </c>
      <c r="G147" s="920">
        <f>【全員最初に作成】基本情報!$M$23</f>
        <v>0</v>
      </c>
      <c r="H147" s="920">
        <f>【全員最初に作成】基本情報!$M$24</f>
        <v>0</v>
      </c>
      <c r="I147" s="920">
        <f>【全員最初に作成】基本情報!$M$25</f>
        <v>0</v>
      </c>
      <c r="J147" s="920">
        <f>'⇒【処遇】別紙様式2-2'!R157</f>
        <v>0</v>
      </c>
      <c r="K147" s="920">
        <f>'⇒【処遇】別紙様式2-2'!S157</f>
        <v>0</v>
      </c>
      <c r="L147" s="920">
        <f>'⇒【特定】別紙様式2-3'!R157</f>
        <v>0</v>
      </c>
      <c r="M147" s="920">
        <f>'⇒【特定】別紙様式2-3'!S157</f>
        <v>0</v>
      </c>
      <c r="N147" s="920">
        <f>'⇒【交付金】様式2-２'!B159</f>
        <v>0</v>
      </c>
      <c r="O147" s="920" t="str">
        <f t="shared" si="2"/>
        <v>0</v>
      </c>
    </row>
    <row r="148" spans="1:15" s="919" customFormat="1">
      <c r="A148" s="920" t="str">
        <f>【全員最初に作成】基本情報!AD181</f>
        <v/>
      </c>
      <c r="B148" s="920">
        <f>【全員最初に作成】基本情報!M181</f>
        <v>0</v>
      </c>
      <c r="C148" s="920">
        <f>【全員最初に作成】基本情報!R181</f>
        <v>0</v>
      </c>
      <c r="D148" s="920">
        <f>【全員最初に作成】基本情報!W181</f>
        <v>0</v>
      </c>
      <c r="E148" s="920">
        <f>【全員最初に作成】基本情報!X181</f>
        <v>0</v>
      </c>
      <c r="F148" s="920">
        <f>【全員最初に作成】基本情報!Y181</f>
        <v>0</v>
      </c>
      <c r="G148" s="920">
        <f>【全員最初に作成】基本情報!$M$23</f>
        <v>0</v>
      </c>
      <c r="H148" s="920">
        <f>【全員最初に作成】基本情報!$M$24</f>
        <v>0</v>
      </c>
      <c r="I148" s="920">
        <f>【全員最初に作成】基本情報!$M$25</f>
        <v>0</v>
      </c>
      <c r="J148" s="920">
        <f>'⇒【処遇】別紙様式2-2'!R158</f>
        <v>0</v>
      </c>
      <c r="K148" s="920">
        <f>'⇒【処遇】別紙様式2-2'!S158</f>
        <v>0</v>
      </c>
      <c r="L148" s="920">
        <f>'⇒【特定】別紙様式2-3'!R158</f>
        <v>0</v>
      </c>
      <c r="M148" s="920">
        <f>'⇒【特定】別紙様式2-3'!S158</f>
        <v>0</v>
      </c>
      <c r="N148" s="920">
        <f>'⇒【交付金】様式2-２'!B160</f>
        <v>0</v>
      </c>
      <c r="O148" s="920" t="str">
        <f t="shared" si="2"/>
        <v>0</v>
      </c>
    </row>
    <row r="149" spans="1:15" s="919" customFormat="1">
      <c r="A149" s="920" t="str">
        <f>【全員最初に作成】基本情報!AD182</f>
        <v/>
      </c>
      <c r="B149" s="920">
        <f>【全員最初に作成】基本情報!M182</f>
        <v>0</v>
      </c>
      <c r="C149" s="920">
        <f>【全員最初に作成】基本情報!R182</f>
        <v>0</v>
      </c>
      <c r="D149" s="920">
        <f>【全員最初に作成】基本情報!W182</f>
        <v>0</v>
      </c>
      <c r="E149" s="920">
        <f>【全員最初に作成】基本情報!X182</f>
        <v>0</v>
      </c>
      <c r="F149" s="920">
        <f>【全員最初に作成】基本情報!Y182</f>
        <v>0</v>
      </c>
      <c r="G149" s="920">
        <f>【全員最初に作成】基本情報!$M$23</f>
        <v>0</v>
      </c>
      <c r="H149" s="920">
        <f>【全員最初に作成】基本情報!$M$24</f>
        <v>0</v>
      </c>
      <c r="I149" s="920">
        <f>【全員最初に作成】基本情報!$M$25</f>
        <v>0</v>
      </c>
      <c r="J149" s="920">
        <f>'⇒【処遇】別紙様式2-2'!R159</f>
        <v>0</v>
      </c>
      <c r="K149" s="920">
        <f>'⇒【処遇】別紙様式2-2'!S159</f>
        <v>0</v>
      </c>
      <c r="L149" s="920">
        <f>'⇒【特定】別紙様式2-3'!R159</f>
        <v>0</v>
      </c>
      <c r="M149" s="920">
        <f>'⇒【特定】別紙様式2-3'!S159</f>
        <v>0</v>
      </c>
      <c r="N149" s="920">
        <f>'⇒【交付金】様式2-２'!B161</f>
        <v>0</v>
      </c>
      <c r="O149" s="920" t="str">
        <f t="shared" si="2"/>
        <v>0</v>
      </c>
    </row>
    <row r="150" spans="1:15" s="919" customFormat="1">
      <c r="A150" s="920" t="str">
        <f>【全員最初に作成】基本情報!AD183</f>
        <v/>
      </c>
      <c r="B150" s="920">
        <f>【全員最初に作成】基本情報!M183</f>
        <v>0</v>
      </c>
      <c r="C150" s="920">
        <f>【全員最初に作成】基本情報!R183</f>
        <v>0</v>
      </c>
      <c r="D150" s="920">
        <f>【全員最初に作成】基本情報!W183</f>
        <v>0</v>
      </c>
      <c r="E150" s="920">
        <f>【全員最初に作成】基本情報!X183</f>
        <v>0</v>
      </c>
      <c r="F150" s="920">
        <f>【全員最初に作成】基本情報!Y183</f>
        <v>0</v>
      </c>
      <c r="G150" s="920">
        <f>【全員最初に作成】基本情報!$M$23</f>
        <v>0</v>
      </c>
      <c r="H150" s="920">
        <f>【全員最初に作成】基本情報!$M$24</f>
        <v>0</v>
      </c>
      <c r="I150" s="920">
        <f>【全員最初に作成】基本情報!$M$25</f>
        <v>0</v>
      </c>
      <c r="J150" s="920">
        <f>'⇒【処遇】別紙様式2-2'!R160</f>
        <v>0</v>
      </c>
      <c r="K150" s="920">
        <f>'⇒【処遇】別紙様式2-2'!S160</f>
        <v>0</v>
      </c>
      <c r="L150" s="920">
        <f>'⇒【特定】別紙様式2-3'!R160</f>
        <v>0</v>
      </c>
      <c r="M150" s="920">
        <f>'⇒【特定】別紙様式2-3'!S160</f>
        <v>0</v>
      </c>
      <c r="N150" s="920">
        <f>'⇒【交付金】様式2-２'!B162</f>
        <v>0</v>
      </c>
      <c r="O150" s="920" t="str">
        <f t="shared" si="2"/>
        <v>0</v>
      </c>
    </row>
    <row r="151" spans="1:15" s="919" customFormat="1">
      <c r="A151" s="920" t="str">
        <f>【全員最初に作成】基本情報!AD184</f>
        <v/>
      </c>
      <c r="B151" s="920">
        <f>【全員最初に作成】基本情報!M184</f>
        <v>0</v>
      </c>
      <c r="C151" s="920">
        <f>【全員最初に作成】基本情報!R184</f>
        <v>0</v>
      </c>
      <c r="D151" s="920">
        <f>【全員最初に作成】基本情報!W184</f>
        <v>0</v>
      </c>
      <c r="E151" s="920">
        <f>【全員最初に作成】基本情報!X184</f>
        <v>0</v>
      </c>
      <c r="F151" s="920">
        <f>【全員最初に作成】基本情報!Y184</f>
        <v>0</v>
      </c>
      <c r="G151" s="920">
        <f>【全員最初に作成】基本情報!$M$23</f>
        <v>0</v>
      </c>
      <c r="H151" s="920">
        <f>【全員最初に作成】基本情報!$M$24</f>
        <v>0</v>
      </c>
      <c r="I151" s="920">
        <f>【全員最初に作成】基本情報!$M$25</f>
        <v>0</v>
      </c>
      <c r="J151" s="920">
        <f>'⇒【処遇】別紙様式2-2'!R161</f>
        <v>0</v>
      </c>
      <c r="K151" s="920">
        <f>'⇒【処遇】別紙様式2-2'!S161</f>
        <v>0</v>
      </c>
      <c r="L151" s="920">
        <f>'⇒【特定】別紙様式2-3'!R161</f>
        <v>0</v>
      </c>
      <c r="M151" s="920">
        <f>'⇒【特定】別紙様式2-3'!S161</f>
        <v>0</v>
      </c>
      <c r="N151" s="920">
        <f>'⇒【交付金】様式2-２'!B163</f>
        <v>0</v>
      </c>
      <c r="O151" s="920" t="str">
        <f t="shared" si="2"/>
        <v>0</v>
      </c>
    </row>
    <row r="152" spans="1:15" s="919" customFormat="1">
      <c r="A152" s="920" t="str">
        <f>【全員最初に作成】基本情報!AD185</f>
        <v/>
      </c>
      <c r="B152" s="920">
        <f>【全員最初に作成】基本情報!M185</f>
        <v>0</v>
      </c>
      <c r="C152" s="920">
        <f>【全員最初に作成】基本情報!R185</f>
        <v>0</v>
      </c>
      <c r="D152" s="920">
        <f>【全員最初に作成】基本情報!W185</f>
        <v>0</v>
      </c>
      <c r="E152" s="920">
        <f>【全員最初に作成】基本情報!X185</f>
        <v>0</v>
      </c>
      <c r="F152" s="920">
        <f>【全員最初に作成】基本情報!Y185</f>
        <v>0</v>
      </c>
      <c r="G152" s="920">
        <f>【全員最初に作成】基本情報!$M$23</f>
        <v>0</v>
      </c>
      <c r="H152" s="920">
        <f>【全員最初に作成】基本情報!$M$24</f>
        <v>0</v>
      </c>
      <c r="I152" s="920">
        <f>【全員最初に作成】基本情報!$M$25</f>
        <v>0</v>
      </c>
      <c r="J152" s="920">
        <f>'⇒【処遇】別紙様式2-2'!R162</f>
        <v>0</v>
      </c>
      <c r="K152" s="920">
        <f>'⇒【処遇】別紙様式2-2'!S162</f>
        <v>0</v>
      </c>
      <c r="L152" s="920">
        <f>'⇒【特定】別紙様式2-3'!R162</f>
        <v>0</v>
      </c>
      <c r="M152" s="920">
        <f>'⇒【特定】別紙様式2-3'!S162</f>
        <v>0</v>
      </c>
      <c r="N152" s="920">
        <f>'⇒【交付金】様式2-２'!B164</f>
        <v>0</v>
      </c>
      <c r="O152" s="920" t="str">
        <f t="shared" si="2"/>
        <v>0</v>
      </c>
    </row>
    <row r="153" spans="1:15" s="919" customFormat="1">
      <c r="A153" s="920" t="str">
        <f>【全員最初に作成】基本情報!AD186</f>
        <v/>
      </c>
      <c r="B153" s="920">
        <f>【全員最初に作成】基本情報!M186</f>
        <v>0</v>
      </c>
      <c r="C153" s="920">
        <f>【全員最初に作成】基本情報!R186</f>
        <v>0</v>
      </c>
      <c r="D153" s="920">
        <f>【全員最初に作成】基本情報!W186</f>
        <v>0</v>
      </c>
      <c r="E153" s="920">
        <f>【全員最初に作成】基本情報!X186</f>
        <v>0</v>
      </c>
      <c r="F153" s="920">
        <f>【全員最初に作成】基本情報!Y186</f>
        <v>0</v>
      </c>
      <c r="G153" s="920">
        <f>【全員最初に作成】基本情報!$M$23</f>
        <v>0</v>
      </c>
      <c r="H153" s="920">
        <f>【全員最初に作成】基本情報!$M$24</f>
        <v>0</v>
      </c>
      <c r="I153" s="920">
        <f>【全員最初に作成】基本情報!$M$25</f>
        <v>0</v>
      </c>
      <c r="J153" s="920">
        <f>'⇒【処遇】別紙様式2-2'!R163</f>
        <v>0</v>
      </c>
      <c r="K153" s="920">
        <f>'⇒【処遇】別紙様式2-2'!S163</f>
        <v>0</v>
      </c>
      <c r="L153" s="920">
        <f>'⇒【特定】別紙様式2-3'!R163</f>
        <v>0</v>
      </c>
      <c r="M153" s="920">
        <f>'⇒【特定】別紙様式2-3'!S163</f>
        <v>0</v>
      </c>
      <c r="N153" s="920">
        <f>'⇒【交付金】様式2-２'!B165</f>
        <v>0</v>
      </c>
      <c r="O153" s="920" t="str">
        <f t="shared" si="2"/>
        <v>0</v>
      </c>
    </row>
    <row r="154" spans="1:15" s="919" customFormat="1">
      <c r="A154" s="920" t="str">
        <f>【全員最初に作成】基本情報!AD187</f>
        <v/>
      </c>
      <c r="B154" s="920">
        <f>【全員最初に作成】基本情報!M187</f>
        <v>0</v>
      </c>
      <c r="C154" s="920">
        <f>【全員最初に作成】基本情報!R187</f>
        <v>0</v>
      </c>
      <c r="D154" s="920">
        <f>【全員最初に作成】基本情報!W187</f>
        <v>0</v>
      </c>
      <c r="E154" s="920">
        <f>【全員最初に作成】基本情報!X187</f>
        <v>0</v>
      </c>
      <c r="F154" s="920">
        <f>【全員最初に作成】基本情報!Y187</f>
        <v>0</v>
      </c>
      <c r="G154" s="920">
        <f>【全員最初に作成】基本情報!$M$23</f>
        <v>0</v>
      </c>
      <c r="H154" s="920">
        <f>【全員最初に作成】基本情報!$M$24</f>
        <v>0</v>
      </c>
      <c r="I154" s="920">
        <f>【全員最初に作成】基本情報!$M$25</f>
        <v>0</v>
      </c>
      <c r="J154" s="920">
        <f>'⇒【処遇】別紙様式2-2'!R164</f>
        <v>0</v>
      </c>
      <c r="K154" s="920">
        <f>'⇒【処遇】別紙様式2-2'!S164</f>
        <v>0</v>
      </c>
      <c r="L154" s="920">
        <f>'⇒【特定】別紙様式2-3'!R164</f>
        <v>0</v>
      </c>
      <c r="M154" s="920">
        <f>'⇒【特定】別紙様式2-3'!S164</f>
        <v>0</v>
      </c>
      <c r="N154" s="920">
        <f>'⇒【交付金】様式2-２'!B166</f>
        <v>0</v>
      </c>
      <c r="O154" s="920" t="str">
        <f t="shared" si="2"/>
        <v>0</v>
      </c>
    </row>
    <row r="155" spans="1:15" s="919" customFormat="1">
      <c r="A155" s="920" t="str">
        <f>【全員最初に作成】基本情報!AD188</f>
        <v/>
      </c>
      <c r="B155" s="920">
        <f>【全員最初に作成】基本情報!M188</f>
        <v>0</v>
      </c>
      <c r="C155" s="920">
        <f>【全員最初に作成】基本情報!R188</f>
        <v>0</v>
      </c>
      <c r="D155" s="920">
        <f>【全員最初に作成】基本情報!W188</f>
        <v>0</v>
      </c>
      <c r="E155" s="920">
        <f>【全員最初に作成】基本情報!X188</f>
        <v>0</v>
      </c>
      <c r="F155" s="920">
        <f>【全員最初に作成】基本情報!Y188</f>
        <v>0</v>
      </c>
      <c r="G155" s="920">
        <f>【全員最初に作成】基本情報!$M$23</f>
        <v>0</v>
      </c>
      <c r="H155" s="920">
        <f>【全員最初に作成】基本情報!$M$24</f>
        <v>0</v>
      </c>
      <c r="I155" s="920">
        <f>【全員最初に作成】基本情報!$M$25</f>
        <v>0</v>
      </c>
      <c r="J155" s="920">
        <f>'⇒【処遇】別紙様式2-2'!R165</f>
        <v>0</v>
      </c>
      <c r="K155" s="920">
        <f>'⇒【処遇】別紙様式2-2'!S165</f>
        <v>0</v>
      </c>
      <c r="L155" s="920">
        <f>'⇒【特定】別紙様式2-3'!R165</f>
        <v>0</v>
      </c>
      <c r="M155" s="920">
        <f>'⇒【特定】別紙様式2-3'!S165</f>
        <v>0</v>
      </c>
      <c r="N155" s="920">
        <f>'⇒【交付金】様式2-２'!B167</f>
        <v>0</v>
      </c>
      <c r="O155" s="920" t="str">
        <f t="shared" si="2"/>
        <v>0</v>
      </c>
    </row>
    <row r="156" spans="1:15" s="919" customFormat="1">
      <c r="A156" s="920" t="str">
        <f>【全員最初に作成】基本情報!AD189</f>
        <v/>
      </c>
      <c r="B156" s="920">
        <f>【全員最初に作成】基本情報!M189</f>
        <v>0</v>
      </c>
      <c r="C156" s="920">
        <f>【全員最初に作成】基本情報!R189</f>
        <v>0</v>
      </c>
      <c r="D156" s="920">
        <f>【全員最初に作成】基本情報!W189</f>
        <v>0</v>
      </c>
      <c r="E156" s="920">
        <f>【全員最初に作成】基本情報!X189</f>
        <v>0</v>
      </c>
      <c r="F156" s="920">
        <f>【全員最初に作成】基本情報!Y189</f>
        <v>0</v>
      </c>
      <c r="G156" s="920">
        <f>【全員最初に作成】基本情報!$M$23</f>
        <v>0</v>
      </c>
      <c r="H156" s="920">
        <f>【全員最初に作成】基本情報!$M$24</f>
        <v>0</v>
      </c>
      <c r="I156" s="920">
        <f>【全員最初に作成】基本情報!$M$25</f>
        <v>0</v>
      </c>
      <c r="J156" s="920">
        <f>'⇒【処遇】別紙様式2-2'!R166</f>
        <v>0</v>
      </c>
      <c r="K156" s="920">
        <f>'⇒【処遇】別紙様式2-2'!S166</f>
        <v>0</v>
      </c>
      <c r="L156" s="920">
        <f>'⇒【特定】別紙様式2-3'!R166</f>
        <v>0</v>
      </c>
      <c r="M156" s="920">
        <f>'⇒【特定】別紙様式2-3'!S166</f>
        <v>0</v>
      </c>
      <c r="N156" s="920">
        <f>'⇒【交付金】様式2-２'!B168</f>
        <v>0</v>
      </c>
      <c r="O156" s="920" t="str">
        <f t="shared" si="2"/>
        <v>0</v>
      </c>
    </row>
    <row r="157" spans="1:15" s="919" customFormat="1">
      <c r="A157" s="920" t="str">
        <f>【全員最初に作成】基本情報!AD190</f>
        <v/>
      </c>
      <c r="B157" s="920">
        <f>【全員最初に作成】基本情報!M190</f>
        <v>0</v>
      </c>
      <c r="C157" s="920">
        <f>【全員最初に作成】基本情報!R190</f>
        <v>0</v>
      </c>
      <c r="D157" s="920">
        <f>【全員最初に作成】基本情報!W190</f>
        <v>0</v>
      </c>
      <c r="E157" s="920">
        <f>【全員最初に作成】基本情報!X190</f>
        <v>0</v>
      </c>
      <c r="F157" s="920">
        <f>【全員最初に作成】基本情報!Y190</f>
        <v>0</v>
      </c>
      <c r="G157" s="920">
        <f>【全員最初に作成】基本情報!$M$23</f>
        <v>0</v>
      </c>
      <c r="H157" s="920">
        <f>【全員最初に作成】基本情報!$M$24</f>
        <v>0</v>
      </c>
      <c r="I157" s="920">
        <f>【全員最初に作成】基本情報!$M$25</f>
        <v>0</v>
      </c>
      <c r="J157" s="920">
        <f>'⇒【処遇】別紙様式2-2'!R167</f>
        <v>0</v>
      </c>
      <c r="K157" s="920">
        <f>'⇒【処遇】別紙様式2-2'!S167</f>
        <v>0</v>
      </c>
      <c r="L157" s="920">
        <f>'⇒【特定】別紙様式2-3'!R167</f>
        <v>0</v>
      </c>
      <c r="M157" s="920">
        <f>'⇒【特定】別紙様式2-3'!S167</f>
        <v>0</v>
      </c>
      <c r="N157" s="920">
        <f>'⇒【交付金】様式2-２'!B169</f>
        <v>0</v>
      </c>
      <c r="O157" s="920" t="str">
        <f t="shared" si="2"/>
        <v>0</v>
      </c>
    </row>
    <row r="158" spans="1:15" s="919" customFormat="1">
      <c r="A158" s="920" t="str">
        <f>【全員最初に作成】基本情報!AD191</f>
        <v/>
      </c>
      <c r="B158" s="920">
        <f>【全員最初に作成】基本情報!M191</f>
        <v>0</v>
      </c>
      <c r="C158" s="920">
        <f>【全員最初に作成】基本情報!R191</f>
        <v>0</v>
      </c>
      <c r="D158" s="920">
        <f>【全員最初に作成】基本情報!W191</f>
        <v>0</v>
      </c>
      <c r="E158" s="920">
        <f>【全員最初に作成】基本情報!X191</f>
        <v>0</v>
      </c>
      <c r="F158" s="920">
        <f>【全員最初に作成】基本情報!Y191</f>
        <v>0</v>
      </c>
      <c r="G158" s="920">
        <f>【全員最初に作成】基本情報!$M$23</f>
        <v>0</v>
      </c>
      <c r="H158" s="920">
        <f>【全員最初に作成】基本情報!$M$24</f>
        <v>0</v>
      </c>
      <c r="I158" s="920">
        <f>【全員最初に作成】基本情報!$M$25</f>
        <v>0</v>
      </c>
      <c r="J158" s="920">
        <f>'⇒【処遇】別紙様式2-2'!R168</f>
        <v>0</v>
      </c>
      <c r="K158" s="920">
        <f>'⇒【処遇】別紙様式2-2'!S168</f>
        <v>0</v>
      </c>
      <c r="L158" s="920">
        <f>'⇒【特定】別紙様式2-3'!R168</f>
        <v>0</v>
      </c>
      <c r="M158" s="920">
        <f>'⇒【特定】別紙様式2-3'!S168</f>
        <v>0</v>
      </c>
      <c r="N158" s="920">
        <f>'⇒【交付金】様式2-２'!B170</f>
        <v>0</v>
      </c>
      <c r="O158" s="920" t="str">
        <f t="shared" si="2"/>
        <v>0</v>
      </c>
    </row>
    <row r="159" spans="1:15" s="919" customFormat="1">
      <c r="A159" s="920" t="str">
        <f>【全員最初に作成】基本情報!AD192</f>
        <v/>
      </c>
      <c r="B159" s="920">
        <f>【全員最初に作成】基本情報!M192</f>
        <v>0</v>
      </c>
      <c r="C159" s="920">
        <f>【全員最初に作成】基本情報!R192</f>
        <v>0</v>
      </c>
      <c r="D159" s="920">
        <f>【全員最初に作成】基本情報!W192</f>
        <v>0</v>
      </c>
      <c r="E159" s="920">
        <f>【全員最初に作成】基本情報!X192</f>
        <v>0</v>
      </c>
      <c r="F159" s="920">
        <f>【全員最初に作成】基本情報!Y192</f>
        <v>0</v>
      </c>
      <c r="G159" s="920">
        <f>【全員最初に作成】基本情報!$M$23</f>
        <v>0</v>
      </c>
      <c r="H159" s="920">
        <f>【全員最初に作成】基本情報!$M$24</f>
        <v>0</v>
      </c>
      <c r="I159" s="920">
        <f>【全員最初に作成】基本情報!$M$25</f>
        <v>0</v>
      </c>
      <c r="J159" s="920">
        <f>'⇒【処遇】別紙様式2-2'!R169</f>
        <v>0</v>
      </c>
      <c r="K159" s="920">
        <f>'⇒【処遇】別紙様式2-2'!S169</f>
        <v>0</v>
      </c>
      <c r="L159" s="920">
        <f>'⇒【特定】別紙様式2-3'!R169</f>
        <v>0</v>
      </c>
      <c r="M159" s="920">
        <f>'⇒【特定】別紙様式2-3'!S169</f>
        <v>0</v>
      </c>
      <c r="N159" s="920">
        <f>'⇒【交付金】様式2-２'!B171</f>
        <v>0</v>
      </c>
      <c r="O159" s="920" t="str">
        <f t="shared" si="2"/>
        <v>0</v>
      </c>
    </row>
    <row r="160" spans="1:15" s="919" customFormat="1">
      <c r="A160" s="920" t="str">
        <f>【全員最初に作成】基本情報!AD193</f>
        <v/>
      </c>
      <c r="B160" s="920">
        <f>【全員最初に作成】基本情報!M193</f>
        <v>0</v>
      </c>
      <c r="C160" s="920">
        <f>【全員最初に作成】基本情報!R193</f>
        <v>0</v>
      </c>
      <c r="D160" s="920">
        <f>【全員最初に作成】基本情報!W193</f>
        <v>0</v>
      </c>
      <c r="E160" s="920">
        <f>【全員最初に作成】基本情報!X193</f>
        <v>0</v>
      </c>
      <c r="F160" s="920">
        <f>【全員最初に作成】基本情報!Y193</f>
        <v>0</v>
      </c>
      <c r="G160" s="920">
        <f>【全員最初に作成】基本情報!$M$23</f>
        <v>0</v>
      </c>
      <c r="H160" s="920">
        <f>【全員最初に作成】基本情報!$M$24</f>
        <v>0</v>
      </c>
      <c r="I160" s="920">
        <f>【全員最初に作成】基本情報!$M$25</f>
        <v>0</v>
      </c>
      <c r="J160" s="920">
        <f>'⇒【処遇】別紙様式2-2'!R170</f>
        <v>0</v>
      </c>
      <c r="K160" s="920">
        <f>'⇒【処遇】別紙様式2-2'!S170</f>
        <v>0</v>
      </c>
      <c r="L160" s="920">
        <f>'⇒【特定】別紙様式2-3'!R170</f>
        <v>0</v>
      </c>
      <c r="M160" s="920">
        <f>'⇒【特定】別紙様式2-3'!S170</f>
        <v>0</v>
      </c>
      <c r="N160" s="920">
        <f>'⇒【交付金】様式2-２'!B172</f>
        <v>0</v>
      </c>
      <c r="O160" s="920" t="str">
        <f t="shared" si="2"/>
        <v>0</v>
      </c>
    </row>
    <row r="161" spans="1:15" s="919" customFormat="1">
      <c r="A161" s="920" t="str">
        <f>【全員最初に作成】基本情報!AD194</f>
        <v/>
      </c>
      <c r="B161" s="920">
        <f>【全員最初に作成】基本情報!M194</f>
        <v>0</v>
      </c>
      <c r="C161" s="920">
        <f>【全員最初に作成】基本情報!R194</f>
        <v>0</v>
      </c>
      <c r="D161" s="920">
        <f>【全員最初に作成】基本情報!W194</f>
        <v>0</v>
      </c>
      <c r="E161" s="920">
        <f>【全員最初に作成】基本情報!X194</f>
        <v>0</v>
      </c>
      <c r="F161" s="920">
        <f>【全員最初に作成】基本情報!Y194</f>
        <v>0</v>
      </c>
      <c r="G161" s="920">
        <f>【全員最初に作成】基本情報!$M$23</f>
        <v>0</v>
      </c>
      <c r="H161" s="920">
        <f>【全員最初に作成】基本情報!$M$24</f>
        <v>0</v>
      </c>
      <c r="I161" s="920">
        <f>【全員最初に作成】基本情報!$M$25</f>
        <v>0</v>
      </c>
      <c r="J161" s="920">
        <f>'⇒【処遇】別紙様式2-2'!R171</f>
        <v>0</v>
      </c>
      <c r="K161" s="920">
        <f>'⇒【処遇】別紙様式2-2'!S171</f>
        <v>0</v>
      </c>
      <c r="L161" s="920">
        <f>'⇒【特定】別紙様式2-3'!R171</f>
        <v>0</v>
      </c>
      <c r="M161" s="920">
        <f>'⇒【特定】別紙様式2-3'!S171</f>
        <v>0</v>
      </c>
      <c r="N161" s="920">
        <f>'⇒【交付金】様式2-２'!B173</f>
        <v>0</v>
      </c>
      <c r="O161" s="920" t="str">
        <f t="shared" si="2"/>
        <v>0</v>
      </c>
    </row>
    <row r="162" spans="1:15" s="919" customFormat="1">
      <c r="A162" s="920" t="str">
        <f>【全員最初に作成】基本情報!AD195</f>
        <v/>
      </c>
      <c r="B162" s="920">
        <f>【全員最初に作成】基本情報!M195</f>
        <v>0</v>
      </c>
      <c r="C162" s="920">
        <f>【全員最初に作成】基本情報!R195</f>
        <v>0</v>
      </c>
      <c r="D162" s="920">
        <f>【全員最初に作成】基本情報!W195</f>
        <v>0</v>
      </c>
      <c r="E162" s="920">
        <f>【全員最初に作成】基本情報!X195</f>
        <v>0</v>
      </c>
      <c r="F162" s="920">
        <f>【全員最初に作成】基本情報!Y195</f>
        <v>0</v>
      </c>
      <c r="G162" s="920">
        <f>【全員最初に作成】基本情報!$M$23</f>
        <v>0</v>
      </c>
      <c r="H162" s="920">
        <f>【全員最初に作成】基本情報!$M$24</f>
        <v>0</v>
      </c>
      <c r="I162" s="920">
        <f>【全員最初に作成】基本情報!$M$25</f>
        <v>0</v>
      </c>
      <c r="J162" s="920">
        <f>'⇒【処遇】別紙様式2-2'!R172</f>
        <v>0</v>
      </c>
      <c r="K162" s="920">
        <f>'⇒【処遇】別紙様式2-2'!S172</f>
        <v>0</v>
      </c>
      <c r="L162" s="920">
        <f>'⇒【特定】別紙様式2-3'!R172</f>
        <v>0</v>
      </c>
      <c r="M162" s="920">
        <f>'⇒【特定】別紙様式2-3'!S172</f>
        <v>0</v>
      </c>
      <c r="N162" s="920">
        <f>'⇒【交付金】様式2-２'!B174</f>
        <v>0</v>
      </c>
      <c r="O162" s="920" t="str">
        <f t="shared" si="2"/>
        <v>0</v>
      </c>
    </row>
    <row r="163" spans="1:15" s="919" customFormat="1">
      <c r="A163" s="920" t="str">
        <f>【全員最初に作成】基本情報!AD196</f>
        <v/>
      </c>
      <c r="B163" s="920">
        <f>【全員最初に作成】基本情報!M196</f>
        <v>0</v>
      </c>
      <c r="C163" s="920">
        <f>【全員最初に作成】基本情報!R196</f>
        <v>0</v>
      </c>
      <c r="D163" s="920">
        <f>【全員最初に作成】基本情報!W196</f>
        <v>0</v>
      </c>
      <c r="E163" s="920">
        <f>【全員最初に作成】基本情報!X196</f>
        <v>0</v>
      </c>
      <c r="F163" s="920">
        <f>【全員最初に作成】基本情報!Y196</f>
        <v>0</v>
      </c>
      <c r="G163" s="920">
        <f>【全員最初に作成】基本情報!$M$23</f>
        <v>0</v>
      </c>
      <c r="H163" s="920">
        <f>【全員最初に作成】基本情報!$M$24</f>
        <v>0</v>
      </c>
      <c r="I163" s="920">
        <f>【全員最初に作成】基本情報!$M$25</f>
        <v>0</v>
      </c>
      <c r="J163" s="920">
        <f>'⇒【処遇】別紙様式2-2'!R173</f>
        <v>0</v>
      </c>
      <c r="K163" s="920">
        <f>'⇒【処遇】別紙様式2-2'!S173</f>
        <v>0</v>
      </c>
      <c r="L163" s="920">
        <f>'⇒【特定】別紙様式2-3'!R173</f>
        <v>0</v>
      </c>
      <c r="M163" s="920">
        <f>'⇒【特定】別紙様式2-3'!S173</f>
        <v>0</v>
      </c>
      <c r="N163" s="920">
        <f>'⇒【交付金】様式2-２'!B175</f>
        <v>0</v>
      </c>
      <c r="O163" s="920" t="str">
        <f t="shared" si="2"/>
        <v>0</v>
      </c>
    </row>
    <row r="164" spans="1:15" s="919" customFormat="1">
      <c r="A164" s="920" t="str">
        <f>【全員最初に作成】基本情報!AD197</f>
        <v/>
      </c>
      <c r="B164" s="920">
        <f>【全員最初に作成】基本情報!M197</f>
        <v>0</v>
      </c>
      <c r="C164" s="920">
        <f>【全員最初に作成】基本情報!R197</f>
        <v>0</v>
      </c>
      <c r="D164" s="920">
        <f>【全員最初に作成】基本情報!W197</f>
        <v>0</v>
      </c>
      <c r="E164" s="920">
        <f>【全員最初に作成】基本情報!X197</f>
        <v>0</v>
      </c>
      <c r="F164" s="920">
        <f>【全員最初に作成】基本情報!Y197</f>
        <v>0</v>
      </c>
      <c r="G164" s="920">
        <f>【全員最初に作成】基本情報!$M$23</f>
        <v>0</v>
      </c>
      <c r="H164" s="920">
        <f>【全員最初に作成】基本情報!$M$24</f>
        <v>0</v>
      </c>
      <c r="I164" s="920">
        <f>【全員最初に作成】基本情報!$M$25</f>
        <v>0</v>
      </c>
      <c r="J164" s="920">
        <f>'⇒【処遇】別紙様式2-2'!R174</f>
        <v>0</v>
      </c>
      <c r="K164" s="920">
        <f>'⇒【処遇】別紙様式2-2'!S174</f>
        <v>0</v>
      </c>
      <c r="L164" s="920">
        <f>'⇒【特定】別紙様式2-3'!R174</f>
        <v>0</v>
      </c>
      <c r="M164" s="920">
        <f>'⇒【特定】別紙様式2-3'!S174</f>
        <v>0</v>
      </c>
      <c r="N164" s="920">
        <f>'⇒【交付金】様式2-２'!B176</f>
        <v>0</v>
      </c>
      <c r="O164" s="920" t="str">
        <f t="shared" si="2"/>
        <v>0</v>
      </c>
    </row>
    <row r="165" spans="1:15" s="919" customFormat="1">
      <c r="A165" s="920" t="str">
        <f>【全員最初に作成】基本情報!AD198</f>
        <v/>
      </c>
      <c r="B165" s="920">
        <f>【全員最初に作成】基本情報!M198</f>
        <v>0</v>
      </c>
      <c r="C165" s="920">
        <f>【全員最初に作成】基本情報!R198</f>
        <v>0</v>
      </c>
      <c r="D165" s="920">
        <f>【全員最初に作成】基本情報!W198</f>
        <v>0</v>
      </c>
      <c r="E165" s="920">
        <f>【全員最初に作成】基本情報!X198</f>
        <v>0</v>
      </c>
      <c r="F165" s="920">
        <f>【全員最初に作成】基本情報!Y198</f>
        <v>0</v>
      </c>
      <c r="G165" s="920">
        <f>【全員最初に作成】基本情報!$M$23</f>
        <v>0</v>
      </c>
      <c r="H165" s="920">
        <f>【全員最初に作成】基本情報!$M$24</f>
        <v>0</v>
      </c>
      <c r="I165" s="920">
        <f>【全員最初に作成】基本情報!$M$25</f>
        <v>0</v>
      </c>
      <c r="J165" s="920">
        <f>'⇒【処遇】別紙様式2-2'!R175</f>
        <v>0</v>
      </c>
      <c r="K165" s="920">
        <f>'⇒【処遇】別紙様式2-2'!S175</f>
        <v>0</v>
      </c>
      <c r="L165" s="920">
        <f>'⇒【特定】別紙様式2-3'!R175</f>
        <v>0</v>
      </c>
      <c r="M165" s="920">
        <f>'⇒【特定】別紙様式2-3'!S175</f>
        <v>0</v>
      </c>
      <c r="N165" s="920">
        <f>'⇒【交付金】様式2-２'!B177</f>
        <v>0</v>
      </c>
      <c r="O165" s="920" t="str">
        <f t="shared" si="2"/>
        <v>0</v>
      </c>
    </row>
    <row r="166" spans="1:15" s="919" customFormat="1">
      <c r="A166" s="920" t="str">
        <f>【全員最初に作成】基本情報!AD199</f>
        <v/>
      </c>
      <c r="B166" s="920">
        <f>【全員最初に作成】基本情報!M199</f>
        <v>0</v>
      </c>
      <c r="C166" s="920">
        <f>【全員最初に作成】基本情報!R199</f>
        <v>0</v>
      </c>
      <c r="D166" s="920">
        <f>【全員最初に作成】基本情報!W199</f>
        <v>0</v>
      </c>
      <c r="E166" s="920">
        <f>【全員最初に作成】基本情報!X199</f>
        <v>0</v>
      </c>
      <c r="F166" s="920">
        <f>【全員最初に作成】基本情報!Y199</f>
        <v>0</v>
      </c>
      <c r="G166" s="920">
        <f>【全員最初に作成】基本情報!$M$23</f>
        <v>0</v>
      </c>
      <c r="H166" s="920">
        <f>【全員最初に作成】基本情報!$M$24</f>
        <v>0</v>
      </c>
      <c r="I166" s="920">
        <f>【全員最初に作成】基本情報!$M$25</f>
        <v>0</v>
      </c>
      <c r="J166" s="920">
        <f>'⇒【処遇】別紙様式2-2'!R176</f>
        <v>0</v>
      </c>
      <c r="K166" s="920">
        <f>'⇒【処遇】別紙様式2-2'!S176</f>
        <v>0</v>
      </c>
      <c r="L166" s="920">
        <f>'⇒【特定】別紙様式2-3'!R176</f>
        <v>0</v>
      </c>
      <c r="M166" s="920">
        <f>'⇒【特定】別紙様式2-3'!S176</f>
        <v>0</v>
      </c>
      <c r="N166" s="920">
        <f>'⇒【交付金】様式2-２'!B178</f>
        <v>0</v>
      </c>
      <c r="O166" s="920" t="str">
        <f t="shared" si="2"/>
        <v>0</v>
      </c>
    </row>
    <row r="167" spans="1:15" s="919" customFormat="1">
      <c r="A167" s="920" t="str">
        <f>【全員最初に作成】基本情報!AD200</f>
        <v/>
      </c>
      <c r="B167" s="920">
        <f>【全員最初に作成】基本情報!M200</f>
        <v>0</v>
      </c>
      <c r="C167" s="920">
        <f>【全員最初に作成】基本情報!R200</f>
        <v>0</v>
      </c>
      <c r="D167" s="920">
        <f>【全員最初に作成】基本情報!W200</f>
        <v>0</v>
      </c>
      <c r="E167" s="920">
        <f>【全員最初に作成】基本情報!X200</f>
        <v>0</v>
      </c>
      <c r="F167" s="920">
        <f>【全員最初に作成】基本情報!Y200</f>
        <v>0</v>
      </c>
      <c r="G167" s="920">
        <f>【全員最初に作成】基本情報!$M$23</f>
        <v>0</v>
      </c>
      <c r="H167" s="920">
        <f>【全員最初に作成】基本情報!$M$24</f>
        <v>0</v>
      </c>
      <c r="I167" s="920">
        <f>【全員最初に作成】基本情報!$M$25</f>
        <v>0</v>
      </c>
      <c r="J167" s="920">
        <f>'⇒【処遇】別紙様式2-2'!R177</f>
        <v>0</v>
      </c>
      <c r="K167" s="920">
        <f>'⇒【処遇】別紙様式2-2'!S177</f>
        <v>0</v>
      </c>
      <c r="L167" s="920">
        <f>'⇒【特定】別紙様式2-3'!R177</f>
        <v>0</v>
      </c>
      <c r="M167" s="920">
        <f>'⇒【特定】別紙様式2-3'!S177</f>
        <v>0</v>
      </c>
      <c r="N167" s="920">
        <f>'⇒【交付金】様式2-２'!B179</f>
        <v>0</v>
      </c>
      <c r="O167" s="920" t="str">
        <f t="shared" si="2"/>
        <v>0</v>
      </c>
    </row>
    <row r="168" spans="1:15" s="919" customFormat="1">
      <c r="A168" s="920" t="str">
        <f>【全員最初に作成】基本情報!AD201</f>
        <v/>
      </c>
      <c r="B168" s="920">
        <f>【全員最初に作成】基本情報!M201</f>
        <v>0</v>
      </c>
      <c r="C168" s="920">
        <f>【全員最初に作成】基本情報!R201</f>
        <v>0</v>
      </c>
      <c r="D168" s="920">
        <f>【全員最初に作成】基本情報!W201</f>
        <v>0</v>
      </c>
      <c r="E168" s="920">
        <f>【全員最初に作成】基本情報!X201</f>
        <v>0</v>
      </c>
      <c r="F168" s="920">
        <f>【全員最初に作成】基本情報!Y201</f>
        <v>0</v>
      </c>
      <c r="G168" s="920">
        <f>【全員最初に作成】基本情報!$M$23</f>
        <v>0</v>
      </c>
      <c r="H168" s="920">
        <f>【全員最初に作成】基本情報!$M$24</f>
        <v>0</v>
      </c>
      <c r="I168" s="920">
        <f>【全員最初に作成】基本情報!$M$25</f>
        <v>0</v>
      </c>
      <c r="J168" s="920">
        <f>'⇒【処遇】別紙様式2-2'!R178</f>
        <v>0</v>
      </c>
      <c r="K168" s="920">
        <f>'⇒【処遇】別紙様式2-2'!S178</f>
        <v>0</v>
      </c>
      <c r="L168" s="920">
        <f>'⇒【特定】別紙様式2-3'!R178</f>
        <v>0</v>
      </c>
      <c r="M168" s="920">
        <f>'⇒【特定】別紙様式2-3'!S178</f>
        <v>0</v>
      </c>
      <c r="N168" s="920">
        <f>'⇒【交付金】様式2-２'!B180</f>
        <v>0</v>
      </c>
      <c r="O168" s="920" t="str">
        <f t="shared" si="2"/>
        <v>0</v>
      </c>
    </row>
    <row r="169" spans="1:15" s="919" customFormat="1">
      <c r="A169" s="920" t="str">
        <f>【全員最初に作成】基本情報!AD202</f>
        <v/>
      </c>
      <c r="B169" s="920">
        <f>【全員最初に作成】基本情報!M202</f>
        <v>0</v>
      </c>
      <c r="C169" s="920">
        <f>【全員最初に作成】基本情報!R202</f>
        <v>0</v>
      </c>
      <c r="D169" s="920">
        <f>【全員最初に作成】基本情報!W202</f>
        <v>0</v>
      </c>
      <c r="E169" s="920">
        <f>【全員最初に作成】基本情報!X202</f>
        <v>0</v>
      </c>
      <c r="F169" s="920">
        <f>【全員最初に作成】基本情報!Y202</f>
        <v>0</v>
      </c>
      <c r="G169" s="920">
        <f>【全員最初に作成】基本情報!$M$23</f>
        <v>0</v>
      </c>
      <c r="H169" s="920">
        <f>【全員最初に作成】基本情報!$M$24</f>
        <v>0</v>
      </c>
      <c r="I169" s="920">
        <f>【全員最初に作成】基本情報!$M$25</f>
        <v>0</v>
      </c>
      <c r="J169" s="920">
        <f>'⇒【処遇】別紙様式2-2'!R179</f>
        <v>0</v>
      </c>
      <c r="K169" s="920">
        <f>'⇒【処遇】別紙様式2-2'!S179</f>
        <v>0</v>
      </c>
      <c r="L169" s="920">
        <f>'⇒【特定】別紙様式2-3'!R179</f>
        <v>0</v>
      </c>
      <c r="M169" s="920">
        <f>'⇒【特定】別紙様式2-3'!S179</f>
        <v>0</v>
      </c>
      <c r="N169" s="920">
        <f>'⇒【交付金】様式2-２'!B181</f>
        <v>0</v>
      </c>
      <c r="O169" s="920" t="str">
        <f t="shared" si="2"/>
        <v>0</v>
      </c>
    </row>
    <row r="170" spans="1:15" s="919" customFormat="1">
      <c r="A170" s="920" t="str">
        <f>【全員最初に作成】基本情報!AD203</f>
        <v/>
      </c>
      <c r="B170" s="920">
        <f>【全員最初に作成】基本情報!M203</f>
        <v>0</v>
      </c>
      <c r="C170" s="920">
        <f>【全員最初に作成】基本情報!R203</f>
        <v>0</v>
      </c>
      <c r="D170" s="920">
        <f>【全員最初に作成】基本情報!W203</f>
        <v>0</v>
      </c>
      <c r="E170" s="920">
        <f>【全員最初に作成】基本情報!X203</f>
        <v>0</v>
      </c>
      <c r="F170" s="920">
        <f>【全員最初に作成】基本情報!Y203</f>
        <v>0</v>
      </c>
      <c r="G170" s="920">
        <f>【全員最初に作成】基本情報!$M$23</f>
        <v>0</v>
      </c>
      <c r="H170" s="920">
        <f>【全員最初に作成】基本情報!$M$24</f>
        <v>0</v>
      </c>
      <c r="I170" s="920">
        <f>【全員最初に作成】基本情報!$M$25</f>
        <v>0</v>
      </c>
      <c r="J170" s="920">
        <f>'⇒【処遇】別紙様式2-2'!R180</f>
        <v>0</v>
      </c>
      <c r="K170" s="920">
        <f>'⇒【処遇】別紙様式2-2'!S180</f>
        <v>0</v>
      </c>
      <c r="L170" s="920">
        <f>'⇒【特定】別紙様式2-3'!R180</f>
        <v>0</v>
      </c>
      <c r="M170" s="920">
        <f>'⇒【特定】別紙様式2-3'!S180</f>
        <v>0</v>
      </c>
      <c r="N170" s="920">
        <f>'⇒【交付金】様式2-２'!B182</f>
        <v>0</v>
      </c>
      <c r="O170" s="920" t="str">
        <f t="shared" si="2"/>
        <v>0</v>
      </c>
    </row>
    <row r="171" spans="1:15" s="919" customFormat="1">
      <c r="A171" s="920" t="str">
        <f>【全員最初に作成】基本情報!AD204</f>
        <v/>
      </c>
      <c r="B171" s="920">
        <f>【全員最初に作成】基本情報!M204</f>
        <v>0</v>
      </c>
      <c r="C171" s="920">
        <f>【全員最初に作成】基本情報!R204</f>
        <v>0</v>
      </c>
      <c r="D171" s="920">
        <f>【全員最初に作成】基本情報!W204</f>
        <v>0</v>
      </c>
      <c r="E171" s="920">
        <f>【全員最初に作成】基本情報!X204</f>
        <v>0</v>
      </c>
      <c r="F171" s="920">
        <f>【全員最初に作成】基本情報!Y204</f>
        <v>0</v>
      </c>
      <c r="G171" s="920">
        <f>【全員最初に作成】基本情報!$M$23</f>
        <v>0</v>
      </c>
      <c r="H171" s="920">
        <f>【全員最初に作成】基本情報!$M$24</f>
        <v>0</v>
      </c>
      <c r="I171" s="920">
        <f>【全員最初に作成】基本情報!$M$25</f>
        <v>0</v>
      </c>
      <c r="J171" s="920">
        <f>'⇒【処遇】別紙様式2-2'!R181</f>
        <v>0</v>
      </c>
      <c r="K171" s="920">
        <f>'⇒【処遇】別紙様式2-2'!S181</f>
        <v>0</v>
      </c>
      <c r="L171" s="920">
        <f>'⇒【特定】別紙様式2-3'!R181</f>
        <v>0</v>
      </c>
      <c r="M171" s="920">
        <f>'⇒【特定】別紙様式2-3'!S181</f>
        <v>0</v>
      </c>
      <c r="N171" s="920">
        <f>'⇒【交付金】様式2-２'!B183</f>
        <v>0</v>
      </c>
      <c r="O171" s="920" t="str">
        <f t="shared" si="2"/>
        <v>0</v>
      </c>
    </row>
    <row r="172" spans="1:15" s="919" customFormat="1">
      <c r="A172" s="920" t="str">
        <f>【全員最初に作成】基本情報!AD205</f>
        <v/>
      </c>
      <c r="B172" s="920">
        <f>【全員最初に作成】基本情報!M205</f>
        <v>0</v>
      </c>
      <c r="C172" s="920">
        <f>【全員最初に作成】基本情報!R205</f>
        <v>0</v>
      </c>
      <c r="D172" s="920">
        <f>【全員最初に作成】基本情報!W205</f>
        <v>0</v>
      </c>
      <c r="E172" s="920">
        <f>【全員最初に作成】基本情報!X205</f>
        <v>0</v>
      </c>
      <c r="F172" s="920">
        <f>【全員最初に作成】基本情報!Y205</f>
        <v>0</v>
      </c>
      <c r="G172" s="920">
        <f>【全員最初に作成】基本情報!$M$23</f>
        <v>0</v>
      </c>
      <c r="H172" s="920">
        <f>【全員最初に作成】基本情報!$M$24</f>
        <v>0</v>
      </c>
      <c r="I172" s="920">
        <f>【全員最初に作成】基本情報!$M$25</f>
        <v>0</v>
      </c>
      <c r="J172" s="920">
        <f>'⇒【処遇】別紙様式2-2'!R182</f>
        <v>0</v>
      </c>
      <c r="K172" s="920">
        <f>'⇒【処遇】別紙様式2-2'!S182</f>
        <v>0</v>
      </c>
      <c r="L172" s="920">
        <f>'⇒【特定】別紙様式2-3'!R182</f>
        <v>0</v>
      </c>
      <c r="M172" s="920">
        <f>'⇒【特定】別紙様式2-3'!S182</f>
        <v>0</v>
      </c>
      <c r="N172" s="920">
        <f>'⇒【交付金】様式2-２'!B184</f>
        <v>0</v>
      </c>
      <c r="O172" s="920" t="str">
        <f t="shared" si="2"/>
        <v>0</v>
      </c>
    </row>
    <row r="173" spans="1:15" s="919" customFormat="1">
      <c r="A173" s="920" t="str">
        <f>【全員最初に作成】基本情報!AD206</f>
        <v/>
      </c>
      <c r="B173" s="920">
        <f>【全員最初に作成】基本情報!M206</f>
        <v>0</v>
      </c>
      <c r="C173" s="920">
        <f>【全員最初に作成】基本情報!R206</f>
        <v>0</v>
      </c>
      <c r="D173" s="920">
        <f>【全員最初に作成】基本情報!W206</f>
        <v>0</v>
      </c>
      <c r="E173" s="920">
        <f>【全員最初に作成】基本情報!X206</f>
        <v>0</v>
      </c>
      <c r="F173" s="920">
        <f>【全員最初に作成】基本情報!Y206</f>
        <v>0</v>
      </c>
      <c r="G173" s="920">
        <f>【全員最初に作成】基本情報!$M$23</f>
        <v>0</v>
      </c>
      <c r="H173" s="920">
        <f>【全員最初に作成】基本情報!$M$24</f>
        <v>0</v>
      </c>
      <c r="I173" s="920">
        <f>【全員最初に作成】基本情報!$M$25</f>
        <v>0</v>
      </c>
      <c r="J173" s="920">
        <f>'⇒【処遇】別紙様式2-2'!R183</f>
        <v>0</v>
      </c>
      <c r="K173" s="920">
        <f>'⇒【処遇】別紙様式2-2'!S183</f>
        <v>0</v>
      </c>
      <c r="L173" s="920">
        <f>'⇒【特定】別紙様式2-3'!R183</f>
        <v>0</v>
      </c>
      <c r="M173" s="920">
        <f>'⇒【特定】別紙様式2-3'!S183</f>
        <v>0</v>
      </c>
      <c r="N173" s="920">
        <f>'⇒【交付金】様式2-２'!B185</f>
        <v>0</v>
      </c>
      <c r="O173" s="920" t="str">
        <f t="shared" si="2"/>
        <v>0</v>
      </c>
    </row>
    <row r="174" spans="1:15" s="919" customFormat="1">
      <c r="A174" s="920" t="str">
        <f>【全員最初に作成】基本情報!AD207</f>
        <v/>
      </c>
      <c r="B174" s="920">
        <f>【全員最初に作成】基本情報!M207</f>
        <v>0</v>
      </c>
      <c r="C174" s="920">
        <f>【全員最初に作成】基本情報!R207</f>
        <v>0</v>
      </c>
      <c r="D174" s="920">
        <f>【全員最初に作成】基本情報!W207</f>
        <v>0</v>
      </c>
      <c r="E174" s="920">
        <f>【全員最初に作成】基本情報!X207</f>
        <v>0</v>
      </c>
      <c r="F174" s="920">
        <f>【全員最初に作成】基本情報!Y207</f>
        <v>0</v>
      </c>
      <c r="G174" s="920">
        <f>【全員最初に作成】基本情報!$M$23</f>
        <v>0</v>
      </c>
      <c r="H174" s="920">
        <f>【全員最初に作成】基本情報!$M$24</f>
        <v>0</v>
      </c>
      <c r="I174" s="920">
        <f>【全員最初に作成】基本情報!$M$25</f>
        <v>0</v>
      </c>
      <c r="J174" s="920">
        <f>'⇒【処遇】別紙様式2-2'!R184</f>
        <v>0</v>
      </c>
      <c r="K174" s="920">
        <f>'⇒【処遇】別紙様式2-2'!S184</f>
        <v>0</v>
      </c>
      <c r="L174" s="920">
        <f>'⇒【特定】別紙様式2-3'!R184</f>
        <v>0</v>
      </c>
      <c r="M174" s="920">
        <f>'⇒【特定】別紙様式2-3'!S184</f>
        <v>0</v>
      </c>
      <c r="N174" s="920">
        <f>'⇒【交付金】様式2-２'!B186</f>
        <v>0</v>
      </c>
      <c r="O174" s="920" t="str">
        <f t="shared" si="2"/>
        <v>0</v>
      </c>
    </row>
    <row r="175" spans="1:15" s="919" customFormat="1">
      <c r="A175" s="920" t="str">
        <f>【全員最初に作成】基本情報!AD208</f>
        <v/>
      </c>
      <c r="B175" s="920">
        <f>【全員最初に作成】基本情報!M208</f>
        <v>0</v>
      </c>
      <c r="C175" s="920">
        <f>【全員最初に作成】基本情報!R208</f>
        <v>0</v>
      </c>
      <c r="D175" s="920">
        <f>【全員最初に作成】基本情報!W208</f>
        <v>0</v>
      </c>
      <c r="E175" s="920">
        <f>【全員最初に作成】基本情報!X208</f>
        <v>0</v>
      </c>
      <c r="F175" s="920">
        <f>【全員最初に作成】基本情報!Y208</f>
        <v>0</v>
      </c>
      <c r="G175" s="920">
        <f>【全員最初に作成】基本情報!$M$23</f>
        <v>0</v>
      </c>
      <c r="H175" s="920">
        <f>【全員最初に作成】基本情報!$M$24</f>
        <v>0</v>
      </c>
      <c r="I175" s="920">
        <f>【全員最初に作成】基本情報!$M$25</f>
        <v>0</v>
      </c>
      <c r="J175" s="920">
        <f>'⇒【処遇】別紙様式2-2'!R185</f>
        <v>0</v>
      </c>
      <c r="K175" s="920">
        <f>'⇒【処遇】別紙様式2-2'!S185</f>
        <v>0</v>
      </c>
      <c r="L175" s="920">
        <f>'⇒【特定】別紙様式2-3'!R185</f>
        <v>0</v>
      </c>
      <c r="M175" s="920">
        <f>'⇒【特定】別紙様式2-3'!S185</f>
        <v>0</v>
      </c>
      <c r="N175" s="920">
        <f>'⇒【交付金】様式2-２'!B187</f>
        <v>0</v>
      </c>
      <c r="O175" s="920" t="str">
        <f t="shared" si="2"/>
        <v>0</v>
      </c>
    </row>
    <row r="176" spans="1:15" s="919" customFormat="1">
      <c r="A176" s="920" t="str">
        <f>【全員最初に作成】基本情報!AD209</f>
        <v/>
      </c>
      <c r="B176" s="920">
        <f>【全員最初に作成】基本情報!M209</f>
        <v>0</v>
      </c>
      <c r="C176" s="920">
        <f>【全員最初に作成】基本情報!R209</f>
        <v>0</v>
      </c>
      <c r="D176" s="920">
        <f>【全員最初に作成】基本情報!W209</f>
        <v>0</v>
      </c>
      <c r="E176" s="920">
        <f>【全員最初に作成】基本情報!X209</f>
        <v>0</v>
      </c>
      <c r="F176" s="920">
        <f>【全員最初に作成】基本情報!Y209</f>
        <v>0</v>
      </c>
      <c r="G176" s="920">
        <f>【全員最初に作成】基本情報!$M$23</f>
        <v>0</v>
      </c>
      <c r="H176" s="920">
        <f>【全員最初に作成】基本情報!$M$24</f>
        <v>0</v>
      </c>
      <c r="I176" s="920">
        <f>【全員最初に作成】基本情報!$M$25</f>
        <v>0</v>
      </c>
      <c r="J176" s="920">
        <f>'⇒【処遇】別紙様式2-2'!R186</f>
        <v>0</v>
      </c>
      <c r="K176" s="920">
        <f>'⇒【処遇】別紙様式2-2'!S186</f>
        <v>0</v>
      </c>
      <c r="L176" s="920">
        <f>'⇒【特定】別紙様式2-3'!R186</f>
        <v>0</v>
      </c>
      <c r="M176" s="920">
        <f>'⇒【特定】別紙様式2-3'!S186</f>
        <v>0</v>
      </c>
      <c r="N176" s="920">
        <f>'⇒【交付金】様式2-２'!B188</f>
        <v>0</v>
      </c>
      <c r="O176" s="920" t="str">
        <f t="shared" si="2"/>
        <v>0</v>
      </c>
    </row>
    <row r="177" spans="1:15" s="919" customFormat="1">
      <c r="A177" s="920" t="str">
        <f>【全員最初に作成】基本情報!AD210</f>
        <v/>
      </c>
      <c r="B177" s="920">
        <f>【全員最初に作成】基本情報!M210</f>
        <v>0</v>
      </c>
      <c r="C177" s="920">
        <f>【全員最初に作成】基本情報!R210</f>
        <v>0</v>
      </c>
      <c r="D177" s="920">
        <f>【全員最初に作成】基本情報!W210</f>
        <v>0</v>
      </c>
      <c r="E177" s="920">
        <f>【全員最初に作成】基本情報!X210</f>
        <v>0</v>
      </c>
      <c r="F177" s="920">
        <f>【全員最初に作成】基本情報!Y210</f>
        <v>0</v>
      </c>
      <c r="G177" s="920">
        <f>【全員最初に作成】基本情報!$M$23</f>
        <v>0</v>
      </c>
      <c r="H177" s="920">
        <f>【全員最初に作成】基本情報!$M$24</f>
        <v>0</v>
      </c>
      <c r="I177" s="920">
        <f>【全員最初に作成】基本情報!$M$25</f>
        <v>0</v>
      </c>
      <c r="J177" s="920">
        <f>'⇒【処遇】別紙様式2-2'!R187</f>
        <v>0</v>
      </c>
      <c r="K177" s="920">
        <f>'⇒【処遇】別紙様式2-2'!S187</f>
        <v>0</v>
      </c>
      <c r="L177" s="920">
        <f>'⇒【特定】別紙様式2-3'!R187</f>
        <v>0</v>
      </c>
      <c r="M177" s="920">
        <f>'⇒【特定】別紙様式2-3'!S187</f>
        <v>0</v>
      </c>
      <c r="N177" s="920">
        <f>'⇒【交付金】様式2-２'!B189</f>
        <v>0</v>
      </c>
      <c r="O177" s="920" t="str">
        <f t="shared" si="2"/>
        <v>0</v>
      </c>
    </row>
    <row r="178" spans="1:15" s="919" customFormat="1">
      <c r="A178" s="920" t="str">
        <f>【全員最初に作成】基本情報!AD211</f>
        <v/>
      </c>
      <c r="B178" s="920">
        <f>【全員最初に作成】基本情報!M211</f>
        <v>0</v>
      </c>
      <c r="C178" s="920">
        <f>【全員最初に作成】基本情報!R211</f>
        <v>0</v>
      </c>
      <c r="D178" s="920">
        <f>【全員最初に作成】基本情報!W211</f>
        <v>0</v>
      </c>
      <c r="E178" s="920">
        <f>【全員最初に作成】基本情報!X211</f>
        <v>0</v>
      </c>
      <c r="F178" s="920">
        <f>【全員最初に作成】基本情報!Y211</f>
        <v>0</v>
      </c>
      <c r="G178" s="920">
        <f>【全員最初に作成】基本情報!$M$23</f>
        <v>0</v>
      </c>
      <c r="H178" s="920">
        <f>【全員最初に作成】基本情報!$M$24</f>
        <v>0</v>
      </c>
      <c r="I178" s="920">
        <f>【全員最初に作成】基本情報!$M$25</f>
        <v>0</v>
      </c>
      <c r="J178" s="920">
        <f>'⇒【処遇】別紙様式2-2'!R188</f>
        <v>0</v>
      </c>
      <c r="K178" s="920">
        <f>'⇒【処遇】別紙様式2-2'!S188</f>
        <v>0</v>
      </c>
      <c r="L178" s="920">
        <f>'⇒【特定】別紙様式2-3'!R188</f>
        <v>0</v>
      </c>
      <c r="M178" s="920">
        <f>'⇒【特定】別紙様式2-3'!S188</f>
        <v>0</v>
      </c>
      <c r="N178" s="920">
        <f>'⇒【交付金】様式2-２'!B190</f>
        <v>0</v>
      </c>
      <c r="O178" s="920" t="str">
        <f t="shared" si="2"/>
        <v>0</v>
      </c>
    </row>
    <row r="179" spans="1:15" s="919" customFormat="1">
      <c r="A179" s="920" t="str">
        <f>【全員最初に作成】基本情報!AD212</f>
        <v/>
      </c>
      <c r="B179" s="920">
        <f>【全員最初に作成】基本情報!M212</f>
        <v>0</v>
      </c>
      <c r="C179" s="920">
        <f>【全員最初に作成】基本情報!R212</f>
        <v>0</v>
      </c>
      <c r="D179" s="920">
        <f>【全員最初に作成】基本情報!W212</f>
        <v>0</v>
      </c>
      <c r="E179" s="920">
        <f>【全員最初に作成】基本情報!X212</f>
        <v>0</v>
      </c>
      <c r="F179" s="920">
        <f>【全員最初に作成】基本情報!Y212</f>
        <v>0</v>
      </c>
      <c r="G179" s="920">
        <f>【全員最初に作成】基本情報!$M$23</f>
        <v>0</v>
      </c>
      <c r="H179" s="920">
        <f>【全員最初に作成】基本情報!$M$24</f>
        <v>0</v>
      </c>
      <c r="I179" s="920">
        <f>【全員最初に作成】基本情報!$M$25</f>
        <v>0</v>
      </c>
      <c r="J179" s="920">
        <f>'⇒【処遇】別紙様式2-2'!R189</f>
        <v>0</v>
      </c>
      <c r="K179" s="920">
        <f>'⇒【処遇】別紙様式2-2'!S189</f>
        <v>0</v>
      </c>
      <c r="L179" s="920">
        <f>'⇒【特定】別紙様式2-3'!R189</f>
        <v>0</v>
      </c>
      <c r="M179" s="920">
        <f>'⇒【特定】別紙様式2-3'!S189</f>
        <v>0</v>
      </c>
      <c r="N179" s="920">
        <f>'⇒【交付金】様式2-２'!B191</f>
        <v>0</v>
      </c>
      <c r="O179" s="920" t="str">
        <f t="shared" si="2"/>
        <v>0</v>
      </c>
    </row>
    <row r="180" spans="1:15" s="919" customFormat="1">
      <c r="A180" s="920" t="str">
        <f>【全員最初に作成】基本情報!AD213</f>
        <v/>
      </c>
      <c r="B180" s="920">
        <f>【全員最初に作成】基本情報!M213</f>
        <v>0</v>
      </c>
      <c r="C180" s="920">
        <f>【全員最初に作成】基本情報!R213</f>
        <v>0</v>
      </c>
      <c r="D180" s="920">
        <f>【全員最初に作成】基本情報!W213</f>
        <v>0</v>
      </c>
      <c r="E180" s="920">
        <f>【全員最初に作成】基本情報!X213</f>
        <v>0</v>
      </c>
      <c r="F180" s="920">
        <f>【全員最初に作成】基本情報!Y213</f>
        <v>0</v>
      </c>
      <c r="G180" s="920">
        <f>【全員最初に作成】基本情報!$M$23</f>
        <v>0</v>
      </c>
      <c r="H180" s="920">
        <f>【全員最初に作成】基本情報!$M$24</f>
        <v>0</v>
      </c>
      <c r="I180" s="920">
        <f>【全員最初に作成】基本情報!$M$25</f>
        <v>0</v>
      </c>
      <c r="J180" s="920">
        <f>'⇒【処遇】別紙様式2-2'!R190</f>
        <v>0</v>
      </c>
      <c r="K180" s="920">
        <f>'⇒【処遇】別紙様式2-2'!S190</f>
        <v>0</v>
      </c>
      <c r="L180" s="920">
        <f>'⇒【特定】別紙様式2-3'!R190</f>
        <v>0</v>
      </c>
      <c r="M180" s="920">
        <f>'⇒【特定】別紙様式2-3'!S190</f>
        <v>0</v>
      </c>
      <c r="N180" s="920">
        <f>'⇒【交付金】様式2-２'!B192</f>
        <v>0</v>
      </c>
      <c r="O180" s="920" t="str">
        <f t="shared" si="2"/>
        <v>0</v>
      </c>
    </row>
    <row r="181" spans="1:15" s="919" customFormat="1">
      <c r="A181" s="920" t="str">
        <f>【全員最初に作成】基本情報!AD214</f>
        <v/>
      </c>
      <c r="B181" s="920">
        <f>【全員最初に作成】基本情報!M214</f>
        <v>0</v>
      </c>
      <c r="C181" s="920">
        <f>【全員最初に作成】基本情報!R214</f>
        <v>0</v>
      </c>
      <c r="D181" s="920">
        <f>【全員最初に作成】基本情報!W214</f>
        <v>0</v>
      </c>
      <c r="E181" s="920">
        <f>【全員最初に作成】基本情報!X214</f>
        <v>0</v>
      </c>
      <c r="F181" s="920">
        <f>【全員最初に作成】基本情報!Y214</f>
        <v>0</v>
      </c>
      <c r="G181" s="920">
        <f>【全員最初に作成】基本情報!$M$23</f>
        <v>0</v>
      </c>
      <c r="H181" s="920">
        <f>【全員最初に作成】基本情報!$M$24</f>
        <v>0</v>
      </c>
      <c r="I181" s="920">
        <f>【全員最初に作成】基本情報!$M$25</f>
        <v>0</v>
      </c>
      <c r="J181" s="920">
        <f>'⇒【処遇】別紙様式2-2'!R191</f>
        <v>0</v>
      </c>
      <c r="K181" s="920">
        <f>'⇒【処遇】別紙様式2-2'!S191</f>
        <v>0</v>
      </c>
      <c r="L181" s="920">
        <f>'⇒【特定】別紙様式2-3'!R191</f>
        <v>0</v>
      </c>
      <c r="M181" s="920">
        <f>'⇒【特定】別紙様式2-3'!S191</f>
        <v>0</v>
      </c>
      <c r="N181" s="920">
        <f>'⇒【交付金】様式2-２'!B193</f>
        <v>0</v>
      </c>
      <c r="O181" s="920" t="str">
        <f t="shared" si="2"/>
        <v>0</v>
      </c>
    </row>
    <row r="182" spans="1:15" s="919" customFormat="1">
      <c r="A182" s="920" t="str">
        <f>【全員最初に作成】基本情報!AD215</f>
        <v/>
      </c>
      <c r="B182" s="920">
        <f>【全員最初に作成】基本情報!M215</f>
        <v>0</v>
      </c>
      <c r="C182" s="920">
        <f>【全員最初に作成】基本情報!R215</f>
        <v>0</v>
      </c>
      <c r="D182" s="920">
        <f>【全員最初に作成】基本情報!W215</f>
        <v>0</v>
      </c>
      <c r="E182" s="920">
        <f>【全員最初に作成】基本情報!X215</f>
        <v>0</v>
      </c>
      <c r="F182" s="920">
        <f>【全員最初に作成】基本情報!Y215</f>
        <v>0</v>
      </c>
      <c r="G182" s="920">
        <f>【全員最初に作成】基本情報!$M$23</f>
        <v>0</v>
      </c>
      <c r="H182" s="920">
        <f>【全員最初に作成】基本情報!$M$24</f>
        <v>0</v>
      </c>
      <c r="I182" s="920">
        <f>【全員最初に作成】基本情報!$M$25</f>
        <v>0</v>
      </c>
      <c r="J182" s="920">
        <f>'⇒【処遇】別紙様式2-2'!R192</f>
        <v>0</v>
      </c>
      <c r="K182" s="920">
        <f>'⇒【処遇】別紙様式2-2'!S192</f>
        <v>0</v>
      </c>
      <c r="L182" s="920">
        <f>'⇒【特定】別紙様式2-3'!R192</f>
        <v>0</v>
      </c>
      <c r="M182" s="920">
        <f>'⇒【特定】別紙様式2-3'!S192</f>
        <v>0</v>
      </c>
      <c r="N182" s="920">
        <f>'⇒【交付金】様式2-２'!B194</f>
        <v>0</v>
      </c>
      <c r="O182" s="920" t="str">
        <f t="shared" si="2"/>
        <v>0</v>
      </c>
    </row>
    <row r="183" spans="1:15" s="919" customFormat="1">
      <c r="A183" s="920" t="str">
        <f>【全員最初に作成】基本情報!AD216</f>
        <v/>
      </c>
      <c r="B183" s="920">
        <f>【全員最初に作成】基本情報!M216</f>
        <v>0</v>
      </c>
      <c r="C183" s="920">
        <f>【全員最初に作成】基本情報!R216</f>
        <v>0</v>
      </c>
      <c r="D183" s="920">
        <f>【全員最初に作成】基本情報!W216</f>
        <v>0</v>
      </c>
      <c r="E183" s="920">
        <f>【全員最初に作成】基本情報!X216</f>
        <v>0</v>
      </c>
      <c r="F183" s="920">
        <f>【全員最初に作成】基本情報!Y216</f>
        <v>0</v>
      </c>
      <c r="G183" s="920">
        <f>【全員最初に作成】基本情報!$M$23</f>
        <v>0</v>
      </c>
      <c r="H183" s="920">
        <f>【全員最初に作成】基本情報!$M$24</f>
        <v>0</v>
      </c>
      <c r="I183" s="920">
        <f>【全員最初に作成】基本情報!$M$25</f>
        <v>0</v>
      </c>
      <c r="J183" s="920">
        <f>'⇒【処遇】別紙様式2-2'!R193</f>
        <v>0</v>
      </c>
      <c r="K183" s="920">
        <f>'⇒【処遇】別紙様式2-2'!S193</f>
        <v>0</v>
      </c>
      <c r="L183" s="920">
        <f>'⇒【特定】別紙様式2-3'!R193</f>
        <v>0</v>
      </c>
      <c r="M183" s="920">
        <f>'⇒【特定】別紙様式2-3'!S193</f>
        <v>0</v>
      </c>
      <c r="N183" s="920">
        <f>'⇒【交付金】様式2-２'!B195</f>
        <v>0</v>
      </c>
      <c r="O183" s="920" t="str">
        <f t="shared" si="2"/>
        <v>0</v>
      </c>
    </row>
    <row r="184" spans="1:15" s="919" customFormat="1">
      <c r="A184" s="920" t="str">
        <f>【全員最初に作成】基本情報!AD217</f>
        <v/>
      </c>
      <c r="B184" s="920">
        <f>【全員最初に作成】基本情報!M217</f>
        <v>0</v>
      </c>
      <c r="C184" s="920">
        <f>【全員最初に作成】基本情報!R217</f>
        <v>0</v>
      </c>
      <c r="D184" s="920">
        <f>【全員最初に作成】基本情報!W217</f>
        <v>0</v>
      </c>
      <c r="E184" s="920">
        <f>【全員最初に作成】基本情報!X217</f>
        <v>0</v>
      </c>
      <c r="F184" s="920">
        <f>【全員最初に作成】基本情報!Y217</f>
        <v>0</v>
      </c>
      <c r="G184" s="920">
        <f>【全員最初に作成】基本情報!$M$23</f>
        <v>0</v>
      </c>
      <c r="H184" s="920">
        <f>【全員最初に作成】基本情報!$M$24</f>
        <v>0</v>
      </c>
      <c r="I184" s="920">
        <f>【全員最初に作成】基本情報!$M$25</f>
        <v>0</v>
      </c>
      <c r="J184" s="920">
        <f>'⇒【処遇】別紙様式2-2'!R194</f>
        <v>0</v>
      </c>
      <c r="K184" s="920">
        <f>'⇒【処遇】別紙様式2-2'!S194</f>
        <v>0</v>
      </c>
      <c r="L184" s="920">
        <f>'⇒【特定】別紙様式2-3'!R194</f>
        <v>0</v>
      </c>
      <c r="M184" s="920">
        <f>'⇒【特定】別紙様式2-3'!S194</f>
        <v>0</v>
      </c>
      <c r="N184" s="920">
        <f>'⇒【交付金】様式2-２'!B196</f>
        <v>0</v>
      </c>
      <c r="O184" s="920" t="str">
        <f t="shared" si="2"/>
        <v>0</v>
      </c>
    </row>
    <row r="185" spans="1:15" s="919" customFormat="1">
      <c r="A185" s="920" t="str">
        <f>【全員最初に作成】基本情報!AD218</f>
        <v/>
      </c>
      <c r="B185" s="920">
        <f>【全員最初に作成】基本情報!M218</f>
        <v>0</v>
      </c>
      <c r="C185" s="920">
        <f>【全員最初に作成】基本情報!R218</f>
        <v>0</v>
      </c>
      <c r="D185" s="920">
        <f>【全員最初に作成】基本情報!W218</f>
        <v>0</v>
      </c>
      <c r="E185" s="920">
        <f>【全員最初に作成】基本情報!X218</f>
        <v>0</v>
      </c>
      <c r="F185" s="920">
        <f>【全員最初に作成】基本情報!Y218</f>
        <v>0</v>
      </c>
      <c r="G185" s="920">
        <f>【全員最初に作成】基本情報!$M$23</f>
        <v>0</v>
      </c>
      <c r="H185" s="920">
        <f>【全員最初に作成】基本情報!$M$24</f>
        <v>0</v>
      </c>
      <c r="I185" s="920">
        <f>【全員最初に作成】基本情報!$M$25</f>
        <v>0</v>
      </c>
      <c r="J185" s="920">
        <f>'⇒【処遇】別紙様式2-2'!R195</f>
        <v>0</v>
      </c>
      <c r="K185" s="920">
        <f>'⇒【処遇】別紙様式2-2'!S195</f>
        <v>0</v>
      </c>
      <c r="L185" s="920">
        <f>'⇒【特定】別紙様式2-3'!R195</f>
        <v>0</v>
      </c>
      <c r="M185" s="920">
        <f>'⇒【特定】別紙様式2-3'!S195</f>
        <v>0</v>
      </c>
      <c r="N185" s="920">
        <f>'⇒【交付金】様式2-２'!B197</f>
        <v>0</v>
      </c>
      <c r="O185" s="920" t="str">
        <f t="shared" si="2"/>
        <v>0</v>
      </c>
    </row>
    <row r="186" spans="1:15" s="919" customFormat="1">
      <c r="A186" s="920" t="str">
        <f>【全員最初に作成】基本情報!AD219</f>
        <v/>
      </c>
      <c r="B186" s="920">
        <f>【全員最初に作成】基本情報!M219</f>
        <v>0</v>
      </c>
      <c r="C186" s="920">
        <f>【全員最初に作成】基本情報!R219</f>
        <v>0</v>
      </c>
      <c r="D186" s="920">
        <f>【全員最初に作成】基本情報!W219</f>
        <v>0</v>
      </c>
      <c r="E186" s="920">
        <f>【全員最初に作成】基本情報!X219</f>
        <v>0</v>
      </c>
      <c r="F186" s="920">
        <f>【全員最初に作成】基本情報!Y219</f>
        <v>0</v>
      </c>
      <c r="G186" s="920">
        <f>【全員最初に作成】基本情報!$M$23</f>
        <v>0</v>
      </c>
      <c r="H186" s="920">
        <f>【全員最初に作成】基本情報!$M$24</f>
        <v>0</v>
      </c>
      <c r="I186" s="920">
        <f>【全員最初に作成】基本情報!$M$25</f>
        <v>0</v>
      </c>
      <c r="J186" s="920">
        <f>'⇒【処遇】別紙様式2-2'!R196</f>
        <v>0</v>
      </c>
      <c r="K186" s="920">
        <f>'⇒【処遇】別紙様式2-2'!S196</f>
        <v>0</v>
      </c>
      <c r="L186" s="920">
        <f>'⇒【特定】別紙様式2-3'!R196</f>
        <v>0</v>
      </c>
      <c r="M186" s="920">
        <f>'⇒【特定】別紙様式2-3'!S196</f>
        <v>0</v>
      </c>
      <c r="N186" s="920">
        <f>'⇒【交付金】様式2-２'!B198</f>
        <v>0</v>
      </c>
      <c r="O186" s="920" t="str">
        <f t="shared" si="2"/>
        <v>0</v>
      </c>
    </row>
    <row r="187" spans="1:15" s="919" customFormat="1">
      <c r="A187" s="920" t="str">
        <f>【全員最初に作成】基本情報!AD220</f>
        <v/>
      </c>
      <c r="B187" s="920">
        <f>【全員最初に作成】基本情報!M220</f>
        <v>0</v>
      </c>
      <c r="C187" s="920">
        <f>【全員最初に作成】基本情報!R220</f>
        <v>0</v>
      </c>
      <c r="D187" s="920">
        <f>【全員最初に作成】基本情報!W220</f>
        <v>0</v>
      </c>
      <c r="E187" s="920">
        <f>【全員最初に作成】基本情報!X220</f>
        <v>0</v>
      </c>
      <c r="F187" s="920">
        <f>【全員最初に作成】基本情報!Y220</f>
        <v>0</v>
      </c>
      <c r="G187" s="920">
        <f>【全員最初に作成】基本情報!$M$23</f>
        <v>0</v>
      </c>
      <c r="H187" s="920">
        <f>【全員最初に作成】基本情報!$M$24</f>
        <v>0</v>
      </c>
      <c r="I187" s="920">
        <f>【全員最初に作成】基本情報!$M$25</f>
        <v>0</v>
      </c>
      <c r="J187" s="920">
        <f>'⇒【処遇】別紙様式2-2'!R197</f>
        <v>0</v>
      </c>
      <c r="K187" s="920">
        <f>'⇒【処遇】別紙様式2-2'!S197</f>
        <v>0</v>
      </c>
      <c r="L187" s="920">
        <f>'⇒【特定】別紙様式2-3'!R197</f>
        <v>0</v>
      </c>
      <c r="M187" s="920">
        <f>'⇒【特定】別紙様式2-3'!S197</f>
        <v>0</v>
      </c>
      <c r="N187" s="920">
        <f>'⇒【交付金】様式2-２'!B199</f>
        <v>0</v>
      </c>
      <c r="O187" s="920" t="str">
        <f t="shared" si="2"/>
        <v>0</v>
      </c>
    </row>
    <row r="188" spans="1:15" s="919" customFormat="1">
      <c r="A188" s="920" t="str">
        <f>【全員最初に作成】基本情報!AD221</f>
        <v/>
      </c>
      <c r="B188" s="920">
        <f>【全員最初に作成】基本情報!M221</f>
        <v>0</v>
      </c>
      <c r="C188" s="920">
        <f>【全員最初に作成】基本情報!R221</f>
        <v>0</v>
      </c>
      <c r="D188" s="920">
        <f>【全員最初に作成】基本情報!W221</f>
        <v>0</v>
      </c>
      <c r="E188" s="920">
        <f>【全員最初に作成】基本情報!X221</f>
        <v>0</v>
      </c>
      <c r="F188" s="920">
        <f>【全員最初に作成】基本情報!Y221</f>
        <v>0</v>
      </c>
      <c r="G188" s="920">
        <f>【全員最初に作成】基本情報!$M$23</f>
        <v>0</v>
      </c>
      <c r="H188" s="920">
        <f>【全員最初に作成】基本情報!$M$24</f>
        <v>0</v>
      </c>
      <c r="I188" s="920">
        <f>【全員最初に作成】基本情報!$M$25</f>
        <v>0</v>
      </c>
      <c r="J188" s="920">
        <f>'⇒【処遇】別紙様式2-2'!R198</f>
        <v>0</v>
      </c>
      <c r="K188" s="920">
        <f>'⇒【処遇】別紙様式2-2'!S198</f>
        <v>0</v>
      </c>
      <c r="L188" s="920">
        <f>'⇒【特定】別紙様式2-3'!R198</f>
        <v>0</v>
      </c>
      <c r="M188" s="920">
        <f>'⇒【特定】別紙様式2-3'!S198</f>
        <v>0</v>
      </c>
      <c r="N188" s="920">
        <f>'⇒【交付金】様式2-２'!B200</f>
        <v>0</v>
      </c>
      <c r="O188" s="920" t="str">
        <f t="shared" si="2"/>
        <v>0</v>
      </c>
    </row>
    <row r="189" spans="1:15" s="919" customFormat="1">
      <c r="A189" s="920" t="str">
        <f>【全員最初に作成】基本情報!AD222</f>
        <v/>
      </c>
      <c r="B189" s="920">
        <f>【全員最初に作成】基本情報!M222</f>
        <v>0</v>
      </c>
      <c r="C189" s="920">
        <f>【全員最初に作成】基本情報!R222</f>
        <v>0</v>
      </c>
      <c r="D189" s="920">
        <f>【全員最初に作成】基本情報!W222</f>
        <v>0</v>
      </c>
      <c r="E189" s="920">
        <f>【全員最初に作成】基本情報!X222</f>
        <v>0</v>
      </c>
      <c r="F189" s="920">
        <f>【全員最初に作成】基本情報!Y222</f>
        <v>0</v>
      </c>
      <c r="G189" s="920">
        <f>【全員最初に作成】基本情報!$M$23</f>
        <v>0</v>
      </c>
      <c r="H189" s="920">
        <f>【全員最初に作成】基本情報!$M$24</f>
        <v>0</v>
      </c>
      <c r="I189" s="920">
        <f>【全員最初に作成】基本情報!$M$25</f>
        <v>0</v>
      </c>
      <c r="J189" s="920">
        <f>'⇒【処遇】別紙様式2-2'!R199</f>
        <v>0</v>
      </c>
      <c r="K189" s="920">
        <f>'⇒【処遇】別紙様式2-2'!S199</f>
        <v>0</v>
      </c>
      <c r="L189" s="920">
        <f>'⇒【特定】別紙様式2-3'!R199</f>
        <v>0</v>
      </c>
      <c r="M189" s="920">
        <f>'⇒【特定】別紙様式2-3'!S199</f>
        <v>0</v>
      </c>
      <c r="N189" s="920">
        <f>'⇒【交付金】様式2-２'!B201</f>
        <v>0</v>
      </c>
      <c r="O189" s="920" t="str">
        <f t="shared" si="2"/>
        <v>0</v>
      </c>
    </row>
    <row r="190" spans="1:15" s="919" customFormat="1">
      <c r="A190" s="920" t="str">
        <f>【全員最初に作成】基本情報!AD223</f>
        <v/>
      </c>
      <c r="B190" s="920">
        <f>【全員最初に作成】基本情報!M223</f>
        <v>0</v>
      </c>
      <c r="C190" s="920">
        <f>【全員最初に作成】基本情報!R223</f>
        <v>0</v>
      </c>
      <c r="D190" s="920">
        <f>【全員最初に作成】基本情報!W223</f>
        <v>0</v>
      </c>
      <c r="E190" s="920">
        <f>【全員最初に作成】基本情報!X223</f>
        <v>0</v>
      </c>
      <c r="F190" s="920">
        <f>【全員最初に作成】基本情報!Y223</f>
        <v>0</v>
      </c>
      <c r="G190" s="920">
        <f>【全員最初に作成】基本情報!$M$23</f>
        <v>0</v>
      </c>
      <c r="H190" s="920">
        <f>【全員最初に作成】基本情報!$M$24</f>
        <v>0</v>
      </c>
      <c r="I190" s="920">
        <f>【全員最初に作成】基本情報!$M$25</f>
        <v>0</v>
      </c>
      <c r="J190" s="920">
        <f>'⇒【処遇】別紙様式2-2'!R200</f>
        <v>0</v>
      </c>
      <c r="K190" s="920">
        <f>'⇒【処遇】別紙様式2-2'!S200</f>
        <v>0</v>
      </c>
      <c r="L190" s="920">
        <f>'⇒【特定】別紙様式2-3'!R200</f>
        <v>0</v>
      </c>
      <c r="M190" s="920">
        <f>'⇒【特定】別紙様式2-3'!S200</f>
        <v>0</v>
      </c>
      <c r="N190" s="920">
        <f>'⇒【交付金】様式2-２'!B202</f>
        <v>0</v>
      </c>
      <c r="O190" s="920" t="str">
        <f t="shared" si="2"/>
        <v>0</v>
      </c>
    </row>
    <row r="191" spans="1:15" s="919" customFormat="1">
      <c r="A191" s="920" t="str">
        <f>【全員最初に作成】基本情報!AD224</f>
        <v/>
      </c>
      <c r="B191" s="920">
        <f>【全員最初に作成】基本情報!M224</f>
        <v>0</v>
      </c>
      <c r="C191" s="920">
        <f>【全員最初に作成】基本情報!R224</f>
        <v>0</v>
      </c>
      <c r="D191" s="920">
        <f>【全員最初に作成】基本情報!W224</f>
        <v>0</v>
      </c>
      <c r="E191" s="920">
        <f>【全員最初に作成】基本情報!X224</f>
        <v>0</v>
      </c>
      <c r="F191" s="920">
        <f>【全員最初に作成】基本情報!Y224</f>
        <v>0</v>
      </c>
      <c r="G191" s="920">
        <f>【全員最初に作成】基本情報!$M$23</f>
        <v>0</v>
      </c>
      <c r="H191" s="920">
        <f>【全員最初に作成】基本情報!$M$24</f>
        <v>0</v>
      </c>
      <c r="I191" s="920">
        <f>【全員最初に作成】基本情報!$M$25</f>
        <v>0</v>
      </c>
      <c r="J191" s="920">
        <f>'⇒【処遇】別紙様式2-2'!R201</f>
        <v>0</v>
      </c>
      <c r="K191" s="920">
        <f>'⇒【処遇】別紙様式2-2'!S201</f>
        <v>0</v>
      </c>
      <c r="L191" s="920">
        <f>'⇒【特定】別紙様式2-3'!R201</f>
        <v>0</v>
      </c>
      <c r="M191" s="920">
        <f>'⇒【特定】別紙様式2-3'!S201</f>
        <v>0</v>
      </c>
      <c r="N191" s="920">
        <f>'⇒【交付金】様式2-２'!B203</f>
        <v>0</v>
      </c>
      <c r="O191" s="920" t="str">
        <f t="shared" si="2"/>
        <v>0</v>
      </c>
    </row>
    <row r="192" spans="1:15" s="919" customFormat="1">
      <c r="A192" s="920" t="str">
        <f>【全員最初に作成】基本情報!AD225</f>
        <v/>
      </c>
      <c r="B192" s="920">
        <f>【全員最初に作成】基本情報!M225</f>
        <v>0</v>
      </c>
      <c r="C192" s="920">
        <f>【全員最初に作成】基本情報!R225</f>
        <v>0</v>
      </c>
      <c r="D192" s="920">
        <f>【全員最初に作成】基本情報!W225</f>
        <v>0</v>
      </c>
      <c r="E192" s="920">
        <f>【全員最初に作成】基本情報!X225</f>
        <v>0</v>
      </c>
      <c r="F192" s="920">
        <f>【全員最初に作成】基本情報!Y225</f>
        <v>0</v>
      </c>
      <c r="G192" s="920">
        <f>【全員最初に作成】基本情報!$M$23</f>
        <v>0</v>
      </c>
      <c r="H192" s="920">
        <f>【全員最初に作成】基本情報!$M$24</f>
        <v>0</v>
      </c>
      <c r="I192" s="920">
        <f>【全員最初に作成】基本情報!$M$25</f>
        <v>0</v>
      </c>
      <c r="J192" s="920">
        <f>'⇒【処遇】別紙様式2-2'!R202</f>
        <v>0</v>
      </c>
      <c r="K192" s="920">
        <f>'⇒【処遇】別紙様式2-2'!S202</f>
        <v>0</v>
      </c>
      <c r="L192" s="920">
        <f>'⇒【特定】別紙様式2-3'!R202</f>
        <v>0</v>
      </c>
      <c r="M192" s="920">
        <f>'⇒【特定】別紙様式2-3'!S202</f>
        <v>0</v>
      </c>
      <c r="N192" s="920">
        <f>'⇒【交付金】様式2-２'!B204</f>
        <v>0</v>
      </c>
      <c r="O192" s="920" t="str">
        <f t="shared" si="2"/>
        <v>0</v>
      </c>
    </row>
    <row r="193" spans="1:15" s="919" customFormat="1">
      <c r="A193" s="920" t="str">
        <f>【全員最初に作成】基本情報!AD226</f>
        <v/>
      </c>
      <c r="B193" s="920">
        <f>【全員最初に作成】基本情報!M226</f>
        <v>0</v>
      </c>
      <c r="C193" s="920">
        <f>【全員最初に作成】基本情報!R226</f>
        <v>0</v>
      </c>
      <c r="D193" s="920">
        <f>【全員最初に作成】基本情報!W226</f>
        <v>0</v>
      </c>
      <c r="E193" s="920">
        <f>【全員最初に作成】基本情報!X226</f>
        <v>0</v>
      </c>
      <c r="F193" s="920">
        <f>【全員最初に作成】基本情報!Y226</f>
        <v>0</v>
      </c>
      <c r="G193" s="920">
        <f>【全員最初に作成】基本情報!$M$23</f>
        <v>0</v>
      </c>
      <c r="H193" s="920">
        <f>【全員最初に作成】基本情報!$M$24</f>
        <v>0</v>
      </c>
      <c r="I193" s="920">
        <f>【全員最初に作成】基本情報!$M$25</f>
        <v>0</v>
      </c>
      <c r="J193" s="920">
        <f>'⇒【処遇】別紙様式2-2'!R203</f>
        <v>0</v>
      </c>
      <c r="K193" s="920">
        <f>'⇒【処遇】別紙様式2-2'!S203</f>
        <v>0</v>
      </c>
      <c r="L193" s="920">
        <f>'⇒【特定】別紙様式2-3'!R203</f>
        <v>0</v>
      </c>
      <c r="M193" s="920">
        <f>'⇒【特定】別紙様式2-3'!S203</f>
        <v>0</v>
      </c>
      <c r="N193" s="920">
        <f>'⇒【交付金】様式2-２'!B205</f>
        <v>0</v>
      </c>
      <c r="O193" s="920" t="str">
        <f t="shared" si="2"/>
        <v>0</v>
      </c>
    </row>
    <row r="194" spans="1:15" s="919" customFormat="1">
      <c r="A194" s="920" t="str">
        <f>【全員最初に作成】基本情報!AD227</f>
        <v/>
      </c>
      <c r="B194" s="920">
        <f>【全員最初に作成】基本情報!M227</f>
        <v>0</v>
      </c>
      <c r="C194" s="920">
        <f>【全員最初に作成】基本情報!R227</f>
        <v>0</v>
      </c>
      <c r="D194" s="920">
        <f>【全員最初に作成】基本情報!W227</f>
        <v>0</v>
      </c>
      <c r="E194" s="920">
        <f>【全員最初に作成】基本情報!X227</f>
        <v>0</v>
      </c>
      <c r="F194" s="920">
        <f>【全員最初に作成】基本情報!Y227</f>
        <v>0</v>
      </c>
      <c r="G194" s="920">
        <f>【全員最初に作成】基本情報!$M$23</f>
        <v>0</v>
      </c>
      <c r="H194" s="920">
        <f>【全員最初に作成】基本情報!$M$24</f>
        <v>0</v>
      </c>
      <c r="I194" s="920">
        <f>【全員最初に作成】基本情報!$M$25</f>
        <v>0</v>
      </c>
      <c r="J194" s="920">
        <f>'⇒【処遇】別紙様式2-2'!R204</f>
        <v>0</v>
      </c>
      <c r="K194" s="920">
        <f>'⇒【処遇】別紙様式2-2'!S204</f>
        <v>0</v>
      </c>
      <c r="L194" s="920">
        <f>'⇒【特定】別紙様式2-3'!R204</f>
        <v>0</v>
      </c>
      <c r="M194" s="920">
        <f>'⇒【特定】別紙様式2-3'!S204</f>
        <v>0</v>
      </c>
      <c r="N194" s="920">
        <f>'⇒【交付金】様式2-２'!B206</f>
        <v>0</v>
      </c>
      <c r="O194" s="920" t="str">
        <f t="shared" si="2"/>
        <v>0</v>
      </c>
    </row>
    <row r="195" spans="1:15" s="919" customFormat="1">
      <c r="A195" s="920" t="str">
        <f>【全員最初に作成】基本情報!AD228</f>
        <v/>
      </c>
      <c r="B195" s="920">
        <f>【全員最初に作成】基本情報!M228</f>
        <v>0</v>
      </c>
      <c r="C195" s="920">
        <f>【全員最初に作成】基本情報!R228</f>
        <v>0</v>
      </c>
      <c r="D195" s="920">
        <f>【全員最初に作成】基本情報!W228</f>
        <v>0</v>
      </c>
      <c r="E195" s="920">
        <f>【全員最初に作成】基本情報!X228</f>
        <v>0</v>
      </c>
      <c r="F195" s="920">
        <f>【全員最初に作成】基本情報!Y228</f>
        <v>0</v>
      </c>
      <c r="G195" s="920">
        <f>【全員最初に作成】基本情報!$M$23</f>
        <v>0</v>
      </c>
      <c r="H195" s="920">
        <f>【全員最初に作成】基本情報!$M$24</f>
        <v>0</v>
      </c>
      <c r="I195" s="920">
        <f>【全員最初に作成】基本情報!$M$25</f>
        <v>0</v>
      </c>
      <c r="J195" s="920">
        <f>'⇒【処遇】別紙様式2-2'!R205</f>
        <v>0</v>
      </c>
      <c r="K195" s="920">
        <f>'⇒【処遇】別紙様式2-2'!S205</f>
        <v>0</v>
      </c>
      <c r="L195" s="920">
        <f>'⇒【特定】別紙様式2-3'!R205</f>
        <v>0</v>
      </c>
      <c r="M195" s="920">
        <f>'⇒【特定】別紙様式2-3'!S205</f>
        <v>0</v>
      </c>
      <c r="N195" s="920">
        <f>'⇒【交付金】様式2-２'!B207</f>
        <v>0</v>
      </c>
      <c r="O195" s="920" t="str">
        <f t="shared" ref="O195:O258" si="3">A195&amp;F195</f>
        <v>0</v>
      </c>
    </row>
    <row r="196" spans="1:15" s="919" customFormat="1">
      <c r="A196" s="920" t="str">
        <f>【全員最初に作成】基本情報!AD229</f>
        <v/>
      </c>
      <c r="B196" s="920">
        <f>【全員最初に作成】基本情報!M229</f>
        <v>0</v>
      </c>
      <c r="C196" s="920">
        <f>【全員最初に作成】基本情報!R229</f>
        <v>0</v>
      </c>
      <c r="D196" s="920">
        <f>【全員最初に作成】基本情報!W229</f>
        <v>0</v>
      </c>
      <c r="E196" s="920">
        <f>【全員最初に作成】基本情報!X229</f>
        <v>0</v>
      </c>
      <c r="F196" s="920">
        <f>【全員最初に作成】基本情報!Y229</f>
        <v>0</v>
      </c>
      <c r="G196" s="920">
        <f>【全員最初に作成】基本情報!$M$23</f>
        <v>0</v>
      </c>
      <c r="H196" s="920">
        <f>【全員最初に作成】基本情報!$M$24</f>
        <v>0</v>
      </c>
      <c r="I196" s="920">
        <f>【全員最初に作成】基本情報!$M$25</f>
        <v>0</v>
      </c>
      <c r="J196" s="920">
        <f>'⇒【処遇】別紙様式2-2'!R206</f>
        <v>0</v>
      </c>
      <c r="K196" s="920">
        <f>'⇒【処遇】別紙様式2-2'!S206</f>
        <v>0</v>
      </c>
      <c r="L196" s="920">
        <f>'⇒【特定】別紙様式2-3'!R206</f>
        <v>0</v>
      </c>
      <c r="M196" s="920">
        <f>'⇒【特定】別紙様式2-3'!S206</f>
        <v>0</v>
      </c>
      <c r="N196" s="920">
        <f>'⇒【交付金】様式2-２'!B208</f>
        <v>0</v>
      </c>
      <c r="O196" s="920" t="str">
        <f t="shared" si="3"/>
        <v>0</v>
      </c>
    </row>
    <row r="197" spans="1:15" s="919" customFormat="1">
      <c r="A197" s="920" t="str">
        <f>【全員最初に作成】基本情報!AD230</f>
        <v/>
      </c>
      <c r="B197" s="920">
        <f>【全員最初に作成】基本情報!M230</f>
        <v>0</v>
      </c>
      <c r="C197" s="920">
        <f>【全員最初に作成】基本情報!R230</f>
        <v>0</v>
      </c>
      <c r="D197" s="920">
        <f>【全員最初に作成】基本情報!W230</f>
        <v>0</v>
      </c>
      <c r="E197" s="920">
        <f>【全員最初に作成】基本情報!X230</f>
        <v>0</v>
      </c>
      <c r="F197" s="920">
        <f>【全員最初に作成】基本情報!Y230</f>
        <v>0</v>
      </c>
      <c r="G197" s="920">
        <f>【全員最初に作成】基本情報!$M$23</f>
        <v>0</v>
      </c>
      <c r="H197" s="920">
        <f>【全員最初に作成】基本情報!$M$24</f>
        <v>0</v>
      </c>
      <c r="I197" s="920">
        <f>【全員最初に作成】基本情報!$M$25</f>
        <v>0</v>
      </c>
      <c r="J197" s="920">
        <f>'⇒【処遇】別紙様式2-2'!R207</f>
        <v>0</v>
      </c>
      <c r="K197" s="920">
        <f>'⇒【処遇】別紙様式2-2'!S207</f>
        <v>0</v>
      </c>
      <c r="L197" s="920">
        <f>'⇒【特定】別紙様式2-3'!R207</f>
        <v>0</v>
      </c>
      <c r="M197" s="920">
        <f>'⇒【特定】別紙様式2-3'!S207</f>
        <v>0</v>
      </c>
      <c r="N197" s="920">
        <f>'⇒【交付金】様式2-２'!B209</f>
        <v>0</v>
      </c>
      <c r="O197" s="920" t="str">
        <f t="shared" si="3"/>
        <v>0</v>
      </c>
    </row>
    <row r="198" spans="1:15" s="919" customFormat="1">
      <c r="A198" s="920" t="str">
        <f>【全員最初に作成】基本情報!AD231</f>
        <v/>
      </c>
      <c r="B198" s="920">
        <f>【全員最初に作成】基本情報!M231</f>
        <v>0</v>
      </c>
      <c r="C198" s="920">
        <f>【全員最初に作成】基本情報!R231</f>
        <v>0</v>
      </c>
      <c r="D198" s="920">
        <f>【全員最初に作成】基本情報!W231</f>
        <v>0</v>
      </c>
      <c r="E198" s="920">
        <f>【全員最初に作成】基本情報!X231</f>
        <v>0</v>
      </c>
      <c r="F198" s="920">
        <f>【全員最初に作成】基本情報!Y231</f>
        <v>0</v>
      </c>
      <c r="G198" s="920">
        <f>【全員最初に作成】基本情報!$M$23</f>
        <v>0</v>
      </c>
      <c r="H198" s="920">
        <f>【全員最初に作成】基本情報!$M$24</f>
        <v>0</v>
      </c>
      <c r="I198" s="920">
        <f>【全員最初に作成】基本情報!$M$25</f>
        <v>0</v>
      </c>
      <c r="J198" s="920">
        <f>'⇒【処遇】別紙様式2-2'!R208</f>
        <v>0</v>
      </c>
      <c r="K198" s="920">
        <f>'⇒【処遇】別紙様式2-2'!S208</f>
        <v>0</v>
      </c>
      <c r="L198" s="920">
        <f>'⇒【特定】別紙様式2-3'!R208</f>
        <v>0</v>
      </c>
      <c r="M198" s="920">
        <f>'⇒【特定】別紙様式2-3'!S208</f>
        <v>0</v>
      </c>
      <c r="N198" s="920">
        <f>'⇒【交付金】様式2-２'!B210</f>
        <v>0</v>
      </c>
      <c r="O198" s="920" t="str">
        <f t="shared" si="3"/>
        <v>0</v>
      </c>
    </row>
    <row r="199" spans="1:15" s="919" customFormat="1">
      <c r="A199" s="920" t="str">
        <f>【全員最初に作成】基本情報!AD232</f>
        <v/>
      </c>
      <c r="B199" s="920">
        <f>【全員最初に作成】基本情報!M232</f>
        <v>0</v>
      </c>
      <c r="C199" s="920">
        <f>【全員最初に作成】基本情報!R232</f>
        <v>0</v>
      </c>
      <c r="D199" s="920">
        <f>【全員最初に作成】基本情報!W232</f>
        <v>0</v>
      </c>
      <c r="E199" s="920">
        <f>【全員最初に作成】基本情報!X232</f>
        <v>0</v>
      </c>
      <c r="F199" s="920">
        <f>【全員最初に作成】基本情報!Y232</f>
        <v>0</v>
      </c>
      <c r="G199" s="920">
        <f>【全員最初に作成】基本情報!$M$23</f>
        <v>0</v>
      </c>
      <c r="H199" s="920">
        <f>【全員最初に作成】基本情報!$M$24</f>
        <v>0</v>
      </c>
      <c r="I199" s="920">
        <f>【全員最初に作成】基本情報!$M$25</f>
        <v>0</v>
      </c>
      <c r="J199" s="920">
        <f>'⇒【処遇】別紙様式2-2'!R209</f>
        <v>0</v>
      </c>
      <c r="K199" s="920">
        <f>'⇒【処遇】別紙様式2-2'!S209</f>
        <v>0</v>
      </c>
      <c r="L199" s="920">
        <f>'⇒【特定】別紙様式2-3'!R209</f>
        <v>0</v>
      </c>
      <c r="M199" s="920">
        <f>'⇒【特定】別紙様式2-3'!S209</f>
        <v>0</v>
      </c>
      <c r="N199" s="920">
        <f>'⇒【交付金】様式2-２'!B211</f>
        <v>0</v>
      </c>
      <c r="O199" s="920" t="str">
        <f t="shared" si="3"/>
        <v>0</v>
      </c>
    </row>
    <row r="200" spans="1:15" s="919" customFormat="1">
      <c r="A200" s="920" t="str">
        <f>【全員最初に作成】基本情報!AD233</f>
        <v/>
      </c>
      <c r="B200" s="920">
        <f>【全員最初に作成】基本情報!M233</f>
        <v>0</v>
      </c>
      <c r="C200" s="920">
        <f>【全員最初に作成】基本情報!R233</f>
        <v>0</v>
      </c>
      <c r="D200" s="920">
        <f>【全員最初に作成】基本情報!W233</f>
        <v>0</v>
      </c>
      <c r="E200" s="920">
        <f>【全員最初に作成】基本情報!X233</f>
        <v>0</v>
      </c>
      <c r="F200" s="920">
        <f>【全員最初に作成】基本情報!Y233</f>
        <v>0</v>
      </c>
      <c r="G200" s="920">
        <f>【全員最初に作成】基本情報!$M$23</f>
        <v>0</v>
      </c>
      <c r="H200" s="920">
        <f>【全員最初に作成】基本情報!$M$24</f>
        <v>0</v>
      </c>
      <c r="I200" s="920">
        <f>【全員最初に作成】基本情報!$M$25</f>
        <v>0</v>
      </c>
      <c r="J200" s="920">
        <f>'⇒【処遇】別紙様式2-2'!R210</f>
        <v>0</v>
      </c>
      <c r="K200" s="920">
        <f>'⇒【処遇】別紙様式2-2'!S210</f>
        <v>0</v>
      </c>
      <c r="L200" s="920">
        <f>'⇒【特定】別紙様式2-3'!R210</f>
        <v>0</v>
      </c>
      <c r="M200" s="920">
        <f>'⇒【特定】別紙様式2-3'!S210</f>
        <v>0</v>
      </c>
      <c r="N200" s="920">
        <f>'⇒【交付金】様式2-２'!B212</f>
        <v>0</v>
      </c>
      <c r="O200" s="920" t="str">
        <f t="shared" si="3"/>
        <v>0</v>
      </c>
    </row>
    <row r="201" spans="1:15" s="919" customFormat="1">
      <c r="A201" s="920" t="str">
        <f>【全員最初に作成】基本情報!AD234</f>
        <v/>
      </c>
      <c r="B201" s="920">
        <f>【全員最初に作成】基本情報!M234</f>
        <v>0</v>
      </c>
      <c r="C201" s="920">
        <f>【全員最初に作成】基本情報!R234</f>
        <v>0</v>
      </c>
      <c r="D201" s="920">
        <f>【全員最初に作成】基本情報!W234</f>
        <v>0</v>
      </c>
      <c r="E201" s="920">
        <f>【全員最初に作成】基本情報!X234</f>
        <v>0</v>
      </c>
      <c r="F201" s="920">
        <f>【全員最初に作成】基本情報!Y234</f>
        <v>0</v>
      </c>
      <c r="G201" s="920">
        <f>【全員最初に作成】基本情報!$M$23</f>
        <v>0</v>
      </c>
      <c r="H201" s="920">
        <f>【全員最初に作成】基本情報!$M$24</f>
        <v>0</v>
      </c>
      <c r="I201" s="920">
        <f>【全員最初に作成】基本情報!$M$25</f>
        <v>0</v>
      </c>
      <c r="J201" s="920">
        <f>'⇒【処遇】別紙様式2-2'!R211</f>
        <v>0</v>
      </c>
      <c r="K201" s="920">
        <f>'⇒【処遇】別紙様式2-2'!S211</f>
        <v>0</v>
      </c>
      <c r="L201" s="920">
        <f>'⇒【特定】別紙様式2-3'!R211</f>
        <v>0</v>
      </c>
      <c r="M201" s="920">
        <f>'⇒【特定】別紙様式2-3'!S211</f>
        <v>0</v>
      </c>
      <c r="N201" s="920">
        <f>'⇒【交付金】様式2-２'!B213</f>
        <v>0</v>
      </c>
      <c r="O201" s="920" t="str">
        <f t="shared" si="3"/>
        <v>0</v>
      </c>
    </row>
    <row r="202" spans="1:15" s="919" customFormat="1">
      <c r="A202" s="920" t="str">
        <f>【全員最初に作成】基本情報!AD235</f>
        <v/>
      </c>
      <c r="B202" s="920">
        <f>【全員最初に作成】基本情報!M235</f>
        <v>0</v>
      </c>
      <c r="C202" s="920">
        <f>【全員最初に作成】基本情報!R235</f>
        <v>0</v>
      </c>
      <c r="D202" s="920">
        <f>【全員最初に作成】基本情報!W235</f>
        <v>0</v>
      </c>
      <c r="E202" s="920">
        <f>【全員最初に作成】基本情報!X235</f>
        <v>0</v>
      </c>
      <c r="F202" s="920">
        <f>【全員最初に作成】基本情報!Y235</f>
        <v>0</v>
      </c>
      <c r="G202" s="920">
        <f>【全員最初に作成】基本情報!$M$23</f>
        <v>0</v>
      </c>
      <c r="H202" s="920">
        <f>【全員最初に作成】基本情報!$M$24</f>
        <v>0</v>
      </c>
      <c r="I202" s="920">
        <f>【全員最初に作成】基本情報!$M$25</f>
        <v>0</v>
      </c>
      <c r="J202" s="920">
        <f>'⇒【処遇】別紙様式2-2'!R212</f>
        <v>0</v>
      </c>
      <c r="K202" s="920">
        <f>'⇒【処遇】別紙様式2-2'!S212</f>
        <v>0</v>
      </c>
      <c r="L202" s="920">
        <f>'⇒【特定】別紙様式2-3'!R212</f>
        <v>0</v>
      </c>
      <c r="M202" s="920">
        <f>'⇒【特定】別紙様式2-3'!S212</f>
        <v>0</v>
      </c>
      <c r="N202" s="920">
        <f>'⇒【交付金】様式2-２'!B214</f>
        <v>0</v>
      </c>
      <c r="O202" s="920" t="str">
        <f t="shared" si="3"/>
        <v>0</v>
      </c>
    </row>
    <row r="203" spans="1:15" s="919" customFormat="1">
      <c r="A203" s="920" t="str">
        <f>【全員最初に作成】基本情報!AD236</f>
        <v/>
      </c>
      <c r="B203" s="920">
        <f>【全員最初に作成】基本情報!M236</f>
        <v>0</v>
      </c>
      <c r="C203" s="920">
        <f>【全員最初に作成】基本情報!R236</f>
        <v>0</v>
      </c>
      <c r="D203" s="920">
        <f>【全員最初に作成】基本情報!W236</f>
        <v>0</v>
      </c>
      <c r="E203" s="920">
        <f>【全員最初に作成】基本情報!X236</f>
        <v>0</v>
      </c>
      <c r="F203" s="920">
        <f>【全員最初に作成】基本情報!Y236</f>
        <v>0</v>
      </c>
      <c r="G203" s="920">
        <f>【全員最初に作成】基本情報!$M$23</f>
        <v>0</v>
      </c>
      <c r="H203" s="920">
        <f>【全員最初に作成】基本情報!$M$24</f>
        <v>0</v>
      </c>
      <c r="I203" s="920">
        <f>【全員最初に作成】基本情報!$M$25</f>
        <v>0</v>
      </c>
      <c r="J203" s="920">
        <f>'⇒【処遇】別紙様式2-2'!R213</f>
        <v>0</v>
      </c>
      <c r="K203" s="920">
        <f>'⇒【処遇】別紙様式2-2'!S213</f>
        <v>0</v>
      </c>
      <c r="L203" s="920">
        <f>'⇒【特定】別紙様式2-3'!R213</f>
        <v>0</v>
      </c>
      <c r="M203" s="920">
        <f>'⇒【特定】別紙様式2-3'!S213</f>
        <v>0</v>
      </c>
      <c r="N203" s="920">
        <f>'⇒【交付金】様式2-２'!B215</f>
        <v>0</v>
      </c>
      <c r="O203" s="920" t="str">
        <f t="shared" si="3"/>
        <v>0</v>
      </c>
    </row>
    <row r="204" spans="1:15" s="919" customFormat="1">
      <c r="A204" s="920" t="str">
        <f>【全員最初に作成】基本情報!AD237</f>
        <v/>
      </c>
      <c r="B204" s="920">
        <f>【全員最初に作成】基本情報!M237</f>
        <v>0</v>
      </c>
      <c r="C204" s="920">
        <f>【全員最初に作成】基本情報!R237</f>
        <v>0</v>
      </c>
      <c r="D204" s="920">
        <f>【全員最初に作成】基本情報!W237</f>
        <v>0</v>
      </c>
      <c r="E204" s="920">
        <f>【全員最初に作成】基本情報!X237</f>
        <v>0</v>
      </c>
      <c r="F204" s="920">
        <f>【全員最初に作成】基本情報!Y237</f>
        <v>0</v>
      </c>
      <c r="G204" s="920">
        <f>【全員最初に作成】基本情報!$M$23</f>
        <v>0</v>
      </c>
      <c r="H204" s="920">
        <f>【全員最初に作成】基本情報!$M$24</f>
        <v>0</v>
      </c>
      <c r="I204" s="920">
        <f>【全員最初に作成】基本情報!$M$25</f>
        <v>0</v>
      </c>
      <c r="J204" s="920">
        <f>'⇒【処遇】別紙様式2-2'!R214</f>
        <v>0</v>
      </c>
      <c r="K204" s="920">
        <f>'⇒【処遇】別紙様式2-2'!S214</f>
        <v>0</v>
      </c>
      <c r="L204" s="920">
        <f>'⇒【特定】別紙様式2-3'!R214</f>
        <v>0</v>
      </c>
      <c r="M204" s="920">
        <f>'⇒【特定】別紙様式2-3'!S214</f>
        <v>0</v>
      </c>
      <c r="N204" s="920">
        <f>'⇒【交付金】様式2-２'!B216</f>
        <v>0</v>
      </c>
      <c r="O204" s="920" t="str">
        <f t="shared" si="3"/>
        <v>0</v>
      </c>
    </row>
    <row r="205" spans="1:15" s="919" customFormat="1">
      <c r="A205" s="920" t="str">
        <f>【全員最初に作成】基本情報!AD238</f>
        <v/>
      </c>
      <c r="B205" s="920">
        <f>【全員最初に作成】基本情報!M238</f>
        <v>0</v>
      </c>
      <c r="C205" s="920">
        <f>【全員最初に作成】基本情報!R238</f>
        <v>0</v>
      </c>
      <c r="D205" s="920">
        <f>【全員最初に作成】基本情報!W238</f>
        <v>0</v>
      </c>
      <c r="E205" s="920">
        <f>【全員最初に作成】基本情報!X238</f>
        <v>0</v>
      </c>
      <c r="F205" s="920">
        <f>【全員最初に作成】基本情報!Y238</f>
        <v>0</v>
      </c>
      <c r="G205" s="920">
        <f>【全員最初に作成】基本情報!$M$23</f>
        <v>0</v>
      </c>
      <c r="H205" s="920">
        <f>【全員最初に作成】基本情報!$M$24</f>
        <v>0</v>
      </c>
      <c r="I205" s="920">
        <f>【全員最初に作成】基本情報!$M$25</f>
        <v>0</v>
      </c>
      <c r="J205" s="920">
        <f>'⇒【処遇】別紙様式2-2'!R215</f>
        <v>0</v>
      </c>
      <c r="K205" s="920">
        <f>'⇒【処遇】別紙様式2-2'!S215</f>
        <v>0</v>
      </c>
      <c r="L205" s="920">
        <f>'⇒【特定】別紙様式2-3'!R215</f>
        <v>0</v>
      </c>
      <c r="M205" s="920">
        <f>'⇒【特定】別紙様式2-3'!S215</f>
        <v>0</v>
      </c>
      <c r="N205" s="920">
        <f>'⇒【交付金】様式2-２'!B217</f>
        <v>0</v>
      </c>
      <c r="O205" s="920" t="str">
        <f t="shared" si="3"/>
        <v>0</v>
      </c>
    </row>
    <row r="206" spans="1:15" s="919" customFormat="1">
      <c r="A206" s="920" t="str">
        <f>【全員最初に作成】基本情報!AD239</f>
        <v/>
      </c>
      <c r="B206" s="920">
        <f>【全員最初に作成】基本情報!M239</f>
        <v>0</v>
      </c>
      <c r="C206" s="920">
        <f>【全員最初に作成】基本情報!R239</f>
        <v>0</v>
      </c>
      <c r="D206" s="920">
        <f>【全員最初に作成】基本情報!W239</f>
        <v>0</v>
      </c>
      <c r="E206" s="920">
        <f>【全員最初に作成】基本情報!X239</f>
        <v>0</v>
      </c>
      <c r="F206" s="920">
        <f>【全員最初に作成】基本情報!Y239</f>
        <v>0</v>
      </c>
      <c r="G206" s="920">
        <f>【全員最初に作成】基本情報!$M$23</f>
        <v>0</v>
      </c>
      <c r="H206" s="920">
        <f>【全員最初に作成】基本情報!$M$24</f>
        <v>0</v>
      </c>
      <c r="I206" s="920">
        <f>【全員最初に作成】基本情報!$M$25</f>
        <v>0</v>
      </c>
      <c r="J206" s="920">
        <f>'⇒【処遇】別紙様式2-2'!R216</f>
        <v>0</v>
      </c>
      <c r="K206" s="920">
        <f>'⇒【処遇】別紙様式2-2'!S216</f>
        <v>0</v>
      </c>
      <c r="L206" s="920">
        <f>'⇒【特定】別紙様式2-3'!R216</f>
        <v>0</v>
      </c>
      <c r="M206" s="920">
        <f>'⇒【特定】別紙様式2-3'!S216</f>
        <v>0</v>
      </c>
      <c r="N206" s="920">
        <f>'⇒【交付金】様式2-２'!B218</f>
        <v>0</v>
      </c>
      <c r="O206" s="920" t="str">
        <f t="shared" si="3"/>
        <v>0</v>
      </c>
    </row>
    <row r="207" spans="1:15" s="919" customFormat="1">
      <c r="A207" s="920" t="str">
        <f>【全員最初に作成】基本情報!AD240</f>
        <v/>
      </c>
      <c r="B207" s="920">
        <f>【全員最初に作成】基本情報!M240</f>
        <v>0</v>
      </c>
      <c r="C207" s="920">
        <f>【全員最初に作成】基本情報!R240</f>
        <v>0</v>
      </c>
      <c r="D207" s="920">
        <f>【全員最初に作成】基本情報!W240</f>
        <v>0</v>
      </c>
      <c r="E207" s="920">
        <f>【全員最初に作成】基本情報!X240</f>
        <v>0</v>
      </c>
      <c r="F207" s="920">
        <f>【全員最初に作成】基本情報!Y240</f>
        <v>0</v>
      </c>
      <c r="G207" s="920">
        <f>【全員最初に作成】基本情報!$M$23</f>
        <v>0</v>
      </c>
      <c r="H207" s="920">
        <f>【全員最初に作成】基本情報!$M$24</f>
        <v>0</v>
      </c>
      <c r="I207" s="920">
        <f>【全員最初に作成】基本情報!$M$25</f>
        <v>0</v>
      </c>
      <c r="J207" s="920">
        <f>'⇒【処遇】別紙様式2-2'!R217</f>
        <v>0</v>
      </c>
      <c r="K207" s="920">
        <f>'⇒【処遇】別紙様式2-2'!S217</f>
        <v>0</v>
      </c>
      <c r="L207" s="920">
        <f>'⇒【特定】別紙様式2-3'!R217</f>
        <v>0</v>
      </c>
      <c r="M207" s="920">
        <f>'⇒【特定】別紙様式2-3'!S217</f>
        <v>0</v>
      </c>
      <c r="N207" s="920">
        <f>'⇒【交付金】様式2-２'!B219</f>
        <v>0</v>
      </c>
      <c r="O207" s="920" t="str">
        <f t="shared" si="3"/>
        <v>0</v>
      </c>
    </row>
    <row r="208" spans="1:15" s="919" customFormat="1">
      <c r="A208" s="920" t="str">
        <f>【全員最初に作成】基本情報!AD241</f>
        <v/>
      </c>
      <c r="B208" s="920">
        <f>【全員最初に作成】基本情報!M241</f>
        <v>0</v>
      </c>
      <c r="C208" s="920">
        <f>【全員最初に作成】基本情報!R241</f>
        <v>0</v>
      </c>
      <c r="D208" s="920">
        <f>【全員最初に作成】基本情報!W241</f>
        <v>0</v>
      </c>
      <c r="E208" s="920">
        <f>【全員最初に作成】基本情報!X241</f>
        <v>0</v>
      </c>
      <c r="F208" s="920">
        <f>【全員最初に作成】基本情報!Y241</f>
        <v>0</v>
      </c>
      <c r="G208" s="920">
        <f>【全員最初に作成】基本情報!$M$23</f>
        <v>0</v>
      </c>
      <c r="H208" s="920">
        <f>【全員最初に作成】基本情報!$M$24</f>
        <v>0</v>
      </c>
      <c r="I208" s="920">
        <f>【全員最初に作成】基本情報!$M$25</f>
        <v>0</v>
      </c>
      <c r="J208" s="920">
        <f>'⇒【処遇】別紙様式2-2'!R218</f>
        <v>0</v>
      </c>
      <c r="K208" s="920">
        <f>'⇒【処遇】別紙様式2-2'!S218</f>
        <v>0</v>
      </c>
      <c r="L208" s="920">
        <f>'⇒【特定】別紙様式2-3'!R218</f>
        <v>0</v>
      </c>
      <c r="M208" s="920">
        <f>'⇒【特定】別紙様式2-3'!S218</f>
        <v>0</v>
      </c>
      <c r="N208" s="920">
        <f>'⇒【交付金】様式2-２'!B220</f>
        <v>0</v>
      </c>
      <c r="O208" s="920" t="str">
        <f t="shared" si="3"/>
        <v>0</v>
      </c>
    </row>
    <row r="209" spans="1:15" s="919" customFormat="1">
      <c r="A209" s="920" t="str">
        <f>【全員最初に作成】基本情報!AD242</f>
        <v/>
      </c>
      <c r="B209" s="920">
        <f>【全員最初に作成】基本情報!M242</f>
        <v>0</v>
      </c>
      <c r="C209" s="920">
        <f>【全員最初に作成】基本情報!R242</f>
        <v>0</v>
      </c>
      <c r="D209" s="920">
        <f>【全員最初に作成】基本情報!W242</f>
        <v>0</v>
      </c>
      <c r="E209" s="920">
        <f>【全員最初に作成】基本情報!X242</f>
        <v>0</v>
      </c>
      <c r="F209" s="920">
        <f>【全員最初に作成】基本情報!Y242</f>
        <v>0</v>
      </c>
      <c r="G209" s="920">
        <f>【全員最初に作成】基本情報!$M$23</f>
        <v>0</v>
      </c>
      <c r="H209" s="920">
        <f>【全員最初に作成】基本情報!$M$24</f>
        <v>0</v>
      </c>
      <c r="I209" s="920">
        <f>【全員最初に作成】基本情報!$M$25</f>
        <v>0</v>
      </c>
      <c r="J209" s="920">
        <f>'⇒【処遇】別紙様式2-2'!R219</f>
        <v>0</v>
      </c>
      <c r="K209" s="920">
        <f>'⇒【処遇】別紙様式2-2'!S219</f>
        <v>0</v>
      </c>
      <c r="L209" s="920">
        <f>'⇒【特定】別紙様式2-3'!R219</f>
        <v>0</v>
      </c>
      <c r="M209" s="920">
        <f>'⇒【特定】別紙様式2-3'!S219</f>
        <v>0</v>
      </c>
      <c r="N209" s="920">
        <f>'⇒【交付金】様式2-２'!B221</f>
        <v>0</v>
      </c>
      <c r="O209" s="920" t="str">
        <f t="shared" si="3"/>
        <v>0</v>
      </c>
    </row>
    <row r="210" spans="1:15" s="919" customFormat="1">
      <c r="A210" s="920" t="str">
        <f>【全員最初に作成】基本情報!AD243</f>
        <v/>
      </c>
      <c r="B210" s="920">
        <f>【全員最初に作成】基本情報!M243</f>
        <v>0</v>
      </c>
      <c r="C210" s="920">
        <f>【全員最初に作成】基本情報!R243</f>
        <v>0</v>
      </c>
      <c r="D210" s="920">
        <f>【全員最初に作成】基本情報!W243</f>
        <v>0</v>
      </c>
      <c r="E210" s="920">
        <f>【全員最初に作成】基本情報!X243</f>
        <v>0</v>
      </c>
      <c r="F210" s="920">
        <f>【全員最初に作成】基本情報!Y243</f>
        <v>0</v>
      </c>
      <c r="G210" s="920">
        <f>【全員最初に作成】基本情報!$M$23</f>
        <v>0</v>
      </c>
      <c r="H210" s="920">
        <f>【全員最初に作成】基本情報!$M$24</f>
        <v>0</v>
      </c>
      <c r="I210" s="920">
        <f>【全員最初に作成】基本情報!$M$25</f>
        <v>0</v>
      </c>
      <c r="J210" s="920">
        <f>'⇒【処遇】別紙様式2-2'!R220</f>
        <v>0</v>
      </c>
      <c r="K210" s="920">
        <f>'⇒【処遇】別紙様式2-2'!S220</f>
        <v>0</v>
      </c>
      <c r="L210" s="920">
        <f>'⇒【特定】別紙様式2-3'!R220</f>
        <v>0</v>
      </c>
      <c r="M210" s="920">
        <f>'⇒【特定】別紙様式2-3'!S220</f>
        <v>0</v>
      </c>
      <c r="N210" s="920">
        <f>'⇒【交付金】様式2-２'!B222</f>
        <v>0</v>
      </c>
      <c r="O210" s="920" t="str">
        <f t="shared" si="3"/>
        <v>0</v>
      </c>
    </row>
    <row r="211" spans="1:15" s="919" customFormat="1">
      <c r="A211" s="920" t="str">
        <f>【全員最初に作成】基本情報!AD244</f>
        <v/>
      </c>
      <c r="B211" s="920">
        <f>【全員最初に作成】基本情報!M244</f>
        <v>0</v>
      </c>
      <c r="C211" s="920">
        <f>【全員最初に作成】基本情報!R244</f>
        <v>0</v>
      </c>
      <c r="D211" s="920">
        <f>【全員最初に作成】基本情報!W244</f>
        <v>0</v>
      </c>
      <c r="E211" s="920">
        <f>【全員最初に作成】基本情報!X244</f>
        <v>0</v>
      </c>
      <c r="F211" s="920">
        <f>【全員最初に作成】基本情報!Y244</f>
        <v>0</v>
      </c>
      <c r="G211" s="920">
        <f>【全員最初に作成】基本情報!$M$23</f>
        <v>0</v>
      </c>
      <c r="H211" s="920">
        <f>【全員最初に作成】基本情報!$M$24</f>
        <v>0</v>
      </c>
      <c r="I211" s="920">
        <f>【全員最初に作成】基本情報!$M$25</f>
        <v>0</v>
      </c>
      <c r="J211" s="920">
        <f>'⇒【処遇】別紙様式2-2'!R221</f>
        <v>0</v>
      </c>
      <c r="K211" s="920">
        <f>'⇒【処遇】別紙様式2-2'!S221</f>
        <v>0</v>
      </c>
      <c r="L211" s="920">
        <f>'⇒【特定】別紙様式2-3'!R221</f>
        <v>0</v>
      </c>
      <c r="M211" s="920">
        <f>'⇒【特定】別紙様式2-3'!S221</f>
        <v>0</v>
      </c>
      <c r="N211" s="920">
        <f>'⇒【交付金】様式2-２'!B223</f>
        <v>0</v>
      </c>
      <c r="O211" s="920" t="str">
        <f t="shared" si="3"/>
        <v>0</v>
      </c>
    </row>
    <row r="212" spans="1:15" s="919" customFormat="1">
      <c r="A212" s="920" t="str">
        <f>【全員最初に作成】基本情報!AD245</f>
        <v/>
      </c>
      <c r="B212" s="920">
        <f>【全員最初に作成】基本情報!M245</f>
        <v>0</v>
      </c>
      <c r="C212" s="920">
        <f>【全員最初に作成】基本情報!R245</f>
        <v>0</v>
      </c>
      <c r="D212" s="920">
        <f>【全員最初に作成】基本情報!W245</f>
        <v>0</v>
      </c>
      <c r="E212" s="920">
        <f>【全員最初に作成】基本情報!X245</f>
        <v>0</v>
      </c>
      <c r="F212" s="920">
        <f>【全員最初に作成】基本情報!Y245</f>
        <v>0</v>
      </c>
      <c r="G212" s="920">
        <f>【全員最初に作成】基本情報!$M$23</f>
        <v>0</v>
      </c>
      <c r="H212" s="920">
        <f>【全員最初に作成】基本情報!$M$24</f>
        <v>0</v>
      </c>
      <c r="I212" s="920">
        <f>【全員最初に作成】基本情報!$M$25</f>
        <v>0</v>
      </c>
      <c r="J212" s="920">
        <f>'⇒【処遇】別紙様式2-2'!R222</f>
        <v>0</v>
      </c>
      <c r="K212" s="920">
        <f>'⇒【処遇】別紙様式2-2'!S222</f>
        <v>0</v>
      </c>
      <c r="L212" s="920">
        <f>'⇒【特定】別紙様式2-3'!R222</f>
        <v>0</v>
      </c>
      <c r="M212" s="920">
        <f>'⇒【特定】別紙様式2-3'!S222</f>
        <v>0</v>
      </c>
      <c r="N212" s="920">
        <f>'⇒【交付金】様式2-２'!B224</f>
        <v>0</v>
      </c>
      <c r="O212" s="920" t="str">
        <f t="shared" si="3"/>
        <v>0</v>
      </c>
    </row>
    <row r="213" spans="1:15" s="919" customFormat="1">
      <c r="A213" s="920" t="str">
        <f>【全員最初に作成】基本情報!AD246</f>
        <v/>
      </c>
      <c r="B213" s="920">
        <f>【全員最初に作成】基本情報!M246</f>
        <v>0</v>
      </c>
      <c r="C213" s="920">
        <f>【全員最初に作成】基本情報!R246</f>
        <v>0</v>
      </c>
      <c r="D213" s="920">
        <f>【全員最初に作成】基本情報!W246</f>
        <v>0</v>
      </c>
      <c r="E213" s="920">
        <f>【全員最初に作成】基本情報!X246</f>
        <v>0</v>
      </c>
      <c r="F213" s="920">
        <f>【全員最初に作成】基本情報!Y246</f>
        <v>0</v>
      </c>
      <c r="G213" s="920">
        <f>【全員最初に作成】基本情報!$M$23</f>
        <v>0</v>
      </c>
      <c r="H213" s="920">
        <f>【全員最初に作成】基本情報!$M$24</f>
        <v>0</v>
      </c>
      <c r="I213" s="920">
        <f>【全員最初に作成】基本情報!$M$25</f>
        <v>0</v>
      </c>
      <c r="J213" s="920">
        <f>'⇒【処遇】別紙様式2-2'!R223</f>
        <v>0</v>
      </c>
      <c r="K213" s="920">
        <f>'⇒【処遇】別紙様式2-2'!S223</f>
        <v>0</v>
      </c>
      <c r="L213" s="920">
        <f>'⇒【特定】別紙様式2-3'!R223</f>
        <v>0</v>
      </c>
      <c r="M213" s="920">
        <f>'⇒【特定】別紙様式2-3'!S223</f>
        <v>0</v>
      </c>
      <c r="N213" s="920">
        <f>'⇒【交付金】様式2-２'!B225</f>
        <v>0</v>
      </c>
      <c r="O213" s="920" t="str">
        <f t="shared" si="3"/>
        <v>0</v>
      </c>
    </row>
    <row r="214" spans="1:15" s="919" customFormat="1">
      <c r="A214" s="920" t="str">
        <f>【全員最初に作成】基本情報!AD247</f>
        <v/>
      </c>
      <c r="B214" s="920">
        <f>【全員最初に作成】基本情報!M247</f>
        <v>0</v>
      </c>
      <c r="C214" s="920">
        <f>【全員最初に作成】基本情報!R247</f>
        <v>0</v>
      </c>
      <c r="D214" s="920">
        <f>【全員最初に作成】基本情報!W247</f>
        <v>0</v>
      </c>
      <c r="E214" s="920">
        <f>【全員最初に作成】基本情報!X247</f>
        <v>0</v>
      </c>
      <c r="F214" s="920">
        <f>【全員最初に作成】基本情報!Y247</f>
        <v>0</v>
      </c>
      <c r="G214" s="920">
        <f>【全員最初に作成】基本情報!$M$23</f>
        <v>0</v>
      </c>
      <c r="H214" s="920">
        <f>【全員最初に作成】基本情報!$M$24</f>
        <v>0</v>
      </c>
      <c r="I214" s="920">
        <f>【全員最初に作成】基本情報!$M$25</f>
        <v>0</v>
      </c>
      <c r="J214" s="920">
        <f>'⇒【処遇】別紙様式2-2'!R224</f>
        <v>0</v>
      </c>
      <c r="K214" s="920">
        <f>'⇒【処遇】別紙様式2-2'!S224</f>
        <v>0</v>
      </c>
      <c r="L214" s="920">
        <f>'⇒【特定】別紙様式2-3'!R224</f>
        <v>0</v>
      </c>
      <c r="M214" s="920">
        <f>'⇒【特定】別紙様式2-3'!S224</f>
        <v>0</v>
      </c>
      <c r="N214" s="920">
        <f>'⇒【交付金】様式2-２'!B226</f>
        <v>0</v>
      </c>
      <c r="O214" s="920" t="str">
        <f t="shared" si="3"/>
        <v>0</v>
      </c>
    </row>
    <row r="215" spans="1:15" s="919" customFormat="1">
      <c r="A215" s="920" t="str">
        <f>【全員最初に作成】基本情報!AD248</f>
        <v/>
      </c>
      <c r="B215" s="920">
        <f>【全員最初に作成】基本情報!M248</f>
        <v>0</v>
      </c>
      <c r="C215" s="920">
        <f>【全員最初に作成】基本情報!R248</f>
        <v>0</v>
      </c>
      <c r="D215" s="920">
        <f>【全員最初に作成】基本情報!W248</f>
        <v>0</v>
      </c>
      <c r="E215" s="920">
        <f>【全員最初に作成】基本情報!X248</f>
        <v>0</v>
      </c>
      <c r="F215" s="920">
        <f>【全員最初に作成】基本情報!Y248</f>
        <v>0</v>
      </c>
      <c r="G215" s="920">
        <f>【全員最初に作成】基本情報!$M$23</f>
        <v>0</v>
      </c>
      <c r="H215" s="920">
        <f>【全員最初に作成】基本情報!$M$24</f>
        <v>0</v>
      </c>
      <c r="I215" s="920">
        <f>【全員最初に作成】基本情報!$M$25</f>
        <v>0</v>
      </c>
      <c r="J215" s="920">
        <f>'⇒【処遇】別紙様式2-2'!R225</f>
        <v>0</v>
      </c>
      <c r="K215" s="920">
        <f>'⇒【処遇】別紙様式2-2'!S225</f>
        <v>0</v>
      </c>
      <c r="L215" s="920">
        <f>'⇒【特定】別紙様式2-3'!R225</f>
        <v>0</v>
      </c>
      <c r="M215" s="920">
        <f>'⇒【特定】別紙様式2-3'!S225</f>
        <v>0</v>
      </c>
      <c r="N215" s="920">
        <f>'⇒【交付金】様式2-２'!B227</f>
        <v>0</v>
      </c>
      <c r="O215" s="920" t="str">
        <f t="shared" si="3"/>
        <v>0</v>
      </c>
    </row>
    <row r="216" spans="1:15" s="919" customFormat="1">
      <c r="A216" s="920" t="str">
        <f>【全員最初に作成】基本情報!AD249</f>
        <v/>
      </c>
      <c r="B216" s="920">
        <f>【全員最初に作成】基本情報!M249</f>
        <v>0</v>
      </c>
      <c r="C216" s="920">
        <f>【全員最初に作成】基本情報!R249</f>
        <v>0</v>
      </c>
      <c r="D216" s="920">
        <f>【全員最初に作成】基本情報!W249</f>
        <v>0</v>
      </c>
      <c r="E216" s="920">
        <f>【全員最初に作成】基本情報!X249</f>
        <v>0</v>
      </c>
      <c r="F216" s="920">
        <f>【全員最初に作成】基本情報!Y249</f>
        <v>0</v>
      </c>
      <c r="G216" s="920">
        <f>【全員最初に作成】基本情報!$M$23</f>
        <v>0</v>
      </c>
      <c r="H216" s="920">
        <f>【全員最初に作成】基本情報!$M$24</f>
        <v>0</v>
      </c>
      <c r="I216" s="920">
        <f>【全員最初に作成】基本情報!$M$25</f>
        <v>0</v>
      </c>
      <c r="J216" s="920">
        <f>'⇒【処遇】別紙様式2-2'!R226</f>
        <v>0</v>
      </c>
      <c r="K216" s="920">
        <f>'⇒【処遇】別紙様式2-2'!S226</f>
        <v>0</v>
      </c>
      <c r="L216" s="920">
        <f>'⇒【特定】別紙様式2-3'!R226</f>
        <v>0</v>
      </c>
      <c r="M216" s="920">
        <f>'⇒【特定】別紙様式2-3'!S226</f>
        <v>0</v>
      </c>
      <c r="N216" s="920">
        <f>'⇒【交付金】様式2-２'!B228</f>
        <v>0</v>
      </c>
      <c r="O216" s="920" t="str">
        <f t="shared" si="3"/>
        <v>0</v>
      </c>
    </row>
    <row r="217" spans="1:15" s="919" customFormat="1">
      <c r="A217" s="920" t="str">
        <f>【全員最初に作成】基本情報!AD250</f>
        <v/>
      </c>
      <c r="B217" s="920">
        <f>【全員最初に作成】基本情報!M250</f>
        <v>0</v>
      </c>
      <c r="C217" s="920">
        <f>【全員最初に作成】基本情報!R250</f>
        <v>0</v>
      </c>
      <c r="D217" s="920">
        <f>【全員最初に作成】基本情報!W250</f>
        <v>0</v>
      </c>
      <c r="E217" s="920">
        <f>【全員最初に作成】基本情報!X250</f>
        <v>0</v>
      </c>
      <c r="F217" s="920">
        <f>【全員最初に作成】基本情報!Y250</f>
        <v>0</v>
      </c>
      <c r="G217" s="920">
        <f>【全員最初に作成】基本情報!$M$23</f>
        <v>0</v>
      </c>
      <c r="H217" s="920">
        <f>【全員最初に作成】基本情報!$M$24</f>
        <v>0</v>
      </c>
      <c r="I217" s="920">
        <f>【全員最初に作成】基本情報!$M$25</f>
        <v>0</v>
      </c>
      <c r="J217" s="920">
        <f>'⇒【処遇】別紙様式2-2'!R227</f>
        <v>0</v>
      </c>
      <c r="K217" s="920">
        <f>'⇒【処遇】別紙様式2-2'!S227</f>
        <v>0</v>
      </c>
      <c r="L217" s="920">
        <f>'⇒【特定】別紙様式2-3'!R227</f>
        <v>0</v>
      </c>
      <c r="M217" s="920">
        <f>'⇒【特定】別紙様式2-3'!S227</f>
        <v>0</v>
      </c>
      <c r="N217" s="920">
        <f>'⇒【交付金】様式2-２'!B229</f>
        <v>0</v>
      </c>
      <c r="O217" s="920" t="str">
        <f t="shared" si="3"/>
        <v>0</v>
      </c>
    </row>
    <row r="218" spans="1:15" s="919" customFormat="1">
      <c r="A218" s="920" t="str">
        <f>【全員最初に作成】基本情報!AD251</f>
        <v/>
      </c>
      <c r="B218" s="920">
        <f>【全員最初に作成】基本情報!M251</f>
        <v>0</v>
      </c>
      <c r="C218" s="920">
        <f>【全員最初に作成】基本情報!R251</f>
        <v>0</v>
      </c>
      <c r="D218" s="920">
        <f>【全員最初に作成】基本情報!W251</f>
        <v>0</v>
      </c>
      <c r="E218" s="920">
        <f>【全員最初に作成】基本情報!X251</f>
        <v>0</v>
      </c>
      <c r="F218" s="920">
        <f>【全員最初に作成】基本情報!Y251</f>
        <v>0</v>
      </c>
      <c r="G218" s="920">
        <f>【全員最初に作成】基本情報!$M$23</f>
        <v>0</v>
      </c>
      <c r="H218" s="920">
        <f>【全員最初に作成】基本情報!$M$24</f>
        <v>0</v>
      </c>
      <c r="I218" s="920">
        <f>【全員最初に作成】基本情報!$M$25</f>
        <v>0</v>
      </c>
      <c r="J218" s="920">
        <f>'⇒【処遇】別紙様式2-2'!R228</f>
        <v>0</v>
      </c>
      <c r="K218" s="920">
        <f>'⇒【処遇】別紙様式2-2'!S228</f>
        <v>0</v>
      </c>
      <c r="L218" s="920">
        <f>'⇒【特定】別紙様式2-3'!R228</f>
        <v>0</v>
      </c>
      <c r="M218" s="920">
        <f>'⇒【特定】別紙様式2-3'!S228</f>
        <v>0</v>
      </c>
      <c r="N218" s="920">
        <f>'⇒【交付金】様式2-２'!B230</f>
        <v>0</v>
      </c>
      <c r="O218" s="920" t="str">
        <f t="shared" si="3"/>
        <v>0</v>
      </c>
    </row>
    <row r="219" spans="1:15" s="919" customFormat="1">
      <c r="A219" s="920" t="str">
        <f>【全員最初に作成】基本情報!AD252</f>
        <v/>
      </c>
      <c r="B219" s="920">
        <f>【全員最初に作成】基本情報!M252</f>
        <v>0</v>
      </c>
      <c r="C219" s="920">
        <f>【全員最初に作成】基本情報!R252</f>
        <v>0</v>
      </c>
      <c r="D219" s="920">
        <f>【全員最初に作成】基本情報!W252</f>
        <v>0</v>
      </c>
      <c r="E219" s="920">
        <f>【全員最初に作成】基本情報!X252</f>
        <v>0</v>
      </c>
      <c r="F219" s="920">
        <f>【全員最初に作成】基本情報!Y252</f>
        <v>0</v>
      </c>
      <c r="G219" s="920">
        <f>【全員最初に作成】基本情報!$M$23</f>
        <v>0</v>
      </c>
      <c r="H219" s="920">
        <f>【全員最初に作成】基本情報!$M$24</f>
        <v>0</v>
      </c>
      <c r="I219" s="920">
        <f>【全員最初に作成】基本情報!$M$25</f>
        <v>0</v>
      </c>
      <c r="J219" s="920">
        <f>'⇒【処遇】別紙様式2-2'!R229</f>
        <v>0</v>
      </c>
      <c r="K219" s="920">
        <f>'⇒【処遇】別紙様式2-2'!S229</f>
        <v>0</v>
      </c>
      <c r="L219" s="920">
        <f>'⇒【特定】別紙様式2-3'!R229</f>
        <v>0</v>
      </c>
      <c r="M219" s="920">
        <f>'⇒【特定】別紙様式2-3'!S229</f>
        <v>0</v>
      </c>
      <c r="N219" s="920">
        <f>'⇒【交付金】様式2-２'!B231</f>
        <v>0</v>
      </c>
      <c r="O219" s="920" t="str">
        <f t="shared" si="3"/>
        <v>0</v>
      </c>
    </row>
    <row r="220" spans="1:15" s="919" customFormat="1">
      <c r="A220" s="920" t="str">
        <f>【全員最初に作成】基本情報!AD253</f>
        <v/>
      </c>
      <c r="B220" s="920">
        <f>【全員最初に作成】基本情報!M253</f>
        <v>0</v>
      </c>
      <c r="C220" s="920">
        <f>【全員最初に作成】基本情報!R253</f>
        <v>0</v>
      </c>
      <c r="D220" s="920">
        <f>【全員最初に作成】基本情報!W253</f>
        <v>0</v>
      </c>
      <c r="E220" s="920">
        <f>【全員最初に作成】基本情報!X253</f>
        <v>0</v>
      </c>
      <c r="F220" s="920">
        <f>【全員最初に作成】基本情報!Y253</f>
        <v>0</v>
      </c>
      <c r="G220" s="920">
        <f>【全員最初に作成】基本情報!$M$23</f>
        <v>0</v>
      </c>
      <c r="H220" s="920">
        <f>【全員最初に作成】基本情報!$M$24</f>
        <v>0</v>
      </c>
      <c r="I220" s="920">
        <f>【全員最初に作成】基本情報!$M$25</f>
        <v>0</v>
      </c>
      <c r="J220" s="920">
        <f>'⇒【処遇】別紙様式2-2'!R230</f>
        <v>0</v>
      </c>
      <c r="K220" s="920">
        <f>'⇒【処遇】別紙様式2-2'!S230</f>
        <v>0</v>
      </c>
      <c r="L220" s="920">
        <f>'⇒【特定】別紙様式2-3'!R230</f>
        <v>0</v>
      </c>
      <c r="M220" s="920">
        <f>'⇒【特定】別紙様式2-3'!S230</f>
        <v>0</v>
      </c>
      <c r="N220" s="920">
        <f>'⇒【交付金】様式2-２'!B232</f>
        <v>0</v>
      </c>
      <c r="O220" s="920" t="str">
        <f t="shared" si="3"/>
        <v>0</v>
      </c>
    </row>
    <row r="221" spans="1:15" s="919" customFormat="1">
      <c r="A221" s="920" t="str">
        <f>【全員最初に作成】基本情報!AD254</f>
        <v/>
      </c>
      <c r="B221" s="920">
        <f>【全員最初に作成】基本情報!M254</f>
        <v>0</v>
      </c>
      <c r="C221" s="920">
        <f>【全員最初に作成】基本情報!R254</f>
        <v>0</v>
      </c>
      <c r="D221" s="920">
        <f>【全員最初に作成】基本情報!W254</f>
        <v>0</v>
      </c>
      <c r="E221" s="920">
        <f>【全員最初に作成】基本情報!X254</f>
        <v>0</v>
      </c>
      <c r="F221" s="920">
        <f>【全員最初に作成】基本情報!Y254</f>
        <v>0</v>
      </c>
      <c r="G221" s="920">
        <f>【全員最初に作成】基本情報!$M$23</f>
        <v>0</v>
      </c>
      <c r="H221" s="920">
        <f>【全員最初に作成】基本情報!$M$24</f>
        <v>0</v>
      </c>
      <c r="I221" s="920">
        <f>【全員最初に作成】基本情報!$M$25</f>
        <v>0</v>
      </c>
      <c r="J221" s="920">
        <f>'⇒【処遇】別紙様式2-2'!R231</f>
        <v>0</v>
      </c>
      <c r="K221" s="920">
        <f>'⇒【処遇】別紙様式2-2'!S231</f>
        <v>0</v>
      </c>
      <c r="L221" s="920">
        <f>'⇒【特定】別紙様式2-3'!R231</f>
        <v>0</v>
      </c>
      <c r="M221" s="920">
        <f>'⇒【特定】別紙様式2-3'!S231</f>
        <v>0</v>
      </c>
      <c r="N221" s="920">
        <f>'⇒【交付金】様式2-２'!B233</f>
        <v>0</v>
      </c>
      <c r="O221" s="920" t="str">
        <f t="shared" si="3"/>
        <v>0</v>
      </c>
    </row>
    <row r="222" spans="1:15" s="919" customFormat="1">
      <c r="A222" s="920" t="str">
        <f>【全員最初に作成】基本情報!AD255</f>
        <v/>
      </c>
      <c r="B222" s="920">
        <f>【全員最初に作成】基本情報!M255</f>
        <v>0</v>
      </c>
      <c r="C222" s="920">
        <f>【全員最初に作成】基本情報!R255</f>
        <v>0</v>
      </c>
      <c r="D222" s="920">
        <f>【全員最初に作成】基本情報!W255</f>
        <v>0</v>
      </c>
      <c r="E222" s="920">
        <f>【全員最初に作成】基本情報!X255</f>
        <v>0</v>
      </c>
      <c r="F222" s="920">
        <f>【全員最初に作成】基本情報!Y255</f>
        <v>0</v>
      </c>
      <c r="G222" s="920">
        <f>【全員最初に作成】基本情報!$M$23</f>
        <v>0</v>
      </c>
      <c r="H222" s="920">
        <f>【全員最初に作成】基本情報!$M$24</f>
        <v>0</v>
      </c>
      <c r="I222" s="920">
        <f>【全員最初に作成】基本情報!$M$25</f>
        <v>0</v>
      </c>
      <c r="J222" s="920">
        <f>'⇒【処遇】別紙様式2-2'!R232</f>
        <v>0</v>
      </c>
      <c r="K222" s="920">
        <f>'⇒【処遇】別紙様式2-2'!S232</f>
        <v>0</v>
      </c>
      <c r="L222" s="920">
        <f>'⇒【特定】別紙様式2-3'!R232</f>
        <v>0</v>
      </c>
      <c r="M222" s="920">
        <f>'⇒【特定】別紙様式2-3'!S232</f>
        <v>0</v>
      </c>
      <c r="N222" s="920">
        <f>'⇒【交付金】様式2-２'!B234</f>
        <v>0</v>
      </c>
      <c r="O222" s="920" t="str">
        <f t="shared" si="3"/>
        <v>0</v>
      </c>
    </row>
    <row r="223" spans="1:15" s="919" customFormat="1">
      <c r="A223" s="920" t="str">
        <f>【全員最初に作成】基本情報!AD256</f>
        <v/>
      </c>
      <c r="B223" s="920">
        <f>【全員最初に作成】基本情報!M256</f>
        <v>0</v>
      </c>
      <c r="C223" s="920">
        <f>【全員最初に作成】基本情報!R256</f>
        <v>0</v>
      </c>
      <c r="D223" s="920">
        <f>【全員最初に作成】基本情報!W256</f>
        <v>0</v>
      </c>
      <c r="E223" s="920">
        <f>【全員最初に作成】基本情報!X256</f>
        <v>0</v>
      </c>
      <c r="F223" s="920">
        <f>【全員最初に作成】基本情報!Y256</f>
        <v>0</v>
      </c>
      <c r="G223" s="920">
        <f>【全員最初に作成】基本情報!$M$23</f>
        <v>0</v>
      </c>
      <c r="H223" s="920">
        <f>【全員最初に作成】基本情報!$M$24</f>
        <v>0</v>
      </c>
      <c r="I223" s="920">
        <f>【全員最初に作成】基本情報!$M$25</f>
        <v>0</v>
      </c>
      <c r="J223" s="920">
        <f>'⇒【処遇】別紙様式2-2'!R233</f>
        <v>0</v>
      </c>
      <c r="K223" s="920">
        <f>'⇒【処遇】別紙様式2-2'!S233</f>
        <v>0</v>
      </c>
      <c r="L223" s="920">
        <f>'⇒【特定】別紙様式2-3'!R233</f>
        <v>0</v>
      </c>
      <c r="M223" s="920">
        <f>'⇒【特定】別紙様式2-3'!S233</f>
        <v>0</v>
      </c>
      <c r="N223" s="920">
        <f>'⇒【交付金】様式2-２'!B235</f>
        <v>0</v>
      </c>
      <c r="O223" s="920" t="str">
        <f t="shared" si="3"/>
        <v>0</v>
      </c>
    </row>
    <row r="224" spans="1:15" s="919" customFormat="1">
      <c r="A224" s="920" t="str">
        <f>【全員最初に作成】基本情報!AD257</f>
        <v/>
      </c>
      <c r="B224" s="920">
        <f>【全員最初に作成】基本情報!M257</f>
        <v>0</v>
      </c>
      <c r="C224" s="920">
        <f>【全員最初に作成】基本情報!R257</f>
        <v>0</v>
      </c>
      <c r="D224" s="920">
        <f>【全員最初に作成】基本情報!W257</f>
        <v>0</v>
      </c>
      <c r="E224" s="920">
        <f>【全員最初に作成】基本情報!X257</f>
        <v>0</v>
      </c>
      <c r="F224" s="920">
        <f>【全員最初に作成】基本情報!Y257</f>
        <v>0</v>
      </c>
      <c r="G224" s="920">
        <f>【全員最初に作成】基本情報!$M$23</f>
        <v>0</v>
      </c>
      <c r="H224" s="920">
        <f>【全員最初に作成】基本情報!$M$24</f>
        <v>0</v>
      </c>
      <c r="I224" s="920">
        <f>【全員最初に作成】基本情報!$M$25</f>
        <v>0</v>
      </c>
      <c r="J224" s="920">
        <f>'⇒【処遇】別紙様式2-2'!R234</f>
        <v>0</v>
      </c>
      <c r="K224" s="920">
        <f>'⇒【処遇】別紙様式2-2'!S234</f>
        <v>0</v>
      </c>
      <c r="L224" s="920">
        <f>'⇒【特定】別紙様式2-3'!R234</f>
        <v>0</v>
      </c>
      <c r="M224" s="920">
        <f>'⇒【特定】別紙様式2-3'!S234</f>
        <v>0</v>
      </c>
      <c r="N224" s="920">
        <f>'⇒【交付金】様式2-２'!B236</f>
        <v>0</v>
      </c>
      <c r="O224" s="920" t="str">
        <f t="shared" si="3"/>
        <v>0</v>
      </c>
    </row>
    <row r="225" spans="1:15" s="919" customFormat="1">
      <c r="A225" s="920" t="str">
        <f>【全員最初に作成】基本情報!AD258</f>
        <v/>
      </c>
      <c r="B225" s="920">
        <f>【全員最初に作成】基本情報!M258</f>
        <v>0</v>
      </c>
      <c r="C225" s="920">
        <f>【全員最初に作成】基本情報!R258</f>
        <v>0</v>
      </c>
      <c r="D225" s="920">
        <f>【全員最初に作成】基本情報!W258</f>
        <v>0</v>
      </c>
      <c r="E225" s="920">
        <f>【全員最初に作成】基本情報!X258</f>
        <v>0</v>
      </c>
      <c r="F225" s="920">
        <f>【全員最初に作成】基本情報!Y258</f>
        <v>0</v>
      </c>
      <c r="G225" s="920">
        <f>【全員最初に作成】基本情報!$M$23</f>
        <v>0</v>
      </c>
      <c r="H225" s="920">
        <f>【全員最初に作成】基本情報!$M$24</f>
        <v>0</v>
      </c>
      <c r="I225" s="920">
        <f>【全員最初に作成】基本情報!$M$25</f>
        <v>0</v>
      </c>
      <c r="J225" s="920">
        <f>'⇒【処遇】別紙様式2-2'!R235</f>
        <v>0</v>
      </c>
      <c r="K225" s="920">
        <f>'⇒【処遇】別紙様式2-2'!S235</f>
        <v>0</v>
      </c>
      <c r="L225" s="920">
        <f>'⇒【特定】別紙様式2-3'!R235</f>
        <v>0</v>
      </c>
      <c r="M225" s="920">
        <f>'⇒【特定】別紙様式2-3'!S235</f>
        <v>0</v>
      </c>
      <c r="N225" s="920">
        <f>'⇒【交付金】様式2-２'!B237</f>
        <v>0</v>
      </c>
      <c r="O225" s="920" t="str">
        <f t="shared" si="3"/>
        <v>0</v>
      </c>
    </row>
    <row r="226" spans="1:15" s="919" customFormat="1">
      <c r="A226" s="920" t="str">
        <f>【全員最初に作成】基本情報!AD259</f>
        <v/>
      </c>
      <c r="B226" s="920">
        <f>【全員最初に作成】基本情報!M259</f>
        <v>0</v>
      </c>
      <c r="C226" s="920">
        <f>【全員最初に作成】基本情報!R259</f>
        <v>0</v>
      </c>
      <c r="D226" s="920">
        <f>【全員最初に作成】基本情報!W259</f>
        <v>0</v>
      </c>
      <c r="E226" s="920">
        <f>【全員最初に作成】基本情報!X259</f>
        <v>0</v>
      </c>
      <c r="F226" s="920">
        <f>【全員最初に作成】基本情報!Y259</f>
        <v>0</v>
      </c>
      <c r="G226" s="920">
        <f>【全員最初に作成】基本情報!$M$23</f>
        <v>0</v>
      </c>
      <c r="H226" s="920">
        <f>【全員最初に作成】基本情報!$M$24</f>
        <v>0</v>
      </c>
      <c r="I226" s="920">
        <f>【全員最初に作成】基本情報!$M$25</f>
        <v>0</v>
      </c>
      <c r="J226" s="920">
        <f>'⇒【処遇】別紙様式2-2'!R236</f>
        <v>0</v>
      </c>
      <c r="K226" s="920">
        <f>'⇒【処遇】別紙様式2-2'!S236</f>
        <v>0</v>
      </c>
      <c r="L226" s="920">
        <f>'⇒【特定】別紙様式2-3'!R236</f>
        <v>0</v>
      </c>
      <c r="M226" s="920">
        <f>'⇒【特定】別紙様式2-3'!S236</f>
        <v>0</v>
      </c>
      <c r="N226" s="920">
        <f>'⇒【交付金】様式2-２'!B238</f>
        <v>0</v>
      </c>
      <c r="O226" s="920" t="str">
        <f t="shared" si="3"/>
        <v>0</v>
      </c>
    </row>
    <row r="227" spans="1:15" s="919" customFormat="1">
      <c r="A227" s="920" t="str">
        <f>【全員最初に作成】基本情報!AD260</f>
        <v/>
      </c>
      <c r="B227" s="920">
        <f>【全員最初に作成】基本情報!M260</f>
        <v>0</v>
      </c>
      <c r="C227" s="920">
        <f>【全員最初に作成】基本情報!R260</f>
        <v>0</v>
      </c>
      <c r="D227" s="920">
        <f>【全員最初に作成】基本情報!W260</f>
        <v>0</v>
      </c>
      <c r="E227" s="920">
        <f>【全員最初に作成】基本情報!X260</f>
        <v>0</v>
      </c>
      <c r="F227" s="920">
        <f>【全員最初に作成】基本情報!Y260</f>
        <v>0</v>
      </c>
      <c r="G227" s="920">
        <f>【全員最初に作成】基本情報!$M$23</f>
        <v>0</v>
      </c>
      <c r="H227" s="920">
        <f>【全員最初に作成】基本情報!$M$24</f>
        <v>0</v>
      </c>
      <c r="I227" s="920">
        <f>【全員最初に作成】基本情報!$M$25</f>
        <v>0</v>
      </c>
      <c r="J227" s="920">
        <f>'⇒【処遇】別紙様式2-2'!R237</f>
        <v>0</v>
      </c>
      <c r="K227" s="920">
        <f>'⇒【処遇】別紙様式2-2'!S237</f>
        <v>0</v>
      </c>
      <c r="L227" s="920">
        <f>'⇒【特定】別紙様式2-3'!R237</f>
        <v>0</v>
      </c>
      <c r="M227" s="920">
        <f>'⇒【特定】別紙様式2-3'!S237</f>
        <v>0</v>
      </c>
      <c r="N227" s="920">
        <f>'⇒【交付金】様式2-２'!B239</f>
        <v>0</v>
      </c>
      <c r="O227" s="920" t="str">
        <f t="shared" si="3"/>
        <v>0</v>
      </c>
    </row>
    <row r="228" spans="1:15" s="919" customFormat="1">
      <c r="A228" s="920" t="str">
        <f>【全員最初に作成】基本情報!AD261</f>
        <v/>
      </c>
      <c r="B228" s="920">
        <f>【全員最初に作成】基本情報!M261</f>
        <v>0</v>
      </c>
      <c r="C228" s="920">
        <f>【全員最初に作成】基本情報!R261</f>
        <v>0</v>
      </c>
      <c r="D228" s="920">
        <f>【全員最初に作成】基本情報!W261</f>
        <v>0</v>
      </c>
      <c r="E228" s="920">
        <f>【全員最初に作成】基本情報!X261</f>
        <v>0</v>
      </c>
      <c r="F228" s="920">
        <f>【全員最初に作成】基本情報!Y261</f>
        <v>0</v>
      </c>
      <c r="G228" s="920">
        <f>【全員最初に作成】基本情報!$M$23</f>
        <v>0</v>
      </c>
      <c r="H228" s="920">
        <f>【全員最初に作成】基本情報!$M$24</f>
        <v>0</v>
      </c>
      <c r="I228" s="920">
        <f>【全員最初に作成】基本情報!$M$25</f>
        <v>0</v>
      </c>
      <c r="J228" s="920">
        <f>'⇒【処遇】別紙様式2-2'!R238</f>
        <v>0</v>
      </c>
      <c r="K228" s="920">
        <f>'⇒【処遇】別紙様式2-2'!S238</f>
        <v>0</v>
      </c>
      <c r="L228" s="920">
        <f>'⇒【特定】別紙様式2-3'!R238</f>
        <v>0</v>
      </c>
      <c r="M228" s="920">
        <f>'⇒【特定】別紙様式2-3'!S238</f>
        <v>0</v>
      </c>
      <c r="N228" s="920">
        <f>'⇒【交付金】様式2-２'!B240</f>
        <v>0</v>
      </c>
      <c r="O228" s="920" t="str">
        <f t="shared" si="3"/>
        <v>0</v>
      </c>
    </row>
    <row r="229" spans="1:15" s="919" customFormat="1">
      <c r="A229" s="920" t="str">
        <f>【全員最初に作成】基本情報!AD262</f>
        <v/>
      </c>
      <c r="B229" s="920">
        <f>【全員最初に作成】基本情報!M262</f>
        <v>0</v>
      </c>
      <c r="C229" s="920">
        <f>【全員最初に作成】基本情報!R262</f>
        <v>0</v>
      </c>
      <c r="D229" s="920">
        <f>【全員最初に作成】基本情報!W262</f>
        <v>0</v>
      </c>
      <c r="E229" s="920">
        <f>【全員最初に作成】基本情報!X262</f>
        <v>0</v>
      </c>
      <c r="F229" s="920">
        <f>【全員最初に作成】基本情報!Y262</f>
        <v>0</v>
      </c>
      <c r="G229" s="920">
        <f>【全員最初に作成】基本情報!$M$23</f>
        <v>0</v>
      </c>
      <c r="H229" s="920">
        <f>【全員最初に作成】基本情報!$M$24</f>
        <v>0</v>
      </c>
      <c r="I229" s="920">
        <f>【全員最初に作成】基本情報!$M$25</f>
        <v>0</v>
      </c>
      <c r="J229" s="920">
        <f>'⇒【処遇】別紙様式2-2'!R239</f>
        <v>0</v>
      </c>
      <c r="K229" s="920">
        <f>'⇒【処遇】別紙様式2-2'!S239</f>
        <v>0</v>
      </c>
      <c r="L229" s="920">
        <f>'⇒【特定】別紙様式2-3'!R239</f>
        <v>0</v>
      </c>
      <c r="M229" s="920">
        <f>'⇒【特定】別紙様式2-3'!S239</f>
        <v>0</v>
      </c>
      <c r="N229" s="920">
        <f>'⇒【交付金】様式2-２'!B241</f>
        <v>0</v>
      </c>
      <c r="O229" s="920" t="str">
        <f t="shared" si="3"/>
        <v>0</v>
      </c>
    </row>
    <row r="230" spans="1:15" s="919" customFormat="1">
      <c r="A230" s="920" t="str">
        <f>【全員最初に作成】基本情報!AD263</f>
        <v/>
      </c>
      <c r="B230" s="920">
        <f>【全員最初に作成】基本情報!M263</f>
        <v>0</v>
      </c>
      <c r="C230" s="920">
        <f>【全員最初に作成】基本情報!R263</f>
        <v>0</v>
      </c>
      <c r="D230" s="920">
        <f>【全員最初に作成】基本情報!W263</f>
        <v>0</v>
      </c>
      <c r="E230" s="920">
        <f>【全員最初に作成】基本情報!X263</f>
        <v>0</v>
      </c>
      <c r="F230" s="920">
        <f>【全員最初に作成】基本情報!Y263</f>
        <v>0</v>
      </c>
      <c r="G230" s="920">
        <f>【全員最初に作成】基本情報!$M$23</f>
        <v>0</v>
      </c>
      <c r="H230" s="920">
        <f>【全員最初に作成】基本情報!$M$24</f>
        <v>0</v>
      </c>
      <c r="I230" s="920">
        <f>【全員最初に作成】基本情報!$M$25</f>
        <v>0</v>
      </c>
      <c r="J230" s="920">
        <f>'⇒【処遇】別紙様式2-2'!R240</f>
        <v>0</v>
      </c>
      <c r="K230" s="920">
        <f>'⇒【処遇】別紙様式2-2'!S240</f>
        <v>0</v>
      </c>
      <c r="L230" s="920">
        <f>'⇒【特定】別紙様式2-3'!R240</f>
        <v>0</v>
      </c>
      <c r="M230" s="920">
        <f>'⇒【特定】別紙様式2-3'!S240</f>
        <v>0</v>
      </c>
      <c r="N230" s="920">
        <f>'⇒【交付金】様式2-２'!B242</f>
        <v>0</v>
      </c>
      <c r="O230" s="920" t="str">
        <f t="shared" si="3"/>
        <v>0</v>
      </c>
    </row>
    <row r="231" spans="1:15" s="919" customFormat="1">
      <c r="A231" s="920" t="str">
        <f>【全員最初に作成】基本情報!AD264</f>
        <v/>
      </c>
      <c r="B231" s="920">
        <f>【全員最初に作成】基本情報!M264</f>
        <v>0</v>
      </c>
      <c r="C231" s="920">
        <f>【全員最初に作成】基本情報!R264</f>
        <v>0</v>
      </c>
      <c r="D231" s="920">
        <f>【全員最初に作成】基本情報!W264</f>
        <v>0</v>
      </c>
      <c r="E231" s="920">
        <f>【全員最初に作成】基本情報!X264</f>
        <v>0</v>
      </c>
      <c r="F231" s="920">
        <f>【全員最初に作成】基本情報!Y264</f>
        <v>0</v>
      </c>
      <c r="G231" s="920">
        <f>【全員最初に作成】基本情報!$M$23</f>
        <v>0</v>
      </c>
      <c r="H231" s="920">
        <f>【全員最初に作成】基本情報!$M$24</f>
        <v>0</v>
      </c>
      <c r="I231" s="920">
        <f>【全員最初に作成】基本情報!$M$25</f>
        <v>0</v>
      </c>
      <c r="J231" s="920">
        <f>'⇒【処遇】別紙様式2-2'!R241</f>
        <v>0</v>
      </c>
      <c r="K231" s="920">
        <f>'⇒【処遇】別紙様式2-2'!S241</f>
        <v>0</v>
      </c>
      <c r="L231" s="920">
        <f>'⇒【特定】別紙様式2-3'!R241</f>
        <v>0</v>
      </c>
      <c r="M231" s="920">
        <f>'⇒【特定】別紙様式2-3'!S241</f>
        <v>0</v>
      </c>
      <c r="N231" s="920">
        <f>'⇒【交付金】様式2-２'!B243</f>
        <v>0</v>
      </c>
      <c r="O231" s="920" t="str">
        <f t="shared" si="3"/>
        <v>0</v>
      </c>
    </row>
    <row r="232" spans="1:15" s="919" customFormat="1">
      <c r="A232" s="920" t="str">
        <f>【全員最初に作成】基本情報!AD265</f>
        <v/>
      </c>
      <c r="B232" s="920">
        <f>【全員最初に作成】基本情報!M265</f>
        <v>0</v>
      </c>
      <c r="C232" s="920">
        <f>【全員最初に作成】基本情報!R265</f>
        <v>0</v>
      </c>
      <c r="D232" s="920">
        <f>【全員最初に作成】基本情報!W265</f>
        <v>0</v>
      </c>
      <c r="E232" s="920">
        <f>【全員最初に作成】基本情報!X265</f>
        <v>0</v>
      </c>
      <c r="F232" s="920">
        <f>【全員最初に作成】基本情報!Y265</f>
        <v>0</v>
      </c>
      <c r="G232" s="920">
        <f>【全員最初に作成】基本情報!$M$23</f>
        <v>0</v>
      </c>
      <c r="H232" s="920">
        <f>【全員最初に作成】基本情報!$M$24</f>
        <v>0</v>
      </c>
      <c r="I232" s="920">
        <f>【全員最初に作成】基本情報!$M$25</f>
        <v>0</v>
      </c>
      <c r="J232" s="920">
        <f>'⇒【処遇】別紙様式2-2'!R242</f>
        <v>0</v>
      </c>
      <c r="K232" s="920">
        <f>'⇒【処遇】別紙様式2-2'!S242</f>
        <v>0</v>
      </c>
      <c r="L232" s="920">
        <f>'⇒【特定】別紙様式2-3'!R242</f>
        <v>0</v>
      </c>
      <c r="M232" s="920">
        <f>'⇒【特定】別紙様式2-3'!S242</f>
        <v>0</v>
      </c>
      <c r="N232" s="920">
        <f>'⇒【交付金】様式2-２'!B244</f>
        <v>0</v>
      </c>
      <c r="O232" s="920" t="str">
        <f t="shared" si="3"/>
        <v>0</v>
      </c>
    </row>
    <row r="233" spans="1:15" s="919" customFormat="1">
      <c r="A233" s="920" t="str">
        <f>【全員最初に作成】基本情報!AD266</f>
        <v/>
      </c>
      <c r="B233" s="920">
        <f>【全員最初に作成】基本情報!M266</f>
        <v>0</v>
      </c>
      <c r="C233" s="920">
        <f>【全員最初に作成】基本情報!R266</f>
        <v>0</v>
      </c>
      <c r="D233" s="920">
        <f>【全員最初に作成】基本情報!W266</f>
        <v>0</v>
      </c>
      <c r="E233" s="920">
        <f>【全員最初に作成】基本情報!X266</f>
        <v>0</v>
      </c>
      <c r="F233" s="920">
        <f>【全員最初に作成】基本情報!Y266</f>
        <v>0</v>
      </c>
      <c r="G233" s="920">
        <f>【全員最初に作成】基本情報!$M$23</f>
        <v>0</v>
      </c>
      <c r="H233" s="920">
        <f>【全員最初に作成】基本情報!$M$24</f>
        <v>0</v>
      </c>
      <c r="I233" s="920">
        <f>【全員最初に作成】基本情報!$M$25</f>
        <v>0</v>
      </c>
      <c r="J233" s="920">
        <f>'⇒【処遇】別紙様式2-2'!R243</f>
        <v>0</v>
      </c>
      <c r="K233" s="920">
        <f>'⇒【処遇】別紙様式2-2'!S243</f>
        <v>0</v>
      </c>
      <c r="L233" s="920">
        <f>'⇒【特定】別紙様式2-3'!R243</f>
        <v>0</v>
      </c>
      <c r="M233" s="920">
        <f>'⇒【特定】別紙様式2-3'!S243</f>
        <v>0</v>
      </c>
      <c r="N233" s="920">
        <f>'⇒【交付金】様式2-２'!B245</f>
        <v>0</v>
      </c>
      <c r="O233" s="920" t="str">
        <f t="shared" si="3"/>
        <v>0</v>
      </c>
    </row>
    <row r="234" spans="1:15" s="919" customFormat="1">
      <c r="A234" s="920" t="str">
        <f>【全員最初に作成】基本情報!AD267</f>
        <v/>
      </c>
      <c r="B234" s="920">
        <f>【全員最初に作成】基本情報!M267</f>
        <v>0</v>
      </c>
      <c r="C234" s="920">
        <f>【全員最初に作成】基本情報!R267</f>
        <v>0</v>
      </c>
      <c r="D234" s="920">
        <f>【全員最初に作成】基本情報!W267</f>
        <v>0</v>
      </c>
      <c r="E234" s="920">
        <f>【全員最初に作成】基本情報!X267</f>
        <v>0</v>
      </c>
      <c r="F234" s="920">
        <f>【全員最初に作成】基本情報!Y267</f>
        <v>0</v>
      </c>
      <c r="G234" s="920">
        <f>【全員最初に作成】基本情報!$M$23</f>
        <v>0</v>
      </c>
      <c r="H234" s="920">
        <f>【全員最初に作成】基本情報!$M$24</f>
        <v>0</v>
      </c>
      <c r="I234" s="920">
        <f>【全員最初に作成】基本情報!$M$25</f>
        <v>0</v>
      </c>
      <c r="J234" s="920">
        <f>'⇒【処遇】別紙様式2-2'!R244</f>
        <v>0</v>
      </c>
      <c r="K234" s="920">
        <f>'⇒【処遇】別紙様式2-2'!S244</f>
        <v>0</v>
      </c>
      <c r="L234" s="920">
        <f>'⇒【特定】別紙様式2-3'!R244</f>
        <v>0</v>
      </c>
      <c r="M234" s="920">
        <f>'⇒【特定】別紙様式2-3'!S244</f>
        <v>0</v>
      </c>
      <c r="N234" s="920">
        <f>'⇒【交付金】様式2-２'!B246</f>
        <v>0</v>
      </c>
      <c r="O234" s="920" t="str">
        <f t="shared" si="3"/>
        <v>0</v>
      </c>
    </row>
    <row r="235" spans="1:15" s="919" customFormat="1">
      <c r="A235" s="920" t="str">
        <f>【全員最初に作成】基本情報!AD268</f>
        <v/>
      </c>
      <c r="B235" s="920">
        <f>【全員最初に作成】基本情報!M268</f>
        <v>0</v>
      </c>
      <c r="C235" s="920">
        <f>【全員最初に作成】基本情報!R268</f>
        <v>0</v>
      </c>
      <c r="D235" s="920">
        <f>【全員最初に作成】基本情報!W268</f>
        <v>0</v>
      </c>
      <c r="E235" s="920">
        <f>【全員最初に作成】基本情報!X268</f>
        <v>0</v>
      </c>
      <c r="F235" s="920">
        <f>【全員最初に作成】基本情報!Y268</f>
        <v>0</v>
      </c>
      <c r="G235" s="920">
        <f>【全員最初に作成】基本情報!$M$23</f>
        <v>0</v>
      </c>
      <c r="H235" s="920">
        <f>【全員最初に作成】基本情報!$M$24</f>
        <v>0</v>
      </c>
      <c r="I235" s="920">
        <f>【全員最初に作成】基本情報!$M$25</f>
        <v>0</v>
      </c>
      <c r="J235" s="920">
        <f>'⇒【処遇】別紙様式2-2'!R245</f>
        <v>0</v>
      </c>
      <c r="K235" s="920">
        <f>'⇒【処遇】別紙様式2-2'!S245</f>
        <v>0</v>
      </c>
      <c r="L235" s="920">
        <f>'⇒【特定】別紙様式2-3'!R245</f>
        <v>0</v>
      </c>
      <c r="M235" s="920">
        <f>'⇒【特定】別紙様式2-3'!S245</f>
        <v>0</v>
      </c>
      <c r="N235" s="920">
        <f>'⇒【交付金】様式2-２'!B247</f>
        <v>0</v>
      </c>
      <c r="O235" s="920" t="str">
        <f t="shared" si="3"/>
        <v>0</v>
      </c>
    </row>
    <row r="236" spans="1:15" s="919" customFormat="1">
      <c r="A236" s="920" t="str">
        <f>【全員最初に作成】基本情報!AD269</f>
        <v/>
      </c>
      <c r="B236" s="920">
        <f>【全員最初に作成】基本情報!M269</f>
        <v>0</v>
      </c>
      <c r="C236" s="920">
        <f>【全員最初に作成】基本情報!R269</f>
        <v>0</v>
      </c>
      <c r="D236" s="920">
        <f>【全員最初に作成】基本情報!W269</f>
        <v>0</v>
      </c>
      <c r="E236" s="920">
        <f>【全員最初に作成】基本情報!X269</f>
        <v>0</v>
      </c>
      <c r="F236" s="920">
        <f>【全員最初に作成】基本情報!Y269</f>
        <v>0</v>
      </c>
      <c r="G236" s="920">
        <f>【全員最初に作成】基本情報!$M$23</f>
        <v>0</v>
      </c>
      <c r="H236" s="920">
        <f>【全員最初に作成】基本情報!$M$24</f>
        <v>0</v>
      </c>
      <c r="I236" s="920">
        <f>【全員最初に作成】基本情報!$M$25</f>
        <v>0</v>
      </c>
      <c r="J236" s="920">
        <f>'⇒【処遇】別紙様式2-2'!R246</f>
        <v>0</v>
      </c>
      <c r="K236" s="920">
        <f>'⇒【処遇】別紙様式2-2'!S246</f>
        <v>0</v>
      </c>
      <c r="L236" s="920">
        <f>'⇒【特定】別紙様式2-3'!R246</f>
        <v>0</v>
      </c>
      <c r="M236" s="920">
        <f>'⇒【特定】別紙様式2-3'!S246</f>
        <v>0</v>
      </c>
      <c r="N236" s="920">
        <f>'⇒【交付金】様式2-２'!B248</f>
        <v>0</v>
      </c>
      <c r="O236" s="920" t="str">
        <f t="shared" si="3"/>
        <v>0</v>
      </c>
    </row>
    <row r="237" spans="1:15" s="919" customFormat="1">
      <c r="A237" s="920" t="str">
        <f>【全員最初に作成】基本情報!AD270</f>
        <v/>
      </c>
      <c r="B237" s="920">
        <f>【全員最初に作成】基本情報!M270</f>
        <v>0</v>
      </c>
      <c r="C237" s="920">
        <f>【全員最初に作成】基本情報!R270</f>
        <v>0</v>
      </c>
      <c r="D237" s="920">
        <f>【全員最初に作成】基本情報!W270</f>
        <v>0</v>
      </c>
      <c r="E237" s="920">
        <f>【全員最初に作成】基本情報!X270</f>
        <v>0</v>
      </c>
      <c r="F237" s="920">
        <f>【全員最初に作成】基本情報!Y270</f>
        <v>0</v>
      </c>
      <c r="G237" s="920">
        <f>【全員最初に作成】基本情報!$M$23</f>
        <v>0</v>
      </c>
      <c r="H237" s="920">
        <f>【全員最初に作成】基本情報!$M$24</f>
        <v>0</v>
      </c>
      <c r="I237" s="920">
        <f>【全員最初に作成】基本情報!$M$25</f>
        <v>0</v>
      </c>
      <c r="J237" s="920">
        <f>'⇒【処遇】別紙様式2-2'!R247</f>
        <v>0</v>
      </c>
      <c r="K237" s="920">
        <f>'⇒【処遇】別紙様式2-2'!S247</f>
        <v>0</v>
      </c>
      <c r="L237" s="920">
        <f>'⇒【特定】別紙様式2-3'!R247</f>
        <v>0</v>
      </c>
      <c r="M237" s="920">
        <f>'⇒【特定】別紙様式2-3'!S247</f>
        <v>0</v>
      </c>
      <c r="N237" s="920">
        <f>'⇒【交付金】様式2-２'!B249</f>
        <v>0</v>
      </c>
      <c r="O237" s="920" t="str">
        <f t="shared" si="3"/>
        <v>0</v>
      </c>
    </row>
    <row r="238" spans="1:15" s="919" customFormat="1">
      <c r="A238" s="920" t="str">
        <f>【全員最初に作成】基本情報!AD271</f>
        <v/>
      </c>
      <c r="B238" s="920">
        <f>【全員最初に作成】基本情報!M271</f>
        <v>0</v>
      </c>
      <c r="C238" s="920">
        <f>【全員最初に作成】基本情報!R271</f>
        <v>0</v>
      </c>
      <c r="D238" s="920">
        <f>【全員最初に作成】基本情報!W271</f>
        <v>0</v>
      </c>
      <c r="E238" s="920">
        <f>【全員最初に作成】基本情報!X271</f>
        <v>0</v>
      </c>
      <c r="F238" s="920">
        <f>【全員最初に作成】基本情報!Y271</f>
        <v>0</v>
      </c>
      <c r="G238" s="920">
        <f>【全員最初に作成】基本情報!$M$23</f>
        <v>0</v>
      </c>
      <c r="H238" s="920">
        <f>【全員最初に作成】基本情報!$M$24</f>
        <v>0</v>
      </c>
      <c r="I238" s="920">
        <f>【全員最初に作成】基本情報!$M$25</f>
        <v>0</v>
      </c>
      <c r="J238" s="920">
        <f>'⇒【処遇】別紙様式2-2'!R248</f>
        <v>0</v>
      </c>
      <c r="K238" s="920">
        <f>'⇒【処遇】別紙様式2-2'!S248</f>
        <v>0</v>
      </c>
      <c r="L238" s="920">
        <f>'⇒【特定】別紙様式2-3'!R248</f>
        <v>0</v>
      </c>
      <c r="M238" s="920">
        <f>'⇒【特定】別紙様式2-3'!S248</f>
        <v>0</v>
      </c>
      <c r="N238" s="920">
        <f>'⇒【交付金】様式2-２'!B250</f>
        <v>0</v>
      </c>
      <c r="O238" s="920" t="str">
        <f t="shared" si="3"/>
        <v>0</v>
      </c>
    </row>
    <row r="239" spans="1:15" s="919" customFormat="1">
      <c r="A239" s="920" t="str">
        <f>【全員最初に作成】基本情報!AD272</f>
        <v/>
      </c>
      <c r="B239" s="920">
        <f>【全員最初に作成】基本情報!M272</f>
        <v>0</v>
      </c>
      <c r="C239" s="920">
        <f>【全員最初に作成】基本情報!R272</f>
        <v>0</v>
      </c>
      <c r="D239" s="920">
        <f>【全員最初に作成】基本情報!W272</f>
        <v>0</v>
      </c>
      <c r="E239" s="920">
        <f>【全員最初に作成】基本情報!X272</f>
        <v>0</v>
      </c>
      <c r="F239" s="920">
        <f>【全員最初に作成】基本情報!Y272</f>
        <v>0</v>
      </c>
      <c r="G239" s="920">
        <f>【全員最初に作成】基本情報!$M$23</f>
        <v>0</v>
      </c>
      <c r="H239" s="920">
        <f>【全員最初に作成】基本情報!$M$24</f>
        <v>0</v>
      </c>
      <c r="I239" s="920">
        <f>【全員最初に作成】基本情報!$M$25</f>
        <v>0</v>
      </c>
      <c r="J239" s="920">
        <f>'⇒【処遇】別紙様式2-2'!R249</f>
        <v>0</v>
      </c>
      <c r="K239" s="920">
        <f>'⇒【処遇】別紙様式2-2'!S249</f>
        <v>0</v>
      </c>
      <c r="L239" s="920">
        <f>'⇒【特定】別紙様式2-3'!R249</f>
        <v>0</v>
      </c>
      <c r="M239" s="920">
        <f>'⇒【特定】別紙様式2-3'!S249</f>
        <v>0</v>
      </c>
      <c r="N239" s="920">
        <f>'⇒【交付金】様式2-２'!B251</f>
        <v>0</v>
      </c>
      <c r="O239" s="920" t="str">
        <f t="shared" si="3"/>
        <v>0</v>
      </c>
    </row>
    <row r="240" spans="1:15" s="919" customFormat="1">
      <c r="A240" s="920" t="str">
        <f>【全員最初に作成】基本情報!AD273</f>
        <v/>
      </c>
      <c r="B240" s="920">
        <f>【全員最初に作成】基本情報!M273</f>
        <v>0</v>
      </c>
      <c r="C240" s="920">
        <f>【全員最初に作成】基本情報!R273</f>
        <v>0</v>
      </c>
      <c r="D240" s="920">
        <f>【全員最初に作成】基本情報!W273</f>
        <v>0</v>
      </c>
      <c r="E240" s="920">
        <f>【全員最初に作成】基本情報!X273</f>
        <v>0</v>
      </c>
      <c r="F240" s="920">
        <f>【全員最初に作成】基本情報!Y273</f>
        <v>0</v>
      </c>
      <c r="G240" s="920">
        <f>【全員最初に作成】基本情報!$M$23</f>
        <v>0</v>
      </c>
      <c r="H240" s="920">
        <f>【全員最初に作成】基本情報!$M$24</f>
        <v>0</v>
      </c>
      <c r="I240" s="920">
        <f>【全員最初に作成】基本情報!$M$25</f>
        <v>0</v>
      </c>
      <c r="J240" s="920">
        <f>'⇒【処遇】別紙様式2-2'!R250</f>
        <v>0</v>
      </c>
      <c r="K240" s="920">
        <f>'⇒【処遇】別紙様式2-2'!S250</f>
        <v>0</v>
      </c>
      <c r="L240" s="920">
        <f>'⇒【特定】別紙様式2-3'!R250</f>
        <v>0</v>
      </c>
      <c r="M240" s="920">
        <f>'⇒【特定】別紙様式2-3'!S250</f>
        <v>0</v>
      </c>
      <c r="N240" s="920">
        <f>'⇒【交付金】様式2-２'!B252</f>
        <v>0</v>
      </c>
      <c r="O240" s="920" t="str">
        <f t="shared" si="3"/>
        <v>0</v>
      </c>
    </row>
    <row r="241" spans="1:15" s="919" customFormat="1">
      <c r="A241" s="920" t="str">
        <f>【全員最初に作成】基本情報!AD274</f>
        <v/>
      </c>
      <c r="B241" s="920">
        <f>【全員最初に作成】基本情報!M274</f>
        <v>0</v>
      </c>
      <c r="C241" s="920">
        <f>【全員最初に作成】基本情報!R274</f>
        <v>0</v>
      </c>
      <c r="D241" s="920">
        <f>【全員最初に作成】基本情報!W274</f>
        <v>0</v>
      </c>
      <c r="E241" s="920">
        <f>【全員最初に作成】基本情報!X274</f>
        <v>0</v>
      </c>
      <c r="F241" s="920">
        <f>【全員最初に作成】基本情報!Y274</f>
        <v>0</v>
      </c>
      <c r="G241" s="920">
        <f>【全員最初に作成】基本情報!$M$23</f>
        <v>0</v>
      </c>
      <c r="H241" s="920">
        <f>【全員最初に作成】基本情報!$M$24</f>
        <v>0</v>
      </c>
      <c r="I241" s="920">
        <f>【全員最初に作成】基本情報!$M$25</f>
        <v>0</v>
      </c>
      <c r="J241" s="920">
        <f>'⇒【処遇】別紙様式2-2'!R251</f>
        <v>0</v>
      </c>
      <c r="K241" s="920">
        <f>'⇒【処遇】別紙様式2-2'!S251</f>
        <v>0</v>
      </c>
      <c r="L241" s="920">
        <f>'⇒【特定】別紙様式2-3'!R251</f>
        <v>0</v>
      </c>
      <c r="M241" s="920">
        <f>'⇒【特定】別紙様式2-3'!S251</f>
        <v>0</v>
      </c>
      <c r="N241" s="920">
        <f>'⇒【交付金】様式2-２'!B253</f>
        <v>0</v>
      </c>
      <c r="O241" s="920" t="str">
        <f t="shared" si="3"/>
        <v>0</v>
      </c>
    </row>
    <row r="242" spans="1:15" s="919" customFormat="1">
      <c r="A242" s="920" t="str">
        <f>【全員最初に作成】基本情報!AD275</f>
        <v/>
      </c>
      <c r="B242" s="920">
        <f>【全員最初に作成】基本情報!M275</f>
        <v>0</v>
      </c>
      <c r="C242" s="920">
        <f>【全員最初に作成】基本情報!R275</f>
        <v>0</v>
      </c>
      <c r="D242" s="920">
        <f>【全員最初に作成】基本情報!W275</f>
        <v>0</v>
      </c>
      <c r="E242" s="920">
        <f>【全員最初に作成】基本情報!X275</f>
        <v>0</v>
      </c>
      <c r="F242" s="920">
        <f>【全員最初に作成】基本情報!Y275</f>
        <v>0</v>
      </c>
      <c r="G242" s="920">
        <f>【全員最初に作成】基本情報!$M$23</f>
        <v>0</v>
      </c>
      <c r="H242" s="920">
        <f>【全員最初に作成】基本情報!$M$24</f>
        <v>0</v>
      </c>
      <c r="I242" s="920">
        <f>【全員最初に作成】基本情報!$M$25</f>
        <v>0</v>
      </c>
      <c r="J242" s="920">
        <f>'⇒【処遇】別紙様式2-2'!R252</f>
        <v>0</v>
      </c>
      <c r="K242" s="920">
        <f>'⇒【処遇】別紙様式2-2'!S252</f>
        <v>0</v>
      </c>
      <c r="L242" s="920">
        <f>'⇒【特定】別紙様式2-3'!R252</f>
        <v>0</v>
      </c>
      <c r="M242" s="920">
        <f>'⇒【特定】別紙様式2-3'!S252</f>
        <v>0</v>
      </c>
      <c r="N242" s="920">
        <f>'⇒【交付金】様式2-２'!B254</f>
        <v>0</v>
      </c>
      <c r="O242" s="920" t="str">
        <f t="shared" si="3"/>
        <v>0</v>
      </c>
    </row>
    <row r="243" spans="1:15" s="919" customFormat="1">
      <c r="A243" s="920" t="str">
        <f>【全員最初に作成】基本情報!AD276</f>
        <v/>
      </c>
      <c r="B243" s="920">
        <f>【全員最初に作成】基本情報!M276</f>
        <v>0</v>
      </c>
      <c r="C243" s="920">
        <f>【全員最初に作成】基本情報!R276</f>
        <v>0</v>
      </c>
      <c r="D243" s="920">
        <f>【全員最初に作成】基本情報!W276</f>
        <v>0</v>
      </c>
      <c r="E243" s="920">
        <f>【全員最初に作成】基本情報!X276</f>
        <v>0</v>
      </c>
      <c r="F243" s="920">
        <f>【全員最初に作成】基本情報!Y276</f>
        <v>0</v>
      </c>
      <c r="G243" s="920">
        <f>【全員最初に作成】基本情報!$M$23</f>
        <v>0</v>
      </c>
      <c r="H243" s="920">
        <f>【全員最初に作成】基本情報!$M$24</f>
        <v>0</v>
      </c>
      <c r="I243" s="920">
        <f>【全員最初に作成】基本情報!$M$25</f>
        <v>0</v>
      </c>
      <c r="J243" s="920">
        <f>'⇒【処遇】別紙様式2-2'!R253</f>
        <v>0</v>
      </c>
      <c r="K243" s="920">
        <f>'⇒【処遇】別紙様式2-2'!S253</f>
        <v>0</v>
      </c>
      <c r="L243" s="920">
        <f>'⇒【特定】別紙様式2-3'!R253</f>
        <v>0</v>
      </c>
      <c r="M243" s="920">
        <f>'⇒【特定】別紙様式2-3'!S253</f>
        <v>0</v>
      </c>
      <c r="N243" s="920">
        <f>'⇒【交付金】様式2-２'!B255</f>
        <v>0</v>
      </c>
      <c r="O243" s="920" t="str">
        <f t="shared" si="3"/>
        <v>0</v>
      </c>
    </row>
    <row r="244" spans="1:15" s="919" customFormat="1">
      <c r="A244" s="920" t="str">
        <f>【全員最初に作成】基本情報!AD277</f>
        <v/>
      </c>
      <c r="B244" s="920">
        <f>【全員最初に作成】基本情報!M277</f>
        <v>0</v>
      </c>
      <c r="C244" s="920">
        <f>【全員最初に作成】基本情報!R277</f>
        <v>0</v>
      </c>
      <c r="D244" s="920">
        <f>【全員最初に作成】基本情報!W277</f>
        <v>0</v>
      </c>
      <c r="E244" s="920">
        <f>【全員最初に作成】基本情報!X277</f>
        <v>0</v>
      </c>
      <c r="F244" s="920">
        <f>【全員最初に作成】基本情報!Y277</f>
        <v>0</v>
      </c>
      <c r="G244" s="920">
        <f>【全員最初に作成】基本情報!$M$23</f>
        <v>0</v>
      </c>
      <c r="H244" s="920">
        <f>【全員最初に作成】基本情報!$M$24</f>
        <v>0</v>
      </c>
      <c r="I244" s="920">
        <f>【全員最初に作成】基本情報!$M$25</f>
        <v>0</v>
      </c>
      <c r="J244" s="920">
        <f>'⇒【処遇】別紙様式2-2'!R254</f>
        <v>0</v>
      </c>
      <c r="K244" s="920">
        <f>'⇒【処遇】別紙様式2-2'!S254</f>
        <v>0</v>
      </c>
      <c r="L244" s="920">
        <f>'⇒【特定】別紙様式2-3'!R254</f>
        <v>0</v>
      </c>
      <c r="M244" s="920">
        <f>'⇒【特定】別紙様式2-3'!S254</f>
        <v>0</v>
      </c>
      <c r="N244" s="920">
        <f>'⇒【交付金】様式2-２'!B256</f>
        <v>0</v>
      </c>
      <c r="O244" s="920" t="str">
        <f t="shared" si="3"/>
        <v>0</v>
      </c>
    </row>
    <row r="245" spans="1:15" s="919" customFormat="1">
      <c r="A245" s="920" t="str">
        <f>【全員最初に作成】基本情報!AD278</f>
        <v/>
      </c>
      <c r="B245" s="920">
        <f>【全員最初に作成】基本情報!M278</f>
        <v>0</v>
      </c>
      <c r="C245" s="920">
        <f>【全員最初に作成】基本情報!R278</f>
        <v>0</v>
      </c>
      <c r="D245" s="920">
        <f>【全員最初に作成】基本情報!W278</f>
        <v>0</v>
      </c>
      <c r="E245" s="920">
        <f>【全員最初に作成】基本情報!X278</f>
        <v>0</v>
      </c>
      <c r="F245" s="920">
        <f>【全員最初に作成】基本情報!Y278</f>
        <v>0</v>
      </c>
      <c r="G245" s="920">
        <f>【全員最初に作成】基本情報!$M$23</f>
        <v>0</v>
      </c>
      <c r="H245" s="920">
        <f>【全員最初に作成】基本情報!$M$24</f>
        <v>0</v>
      </c>
      <c r="I245" s="920">
        <f>【全員最初に作成】基本情報!$M$25</f>
        <v>0</v>
      </c>
      <c r="J245" s="920">
        <f>'⇒【処遇】別紙様式2-2'!R255</f>
        <v>0</v>
      </c>
      <c r="K245" s="920">
        <f>'⇒【処遇】別紙様式2-2'!S255</f>
        <v>0</v>
      </c>
      <c r="L245" s="920">
        <f>'⇒【特定】別紙様式2-3'!R255</f>
        <v>0</v>
      </c>
      <c r="M245" s="920">
        <f>'⇒【特定】別紙様式2-3'!S255</f>
        <v>0</v>
      </c>
      <c r="N245" s="920">
        <f>'⇒【交付金】様式2-２'!B257</f>
        <v>0</v>
      </c>
      <c r="O245" s="920" t="str">
        <f t="shared" si="3"/>
        <v>0</v>
      </c>
    </row>
    <row r="246" spans="1:15" s="919" customFormat="1">
      <c r="A246" s="920" t="str">
        <f>【全員最初に作成】基本情報!AD279</f>
        <v/>
      </c>
      <c r="B246" s="920">
        <f>【全員最初に作成】基本情報!M279</f>
        <v>0</v>
      </c>
      <c r="C246" s="920">
        <f>【全員最初に作成】基本情報!R279</f>
        <v>0</v>
      </c>
      <c r="D246" s="920">
        <f>【全員最初に作成】基本情報!W279</f>
        <v>0</v>
      </c>
      <c r="E246" s="920">
        <f>【全員最初に作成】基本情報!X279</f>
        <v>0</v>
      </c>
      <c r="F246" s="920">
        <f>【全員最初に作成】基本情報!Y279</f>
        <v>0</v>
      </c>
      <c r="G246" s="920">
        <f>【全員最初に作成】基本情報!$M$23</f>
        <v>0</v>
      </c>
      <c r="H246" s="920">
        <f>【全員最初に作成】基本情報!$M$24</f>
        <v>0</v>
      </c>
      <c r="I246" s="920">
        <f>【全員最初に作成】基本情報!$M$25</f>
        <v>0</v>
      </c>
      <c r="J246" s="920">
        <f>'⇒【処遇】別紙様式2-2'!R256</f>
        <v>0</v>
      </c>
      <c r="K246" s="920">
        <f>'⇒【処遇】別紙様式2-2'!S256</f>
        <v>0</v>
      </c>
      <c r="L246" s="920">
        <f>'⇒【特定】別紙様式2-3'!R256</f>
        <v>0</v>
      </c>
      <c r="M246" s="920">
        <f>'⇒【特定】別紙様式2-3'!S256</f>
        <v>0</v>
      </c>
      <c r="N246" s="920">
        <f>'⇒【交付金】様式2-２'!B258</f>
        <v>0</v>
      </c>
      <c r="O246" s="920" t="str">
        <f t="shared" si="3"/>
        <v>0</v>
      </c>
    </row>
    <row r="247" spans="1:15" s="919" customFormat="1">
      <c r="A247" s="920" t="str">
        <f>【全員最初に作成】基本情報!AD280</f>
        <v/>
      </c>
      <c r="B247" s="920">
        <f>【全員最初に作成】基本情報!M280</f>
        <v>0</v>
      </c>
      <c r="C247" s="920">
        <f>【全員最初に作成】基本情報!R280</f>
        <v>0</v>
      </c>
      <c r="D247" s="920">
        <f>【全員最初に作成】基本情報!W280</f>
        <v>0</v>
      </c>
      <c r="E247" s="920">
        <f>【全員最初に作成】基本情報!X280</f>
        <v>0</v>
      </c>
      <c r="F247" s="920">
        <f>【全員最初に作成】基本情報!Y280</f>
        <v>0</v>
      </c>
      <c r="G247" s="920">
        <f>【全員最初に作成】基本情報!$M$23</f>
        <v>0</v>
      </c>
      <c r="H247" s="920">
        <f>【全員最初に作成】基本情報!$M$24</f>
        <v>0</v>
      </c>
      <c r="I247" s="920">
        <f>【全員最初に作成】基本情報!$M$25</f>
        <v>0</v>
      </c>
      <c r="J247" s="920">
        <f>'⇒【処遇】別紙様式2-2'!R257</f>
        <v>0</v>
      </c>
      <c r="K247" s="920">
        <f>'⇒【処遇】別紙様式2-2'!S257</f>
        <v>0</v>
      </c>
      <c r="L247" s="920">
        <f>'⇒【特定】別紙様式2-3'!R257</f>
        <v>0</v>
      </c>
      <c r="M247" s="920">
        <f>'⇒【特定】別紙様式2-3'!S257</f>
        <v>0</v>
      </c>
      <c r="N247" s="920">
        <f>'⇒【交付金】様式2-２'!B259</f>
        <v>0</v>
      </c>
      <c r="O247" s="920" t="str">
        <f t="shared" si="3"/>
        <v>0</v>
      </c>
    </row>
    <row r="248" spans="1:15" s="919" customFormat="1">
      <c r="A248" s="920" t="str">
        <f>【全員最初に作成】基本情報!AD281</f>
        <v/>
      </c>
      <c r="B248" s="920">
        <f>【全員最初に作成】基本情報!M281</f>
        <v>0</v>
      </c>
      <c r="C248" s="920">
        <f>【全員最初に作成】基本情報!R281</f>
        <v>0</v>
      </c>
      <c r="D248" s="920">
        <f>【全員最初に作成】基本情報!W281</f>
        <v>0</v>
      </c>
      <c r="E248" s="920">
        <f>【全員最初に作成】基本情報!X281</f>
        <v>0</v>
      </c>
      <c r="F248" s="920">
        <f>【全員最初に作成】基本情報!Y281</f>
        <v>0</v>
      </c>
      <c r="G248" s="920">
        <f>【全員最初に作成】基本情報!$M$23</f>
        <v>0</v>
      </c>
      <c r="H248" s="920">
        <f>【全員最初に作成】基本情報!$M$24</f>
        <v>0</v>
      </c>
      <c r="I248" s="920">
        <f>【全員最初に作成】基本情報!$M$25</f>
        <v>0</v>
      </c>
      <c r="J248" s="920">
        <f>'⇒【処遇】別紙様式2-2'!R258</f>
        <v>0</v>
      </c>
      <c r="K248" s="920">
        <f>'⇒【処遇】別紙様式2-2'!S258</f>
        <v>0</v>
      </c>
      <c r="L248" s="920">
        <f>'⇒【特定】別紙様式2-3'!R258</f>
        <v>0</v>
      </c>
      <c r="M248" s="920">
        <f>'⇒【特定】別紙様式2-3'!S258</f>
        <v>0</v>
      </c>
      <c r="N248" s="920">
        <f>'⇒【交付金】様式2-２'!B260</f>
        <v>0</v>
      </c>
      <c r="O248" s="920" t="str">
        <f t="shared" si="3"/>
        <v>0</v>
      </c>
    </row>
    <row r="249" spans="1:15" s="919" customFormat="1">
      <c r="A249" s="920" t="str">
        <f>【全員最初に作成】基本情報!AD282</f>
        <v/>
      </c>
      <c r="B249" s="920">
        <f>【全員最初に作成】基本情報!M282</f>
        <v>0</v>
      </c>
      <c r="C249" s="920">
        <f>【全員最初に作成】基本情報!R282</f>
        <v>0</v>
      </c>
      <c r="D249" s="920">
        <f>【全員最初に作成】基本情報!W282</f>
        <v>0</v>
      </c>
      <c r="E249" s="920">
        <f>【全員最初に作成】基本情報!X282</f>
        <v>0</v>
      </c>
      <c r="F249" s="920">
        <f>【全員最初に作成】基本情報!Y282</f>
        <v>0</v>
      </c>
      <c r="G249" s="920">
        <f>【全員最初に作成】基本情報!$M$23</f>
        <v>0</v>
      </c>
      <c r="H249" s="920">
        <f>【全員最初に作成】基本情報!$M$24</f>
        <v>0</v>
      </c>
      <c r="I249" s="920">
        <f>【全員最初に作成】基本情報!$M$25</f>
        <v>0</v>
      </c>
      <c r="J249" s="920">
        <f>'⇒【処遇】別紙様式2-2'!R259</f>
        <v>0</v>
      </c>
      <c r="K249" s="920">
        <f>'⇒【処遇】別紙様式2-2'!S259</f>
        <v>0</v>
      </c>
      <c r="L249" s="920">
        <f>'⇒【特定】別紙様式2-3'!R259</f>
        <v>0</v>
      </c>
      <c r="M249" s="920">
        <f>'⇒【特定】別紙様式2-3'!S259</f>
        <v>0</v>
      </c>
      <c r="N249" s="920">
        <f>'⇒【交付金】様式2-２'!B261</f>
        <v>0</v>
      </c>
      <c r="O249" s="920" t="str">
        <f t="shared" si="3"/>
        <v>0</v>
      </c>
    </row>
    <row r="250" spans="1:15" s="919" customFormat="1">
      <c r="A250" s="920" t="str">
        <f>【全員最初に作成】基本情報!AD283</f>
        <v/>
      </c>
      <c r="B250" s="920">
        <f>【全員最初に作成】基本情報!M283</f>
        <v>0</v>
      </c>
      <c r="C250" s="920">
        <f>【全員最初に作成】基本情報!R283</f>
        <v>0</v>
      </c>
      <c r="D250" s="920">
        <f>【全員最初に作成】基本情報!W283</f>
        <v>0</v>
      </c>
      <c r="E250" s="920">
        <f>【全員最初に作成】基本情報!X283</f>
        <v>0</v>
      </c>
      <c r="F250" s="920">
        <f>【全員最初に作成】基本情報!Y283</f>
        <v>0</v>
      </c>
      <c r="G250" s="920">
        <f>【全員最初に作成】基本情報!$M$23</f>
        <v>0</v>
      </c>
      <c r="H250" s="920">
        <f>【全員最初に作成】基本情報!$M$24</f>
        <v>0</v>
      </c>
      <c r="I250" s="920">
        <f>【全員最初に作成】基本情報!$M$25</f>
        <v>0</v>
      </c>
      <c r="J250" s="920">
        <f>'⇒【処遇】別紙様式2-2'!R260</f>
        <v>0</v>
      </c>
      <c r="K250" s="920">
        <f>'⇒【処遇】別紙様式2-2'!S260</f>
        <v>0</v>
      </c>
      <c r="L250" s="920">
        <f>'⇒【特定】別紙様式2-3'!R260</f>
        <v>0</v>
      </c>
      <c r="M250" s="920">
        <f>'⇒【特定】別紙様式2-3'!S260</f>
        <v>0</v>
      </c>
      <c r="N250" s="920">
        <f>'⇒【交付金】様式2-２'!B262</f>
        <v>0</v>
      </c>
      <c r="O250" s="920" t="str">
        <f t="shared" si="3"/>
        <v>0</v>
      </c>
    </row>
    <row r="251" spans="1:15" s="919" customFormat="1">
      <c r="A251" s="920" t="str">
        <f>【全員最初に作成】基本情報!AD284</f>
        <v/>
      </c>
      <c r="B251" s="920">
        <f>【全員最初に作成】基本情報!M284</f>
        <v>0</v>
      </c>
      <c r="C251" s="920">
        <f>【全員最初に作成】基本情報!R284</f>
        <v>0</v>
      </c>
      <c r="D251" s="920">
        <f>【全員最初に作成】基本情報!W284</f>
        <v>0</v>
      </c>
      <c r="E251" s="920">
        <f>【全員最初に作成】基本情報!X284</f>
        <v>0</v>
      </c>
      <c r="F251" s="920">
        <f>【全員最初に作成】基本情報!Y284</f>
        <v>0</v>
      </c>
      <c r="G251" s="920">
        <f>【全員最初に作成】基本情報!$M$23</f>
        <v>0</v>
      </c>
      <c r="H251" s="920">
        <f>【全員最初に作成】基本情報!$M$24</f>
        <v>0</v>
      </c>
      <c r="I251" s="920">
        <f>【全員最初に作成】基本情報!$M$25</f>
        <v>0</v>
      </c>
      <c r="J251" s="920">
        <f>'⇒【処遇】別紙様式2-2'!R261</f>
        <v>0</v>
      </c>
      <c r="K251" s="920">
        <f>'⇒【処遇】別紙様式2-2'!S261</f>
        <v>0</v>
      </c>
      <c r="L251" s="920">
        <f>'⇒【特定】別紙様式2-3'!R261</f>
        <v>0</v>
      </c>
      <c r="M251" s="920">
        <f>'⇒【特定】別紙様式2-3'!S261</f>
        <v>0</v>
      </c>
      <c r="N251" s="920">
        <f>'⇒【交付金】様式2-２'!B263</f>
        <v>0</v>
      </c>
      <c r="O251" s="920" t="str">
        <f t="shared" si="3"/>
        <v>0</v>
      </c>
    </row>
    <row r="252" spans="1:15" s="919" customFormat="1">
      <c r="A252" s="920" t="str">
        <f>【全員最初に作成】基本情報!AD285</f>
        <v/>
      </c>
      <c r="B252" s="920">
        <f>【全員最初に作成】基本情報!M285</f>
        <v>0</v>
      </c>
      <c r="C252" s="920">
        <f>【全員最初に作成】基本情報!R285</f>
        <v>0</v>
      </c>
      <c r="D252" s="920">
        <f>【全員最初に作成】基本情報!W285</f>
        <v>0</v>
      </c>
      <c r="E252" s="920">
        <f>【全員最初に作成】基本情報!X285</f>
        <v>0</v>
      </c>
      <c r="F252" s="920">
        <f>【全員最初に作成】基本情報!Y285</f>
        <v>0</v>
      </c>
      <c r="G252" s="920">
        <f>【全員最初に作成】基本情報!$M$23</f>
        <v>0</v>
      </c>
      <c r="H252" s="920">
        <f>【全員最初に作成】基本情報!$M$24</f>
        <v>0</v>
      </c>
      <c r="I252" s="920">
        <f>【全員最初に作成】基本情報!$M$25</f>
        <v>0</v>
      </c>
      <c r="J252" s="920">
        <f>'⇒【処遇】別紙様式2-2'!R262</f>
        <v>0</v>
      </c>
      <c r="K252" s="920">
        <f>'⇒【処遇】別紙様式2-2'!S262</f>
        <v>0</v>
      </c>
      <c r="L252" s="920">
        <f>'⇒【特定】別紙様式2-3'!R262</f>
        <v>0</v>
      </c>
      <c r="M252" s="920">
        <f>'⇒【特定】別紙様式2-3'!S262</f>
        <v>0</v>
      </c>
      <c r="N252" s="920">
        <f>'⇒【交付金】様式2-２'!B264</f>
        <v>0</v>
      </c>
      <c r="O252" s="920" t="str">
        <f t="shared" si="3"/>
        <v>0</v>
      </c>
    </row>
    <row r="253" spans="1:15" s="919" customFormat="1">
      <c r="A253" s="920" t="str">
        <f>【全員最初に作成】基本情報!AD286</f>
        <v/>
      </c>
      <c r="B253" s="920">
        <f>【全員最初に作成】基本情報!M286</f>
        <v>0</v>
      </c>
      <c r="C253" s="920">
        <f>【全員最初に作成】基本情報!R286</f>
        <v>0</v>
      </c>
      <c r="D253" s="920">
        <f>【全員最初に作成】基本情報!W286</f>
        <v>0</v>
      </c>
      <c r="E253" s="920">
        <f>【全員最初に作成】基本情報!X286</f>
        <v>0</v>
      </c>
      <c r="F253" s="920">
        <f>【全員最初に作成】基本情報!Y286</f>
        <v>0</v>
      </c>
      <c r="G253" s="920">
        <f>【全員最初に作成】基本情報!$M$23</f>
        <v>0</v>
      </c>
      <c r="H253" s="920">
        <f>【全員最初に作成】基本情報!$M$24</f>
        <v>0</v>
      </c>
      <c r="I253" s="920">
        <f>【全員最初に作成】基本情報!$M$25</f>
        <v>0</v>
      </c>
      <c r="J253" s="920">
        <f>'⇒【処遇】別紙様式2-2'!R263</f>
        <v>0</v>
      </c>
      <c r="K253" s="920">
        <f>'⇒【処遇】別紙様式2-2'!S263</f>
        <v>0</v>
      </c>
      <c r="L253" s="920">
        <f>'⇒【特定】別紙様式2-3'!R263</f>
        <v>0</v>
      </c>
      <c r="M253" s="920">
        <f>'⇒【特定】別紙様式2-3'!S263</f>
        <v>0</v>
      </c>
      <c r="N253" s="920">
        <f>'⇒【交付金】様式2-２'!B265</f>
        <v>0</v>
      </c>
      <c r="O253" s="920" t="str">
        <f t="shared" si="3"/>
        <v>0</v>
      </c>
    </row>
    <row r="254" spans="1:15" s="919" customFormat="1">
      <c r="A254" s="920" t="str">
        <f>【全員最初に作成】基本情報!AD287</f>
        <v/>
      </c>
      <c r="B254" s="920">
        <f>【全員最初に作成】基本情報!M287</f>
        <v>0</v>
      </c>
      <c r="C254" s="920">
        <f>【全員最初に作成】基本情報!R287</f>
        <v>0</v>
      </c>
      <c r="D254" s="920">
        <f>【全員最初に作成】基本情報!W287</f>
        <v>0</v>
      </c>
      <c r="E254" s="920">
        <f>【全員最初に作成】基本情報!X287</f>
        <v>0</v>
      </c>
      <c r="F254" s="920">
        <f>【全員最初に作成】基本情報!Y287</f>
        <v>0</v>
      </c>
      <c r="G254" s="920">
        <f>【全員最初に作成】基本情報!$M$23</f>
        <v>0</v>
      </c>
      <c r="H254" s="920">
        <f>【全員最初に作成】基本情報!$M$24</f>
        <v>0</v>
      </c>
      <c r="I254" s="920">
        <f>【全員最初に作成】基本情報!$M$25</f>
        <v>0</v>
      </c>
      <c r="J254" s="920">
        <f>'⇒【処遇】別紙様式2-2'!R264</f>
        <v>0</v>
      </c>
      <c r="K254" s="920">
        <f>'⇒【処遇】別紙様式2-2'!S264</f>
        <v>0</v>
      </c>
      <c r="L254" s="920">
        <f>'⇒【特定】別紙様式2-3'!R264</f>
        <v>0</v>
      </c>
      <c r="M254" s="920">
        <f>'⇒【特定】別紙様式2-3'!S264</f>
        <v>0</v>
      </c>
      <c r="N254" s="920">
        <f>'⇒【交付金】様式2-２'!B266</f>
        <v>0</v>
      </c>
      <c r="O254" s="920" t="str">
        <f t="shared" si="3"/>
        <v>0</v>
      </c>
    </row>
    <row r="255" spans="1:15" s="919" customFormat="1">
      <c r="A255" s="920" t="str">
        <f>【全員最初に作成】基本情報!AD288</f>
        <v/>
      </c>
      <c r="B255" s="920">
        <f>【全員最初に作成】基本情報!M288</f>
        <v>0</v>
      </c>
      <c r="C255" s="920">
        <f>【全員最初に作成】基本情報!R288</f>
        <v>0</v>
      </c>
      <c r="D255" s="920">
        <f>【全員最初に作成】基本情報!W288</f>
        <v>0</v>
      </c>
      <c r="E255" s="920">
        <f>【全員最初に作成】基本情報!X288</f>
        <v>0</v>
      </c>
      <c r="F255" s="920">
        <f>【全員最初に作成】基本情報!Y288</f>
        <v>0</v>
      </c>
      <c r="G255" s="920">
        <f>【全員最初に作成】基本情報!$M$23</f>
        <v>0</v>
      </c>
      <c r="H255" s="920">
        <f>【全員最初に作成】基本情報!$M$24</f>
        <v>0</v>
      </c>
      <c r="I255" s="920">
        <f>【全員最初に作成】基本情報!$M$25</f>
        <v>0</v>
      </c>
      <c r="J255" s="920">
        <f>'⇒【処遇】別紙様式2-2'!R265</f>
        <v>0</v>
      </c>
      <c r="K255" s="920">
        <f>'⇒【処遇】別紙様式2-2'!S265</f>
        <v>0</v>
      </c>
      <c r="L255" s="920">
        <f>'⇒【特定】別紙様式2-3'!R265</f>
        <v>0</v>
      </c>
      <c r="M255" s="920">
        <f>'⇒【特定】別紙様式2-3'!S265</f>
        <v>0</v>
      </c>
      <c r="N255" s="920">
        <f>'⇒【交付金】様式2-２'!B267</f>
        <v>0</v>
      </c>
      <c r="O255" s="920" t="str">
        <f t="shared" si="3"/>
        <v>0</v>
      </c>
    </row>
    <row r="256" spans="1:15" s="919" customFormat="1">
      <c r="A256" s="920" t="str">
        <f>【全員最初に作成】基本情報!AD289</f>
        <v/>
      </c>
      <c r="B256" s="920">
        <f>【全員最初に作成】基本情報!M289</f>
        <v>0</v>
      </c>
      <c r="C256" s="920">
        <f>【全員最初に作成】基本情報!R289</f>
        <v>0</v>
      </c>
      <c r="D256" s="920">
        <f>【全員最初に作成】基本情報!W289</f>
        <v>0</v>
      </c>
      <c r="E256" s="920">
        <f>【全員最初に作成】基本情報!X289</f>
        <v>0</v>
      </c>
      <c r="F256" s="920">
        <f>【全員最初に作成】基本情報!Y289</f>
        <v>0</v>
      </c>
      <c r="G256" s="920">
        <f>【全員最初に作成】基本情報!$M$23</f>
        <v>0</v>
      </c>
      <c r="H256" s="920">
        <f>【全員最初に作成】基本情報!$M$24</f>
        <v>0</v>
      </c>
      <c r="I256" s="920">
        <f>【全員最初に作成】基本情報!$M$25</f>
        <v>0</v>
      </c>
      <c r="J256" s="920">
        <f>'⇒【処遇】別紙様式2-2'!R266</f>
        <v>0</v>
      </c>
      <c r="K256" s="920">
        <f>'⇒【処遇】別紙様式2-2'!S266</f>
        <v>0</v>
      </c>
      <c r="L256" s="920">
        <f>'⇒【特定】別紙様式2-3'!R266</f>
        <v>0</v>
      </c>
      <c r="M256" s="920">
        <f>'⇒【特定】別紙様式2-3'!S266</f>
        <v>0</v>
      </c>
      <c r="N256" s="920">
        <f>'⇒【交付金】様式2-２'!B268</f>
        <v>0</v>
      </c>
      <c r="O256" s="920" t="str">
        <f t="shared" si="3"/>
        <v>0</v>
      </c>
    </row>
    <row r="257" spans="1:15" s="919" customFormat="1">
      <c r="A257" s="920" t="str">
        <f>【全員最初に作成】基本情報!AD290</f>
        <v/>
      </c>
      <c r="B257" s="920">
        <f>【全員最初に作成】基本情報!M290</f>
        <v>0</v>
      </c>
      <c r="C257" s="920">
        <f>【全員最初に作成】基本情報!R290</f>
        <v>0</v>
      </c>
      <c r="D257" s="920">
        <f>【全員最初に作成】基本情報!W290</f>
        <v>0</v>
      </c>
      <c r="E257" s="920">
        <f>【全員最初に作成】基本情報!X290</f>
        <v>0</v>
      </c>
      <c r="F257" s="920">
        <f>【全員最初に作成】基本情報!Y290</f>
        <v>0</v>
      </c>
      <c r="G257" s="920">
        <f>【全員最初に作成】基本情報!$M$23</f>
        <v>0</v>
      </c>
      <c r="H257" s="920">
        <f>【全員最初に作成】基本情報!$M$24</f>
        <v>0</v>
      </c>
      <c r="I257" s="920">
        <f>【全員最初に作成】基本情報!$M$25</f>
        <v>0</v>
      </c>
      <c r="J257" s="920">
        <f>'⇒【処遇】別紙様式2-2'!R267</f>
        <v>0</v>
      </c>
      <c r="K257" s="920">
        <f>'⇒【処遇】別紙様式2-2'!S267</f>
        <v>0</v>
      </c>
      <c r="L257" s="920">
        <f>'⇒【特定】別紙様式2-3'!R267</f>
        <v>0</v>
      </c>
      <c r="M257" s="920">
        <f>'⇒【特定】別紙様式2-3'!S267</f>
        <v>0</v>
      </c>
      <c r="N257" s="920">
        <f>'⇒【交付金】様式2-２'!B269</f>
        <v>0</v>
      </c>
      <c r="O257" s="920" t="str">
        <f t="shared" si="3"/>
        <v>0</v>
      </c>
    </row>
    <row r="258" spans="1:15" s="919" customFormat="1">
      <c r="A258" s="920" t="str">
        <f>【全員最初に作成】基本情報!AD291</f>
        <v/>
      </c>
      <c r="B258" s="920">
        <f>【全員最初に作成】基本情報!M291</f>
        <v>0</v>
      </c>
      <c r="C258" s="920">
        <f>【全員最初に作成】基本情報!R291</f>
        <v>0</v>
      </c>
      <c r="D258" s="920">
        <f>【全員最初に作成】基本情報!W291</f>
        <v>0</v>
      </c>
      <c r="E258" s="920">
        <f>【全員最初に作成】基本情報!X291</f>
        <v>0</v>
      </c>
      <c r="F258" s="920">
        <f>【全員最初に作成】基本情報!Y291</f>
        <v>0</v>
      </c>
      <c r="G258" s="920">
        <f>【全員最初に作成】基本情報!$M$23</f>
        <v>0</v>
      </c>
      <c r="H258" s="920">
        <f>【全員最初に作成】基本情報!$M$24</f>
        <v>0</v>
      </c>
      <c r="I258" s="920">
        <f>【全員最初に作成】基本情報!$M$25</f>
        <v>0</v>
      </c>
      <c r="J258" s="920">
        <f>'⇒【処遇】別紙様式2-2'!R268</f>
        <v>0</v>
      </c>
      <c r="K258" s="920">
        <f>'⇒【処遇】別紙様式2-2'!S268</f>
        <v>0</v>
      </c>
      <c r="L258" s="920">
        <f>'⇒【特定】別紙様式2-3'!R268</f>
        <v>0</v>
      </c>
      <c r="M258" s="920">
        <f>'⇒【特定】別紙様式2-3'!S268</f>
        <v>0</v>
      </c>
      <c r="N258" s="920">
        <f>'⇒【交付金】様式2-２'!B270</f>
        <v>0</v>
      </c>
      <c r="O258" s="920" t="str">
        <f t="shared" si="3"/>
        <v>0</v>
      </c>
    </row>
    <row r="259" spans="1:15" s="919" customFormat="1">
      <c r="A259" s="920" t="str">
        <f>【全員最初に作成】基本情報!AD292</f>
        <v/>
      </c>
      <c r="B259" s="920">
        <f>【全員最初に作成】基本情報!M292</f>
        <v>0</v>
      </c>
      <c r="C259" s="920">
        <f>【全員最初に作成】基本情報!R292</f>
        <v>0</v>
      </c>
      <c r="D259" s="920">
        <f>【全員最初に作成】基本情報!W292</f>
        <v>0</v>
      </c>
      <c r="E259" s="920">
        <f>【全員最初に作成】基本情報!X292</f>
        <v>0</v>
      </c>
      <c r="F259" s="920">
        <f>【全員最初に作成】基本情報!Y292</f>
        <v>0</v>
      </c>
      <c r="G259" s="920">
        <f>【全員最初に作成】基本情報!$M$23</f>
        <v>0</v>
      </c>
      <c r="H259" s="920">
        <f>【全員最初に作成】基本情報!$M$24</f>
        <v>0</v>
      </c>
      <c r="I259" s="920">
        <f>【全員最初に作成】基本情報!$M$25</f>
        <v>0</v>
      </c>
      <c r="J259" s="920">
        <f>'⇒【処遇】別紙様式2-2'!R269</f>
        <v>0</v>
      </c>
      <c r="K259" s="920">
        <f>'⇒【処遇】別紙様式2-2'!S269</f>
        <v>0</v>
      </c>
      <c r="L259" s="920">
        <f>'⇒【特定】別紙様式2-3'!R269</f>
        <v>0</v>
      </c>
      <c r="M259" s="920">
        <f>'⇒【特定】別紙様式2-3'!S269</f>
        <v>0</v>
      </c>
      <c r="N259" s="920">
        <f>'⇒【交付金】様式2-２'!B271</f>
        <v>0</v>
      </c>
      <c r="O259" s="920" t="str">
        <f t="shared" ref="O259:O301" si="4">A259&amp;F259</f>
        <v>0</v>
      </c>
    </row>
    <row r="260" spans="1:15" s="919" customFormat="1">
      <c r="A260" s="920" t="str">
        <f>【全員最初に作成】基本情報!AD293</f>
        <v/>
      </c>
      <c r="B260" s="920">
        <f>【全員最初に作成】基本情報!M293</f>
        <v>0</v>
      </c>
      <c r="C260" s="920">
        <f>【全員最初に作成】基本情報!R293</f>
        <v>0</v>
      </c>
      <c r="D260" s="920">
        <f>【全員最初に作成】基本情報!W293</f>
        <v>0</v>
      </c>
      <c r="E260" s="920">
        <f>【全員最初に作成】基本情報!X293</f>
        <v>0</v>
      </c>
      <c r="F260" s="920">
        <f>【全員最初に作成】基本情報!Y293</f>
        <v>0</v>
      </c>
      <c r="G260" s="920">
        <f>【全員最初に作成】基本情報!$M$23</f>
        <v>0</v>
      </c>
      <c r="H260" s="920">
        <f>【全員最初に作成】基本情報!$M$24</f>
        <v>0</v>
      </c>
      <c r="I260" s="920">
        <f>【全員最初に作成】基本情報!$M$25</f>
        <v>0</v>
      </c>
      <c r="J260" s="920">
        <f>'⇒【処遇】別紙様式2-2'!R270</f>
        <v>0</v>
      </c>
      <c r="K260" s="920">
        <f>'⇒【処遇】別紙様式2-2'!S270</f>
        <v>0</v>
      </c>
      <c r="L260" s="920">
        <f>'⇒【特定】別紙様式2-3'!R270</f>
        <v>0</v>
      </c>
      <c r="M260" s="920">
        <f>'⇒【特定】別紙様式2-3'!S270</f>
        <v>0</v>
      </c>
      <c r="N260" s="920">
        <f>'⇒【交付金】様式2-２'!B272</f>
        <v>0</v>
      </c>
      <c r="O260" s="920" t="str">
        <f t="shared" si="4"/>
        <v>0</v>
      </c>
    </row>
    <row r="261" spans="1:15" s="919" customFormat="1">
      <c r="A261" s="920" t="str">
        <f>【全員最初に作成】基本情報!AD294</f>
        <v/>
      </c>
      <c r="B261" s="920">
        <f>【全員最初に作成】基本情報!M294</f>
        <v>0</v>
      </c>
      <c r="C261" s="920">
        <f>【全員最初に作成】基本情報!R294</f>
        <v>0</v>
      </c>
      <c r="D261" s="920">
        <f>【全員最初に作成】基本情報!W294</f>
        <v>0</v>
      </c>
      <c r="E261" s="920">
        <f>【全員最初に作成】基本情報!X294</f>
        <v>0</v>
      </c>
      <c r="F261" s="920">
        <f>【全員最初に作成】基本情報!Y294</f>
        <v>0</v>
      </c>
      <c r="G261" s="920">
        <f>【全員最初に作成】基本情報!$M$23</f>
        <v>0</v>
      </c>
      <c r="H261" s="920">
        <f>【全員最初に作成】基本情報!$M$24</f>
        <v>0</v>
      </c>
      <c r="I261" s="920">
        <f>【全員最初に作成】基本情報!$M$25</f>
        <v>0</v>
      </c>
      <c r="J261" s="920">
        <f>'⇒【処遇】別紙様式2-2'!R271</f>
        <v>0</v>
      </c>
      <c r="K261" s="920">
        <f>'⇒【処遇】別紙様式2-2'!S271</f>
        <v>0</v>
      </c>
      <c r="L261" s="920">
        <f>'⇒【特定】別紙様式2-3'!R271</f>
        <v>0</v>
      </c>
      <c r="M261" s="920">
        <f>'⇒【特定】別紙様式2-3'!S271</f>
        <v>0</v>
      </c>
      <c r="N261" s="920">
        <f>'⇒【交付金】様式2-２'!B273</f>
        <v>0</v>
      </c>
      <c r="O261" s="920" t="str">
        <f t="shared" si="4"/>
        <v>0</v>
      </c>
    </row>
    <row r="262" spans="1:15" s="919" customFormat="1">
      <c r="A262" s="920" t="str">
        <f>【全員最初に作成】基本情報!AD295</f>
        <v/>
      </c>
      <c r="B262" s="920">
        <f>【全員最初に作成】基本情報!M295</f>
        <v>0</v>
      </c>
      <c r="C262" s="920">
        <f>【全員最初に作成】基本情報!R295</f>
        <v>0</v>
      </c>
      <c r="D262" s="920">
        <f>【全員最初に作成】基本情報!W295</f>
        <v>0</v>
      </c>
      <c r="E262" s="920">
        <f>【全員最初に作成】基本情報!X295</f>
        <v>0</v>
      </c>
      <c r="F262" s="920">
        <f>【全員最初に作成】基本情報!Y295</f>
        <v>0</v>
      </c>
      <c r="G262" s="920">
        <f>【全員最初に作成】基本情報!$M$23</f>
        <v>0</v>
      </c>
      <c r="H262" s="920">
        <f>【全員最初に作成】基本情報!$M$24</f>
        <v>0</v>
      </c>
      <c r="I262" s="920">
        <f>【全員最初に作成】基本情報!$M$25</f>
        <v>0</v>
      </c>
      <c r="J262" s="920">
        <f>'⇒【処遇】別紙様式2-2'!R272</f>
        <v>0</v>
      </c>
      <c r="K262" s="920">
        <f>'⇒【処遇】別紙様式2-2'!S272</f>
        <v>0</v>
      </c>
      <c r="L262" s="920">
        <f>'⇒【特定】別紙様式2-3'!R272</f>
        <v>0</v>
      </c>
      <c r="M262" s="920">
        <f>'⇒【特定】別紙様式2-3'!S272</f>
        <v>0</v>
      </c>
      <c r="N262" s="920">
        <f>'⇒【交付金】様式2-２'!B274</f>
        <v>0</v>
      </c>
      <c r="O262" s="920" t="str">
        <f t="shared" si="4"/>
        <v>0</v>
      </c>
    </row>
    <row r="263" spans="1:15" s="919" customFormat="1">
      <c r="A263" s="920" t="str">
        <f>【全員最初に作成】基本情報!AD296</f>
        <v/>
      </c>
      <c r="B263" s="920">
        <f>【全員最初に作成】基本情報!M296</f>
        <v>0</v>
      </c>
      <c r="C263" s="920">
        <f>【全員最初に作成】基本情報!R296</f>
        <v>0</v>
      </c>
      <c r="D263" s="920">
        <f>【全員最初に作成】基本情報!W296</f>
        <v>0</v>
      </c>
      <c r="E263" s="920">
        <f>【全員最初に作成】基本情報!X296</f>
        <v>0</v>
      </c>
      <c r="F263" s="920">
        <f>【全員最初に作成】基本情報!Y296</f>
        <v>0</v>
      </c>
      <c r="G263" s="920">
        <f>【全員最初に作成】基本情報!$M$23</f>
        <v>0</v>
      </c>
      <c r="H263" s="920">
        <f>【全員最初に作成】基本情報!$M$24</f>
        <v>0</v>
      </c>
      <c r="I263" s="920">
        <f>【全員最初に作成】基本情報!$M$25</f>
        <v>0</v>
      </c>
      <c r="J263" s="920">
        <f>'⇒【処遇】別紙様式2-2'!R273</f>
        <v>0</v>
      </c>
      <c r="K263" s="920">
        <f>'⇒【処遇】別紙様式2-2'!S273</f>
        <v>0</v>
      </c>
      <c r="L263" s="920">
        <f>'⇒【特定】別紙様式2-3'!R273</f>
        <v>0</v>
      </c>
      <c r="M263" s="920">
        <f>'⇒【特定】別紙様式2-3'!S273</f>
        <v>0</v>
      </c>
      <c r="N263" s="920">
        <f>'⇒【交付金】様式2-２'!B275</f>
        <v>0</v>
      </c>
      <c r="O263" s="920" t="str">
        <f t="shared" si="4"/>
        <v>0</v>
      </c>
    </row>
    <row r="264" spans="1:15" s="919" customFormat="1">
      <c r="A264" s="920" t="str">
        <f>【全員最初に作成】基本情報!AD297</f>
        <v/>
      </c>
      <c r="B264" s="920">
        <f>【全員最初に作成】基本情報!M297</f>
        <v>0</v>
      </c>
      <c r="C264" s="920">
        <f>【全員最初に作成】基本情報!R297</f>
        <v>0</v>
      </c>
      <c r="D264" s="920">
        <f>【全員最初に作成】基本情報!W297</f>
        <v>0</v>
      </c>
      <c r="E264" s="920">
        <f>【全員最初に作成】基本情報!X297</f>
        <v>0</v>
      </c>
      <c r="F264" s="920">
        <f>【全員最初に作成】基本情報!Y297</f>
        <v>0</v>
      </c>
      <c r="G264" s="920">
        <f>【全員最初に作成】基本情報!$M$23</f>
        <v>0</v>
      </c>
      <c r="H264" s="920">
        <f>【全員最初に作成】基本情報!$M$24</f>
        <v>0</v>
      </c>
      <c r="I264" s="920">
        <f>【全員最初に作成】基本情報!$M$25</f>
        <v>0</v>
      </c>
      <c r="J264" s="920">
        <f>'⇒【処遇】別紙様式2-2'!R274</f>
        <v>0</v>
      </c>
      <c r="K264" s="920">
        <f>'⇒【処遇】別紙様式2-2'!S274</f>
        <v>0</v>
      </c>
      <c r="L264" s="920">
        <f>'⇒【特定】別紙様式2-3'!R274</f>
        <v>0</v>
      </c>
      <c r="M264" s="920">
        <f>'⇒【特定】別紙様式2-3'!S274</f>
        <v>0</v>
      </c>
      <c r="N264" s="920">
        <f>'⇒【交付金】様式2-２'!B276</f>
        <v>0</v>
      </c>
      <c r="O264" s="920" t="str">
        <f t="shared" si="4"/>
        <v>0</v>
      </c>
    </row>
    <row r="265" spans="1:15" s="919" customFormat="1">
      <c r="A265" s="920" t="str">
        <f>【全員最初に作成】基本情報!AD298</f>
        <v/>
      </c>
      <c r="B265" s="920">
        <f>【全員最初に作成】基本情報!M298</f>
        <v>0</v>
      </c>
      <c r="C265" s="920">
        <f>【全員最初に作成】基本情報!R298</f>
        <v>0</v>
      </c>
      <c r="D265" s="920">
        <f>【全員最初に作成】基本情報!W298</f>
        <v>0</v>
      </c>
      <c r="E265" s="920">
        <f>【全員最初に作成】基本情報!X298</f>
        <v>0</v>
      </c>
      <c r="F265" s="920">
        <f>【全員最初に作成】基本情報!Y298</f>
        <v>0</v>
      </c>
      <c r="G265" s="920">
        <f>【全員最初に作成】基本情報!$M$23</f>
        <v>0</v>
      </c>
      <c r="H265" s="920">
        <f>【全員最初に作成】基本情報!$M$24</f>
        <v>0</v>
      </c>
      <c r="I265" s="920">
        <f>【全員最初に作成】基本情報!$M$25</f>
        <v>0</v>
      </c>
      <c r="J265" s="920">
        <f>'⇒【処遇】別紙様式2-2'!R275</f>
        <v>0</v>
      </c>
      <c r="K265" s="920">
        <f>'⇒【処遇】別紙様式2-2'!S275</f>
        <v>0</v>
      </c>
      <c r="L265" s="920">
        <f>'⇒【特定】別紙様式2-3'!R275</f>
        <v>0</v>
      </c>
      <c r="M265" s="920">
        <f>'⇒【特定】別紙様式2-3'!S275</f>
        <v>0</v>
      </c>
      <c r="N265" s="920">
        <f>'⇒【交付金】様式2-２'!B277</f>
        <v>0</v>
      </c>
      <c r="O265" s="920" t="str">
        <f t="shared" si="4"/>
        <v>0</v>
      </c>
    </row>
    <row r="266" spans="1:15" s="919" customFormat="1">
      <c r="A266" s="920" t="str">
        <f>【全員最初に作成】基本情報!AD299</f>
        <v/>
      </c>
      <c r="B266" s="920">
        <f>【全員最初に作成】基本情報!M299</f>
        <v>0</v>
      </c>
      <c r="C266" s="920">
        <f>【全員最初に作成】基本情報!R299</f>
        <v>0</v>
      </c>
      <c r="D266" s="920">
        <f>【全員最初に作成】基本情報!W299</f>
        <v>0</v>
      </c>
      <c r="E266" s="920">
        <f>【全員最初に作成】基本情報!X299</f>
        <v>0</v>
      </c>
      <c r="F266" s="920">
        <f>【全員最初に作成】基本情報!Y299</f>
        <v>0</v>
      </c>
      <c r="G266" s="920">
        <f>【全員最初に作成】基本情報!$M$23</f>
        <v>0</v>
      </c>
      <c r="H266" s="920">
        <f>【全員最初に作成】基本情報!$M$24</f>
        <v>0</v>
      </c>
      <c r="I266" s="920">
        <f>【全員最初に作成】基本情報!$M$25</f>
        <v>0</v>
      </c>
      <c r="J266" s="920">
        <f>'⇒【処遇】別紙様式2-2'!R276</f>
        <v>0</v>
      </c>
      <c r="K266" s="920">
        <f>'⇒【処遇】別紙様式2-2'!S276</f>
        <v>0</v>
      </c>
      <c r="L266" s="920">
        <f>'⇒【特定】別紙様式2-3'!R276</f>
        <v>0</v>
      </c>
      <c r="M266" s="920">
        <f>'⇒【特定】別紙様式2-3'!S276</f>
        <v>0</v>
      </c>
      <c r="N266" s="920">
        <f>'⇒【交付金】様式2-２'!B278</f>
        <v>0</v>
      </c>
      <c r="O266" s="920" t="str">
        <f t="shared" si="4"/>
        <v>0</v>
      </c>
    </row>
    <row r="267" spans="1:15" s="919" customFormat="1">
      <c r="A267" s="920" t="str">
        <f>【全員最初に作成】基本情報!AD300</f>
        <v/>
      </c>
      <c r="B267" s="920">
        <f>【全員最初に作成】基本情報!M300</f>
        <v>0</v>
      </c>
      <c r="C267" s="920">
        <f>【全員最初に作成】基本情報!R300</f>
        <v>0</v>
      </c>
      <c r="D267" s="920">
        <f>【全員最初に作成】基本情報!W300</f>
        <v>0</v>
      </c>
      <c r="E267" s="920">
        <f>【全員最初に作成】基本情報!X300</f>
        <v>0</v>
      </c>
      <c r="F267" s="920">
        <f>【全員最初に作成】基本情報!Y300</f>
        <v>0</v>
      </c>
      <c r="G267" s="920">
        <f>【全員最初に作成】基本情報!$M$23</f>
        <v>0</v>
      </c>
      <c r="H267" s="920">
        <f>【全員最初に作成】基本情報!$M$24</f>
        <v>0</v>
      </c>
      <c r="I267" s="920">
        <f>【全員最初に作成】基本情報!$M$25</f>
        <v>0</v>
      </c>
      <c r="J267" s="920">
        <f>'⇒【処遇】別紙様式2-2'!R277</f>
        <v>0</v>
      </c>
      <c r="K267" s="920">
        <f>'⇒【処遇】別紙様式2-2'!S277</f>
        <v>0</v>
      </c>
      <c r="L267" s="920">
        <f>'⇒【特定】別紙様式2-3'!R277</f>
        <v>0</v>
      </c>
      <c r="M267" s="920">
        <f>'⇒【特定】別紙様式2-3'!S277</f>
        <v>0</v>
      </c>
      <c r="N267" s="920">
        <f>'⇒【交付金】様式2-２'!B279</f>
        <v>0</v>
      </c>
      <c r="O267" s="920" t="str">
        <f t="shared" si="4"/>
        <v>0</v>
      </c>
    </row>
    <row r="268" spans="1:15" s="919" customFormat="1">
      <c r="A268" s="920" t="str">
        <f>【全員最初に作成】基本情報!AD301</f>
        <v/>
      </c>
      <c r="B268" s="920">
        <f>【全員最初に作成】基本情報!M301</f>
        <v>0</v>
      </c>
      <c r="C268" s="920">
        <f>【全員最初に作成】基本情報!R301</f>
        <v>0</v>
      </c>
      <c r="D268" s="920">
        <f>【全員最初に作成】基本情報!W301</f>
        <v>0</v>
      </c>
      <c r="E268" s="920">
        <f>【全員最初に作成】基本情報!X301</f>
        <v>0</v>
      </c>
      <c r="F268" s="920">
        <f>【全員最初に作成】基本情報!Y301</f>
        <v>0</v>
      </c>
      <c r="G268" s="920">
        <f>【全員最初に作成】基本情報!$M$23</f>
        <v>0</v>
      </c>
      <c r="H268" s="920">
        <f>【全員最初に作成】基本情報!$M$24</f>
        <v>0</v>
      </c>
      <c r="I268" s="920">
        <f>【全員最初に作成】基本情報!$M$25</f>
        <v>0</v>
      </c>
      <c r="J268" s="920">
        <f>'⇒【処遇】別紙様式2-2'!R278</f>
        <v>0</v>
      </c>
      <c r="K268" s="920">
        <f>'⇒【処遇】別紙様式2-2'!S278</f>
        <v>0</v>
      </c>
      <c r="L268" s="920">
        <f>'⇒【特定】別紙様式2-3'!R278</f>
        <v>0</v>
      </c>
      <c r="M268" s="920">
        <f>'⇒【特定】別紙様式2-3'!S278</f>
        <v>0</v>
      </c>
      <c r="N268" s="920">
        <f>'⇒【交付金】様式2-２'!B280</f>
        <v>0</v>
      </c>
      <c r="O268" s="920" t="str">
        <f t="shared" si="4"/>
        <v>0</v>
      </c>
    </row>
    <row r="269" spans="1:15" s="919" customFormat="1">
      <c r="A269" s="920" t="str">
        <f>【全員最初に作成】基本情報!AD302</f>
        <v/>
      </c>
      <c r="B269" s="920">
        <f>【全員最初に作成】基本情報!M302</f>
        <v>0</v>
      </c>
      <c r="C269" s="920">
        <f>【全員最初に作成】基本情報!R302</f>
        <v>0</v>
      </c>
      <c r="D269" s="920">
        <f>【全員最初に作成】基本情報!W302</f>
        <v>0</v>
      </c>
      <c r="E269" s="920">
        <f>【全員最初に作成】基本情報!X302</f>
        <v>0</v>
      </c>
      <c r="F269" s="920">
        <f>【全員最初に作成】基本情報!Y302</f>
        <v>0</v>
      </c>
      <c r="G269" s="920">
        <f>【全員最初に作成】基本情報!$M$23</f>
        <v>0</v>
      </c>
      <c r="H269" s="920">
        <f>【全員最初に作成】基本情報!$M$24</f>
        <v>0</v>
      </c>
      <c r="I269" s="920">
        <f>【全員最初に作成】基本情報!$M$25</f>
        <v>0</v>
      </c>
      <c r="J269" s="920">
        <f>'⇒【処遇】別紙様式2-2'!R279</f>
        <v>0</v>
      </c>
      <c r="K269" s="920">
        <f>'⇒【処遇】別紙様式2-2'!S279</f>
        <v>0</v>
      </c>
      <c r="L269" s="920">
        <f>'⇒【特定】別紙様式2-3'!R279</f>
        <v>0</v>
      </c>
      <c r="M269" s="920">
        <f>'⇒【特定】別紙様式2-3'!S279</f>
        <v>0</v>
      </c>
      <c r="N269" s="920">
        <f>'⇒【交付金】様式2-２'!B281</f>
        <v>0</v>
      </c>
      <c r="O269" s="920" t="str">
        <f t="shared" si="4"/>
        <v>0</v>
      </c>
    </row>
    <row r="270" spans="1:15" s="919" customFormat="1">
      <c r="A270" s="920" t="str">
        <f>【全員最初に作成】基本情報!AD303</f>
        <v/>
      </c>
      <c r="B270" s="920">
        <f>【全員最初に作成】基本情報!M303</f>
        <v>0</v>
      </c>
      <c r="C270" s="920">
        <f>【全員最初に作成】基本情報!R303</f>
        <v>0</v>
      </c>
      <c r="D270" s="920">
        <f>【全員最初に作成】基本情報!W303</f>
        <v>0</v>
      </c>
      <c r="E270" s="920">
        <f>【全員最初に作成】基本情報!X303</f>
        <v>0</v>
      </c>
      <c r="F270" s="920">
        <f>【全員最初に作成】基本情報!Y303</f>
        <v>0</v>
      </c>
      <c r="G270" s="920">
        <f>【全員最初に作成】基本情報!$M$23</f>
        <v>0</v>
      </c>
      <c r="H270" s="920">
        <f>【全員最初に作成】基本情報!$M$24</f>
        <v>0</v>
      </c>
      <c r="I270" s="920">
        <f>【全員最初に作成】基本情報!$M$25</f>
        <v>0</v>
      </c>
      <c r="J270" s="920">
        <f>'⇒【処遇】別紙様式2-2'!R280</f>
        <v>0</v>
      </c>
      <c r="K270" s="920">
        <f>'⇒【処遇】別紙様式2-2'!S280</f>
        <v>0</v>
      </c>
      <c r="L270" s="920">
        <f>'⇒【特定】別紙様式2-3'!R280</f>
        <v>0</v>
      </c>
      <c r="M270" s="920">
        <f>'⇒【特定】別紙様式2-3'!S280</f>
        <v>0</v>
      </c>
      <c r="N270" s="920">
        <f>'⇒【交付金】様式2-２'!B282</f>
        <v>0</v>
      </c>
      <c r="O270" s="920" t="str">
        <f t="shared" si="4"/>
        <v>0</v>
      </c>
    </row>
    <row r="271" spans="1:15" s="919" customFormat="1">
      <c r="A271" s="920" t="str">
        <f>【全員最初に作成】基本情報!AD304</f>
        <v/>
      </c>
      <c r="B271" s="920">
        <f>【全員最初に作成】基本情報!M304</f>
        <v>0</v>
      </c>
      <c r="C271" s="920">
        <f>【全員最初に作成】基本情報!R304</f>
        <v>0</v>
      </c>
      <c r="D271" s="920">
        <f>【全員最初に作成】基本情報!W304</f>
        <v>0</v>
      </c>
      <c r="E271" s="920">
        <f>【全員最初に作成】基本情報!X304</f>
        <v>0</v>
      </c>
      <c r="F271" s="920">
        <f>【全員最初に作成】基本情報!Y304</f>
        <v>0</v>
      </c>
      <c r="G271" s="920">
        <f>【全員最初に作成】基本情報!$M$23</f>
        <v>0</v>
      </c>
      <c r="H271" s="920">
        <f>【全員最初に作成】基本情報!$M$24</f>
        <v>0</v>
      </c>
      <c r="I271" s="920">
        <f>【全員最初に作成】基本情報!$M$25</f>
        <v>0</v>
      </c>
      <c r="J271" s="920">
        <f>'⇒【処遇】別紙様式2-2'!R281</f>
        <v>0</v>
      </c>
      <c r="K271" s="920">
        <f>'⇒【処遇】別紙様式2-2'!S281</f>
        <v>0</v>
      </c>
      <c r="L271" s="920">
        <f>'⇒【特定】別紙様式2-3'!R281</f>
        <v>0</v>
      </c>
      <c r="M271" s="920">
        <f>'⇒【特定】別紙様式2-3'!S281</f>
        <v>0</v>
      </c>
      <c r="N271" s="920">
        <f>'⇒【交付金】様式2-２'!B283</f>
        <v>0</v>
      </c>
      <c r="O271" s="920" t="str">
        <f t="shared" si="4"/>
        <v>0</v>
      </c>
    </row>
    <row r="272" spans="1:15" s="919" customFormat="1">
      <c r="A272" s="920" t="str">
        <f>【全員最初に作成】基本情報!AD305</f>
        <v/>
      </c>
      <c r="B272" s="920">
        <f>【全員最初に作成】基本情報!M305</f>
        <v>0</v>
      </c>
      <c r="C272" s="920">
        <f>【全員最初に作成】基本情報!R305</f>
        <v>0</v>
      </c>
      <c r="D272" s="920">
        <f>【全員最初に作成】基本情報!W305</f>
        <v>0</v>
      </c>
      <c r="E272" s="920">
        <f>【全員最初に作成】基本情報!X305</f>
        <v>0</v>
      </c>
      <c r="F272" s="920">
        <f>【全員最初に作成】基本情報!Y305</f>
        <v>0</v>
      </c>
      <c r="G272" s="920">
        <f>【全員最初に作成】基本情報!$M$23</f>
        <v>0</v>
      </c>
      <c r="H272" s="920">
        <f>【全員最初に作成】基本情報!$M$24</f>
        <v>0</v>
      </c>
      <c r="I272" s="920">
        <f>【全員最初に作成】基本情報!$M$25</f>
        <v>0</v>
      </c>
      <c r="J272" s="920">
        <f>'⇒【処遇】別紙様式2-2'!R282</f>
        <v>0</v>
      </c>
      <c r="K272" s="920">
        <f>'⇒【処遇】別紙様式2-2'!S282</f>
        <v>0</v>
      </c>
      <c r="L272" s="920">
        <f>'⇒【特定】別紙様式2-3'!R282</f>
        <v>0</v>
      </c>
      <c r="M272" s="920">
        <f>'⇒【特定】別紙様式2-3'!S282</f>
        <v>0</v>
      </c>
      <c r="N272" s="920">
        <f>'⇒【交付金】様式2-２'!B284</f>
        <v>0</v>
      </c>
      <c r="O272" s="920" t="str">
        <f t="shared" si="4"/>
        <v>0</v>
      </c>
    </row>
    <row r="273" spans="1:15" s="919" customFormat="1">
      <c r="A273" s="920" t="str">
        <f>【全員最初に作成】基本情報!AD306</f>
        <v/>
      </c>
      <c r="B273" s="920">
        <f>【全員最初に作成】基本情報!M306</f>
        <v>0</v>
      </c>
      <c r="C273" s="920">
        <f>【全員最初に作成】基本情報!R306</f>
        <v>0</v>
      </c>
      <c r="D273" s="920">
        <f>【全員最初に作成】基本情報!W306</f>
        <v>0</v>
      </c>
      <c r="E273" s="920">
        <f>【全員最初に作成】基本情報!X306</f>
        <v>0</v>
      </c>
      <c r="F273" s="920">
        <f>【全員最初に作成】基本情報!Y306</f>
        <v>0</v>
      </c>
      <c r="G273" s="920">
        <f>【全員最初に作成】基本情報!$M$23</f>
        <v>0</v>
      </c>
      <c r="H273" s="920">
        <f>【全員最初に作成】基本情報!$M$24</f>
        <v>0</v>
      </c>
      <c r="I273" s="920">
        <f>【全員最初に作成】基本情報!$M$25</f>
        <v>0</v>
      </c>
      <c r="J273" s="920">
        <f>'⇒【処遇】別紙様式2-2'!R283</f>
        <v>0</v>
      </c>
      <c r="K273" s="920">
        <f>'⇒【処遇】別紙様式2-2'!S283</f>
        <v>0</v>
      </c>
      <c r="L273" s="920">
        <f>'⇒【特定】別紙様式2-3'!R283</f>
        <v>0</v>
      </c>
      <c r="M273" s="920">
        <f>'⇒【特定】別紙様式2-3'!S283</f>
        <v>0</v>
      </c>
      <c r="N273" s="920">
        <f>'⇒【交付金】様式2-２'!B285</f>
        <v>0</v>
      </c>
      <c r="O273" s="920" t="str">
        <f t="shared" si="4"/>
        <v>0</v>
      </c>
    </row>
    <row r="274" spans="1:15" s="919" customFormat="1">
      <c r="A274" s="920" t="str">
        <f>【全員最初に作成】基本情報!AD307</f>
        <v/>
      </c>
      <c r="B274" s="920">
        <f>【全員最初に作成】基本情報!M307</f>
        <v>0</v>
      </c>
      <c r="C274" s="920">
        <f>【全員最初に作成】基本情報!R307</f>
        <v>0</v>
      </c>
      <c r="D274" s="920">
        <f>【全員最初に作成】基本情報!W307</f>
        <v>0</v>
      </c>
      <c r="E274" s="920">
        <f>【全員最初に作成】基本情報!X307</f>
        <v>0</v>
      </c>
      <c r="F274" s="920">
        <f>【全員最初に作成】基本情報!Y307</f>
        <v>0</v>
      </c>
      <c r="G274" s="920">
        <f>【全員最初に作成】基本情報!$M$23</f>
        <v>0</v>
      </c>
      <c r="H274" s="920">
        <f>【全員最初に作成】基本情報!$M$24</f>
        <v>0</v>
      </c>
      <c r="I274" s="920">
        <f>【全員最初に作成】基本情報!$M$25</f>
        <v>0</v>
      </c>
      <c r="J274" s="920">
        <f>'⇒【処遇】別紙様式2-2'!R284</f>
        <v>0</v>
      </c>
      <c r="K274" s="920">
        <f>'⇒【処遇】別紙様式2-2'!S284</f>
        <v>0</v>
      </c>
      <c r="L274" s="920">
        <f>'⇒【特定】別紙様式2-3'!R284</f>
        <v>0</v>
      </c>
      <c r="M274" s="920">
        <f>'⇒【特定】別紙様式2-3'!S284</f>
        <v>0</v>
      </c>
      <c r="N274" s="920">
        <f>'⇒【交付金】様式2-２'!B286</f>
        <v>0</v>
      </c>
      <c r="O274" s="920" t="str">
        <f t="shared" si="4"/>
        <v>0</v>
      </c>
    </row>
    <row r="275" spans="1:15" s="919" customFormat="1">
      <c r="A275" s="920" t="str">
        <f>【全員最初に作成】基本情報!AD308</f>
        <v/>
      </c>
      <c r="B275" s="920">
        <f>【全員最初に作成】基本情報!M308</f>
        <v>0</v>
      </c>
      <c r="C275" s="920">
        <f>【全員最初に作成】基本情報!R308</f>
        <v>0</v>
      </c>
      <c r="D275" s="920">
        <f>【全員最初に作成】基本情報!W308</f>
        <v>0</v>
      </c>
      <c r="E275" s="920">
        <f>【全員最初に作成】基本情報!X308</f>
        <v>0</v>
      </c>
      <c r="F275" s="920">
        <f>【全員最初に作成】基本情報!Y308</f>
        <v>0</v>
      </c>
      <c r="G275" s="920">
        <f>【全員最初に作成】基本情報!$M$23</f>
        <v>0</v>
      </c>
      <c r="H275" s="920">
        <f>【全員最初に作成】基本情報!$M$24</f>
        <v>0</v>
      </c>
      <c r="I275" s="920">
        <f>【全員最初に作成】基本情報!$M$25</f>
        <v>0</v>
      </c>
      <c r="J275" s="920">
        <f>'⇒【処遇】別紙様式2-2'!R285</f>
        <v>0</v>
      </c>
      <c r="K275" s="920">
        <f>'⇒【処遇】別紙様式2-2'!S285</f>
        <v>0</v>
      </c>
      <c r="L275" s="920">
        <f>'⇒【特定】別紙様式2-3'!R285</f>
        <v>0</v>
      </c>
      <c r="M275" s="920">
        <f>'⇒【特定】別紙様式2-3'!S285</f>
        <v>0</v>
      </c>
      <c r="N275" s="920">
        <f>'⇒【交付金】様式2-２'!B287</f>
        <v>0</v>
      </c>
      <c r="O275" s="920" t="str">
        <f t="shared" si="4"/>
        <v>0</v>
      </c>
    </row>
    <row r="276" spans="1:15" s="919" customFormat="1">
      <c r="A276" s="920" t="str">
        <f>【全員最初に作成】基本情報!AD309</f>
        <v/>
      </c>
      <c r="B276" s="920">
        <f>【全員最初に作成】基本情報!M309</f>
        <v>0</v>
      </c>
      <c r="C276" s="920">
        <f>【全員最初に作成】基本情報!R309</f>
        <v>0</v>
      </c>
      <c r="D276" s="920">
        <f>【全員最初に作成】基本情報!W309</f>
        <v>0</v>
      </c>
      <c r="E276" s="920">
        <f>【全員最初に作成】基本情報!X309</f>
        <v>0</v>
      </c>
      <c r="F276" s="920">
        <f>【全員最初に作成】基本情報!Y309</f>
        <v>0</v>
      </c>
      <c r="G276" s="920">
        <f>【全員最初に作成】基本情報!$M$23</f>
        <v>0</v>
      </c>
      <c r="H276" s="920">
        <f>【全員最初に作成】基本情報!$M$24</f>
        <v>0</v>
      </c>
      <c r="I276" s="920">
        <f>【全員最初に作成】基本情報!$M$25</f>
        <v>0</v>
      </c>
      <c r="J276" s="920">
        <f>'⇒【処遇】別紙様式2-2'!R286</f>
        <v>0</v>
      </c>
      <c r="K276" s="920">
        <f>'⇒【処遇】別紙様式2-2'!S286</f>
        <v>0</v>
      </c>
      <c r="L276" s="920">
        <f>'⇒【特定】別紙様式2-3'!R286</f>
        <v>0</v>
      </c>
      <c r="M276" s="920">
        <f>'⇒【特定】別紙様式2-3'!S286</f>
        <v>0</v>
      </c>
      <c r="N276" s="920">
        <f>'⇒【交付金】様式2-２'!B288</f>
        <v>0</v>
      </c>
      <c r="O276" s="920" t="str">
        <f t="shared" si="4"/>
        <v>0</v>
      </c>
    </row>
    <row r="277" spans="1:15" s="919" customFormat="1">
      <c r="A277" s="920" t="str">
        <f>【全員最初に作成】基本情報!AD310</f>
        <v/>
      </c>
      <c r="B277" s="920">
        <f>【全員最初に作成】基本情報!M310</f>
        <v>0</v>
      </c>
      <c r="C277" s="920">
        <f>【全員最初に作成】基本情報!R310</f>
        <v>0</v>
      </c>
      <c r="D277" s="920">
        <f>【全員最初に作成】基本情報!W310</f>
        <v>0</v>
      </c>
      <c r="E277" s="920">
        <f>【全員最初に作成】基本情報!X310</f>
        <v>0</v>
      </c>
      <c r="F277" s="920">
        <f>【全員最初に作成】基本情報!Y310</f>
        <v>0</v>
      </c>
      <c r="G277" s="920">
        <f>【全員最初に作成】基本情報!$M$23</f>
        <v>0</v>
      </c>
      <c r="H277" s="920">
        <f>【全員最初に作成】基本情報!$M$24</f>
        <v>0</v>
      </c>
      <c r="I277" s="920">
        <f>【全員最初に作成】基本情報!$M$25</f>
        <v>0</v>
      </c>
      <c r="J277" s="920">
        <f>'⇒【処遇】別紙様式2-2'!R287</f>
        <v>0</v>
      </c>
      <c r="K277" s="920">
        <f>'⇒【処遇】別紙様式2-2'!S287</f>
        <v>0</v>
      </c>
      <c r="L277" s="920">
        <f>'⇒【特定】別紙様式2-3'!R287</f>
        <v>0</v>
      </c>
      <c r="M277" s="920">
        <f>'⇒【特定】別紙様式2-3'!S287</f>
        <v>0</v>
      </c>
      <c r="N277" s="920">
        <f>'⇒【交付金】様式2-２'!B289</f>
        <v>0</v>
      </c>
      <c r="O277" s="920" t="str">
        <f t="shared" si="4"/>
        <v>0</v>
      </c>
    </row>
    <row r="278" spans="1:15" s="919" customFormat="1">
      <c r="A278" s="920" t="str">
        <f>【全員最初に作成】基本情報!AD311</f>
        <v/>
      </c>
      <c r="B278" s="920">
        <f>【全員最初に作成】基本情報!M311</f>
        <v>0</v>
      </c>
      <c r="C278" s="920">
        <f>【全員最初に作成】基本情報!R311</f>
        <v>0</v>
      </c>
      <c r="D278" s="920">
        <f>【全員最初に作成】基本情報!W311</f>
        <v>0</v>
      </c>
      <c r="E278" s="920">
        <f>【全員最初に作成】基本情報!X311</f>
        <v>0</v>
      </c>
      <c r="F278" s="920">
        <f>【全員最初に作成】基本情報!Y311</f>
        <v>0</v>
      </c>
      <c r="G278" s="920">
        <f>【全員最初に作成】基本情報!$M$23</f>
        <v>0</v>
      </c>
      <c r="H278" s="920">
        <f>【全員最初に作成】基本情報!$M$24</f>
        <v>0</v>
      </c>
      <c r="I278" s="920">
        <f>【全員最初に作成】基本情報!$M$25</f>
        <v>0</v>
      </c>
      <c r="J278" s="920">
        <f>'⇒【処遇】別紙様式2-2'!R288</f>
        <v>0</v>
      </c>
      <c r="K278" s="920">
        <f>'⇒【処遇】別紙様式2-2'!S288</f>
        <v>0</v>
      </c>
      <c r="L278" s="920">
        <f>'⇒【特定】別紙様式2-3'!R288</f>
        <v>0</v>
      </c>
      <c r="M278" s="920">
        <f>'⇒【特定】別紙様式2-3'!S288</f>
        <v>0</v>
      </c>
      <c r="N278" s="920">
        <f>'⇒【交付金】様式2-２'!B290</f>
        <v>0</v>
      </c>
      <c r="O278" s="920" t="str">
        <f t="shared" si="4"/>
        <v>0</v>
      </c>
    </row>
    <row r="279" spans="1:15" s="919" customFormat="1">
      <c r="A279" s="920" t="str">
        <f>【全員最初に作成】基本情報!AD312</f>
        <v/>
      </c>
      <c r="B279" s="920">
        <f>【全員最初に作成】基本情報!M312</f>
        <v>0</v>
      </c>
      <c r="C279" s="920">
        <f>【全員最初に作成】基本情報!R312</f>
        <v>0</v>
      </c>
      <c r="D279" s="920">
        <f>【全員最初に作成】基本情報!W312</f>
        <v>0</v>
      </c>
      <c r="E279" s="920">
        <f>【全員最初に作成】基本情報!X312</f>
        <v>0</v>
      </c>
      <c r="F279" s="920">
        <f>【全員最初に作成】基本情報!Y312</f>
        <v>0</v>
      </c>
      <c r="G279" s="920">
        <f>【全員最初に作成】基本情報!$M$23</f>
        <v>0</v>
      </c>
      <c r="H279" s="920">
        <f>【全員最初に作成】基本情報!$M$24</f>
        <v>0</v>
      </c>
      <c r="I279" s="920">
        <f>【全員最初に作成】基本情報!$M$25</f>
        <v>0</v>
      </c>
      <c r="J279" s="920">
        <f>'⇒【処遇】別紙様式2-2'!R289</f>
        <v>0</v>
      </c>
      <c r="K279" s="920">
        <f>'⇒【処遇】別紙様式2-2'!S289</f>
        <v>0</v>
      </c>
      <c r="L279" s="920">
        <f>'⇒【特定】別紙様式2-3'!R289</f>
        <v>0</v>
      </c>
      <c r="M279" s="920">
        <f>'⇒【特定】別紙様式2-3'!S289</f>
        <v>0</v>
      </c>
      <c r="N279" s="920">
        <f>'⇒【交付金】様式2-２'!B291</f>
        <v>0</v>
      </c>
      <c r="O279" s="920" t="str">
        <f t="shared" si="4"/>
        <v>0</v>
      </c>
    </row>
    <row r="280" spans="1:15" s="919" customFormat="1">
      <c r="A280" s="920" t="str">
        <f>【全員最初に作成】基本情報!AD313</f>
        <v/>
      </c>
      <c r="B280" s="920">
        <f>【全員最初に作成】基本情報!M313</f>
        <v>0</v>
      </c>
      <c r="C280" s="920">
        <f>【全員最初に作成】基本情報!R313</f>
        <v>0</v>
      </c>
      <c r="D280" s="920">
        <f>【全員最初に作成】基本情報!W313</f>
        <v>0</v>
      </c>
      <c r="E280" s="920">
        <f>【全員最初に作成】基本情報!X313</f>
        <v>0</v>
      </c>
      <c r="F280" s="920">
        <f>【全員最初に作成】基本情報!Y313</f>
        <v>0</v>
      </c>
      <c r="G280" s="920">
        <f>【全員最初に作成】基本情報!$M$23</f>
        <v>0</v>
      </c>
      <c r="H280" s="920">
        <f>【全員最初に作成】基本情報!$M$24</f>
        <v>0</v>
      </c>
      <c r="I280" s="920">
        <f>【全員最初に作成】基本情報!$M$25</f>
        <v>0</v>
      </c>
      <c r="J280" s="920">
        <f>'⇒【処遇】別紙様式2-2'!R290</f>
        <v>0</v>
      </c>
      <c r="K280" s="920">
        <f>'⇒【処遇】別紙様式2-2'!S290</f>
        <v>0</v>
      </c>
      <c r="L280" s="920">
        <f>'⇒【特定】別紙様式2-3'!R290</f>
        <v>0</v>
      </c>
      <c r="M280" s="920">
        <f>'⇒【特定】別紙様式2-3'!S290</f>
        <v>0</v>
      </c>
      <c r="N280" s="920">
        <f>'⇒【交付金】様式2-２'!B292</f>
        <v>0</v>
      </c>
      <c r="O280" s="920" t="str">
        <f t="shared" si="4"/>
        <v>0</v>
      </c>
    </row>
    <row r="281" spans="1:15" s="919" customFormat="1">
      <c r="A281" s="920" t="str">
        <f>【全員最初に作成】基本情報!AD314</f>
        <v/>
      </c>
      <c r="B281" s="920">
        <f>【全員最初に作成】基本情報!M314</f>
        <v>0</v>
      </c>
      <c r="C281" s="920">
        <f>【全員最初に作成】基本情報!R314</f>
        <v>0</v>
      </c>
      <c r="D281" s="920">
        <f>【全員最初に作成】基本情報!W314</f>
        <v>0</v>
      </c>
      <c r="E281" s="920">
        <f>【全員最初に作成】基本情報!X314</f>
        <v>0</v>
      </c>
      <c r="F281" s="920">
        <f>【全員最初に作成】基本情報!Y314</f>
        <v>0</v>
      </c>
      <c r="G281" s="920">
        <f>【全員最初に作成】基本情報!$M$23</f>
        <v>0</v>
      </c>
      <c r="H281" s="920">
        <f>【全員最初に作成】基本情報!$M$24</f>
        <v>0</v>
      </c>
      <c r="I281" s="920">
        <f>【全員最初に作成】基本情報!$M$25</f>
        <v>0</v>
      </c>
      <c r="J281" s="920">
        <f>'⇒【処遇】別紙様式2-2'!R291</f>
        <v>0</v>
      </c>
      <c r="K281" s="920">
        <f>'⇒【処遇】別紙様式2-2'!S291</f>
        <v>0</v>
      </c>
      <c r="L281" s="920">
        <f>'⇒【特定】別紙様式2-3'!R291</f>
        <v>0</v>
      </c>
      <c r="M281" s="920">
        <f>'⇒【特定】別紙様式2-3'!S291</f>
        <v>0</v>
      </c>
      <c r="N281" s="920">
        <f>'⇒【交付金】様式2-２'!B293</f>
        <v>0</v>
      </c>
      <c r="O281" s="920" t="str">
        <f t="shared" si="4"/>
        <v>0</v>
      </c>
    </row>
    <row r="282" spans="1:15" s="919" customFormat="1">
      <c r="A282" s="920" t="str">
        <f>【全員最初に作成】基本情報!AD315</f>
        <v/>
      </c>
      <c r="B282" s="920">
        <f>【全員最初に作成】基本情報!M315</f>
        <v>0</v>
      </c>
      <c r="C282" s="920">
        <f>【全員最初に作成】基本情報!R315</f>
        <v>0</v>
      </c>
      <c r="D282" s="920">
        <f>【全員最初に作成】基本情報!W315</f>
        <v>0</v>
      </c>
      <c r="E282" s="920">
        <f>【全員最初に作成】基本情報!X315</f>
        <v>0</v>
      </c>
      <c r="F282" s="920">
        <f>【全員最初に作成】基本情報!Y315</f>
        <v>0</v>
      </c>
      <c r="G282" s="920">
        <f>【全員最初に作成】基本情報!$M$23</f>
        <v>0</v>
      </c>
      <c r="H282" s="920">
        <f>【全員最初に作成】基本情報!$M$24</f>
        <v>0</v>
      </c>
      <c r="I282" s="920">
        <f>【全員最初に作成】基本情報!$M$25</f>
        <v>0</v>
      </c>
      <c r="J282" s="920">
        <f>'⇒【処遇】別紙様式2-2'!R292</f>
        <v>0</v>
      </c>
      <c r="K282" s="920">
        <f>'⇒【処遇】別紙様式2-2'!S292</f>
        <v>0</v>
      </c>
      <c r="L282" s="920">
        <f>'⇒【特定】別紙様式2-3'!R292</f>
        <v>0</v>
      </c>
      <c r="M282" s="920">
        <f>'⇒【特定】別紙様式2-3'!S292</f>
        <v>0</v>
      </c>
      <c r="N282" s="920">
        <f>'⇒【交付金】様式2-２'!B294</f>
        <v>0</v>
      </c>
      <c r="O282" s="920" t="str">
        <f t="shared" si="4"/>
        <v>0</v>
      </c>
    </row>
    <row r="283" spans="1:15" s="919" customFormat="1">
      <c r="A283" s="920" t="str">
        <f>【全員最初に作成】基本情報!AD316</f>
        <v/>
      </c>
      <c r="B283" s="920">
        <f>【全員最初に作成】基本情報!M316</f>
        <v>0</v>
      </c>
      <c r="C283" s="920">
        <f>【全員最初に作成】基本情報!R316</f>
        <v>0</v>
      </c>
      <c r="D283" s="920">
        <f>【全員最初に作成】基本情報!W316</f>
        <v>0</v>
      </c>
      <c r="E283" s="920">
        <f>【全員最初に作成】基本情報!X316</f>
        <v>0</v>
      </c>
      <c r="F283" s="920">
        <f>【全員最初に作成】基本情報!Y316</f>
        <v>0</v>
      </c>
      <c r="G283" s="920">
        <f>【全員最初に作成】基本情報!$M$23</f>
        <v>0</v>
      </c>
      <c r="H283" s="920">
        <f>【全員最初に作成】基本情報!$M$24</f>
        <v>0</v>
      </c>
      <c r="I283" s="920">
        <f>【全員最初に作成】基本情報!$M$25</f>
        <v>0</v>
      </c>
      <c r="J283" s="920">
        <f>'⇒【処遇】別紙様式2-2'!R293</f>
        <v>0</v>
      </c>
      <c r="K283" s="920">
        <f>'⇒【処遇】別紙様式2-2'!S293</f>
        <v>0</v>
      </c>
      <c r="L283" s="920">
        <f>'⇒【特定】別紙様式2-3'!R293</f>
        <v>0</v>
      </c>
      <c r="M283" s="920">
        <f>'⇒【特定】別紙様式2-3'!S293</f>
        <v>0</v>
      </c>
      <c r="N283" s="920">
        <f>'⇒【交付金】様式2-２'!B295</f>
        <v>0</v>
      </c>
      <c r="O283" s="920" t="str">
        <f t="shared" si="4"/>
        <v>0</v>
      </c>
    </row>
    <row r="284" spans="1:15" s="919" customFormat="1">
      <c r="A284" s="920" t="str">
        <f>【全員最初に作成】基本情報!AD317</f>
        <v/>
      </c>
      <c r="B284" s="920">
        <f>【全員最初に作成】基本情報!M317</f>
        <v>0</v>
      </c>
      <c r="C284" s="920">
        <f>【全員最初に作成】基本情報!R317</f>
        <v>0</v>
      </c>
      <c r="D284" s="920">
        <f>【全員最初に作成】基本情報!W317</f>
        <v>0</v>
      </c>
      <c r="E284" s="920">
        <f>【全員最初に作成】基本情報!X317</f>
        <v>0</v>
      </c>
      <c r="F284" s="920">
        <f>【全員最初に作成】基本情報!Y317</f>
        <v>0</v>
      </c>
      <c r="G284" s="920">
        <f>【全員最初に作成】基本情報!$M$23</f>
        <v>0</v>
      </c>
      <c r="H284" s="920">
        <f>【全員最初に作成】基本情報!$M$24</f>
        <v>0</v>
      </c>
      <c r="I284" s="920">
        <f>【全員最初に作成】基本情報!$M$25</f>
        <v>0</v>
      </c>
      <c r="J284" s="920">
        <f>'⇒【処遇】別紙様式2-2'!R294</f>
        <v>0</v>
      </c>
      <c r="K284" s="920">
        <f>'⇒【処遇】別紙様式2-2'!S294</f>
        <v>0</v>
      </c>
      <c r="L284" s="920">
        <f>'⇒【特定】別紙様式2-3'!R294</f>
        <v>0</v>
      </c>
      <c r="M284" s="920">
        <f>'⇒【特定】別紙様式2-3'!S294</f>
        <v>0</v>
      </c>
      <c r="N284" s="920">
        <f>'⇒【交付金】様式2-２'!B296</f>
        <v>0</v>
      </c>
      <c r="O284" s="920" t="str">
        <f t="shared" si="4"/>
        <v>0</v>
      </c>
    </row>
    <row r="285" spans="1:15" s="919" customFormat="1">
      <c r="A285" s="920" t="str">
        <f>【全員最初に作成】基本情報!AD318</f>
        <v/>
      </c>
      <c r="B285" s="920">
        <f>【全員最初に作成】基本情報!M318</f>
        <v>0</v>
      </c>
      <c r="C285" s="920">
        <f>【全員最初に作成】基本情報!R318</f>
        <v>0</v>
      </c>
      <c r="D285" s="920">
        <f>【全員最初に作成】基本情報!W318</f>
        <v>0</v>
      </c>
      <c r="E285" s="920">
        <f>【全員最初に作成】基本情報!X318</f>
        <v>0</v>
      </c>
      <c r="F285" s="920">
        <f>【全員最初に作成】基本情報!Y318</f>
        <v>0</v>
      </c>
      <c r="G285" s="920">
        <f>【全員最初に作成】基本情報!$M$23</f>
        <v>0</v>
      </c>
      <c r="H285" s="920">
        <f>【全員最初に作成】基本情報!$M$24</f>
        <v>0</v>
      </c>
      <c r="I285" s="920">
        <f>【全員最初に作成】基本情報!$M$25</f>
        <v>0</v>
      </c>
      <c r="J285" s="920">
        <f>'⇒【処遇】別紙様式2-2'!R295</f>
        <v>0</v>
      </c>
      <c r="K285" s="920">
        <f>'⇒【処遇】別紙様式2-2'!S295</f>
        <v>0</v>
      </c>
      <c r="L285" s="920">
        <f>'⇒【特定】別紙様式2-3'!R295</f>
        <v>0</v>
      </c>
      <c r="M285" s="920">
        <f>'⇒【特定】別紙様式2-3'!S295</f>
        <v>0</v>
      </c>
      <c r="N285" s="920">
        <f>'⇒【交付金】様式2-２'!B297</f>
        <v>0</v>
      </c>
      <c r="O285" s="920" t="str">
        <f t="shared" si="4"/>
        <v>0</v>
      </c>
    </row>
    <row r="286" spans="1:15" s="919" customFormat="1">
      <c r="A286" s="920" t="str">
        <f>【全員最初に作成】基本情報!AD319</f>
        <v/>
      </c>
      <c r="B286" s="920">
        <f>【全員最初に作成】基本情報!M319</f>
        <v>0</v>
      </c>
      <c r="C286" s="920">
        <f>【全員最初に作成】基本情報!R319</f>
        <v>0</v>
      </c>
      <c r="D286" s="920">
        <f>【全員最初に作成】基本情報!W319</f>
        <v>0</v>
      </c>
      <c r="E286" s="920">
        <f>【全員最初に作成】基本情報!X319</f>
        <v>0</v>
      </c>
      <c r="F286" s="920">
        <f>【全員最初に作成】基本情報!Y319</f>
        <v>0</v>
      </c>
      <c r="G286" s="920">
        <f>【全員最初に作成】基本情報!$M$23</f>
        <v>0</v>
      </c>
      <c r="H286" s="920">
        <f>【全員最初に作成】基本情報!$M$24</f>
        <v>0</v>
      </c>
      <c r="I286" s="920">
        <f>【全員最初に作成】基本情報!$M$25</f>
        <v>0</v>
      </c>
      <c r="J286" s="920">
        <f>'⇒【処遇】別紙様式2-2'!R296</f>
        <v>0</v>
      </c>
      <c r="K286" s="920">
        <f>'⇒【処遇】別紙様式2-2'!S296</f>
        <v>0</v>
      </c>
      <c r="L286" s="920">
        <f>'⇒【特定】別紙様式2-3'!R296</f>
        <v>0</v>
      </c>
      <c r="M286" s="920">
        <f>'⇒【特定】別紙様式2-3'!S296</f>
        <v>0</v>
      </c>
      <c r="N286" s="920">
        <f>'⇒【交付金】様式2-２'!B298</f>
        <v>0</v>
      </c>
      <c r="O286" s="920" t="str">
        <f t="shared" si="4"/>
        <v>0</v>
      </c>
    </row>
    <row r="287" spans="1:15" s="919" customFormat="1">
      <c r="A287" s="920" t="str">
        <f>【全員最初に作成】基本情報!AD320</f>
        <v/>
      </c>
      <c r="B287" s="920">
        <f>【全員最初に作成】基本情報!M320</f>
        <v>0</v>
      </c>
      <c r="C287" s="920">
        <f>【全員最初に作成】基本情報!R320</f>
        <v>0</v>
      </c>
      <c r="D287" s="920">
        <f>【全員最初に作成】基本情報!W320</f>
        <v>0</v>
      </c>
      <c r="E287" s="920">
        <f>【全員最初に作成】基本情報!X320</f>
        <v>0</v>
      </c>
      <c r="F287" s="920">
        <f>【全員最初に作成】基本情報!Y320</f>
        <v>0</v>
      </c>
      <c r="G287" s="920">
        <f>【全員最初に作成】基本情報!$M$23</f>
        <v>0</v>
      </c>
      <c r="H287" s="920">
        <f>【全員最初に作成】基本情報!$M$24</f>
        <v>0</v>
      </c>
      <c r="I287" s="920">
        <f>【全員最初に作成】基本情報!$M$25</f>
        <v>0</v>
      </c>
      <c r="J287" s="920">
        <f>'⇒【処遇】別紙様式2-2'!R297</f>
        <v>0</v>
      </c>
      <c r="K287" s="920">
        <f>'⇒【処遇】別紙様式2-2'!S297</f>
        <v>0</v>
      </c>
      <c r="L287" s="920">
        <f>'⇒【特定】別紙様式2-3'!R297</f>
        <v>0</v>
      </c>
      <c r="M287" s="920">
        <f>'⇒【特定】別紙様式2-3'!S297</f>
        <v>0</v>
      </c>
      <c r="N287" s="920">
        <f>'⇒【交付金】様式2-２'!B299</f>
        <v>0</v>
      </c>
      <c r="O287" s="920" t="str">
        <f t="shared" si="4"/>
        <v>0</v>
      </c>
    </row>
    <row r="288" spans="1:15" s="919" customFormat="1">
      <c r="A288" s="920" t="str">
        <f>【全員最初に作成】基本情報!AD321</f>
        <v/>
      </c>
      <c r="B288" s="920">
        <f>【全員最初に作成】基本情報!M321</f>
        <v>0</v>
      </c>
      <c r="C288" s="920">
        <f>【全員最初に作成】基本情報!R321</f>
        <v>0</v>
      </c>
      <c r="D288" s="920">
        <f>【全員最初に作成】基本情報!W321</f>
        <v>0</v>
      </c>
      <c r="E288" s="920">
        <f>【全員最初に作成】基本情報!X321</f>
        <v>0</v>
      </c>
      <c r="F288" s="920">
        <f>【全員最初に作成】基本情報!Y321</f>
        <v>0</v>
      </c>
      <c r="G288" s="920">
        <f>【全員最初に作成】基本情報!$M$23</f>
        <v>0</v>
      </c>
      <c r="H288" s="920">
        <f>【全員最初に作成】基本情報!$M$24</f>
        <v>0</v>
      </c>
      <c r="I288" s="920">
        <f>【全員最初に作成】基本情報!$M$25</f>
        <v>0</v>
      </c>
      <c r="J288" s="920">
        <f>'⇒【処遇】別紙様式2-2'!R298</f>
        <v>0</v>
      </c>
      <c r="K288" s="920">
        <f>'⇒【処遇】別紙様式2-2'!S298</f>
        <v>0</v>
      </c>
      <c r="L288" s="920">
        <f>'⇒【特定】別紙様式2-3'!R298</f>
        <v>0</v>
      </c>
      <c r="M288" s="920">
        <f>'⇒【特定】別紙様式2-3'!S298</f>
        <v>0</v>
      </c>
      <c r="N288" s="920">
        <f>'⇒【交付金】様式2-２'!B300</f>
        <v>0</v>
      </c>
      <c r="O288" s="920" t="str">
        <f t="shared" si="4"/>
        <v>0</v>
      </c>
    </row>
    <row r="289" spans="1:15" s="919" customFormat="1">
      <c r="A289" s="920" t="str">
        <f>【全員最初に作成】基本情報!AD322</f>
        <v/>
      </c>
      <c r="B289" s="920">
        <f>【全員最初に作成】基本情報!M322</f>
        <v>0</v>
      </c>
      <c r="C289" s="920">
        <f>【全員最初に作成】基本情報!R322</f>
        <v>0</v>
      </c>
      <c r="D289" s="920">
        <f>【全員最初に作成】基本情報!W322</f>
        <v>0</v>
      </c>
      <c r="E289" s="920">
        <f>【全員最初に作成】基本情報!X322</f>
        <v>0</v>
      </c>
      <c r="F289" s="920">
        <f>【全員最初に作成】基本情報!Y322</f>
        <v>0</v>
      </c>
      <c r="G289" s="920">
        <f>【全員最初に作成】基本情報!$M$23</f>
        <v>0</v>
      </c>
      <c r="H289" s="920">
        <f>【全員最初に作成】基本情報!$M$24</f>
        <v>0</v>
      </c>
      <c r="I289" s="920">
        <f>【全員最初に作成】基本情報!$M$25</f>
        <v>0</v>
      </c>
      <c r="J289" s="920">
        <f>'⇒【処遇】別紙様式2-2'!R299</f>
        <v>0</v>
      </c>
      <c r="K289" s="920">
        <f>'⇒【処遇】別紙様式2-2'!S299</f>
        <v>0</v>
      </c>
      <c r="L289" s="920">
        <f>'⇒【特定】別紙様式2-3'!R299</f>
        <v>0</v>
      </c>
      <c r="M289" s="920">
        <f>'⇒【特定】別紙様式2-3'!S299</f>
        <v>0</v>
      </c>
      <c r="N289" s="920">
        <f>'⇒【交付金】様式2-２'!B301</f>
        <v>0</v>
      </c>
      <c r="O289" s="920" t="str">
        <f t="shared" si="4"/>
        <v>0</v>
      </c>
    </row>
    <row r="290" spans="1:15" s="919" customFormat="1">
      <c r="A290" s="920" t="str">
        <f>【全員最初に作成】基本情報!AD323</f>
        <v/>
      </c>
      <c r="B290" s="920">
        <f>【全員最初に作成】基本情報!M323</f>
        <v>0</v>
      </c>
      <c r="C290" s="920">
        <f>【全員最初に作成】基本情報!R323</f>
        <v>0</v>
      </c>
      <c r="D290" s="920">
        <f>【全員最初に作成】基本情報!W323</f>
        <v>0</v>
      </c>
      <c r="E290" s="920">
        <f>【全員最初に作成】基本情報!X323</f>
        <v>0</v>
      </c>
      <c r="F290" s="920">
        <f>【全員最初に作成】基本情報!Y323</f>
        <v>0</v>
      </c>
      <c r="G290" s="920">
        <f>【全員最初に作成】基本情報!$M$23</f>
        <v>0</v>
      </c>
      <c r="H290" s="920">
        <f>【全員最初に作成】基本情報!$M$24</f>
        <v>0</v>
      </c>
      <c r="I290" s="920">
        <f>【全員最初に作成】基本情報!$M$25</f>
        <v>0</v>
      </c>
      <c r="J290" s="920">
        <f>'⇒【処遇】別紙様式2-2'!R300</f>
        <v>0</v>
      </c>
      <c r="K290" s="920">
        <f>'⇒【処遇】別紙様式2-2'!S300</f>
        <v>0</v>
      </c>
      <c r="L290" s="920">
        <f>'⇒【特定】別紙様式2-3'!R300</f>
        <v>0</v>
      </c>
      <c r="M290" s="920">
        <f>'⇒【特定】別紙様式2-3'!S300</f>
        <v>0</v>
      </c>
      <c r="N290" s="920">
        <f>'⇒【交付金】様式2-２'!B302</f>
        <v>0</v>
      </c>
      <c r="O290" s="920" t="str">
        <f t="shared" si="4"/>
        <v>0</v>
      </c>
    </row>
    <row r="291" spans="1:15" s="919" customFormat="1">
      <c r="A291" s="920" t="str">
        <f>【全員最初に作成】基本情報!AD324</f>
        <v/>
      </c>
      <c r="B291" s="920">
        <f>【全員最初に作成】基本情報!M324</f>
        <v>0</v>
      </c>
      <c r="C291" s="920">
        <f>【全員最初に作成】基本情報!R324</f>
        <v>0</v>
      </c>
      <c r="D291" s="920">
        <f>【全員最初に作成】基本情報!W324</f>
        <v>0</v>
      </c>
      <c r="E291" s="920">
        <f>【全員最初に作成】基本情報!X324</f>
        <v>0</v>
      </c>
      <c r="F291" s="920">
        <f>【全員最初に作成】基本情報!Y324</f>
        <v>0</v>
      </c>
      <c r="G291" s="920">
        <f>【全員最初に作成】基本情報!$M$23</f>
        <v>0</v>
      </c>
      <c r="H291" s="920">
        <f>【全員最初に作成】基本情報!$M$24</f>
        <v>0</v>
      </c>
      <c r="I291" s="920">
        <f>【全員最初に作成】基本情報!$M$25</f>
        <v>0</v>
      </c>
      <c r="J291" s="920">
        <f>'⇒【処遇】別紙様式2-2'!R301</f>
        <v>0</v>
      </c>
      <c r="K291" s="920">
        <f>'⇒【処遇】別紙様式2-2'!S301</f>
        <v>0</v>
      </c>
      <c r="L291" s="920">
        <f>'⇒【特定】別紙様式2-3'!R301</f>
        <v>0</v>
      </c>
      <c r="M291" s="920">
        <f>'⇒【特定】別紙様式2-3'!S301</f>
        <v>0</v>
      </c>
      <c r="N291" s="920">
        <f>'⇒【交付金】様式2-２'!B303</f>
        <v>0</v>
      </c>
      <c r="O291" s="920" t="str">
        <f t="shared" si="4"/>
        <v>0</v>
      </c>
    </row>
    <row r="292" spans="1:15" s="919" customFormat="1">
      <c r="A292" s="920" t="str">
        <f>【全員最初に作成】基本情報!AD325</f>
        <v/>
      </c>
      <c r="B292" s="920">
        <f>【全員最初に作成】基本情報!M325</f>
        <v>0</v>
      </c>
      <c r="C292" s="920">
        <f>【全員最初に作成】基本情報!R325</f>
        <v>0</v>
      </c>
      <c r="D292" s="920">
        <f>【全員最初に作成】基本情報!W325</f>
        <v>0</v>
      </c>
      <c r="E292" s="920">
        <f>【全員最初に作成】基本情報!X325</f>
        <v>0</v>
      </c>
      <c r="F292" s="920">
        <f>【全員最初に作成】基本情報!Y325</f>
        <v>0</v>
      </c>
      <c r="G292" s="920">
        <f>【全員最初に作成】基本情報!$M$23</f>
        <v>0</v>
      </c>
      <c r="H292" s="920">
        <f>【全員最初に作成】基本情報!$M$24</f>
        <v>0</v>
      </c>
      <c r="I292" s="920">
        <f>【全員最初に作成】基本情報!$M$25</f>
        <v>0</v>
      </c>
      <c r="J292" s="920">
        <f>'⇒【処遇】別紙様式2-2'!R302</f>
        <v>0</v>
      </c>
      <c r="K292" s="920">
        <f>'⇒【処遇】別紙様式2-2'!S302</f>
        <v>0</v>
      </c>
      <c r="L292" s="920">
        <f>'⇒【特定】別紙様式2-3'!R302</f>
        <v>0</v>
      </c>
      <c r="M292" s="920">
        <f>'⇒【特定】別紙様式2-3'!S302</f>
        <v>0</v>
      </c>
      <c r="N292" s="920">
        <f>'⇒【交付金】様式2-２'!B304</f>
        <v>0</v>
      </c>
      <c r="O292" s="920" t="str">
        <f t="shared" si="4"/>
        <v>0</v>
      </c>
    </row>
    <row r="293" spans="1:15" s="919" customFormat="1">
      <c r="A293" s="920" t="str">
        <f>【全員最初に作成】基本情報!AD326</f>
        <v/>
      </c>
      <c r="B293" s="920">
        <f>【全員最初に作成】基本情報!M326</f>
        <v>0</v>
      </c>
      <c r="C293" s="920">
        <f>【全員最初に作成】基本情報!R326</f>
        <v>0</v>
      </c>
      <c r="D293" s="920">
        <f>【全員最初に作成】基本情報!W326</f>
        <v>0</v>
      </c>
      <c r="E293" s="920">
        <f>【全員最初に作成】基本情報!X326</f>
        <v>0</v>
      </c>
      <c r="F293" s="920">
        <f>【全員最初に作成】基本情報!Y326</f>
        <v>0</v>
      </c>
      <c r="G293" s="920">
        <f>【全員最初に作成】基本情報!$M$23</f>
        <v>0</v>
      </c>
      <c r="H293" s="920">
        <f>【全員最初に作成】基本情報!$M$24</f>
        <v>0</v>
      </c>
      <c r="I293" s="920">
        <f>【全員最初に作成】基本情報!$M$25</f>
        <v>0</v>
      </c>
      <c r="J293" s="920">
        <f>'⇒【処遇】別紙様式2-2'!R303</f>
        <v>0</v>
      </c>
      <c r="K293" s="920">
        <f>'⇒【処遇】別紙様式2-2'!S303</f>
        <v>0</v>
      </c>
      <c r="L293" s="920">
        <f>'⇒【特定】別紙様式2-3'!R303</f>
        <v>0</v>
      </c>
      <c r="M293" s="920">
        <f>'⇒【特定】別紙様式2-3'!S303</f>
        <v>0</v>
      </c>
      <c r="N293" s="920">
        <f>'⇒【交付金】様式2-２'!B305</f>
        <v>0</v>
      </c>
      <c r="O293" s="920" t="str">
        <f t="shared" si="4"/>
        <v>0</v>
      </c>
    </row>
    <row r="294" spans="1:15" s="919" customFormat="1">
      <c r="A294" s="920" t="str">
        <f>【全員最初に作成】基本情報!AD327</f>
        <v/>
      </c>
      <c r="B294" s="920">
        <f>【全員最初に作成】基本情報!M327</f>
        <v>0</v>
      </c>
      <c r="C294" s="920">
        <f>【全員最初に作成】基本情報!R327</f>
        <v>0</v>
      </c>
      <c r="D294" s="920">
        <f>【全員最初に作成】基本情報!W327</f>
        <v>0</v>
      </c>
      <c r="E294" s="920">
        <f>【全員最初に作成】基本情報!X327</f>
        <v>0</v>
      </c>
      <c r="F294" s="920">
        <f>【全員最初に作成】基本情報!Y327</f>
        <v>0</v>
      </c>
      <c r="G294" s="920">
        <f>【全員最初に作成】基本情報!$M$23</f>
        <v>0</v>
      </c>
      <c r="H294" s="920">
        <f>【全員最初に作成】基本情報!$M$24</f>
        <v>0</v>
      </c>
      <c r="I294" s="920">
        <f>【全員最初に作成】基本情報!$M$25</f>
        <v>0</v>
      </c>
      <c r="J294" s="920">
        <f>'⇒【処遇】別紙様式2-2'!R304</f>
        <v>0</v>
      </c>
      <c r="K294" s="920">
        <f>'⇒【処遇】別紙様式2-2'!S304</f>
        <v>0</v>
      </c>
      <c r="L294" s="920">
        <f>'⇒【特定】別紙様式2-3'!R304</f>
        <v>0</v>
      </c>
      <c r="M294" s="920">
        <f>'⇒【特定】別紙様式2-3'!S304</f>
        <v>0</v>
      </c>
      <c r="N294" s="920">
        <f>'⇒【交付金】様式2-２'!B306</f>
        <v>0</v>
      </c>
      <c r="O294" s="920" t="str">
        <f t="shared" si="4"/>
        <v>0</v>
      </c>
    </row>
    <row r="295" spans="1:15" s="919" customFormat="1">
      <c r="A295" s="920" t="str">
        <f>【全員最初に作成】基本情報!AD328</f>
        <v/>
      </c>
      <c r="B295" s="920">
        <f>【全員最初に作成】基本情報!M328</f>
        <v>0</v>
      </c>
      <c r="C295" s="920">
        <f>【全員最初に作成】基本情報!R328</f>
        <v>0</v>
      </c>
      <c r="D295" s="920">
        <f>【全員最初に作成】基本情報!W328</f>
        <v>0</v>
      </c>
      <c r="E295" s="920">
        <f>【全員最初に作成】基本情報!X328</f>
        <v>0</v>
      </c>
      <c r="F295" s="920">
        <f>【全員最初に作成】基本情報!Y328</f>
        <v>0</v>
      </c>
      <c r="G295" s="920">
        <f>【全員最初に作成】基本情報!$M$23</f>
        <v>0</v>
      </c>
      <c r="H295" s="920">
        <f>【全員最初に作成】基本情報!$M$24</f>
        <v>0</v>
      </c>
      <c r="I295" s="920">
        <f>【全員最初に作成】基本情報!$M$25</f>
        <v>0</v>
      </c>
      <c r="J295" s="920">
        <f>'⇒【処遇】別紙様式2-2'!R305</f>
        <v>0</v>
      </c>
      <c r="K295" s="920">
        <f>'⇒【処遇】別紙様式2-2'!S305</f>
        <v>0</v>
      </c>
      <c r="L295" s="920">
        <f>'⇒【特定】別紙様式2-3'!R305</f>
        <v>0</v>
      </c>
      <c r="M295" s="920">
        <f>'⇒【特定】別紙様式2-3'!S305</f>
        <v>0</v>
      </c>
      <c r="N295" s="920">
        <f>'⇒【交付金】様式2-２'!B307</f>
        <v>0</v>
      </c>
      <c r="O295" s="920" t="str">
        <f t="shared" si="4"/>
        <v>0</v>
      </c>
    </row>
    <row r="296" spans="1:15" s="919" customFormat="1">
      <c r="A296" s="920" t="str">
        <f>【全員最初に作成】基本情報!AD329</f>
        <v/>
      </c>
      <c r="B296" s="920">
        <f>【全員最初に作成】基本情報!M329</f>
        <v>0</v>
      </c>
      <c r="C296" s="920">
        <f>【全員最初に作成】基本情報!R329</f>
        <v>0</v>
      </c>
      <c r="D296" s="920">
        <f>【全員最初に作成】基本情報!W329</f>
        <v>0</v>
      </c>
      <c r="E296" s="920">
        <f>【全員最初に作成】基本情報!X329</f>
        <v>0</v>
      </c>
      <c r="F296" s="920">
        <f>【全員最初に作成】基本情報!Y329</f>
        <v>0</v>
      </c>
      <c r="G296" s="920">
        <f>【全員最初に作成】基本情報!$M$23</f>
        <v>0</v>
      </c>
      <c r="H296" s="920">
        <f>【全員最初に作成】基本情報!$M$24</f>
        <v>0</v>
      </c>
      <c r="I296" s="920">
        <f>【全員最初に作成】基本情報!$M$25</f>
        <v>0</v>
      </c>
      <c r="J296" s="920">
        <f>'⇒【処遇】別紙様式2-2'!R306</f>
        <v>0</v>
      </c>
      <c r="K296" s="920">
        <f>'⇒【処遇】別紙様式2-2'!S306</f>
        <v>0</v>
      </c>
      <c r="L296" s="920">
        <f>'⇒【特定】別紙様式2-3'!R306</f>
        <v>0</v>
      </c>
      <c r="M296" s="920">
        <f>'⇒【特定】別紙様式2-3'!S306</f>
        <v>0</v>
      </c>
      <c r="N296" s="920">
        <f>'⇒【交付金】様式2-２'!B308</f>
        <v>0</v>
      </c>
      <c r="O296" s="920" t="str">
        <f t="shared" si="4"/>
        <v>0</v>
      </c>
    </row>
    <row r="297" spans="1:15" s="919" customFormat="1">
      <c r="A297" s="920" t="str">
        <f>【全員最初に作成】基本情報!AD330</f>
        <v/>
      </c>
      <c r="B297" s="920">
        <f>【全員最初に作成】基本情報!M330</f>
        <v>0</v>
      </c>
      <c r="C297" s="920">
        <f>【全員最初に作成】基本情報!R330</f>
        <v>0</v>
      </c>
      <c r="D297" s="920">
        <f>【全員最初に作成】基本情報!W330</f>
        <v>0</v>
      </c>
      <c r="E297" s="920">
        <f>【全員最初に作成】基本情報!X330</f>
        <v>0</v>
      </c>
      <c r="F297" s="920">
        <f>【全員最初に作成】基本情報!Y330</f>
        <v>0</v>
      </c>
      <c r="G297" s="920">
        <f>【全員最初に作成】基本情報!$M$23</f>
        <v>0</v>
      </c>
      <c r="H297" s="920">
        <f>【全員最初に作成】基本情報!$M$24</f>
        <v>0</v>
      </c>
      <c r="I297" s="920">
        <f>【全員最初に作成】基本情報!$M$25</f>
        <v>0</v>
      </c>
      <c r="J297" s="920">
        <f>'⇒【処遇】別紙様式2-2'!R307</f>
        <v>0</v>
      </c>
      <c r="K297" s="920">
        <f>'⇒【処遇】別紙様式2-2'!S307</f>
        <v>0</v>
      </c>
      <c r="L297" s="920">
        <f>'⇒【特定】別紙様式2-3'!R307</f>
        <v>0</v>
      </c>
      <c r="M297" s="920">
        <f>'⇒【特定】別紙様式2-3'!S307</f>
        <v>0</v>
      </c>
      <c r="N297" s="920">
        <f>'⇒【交付金】様式2-２'!B309</f>
        <v>0</v>
      </c>
      <c r="O297" s="920" t="str">
        <f t="shared" si="4"/>
        <v>0</v>
      </c>
    </row>
    <row r="298" spans="1:15" s="919" customFormat="1">
      <c r="A298" s="920" t="str">
        <f>【全員最初に作成】基本情報!AD331</f>
        <v/>
      </c>
      <c r="B298" s="920">
        <f>【全員最初に作成】基本情報!M331</f>
        <v>0</v>
      </c>
      <c r="C298" s="920">
        <f>【全員最初に作成】基本情報!R331</f>
        <v>0</v>
      </c>
      <c r="D298" s="920">
        <f>【全員最初に作成】基本情報!W331</f>
        <v>0</v>
      </c>
      <c r="E298" s="920">
        <f>【全員最初に作成】基本情報!X331</f>
        <v>0</v>
      </c>
      <c r="F298" s="920">
        <f>【全員最初に作成】基本情報!Y331</f>
        <v>0</v>
      </c>
      <c r="G298" s="920">
        <f>【全員最初に作成】基本情報!$M$23</f>
        <v>0</v>
      </c>
      <c r="H298" s="920">
        <f>【全員最初に作成】基本情報!$M$24</f>
        <v>0</v>
      </c>
      <c r="I298" s="920">
        <f>【全員最初に作成】基本情報!$M$25</f>
        <v>0</v>
      </c>
      <c r="J298" s="920">
        <f>'⇒【処遇】別紙様式2-2'!R308</f>
        <v>0</v>
      </c>
      <c r="K298" s="920">
        <f>'⇒【処遇】別紙様式2-2'!S308</f>
        <v>0</v>
      </c>
      <c r="L298" s="920">
        <f>'⇒【特定】別紙様式2-3'!R308</f>
        <v>0</v>
      </c>
      <c r="M298" s="920">
        <f>'⇒【特定】別紙様式2-3'!S308</f>
        <v>0</v>
      </c>
      <c r="N298" s="920">
        <f>'⇒【交付金】様式2-２'!B310</f>
        <v>0</v>
      </c>
      <c r="O298" s="920" t="str">
        <f t="shared" si="4"/>
        <v>0</v>
      </c>
    </row>
    <row r="299" spans="1:15" s="919" customFormat="1">
      <c r="A299" s="920" t="str">
        <f>【全員最初に作成】基本情報!AD332</f>
        <v/>
      </c>
      <c r="B299" s="920">
        <f>【全員最初に作成】基本情報!M332</f>
        <v>0</v>
      </c>
      <c r="C299" s="920">
        <f>【全員最初に作成】基本情報!R332</f>
        <v>0</v>
      </c>
      <c r="D299" s="920">
        <f>【全員最初に作成】基本情報!W332</f>
        <v>0</v>
      </c>
      <c r="E299" s="920">
        <f>【全員最初に作成】基本情報!X332</f>
        <v>0</v>
      </c>
      <c r="F299" s="920">
        <f>【全員最初に作成】基本情報!Y332</f>
        <v>0</v>
      </c>
      <c r="G299" s="920">
        <f>【全員最初に作成】基本情報!$M$23</f>
        <v>0</v>
      </c>
      <c r="H299" s="920">
        <f>【全員最初に作成】基本情報!$M$24</f>
        <v>0</v>
      </c>
      <c r="I299" s="920">
        <f>【全員最初に作成】基本情報!$M$25</f>
        <v>0</v>
      </c>
      <c r="J299" s="920">
        <f>'⇒【処遇】別紙様式2-2'!R309</f>
        <v>0</v>
      </c>
      <c r="K299" s="920">
        <f>'⇒【処遇】別紙様式2-2'!S309</f>
        <v>0</v>
      </c>
      <c r="L299" s="920">
        <f>'⇒【特定】別紙様式2-3'!R309</f>
        <v>0</v>
      </c>
      <c r="M299" s="920">
        <f>'⇒【特定】別紙様式2-3'!S309</f>
        <v>0</v>
      </c>
      <c r="N299" s="920">
        <f>'⇒【交付金】様式2-２'!B311</f>
        <v>0</v>
      </c>
      <c r="O299" s="920" t="str">
        <f t="shared" si="4"/>
        <v>0</v>
      </c>
    </row>
    <row r="300" spans="1:15" s="919" customFormat="1">
      <c r="A300" s="920" t="str">
        <f>【全員最初に作成】基本情報!AD333</f>
        <v/>
      </c>
      <c r="B300" s="920">
        <f>【全員最初に作成】基本情報!M333</f>
        <v>0</v>
      </c>
      <c r="C300" s="920">
        <f>【全員最初に作成】基本情報!R333</f>
        <v>0</v>
      </c>
      <c r="D300" s="920">
        <f>【全員最初に作成】基本情報!W333</f>
        <v>0</v>
      </c>
      <c r="E300" s="920">
        <f>【全員最初に作成】基本情報!X333</f>
        <v>0</v>
      </c>
      <c r="F300" s="920">
        <f>【全員最初に作成】基本情報!Y333</f>
        <v>0</v>
      </c>
      <c r="G300" s="920">
        <f>【全員最初に作成】基本情報!$M$23</f>
        <v>0</v>
      </c>
      <c r="H300" s="920">
        <f>【全員最初に作成】基本情報!$M$24</f>
        <v>0</v>
      </c>
      <c r="I300" s="920">
        <f>【全員最初に作成】基本情報!$M$25</f>
        <v>0</v>
      </c>
      <c r="J300" s="920">
        <f>'⇒【処遇】別紙様式2-2'!R310</f>
        <v>0</v>
      </c>
      <c r="K300" s="920">
        <f>'⇒【処遇】別紙様式2-2'!S310</f>
        <v>0</v>
      </c>
      <c r="L300" s="920">
        <f>'⇒【特定】別紙様式2-3'!R310</f>
        <v>0</v>
      </c>
      <c r="M300" s="920">
        <f>'⇒【特定】別紙様式2-3'!S310</f>
        <v>0</v>
      </c>
      <c r="N300" s="920">
        <f>'⇒【交付金】様式2-２'!B312</f>
        <v>0</v>
      </c>
      <c r="O300" s="920" t="str">
        <f t="shared" si="4"/>
        <v>0</v>
      </c>
    </row>
    <row r="301" spans="1:15" s="919" customFormat="1">
      <c r="A301" s="920" t="str">
        <f>【全員最初に作成】基本情報!AD334</f>
        <v/>
      </c>
      <c r="B301" s="920">
        <f>【全員最初に作成】基本情報!M334</f>
        <v>0</v>
      </c>
      <c r="C301" s="920">
        <f>【全員最初に作成】基本情報!R334</f>
        <v>0</v>
      </c>
      <c r="D301" s="920">
        <f>【全員最初に作成】基本情報!W334</f>
        <v>0</v>
      </c>
      <c r="E301" s="920">
        <f>【全員最初に作成】基本情報!X334</f>
        <v>0</v>
      </c>
      <c r="F301" s="920">
        <f>【全員最初に作成】基本情報!Y334</f>
        <v>0</v>
      </c>
      <c r="G301" s="920">
        <f>【全員最初に作成】基本情報!$M$23</f>
        <v>0</v>
      </c>
      <c r="H301" s="920">
        <f>【全員最初に作成】基本情報!$M$24</f>
        <v>0</v>
      </c>
      <c r="I301" s="920">
        <f>【全員最初に作成】基本情報!$M$25</f>
        <v>0</v>
      </c>
      <c r="J301" s="920">
        <f>'⇒【処遇】別紙様式2-2'!R311</f>
        <v>0</v>
      </c>
      <c r="K301" s="920">
        <f>'⇒【処遇】別紙様式2-2'!S311</f>
        <v>0</v>
      </c>
      <c r="L301" s="920">
        <f>'⇒【特定】別紙様式2-3'!R311</f>
        <v>0</v>
      </c>
      <c r="M301" s="920">
        <f>'⇒【特定】別紙様式2-3'!S311</f>
        <v>0</v>
      </c>
      <c r="N301" s="920">
        <f>'⇒【交付金】様式2-２'!B313</f>
        <v>0</v>
      </c>
      <c r="O301" s="920" t="str">
        <f t="shared" si="4"/>
        <v>0</v>
      </c>
    </row>
  </sheetData>
  <sheetProtection password="D9E3" sheet="1" objects="1" scenarios="1"/>
  <phoneticPr fontId="8"/>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ワークシート</vt:lpstr>
      </vt:variant>
      <vt:variant>
        <vt:i4>10</vt:i4>
      </vt:variant>
      <vt:variant>
        <vt:lpstr>名前付き一覧</vt:lpstr>
      </vt:variant>
      <vt:variant>
        <vt:i4>13</vt:i4>
      </vt:variant>
    </vt:vector>
  </HeadingPairs>
  <TitlesOfParts>
    <vt:vector baseType="lpstr" size="23">
      <vt:lpstr>はじめに</vt:lpstr>
      <vt:lpstr>【全員最初に作成】基本情報</vt:lpstr>
      <vt:lpstr>⇒【交付金】様式2-２</vt:lpstr>
      <vt:lpstr>⇒【交付金】様式2-1</vt:lpstr>
      <vt:lpstr>⇒【交付金】様式1</vt:lpstr>
      <vt:lpstr>⇒【処遇】別紙様式2-2</vt:lpstr>
      <vt:lpstr>⇒【特定】別紙様式2-3</vt:lpstr>
      <vt:lpstr>⇒【全員作成】別紙様式2-1_総括表</vt:lpstr>
      <vt:lpstr>【編集不可】都集計用</vt:lpstr>
      <vt:lpstr>【参考】数式用</vt:lpstr>
      <vt:lpstr>【参考】数式用!Print_Area</vt:lpstr>
      <vt:lpstr>【全員最初に作成】基本情報!Print_Area</vt:lpstr>
      <vt:lpstr>⇒【交付金】様式1!Print_Area</vt:lpstr>
      <vt:lpstr>'⇒【交付金】様式2-1'!Print_Area</vt:lpstr>
      <vt:lpstr>'⇒【交付金】様式2-２'!Print_Area</vt:lpstr>
      <vt:lpstr>'⇒【処遇】別紙様式2-2'!Print_Area</vt:lpstr>
      <vt:lpstr>'⇒【全員作成】別紙様式2-1_総括表'!Print_Area</vt:lpstr>
      <vt:lpstr>'⇒【特定】別紙様式2-3'!Print_Area</vt:lpstr>
      <vt:lpstr>はじめに!Print_Area</vt:lpstr>
      <vt:lpstr>【参考】数式用!Print_Titles</vt:lpstr>
      <vt:lpstr>'⇒【交付金】様式2-２'!Print_Titles</vt:lpstr>
      <vt:lpstr>'⇒【処遇】別紙様式2-2'!Print_Titles</vt:lpstr>
      <vt:lpstr>'⇒【特定】別紙様式2-3'!Print_Titles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倉田 聖慈(kurata-seiji)</dc:creator>
  <cp:lastModifiedBy>東京都</cp:lastModifiedBy>
  <cp:lastPrinted>2022-03-23T13:10:44Z</cp:lastPrinted>
  <dcterms:created xsi:type="dcterms:W3CDTF">2020-02-21T08:37:11Z</dcterms:created>
  <dcterms:modified xsi:type="dcterms:W3CDTF">2022-03-25T12:35:15Z</dcterms:modified>
</cp:coreProperties>
</file>