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files\SEA01044\６年度\認可外保育施設担当\認可外保育施設担当\21_研修支援検討\06_要綱\03_確定\様式（区ホームページ掲載用）\区ホームページ掲載用\"/>
    </mc:Choice>
  </mc:AlternateContent>
  <bookViews>
    <workbookView xWindow="-110" yWindow="-110" windowWidth="19420" windowHeight="10420" tabRatio="806"/>
  </bookViews>
  <sheets>
    <sheet name="承認申請書" sheetId="9" r:id="rId1"/>
    <sheet name="承認内訳（別紙１）" sheetId="8" r:id="rId2"/>
    <sheet name="職員配置（別紙２)" sheetId="10" r:id="rId3"/>
  </sheets>
  <definedNames>
    <definedName name="_xlnm._FilterDatabase" localSheetId="1" hidden="1">'承認内訳（別紙１）'!$A$6:$N$26</definedName>
    <definedName name="_xlnm.Print_Area" localSheetId="0">承認申請書!$A$1:$Y$36</definedName>
    <definedName name="_xlnm.Print_Area" localSheetId="1">'承認内訳（別紙１）'!$A$1:$O$37</definedName>
    <definedName name="_xlnm.Print_Area" localSheetId="2">'職員配置（別紙２)'!$A$1:$T$56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6" i="10" l="1"/>
  <c r="P51" i="10"/>
  <c r="P46" i="10"/>
  <c r="P41" i="10"/>
  <c r="P36" i="10"/>
  <c r="P31" i="10"/>
  <c r="P26" i="10"/>
  <c r="P21" i="10"/>
  <c r="P16" i="10"/>
  <c r="P11" i="10"/>
  <c r="F11" i="10"/>
  <c r="F56" i="10"/>
  <c r="F51" i="10"/>
  <c r="F46" i="10"/>
  <c r="F41" i="10"/>
  <c r="F36" i="10"/>
  <c r="F31" i="10"/>
  <c r="F26" i="10"/>
  <c r="F16" i="10"/>
  <c r="F47" i="10"/>
  <c r="G11" i="10" l="1"/>
  <c r="E16" i="10"/>
  <c r="B7" i="10"/>
  <c r="B32" i="10" l="1"/>
  <c r="L52" i="10"/>
  <c r="L47" i="10"/>
  <c r="L42" i="10"/>
  <c r="L37" i="10"/>
  <c r="L32" i="10"/>
  <c r="L27" i="10"/>
  <c r="L22" i="10"/>
  <c r="L17" i="10"/>
  <c r="L12" i="10"/>
  <c r="L7" i="10"/>
  <c r="B52" i="10"/>
  <c r="B47" i="10"/>
  <c r="B42" i="10"/>
  <c r="B37" i="10"/>
  <c r="B27" i="10"/>
  <c r="B22" i="10"/>
  <c r="B17" i="10"/>
  <c r="B12" i="10"/>
  <c r="O56" i="10"/>
  <c r="P55" i="10"/>
  <c r="P54" i="10"/>
  <c r="P53" i="10"/>
  <c r="P52" i="10"/>
  <c r="O51" i="10"/>
  <c r="P50" i="10"/>
  <c r="P49" i="10"/>
  <c r="P48" i="10"/>
  <c r="P47" i="10"/>
  <c r="O46" i="10"/>
  <c r="P45" i="10"/>
  <c r="P44" i="10"/>
  <c r="P43" i="10"/>
  <c r="P42" i="10"/>
  <c r="O41" i="10"/>
  <c r="P40" i="10"/>
  <c r="P39" i="10"/>
  <c r="P38" i="10"/>
  <c r="P37" i="10"/>
  <c r="O36" i="10"/>
  <c r="P35" i="10"/>
  <c r="P34" i="10"/>
  <c r="P33" i="10"/>
  <c r="P32" i="10"/>
  <c r="O31" i="10"/>
  <c r="P30" i="10"/>
  <c r="P29" i="10"/>
  <c r="P28" i="10"/>
  <c r="P27" i="10"/>
  <c r="O26" i="10"/>
  <c r="P25" i="10"/>
  <c r="P24" i="10"/>
  <c r="P23" i="10"/>
  <c r="P22" i="10"/>
  <c r="O21" i="10"/>
  <c r="P20" i="10"/>
  <c r="P19" i="10"/>
  <c r="P18" i="10"/>
  <c r="P17" i="10"/>
  <c r="O16" i="10"/>
  <c r="P15" i="10"/>
  <c r="P14" i="10"/>
  <c r="P13" i="10"/>
  <c r="P12" i="10"/>
  <c r="O11" i="10"/>
  <c r="P10" i="10"/>
  <c r="P9" i="10"/>
  <c r="P8" i="10"/>
  <c r="P7" i="10"/>
  <c r="E56" i="10"/>
  <c r="F55" i="10"/>
  <c r="F54" i="10"/>
  <c r="F53" i="10"/>
  <c r="F52" i="10"/>
  <c r="E51" i="10"/>
  <c r="F50" i="10"/>
  <c r="F49" i="10"/>
  <c r="F48" i="10"/>
  <c r="E46" i="10"/>
  <c r="F45" i="10"/>
  <c r="F44" i="10"/>
  <c r="F43" i="10"/>
  <c r="F42" i="10"/>
  <c r="E41" i="10"/>
  <c r="F40" i="10"/>
  <c r="F39" i="10"/>
  <c r="F38" i="10"/>
  <c r="F37" i="10"/>
  <c r="E36" i="10"/>
  <c r="F35" i="10"/>
  <c r="F34" i="10"/>
  <c r="F33" i="10"/>
  <c r="F32" i="10"/>
  <c r="E31" i="10"/>
  <c r="F30" i="10"/>
  <c r="F29" i="10"/>
  <c r="F28" i="10"/>
  <c r="F27" i="10"/>
  <c r="E26" i="10"/>
  <c r="F25" i="10"/>
  <c r="F24" i="10"/>
  <c r="F23" i="10"/>
  <c r="F22" i="10"/>
  <c r="E21" i="10"/>
  <c r="F20" i="10"/>
  <c r="F19" i="10"/>
  <c r="F18" i="10"/>
  <c r="F17" i="10"/>
  <c r="F15" i="10"/>
  <c r="F14" i="10"/>
  <c r="F13" i="10"/>
  <c r="F12" i="10"/>
  <c r="E11" i="10"/>
  <c r="F10" i="10"/>
  <c r="F9" i="10"/>
  <c r="F8" i="10"/>
  <c r="F7" i="10"/>
  <c r="F21" i="10" l="1"/>
  <c r="G21" i="10" s="1"/>
  <c r="Q36" i="10"/>
  <c r="Q51" i="10"/>
  <c r="Q16" i="10"/>
  <c r="Q46" i="10"/>
  <c r="Q11" i="10"/>
  <c r="Q26" i="10"/>
  <c r="G56" i="10"/>
  <c r="Q41" i="10"/>
  <c r="Q31" i="10"/>
  <c r="G46" i="10"/>
  <c r="Q56" i="10"/>
  <c r="Q21" i="10"/>
  <c r="G31" i="10"/>
  <c r="G51" i="10"/>
  <c r="G26" i="10"/>
  <c r="G41" i="10"/>
  <c r="G16" i="10"/>
  <c r="G36" i="10"/>
</calcChain>
</file>

<file path=xl/sharedStrings.xml><?xml version="1.0" encoding="utf-8"?>
<sst xmlns="http://schemas.openxmlformats.org/spreadsheetml/2006/main" count="300" uniqueCount="106">
  <si>
    <t>№</t>
    <phoneticPr fontId="1"/>
  </si>
  <si>
    <t>連絡先</t>
    <rPh sb="0" eb="3">
      <t>レンラクサキ</t>
    </rPh>
    <phoneticPr fontId="1"/>
  </si>
  <si>
    <t>合計</t>
    <rPh sb="0" eb="2">
      <t>ゴウケイ</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</si>
  <si>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</si>
  <si>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</si>
  <si>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</si>
  <si>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</si>
  <si>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</si>
  <si>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</si>
  <si>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</si>
  <si>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</si>
  <si>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</si>
  <si>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</si>
  <si>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</si>
  <si>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施設類型</t>
    <rPh sb="0" eb="2">
      <t>シセツ</t>
    </rPh>
    <rPh sb="2" eb="4">
      <t>ルイケイ</t>
    </rPh>
    <phoneticPr fontId="1"/>
  </si>
  <si>
    <t>施設名</t>
    <rPh sb="0" eb="2">
      <t>シセツ</t>
    </rPh>
    <rPh sb="2" eb="3">
      <t>メイ</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</si>
  <si>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</si>
  <si>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</si>
  <si>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</si>
  <si>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</si>
  <si>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研修等に参加する職員</t>
    <rPh sb="0" eb="2">
      <t>ケンシュウ</t>
    </rPh>
    <rPh sb="2" eb="3">
      <t>トウ</t>
    </rPh>
    <rPh sb="4" eb="6">
      <t>サンカ</t>
    </rPh>
    <rPh sb="8" eb="10">
      <t>ショクイン</t>
    </rPh>
    <phoneticPr fontId="1"/>
  </si>
  <si>
    <t>職種</t>
    <rPh sb="0" eb="2">
      <t>ショクシュ</t>
    </rPh>
    <phoneticPr fontId="1"/>
  </si>
  <si>
    <t>０歳</t>
    <rPh sb="1" eb="2">
      <t>サイ</t>
    </rPh>
    <phoneticPr fontId="1"/>
  </si>
  <si>
    <t>１・２歳</t>
    <rPh sb="3" eb="4">
      <t>サイ</t>
    </rPh>
    <phoneticPr fontId="1"/>
  </si>
  <si>
    <t>３歳</t>
    <rPh sb="1" eb="2">
      <t>サイ</t>
    </rPh>
    <phoneticPr fontId="1"/>
  </si>
  <si>
    <t>４歳以上</t>
    <rPh sb="1" eb="2">
      <t>サイ</t>
    </rPh>
    <rPh sb="2" eb="4">
      <t>イジョウ</t>
    </rPh>
    <phoneticPr fontId="1"/>
  </si>
  <si>
    <t>研修（講座）名</t>
    <phoneticPr fontId="1"/>
  </si>
  <si>
    <t>乳幼児の年齢</t>
    <rPh sb="0" eb="3">
      <t>ニュウヨウジ</t>
    </rPh>
    <rPh sb="4" eb="6">
      <t>ネンレイ</t>
    </rPh>
    <phoneticPr fontId="1"/>
  </si>
  <si>
    <t>3：1</t>
  </si>
  <si>
    <t>6：1</t>
  </si>
  <si>
    <t>20：1</t>
  </si>
  <si>
    <t>30：1</t>
  </si>
  <si>
    <t>研修予定日</t>
    <rPh sb="0" eb="2">
      <t>ケンシュウ</t>
    </rPh>
    <rPh sb="2" eb="5">
      <t>ヨテイビ</t>
    </rPh>
    <phoneticPr fontId="1"/>
  </si>
  <si>
    <t>職員の配置基準</t>
    <phoneticPr fontId="1"/>
  </si>
  <si>
    <t>必要な職員数</t>
    <phoneticPr fontId="1"/>
  </si>
  <si>
    <t>うち必要な有資格者数</t>
    <rPh sb="2" eb="4">
      <t>ヒツヨウ</t>
    </rPh>
    <rPh sb="5" eb="9">
      <t>ユウシカクシャ</t>
    </rPh>
    <rPh sb="9" eb="10">
      <t>スウ</t>
    </rPh>
    <phoneticPr fontId="1"/>
  </si>
  <si>
    <t>職員の配置予定</t>
    <rPh sb="0" eb="2">
      <t>ショクイン</t>
    </rPh>
    <rPh sb="3" eb="5">
      <t>ハイチ</t>
    </rPh>
    <rPh sb="5" eb="7">
      <t>ヨテイ</t>
    </rPh>
    <phoneticPr fontId="1"/>
  </si>
  <si>
    <t>○</t>
  </si>
  <si>
    <t>×</t>
  </si>
  <si>
    <t>承認申請者</t>
    <rPh sb="0" eb="2">
      <t>ショウニン</t>
    </rPh>
    <rPh sb="2" eb="5">
      <t>シンセイシャ</t>
    </rPh>
    <phoneticPr fontId="1"/>
  </si>
  <si>
    <t>※２</t>
    <phoneticPr fontId="1"/>
  </si>
  <si>
    <t>受講費用の申請
（※１）</t>
    <rPh sb="5" eb="7">
      <t>シンセイ</t>
    </rPh>
    <phoneticPr fontId="1"/>
  </si>
  <si>
    <t>※３</t>
    <phoneticPr fontId="1"/>
  </si>
  <si>
    <t>※４</t>
    <phoneticPr fontId="1"/>
  </si>
  <si>
    <t>（補足事項）※１</t>
    <rPh sb="1" eb="3">
      <t>ホソク</t>
    </rPh>
    <rPh sb="3" eb="5">
      <t>ジコウ</t>
    </rPh>
    <phoneticPr fontId="1"/>
  </si>
  <si>
    <t>添付資料</t>
    <rPh sb="0" eb="4">
      <t>テンプシリョウ</t>
    </rPh>
    <phoneticPr fontId="16"/>
  </si>
  <si>
    <t>別紙１　承認内訳</t>
    <rPh sb="0" eb="2">
      <t>ベッシ</t>
    </rPh>
    <rPh sb="4" eb="6">
      <t>ショウニン</t>
    </rPh>
    <rPh sb="6" eb="8">
      <t>ウチワケ</t>
    </rPh>
    <phoneticPr fontId="1"/>
  </si>
  <si>
    <t>「勤務予定期間（自）」には勤務の開始日を、「勤務予定期間（至）」には勤務の終了日を入力してください。</t>
    <rPh sb="1" eb="3">
      <t>キンム</t>
    </rPh>
    <rPh sb="13" eb="15">
      <t>キンム</t>
    </rPh>
    <rPh sb="16" eb="18">
      <t>カイシ</t>
    </rPh>
    <rPh sb="18" eb="19">
      <t>ヒ</t>
    </rPh>
    <rPh sb="22" eb="24">
      <t>キンム</t>
    </rPh>
    <rPh sb="29" eb="30">
      <t>イタル</t>
    </rPh>
    <rPh sb="34" eb="36">
      <t>キンム</t>
    </rPh>
    <rPh sb="37" eb="40">
      <t>シュウリョウヒ</t>
    </rPh>
    <rPh sb="41" eb="43">
      <t>ニュウリョク</t>
    </rPh>
    <phoneticPr fontId="1"/>
  </si>
  <si>
    <t>勤務予定期間（自）
（※３）</t>
    <rPh sb="0" eb="2">
      <t>キンム</t>
    </rPh>
    <rPh sb="2" eb="4">
      <t>ヨテイ</t>
    </rPh>
    <rPh sb="4" eb="6">
      <t>キカン</t>
    </rPh>
    <rPh sb="7" eb="8">
      <t>ジ</t>
    </rPh>
    <phoneticPr fontId="1"/>
  </si>
  <si>
    <t>勤務予定期間（至）
（※３）</t>
    <rPh sb="0" eb="2">
      <t>キンム</t>
    </rPh>
    <rPh sb="2" eb="4">
      <t>ヨテイ</t>
    </rPh>
    <rPh sb="4" eb="6">
      <t>キカン</t>
    </rPh>
    <rPh sb="7" eb="8">
      <t>イタル</t>
    </rPh>
    <phoneticPr fontId="1"/>
  </si>
  <si>
    <t>勤務予定期間（日数）
（※３）</t>
    <rPh sb="0" eb="2">
      <t>キンム</t>
    </rPh>
    <rPh sb="2" eb="6">
      <t>ヨテイキカン</t>
    </rPh>
    <rPh sb="7" eb="9">
      <t>ニッスウ</t>
    </rPh>
    <phoneticPr fontId="1"/>
  </si>
  <si>
    <t>資格の有無
（※４）</t>
    <rPh sb="0" eb="2">
      <t>シカク</t>
    </rPh>
    <rPh sb="3" eb="5">
      <t>ウム</t>
    </rPh>
    <phoneticPr fontId="1"/>
  </si>
  <si>
    <t>研修参加予定日</t>
    <rPh sb="0" eb="2">
      <t>ケンシュウ</t>
    </rPh>
    <rPh sb="2" eb="7">
      <t>サンカヨテイビ</t>
    </rPh>
    <phoneticPr fontId="1"/>
  </si>
  <si>
    <t>契約児童数
（登園予定）</t>
    <phoneticPr fontId="1"/>
  </si>
  <si>
    <t>うち有資格者数</t>
    <rPh sb="2" eb="6">
      <t>ユウシカクシャ</t>
    </rPh>
    <rPh sb="6" eb="7">
      <t>スウ</t>
    </rPh>
    <phoneticPr fontId="1"/>
  </si>
  <si>
    <t>救命講習</t>
    <rPh sb="0" eb="4">
      <t>キュウメイコウシュウ</t>
    </rPh>
    <phoneticPr fontId="1"/>
  </si>
  <si>
    <t>保育</t>
  </si>
  <si>
    <t>事務</t>
  </si>
  <si>
    <t>テーマ別研修</t>
    <rPh sb="3" eb="4">
      <t>ベツ</t>
    </rPh>
    <rPh sb="4" eb="6">
      <t>ケンシュウ</t>
    </rPh>
    <phoneticPr fontId="1"/>
  </si>
  <si>
    <t>雇用の種類</t>
    <rPh sb="0" eb="2">
      <t>コヨウ</t>
    </rPh>
    <rPh sb="3" eb="5">
      <t>シュルイ</t>
    </rPh>
    <phoneticPr fontId="1"/>
  </si>
  <si>
    <t>既存雇用</t>
  </si>
  <si>
    <t>新規雇用</t>
  </si>
  <si>
    <t>施設長研修</t>
    <rPh sb="0" eb="3">
      <t>シセツチョウ</t>
    </rPh>
    <rPh sb="3" eb="5">
      <t>ケンシュウ</t>
    </rPh>
    <phoneticPr fontId="1"/>
  </si>
  <si>
    <t>烏山　三郎</t>
    <rPh sb="0" eb="2">
      <t>カラスヤマ</t>
    </rPh>
    <rPh sb="3" eb="5">
      <t>サブロウ</t>
    </rPh>
    <phoneticPr fontId="1"/>
  </si>
  <si>
    <t>施設長</t>
  </si>
  <si>
    <t>研修の受講費用を申請する予定であれば○を、申請しない予定であれば×を選択してください。</t>
    <phoneticPr fontId="1"/>
  </si>
  <si>
    <t>受講費用が無料の場合は、×を選択してください。</t>
    <phoneticPr fontId="1"/>
  </si>
  <si>
    <t>勤務日が１日の場合は、「勤務予定期間（自）」及び「勤務予定期間（至）」にはいずれも勤務日（同日）を、「勤務予定期間（日数）」には１と入力してください。</t>
    <rPh sb="0" eb="3">
      <t>キンムヒ</t>
    </rPh>
    <rPh sb="5" eb="6">
      <t>ニチ</t>
    </rPh>
    <rPh sb="7" eb="9">
      <t>バアイ</t>
    </rPh>
    <rPh sb="12" eb="14">
      <t>キンム</t>
    </rPh>
    <rPh sb="22" eb="23">
      <t>オヨ</t>
    </rPh>
    <rPh sb="25" eb="27">
      <t>キンム</t>
    </rPh>
    <rPh sb="27" eb="31">
      <t>ヨテイキカン</t>
    </rPh>
    <rPh sb="32" eb="33">
      <t>イタル</t>
    </rPh>
    <rPh sb="41" eb="44">
      <t>キンムヒ</t>
    </rPh>
    <rPh sb="45" eb="47">
      <t>ドウジツ</t>
    </rPh>
    <phoneticPr fontId="1"/>
  </si>
  <si>
    <t>世田谷区認可外保育施設等における研修受講支援事業補助金　研修代替職員承認申請書</t>
    <rPh sb="11" eb="12">
      <t>トウ</t>
    </rPh>
    <rPh sb="28" eb="30">
      <t>ケンシュウ</t>
    </rPh>
    <rPh sb="30" eb="32">
      <t>ダイガエ</t>
    </rPh>
    <rPh sb="32" eb="34">
      <t>ショクイン</t>
    </rPh>
    <rPh sb="34" eb="36">
      <t>ショウニン</t>
    </rPh>
    <phoneticPr fontId="1"/>
  </si>
  <si>
    <t>　世田谷区認可外保育施設等における研修受講支援事業補助金研修代替職員について、下記のとおり承認申請します。</t>
    <rPh sb="12" eb="13">
      <t>ナド</t>
    </rPh>
    <rPh sb="28" eb="32">
      <t>ケンシュウダイガエ</t>
    </rPh>
    <rPh sb="32" eb="34">
      <t>ショクイン</t>
    </rPh>
    <rPh sb="45" eb="47">
      <t>ショウニン</t>
    </rPh>
    <phoneticPr fontId="1"/>
  </si>
  <si>
    <t>世田谷区認可外保育施設等における研修受講支援事業補助金　承認内訳</t>
    <rPh sb="11" eb="12">
      <t>トウ</t>
    </rPh>
    <rPh sb="28" eb="30">
      <t>ショウニン</t>
    </rPh>
    <rPh sb="30" eb="32">
      <t>ウチワケ</t>
    </rPh>
    <phoneticPr fontId="1"/>
  </si>
  <si>
    <t>世田谷区認可外保育施設等における研修受講支援事業補助金　職員配置</t>
    <rPh sb="11" eb="12">
      <t>トウ</t>
    </rPh>
    <rPh sb="28" eb="30">
      <t>ショクイン</t>
    </rPh>
    <rPh sb="30" eb="32">
      <t>ハイチ</t>
    </rPh>
    <phoneticPr fontId="1"/>
  </si>
  <si>
    <r>
      <t xml:space="preserve">別紙２　職員配置
</t>
    </r>
    <r>
      <rPr>
        <sz val="10"/>
        <rFont val="游ゴシック"/>
        <family val="3"/>
        <charset val="128"/>
        <scheme val="minor"/>
      </rPr>
      <t>※保育室及び認可外保育施設において、研修等に参加する職員の代替として勤務する職員が、保育士、看護師、助産師又は保健師の資格を有していない場合のみ添付する。</t>
    </r>
    <rPh sb="0" eb="2">
      <t>ベッシ</t>
    </rPh>
    <rPh sb="4" eb="8">
      <t>ショクインハイチ</t>
    </rPh>
    <rPh sb="27" eb="29">
      <t>ケンシュウ</t>
    </rPh>
    <rPh sb="29" eb="30">
      <t>トウ</t>
    </rPh>
    <rPh sb="31" eb="33">
      <t>サンカ</t>
    </rPh>
    <rPh sb="35" eb="37">
      <t>ショクイン</t>
    </rPh>
    <rPh sb="38" eb="40">
      <t>ダイタイ</t>
    </rPh>
    <rPh sb="43" eb="45">
      <t>キンム</t>
    </rPh>
    <rPh sb="47" eb="49">
      <t>ショクイン</t>
    </rPh>
    <rPh sb="68" eb="70">
      <t>シカク</t>
    </rPh>
    <rPh sb="71" eb="72">
      <t>ユウ</t>
    </rPh>
    <rPh sb="77" eb="79">
      <t>バアイ</t>
    </rPh>
    <rPh sb="81" eb="83">
      <t>テンプ</t>
    </rPh>
    <phoneticPr fontId="1"/>
  </si>
  <si>
    <t>研修代替職員（※２）</t>
    <phoneticPr fontId="1"/>
  </si>
  <si>
    <t>「研修代替職員」とは、研修等に参加する職員の代替として勤務する職員のことをいいます。</t>
    <rPh sb="13" eb="14">
      <t>ナド</t>
    </rPh>
    <rPh sb="22" eb="24">
      <t>ダイタイ</t>
    </rPh>
    <rPh sb="27" eb="29">
      <t>キンム</t>
    </rPh>
    <rPh sb="31" eb="33">
      <t>ショクイン</t>
    </rPh>
    <phoneticPr fontId="1"/>
  </si>
  <si>
    <t>「研修代替職員」の雇上げ費用を申請する予定であれば、各項目に入力してください。</t>
    <rPh sb="1" eb="3">
      <t>ケンシュウ</t>
    </rPh>
    <rPh sb="3" eb="5">
      <t>ダイタイ</t>
    </rPh>
    <rPh sb="5" eb="7">
      <t>ショクイン</t>
    </rPh>
    <rPh sb="9" eb="11">
      <t>ヤトイア</t>
    </rPh>
    <rPh sb="12" eb="14">
      <t>ヒヨウ</t>
    </rPh>
    <rPh sb="15" eb="17">
      <t>シンセイ</t>
    </rPh>
    <rPh sb="19" eb="21">
      <t>ヨテイ</t>
    </rPh>
    <rPh sb="26" eb="27">
      <t>カク</t>
    </rPh>
    <rPh sb="27" eb="29">
      <t>コウモク</t>
    </rPh>
    <rPh sb="30" eb="32">
      <t>ニュウリョク</t>
    </rPh>
    <phoneticPr fontId="1"/>
  </si>
  <si>
    <t>「研修代替職員」は、原則として「保育士・看護師・助産師・保健師」のいずれかの資格を持っていることが必要です。</t>
    <rPh sb="10" eb="12">
      <t>ゲンソク</t>
    </rPh>
    <rPh sb="38" eb="40">
      <t>シカク</t>
    </rPh>
    <rPh sb="41" eb="42">
      <t>モ</t>
    </rPh>
    <rPh sb="49" eb="51">
      <t>ヒツヨウ</t>
    </rPh>
    <phoneticPr fontId="1"/>
  </si>
  <si>
    <t>ただし、認可外保育施設・保育室は、研修等に参加する日において、保育従事者数及び有資格者の基準を満たす場合は、無資格者でも差し支えありません。</t>
    <rPh sb="4" eb="11">
      <t>ニンカガイホイクシセツ</t>
    </rPh>
    <rPh sb="12" eb="15">
      <t>ホイクシツ</t>
    </rPh>
    <rPh sb="17" eb="19">
      <t>ケンシュウ</t>
    </rPh>
    <rPh sb="19" eb="20">
      <t>トウ</t>
    </rPh>
    <rPh sb="21" eb="23">
      <t>サンカ</t>
    </rPh>
    <rPh sb="25" eb="26">
      <t>ヒ</t>
    </rPh>
    <rPh sb="31" eb="36">
      <t>ホイクジュウジシャ</t>
    </rPh>
    <rPh sb="36" eb="37">
      <t>スウ</t>
    </rPh>
    <rPh sb="37" eb="38">
      <t>オヨ</t>
    </rPh>
    <rPh sb="39" eb="43">
      <t>ユウシカクシャ</t>
    </rPh>
    <rPh sb="44" eb="46">
      <t>キジュン</t>
    </rPh>
    <rPh sb="47" eb="48">
      <t>ミ</t>
    </rPh>
    <rPh sb="50" eb="52">
      <t>バアイ</t>
    </rPh>
    <rPh sb="60" eb="61">
      <t>サ</t>
    </rPh>
    <rPh sb="62" eb="63">
      <t>ツカ</t>
    </rPh>
    <phoneticPr fontId="1"/>
  </si>
  <si>
    <t>無資格者である場合は、配置基準を確認するため、職員配置（別紙２）を作成してください。</t>
    <rPh sb="0" eb="3">
      <t>ムシカク</t>
    </rPh>
    <rPh sb="3" eb="4">
      <t>シャ</t>
    </rPh>
    <rPh sb="7" eb="9">
      <t>バアイ</t>
    </rPh>
    <rPh sb="11" eb="15">
      <t>ハイチキジュン</t>
    </rPh>
    <rPh sb="16" eb="18">
      <t>カクニン</t>
    </rPh>
    <rPh sb="23" eb="27">
      <t>ショクインハイチ</t>
    </rPh>
    <rPh sb="28" eb="30">
      <t>ベッシ</t>
    </rPh>
    <rPh sb="33" eb="35">
      <t>サクセイ</t>
    </rPh>
    <phoneticPr fontId="1"/>
  </si>
  <si>
    <t>認証保育所・保育ママは、例外的な取扱いはなく、「研修代替職員」はいずれかの資格を持っていることが必要です。</t>
    <rPh sb="0" eb="5">
      <t>ニンショウホイクジョ</t>
    </rPh>
    <rPh sb="6" eb="8">
      <t>ホイク</t>
    </rPh>
    <rPh sb="12" eb="15">
      <t>レイガイテキ</t>
    </rPh>
    <rPh sb="16" eb="18">
      <t>トリアツカ</t>
    </rPh>
    <rPh sb="37" eb="39">
      <t>シカク</t>
    </rPh>
    <rPh sb="40" eb="41">
      <t>モ</t>
    </rPh>
    <rPh sb="48" eb="50">
      <t>ヒツヨウ</t>
    </rPh>
    <phoneticPr fontId="1"/>
  </si>
  <si>
    <t>第１号様式（第７条関係）</t>
    <phoneticPr fontId="1"/>
  </si>
  <si>
    <t>第１号様式　別紙１（第７条関係）</t>
    <rPh sb="0" eb="1">
      <t>ダイ</t>
    </rPh>
    <rPh sb="2" eb="3">
      <t>ゴウ</t>
    </rPh>
    <rPh sb="3" eb="5">
      <t>ヨウシキ</t>
    </rPh>
    <rPh sb="6" eb="8">
      <t>ベッシ</t>
    </rPh>
    <rPh sb="10" eb="11">
      <t>ダイ</t>
    </rPh>
    <rPh sb="12" eb="13">
      <t>ジョウ</t>
    </rPh>
    <rPh sb="13" eb="15">
      <t>カンケイ</t>
    </rPh>
    <phoneticPr fontId="19"/>
  </si>
  <si>
    <t>第１号様式　別紙２（第７条関係）</t>
    <rPh sb="0" eb="1">
      <t>ダイ</t>
    </rPh>
    <rPh sb="2" eb="3">
      <t>ゴウ</t>
    </rPh>
    <rPh sb="3" eb="5">
      <t>ヨウシキ</t>
    </rPh>
    <rPh sb="6" eb="8">
      <t>ベッシ</t>
    </rPh>
    <rPh sb="10" eb="11">
      <t>ダイ</t>
    </rPh>
    <rPh sb="12" eb="13">
      <t>ジョウ</t>
    </rPh>
    <rPh sb="13" eb="15">
      <t>カンケイ</t>
    </rPh>
    <phoneticPr fontId="19"/>
  </si>
  <si>
    <t>令和７</t>
    <rPh sb="0" eb="2">
      <t>レイワ</t>
    </rPh>
    <phoneticPr fontId="1"/>
  </si>
  <si>
    <t>世田谷保育サービス</t>
    <phoneticPr fontId="1"/>
  </si>
  <si>
    <t>世田谷区世田谷４－２１ー２７</t>
    <phoneticPr fontId="1"/>
  </si>
  <si>
    <t>154</t>
    <phoneticPr fontId="1"/>
  </si>
  <si>
    <t>8504</t>
    <phoneticPr fontId="1"/>
  </si>
  <si>
    <t>代表取締役社長</t>
    <phoneticPr fontId="1"/>
  </si>
  <si>
    <t>世田谷　花子</t>
    <phoneticPr fontId="1"/>
  </si>
  <si>
    <t>その他認可外保育施設</t>
  </si>
  <si>
    <t>155</t>
    <phoneticPr fontId="1"/>
  </si>
  <si>
    <t>8666</t>
    <phoneticPr fontId="1"/>
  </si>
  <si>
    <t>世田谷区北沢２－８－１８</t>
    <phoneticPr fontId="1"/>
  </si>
  <si>
    <t>03-5432-1234</t>
    <phoneticPr fontId="1"/>
  </si>
  <si>
    <t>認可外キッズ</t>
    <rPh sb="0" eb="3">
      <t>ニンカガイ</t>
    </rPh>
    <phoneticPr fontId="1"/>
  </si>
  <si>
    <t>北沢　太郎</t>
    <rPh sb="0" eb="2">
      <t>キタザワ</t>
    </rPh>
    <phoneticPr fontId="1"/>
  </si>
  <si>
    <t>玉川　一郎</t>
    <rPh sb="0" eb="2">
      <t>タマガワ</t>
    </rPh>
    <rPh sb="3" eb="5">
      <t>イチロウ</t>
    </rPh>
    <phoneticPr fontId="1"/>
  </si>
  <si>
    <t>砧　二郎</t>
    <rPh sb="0" eb="1">
      <t>キヌタ</t>
    </rPh>
    <rPh sb="2" eb="4">
      <t>ジロウ</t>
    </rPh>
    <phoneticPr fontId="1"/>
  </si>
  <si>
    <t>保育　花子</t>
    <rPh sb="0" eb="2">
      <t>ホイク</t>
    </rPh>
    <rPh sb="3" eb="5">
      <t>ハナコ</t>
    </rPh>
    <phoneticPr fontId="1"/>
  </si>
  <si>
    <t>入園　良子</t>
    <rPh sb="0" eb="2">
      <t>ニュウエン</t>
    </rPh>
    <rPh sb="3" eb="5">
      <t>ヨシコ</t>
    </rPh>
    <phoneticPr fontId="1"/>
  </si>
  <si>
    <t>指導　正子</t>
    <rPh sb="0" eb="2">
      <t>シドウ</t>
    </rPh>
    <rPh sb="3" eb="5">
      <t>マサコ</t>
    </rPh>
    <phoneticPr fontId="1"/>
  </si>
  <si>
    <t>世田谷区南烏山6-22-14</t>
    <rPh sb="0" eb="4">
      <t>セタガヤク</t>
    </rPh>
    <rPh sb="4" eb="7">
      <t>ミナミカラスヤマ</t>
    </rPh>
    <phoneticPr fontId="1"/>
  </si>
  <si>
    <t>世田谷区成城6-2-1</t>
    <rPh sb="0" eb="4">
      <t>セタガヤク</t>
    </rPh>
    <rPh sb="4" eb="6">
      <t>セイジョウ</t>
    </rPh>
    <phoneticPr fontId="1"/>
  </si>
  <si>
    <t>世田谷区等々力3-4-1</t>
    <rPh sb="0" eb="4">
      <t>セタガヤク</t>
    </rPh>
    <rPh sb="4" eb="7">
      <t>トドロキ</t>
    </rPh>
    <phoneticPr fontId="1"/>
  </si>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</sst>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quot;日&quot;"/>
    <numFmt numFmtId="178" formatCode="#,##0_ "/>
    <numFmt numFmtId="179" formatCode="#,##0.0_ ;[Red]\-#,##0.0\ "/>
    <numFmt numFmtId="180" formatCode="0.0_ ;[Red]\-0.0\ "/>
    <numFmt numFmtId="181" formatCode="0_ ;[Red]\-0\ "/>
    <numFmt numFmtId="182" formatCode="0_);[Red]\(0\)"/>
    <numFmt numFmtId="183" formatCode="#,##0_ ;[Red]\-#,##0\ "/>
  </numFmts>
  <fonts count="25">
    <font>
      <sz val="11"/>
      <color theme="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name val="游ゴシック"/>
      <family val="3"/>
      <charset val="128"/>
      <scheme val="minor"/>
    </font>
    <font>
      <sz val="11"/>
      <color theme="1"/>
      <name val="游ゴシック"/>
      <family val="2"/>
      <charset val="128"/>
      <scheme val="minor"/>
    </font>
    <font>
      <sz val="14"/>
      <color theme="1"/>
      <name val="BIZ UDPゴシック"/>
      <family val="3"/>
      <charset val="128"/>
    </font>
    <font>
      <sz val="12"/>
      <color theme="1"/>
      <name val="游ゴシック"/>
      <family val="3"/>
      <charset val="128"/>
      <scheme val="minor"/>
    </font>
    <font>
      <sz val="8"/>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name val="ＭＳ Ｐ明朝"/>
      <family val="1"/>
      <charset val="128"/>
    </font>
    <font>
      <sz val="11"/>
      <name val="游ゴシック"/>
      <family val="3"/>
      <charset val="128"/>
      <scheme val="minor"/>
    </font>
    <font>
      <b/>
      <sz val="11"/>
      <color theme="1"/>
      <name val="游ゴシック"/>
      <family val="3"/>
      <charset val="128"/>
      <scheme val="minor"/>
    </font>
    <font>
      <sz val="14"/>
      <name val="ＭＳ 明朝"/>
      <family val="1"/>
      <charset val="128"/>
    </font>
    <font>
      <sz val="14"/>
      <name val="游ゴシック"/>
      <family val="3"/>
      <charset val="128"/>
    </font>
    <font>
      <sz val="6"/>
      <name val="ＭＳ Ｐ明朝"/>
      <family val="1"/>
      <charset val="128"/>
    </font>
    <font>
      <sz val="11"/>
      <name val="游ゴシック"/>
      <family val="3"/>
      <charset val="128"/>
    </font>
    <font>
      <sz val="7"/>
      <color theme="1"/>
      <name val="游ゴシック"/>
      <family val="3"/>
      <charset val="128"/>
      <scheme val="minor"/>
    </font>
    <font>
      <sz val="11"/>
      <name val="BIZ UDPゴシック"/>
      <family val="3"/>
      <charset val="128"/>
    </font>
    <font>
      <sz val="10"/>
      <name val="游ゴシック"/>
      <family val="3"/>
      <charset val="128"/>
      <scheme val="minor"/>
    </font>
    <font>
      <sz val="11.5"/>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14" fillId="0" borderId="0"/>
  </cellStyleXfs>
  <cellXfs count="139">
    <xf numFmtId="0" fontId="0" fillId="0" borderId="0" xfId="0">
      <alignment vertical="center"/>
    </xf>
    <xf numFmtId="0" fontId="6" fillId="0" borderId="0" xfId="0" applyFont="1" applyProtection="1">
      <alignment vertical="center"/>
    </xf>
    <xf numFmtId="0" fontId="0" fillId="0" borderId="0" xfId="0" applyProtection="1">
      <alignment vertical="center"/>
    </xf>
    <xf numFmtId="0" fontId="4" fillId="0" borderId="3"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0" fillId="0" borderId="0" xfId="0" applyFont="1" applyAlignment="1" applyProtection="1">
      <alignment horizontal="center" vertical="center"/>
    </xf>
    <xf numFmtId="0" fontId="0" fillId="0" borderId="0" xfId="0" applyFont="1" applyProtection="1">
      <alignment vertical="center"/>
    </xf>
    <xf numFmtId="0" fontId="0" fillId="3" borderId="0" xfId="0" applyFill="1" applyAlignment="1" applyProtection="1">
      <alignment horizontal="center" vertical="center"/>
      <protection locked="0"/>
    </xf>
    <xf numFmtId="49" fontId="0" fillId="0" borderId="0" xfId="0" applyNumberForma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shrinkToFit="1"/>
    </xf>
    <xf numFmtId="0" fontId="4"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3" borderId="0" xfId="0" applyFill="1" applyProtection="1">
      <alignment vertical="center"/>
    </xf>
    <xf numFmtId="0" fontId="0" fillId="0" borderId="7" xfId="0" applyBorder="1" applyAlignment="1" applyProtection="1">
      <alignment horizontal="center" vertical="center" shrinkToFit="1"/>
    </xf>
    <xf numFmtId="49" fontId="0" fillId="0" borderId="10"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0" xfId="0" applyBorder="1" applyAlignment="1" applyProtection="1">
      <alignment vertical="center" shrinkToFit="1"/>
    </xf>
    <xf numFmtId="0" fontId="0" fillId="0" borderId="11" xfId="0" applyBorder="1" applyAlignment="1" applyProtection="1">
      <alignment vertical="center" shrinkToFit="1"/>
    </xf>
    <xf numFmtId="0" fontId="0" fillId="0" borderId="0" xfId="0" applyBorder="1" applyProtection="1">
      <alignment vertical="center"/>
    </xf>
    <xf numFmtId="0" fontId="0" fillId="0" borderId="0" xfId="0" applyAlignment="1" applyProtection="1">
      <alignment horizontal="center" vertical="center" shrinkToFit="1"/>
    </xf>
    <xf numFmtId="0" fontId="0" fillId="0" borderId="0" xfId="0" applyAlignment="1" applyProtection="1">
      <alignment horizontal="center" vertical="center"/>
    </xf>
    <xf numFmtId="0" fontId="4" fillId="2" borderId="0" xfId="0" applyFont="1" applyFill="1" applyBorder="1" applyAlignment="1" applyProtection="1">
      <alignment horizontal="center" vertical="center" shrinkToFit="1"/>
    </xf>
    <xf numFmtId="49" fontId="3" fillId="0" borderId="0" xfId="0" applyNumberFormat="1" applyFont="1" applyBorder="1" applyAlignment="1" applyProtection="1">
      <alignment horizontal="left" vertical="center"/>
    </xf>
    <xf numFmtId="0" fontId="5" fillId="0" borderId="0" xfId="0" applyFont="1" applyAlignment="1" applyProtection="1">
      <alignment horizontal="center" vertical="center"/>
    </xf>
    <xf numFmtId="0" fontId="5" fillId="0" borderId="0" xfId="0" applyFont="1" applyAlignment="1" applyProtection="1">
      <alignment vertical="center"/>
    </xf>
    <xf numFmtId="0" fontId="0" fillId="4" borderId="3" xfId="0" applyFill="1" applyBorder="1" applyAlignment="1" applyProtection="1">
      <alignment horizontal="center" vertical="center" shrinkToFit="1"/>
    </xf>
    <xf numFmtId="0" fontId="5" fillId="0" borderId="0" xfId="0" applyFont="1" applyAlignment="1" applyProtection="1">
      <alignment vertical="center"/>
    </xf>
    <xf numFmtId="0" fontId="0" fillId="4" borderId="3" xfId="0" applyFont="1" applyFill="1" applyBorder="1" applyAlignment="1" applyProtection="1">
      <alignment horizontal="center" vertical="center" shrinkToFit="1"/>
    </xf>
    <xf numFmtId="0" fontId="0" fillId="3" borderId="3" xfId="0" applyFill="1" applyBorder="1" applyAlignment="1" applyProtection="1">
      <alignment horizontal="center" vertical="center" shrinkToFit="1"/>
      <protection locked="0"/>
    </xf>
    <xf numFmtId="38" fontId="0" fillId="3" borderId="3" xfId="2" applyNumberFormat="1" applyFont="1" applyFill="1" applyBorder="1" applyAlignment="1" applyProtection="1">
      <alignment horizontal="center" vertical="center" shrinkToFit="1"/>
      <protection locked="0"/>
    </xf>
    <xf numFmtId="38" fontId="0" fillId="3" borderId="3" xfId="0" applyNumberForma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xf>
    <xf numFmtId="176" fontId="0" fillId="3" borderId="2" xfId="0" applyNumberFormat="1" applyFill="1" applyBorder="1" applyAlignment="1" applyProtection="1">
      <alignment horizontal="center" vertical="center" shrinkToFit="1"/>
      <protection locked="0"/>
    </xf>
    <xf numFmtId="0" fontId="0" fillId="4" borderId="13"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49" fontId="3" fillId="0" borderId="0" xfId="0" applyNumberFormat="1" applyFont="1" applyFill="1" applyBorder="1" applyAlignment="1" applyProtection="1">
      <alignment horizontal="left" vertical="center"/>
    </xf>
    <xf numFmtId="0" fontId="0" fillId="0" borderId="0" xfId="0" applyFill="1" applyBorder="1" applyProtection="1">
      <alignment vertical="center"/>
    </xf>
    <xf numFmtId="0" fontId="0" fillId="4" borderId="6" xfId="0" applyFill="1" applyBorder="1" applyAlignment="1">
      <alignment vertical="center" wrapText="1"/>
    </xf>
    <xf numFmtId="0" fontId="0" fillId="4" borderId="3" xfId="0" applyFill="1" applyBorder="1" applyAlignment="1" applyProtection="1">
      <alignment vertical="center" shrinkToFit="1"/>
    </xf>
    <xf numFmtId="0" fontId="0" fillId="3" borderId="3" xfId="2" applyNumberFormat="1" applyFont="1" applyFill="1" applyBorder="1" applyAlignment="1" applyProtection="1">
      <alignment horizontal="center" vertical="center" shrinkToFit="1"/>
      <protection locked="0"/>
    </xf>
    <xf numFmtId="0" fontId="0" fillId="3" borderId="3" xfId="0" applyNumberFormat="1" applyFill="1" applyBorder="1" applyAlignment="1" applyProtection="1">
      <alignment horizontal="center" vertical="center" shrinkToFit="1"/>
      <protection locked="0"/>
    </xf>
    <xf numFmtId="0" fontId="0" fillId="4" borderId="8" xfId="0" applyFill="1" applyBorder="1" applyAlignment="1">
      <alignment horizontal="left" vertical="center"/>
    </xf>
    <xf numFmtId="0" fontId="0" fillId="0" borderId="3" xfId="0" applyFill="1" applyBorder="1" applyAlignment="1" applyProtection="1">
      <alignment horizontal="left" vertical="center" shrinkToFit="1"/>
      <protection locked="0"/>
    </xf>
    <xf numFmtId="0" fontId="4" fillId="0" borderId="3" xfId="0" applyFont="1" applyFill="1" applyBorder="1" applyAlignment="1" applyProtection="1">
      <alignment horizontal="center" vertical="center" shrinkToFit="1"/>
      <protection locked="0"/>
    </xf>
    <xf numFmtId="0" fontId="0" fillId="4" borderId="7" xfId="0" applyFill="1" applyBorder="1" applyAlignment="1">
      <alignment horizontal="left" vertical="center"/>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lignment horizontal="right" vertical="center"/>
    </xf>
    <xf numFmtId="0" fontId="10" fillId="0" borderId="0" xfId="0" applyFont="1" applyAlignment="1" applyProtection="1">
      <alignment horizontal="center" vertical="center"/>
    </xf>
    <xf numFmtId="0" fontId="13" fillId="4" borderId="3" xfId="0" applyFont="1" applyFill="1" applyBorder="1" applyAlignment="1" applyProtection="1">
      <alignment horizontal="center" vertical="center" wrapText="1" shrinkToFit="1"/>
    </xf>
    <xf numFmtId="177" fontId="0" fillId="3" borderId="3" xfId="0" applyNumberFormat="1" applyFill="1" applyBorder="1" applyAlignment="1" applyProtection="1">
      <alignment horizontal="center" vertical="center" shrinkToFit="1"/>
    </xf>
    <xf numFmtId="0" fontId="4" fillId="0" borderId="0" xfId="0" applyFont="1">
      <alignment vertical="center"/>
    </xf>
    <xf numFmtId="49" fontId="4" fillId="0" borderId="0" xfId="0" applyNumberFormat="1" applyFont="1" applyAlignment="1">
      <alignment horizontal="center" vertical="center"/>
    </xf>
    <xf numFmtId="0" fontId="15" fillId="0" borderId="0" xfId="0" applyFont="1" applyAlignment="1">
      <alignment vertical="center" shrinkToFit="1"/>
    </xf>
    <xf numFmtId="0" fontId="15" fillId="0" borderId="0" xfId="0" applyFont="1" applyAlignment="1">
      <alignment horizontal="centerContinuous" vertical="top" shrinkToFit="1"/>
    </xf>
    <xf numFmtId="178" fontId="4" fillId="0" borderId="0" xfId="0" applyNumberFormat="1" applyFont="1" applyAlignment="1">
      <alignment vertical="center" shrinkToFit="1"/>
    </xf>
    <xf numFmtId="0" fontId="4" fillId="0" borderId="0" xfId="0" applyFont="1" applyAlignment="1">
      <alignment horizontal="center" vertical="center"/>
    </xf>
    <xf numFmtId="49" fontId="4" fillId="0" borderId="0" xfId="0" applyNumberFormat="1" applyFont="1">
      <alignment vertical="center"/>
    </xf>
    <xf numFmtId="0" fontId="15" fillId="0" borderId="0" xfId="0" applyFont="1">
      <alignment vertical="center"/>
    </xf>
    <xf numFmtId="0" fontId="17" fillId="0" borderId="0" xfId="4" applyFont="1"/>
    <xf numFmtId="0" fontId="18" fillId="0" borderId="0" xfId="4" applyFont="1" applyAlignment="1" applyProtection="1">
      <alignment vertical="center"/>
      <protection locked="0"/>
    </xf>
    <xf numFmtId="0" fontId="17" fillId="0" borderId="0" xfId="4" applyFont="1" applyAlignment="1" applyProtection="1">
      <alignment vertical="center"/>
      <protection locked="0"/>
    </xf>
    <xf numFmtId="0" fontId="17" fillId="0" borderId="0" xfId="4" applyFont="1" applyAlignment="1">
      <alignment vertical="center"/>
    </xf>
    <xf numFmtId="0" fontId="20" fillId="0" borderId="0" xfId="4" applyFont="1" applyAlignment="1" applyProtection="1">
      <alignment vertical="center"/>
      <protection locked="0"/>
    </xf>
    <xf numFmtId="0" fontId="21" fillId="4" borderId="3" xfId="0" applyFont="1" applyFill="1" applyBorder="1" applyAlignment="1" applyProtection="1">
      <alignment horizontal="center" vertical="center" wrapText="1" shrinkToFit="1"/>
    </xf>
    <xf numFmtId="0" fontId="10" fillId="0" borderId="0" xfId="0" applyFont="1" applyAlignment="1">
      <alignment horizontal="right" vertical="center"/>
    </xf>
    <xf numFmtId="0" fontId="4" fillId="4" borderId="3" xfId="0" applyFont="1" applyFill="1" applyBorder="1" applyAlignment="1" applyProtection="1">
      <alignment horizontal="center" vertical="center" shrinkToFit="1"/>
    </xf>
    <xf numFmtId="0" fontId="0" fillId="0" borderId="5" xfId="0" applyFill="1" applyBorder="1" applyAlignment="1" applyProtection="1">
      <alignment vertical="center" shrinkToFit="1"/>
    </xf>
    <xf numFmtId="179" fontId="0" fillId="0" borderId="3" xfId="2" applyNumberFormat="1" applyFont="1" applyFill="1" applyBorder="1" applyAlignment="1" applyProtection="1">
      <alignment horizontal="center" vertical="center" shrinkToFit="1"/>
    </xf>
    <xf numFmtId="179" fontId="0" fillId="0" borderId="3" xfId="0" applyNumberFormat="1" applyFill="1" applyBorder="1" applyAlignment="1" applyProtection="1">
      <alignment horizontal="center" vertical="center" shrinkToFit="1"/>
    </xf>
    <xf numFmtId="180" fontId="0" fillId="0" borderId="3" xfId="2" applyNumberFormat="1" applyFont="1" applyFill="1" applyBorder="1" applyAlignment="1" applyProtection="1">
      <alignment horizontal="center" vertical="center" shrinkToFit="1"/>
    </xf>
    <xf numFmtId="180" fontId="0" fillId="0" borderId="3" xfId="0" applyNumberFormat="1" applyFill="1" applyBorder="1" applyAlignment="1" applyProtection="1">
      <alignment horizontal="center" vertical="center" shrinkToFit="1"/>
    </xf>
    <xf numFmtId="181" fontId="4" fillId="0" borderId="3" xfId="0" applyNumberFormat="1" applyFont="1" applyFill="1" applyBorder="1" applyAlignment="1" applyProtection="1">
      <alignment horizontal="center" vertical="center" shrinkToFit="1"/>
    </xf>
    <xf numFmtId="182" fontId="0" fillId="0" borderId="3" xfId="0" applyNumberFormat="1" applyFill="1" applyBorder="1" applyAlignment="1" applyProtection="1">
      <alignment horizontal="center" vertical="center"/>
    </xf>
    <xf numFmtId="183" fontId="0" fillId="3" borderId="3" xfId="0" applyNumberFormat="1" applyFill="1" applyBorder="1" applyAlignment="1" applyProtection="1">
      <alignment horizontal="center" vertical="center" shrinkToFit="1"/>
      <protection locked="0"/>
    </xf>
    <xf numFmtId="0" fontId="12" fillId="0" borderId="0" xfId="0" applyFont="1" applyAlignment="1" applyProtection="1">
      <alignment horizontal="right" vertical="center"/>
    </xf>
    <xf numFmtId="0" fontId="0" fillId="0" borderId="0" xfId="0" applyAlignment="1">
      <alignment horizontal="right" vertical="center"/>
    </xf>
    <xf numFmtId="0" fontId="0" fillId="0" borderId="0" xfId="0" applyAlignment="1" applyProtection="1">
      <alignment horizontal="right" vertical="center"/>
    </xf>
    <xf numFmtId="0" fontId="24" fillId="0" borderId="0" xfId="0" applyFont="1" applyProtection="1">
      <alignment vertical="center"/>
    </xf>
    <xf numFmtId="0" fontId="15" fillId="0" borderId="0" xfId="0" applyFont="1" applyAlignment="1">
      <alignment horizontal="left" vertical="center" wrapText="1"/>
    </xf>
    <xf numFmtId="0" fontId="0" fillId="0" borderId="0" xfId="0" applyAlignment="1">
      <alignment vertical="center" wrapText="1"/>
    </xf>
    <xf numFmtId="0" fontId="0" fillId="0" borderId="0" xfId="0" applyAlignment="1">
      <alignment vertical="center"/>
    </xf>
    <xf numFmtId="49" fontId="7" fillId="4" borderId="7" xfId="0" applyNumberFormat="1"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49" fontId="0" fillId="3" borderId="10" xfId="0" applyNumberFormat="1" applyFill="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3" borderId="8" xfId="0" applyNumberFormat="1" applyFill="1" applyBorder="1" applyAlignment="1" applyProtection="1">
      <alignment horizontal="center" vertical="center" shrinkToFit="1"/>
      <protection locked="0"/>
    </xf>
    <xf numFmtId="0" fontId="0" fillId="3" borderId="6" xfId="0" applyFill="1" applyBorder="1" applyAlignment="1" applyProtection="1">
      <alignment horizontal="left" vertical="center" shrinkToFit="1"/>
      <protection locked="0"/>
    </xf>
    <xf numFmtId="0" fontId="0" fillId="3" borderId="3" xfId="0" applyFill="1" applyBorder="1" applyAlignment="1" applyProtection="1">
      <alignment horizontal="left" vertical="center" shrinkToFit="1"/>
      <protection locked="0"/>
    </xf>
    <xf numFmtId="0" fontId="15" fillId="0" borderId="0" xfId="0" applyFont="1" applyAlignment="1">
      <alignment horizontal="left" vertical="center" shrinkToFit="1"/>
    </xf>
    <xf numFmtId="49" fontId="7" fillId="4" borderId="1" xfId="0" applyNumberFormat="1"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0" fillId="0" borderId="0" xfId="0" applyAlignment="1" applyProtection="1">
      <alignment horizontal="center" vertical="center" shrinkToFit="1"/>
    </xf>
    <xf numFmtId="0" fontId="0" fillId="3" borderId="0" xfId="0" applyFill="1" applyAlignment="1" applyProtection="1">
      <alignment vertical="center" shrinkToFit="1"/>
      <protection locked="0"/>
    </xf>
    <xf numFmtId="0" fontId="0" fillId="0" borderId="0" xfId="0" applyAlignment="1" applyProtection="1">
      <alignment horizontal="center" vertical="center"/>
    </xf>
    <xf numFmtId="0" fontId="0" fillId="0" borderId="0" xfId="0" applyAlignment="1" applyProtection="1">
      <alignment vertical="center" shrinkToFit="1"/>
      <protection locked="0"/>
    </xf>
    <xf numFmtId="0" fontId="0" fillId="3" borderId="0" xfId="0" applyFill="1" applyAlignment="1" applyProtection="1">
      <alignment horizontal="center" vertical="center"/>
    </xf>
    <xf numFmtId="0" fontId="0" fillId="3" borderId="0" xfId="0" applyFill="1" applyAlignment="1">
      <alignment horizontal="center" vertical="center"/>
    </xf>
    <xf numFmtId="0" fontId="15" fillId="0" borderId="0" xfId="0" applyFont="1" applyAlignment="1" applyProtection="1">
      <alignment vertical="center" wrapText="1"/>
    </xf>
    <xf numFmtId="0" fontId="15" fillId="0" borderId="0" xfId="0" applyFont="1" applyAlignment="1" applyProtection="1">
      <alignment vertical="center"/>
    </xf>
    <xf numFmtId="49" fontId="0" fillId="3" borderId="0" xfId="0" applyNumberFormat="1" applyFill="1" applyAlignment="1" applyProtection="1">
      <alignment horizontal="center" vertical="center"/>
      <protection locked="0"/>
    </xf>
    <xf numFmtId="0" fontId="22" fillId="0" borderId="0" xfId="0" applyFont="1" applyAlignment="1" applyProtection="1">
      <alignment horizontal="center" vertical="center"/>
    </xf>
    <xf numFmtId="0" fontId="12" fillId="0" borderId="0" xfId="0" applyFont="1" applyAlignment="1" applyProtection="1">
      <alignment horizontal="right" vertical="center"/>
    </xf>
    <xf numFmtId="0" fontId="0" fillId="0" borderId="0" xfId="0" applyAlignment="1">
      <alignment horizontal="right" vertical="center"/>
    </xf>
    <xf numFmtId="0" fontId="9" fillId="0" borderId="0" xfId="0" applyFont="1" applyAlignment="1" applyProtection="1">
      <alignment horizontal="left" vertical="center"/>
    </xf>
    <xf numFmtId="0" fontId="11" fillId="4" borderId="3" xfId="0" applyFont="1" applyFill="1" applyBorder="1" applyAlignment="1" applyProtection="1">
      <alignment horizontal="center" vertical="center" wrapText="1"/>
    </xf>
    <xf numFmtId="0" fontId="11" fillId="0" borderId="3" xfId="0" applyFont="1" applyBorder="1" applyAlignment="1">
      <alignment horizontal="center" vertical="center"/>
    </xf>
    <xf numFmtId="0" fontId="0" fillId="4" borderId="1" xfId="0" applyFill="1" applyBorder="1" applyAlignment="1" applyProtection="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4" fillId="4" borderId="13" xfId="0" applyFont="1" applyFill="1" applyBorder="1" applyAlignment="1" applyProtection="1">
      <alignment horizontal="center" vertical="center" shrinkToFit="1"/>
    </xf>
    <xf numFmtId="0" fontId="0" fillId="0" borderId="6" xfId="0" applyBorder="1" applyAlignment="1">
      <alignment horizontal="center" vertical="center" shrinkToFit="1"/>
    </xf>
    <xf numFmtId="0" fontId="0" fillId="4" borderId="5" xfId="0" applyFill="1" applyBorder="1" applyAlignment="1" applyProtection="1">
      <alignment horizontal="center" vertical="center" shrinkToFit="1"/>
    </xf>
    <xf numFmtId="0" fontId="0" fillId="0" borderId="5" xfId="0" applyBorder="1" applyAlignment="1">
      <alignment horizontal="center" vertical="center"/>
    </xf>
    <xf numFmtId="0" fontId="0" fillId="0" borderId="2" xfId="0" applyBorder="1" applyAlignment="1">
      <alignment horizontal="center" vertical="center"/>
    </xf>
    <xf numFmtId="0" fontId="4" fillId="0" borderId="13" xfId="0" applyFont="1" applyBorder="1" applyAlignment="1" applyProtection="1">
      <alignment horizontal="center" vertical="center" shrinkToFit="1"/>
    </xf>
    <xf numFmtId="0" fontId="0" fillId="0" borderId="12" xfId="0" applyBorder="1" applyAlignment="1">
      <alignment horizontal="center" vertical="center" shrinkToFit="1"/>
    </xf>
    <xf numFmtId="176" fontId="0" fillId="0" borderId="13" xfId="0" applyNumberFormat="1" applyFill="1" applyBorder="1" applyAlignment="1" applyProtection="1">
      <alignment horizontal="center" vertical="center" shrinkToFit="1"/>
    </xf>
    <xf numFmtId="0" fontId="0" fillId="0" borderId="12" xfId="0" applyFill="1" applyBorder="1" applyAlignment="1" applyProtection="1">
      <alignment horizontal="center" vertical="center" shrinkToFit="1"/>
    </xf>
    <xf numFmtId="0" fontId="0" fillId="0" borderId="6" xfId="0" applyFill="1" applyBorder="1" applyAlignment="1" applyProtection="1">
      <alignment horizontal="center" vertical="center" shrinkToFit="1"/>
    </xf>
    <xf numFmtId="0" fontId="0" fillId="0" borderId="14" xfId="0" applyBorder="1" applyAlignment="1" applyProtection="1">
      <alignment vertical="center"/>
    </xf>
    <xf numFmtId="0" fontId="0" fillId="0" borderId="15" xfId="0" applyBorder="1" applyAlignment="1">
      <alignment vertical="center"/>
    </xf>
    <xf numFmtId="0" fontId="0" fillId="0" borderId="16" xfId="0" applyBorder="1" applyAlignment="1">
      <alignment vertical="center"/>
    </xf>
    <xf numFmtId="0" fontId="0" fillId="0" borderId="3" xfId="0"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4" borderId="3" xfId="0" applyFill="1" applyBorder="1" applyAlignment="1">
      <alignment horizontal="center" vertical="center" wrapText="1" shrinkToFit="1"/>
    </xf>
    <xf numFmtId="0" fontId="0" fillId="4" borderId="3" xfId="0" applyFill="1" applyBorder="1" applyAlignment="1">
      <alignment vertical="center" wrapText="1"/>
    </xf>
    <xf numFmtId="0" fontId="0" fillId="4" borderId="6" xfId="0" applyFill="1" applyBorder="1" applyAlignment="1">
      <alignment horizontal="center" vertical="center" shrinkToFit="1"/>
    </xf>
    <xf numFmtId="0" fontId="0" fillId="4" borderId="13" xfId="0" applyFont="1" applyFill="1" applyBorder="1" applyAlignment="1" applyProtection="1">
      <alignment horizontal="center" vertical="center" shrinkToFit="1"/>
    </xf>
    <xf numFmtId="0" fontId="0" fillId="4" borderId="6" xfId="0" applyFill="1" applyBorder="1" applyAlignment="1">
      <alignment vertical="center"/>
    </xf>
    <xf numFmtId="0" fontId="0" fillId="4" borderId="3" xfId="0" applyFill="1" applyBorder="1" applyAlignment="1">
      <alignment horizontal="center" vertical="center" shrinkToFit="1"/>
    </xf>
    <xf numFmtId="0" fontId="0" fillId="4" borderId="3" xfId="0" applyFill="1" applyBorder="1" applyAlignment="1">
      <alignment vertical="center" shrinkToFit="1"/>
    </xf>
  </cellXfs>
  <cellStyles count="5">
    <cellStyle name="桁区切り" xfId="2" builtinId="6"/>
    <cellStyle name="桁区切り 4" xfId="1"/>
    <cellStyle name="標準" xfId="0" builtinId="0"/>
    <cellStyle name="標準 2" xfId="3"/>
    <cellStyle name="標準_13様式" xfId="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5602</xdr:colOff>
      <xdr:row>31</xdr:row>
      <xdr:rowOff>158750</xdr:rowOff>
    </xdr:from>
    <xdr:to>
      <xdr:col>17</xdr:col>
      <xdr:colOff>66114</xdr:colOff>
      <xdr:row>34</xdr:row>
      <xdr:rowOff>29882</xdr:rowOff>
    </xdr:to>
    <xdr:sp macro="" textlink="">
      <xdr:nvSpPr>
        <xdr:cNvPr id="2" name="フローチャート: 処理 1">
          <a:extLst>
            <a:ext uri="{FF2B5EF4-FFF2-40B4-BE49-F238E27FC236}">
              <a16:creationId xmlns:a16="http://schemas.microsoft.com/office/drawing/2014/main" id="{13F11FE9-2895-07CA-20AB-E4FC0FDB1DE7}"/>
            </a:ext>
          </a:extLst>
        </xdr:cNvPr>
        <xdr:cNvSpPr/>
      </xdr:nvSpPr>
      <xdr:spPr>
        <a:xfrm>
          <a:off x="1940484" y="7666691"/>
          <a:ext cx="2824630" cy="565897"/>
        </a:xfrm>
        <a:prstGeom prst="flowChartProcess">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その他の添付資料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a:t>
          </a:r>
          <a:r>
            <a:rPr lang="ja-JP" altLang="ja-JP" sz="1100">
              <a:solidFill>
                <a:srgbClr val="FF0000"/>
              </a:solidFill>
              <a:effectLst/>
              <a:latin typeface="BIZ UDPゴシック" panose="020B0400000000000000" pitchFamily="50" charset="-128"/>
              <a:ea typeface="BIZ UDPゴシック" panose="020B0400000000000000" pitchFamily="50" charset="-128"/>
              <a:cs typeface="+mn-cs"/>
            </a:rPr>
            <a:t>研修代替職員の資格証の写し</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oneCellAnchor>
    <xdr:from>
      <xdr:col>9</xdr:col>
      <xdr:colOff>209176</xdr:colOff>
      <xdr:row>0</xdr:row>
      <xdr:rowOff>29882</xdr:rowOff>
    </xdr:from>
    <xdr:ext cx="1261884" cy="559192"/>
    <xdr:sp macro="" textlink="">
      <xdr:nvSpPr>
        <xdr:cNvPr id="3" name="テキスト ボックス 2">
          <a:extLst>
            <a:ext uri="{FF2B5EF4-FFF2-40B4-BE49-F238E27FC236}">
              <a16:creationId xmlns:a16="http://schemas.microsoft.com/office/drawing/2014/main" id="{A6D14FC2-9396-42A3-807C-D2EF3F9A70CF}"/>
            </a:ext>
          </a:extLst>
        </xdr:cNvPr>
        <xdr:cNvSpPr txBox="1"/>
      </xdr:nvSpPr>
      <xdr:spPr>
        <a:xfrm>
          <a:off x="2696882" y="29882"/>
          <a:ext cx="1261884" cy="559192"/>
        </a:xfrm>
        <a:prstGeom prst="rect">
          <a:avLst/>
        </a:prstGeom>
        <a:noFill/>
        <a:ln w="28575" cmpd="thinThick">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HGS創英角ｺﾞｼｯｸUB" panose="020B0900000000000000" pitchFamily="50" charset="-128"/>
              <a:ea typeface="HGS創英角ｺﾞｼｯｸUB" panose="020B0900000000000000" pitchFamily="50" charset="-128"/>
            </a:rPr>
            <a:t>記載例</a:t>
          </a:r>
        </a:p>
      </xdr:txBody>
    </xdr:sp>
    <xdr:clientData/>
  </xdr:oneCellAnchor>
  <xdr:twoCellAnchor>
    <xdr:from>
      <xdr:col>13</xdr:col>
      <xdr:colOff>164354</xdr:colOff>
      <xdr:row>17</xdr:row>
      <xdr:rowOff>22412</xdr:rowOff>
    </xdr:from>
    <xdr:to>
      <xdr:col>24</xdr:col>
      <xdr:colOff>114675</xdr:colOff>
      <xdr:row>21</xdr:row>
      <xdr:rowOff>298824</xdr:rowOff>
    </xdr:to>
    <xdr:sp macro="" textlink="">
      <xdr:nvSpPr>
        <xdr:cNvPr id="4" name="吹き出し: 四角形 3">
          <a:extLst>
            <a:ext uri="{FF2B5EF4-FFF2-40B4-BE49-F238E27FC236}">
              <a16:creationId xmlns:a16="http://schemas.microsoft.com/office/drawing/2014/main" id="{66D22368-C960-42FF-AFF8-AF1D9CF6410A}"/>
            </a:ext>
          </a:extLst>
        </xdr:cNvPr>
        <xdr:cNvSpPr/>
      </xdr:nvSpPr>
      <xdr:spPr>
        <a:xfrm>
          <a:off x="3757707" y="3810000"/>
          <a:ext cx="2990850" cy="1053353"/>
        </a:xfrm>
        <a:prstGeom prst="wedgeRectCallout">
          <a:avLst>
            <a:gd name="adj1" fmla="val -68480"/>
            <a:gd name="adj2" fmla="val 4537"/>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該当する施設種別（保育室・保育ママ・認証保育所・その他認可外保育施設）を、</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プルダウンから選択してください。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530412</xdr:colOff>
      <xdr:row>0</xdr:row>
      <xdr:rowOff>67235</xdr:rowOff>
    </xdr:from>
    <xdr:ext cx="1261884" cy="559192"/>
    <xdr:sp macro="" textlink="">
      <xdr:nvSpPr>
        <xdr:cNvPr id="2" name="テキスト ボックス 1">
          <a:extLst>
            <a:ext uri="{FF2B5EF4-FFF2-40B4-BE49-F238E27FC236}">
              <a16:creationId xmlns:a16="http://schemas.microsoft.com/office/drawing/2014/main" id="{2CF7DD4B-2128-4EE5-9997-8C99663F5149}"/>
            </a:ext>
          </a:extLst>
        </xdr:cNvPr>
        <xdr:cNvSpPr txBox="1"/>
      </xdr:nvSpPr>
      <xdr:spPr>
        <a:xfrm>
          <a:off x="5827059" y="67235"/>
          <a:ext cx="1261884" cy="559192"/>
        </a:xfrm>
        <a:prstGeom prst="rect">
          <a:avLst/>
        </a:prstGeom>
        <a:noFill/>
        <a:ln w="28575" cmpd="thinThick">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HGS創英角ｺﾞｼｯｸUB" panose="020B0900000000000000" pitchFamily="50" charset="-128"/>
              <a:ea typeface="HGS創英角ｺﾞｼｯｸUB" panose="020B0900000000000000" pitchFamily="50" charset="-128"/>
            </a:rPr>
            <a:t>記載例</a:t>
          </a:r>
        </a:p>
      </xdr:txBody>
    </xdr:sp>
    <xdr:clientData/>
  </xdr:oneCellAnchor>
  <xdr:twoCellAnchor>
    <xdr:from>
      <xdr:col>7</xdr:col>
      <xdr:colOff>0</xdr:colOff>
      <xdr:row>6</xdr:row>
      <xdr:rowOff>1</xdr:rowOff>
    </xdr:from>
    <xdr:to>
      <xdr:col>10</xdr:col>
      <xdr:colOff>0</xdr:colOff>
      <xdr:row>6</xdr:row>
      <xdr:rowOff>217715</xdr:rowOff>
    </xdr:to>
    <xdr:sp macro="" textlink="">
      <xdr:nvSpPr>
        <xdr:cNvPr id="7" name="正方形/長方形 6">
          <a:extLst>
            <a:ext uri="{FF2B5EF4-FFF2-40B4-BE49-F238E27FC236}">
              <a16:creationId xmlns:a16="http://schemas.microsoft.com/office/drawing/2014/main" id="{B89DB6E6-B0B0-F2E9-B400-9848A35AD00D}"/>
            </a:ext>
          </a:extLst>
        </xdr:cNvPr>
        <xdr:cNvSpPr/>
      </xdr:nvSpPr>
      <xdr:spPr>
        <a:xfrm>
          <a:off x="6114143" y="1242787"/>
          <a:ext cx="2884714" cy="21771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136071</xdr:colOff>
      <xdr:row>5</xdr:row>
      <xdr:rowOff>308428</xdr:rowOff>
    </xdr:from>
    <xdr:to>
      <xdr:col>5</xdr:col>
      <xdr:colOff>725714</xdr:colOff>
      <xdr:row>9</xdr:row>
      <xdr:rowOff>45356</xdr:rowOff>
    </xdr:to>
    <xdr:sp macro="" textlink="">
      <xdr:nvSpPr>
        <xdr:cNvPr id="8" name="楕円 7">
          <a:extLst>
            <a:ext uri="{FF2B5EF4-FFF2-40B4-BE49-F238E27FC236}">
              <a16:creationId xmlns:a16="http://schemas.microsoft.com/office/drawing/2014/main" id="{3F0C082B-C266-45E0-9FD9-D84BCBF378B5}"/>
            </a:ext>
          </a:extLst>
        </xdr:cNvPr>
        <xdr:cNvSpPr/>
      </xdr:nvSpPr>
      <xdr:spPr>
        <a:xfrm>
          <a:off x="4635500" y="1224642"/>
          <a:ext cx="589643" cy="743857"/>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xdr:colOff>
      <xdr:row>5</xdr:row>
      <xdr:rowOff>254000</xdr:rowOff>
    </xdr:from>
    <xdr:to>
      <xdr:col>6</xdr:col>
      <xdr:colOff>789215</xdr:colOff>
      <xdr:row>9</xdr:row>
      <xdr:rowOff>72571</xdr:rowOff>
    </xdr:to>
    <xdr:sp macro="" textlink="">
      <xdr:nvSpPr>
        <xdr:cNvPr id="9" name="楕円 8">
          <a:extLst>
            <a:ext uri="{FF2B5EF4-FFF2-40B4-BE49-F238E27FC236}">
              <a16:creationId xmlns:a16="http://schemas.microsoft.com/office/drawing/2014/main" id="{80236334-D145-48F8-838E-98E7D468D7E3}"/>
            </a:ext>
          </a:extLst>
        </xdr:cNvPr>
        <xdr:cNvSpPr/>
      </xdr:nvSpPr>
      <xdr:spPr>
        <a:xfrm>
          <a:off x="5306787" y="1170214"/>
          <a:ext cx="789214" cy="82550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45358</xdr:colOff>
      <xdr:row>6</xdr:row>
      <xdr:rowOff>9072</xdr:rowOff>
    </xdr:from>
    <xdr:to>
      <xdr:col>13</xdr:col>
      <xdr:colOff>635001</xdr:colOff>
      <xdr:row>9</xdr:row>
      <xdr:rowOff>72572</xdr:rowOff>
    </xdr:to>
    <xdr:sp macro="" textlink="">
      <xdr:nvSpPr>
        <xdr:cNvPr id="10" name="楕円 9">
          <a:extLst>
            <a:ext uri="{FF2B5EF4-FFF2-40B4-BE49-F238E27FC236}">
              <a16:creationId xmlns:a16="http://schemas.microsoft.com/office/drawing/2014/main" id="{AB6F680F-382D-4BF0-AD06-3DC364FB1356}"/>
            </a:ext>
          </a:extLst>
        </xdr:cNvPr>
        <xdr:cNvSpPr/>
      </xdr:nvSpPr>
      <xdr:spPr>
        <a:xfrm>
          <a:off x="12074072" y="1251858"/>
          <a:ext cx="589643" cy="743857"/>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42155</xdr:colOff>
      <xdr:row>19</xdr:row>
      <xdr:rowOff>62967</xdr:rowOff>
    </xdr:from>
    <xdr:to>
      <xdr:col>13</xdr:col>
      <xdr:colOff>571499</xdr:colOff>
      <xdr:row>24</xdr:row>
      <xdr:rowOff>90713</xdr:rowOff>
    </xdr:to>
    <xdr:sp macro="" textlink="">
      <xdr:nvSpPr>
        <xdr:cNvPr id="4" name="吹き出し: 四角形 3">
          <a:extLst>
            <a:ext uri="{FF2B5EF4-FFF2-40B4-BE49-F238E27FC236}">
              <a16:creationId xmlns:a16="http://schemas.microsoft.com/office/drawing/2014/main" id="{6E46E73C-30D4-4F29-B9FD-921D11586C5C}"/>
            </a:ext>
          </a:extLst>
        </xdr:cNvPr>
        <xdr:cNvSpPr/>
      </xdr:nvSpPr>
      <xdr:spPr>
        <a:xfrm>
          <a:off x="9041012" y="4253967"/>
          <a:ext cx="3559201" cy="1161675"/>
        </a:xfrm>
        <a:prstGeom prst="wedgeRectCallout">
          <a:avLst>
            <a:gd name="adj1" fmla="val 42221"/>
            <a:gd name="adj2" fmla="val -251194"/>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研修代替職員について、資格がない場合は、</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を入力した上で、「職員配置（別紙２）」を作成してください。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89646</xdr:colOff>
      <xdr:row>16</xdr:row>
      <xdr:rowOff>171823</xdr:rowOff>
    </xdr:from>
    <xdr:to>
      <xdr:col>5</xdr:col>
      <xdr:colOff>344714</xdr:colOff>
      <xdr:row>22</xdr:row>
      <xdr:rowOff>45357</xdr:rowOff>
    </xdr:to>
    <xdr:sp macro="" textlink="">
      <xdr:nvSpPr>
        <xdr:cNvPr id="5" name="吹き出し: 四角形 4">
          <a:extLst>
            <a:ext uri="{FF2B5EF4-FFF2-40B4-BE49-F238E27FC236}">
              <a16:creationId xmlns:a16="http://schemas.microsoft.com/office/drawing/2014/main" id="{D60896D3-A540-49E2-A602-14EA51872FB8}"/>
            </a:ext>
          </a:extLst>
        </xdr:cNvPr>
        <xdr:cNvSpPr/>
      </xdr:nvSpPr>
      <xdr:spPr>
        <a:xfrm>
          <a:off x="1405003" y="3682466"/>
          <a:ext cx="3439140" cy="1234248"/>
        </a:xfrm>
        <a:prstGeom prst="wedgeRectCallout">
          <a:avLst>
            <a:gd name="adj1" fmla="val 69319"/>
            <a:gd name="adj2" fmla="val -193459"/>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既に雇用している別の職員が代わりに勤務する場合は「既存雇用」を、新たに職員を雇上げする場合は「新規雇用」を、選択してください。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226786</xdr:colOff>
      <xdr:row>9</xdr:row>
      <xdr:rowOff>108858</xdr:rowOff>
    </xdr:from>
    <xdr:to>
      <xdr:col>4</xdr:col>
      <xdr:colOff>319048</xdr:colOff>
      <xdr:row>13</xdr:row>
      <xdr:rowOff>208642</xdr:rowOff>
    </xdr:to>
    <xdr:sp macro="" textlink="">
      <xdr:nvSpPr>
        <xdr:cNvPr id="3" name="吹き出し: 四角形 2">
          <a:extLst>
            <a:ext uri="{FF2B5EF4-FFF2-40B4-BE49-F238E27FC236}">
              <a16:creationId xmlns:a16="http://schemas.microsoft.com/office/drawing/2014/main" id="{ACC52AF4-04F5-4E59-B344-B024826FF4D7}"/>
            </a:ext>
          </a:extLst>
        </xdr:cNvPr>
        <xdr:cNvSpPr/>
      </xdr:nvSpPr>
      <xdr:spPr>
        <a:xfrm>
          <a:off x="226786" y="2032001"/>
          <a:ext cx="3938548" cy="1006927"/>
        </a:xfrm>
        <a:prstGeom prst="wedgeRectCallout">
          <a:avLst>
            <a:gd name="adj1" fmla="val 67676"/>
            <a:gd name="adj2" fmla="val -62324"/>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「受講費用」も申請予定であれば、〇を入力してください。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申請予定なしであれば、</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9072</xdr:colOff>
      <xdr:row>6</xdr:row>
      <xdr:rowOff>217714</xdr:rowOff>
    </xdr:from>
    <xdr:to>
      <xdr:col>10</xdr:col>
      <xdr:colOff>9072</xdr:colOff>
      <xdr:row>7</xdr:row>
      <xdr:rowOff>208643</xdr:rowOff>
    </xdr:to>
    <xdr:sp macro="" textlink="">
      <xdr:nvSpPr>
        <xdr:cNvPr id="11" name="正方形/長方形 10">
          <a:extLst>
            <a:ext uri="{FF2B5EF4-FFF2-40B4-BE49-F238E27FC236}">
              <a16:creationId xmlns:a16="http://schemas.microsoft.com/office/drawing/2014/main" id="{B96ED22F-8FC1-49D7-AE49-733A518540F0}"/>
            </a:ext>
          </a:extLst>
        </xdr:cNvPr>
        <xdr:cNvSpPr/>
      </xdr:nvSpPr>
      <xdr:spPr>
        <a:xfrm>
          <a:off x="6123215" y="1460500"/>
          <a:ext cx="2884714" cy="21771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526142</xdr:colOff>
      <xdr:row>10</xdr:row>
      <xdr:rowOff>163286</xdr:rowOff>
    </xdr:from>
    <xdr:to>
      <xdr:col>12</xdr:col>
      <xdr:colOff>163286</xdr:colOff>
      <xdr:row>15</xdr:row>
      <xdr:rowOff>199572</xdr:rowOff>
    </xdr:to>
    <xdr:sp macro="" textlink="">
      <xdr:nvSpPr>
        <xdr:cNvPr id="12" name="吹き出し: 四角形 11">
          <a:extLst>
            <a:ext uri="{FF2B5EF4-FFF2-40B4-BE49-F238E27FC236}">
              <a16:creationId xmlns:a16="http://schemas.microsoft.com/office/drawing/2014/main" id="{911F685C-FF79-4573-8027-D4865680C4C3}"/>
            </a:ext>
          </a:extLst>
        </xdr:cNvPr>
        <xdr:cNvSpPr/>
      </xdr:nvSpPr>
      <xdr:spPr>
        <a:xfrm>
          <a:off x="8563428" y="2313215"/>
          <a:ext cx="2975429" cy="1170214"/>
        </a:xfrm>
        <a:prstGeom prst="wedgeRectCallout">
          <a:avLst>
            <a:gd name="adj1" fmla="val -44417"/>
            <a:gd name="adj2" fmla="val -132647"/>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例</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研修日：令和６年１２月２日に対して、既存の職員が代わりに、研修当日（令和６年１２月２日）に勤務した場合。</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417286</xdr:colOff>
      <xdr:row>15</xdr:row>
      <xdr:rowOff>81645</xdr:rowOff>
    </xdr:from>
    <xdr:to>
      <xdr:col>9</xdr:col>
      <xdr:colOff>580571</xdr:colOff>
      <xdr:row>21</xdr:row>
      <xdr:rowOff>181428</xdr:rowOff>
    </xdr:to>
    <xdr:sp macro="" textlink="">
      <xdr:nvSpPr>
        <xdr:cNvPr id="6" name="吹き出し: 四角形 5">
          <a:extLst>
            <a:ext uri="{FF2B5EF4-FFF2-40B4-BE49-F238E27FC236}">
              <a16:creationId xmlns:a16="http://schemas.microsoft.com/office/drawing/2014/main" id="{913A0CE9-F5D1-4B0E-85D8-F4E2352835E0}"/>
            </a:ext>
          </a:extLst>
        </xdr:cNvPr>
        <xdr:cNvSpPr/>
      </xdr:nvSpPr>
      <xdr:spPr>
        <a:xfrm>
          <a:off x="4916715" y="3365502"/>
          <a:ext cx="3701142" cy="1460497"/>
        </a:xfrm>
        <a:prstGeom prst="wedgeRectCallout">
          <a:avLst>
            <a:gd name="adj1" fmla="val 41226"/>
            <a:gd name="adj2" fmla="val -170773"/>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例</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研修日：令和６年１２月３日に対して、</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新たに職員を、令和６年１２月２日～１２月２７日（休日等を除き、実際の勤務日数は２０日間）の期間で雇上げした場合。</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54429</xdr:colOff>
      <xdr:row>20</xdr:row>
      <xdr:rowOff>2</xdr:rowOff>
    </xdr:from>
    <xdr:to>
      <xdr:col>6</xdr:col>
      <xdr:colOff>762000</xdr:colOff>
      <xdr:row>21</xdr:row>
      <xdr:rowOff>27215</xdr:rowOff>
    </xdr:to>
    <xdr:sp macro="" textlink="">
      <xdr:nvSpPr>
        <xdr:cNvPr id="14" name="正方形/長方形 13">
          <a:extLst>
            <a:ext uri="{FF2B5EF4-FFF2-40B4-BE49-F238E27FC236}">
              <a16:creationId xmlns:a16="http://schemas.microsoft.com/office/drawing/2014/main" id="{DDB4C701-FE17-D32C-70D6-E57DEC42FF3A}"/>
            </a:ext>
          </a:extLst>
        </xdr:cNvPr>
        <xdr:cNvSpPr/>
      </xdr:nvSpPr>
      <xdr:spPr>
        <a:xfrm>
          <a:off x="4254500" y="4136573"/>
          <a:ext cx="1669143" cy="244928"/>
        </a:xfrm>
        <a:prstGeom prst="rect">
          <a:avLst/>
        </a:prstGeom>
        <a:noFill/>
        <a:ln w="38100">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780142</xdr:colOff>
      <xdr:row>0</xdr:row>
      <xdr:rowOff>45357</xdr:rowOff>
    </xdr:from>
    <xdr:ext cx="1261884" cy="559192"/>
    <xdr:sp macro="" textlink="">
      <xdr:nvSpPr>
        <xdr:cNvPr id="2" name="テキスト ボックス 1">
          <a:extLst>
            <a:ext uri="{FF2B5EF4-FFF2-40B4-BE49-F238E27FC236}">
              <a16:creationId xmlns:a16="http://schemas.microsoft.com/office/drawing/2014/main" id="{8AB21374-0575-4C54-96E2-2976F2DF0FE0}"/>
            </a:ext>
          </a:extLst>
        </xdr:cNvPr>
        <xdr:cNvSpPr txBox="1"/>
      </xdr:nvSpPr>
      <xdr:spPr>
        <a:xfrm>
          <a:off x="5941785" y="45357"/>
          <a:ext cx="1261884" cy="559192"/>
        </a:xfrm>
        <a:prstGeom prst="rect">
          <a:avLst/>
        </a:prstGeom>
        <a:noFill/>
        <a:ln w="28575" cmpd="thinThick">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HGS創英角ｺﾞｼｯｸUB" panose="020B0900000000000000" pitchFamily="50" charset="-128"/>
              <a:ea typeface="HGS創英角ｺﾞｼｯｸUB" panose="020B0900000000000000" pitchFamily="50" charset="-128"/>
            </a:rPr>
            <a:t>記載例</a:t>
          </a:r>
        </a:p>
      </xdr:txBody>
    </xdr:sp>
    <xdr:clientData/>
  </xdr:oneCellAnchor>
  <xdr:twoCellAnchor>
    <xdr:from>
      <xdr:col>1</xdr:col>
      <xdr:colOff>9071</xdr:colOff>
      <xdr:row>11</xdr:row>
      <xdr:rowOff>117928</xdr:rowOff>
    </xdr:from>
    <xdr:to>
      <xdr:col>1</xdr:col>
      <xdr:colOff>943428</xdr:colOff>
      <xdr:row>15</xdr:row>
      <xdr:rowOff>108857</xdr:rowOff>
    </xdr:to>
    <xdr:sp macro="" textlink="">
      <xdr:nvSpPr>
        <xdr:cNvPr id="4" name="楕円 3">
          <a:extLst>
            <a:ext uri="{FF2B5EF4-FFF2-40B4-BE49-F238E27FC236}">
              <a16:creationId xmlns:a16="http://schemas.microsoft.com/office/drawing/2014/main" id="{0DA4FC30-845C-AFA7-C632-CB4343AC6961}"/>
            </a:ext>
          </a:extLst>
        </xdr:cNvPr>
        <xdr:cNvSpPr/>
      </xdr:nvSpPr>
      <xdr:spPr>
        <a:xfrm>
          <a:off x="362857" y="2295071"/>
          <a:ext cx="934357" cy="861786"/>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18143</xdr:colOff>
      <xdr:row>6</xdr:row>
      <xdr:rowOff>117929</xdr:rowOff>
    </xdr:from>
    <xdr:to>
      <xdr:col>1</xdr:col>
      <xdr:colOff>952500</xdr:colOff>
      <xdr:row>10</xdr:row>
      <xdr:rowOff>108857</xdr:rowOff>
    </xdr:to>
    <xdr:sp macro="" textlink="">
      <xdr:nvSpPr>
        <xdr:cNvPr id="5" name="楕円 4">
          <a:extLst>
            <a:ext uri="{FF2B5EF4-FFF2-40B4-BE49-F238E27FC236}">
              <a16:creationId xmlns:a16="http://schemas.microsoft.com/office/drawing/2014/main" id="{DA7FD6BA-964A-4E4E-A2BA-4C25696B8ED6}"/>
            </a:ext>
          </a:extLst>
        </xdr:cNvPr>
        <xdr:cNvSpPr/>
      </xdr:nvSpPr>
      <xdr:spPr>
        <a:xfrm>
          <a:off x="371929" y="1206500"/>
          <a:ext cx="934357" cy="861786"/>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9071</xdr:colOff>
      <xdr:row>16</xdr:row>
      <xdr:rowOff>136071</xdr:rowOff>
    </xdr:from>
    <xdr:to>
      <xdr:col>1</xdr:col>
      <xdr:colOff>943428</xdr:colOff>
      <xdr:row>20</xdr:row>
      <xdr:rowOff>127000</xdr:rowOff>
    </xdr:to>
    <xdr:sp macro="" textlink="">
      <xdr:nvSpPr>
        <xdr:cNvPr id="6" name="楕円 5">
          <a:extLst>
            <a:ext uri="{FF2B5EF4-FFF2-40B4-BE49-F238E27FC236}">
              <a16:creationId xmlns:a16="http://schemas.microsoft.com/office/drawing/2014/main" id="{F6642031-FB32-40FE-8BDD-ABDFE125BE38}"/>
            </a:ext>
          </a:extLst>
        </xdr:cNvPr>
        <xdr:cNvSpPr/>
      </xdr:nvSpPr>
      <xdr:spPr>
        <a:xfrm>
          <a:off x="362857" y="3401785"/>
          <a:ext cx="934357" cy="861786"/>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27215</xdr:colOff>
      <xdr:row>5</xdr:row>
      <xdr:rowOff>190500</xdr:rowOff>
    </xdr:from>
    <xdr:to>
      <xdr:col>5</xdr:col>
      <xdr:colOff>1</xdr:colOff>
      <xdr:row>10</xdr:row>
      <xdr:rowOff>27214</xdr:rowOff>
    </xdr:to>
    <xdr:sp macro="" textlink="">
      <xdr:nvSpPr>
        <xdr:cNvPr id="8" name="楕円 7">
          <a:extLst>
            <a:ext uri="{FF2B5EF4-FFF2-40B4-BE49-F238E27FC236}">
              <a16:creationId xmlns:a16="http://schemas.microsoft.com/office/drawing/2014/main" id="{ACFF66E3-AEB1-4DC6-8615-0E6997414629}"/>
            </a:ext>
          </a:extLst>
        </xdr:cNvPr>
        <xdr:cNvSpPr/>
      </xdr:nvSpPr>
      <xdr:spPr>
        <a:xfrm>
          <a:off x="3265715" y="1061357"/>
          <a:ext cx="934357" cy="925286"/>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952500</xdr:colOff>
      <xdr:row>9</xdr:row>
      <xdr:rowOff>108855</xdr:rowOff>
    </xdr:from>
    <xdr:to>
      <xdr:col>8</xdr:col>
      <xdr:colOff>925285</xdr:colOff>
      <xdr:row>11</xdr:row>
      <xdr:rowOff>72569</xdr:rowOff>
    </xdr:to>
    <xdr:sp macro="" textlink="">
      <xdr:nvSpPr>
        <xdr:cNvPr id="9" name="楕円 8">
          <a:extLst>
            <a:ext uri="{FF2B5EF4-FFF2-40B4-BE49-F238E27FC236}">
              <a16:creationId xmlns:a16="http://schemas.microsoft.com/office/drawing/2014/main" id="{9F700711-449D-4D90-820C-94CF75E7E43E}"/>
            </a:ext>
          </a:extLst>
        </xdr:cNvPr>
        <xdr:cNvSpPr/>
      </xdr:nvSpPr>
      <xdr:spPr>
        <a:xfrm>
          <a:off x="6114143" y="1850569"/>
          <a:ext cx="1895928" cy="399143"/>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36285</xdr:colOff>
      <xdr:row>15</xdr:row>
      <xdr:rowOff>199571</xdr:rowOff>
    </xdr:from>
    <xdr:to>
      <xdr:col>5</xdr:col>
      <xdr:colOff>9071</xdr:colOff>
      <xdr:row>20</xdr:row>
      <xdr:rowOff>36286</xdr:rowOff>
    </xdr:to>
    <xdr:sp macro="" textlink="">
      <xdr:nvSpPr>
        <xdr:cNvPr id="10" name="楕円 9">
          <a:extLst>
            <a:ext uri="{FF2B5EF4-FFF2-40B4-BE49-F238E27FC236}">
              <a16:creationId xmlns:a16="http://schemas.microsoft.com/office/drawing/2014/main" id="{4367FB73-935C-4432-BF52-0672252D6A92}"/>
            </a:ext>
          </a:extLst>
        </xdr:cNvPr>
        <xdr:cNvSpPr/>
      </xdr:nvSpPr>
      <xdr:spPr>
        <a:xfrm>
          <a:off x="3274785" y="3247571"/>
          <a:ext cx="934357" cy="925286"/>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45357</xdr:colOff>
      <xdr:row>19</xdr:row>
      <xdr:rowOff>136071</xdr:rowOff>
    </xdr:from>
    <xdr:to>
      <xdr:col>9</xdr:col>
      <xdr:colOff>18142</xdr:colOff>
      <xdr:row>21</xdr:row>
      <xdr:rowOff>99785</xdr:rowOff>
    </xdr:to>
    <xdr:sp macro="" textlink="">
      <xdr:nvSpPr>
        <xdr:cNvPr id="11" name="楕円 10">
          <a:extLst>
            <a:ext uri="{FF2B5EF4-FFF2-40B4-BE49-F238E27FC236}">
              <a16:creationId xmlns:a16="http://schemas.microsoft.com/office/drawing/2014/main" id="{B3C4AC51-F3F0-4CDE-85AC-BFFA27739DDE}"/>
            </a:ext>
          </a:extLst>
        </xdr:cNvPr>
        <xdr:cNvSpPr/>
      </xdr:nvSpPr>
      <xdr:spPr>
        <a:xfrm>
          <a:off x="6168571" y="4054928"/>
          <a:ext cx="1895928" cy="399143"/>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90715</xdr:colOff>
      <xdr:row>24</xdr:row>
      <xdr:rowOff>208643</xdr:rowOff>
    </xdr:from>
    <xdr:to>
      <xdr:col>9</xdr:col>
      <xdr:colOff>335643</xdr:colOff>
      <xdr:row>29</xdr:row>
      <xdr:rowOff>81643</xdr:rowOff>
    </xdr:to>
    <xdr:sp macro="" textlink="">
      <xdr:nvSpPr>
        <xdr:cNvPr id="12" name="吹き出し: 四角形 11">
          <a:extLst>
            <a:ext uri="{FF2B5EF4-FFF2-40B4-BE49-F238E27FC236}">
              <a16:creationId xmlns:a16="http://schemas.microsoft.com/office/drawing/2014/main" id="{22239CE3-F940-4948-B770-F6E9975AE6C4}"/>
            </a:ext>
          </a:extLst>
        </xdr:cNvPr>
        <xdr:cNvSpPr/>
      </xdr:nvSpPr>
      <xdr:spPr>
        <a:xfrm>
          <a:off x="4290786" y="5216072"/>
          <a:ext cx="4091214" cy="961571"/>
        </a:xfrm>
        <a:prstGeom prst="wedgeRectCallout">
          <a:avLst>
            <a:gd name="adj1" fmla="val -59270"/>
            <a:gd name="adj2" fmla="val -170446"/>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「研修予定日」当日に、登園した（又は登園予定の）</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児童数を入力してください。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9</xdr:col>
      <xdr:colOff>181428</xdr:colOff>
      <xdr:row>12</xdr:row>
      <xdr:rowOff>54430</xdr:rowOff>
    </xdr:from>
    <xdr:to>
      <xdr:col>15</xdr:col>
      <xdr:colOff>9070</xdr:colOff>
      <xdr:row>19</xdr:row>
      <xdr:rowOff>190500</xdr:rowOff>
    </xdr:to>
    <xdr:sp macro="" textlink="">
      <xdr:nvSpPr>
        <xdr:cNvPr id="13" name="吹き出し: 四角形 12">
          <a:extLst>
            <a:ext uri="{FF2B5EF4-FFF2-40B4-BE49-F238E27FC236}">
              <a16:creationId xmlns:a16="http://schemas.microsoft.com/office/drawing/2014/main" id="{D7F285D1-4C65-454C-9142-26A74DD91C6A}"/>
            </a:ext>
          </a:extLst>
        </xdr:cNvPr>
        <xdr:cNvSpPr/>
      </xdr:nvSpPr>
      <xdr:spPr>
        <a:xfrm>
          <a:off x="8227785" y="2449287"/>
          <a:ext cx="4835071" cy="1660070"/>
        </a:xfrm>
        <a:prstGeom prst="wedgeRectCallout">
          <a:avLst>
            <a:gd name="adj1" fmla="val -66264"/>
            <a:gd name="adj2" fmla="val 49031"/>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「研修予定日」当日に、①配置した職員数と、②そのうち有資格者数（保育士・看護師・助産師・保健師）を入力してください。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①②それぞれ、</a:t>
          </a:r>
          <a:r>
            <a:rPr kumimoji="1" lang="ja-JP" altLang="en-US" sz="1200">
              <a:solidFill>
                <a:schemeClr val="accent5"/>
              </a:solidFill>
              <a:effectLst/>
              <a:latin typeface="BIZ UDPゴシック" panose="020B0400000000000000" pitchFamily="50" charset="-128"/>
              <a:ea typeface="BIZ UDPゴシック" panose="020B0400000000000000" pitchFamily="50" charset="-128"/>
              <a:cs typeface="+mn-cs"/>
            </a:rPr>
            <a:t>青色枠内</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の、「必要な職員数」と「うち必要な有資格者数」の人数以上であることを確認してください。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81642</xdr:colOff>
      <xdr:row>25</xdr:row>
      <xdr:rowOff>18142</xdr:rowOff>
    </xdr:from>
    <xdr:to>
      <xdr:col>4</xdr:col>
      <xdr:colOff>789213</xdr:colOff>
      <xdr:row>31</xdr:row>
      <xdr:rowOff>27213</xdr:rowOff>
    </xdr:to>
    <xdr:sp macro="" textlink="">
      <xdr:nvSpPr>
        <xdr:cNvPr id="3" name="吹き出し: 四角形 2">
          <a:extLst>
            <a:ext uri="{FF2B5EF4-FFF2-40B4-BE49-F238E27FC236}">
              <a16:creationId xmlns:a16="http://schemas.microsoft.com/office/drawing/2014/main" id="{72742951-C503-4D17-AA86-CCB8056BF5FC}"/>
            </a:ext>
          </a:extLst>
        </xdr:cNvPr>
        <xdr:cNvSpPr/>
      </xdr:nvSpPr>
      <xdr:spPr>
        <a:xfrm>
          <a:off x="81642" y="5243285"/>
          <a:ext cx="3946071" cy="1315357"/>
        </a:xfrm>
        <a:prstGeom prst="wedgeRectCallout">
          <a:avLst>
            <a:gd name="adj1" fmla="val -29683"/>
            <a:gd name="adj2" fmla="val -143808"/>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自動計算で、「研修予定日」が入力されている場合は、</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以降の項目（グレー色のセル）を入力してください。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「該当なし」と入力されている場合は、対応不要です。</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63500</xdr:colOff>
      <xdr:row>9</xdr:row>
      <xdr:rowOff>208642</xdr:rowOff>
    </xdr:from>
    <xdr:to>
      <xdr:col>6</xdr:col>
      <xdr:colOff>771071</xdr:colOff>
      <xdr:row>11</xdr:row>
      <xdr:rowOff>9070</xdr:rowOff>
    </xdr:to>
    <xdr:sp macro="" textlink="">
      <xdr:nvSpPr>
        <xdr:cNvPr id="15" name="正方形/長方形 14">
          <a:extLst>
            <a:ext uri="{FF2B5EF4-FFF2-40B4-BE49-F238E27FC236}">
              <a16:creationId xmlns:a16="http://schemas.microsoft.com/office/drawing/2014/main" id="{66219C35-9A10-4FD2-94DD-0213C99BEBBB}"/>
            </a:ext>
          </a:extLst>
        </xdr:cNvPr>
        <xdr:cNvSpPr/>
      </xdr:nvSpPr>
      <xdr:spPr>
        <a:xfrm>
          <a:off x="4263571" y="1950356"/>
          <a:ext cx="1669143" cy="235857"/>
        </a:xfrm>
        <a:prstGeom prst="rect">
          <a:avLst/>
        </a:prstGeom>
        <a:noFill/>
        <a:ln w="38100">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136070</xdr:colOff>
      <xdr:row>6</xdr:row>
      <xdr:rowOff>9072</xdr:rowOff>
    </xdr:from>
    <xdr:to>
      <xdr:col>9</xdr:col>
      <xdr:colOff>517071</xdr:colOff>
      <xdr:row>9</xdr:row>
      <xdr:rowOff>36286</xdr:rowOff>
    </xdr:to>
    <xdr:sp macro="" textlink="">
      <xdr:nvSpPr>
        <xdr:cNvPr id="7" name="フローチャート: 処理 6">
          <a:extLst>
            <a:ext uri="{FF2B5EF4-FFF2-40B4-BE49-F238E27FC236}">
              <a16:creationId xmlns:a16="http://schemas.microsoft.com/office/drawing/2014/main" id="{75508C5A-0A26-49E5-BBC2-812F691B4340}"/>
            </a:ext>
          </a:extLst>
        </xdr:cNvPr>
        <xdr:cNvSpPr/>
      </xdr:nvSpPr>
      <xdr:spPr>
        <a:xfrm>
          <a:off x="5297713" y="1097643"/>
          <a:ext cx="3265715" cy="680357"/>
        </a:xfrm>
        <a:prstGeom prst="flowChartProcess">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BIZ UDPゴシック" panose="020B0400000000000000" pitchFamily="50" charset="-128"/>
              <a:ea typeface="BIZ UDPゴシック" panose="020B0400000000000000" pitchFamily="50" charset="-128"/>
            </a:rPr>
            <a:t>グレー色セルのみ、入力してください。</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a:solidFill>
                <a:srgbClr val="FF0000"/>
              </a:solidFill>
              <a:latin typeface="BIZ UDPゴシック" panose="020B0400000000000000" pitchFamily="50" charset="-128"/>
              <a:ea typeface="BIZ UDPゴシック" panose="020B0400000000000000" pitchFamily="50" charset="-128"/>
            </a:rPr>
            <a:t>（白色セルは、自動計算されます。）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tabSelected="1" view="pageBreakPreview" zoomScale="85" zoomScaleNormal="100" zoomScaleSheetLayoutView="85" workbookViewId="0">
      <selection activeCell="A4" sqref="A4:Y4"/>
    </sheetView>
  </sheetViews>
  <sheetFormatPr defaultRowHeight="18"/>
  <cols>
    <col min="1" max="2" width="3.58203125" style="2" customWidth="1"/>
    <col min="3" max="3" width="3.58203125" style="8" customWidth="1"/>
    <col min="4" max="23" width="3.58203125" style="2" customWidth="1"/>
    <col min="24" max="24" width="3.58203125" style="22" customWidth="1"/>
    <col min="25" max="26" width="3.58203125" style="2" customWidth="1"/>
    <col min="27" max="16384" width="8.6640625" style="2"/>
  </cols>
  <sheetData>
    <row r="1" spans="1:25" ht="18" customHeight="1">
      <c r="B1" s="8" t="s">
        <v>80</v>
      </c>
    </row>
    <row r="2" spans="1:25">
      <c r="R2" s="80"/>
      <c r="S2" s="103" t="s">
        <v>83</v>
      </c>
      <c r="T2" s="104"/>
      <c r="U2" s="22" t="s">
        <v>6</v>
      </c>
      <c r="V2" s="7">
        <v>2</v>
      </c>
      <c r="W2" s="22" t="s">
        <v>5</v>
      </c>
      <c r="X2" s="7">
        <v>14</v>
      </c>
      <c r="Y2" s="22" t="s">
        <v>4</v>
      </c>
    </row>
    <row r="3" spans="1:25" ht="9" customHeight="1"/>
    <row r="4" spans="1:25">
      <c r="A4" s="108" t="s">
        <v>68</v>
      </c>
      <c r="B4" s="108"/>
      <c r="C4" s="108"/>
      <c r="D4" s="108"/>
      <c r="E4" s="108"/>
      <c r="F4" s="108"/>
      <c r="G4" s="108"/>
      <c r="H4" s="108"/>
      <c r="I4" s="108"/>
      <c r="J4" s="108"/>
      <c r="K4" s="108"/>
      <c r="L4" s="108"/>
      <c r="M4" s="108"/>
      <c r="N4" s="108"/>
      <c r="O4" s="108"/>
      <c r="P4" s="108"/>
      <c r="Q4" s="108"/>
      <c r="R4" s="108"/>
      <c r="S4" s="108"/>
      <c r="T4" s="108"/>
      <c r="U4" s="108"/>
      <c r="V4" s="108"/>
      <c r="W4" s="108"/>
      <c r="X4" s="108"/>
      <c r="Y4" s="108"/>
    </row>
    <row r="5" spans="1:25" ht="9" customHeight="1"/>
    <row r="6" spans="1:25" ht="18" customHeight="1">
      <c r="B6" s="8" t="s">
        <v>7</v>
      </c>
    </row>
    <row r="7" spans="1:25" ht="20" customHeight="1">
      <c r="F7" s="22" t="s">
        <v>39</v>
      </c>
      <c r="G7" s="22"/>
      <c r="H7" s="99" t="s">
        <v>19</v>
      </c>
      <c r="I7" s="99"/>
      <c r="J7" s="99"/>
      <c r="K7" s="9"/>
      <c r="L7" s="100" t="s">
        <v>84</v>
      </c>
      <c r="M7" s="100"/>
      <c r="N7" s="100"/>
      <c r="O7" s="100"/>
      <c r="P7" s="100"/>
      <c r="Q7" s="100"/>
      <c r="R7" s="100"/>
      <c r="S7" s="100"/>
      <c r="T7" s="100"/>
      <c r="U7" s="100"/>
      <c r="V7" s="100"/>
      <c r="W7" s="100"/>
      <c r="X7" s="100"/>
    </row>
    <row r="8" spans="1:25" ht="15" customHeight="1">
      <c r="F8" s="22"/>
      <c r="G8" s="22"/>
      <c r="H8" s="99" t="s">
        <v>18</v>
      </c>
      <c r="I8" s="99"/>
      <c r="J8" s="99"/>
      <c r="K8" s="9"/>
      <c r="L8" s="102"/>
      <c r="M8" s="102"/>
      <c r="N8" s="102"/>
      <c r="O8" s="102"/>
      <c r="P8" s="102"/>
      <c r="Q8" s="102"/>
      <c r="R8" s="102"/>
      <c r="S8" s="102"/>
      <c r="T8" s="102"/>
      <c r="U8" s="102"/>
      <c r="V8" s="102"/>
      <c r="W8" s="102"/>
      <c r="X8" s="102"/>
    </row>
    <row r="9" spans="1:25" ht="8" customHeight="1">
      <c r="H9" s="21"/>
      <c r="I9" s="10"/>
      <c r="J9" s="10"/>
      <c r="K9" s="11"/>
      <c r="W9" s="22"/>
    </row>
    <row r="10" spans="1:25" ht="15" customHeight="1">
      <c r="H10" s="99" t="s">
        <v>17</v>
      </c>
      <c r="I10" s="99"/>
      <c r="J10" s="99"/>
      <c r="K10" s="11"/>
      <c r="L10" s="22" t="s">
        <v>12</v>
      </c>
      <c r="M10" s="107" t="s">
        <v>86</v>
      </c>
      <c r="N10" s="107"/>
      <c r="O10" s="12" t="s">
        <v>13</v>
      </c>
      <c r="P10" s="107" t="s">
        <v>87</v>
      </c>
      <c r="Q10" s="107"/>
      <c r="W10" s="22"/>
    </row>
    <row r="11" spans="1:25" ht="25" customHeight="1">
      <c r="H11" s="99" t="s">
        <v>16</v>
      </c>
      <c r="I11" s="99"/>
      <c r="J11" s="99"/>
      <c r="K11" s="11"/>
      <c r="L11" s="100" t="s">
        <v>85</v>
      </c>
      <c r="M11" s="100"/>
      <c r="N11" s="100"/>
      <c r="O11" s="100"/>
      <c r="P11" s="100"/>
      <c r="Q11" s="100"/>
      <c r="R11" s="100"/>
      <c r="S11" s="100"/>
      <c r="T11" s="100"/>
      <c r="U11" s="100"/>
      <c r="V11" s="100"/>
      <c r="W11" s="100"/>
      <c r="X11" s="100"/>
    </row>
    <row r="12" spans="1:25" ht="8" customHeight="1">
      <c r="H12" s="22"/>
      <c r="I12" s="11"/>
      <c r="J12" s="11"/>
      <c r="K12" s="11"/>
      <c r="W12" s="22"/>
    </row>
    <row r="13" spans="1:25" ht="25" customHeight="1">
      <c r="H13" s="101" t="s">
        <v>9</v>
      </c>
      <c r="I13" s="101"/>
      <c r="J13" s="101"/>
      <c r="K13" s="11"/>
      <c r="L13" s="100" t="s">
        <v>88</v>
      </c>
      <c r="M13" s="100"/>
      <c r="N13" s="100"/>
      <c r="O13" s="100"/>
      <c r="P13" s="100"/>
      <c r="Q13" s="100"/>
      <c r="R13" s="100"/>
      <c r="S13" s="100"/>
      <c r="T13" s="100"/>
      <c r="U13" s="100"/>
      <c r="V13" s="100"/>
      <c r="W13" s="100"/>
      <c r="X13" s="100"/>
    </row>
    <row r="14" spans="1:25" ht="8" customHeight="1">
      <c r="H14" s="22"/>
      <c r="I14" s="11"/>
      <c r="J14" s="11"/>
      <c r="K14" s="11"/>
      <c r="L14" s="13"/>
      <c r="M14" s="13"/>
      <c r="N14" s="13"/>
      <c r="O14" s="13"/>
      <c r="P14" s="13"/>
      <c r="Q14" s="13"/>
      <c r="R14" s="13"/>
      <c r="S14" s="13"/>
      <c r="T14" s="13"/>
      <c r="U14" s="13"/>
      <c r="V14" s="13"/>
      <c r="W14" s="13"/>
      <c r="X14" s="21"/>
    </row>
    <row r="15" spans="1:25" ht="25" customHeight="1">
      <c r="H15" s="101" t="s">
        <v>10</v>
      </c>
      <c r="I15" s="101"/>
      <c r="J15" s="101"/>
      <c r="K15" s="11"/>
      <c r="L15" s="100" t="s">
        <v>89</v>
      </c>
      <c r="M15" s="100"/>
      <c r="N15" s="100"/>
      <c r="O15" s="100"/>
      <c r="P15" s="100"/>
      <c r="Q15" s="100"/>
      <c r="R15" s="100"/>
      <c r="S15" s="100"/>
      <c r="T15" s="100"/>
      <c r="U15" s="100"/>
      <c r="V15" s="100"/>
      <c r="W15" s="100"/>
      <c r="X15" s="100"/>
    </row>
    <row r="17" spans="2:32" ht="38.5" customHeight="1">
      <c r="B17" s="105" t="s">
        <v>69</v>
      </c>
      <c r="C17" s="106"/>
      <c r="D17" s="106"/>
      <c r="E17" s="106"/>
      <c r="F17" s="106"/>
      <c r="G17" s="106"/>
      <c r="H17" s="106"/>
      <c r="I17" s="106"/>
      <c r="J17" s="106"/>
      <c r="K17" s="106"/>
      <c r="L17" s="106"/>
      <c r="M17" s="106"/>
      <c r="N17" s="106"/>
      <c r="O17" s="106"/>
      <c r="P17" s="106"/>
      <c r="Q17" s="106"/>
      <c r="R17" s="106"/>
      <c r="S17" s="106"/>
      <c r="T17" s="106"/>
      <c r="U17" s="106"/>
      <c r="V17" s="106"/>
      <c r="W17" s="106"/>
      <c r="X17" s="106"/>
    </row>
    <row r="18" spans="2:32" ht="9" customHeight="1"/>
    <row r="19" spans="2:32">
      <c r="M19" s="22" t="s">
        <v>8</v>
      </c>
    </row>
    <row r="20" spans="2:32" ht="9" customHeight="1">
      <c r="AF20" s="14"/>
    </row>
    <row r="21" spans="2:32" ht="25" customHeight="1">
      <c r="B21" s="95" t="s">
        <v>14</v>
      </c>
      <c r="C21" s="96"/>
      <c r="D21" s="96"/>
      <c r="E21" s="96"/>
      <c r="F21" s="97"/>
      <c r="G21" s="93" t="s">
        <v>90</v>
      </c>
      <c r="H21" s="93"/>
      <c r="I21" s="93"/>
      <c r="J21" s="93"/>
      <c r="K21" s="93"/>
      <c r="L21" s="93"/>
      <c r="M21" s="93"/>
      <c r="N21" s="93"/>
      <c r="O21" s="93"/>
      <c r="P21" s="93"/>
      <c r="Q21" s="93"/>
      <c r="R21" s="93"/>
      <c r="S21" s="93"/>
      <c r="T21" s="93"/>
      <c r="U21" s="93"/>
      <c r="V21" s="93"/>
      <c r="W21" s="93"/>
      <c r="X21" s="93"/>
    </row>
    <row r="22" spans="2:32" ht="25" customHeight="1">
      <c r="B22" s="85" t="s">
        <v>15</v>
      </c>
      <c r="C22" s="86"/>
      <c r="D22" s="86"/>
      <c r="E22" s="86"/>
      <c r="F22" s="98"/>
      <c r="G22" s="93" t="s">
        <v>95</v>
      </c>
      <c r="H22" s="93"/>
      <c r="I22" s="93"/>
      <c r="J22" s="93"/>
      <c r="K22" s="93"/>
      <c r="L22" s="93"/>
      <c r="M22" s="93"/>
      <c r="N22" s="93"/>
      <c r="O22" s="93"/>
      <c r="P22" s="93"/>
      <c r="Q22" s="93"/>
      <c r="R22" s="93"/>
      <c r="S22" s="93"/>
      <c r="T22" s="93"/>
      <c r="U22" s="93"/>
      <c r="V22" s="93"/>
      <c r="W22" s="93"/>
      <c r="X22" s="93"/>
    </row>
    <row r="23" spans="2:32">
      <c r="B23" s="85" t="s">
        <v>11</v>
      </c>
      <c r="C23" s="86"/>
      <c r="D23" s="86"/>
      <c r="E23" s="86"/>
      <c r="F23" s="86"/>
      <c r="G23" s="15" t="s">
        <v>12</v>
      </c>
      <c r="H23" s="89" t="s">
        <v>91</v>
      </c>
      <c r="I23" s="90"/>
      <c r="J23" s="16" t="s">
        <v>13</v>
      </c>
      <c r="K23" s="89" t="s">
        <v>92</v>
      </c>
      <c r="L23" s="91"/>
      <c r="M23" s="17"/>
      <c r="N23" s="17"/>
      <c r="O23" s="70"/>
      <c r="P23" s="18"/>
      <c r="Q23" s="18"/>
      <c r="R23" s="18"/>
      <c r="S23" s="18"/>
      <c r="T23" s="18"/>
      <c r="U23" s="18"/>
      <c r="V23" s="18"/>
      <c r="W23" s="18"/>
      <c r="X23" s="19"/>
    </row>
    <row r="24" spans="2:32" ht="25" customHeight="1">
      <c r="B24" s="87"/>
      <c r="C24" s="88"/>
      <c r="D24" s="88"/>
      <c r="E24" s="88"/>
      <c r="F24" s="88"/>
      <c r="G24" s="92" t="s">
        <v>93</v>
      </c>
      <c r="H24" s="92"/>
      <c r="I24" s="92"/>
      <c r="J24" s="92"/>
      <c r="K24" s="92"/>
      <c r="L24" s="92"/>
      <c r="M24" s="93"/>
      <c r="N24" s="93"/>
      <c r="O24" s="93"/>
      <c r="P24" s="93"/>
      <c r="Q24" s="93"/>
      <c r="R24" s="93"/>
      <c r="S24" s="93"/>
      <c r="T24" s="93"/>
      <c r="U24" s="93"/>
      <c r="V24" s="93"/>
      <c r="W24" s="93"/>
      <c r="X24" s="93"/>
    </row>
    <row r="25" spans="2:32" ht="25" customHeight="1">
      <c r="B25" s="95" t="s">
        <v>1</v>
      </c>
      <c r="C25" s="96"/>
      <c r="D25" s="96"/>
      <c r="E25" s="96"/>
      <c r="F25" s="97"/>
      <c r="G25" s="93" t="s">
        <v>94</v>
      </c>
      <c r="H25" s="93"/>
      <c r="I25" s="93"/>
      <c r="J25" s="93"/>
      <c r="K25" s="93"/>
      <c r="L25" s="93"/>
      <c r="M25" s="93"/>
      <c r="N25" s="93"/>
      <c r="O25" s="93"/>
      <c r="P25" s="93"/>
      <c r="Q25" s="93"/>
      <c r="R25" s="93"/>
      <c r="S25" s="93"/>
      <c r="T25" s="93"/>
      <c r="U25" s="93"/>
      <c r="V25" s="93"/>
      <c r="W25" s="93"/>
      <c r="X25" s="93"/>
    </row>
    <row r="26" spans="2:32" ht="25" customHeight="1">
      <c r="B26" s="95" t="s">
        <v>3</v>
      </c>
      <c r="C26" s="96"/>
      <c r="D26" s="96"/>
      <c r="E26" s="96"/>
      <c r="F26" s="97"/>
      <c r="G26" s="93" t="s">
        <v>96</v>
      </c>
      <c r="H26" s="93"/>
      <c r="I26" s="93"/>
      <c r="J26" s="93"/>
      <c r="K26" s="93"/>
      <c r="L26" s="93"/>
      <c r="M26" s="93"/>
      <c r="N26" s="93"/>
      <c r="O26" s="93"/>
      <c r="P26" s="93"/>
      <c r="Q26" s="93"/>
      <c r="R26" s="93"/>
      <c r="S26" s="93"/>
      <c r="T26" s="93"/>
      <c r="U26" s="93"/>
      <c r="V26" s="93"/>
      <c r="W26" s="93"/>
      <c r="X26" s="93"/>
    </row>
    <row r="28" spans="2:32" s="54" customFormat="1" ht="25" customHeight="1">
      <c r="B28" s="55"/>
      <c r="C28" s="56"/>
      <c r="D28" s="57" t="s">
        <v>45</v>
      </c>
      <c r="E28" s="57"/>
      <c r="F28" s="57"/>
      <c r="G28" s="56"/>
      <c r="H28" s="94" t="s">
        <v>46</v>
      </c>
      <c r="I28" s="94"/>
      <c r="J28" s="94"/>
      <c r="K28" s="94"/>
      <c r="L28" s="94"/>
      <c r="M28" s="94"/>
      <c r="N28" s="94"/>
      <c r="O28" s="94"/>
      <c r="P28" s="94"/>
      <c r="Q28" s="94"/>
      <c r="R28" s="94"/>
      <c r="S28" s="56"/>
      <c r="T28" s="58"/>
      <c r="U28" s="58"/>
      <c r="V28" s="58"/>
      <c r="W28" s="58"/>
      <c r="X28" s="59"/>
    </row>
    <row r="29" spans="2:32" s="54" customFormat="1" ht="25" customHeight="1">
      <c r="B29" s="60"/>
      <c r="D29" s="61"/>
      <c r="E29"/>
      <c r="F29" s="61"/>
      <c r="G29" s="61"/>
      <c r="H29" s="82" t="s">
        <v>72</v>
      </c>
      <c r="I29" s="82"/>
      <c r="J29" s="82"/>
      <c r="K29" s="82"/>
      <c r="L29" s="82"/>
      <c r="M29" s="82"/>
      <c r="N29" s="82"/>
      <c r="O29" s="82"/>
      <c r="P29" s="82"/>
      <c r="Q29" s="82"/>
      <c r="R29" s="82"/>
      <c r="S29" s="83"/>
      <c r="T29" s="83"/>
      <c r="U29" s="83"/>
      <c r="V29" s="83"/>
      <c r="W29" s="83"/>
      <c r="X29" s="83"/>
    </row>
    <row r="30" spans="2:32" ht="25" customHeight="1">
      <c r="H30" s="83"/>
      <c r="I30" s="83"/>
      <c r="J30" s="83"/>
      <c r="K30" s="83"/>
      <c r="L30" s="83"/>
      <c r="M30" s="83"/>
      <c r="N30" s="83"/>
      <c r="O30" s="83"/>
      <c r="P30" s="83"/>
      <c r="Q30" s="83"/>
      <c r="R30" s="83"/>
      <c r="S30" s="83"/>
      <c r="T30" s="83"/>
      <c r="U30" s="83"/>
      <c r="V30" s="83"/>
      <c r="W30" s="83"/>
      <c r="X30" s="83"/>
    </row>
    <row r="31" spans="2:32">
      <c r="H31" s="84"/>
      <c r="I31" s="84"/>
      <c r="J31" s="84"/>
      <c r="K31" s="84"/>
      <c r="L31" s="84"/>
      <c r="M31" s="84"/>
      <c r="N31" s="84"/>
      <c r="O31" s="84"/>
      <c r="P31" s="84"/>
      <c r="Q31" s="84"/>
      <c r="R31" s="84"/>
      <c r="S31" s="84"/>
      <c r="T31" s="84"/>
      <c r="U31" s="84"/>
      <c r="V31" s="84"/>
      <c r="W31" s="84"/>
      <c r="X31" s="84"/>
    </row>
  </sheetData>
  <mergeCells count="29">
    <mergeCell ref="H7:J7"/>
    <mergeCell ref="L7:X8"/>
    <mergeCell ref="H8:J8"/>
    <mergeCell ref="S2:T2"/>
    <mergeCell ref="B17:X17"/>
    <mergeCell ref="H10:J10"/>
    <mergeCell ref="M10:N10"/>
    <mergeCell ref="P10:Q10"/>
    <mergeCell ref="A4:Y4"/>
    <mergeCell ref="B21:F21"/>
    <mergeCell ref="G21:X21"/>
    <mergeCell ref="B22:F22"/>
    <mergeCell ref="G22:X22"/>
    <mergeCell ref="H11:J11"/>
    <mergeCell ref="L11:X11"/>
    <mergeCell ref="H13:J13"/>
    <mergeCell ref="L13:X13"/>
    <mergeCell ref="H15:J15"/>
    <mergeCell ref="L15:X15"/>
    <mergeCell ref="H29:X31"/>
    <mergeCell ref="B23:F24"/>
    <mergeCell ref="H23:I23"/>
    <mergeCell ref="K23:L23"/>
    <mergeCell ref="G24:X24"/>
    <mergeCell ref="H28:R28"/>
    <mergeCell ref="B25:F25"/>
    <mergeCell ref="G25:X25"/>
    <mergeCell ref="B26:F26"/>
    <mergeCell ref="G26:X26"/>
  </mergeCells>
  <phoneticPr fontId="1"/>
  <dataValidations count="1">
    <dataValidation type="list" allowBlank="1" showInputMessage="1" showErrorMessage="1" sqref="G21:X21">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view="pageBreakPreview" zoomScale="70" zoomScaleNormal="100" zoomScaleSheetLayoutView="70" workbookViewId="0">
      <pane ySplit="6" topLeftCell="A7" activePane="bottomLeft" state="frozen"/>
      <selection pane="bottomLeft" activeCell="A3" sqref="A3:N3"/>
    </sheetView>
  </sheetViews>
  <sheetFormatPr defaultRowHeight="18"/>
  <cols>
    <col min="1" max="1" width="4.58203125" style="5" customWidth="1"/>
    <col min="2" max="2" width="12.58203125" style="5" customWidth="1"/>
    <col min="3" max="3" width="20.58203125" style="5" customWidth="1"/>
    <col min="4" max="4" width="12.58203125" style="6" customWidth="1"/>
    <col min="5" max="5" width="8.58203125" style="6" customWidth="1"/>
    <col min="6" max="7" width="10.58203125" style="6" customWidth="1"/>
    <col min="8" max="11" width="12.58203125" style="6" customWidth="1"/>
    <col min="12" max="12" width="18.58203125" style="6" customWidth="1"/>
    <col min="13" max="14" width="8.58203125" style="6" customWidth="1"/>
    <col min="15" max="15" width="0.9140625" style="2" customWidth="1"/>
    <col min="16" max="16384" width="8.6640625" style="2"/>
  </cols>
  <sheetData>
    <row r="1" spans="1:14" s="62" customFormat="1" ht="18" customHeight="1">
      <c r="A1" s="66" t="s">
        <v>81</v>
      </c>
      <c r="B1" s="66"/>
      <c r="C1" s="66"/>
      <c r="D1" s="63"/>
      <c r="E1" s="64"/>
      <c r="F1" s="65"/>
      <c r="G1" s="65"/>
      <c r="H1" s="65"/>
      <c r="I1" s="65"/>
      <c r="J1" s="65"/>
      <c r="K1" s="65"/>
    </row>
    <row r="2" spans="1:14" s="1" customFormat="1" ht="9" customHeight="1">
      <c r="A2" s="25"/>
      <c r="B2" s="25"/>
      <c r="C2" s="25"/>
      <c r="D2" s="28"/>
      <c r="E2" s="28"/>
      <c r="F2" s="28"/>
      <c r="G2" s="28"/>
      <c r="H2" s="28"/>
      <c r="I2" s="28"/>
      <c r="J2" s="28"/>
      <c r="K2" s="28"/>
      <c r="L2" s="28"/>
      <c r="M2" s="28"/>
      <c r="N2" s="28"/>
    </row>
    <row r="3" spans="1:14" s="1" customFormat="1" ht="18" customHeight="1">
      <c r="A3" s="111" t="s">
        <v>70</v>
      </c>
      <c r="B3" s="111"/>
      <c r="C3" s="111"/>
      <c r="D3" s="111"/>
      <c r="E3" s="111"/>
      <c r="F3" s="111"/>
      <c r="G3" s="111"/>
      <c r="H3" s="111"/>
      <c r="I3" s="111"/>
      <c r="J3" s="111"/>
      <c r="K3" s="111"/>
      <c r="L3" s="111"/>
      <c r="M3" s="111"/>
      <c r="N3" s="111"/>
    </row>
    <row r="4" spans="1:14" s="1" customFormat="1" ht="9" customHeight="1">
      <c r="A4" s="25"/>
      <c r="B4" s="25"/>
      <c r="C4" s="25"/>
      <c r="D4" s="26"/>
      <c r="E4" s="26"/>
      <c r="F4" s="28"/>
      <c r="G4" s="28"/>
      <c r="H4" s="28"/>
      <c r="I4" s="28"/>
      <c r="J4" s="28"/>
      <c r="K4" s="26"/>
      <c r="L4" s="26"/>
      <c r="M4" s="26"/>
      <c r="N4" s="26"/>
    </row>
    <row r="5" spans="1:14" ht="18" customHeight="1">
      <c r="A5" s="117" t="s">
        <v>0</v>
      </c>
      <c r="B5" s="114" t="s">
        <v>20</v>
      </c>
      <c r="C5" s="115"/>
      <c r="D5" s="115"/>
      <c r="E5" s="116"/>
      <c r="F5" s="112" t="s">
        <v>41</v>
      </c>
      <c r="G5" s="114" t="s">
        <v>73</v>
      </c>
      <c r="H5" s="119"/>
      <c r="I5" s="120"/>
      <c r="J5" s="120"/>
      <c r="K5" s="120"/>
      <c r="L5" s="120"/>
      <c r="M5" s="120"/>
      <c r="N5" s="121"/>
    </row>
    <row r="6" spans="1:14" ht="26">
      <c r="A6" s="118"/>
      <c r="B6" s="36" t="s">
        <v>52</v>
      </c>
      <c r="C6" s="36" t="s">
        <v>26</v>
      </c>
      <c r="D6" s="34" t="s">
        <v>19</v>
      </c>
      <c r="E6" s="29" t="s">
        <v>21</v>
      </c>
      <c r="F6" s="113"/>
      <c r="G6" s="69" t="s">
        <v>59</v>
      </c>
      <c r="H6" s="67" t="s">
        <v>48</v>
      </c>
      <c r="I6" s="67" t="s">
        <v>49</v>
      </c>
      <c r="J6" s="67" t="s">
        <v>50</v>
      </c>
      <c r="K6" s="27" t="s">
        <v>19</v>
      </c>
      <c r="L6" s="27" t="s">
        <v>17</v>
      </c>
      <c r="M6" s="27" t="s">
        <v>21</v>
      </c>
      <c r="N6" s="52" t="s">
        <v>51</v>
      </c>
    </row>
    <row r="7" spans="1:14" ht="18" customHeight="1">
      <c r="A7" s="3">
        <v>1</v>
      </c>
      <c r="B7" s="35">
        <v>45628</v>
      </c>
      <c r="C7" s="42" t="s">
        <v>55</v>
      </c>
      <c r="D7" s="31" t="s">
        <v>97</v>
      </c>
      <c r="E7" s="31" t="s">
        <v>57</v>
      </c>
      <c r="F7" s="30" t="s">
        <v>37</v>
      </c>
      <c r="G7" s="35" t="s">
        <v>60</v>
      </c>
      <c r="H7" s="35">
        <v>45628</v>
      </c>
      <c r="I7" s="35">
        <v>45628</v>
      </c>
      <c r="J7" s="53">
        <v>1</v>
      </c>
      <c r="K7" s="32" t="s">
        <v>99</v>
      </c>
      <c r="L7" s="30" t="s">
        <v>104</v>
      </c>
      <c r="M7" s="31" t="s">
        <v>105</v>
      </c>
      <c r="N7" s="30" t="s">
        <v>38</v>
      </c>
    </row>
    <row r="8" spans="1:14" ht="18" customHeight="1">
      <c r="A8" s="3">
        <v>2</v>
      </c>
      <c r="B8" s="35">
        <v>45629</v>
      </c>
      <c r="C8" s="43" t="s">
        <v>58</v>
      </c>
      <c r="D8" s="32" t="s">
        <v>98</v>
      </c>
      <c r="E8" s="31" t="s">
        <v>56</v>
      </c>
      <c r="F8" s="30" t="s">
        <v>38</v>
      </c>
      <c r="G8" s="35" t="s">
        <v>61</v>
      </c>
      <c r="H8" s="35">
        <v>45628</v>
      </c>
      <c r="I8" s="35">
        <v>45653</v>
      </c>
      <c r="J8" s="53">
        <v>20</v>
      </c>
      <c r="K8" s="32" t="s">
        <v>100</v>
      </c>
      <c r="L8" s="30" t="s">
        <v>103</v>
      </c>
      <c r="M8" s="31" t="s">
        <v>56</v>
      </c>
      <c r="N8" s="30" t="s">
        <v>37</v>
      </c>
    </row>
    <row r="9" spans="1:14" ht="18" customHeight="1">
      <c r="A9" s="3">
        <v>3</v>
      </c>
      <c r="B9" s="35">
        <v>45630</v>
      </c>
      <c r="C9" s="43" t="s">
        <v>62</v>
      </c>
      <c r="D9" s="31" t="s">
        <v>63</v>
      </c>
      <c r="E9" s="31" t="s">
        <v>64</v>
      </c>
      <c r="F9" s="30" t="s">
        <v>37</v>
      </c>
      <c r="G9" s="35" t="s">
        <v>60</v>
      </c>
      <c r="H9" s="35">
        <v>45630</v>
      </c>
      <c r="I9" s="35">
        <v>45630</v>
      </c>
      <c r="J9" s="53">
        <v>1</v>
      </c>
      <c r="K9" s="32" t="s">
        <v>101</v>
      </c>
      <c r="L9" s="30" t="s">
        <v>102</v>
      </c>
      <c r="M9" s="31" t="s">
        <v>57</v>
      </c>
      <c r="N9" s="30" t="s">
        <v>38</v>
      </c>
    </row>
    <row r="10" spans="1:14" ht="18" customHeight="1">
      <c r="A10" s="3">
        <v>4</v>
      </c>
      <c r="B10" s="35"/>
      <c r="C10" s="43"/>
      <c r="D10" s="32"/>
      <c r="E10" s="31"/>
      <c r="F10" s="30"/>
      <c r="G10" s="35"/>
      <c r="H10" s="35"/>
      <c r="I10" s="35"/>
      <c r="J10" s="53"/>
      <c r="K10" s="32"/>
      <c r="L10" s="30"/>
      <c r="M10" s="31"/>
      <c r="N10" s="30"/>
    </row>
    <row r="11" spans="1:14" ht="18" customHeight="1">
      <c r="A11" s="3">
        <v>5</v>
      </c>
      <c r="B11" s="35"/>
      <c r="C11" s="43"/>
      <c r="D11" s="31"/>
      <c r="E11" s="31"/>
      <c r="F11" s="30"/>
      <c r="G11" s="35"/>
      <c r="H11" s="35"/>
      <c r="I11" s="35"/>
      <c r="J11" s="53"/>
      <c r="K11" s="32"/>
      <c r="L11" s="30"/>
      <c r="M11" s="31"/>
      <c r="N11" s="30"/>
    </row>
    <row r="12" spans="1:14" ht="18" customHeight="1">
      <c r="A12" s="3">
        <v>6</v>
      </c>
      <c r="B12" s="35"/>
      <c r="C12" s="43"/>
      <c r="D12" s="32"/>
      <c r="E12" s="31"/>
      <c r="F12" s="30"/>
      <c r="G12" s="35"/>
      <c r="H12" s="35"/>
      <c r="I12" s="35"/>
      <c r="J12" s="53"/>
      <c r="K12" s="32"/>
      <c r="L12" s="30"/>
      <c r="M12" s="31"/>
      <c r="N12" s="30"/>
    </row>
    <row r="13" spans="1:14" ht="18" customHeight="1">
      <c r="A13" s="3">
        <v>7</v>
      </c>
      <c r="B13" s="35"/>
      <c r="C13" s="43"/>
      <c r="D13" s="31"/>
      <c r="E13" s="31"/>
      <c r="F13" s="30"/>
      <c r="G13" s="35"/>
      <c r="H13" s="35"/>
      <c r="I13" s="35"/>
      <c r="J13" s="53"/>
      <c r="K13" s="32"/>
      <c r="L13" s="30"/>
      <c r="M13" s="31"/>
      <c r="N13" s="30"/>
    </row>
    <row r="14" spans="1:14" ht="18" customHeight="1">
      <c r="A14" s="3">
        <v>8</v>
      </c>
      <c r="B14" s="35"/>
      <c r="C14" s="43"/>
      <c r="D14" s="32"/>
      <c r="E14" s="31"/>
      <c r="F14" s="30"/>
      <c r="G14" s="35"/>
      <c r="H14" s="35"/>
      <c r="I14" s="35"/>
      <c r="J14" s="53"/>
      <c r="K14" s="32"/>
      <c r="L14" s="30"/>
      <c r="M14" s="31"/>
      <c r="N14" s="30"/>
    </row>
    <row r="15" spans="1:14" ht="18" customHeight="1">
      <c r="A15" s="3">
        <v>9</v>
      </c>
      <c r="B15" s="35"/>
      <c r="C15" s="43"/>
      <c r="D15" s="31"/>
      <c r="E15" s="31"/>
      <c r="F15" s="30"/>
      <c r="G15" s="35"/>
      <c r="H15" s="35"/>
      <c r="I15" s="35"/>
      <c r="J15" s="53"/>
      <c r="K15" s="32"/>
      <c r="L15" s="30"/>
      <c r="M15" s="31"/>
      <c r="N15" s="30"/>
    </row>
    <row r="16" spans="1:14" ht="18" customHeight="1">
      <c r="A16" s="3">
        <v>10</v>
      </c>
      <c r="B16" s="35"/>
      <c r="C16" s="43"/>
      <c r="D16" s="32"/>
      <c r="E16" s="31"/>
      <c r="F16" s="30"/>
      <c r="G16" s="35"/>
      <c r="H16" s="35"/>
      <c r="I16" s="35"/>
      <c r="J16" s="53"/>
      <c r="K16" s="32"/>
      <c r="L16" s="30"/>
      <c r="M16" s="31"/>
      <c r="N16" s="30"/>
    </row>
    <row r="17" spans="1:14" ht="18" customHeight="1">
      <c r="A17" s="3">
        <v>11</v>
      </c>
      <c r="B17" s="35"/>
      <c r="C17" s="43"/>
      <c r="D17" s="31"/>
      <c r="E17" s="31"/>
      <c r="F17" s="30"/>
      <c r="G17" s="35"/>
      <c r="H17" s="35"/>
      <c r="I17" s="35"/>
      <c r="J17" s="53"/>
      <c r="K17" s="32"/>
      <c r="L17" s="30"/>
      <c r="M17" s="31"/>
      <c r="N17" s="30"/>
    </row>
    <row r="18" spans="1:14" ht="18" customHeight="1">
      <c r="A18" s="3">
        <v>12</v>
      </c>
      <c r="B18" s="35"/>
      <c r="C18" s="43"/>
      <c r="D18" s="32"/>
      <c r="E18" s="31"/>
      <c r="F18" s="30"/>
      <c r="G18" s="35"/>
      <c r="H18" s="35"/>
      <c r="I18" s="35"/>
      <c r="J18" s="53"/>
      <c r="K18" s="32"/>
      <c r="L18" s="30"/>
      <c r="M18" s="31"/>
      <c r="N18" s="30"/>
    </row>
    <row r="19" spans="1:14" ht="18" customHeight="1">
      <c r="A19" s="3">
        <v>13</v>
      </c>
      <c r="B19" s="35"/>
      <c r="C19" s="43"/>
      <c r="D19" s="31"/>
      <c r="E19" s="31"/>
      <c r="F19" s="30"/>
      <c r="G19" s="35"/>
      <c r="H19" s="35"/>
      <c r="I19" s="35"/>
      <c r="J19" s="53"/>
      <c r="K19" s="32"/>
      <c r="L19" s="30"/>
      <c r="M19" s="31"/>
      <c r="N19" s="30"/>
    </row>
    <row r="20" spans="1:14" ht="18" customHeight="1">
      <c r="A20" s="3">
        <v>14</v>
      </c>
      <c r="B20" s="35"/>
      <c r="C20" s="43"/>
      <c r="D20" s="32"/>
      <c r="E20" s="31"/>
      <c r="F20" s="30"/>
      <c r="G20" s="35"/>
      <c r="H20" s="35"/>
      <c r="I20" s="35"/>
      <c r="J20" s="53"/>
      <c r="K20" s="32"/>
      <c r="L20" s="30"/>
      <c r="M20" s="31"/>
      <c r="N20" s="30"/>
    </row>
    <row r="21" spans="1:14" ht="18" customHeight="1">
      <c r="A21" s="3">
        <v>15</v>
      </c>
      <c r="B21" s="35"/>
      <c r="C21" s="43"/>
      <c r="D21" s="31"/>
      <c r="E21" s="31"/>
      <c r="F21" s="30"/>
      <c r="G21" s="35"/>
      <c r="H21" s="35"/>
      <c r="I21" s="35"/>
      <c r="J21" s="53"/>
      <c r="K21" s="32"/>
      <c r="L21" s="30"/>
      <c r="M21" s="31"/>
      <c r="N21" s="30"/>
    </row>
    <row r="22" spans="1:14" ht="18" customHeight="1">
      <c r="A22" s="3">
        <v>16</v>
      </c>
      <c r="B22" s="35"/>
      <c r="C22" s="43"/>
      <c r="D22" s="32"/>
      <c r="E22" s="31"/>
      <c r="F22" s="30"/>
      <c r="G22" s="35"/>
      <c r="H22" s="35"/>
      <c r="I22" s="35"/>
      <c r="J22" s="53"/>
      <c r="K22" s="32"/>
      <c r="L22" s="30"/>
      <c r="M22" s="31"/>
      <c r="N22" s="30"/>
    </row>
    <row r="23" spans="1:14" ht="18" customHeight="1">
      <c r="A23" s="3">
        <v>17</v>
      </c>
      <c r="B23" s="35"/>
      <c r="C23" s="43"/>
      <c r="D23" s="31"/>
      <c r="E23" s="31"/>
      <c r="F23" s="30"/>
      <c r="G23" s="35"/>
      <c r="H23" s="35"/>
      <c r="I23" s="35"/>
      <c r="J23" s="53"/>
      <c r="K23" s="32"/>
      <c r="L23" s="30"/>
      <c r="M23" s="31"/>
      <c r="N23" s="30"/>
    </row>
    <row r="24" spans="1:14" ht="18" customHeight="1">
      <c r="A24" s="3">
        <v>18</v>
      </c>
      <c r="B24" s="35"/>
      <c r="C24" s="43"/>
      <c r="D24" s="32"/>
      <c r="E24" s="31"/>
      <c r="F24" s="30"/>
      <c r="G24" s="35"/>
      <c r="H24" s="35"/>
      <c r="I24" s="35"/>
      <c r="J24" s="53"/>
      <c r="K24" s="32"/>
      <c r="L24" s="30"/>
      <c r="M24" s="31"/>
      <c r="N24" s="30"/>
    </row>
    <row r="25" spans="1:14" ht="18" customHeight="1">
      <c r="A25" s="3">
        <v>19</v>
      </c>
      <c r="B25" s="35"/>
      <c r="C25" s="43"/>
      <c r="D25" s="31"/>
      <c r="E25" s="31"/>
      <c r="F25" s="30"/>
      <c r="G25" s="35"/>
      <c r="H25" s="35"/>
      <c r="I25" s="35"/>
      <c r="J25" s="53"/>
      <c r="K25" s="32"/>
      <c r="L25" s="30"/>
      <c r="M25" s="31"/>
      <c r="N25" s="30"/>
    </row>
    <row r="26" spans="1:14" ht="18" customHeight="1">
      <c r="A26" s="3">
        <v>20</v>
      </c>
      <c r="B26" s="35"/>
      <c r="C26" s="43"/>
      <c r="D26" s="32"/>
      <c r="E26" s="31"/>
      <c r="F26" s="30"/>
      <c r="G26" s="35"/>
      <c r="H26" s="35"/>
      <c r="I26" s="35"/>
      <c r="J26" s="53"/>
      <c r="K26" s="32"/>
      <c r="L26" s="30"/>
      <c r="M26" s="31"/>
      <c r="N26" s="30"/>
    </row>
    <row r="27" spans="1:14" ht="9" customHeight="1">
      <c r="A27" s="4"/>
      <c r="B27" s="4"/>
      <c r="C27" s="4"/>
      <c r="D27" s="23"/>
      <c r="E27" s="23"/>
      <c r="F27" s="23"/>
      <c r="G27" s="23"/>
      <c r="H27" s="23"/>
      <c r="I27" s="23"/>
      <c r="J27" s="23"/>
      <c r="K27" s="23"/>
      <c r="L27" s="23"/>
      <c r="M27" s="23"/>
      <c r="N27" s="23"/>
    </row>
    <row r="28" spans="1:14" s="48" customFormat="1" ht="20" customHeight="1">
      <c r="A28" s="109" t="s">
        <v>44</v>
      </c>
      <c r="B28" s="110"/>
      <c r="C28" s="48" t="s">
        <v>65</v>
      </c>
      <c r="D28" s="68"/>
    </row>
    <row r="29" spans="1:14" s="48" customFormat="1" ht="20" customHeight="1">
      <c r="A29" s="78"/>
      <c r="B29" s="79"/>
      <c r="C29" s="48" t="s">
        <v>66</v>
      </c>
      <c r="D29" s="68"/>
    </row>
    <row r="30" spans="1:14" s="48" customFormat="1" ht="20" customHeight="1">
      <c r="A30" s="49"/>
      <c r="B30" s="50" t="s">
        <v>40</v>
      </c>
      <c r="C30" s="48" t="s">
        <v>74</v>
      </c>
    </row>
    <row r="31" spans="1:14" s="48" customFormat="1" ht="20" customHeight="1">
      <c r="A31" s="49"/>
      <c r="B31" s="50"/>
      <c r="C31" s="48" t="s">
        <v>75</v>
      </c>
    </row>
    <row r="32" spans="1:14" s="48" customFormat="1" ht="20">
      <c r="A32" s="51"/>
      <c r="B32" s="49" t="s">
        <v>42</v>
      </c>
      <c r="C32" s="48" t="s">
        <v>47</v>
      </c>
    </row>
    <row r="33" spans="1:4" s="48" customFormat="1" ht="20">
      <c r="A33" s="51"/>
      <c r="B33" s="49"/>
      <c r="C33" s="81" t="s">
        <v>67</v>
      </c>
    </row>
    <row r="34" spans="1:4" s="48" customFormat="1" ht="20">
      <c r="A34" s="51"/>
      <c r="B34" s="49" t="s">
        <v>43</v>
      </c>
      <c r="C34" s="48" t="s">
        <v>76</v>
      </c>
    </row>
    <row r="35" spans="1:4" s="48" customFormat="1" ht="20">
      <c r="A35" s="51"/>
      <c r="B35" s="49"/>
      <c r="C35" s="48" t="s">
        <v>77</v>
      </c>
    </row>
    <row r="36" spans="1:4" s="48" customFormat="1" ht="20">
      <c r="A36" s="51"/>
      <c r="B36" s="49"/>
      <c r="C36" s="48" t="s">
        <v>78</v>
      </c>
    </row>
    <row r="37" spans="1:4" s="48" customFormat="1" ht="20">
      <c r="A37" s="51"/>
      <c r="B37" s="49"/>
      <c r="C37" s="48" t="s">
        <v>79</v>
      </c>
    </row>
    <row r="41" spans="1:4" s="48" customFormat="1" ht="20">
      <c r="A41" s="51"/>
      <c r="B41" s="51"/>
      <c r="C41" s="51"/>
      <c r="D41" s="49"/>
    </row>
    <row r="42" spans="1:4" s="48" customFormat="1" ht="20">
      <c r="A42" s="51"/>
      <c r="B42" s="51"/>
      <c r="C42" s="51"/>
      <c r="D42" s="49"/>
    </row>
  </sheetData>
  <autoFilter ref="A6:N26"/>
  <mergeCells count="6">
    <mergeCell ref="A28:B28"/>
    <mergeCell ref="A3:N3"/>
    <mergeCell ref="F5:F6"/>
    <mergeCell ref="B5:E5"/>
    <mergeCell ref="A5:A6"/>
    <mergeCell ref="G5:N5"/>
  </mergeCells>
  <phoneticPr fontId="1"/>
  <dataValidations count="3">
    <dataValidation type="list" allowBlank="1" showInputMessage="1" showErrorMessage="1" sqref="E7:E26 M7:M26">
      <formula1>"施設長,保育,調理,事務,その他"</formula1>
    </dataValidation>
    <dataValidation type="list" allowBlank="1" showInputMessage="1" showErrorMessage="1" sqref="N7:N26 F7:F26">
      <formula1>"○,×"</formula1>
    </dataValidation>
    <dataValidation type="list" allowBlank="1" showInputMessage="1" showErrorMessage="1" sqref="G7:G26">
      <formula1>"既存雇用,新規雇用"</formula1>
    </dataValidation>
  </dataValidations>
  <pageMargins left="0.31496062992125984" right="0.23622047244094491" top="0.27559055118110237" bottom="0.27559055118110237" header="0.31496062992125984" footer="0.31496062992125984"/>
  <pageSetup paperSize="9" scale="7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6"/>
  <sheetViews>
    <sheetView view="pageBreakPreview" topLeftCell="A7" zoomScale="70" zoomScaleNormal="100" zoomScaleSheetLayoutView="70" workbookViewId="0">
      <selection activeCell="A3" sqref="A3:S3"/>
    </sheetView>
  </sheetViews>
  <sheetFormatPr defaultRowHeight="18"/>
  <cols>
    <col min="1" max="1" width="4.58203125" style="5" customWidth="1"/>
    <col min="2" max="9" width="12.58203125" style="6" customWidth="1"/>
    <col min="10" max="10" width="10.58203125" style="6" customWidth="1"/>
    <col min="11" max="11" width="4.58203125" style="6" customWidth="1"/>
    <col min="12" max="19" width="12.58203125" style="6" customWidth="1"/>
    <col min="20" max="20" width="0.9140625" style="2" customWidth="1"/>
    <col min="21" max="16384" width="8.6640625" style="2"/>
  </cols>
  <sheetData>
    <row r="1" spans="1:21" s="62" customFormat="1" ht="15" customHeight="1">
      <c r="A1" s="66" t="s">
        <v>82</v>
      </c>
      <c r="B1" s="63"/>
      <c r="C1" s="64"/>
      <c r="D1" s="64"/>
      <c r="E1" s="64"/>
      <c r="F1" s="64"/>
      <c r="G1" s="64"/>
      <c r="H1" s="65"/>
      <c r="I1" s="65"/>
      <c r="J1" s="65"/>
    </row>
    <row r="2" spans="1:21" s="1" customFormat="1" ht="9" customHeight="1">
      <c r="A2" s="25"/>
      <c r="B2" s="28"/>
      <c r="C2" s="28"/>
      <c r="D2" s="28"/>
      <c r="E2" s="28"/>
      <c r="F2" s="28"/>
      <c r="G2" s="28"/>
      <c r="H2" s="28"/>
      <c r="I2" s="28"/>
      <c r="J2" s="28"/>
      <c r="K2" s="28"/>
      <c r="L2" s="28"/>
      <c r="M2" s="28"/>
      <c r="N2" s="28"/>
      <c r="O2" s="28"/>
      <c r="P2" s="28"/>
      <c r="Q2" s="28"/>
      <c r="R2" s="28"/>
      <c r="S2" s="28"/>
      <c r="T2" s="28"/>
      <c r="U2" s="28"/>
    </row>
    <row r="3" spans="1:21" s="1" customFormat="1" ht="18" customHeight="1">
      <c r="A3" s="111" t="s">
        <v>71</v>
      </c>
      <c r="B3" s="111"/>
      <c r="C3" s="111"/>
      <c r="D3" s="111"/>
      <c r="E3" s="111"/>
      <c r="F3" s="111"/>
      <c r="G3" s="111"/>
      <c r="H3" s="111"/>
      <c r="I3" s="111"/>
      <c r="J3" s="111"/>
      <c r="K3" s="111"/>
      <c r="L3" s="111"/>
      <c r="M3" s="111"/>
      <c r="N3" s="111"/>
      <c r="O3" s="111"/>
      <c r="P3" s="111"/>
      <c r="Q3" s="111"/>
      <c r="R3" s="111"/>
      <c r="S3" s="111"/>
    </row>
    <row r="4" spans="1:21" s="1" customFormat="1" ht="9" customHeight="1">
      <c r="A4" s="25"/>
      <c r="B4" s="26"/>
      <c r="C4" s="26"/>
      <c r="D4" s="26"/>
      <c r="E4" s="26"/>
      <c r="F4" s="26"/>
      <c r="G4" s="26"/>
      <c r="H4" s="26"/>
      <c r="I4" s="26"/>
      <c r="J4" s="26"/>
      <c r="K4" s="26"/>
      <c r="L4" s="26"/>
      <c r="M4" s="26"/>
      <c r="N4" s="26"/>
      <c r="O4" s="26"/>
      <c r="P4" s="26"/>
      <c r="Q4" s="26"/>
      <c r="R4" s="26"/>
      <c r="S4" s="26"/>
    </row>
    <row r="5" spans="1:21" s="20" customFormat="1" ht="17" customHeight="1">
      <c r="A5" s="117" t="s">
        <v>0</v>
      </c>
      <c r="B5" s="135" t="s">
        <v>32</v>
      </c>
      <c r="C5" s="132" t="s">
        <v>27</v>
      </c>
      <c r="D5" s="137" t="s">
        <v>33</v>
      </c>
      <c r="E5" s="132" t="s">
        <v>53</v>
      </c>
      <c r="F5" s="47" t="s">
        <v>34</v>
      </c>
      <c r="G5" s="44"/>
      <c r="H5" s="47" t="s">
        <v>36</v>
      </c>
      <c r="I5" s="44"/>
      <c r="J5" s="24"/>
      <c r="K5" s="117" t="s">
        <v>0</v>
      </c>
      <c r="L5" s="135" t="s">
        <v>32</v>
      </c>
      <c r="M5" s="132" t="s">
        <v>27</v>
      </c>
      <c r="N5" s="137" t="s">
        <v>33</v>
      </c>
      <c r="O5" s="132" t="s">
        <v>53</v>
      </c>
      <c r="P5" s="47" t="s">
        <v>34</v>
      </c>
      <c r="Q5" s="44"/>
      <c r="R5" s="47" t="s">
        <v>36</v>
      </c>
      <c r="S5" s="44"/>
    </row>
    <row r="6" spans="1:21" s="20" customFormat="1" ht="17" customHeight="1">
      <c r="A6" s="134"/>
      <c r="B6" s="136"/>
      <c r="C6" s="133"/>
      <c r="D6" s="138"/>
      <c r="E6" s="133"/>
      <c r="F6" s="40"/>
      <c r="G6" s="41" t="s">
        <v>35</v>
      </c>
      <c r="H6" s="40"/>
      <c r="I6" s="41" t="s">
        <v>54</v>
      </c>
      <c r="J6" s="24"/>
      <c r="K6" s="134"/>
      <c r="L6" s="136"/>
      <c r="M6" s="133"/>
      <c r="N6" s="138"/>
      <c r="O6" s="133"/>
      <c r="P6" s="40"/>
      <c r="Q6" s="41" t="s">
        <v>35</v>
      </c>
      <c r="R6" s="40"/>
      <c r="S6" s="41" t="s">
        <v>54</v>
      </c>
    </row>
    <row r="7" spans="1:21" s="20" customFormat="1" ht="17" customHeight="1">
      <c r="A7" s="122">
        <v>1</v>
      </c>
      <c r="B7" s="124">
        <f>IF(AND('承認内訳（別紙１）'!B7&lt;&gt;"",'承認内訳（別紙１）'!N7="×"),'承認内訳（別紙１）'!B7,"該当なし")</f>
        <v>45628</v>
      </c>
      <c r="C7" s="45" t="s">
        <v>22</v>
      </c>
      <c r="D7" s="46" t="s">
        <v>28</v>
      </c>
      <c r="E7" s="33">
        <v>8</v>
      </c>
      <c r="F7" s="73">
        <f>IF(E7="","",ROUNDDOWN(E7/3,1))</f>
        <v>2.6</v>
      </c>
      <c r="G7" s="127"/>
      <c r="H7" s="127"/>
      <c r="I7" s="127"/>
      <c r="J7" s="24"/>
      <c r="K7" s="122">
        <v>11</v>
      </c>
      <c r="L7" s="124" t="str">
        <f>IF(AND('承認内訳（別紙１）'!B17&lt;&gt;"",'承認内訳（別紙１）'!N17="×"),'承認内訳（別紙１）'!B17,"該当なし")</f>
        <v>該当なし</v>
      </c>
      <c r="M7" s="45" t="s">
        <v>22</v>
      </c>
      <c r="N7" s="46" t="s">
        <v>28</v>
      </c>
      <c r="O7" s="33"/>
      <c r="P7" s="71" t="str">
        <f>IF(O7="","",ROUNDDOWN(O7/3,1))</f>
        <v/>
      </c>
      <c r="Q7" s="127"/>
      <c r="R7" s="127"/>
      <c r="S7" s="127"/>
    </row>
    <row r="8" spans="1:21" s="20" customFormat="1" ht="17" customHeight="1">
      <c r="A8" s="123"/>
      <c r="B8" s="125"/>
      <c r="C8" s="45" t="s">
        <v>23</v>
      </c>
      <c r="D8" s="46" t="s">
        <v>29</v>
      </c>
      <c r="E8" s="33">
        <v>10</v>
      </c>
      <c r="F8" s="73">
        <f>IF(E8="","",ROUNDDOWN(E8/6,1))</f>
        <v>1.6</v>
      </c>
      <c r="G8" s="128"/>
      <c r="H8" s="128"/>
      <c r="I8" s="128"/>
      <c r="J8" s="24"/>
      <c r="K8" s="123"/>
      <c r="L8" s="125"/>
      <c r="M8" s="45" t="s">
        <v>23</v>
      </c>
      <c r="N8" s="46" t="s">
        <v>29</v>
      </c>
      <c r="O8" s="33"/>
      <c r="P8" s="71" t="str">
        <f>IF(O8="","",ROUNDDOWN(O8/6,1))</f>
        <v/>
      </c>
      <c r="Q8" s="128"/>
      <c r="R8" s="128"/>
      <c r="S8" s="128"/>
    </row>
    <row r="9" spans="1:21" s="20" customFormat="1" ht="17" customHeight="1">
      <c r="A9" s="123"/>
      <c r="B9" s="125"/>
      <c r="C9" s="45" t="s">
        <v>24</v>
      </c>
      <c r="D9" s="46" t="s">
        <v>30</v>
      </c>
      <c r="E9" s="33">
        <v>12</v>
      </c>
      <c r="F9" s="74">
        <f>IF(E9="","",ROUNDDOWN(E9/20,1))</f>
        <v>0.6</v>
      </c>
      <c r="G9" s="128"/>
      <c r="H9" s="128"/>
      <c r="I9" s="128"/>
      <c r="J9" s="24"/>
      <c r="K9" s="123"/>
      <c r="L9" s="125"/>
      <c r="M9" s="45" t="s">
        <v>24</v>
      </c>
      <c r="N9" s="46" t="s">
        <v>30</v>
      </c>
      <c r="O9" s="33"/>
      <c r="P9" s="72" t="str">
        <f>IF(O9="","",ROUNDDOWN(O9/20,1))</f>
        <v/>
      </c>
      <c r="Q9" s="128"/>
      <c r="R9" s="128"/>
      <c r="S9" s="128"/>
    </row>
    <row r="10" spans="1:21" s="20" customFormat="1" ht="17" customHeight="1">
      <c r="A10" s="123"/>
      <c r="B10" s="125"/>
      <c r="C10" s="45" t="s">
        <v>25</v>
      </c>
      <c r="D10" s="46" t="s">
        <v>31</v>
      </c>
      <c r="E10" s="33">
        <v>20</v>
      </c>
      <c r="F10" s="74">
        <f>IF(E10="","",ROUNDDOWN(E10/30,1))</f>
        <v>0.6</v>
      </c>
      <c r="G10" s="129"/>
      <c r="H10" s="129"/>
      <c r="I10" s="129"/>
      <c r="J10" s="24"/>
      <c r="K10" s="123"/>
      <c r="L10" s="125"/>
      <c r="M10" s="45" t="s">
        <v>25</v>
      </c>
      <c r="N10" s="46" t="s">
        <v>31</v>
      </c>
      <c r="O10" s="33"/>
      <c r="P10" s="72" t="str">
        <f>IF(O10="","",ROUNDDOWN(O10/30,1))</f>
        <v/>
      </c>
      <c r="Q10" s="129"/>
      <c r="R10" s="129"/>
      <c r="S10" s="129"/>
    </row>
    <row r="11" spans="1:21" s="39" customFormat="1" ht="17" customHeight="1">
      <c r="A11" s="118"/>
      <c r="B11" s="126"/>
      <c r="C11" s="130" t="s">
        <v>2</v>
      </c>
      <c r="D11" s="131"/>
      <c r="E11" s="37">
        <f>SUM(E7:E10)</f>
        <v>50</v>
      </c>
      <c r="F11" s="75">
        <f>IFERROR(ROUND(F7+F8+F9+F10,0),"")</f>
        <v>5</v>
      </c>
      <c r="G11" s="76">
        <f>IFERROR(ROUND(F11/3,0),"")</f>
        <v>2</v>
      </c>
      <c r="H11" s="77">
        <v>6</v>
      </c>
      <c r="I11" s="77">
        <v>3</v>
      </c>
      <c r="J11" s="38"/>
      <c r="K11" s="118"/>
      <c r="L11" s="126"/>
      <c r="M11" s="130" t="s">
        <v>2</v>
      </c>
      <c r="N11" s="131"/>
      <c r="O11" s="37">
        <f>SUM(O7:O10)</f>
        <v>0</v>
      </c>
      <c r="P11" s="75" t="str">
        <f>IFERROR(ROUND(P7+P8+P9+P10,0),"")</f>
        <v/>
      </c>
      <c r="Q11" s="76" t="str">
        <f>IFERROR(ROUND(P11/3,0),"")</f>
        <v/>
      </c>
      <c r="R11" s="77"/>
      <c r="S11" s="77"/>
    </row>
    <row r="12" spans="1:21" s="20" customFormat="1" ht="17" customHeight="1">
      <c r="A12" s="122">
        <v>2</v>
      </c>
      <c r="B12" s="124" t="str">
        <f>IF(AND('承認内訳（別紙１）'!B8&lt;&gt;"",'承認内訳（別紙１）'!N8="×"),'承認内訳（別紙１）'!B8,"該当なし")</f>
        <v>該当なし</v>
      </c>
      <c r="C12" s="45" t="s">
        <v>22</v>
      </c>
      <c r="D12" s="46" t="s">
        <v>28</v>
      </c>
      <c r="E12" s="33"/>
      <c r="F12" s="73" t="str">
        <f>IF(E12="","",ROUNDDOWN(E12/3,1))</f>
        <v/>
      </c>
      <c r="G12" s="127"/>
      <c r="H12" s="127"/>
      <c r="I12" s="127"/>
      <c r="J12" s="24"/>
      <c r="K12" s="122">
        <v>12</v>
      </c>
      <c r="L12" s="124" t="str">
        <f>IF(AND('承認内訳（別紙１）'!B18&lt;&gt;"",'承認内訳（別紙１）'!N18="×"),'承認内訳（別紙１）'!B18,"該当なし")</f>
        <v>該当なし</v>
      </c>
      <c r="M12" s="45" t="s">
        <v>22</v>
      </c>
      <c r="N12" s="46" t="s">
        <v>28</v>
      </c>
      <c r="O12" s="33"/>
      <c r="P12" s="71" t="str">
        <f>IF(O12="","",ROUNDDOWN(O12/3,1))</f>
        <v/>
      </c>
      <c r="Q12" s="127"/>
      <c r="R12" s="127"/>
      <c r="S12" s="127"/>
    </row>
    <row r="13" spans="1:21" ht="17" customHeight="1">
      <c r="A13" s="123"/>
      <c r="B13" s="125"/>
      <c r="C13" s="45" t="s">
        <v>23</v>
      </c>
      <c r="D13" s="46" t="s">
        <v>29</v>
      </c>
      <c r="E13" s="33"/>
      <c r="F13" s="73" t="str">
        <f>IF(E13="","",ROUNDDOWN(E13/6,1))</f>
        <v/>
      </c>
      <c r="G13" s="128"/>
      <c r="H13" s="128"/>
      <c r="I13" s="128"/>
      <c r="J13" s="24"/>
      <c r="K13" s="123"/>
      <c r="L13" s="125"/>
      <c r="M13" s="45" t="s">
        <v>23</v>
      </c>
      <c r="N13" s="46" t="s">
        <v>29</v>
      </c>
      <c r="O13" s="33"/>
      <c r="P13" s="71" t="str">
        <f>IF(O13="","",ROUNDDOWN(O13/6,1))</f>
        <v/>
      </c>
      <c r="Q13" s="128"/>
      <c r="R13" s="128"/>
      <c r="S13" s="128"/>
    </row>
    <row r="14" spans="1:21" ht="17" customHeight="1">
      <c r="A14" s="123"/>
      <c r="B14" s="125"/>
      <c r="C14" s="45" t="s">
        <v>24</v>
      </c>
      <c r="D14" s="46" t="s">
        <v>30</v>
      </c>
      <c r="E14" s="33"/>
      <c r="F14" s="74" t="str">
        <f>IF(E14="","",ROUNDDOWN(E14/20,1))</f>
        <v/>
      </c>
      <c r="G14" s="128"/>
      <c r="H14" s="128"/>
      <c r="I14" s="128"/>
      <c r="K14" s="123"/>
      <c r="L14" s="125"/>
      <c r="M14" s="45" t="s">
        <v>24</v>
      </c>
      <c r="N14" s="46" t="s">
        <v>30</v>
      </c>
      <c r="O14" s="33"/>
      <c r="P14" s="72" t="str">
        <f>IF(O14="","",ROUNDDOWN(O14/20,1))</f>
        <v/>
      </c>
      <c r="Q14" s="128"/>
      <c r="R14" s="128"/>
      <c r="S14" s="128"/>
    </row>
    <row r="15" spans="1:21" ht="17" customHeight="1">
      <c r="A15" s="123"/>
      <c r="B15" s="125"/>
      <c r="C15" s="45" t="s">
        <v>25</v>
      </c>
      <c r="D15" s="46" t="s">
        <v>31</v>
      </c>
      <c r="E15" s="33"/>
      <c r="F15" s="74" t="str">
        <f>IF(E15="","",ROUNDDOWN(E15/30,1))</f>
        <v/>
      </c>
      <c r="G15" s="129"/>
      <c r="H15" s="129"/>
      <c r="I15" s="129"/>
      <c r="K15" s="123"/>
      <c r="L15" s="125"/>
      <c r="M15" s="45" t="s">
        <v>25</v>
      </c>
      <c r="N15" s="46" t="s">
        <v>31</v>
      </c>
      <c r="O15" s="33"/>
      <c r="P15" s="72" t="str">
        <f>IF(O15="","",ROUNDDOWN(O15/30,1))</f>
        <v/>
      </c>
      <c r="Q15" s="129"/>
      <c r="R15" s="129"/>
      <c r="S15" s="129"/>
    </row>
    <row r="16" spans="1:21" ht="17" customHeight="1">
      <c r="A16" s="118"/>
      <c r="B16" s="126"/>
      <c r="C16" s="130" t="s">
        <v>2</v>
      </c>
      <c r="D16" s="131"/>
      <c r="E16" s="37">
        <f>SUM(E12:E15)</f>
        <v>0</v>
      </c>
      <c r="F16" s="75" t="str">
        <f>IFERROR(ROUND(F12+F13+F14+F15,0),"")</f>
        <v/>
      </c>
      <c r="G16" s="76" t="str">
        <f>IFERROR(ROUND(F16/3,0),"")</f>
        <v/>
      </c>
      <c r="H16" s="77"/>
      <c r="I16" s="77"/>
      <c r="K16" s="118"/>
      <c r="L16" s="126"/>
      <c r="M16" s="130" t="s">
        <v>2</v>
      </c>
      <c r="N16" s="131"/>
      <c r="O16" s="37">
        <f>SUM(O12:O15)</f>
        <v>0</v>
      </c>
      <c r="P16" s="75" t="str">
        <f>IFERROR(ROUND(P12+P13+P14+P15,0),"")</f>
        <v/>
      </c>
      <c r="Q16" s="76" t="str">
        <f>IFERROR(ROUND(P16/3,0),"")</f>
        <v/>
      </c>
      <c r="R16" s="77"/>
      <c r="S16" s="77"/>
    </row>
    <row r="17" spans="1:19" ht="17" customHeight="1">
      <c r="A17" s="122">
        <v>3</v>
      </c>
      <c r="B17" s="124">
        <f>IF(AND('承認内訳（別紙１）'!B9&lt;&gt;"",'承認内訳（別紙１）'!N9="×"),'承認内訳（別紙１）'!B9,"該当なし")</f>
        <v>45630</v>
      </c>
      <c r="C17" s="45" t="s">
        <v>22</v>
      </c>
      <c r="D17" s="46" t="s">
        <v>28</v>
      </c>
      <c r="E17" s="33">
        <v>10</v>
      </c>
      <c r="F17" s="73">
        <f>IF(E17="","",ROUNDDOWN(E17/3,1))</f>
        <v>3.3</v>
      </c>
      <c r="G17" s="127"/>
      <c r="H17" s="127"/>
      <c r="I17" s="127"/>
      <c r="K17" s="122">
        <v>13</v>
      </c>
      <c r="L17" s="124" t="str">
        <f>IF(AND('承認内訳（別紙１）'!B19&lt;&gt;"",'承認内訳（別紙１）'!N19="×"),'承認内訳（別紙１）'!B19,"該当なし")</f>
        <v>該当なし</v>
      </c>
      <c r="M17" s="45" t="s">
        <v>22</v>
      </c>
      <c r="N17" s="46" t="s">
        <v>28</v>
      </c>
      <c r="O17" s="33"/>
      <c r="P17" s="71" t="str">
        <f>IF(O17="","",ROUNDDOWN(O17/3,1))</f>
        <v/>
      </c>
      <c r="Q17" s="127"/>
      <c r="R17" s="127"/>
      <c r="S17" s="127"/>
    </row>
    <row r="18" spans="1:19" ht="17" customHeight="1">
      <c r="A18" s="123"/>
      <c r="B18" s="125"/>
      <c r="C18" s="45" t="s">
        <v>23</v>
      </c>
      <c r="D18" s="46" t="s">
        <v>29</v>
      </c>
      <c r="E18" s="33">
        <v>12</v>
      </c>
      <c r="F18" s="73">
        <f>IF(E18="","",ROUNDDOWN(E18/6,1))</f>
        <v>2</v>
      </c>
      <c r="G18" s="128"/>
      <c r="H18" s="128"/>
      <c r="I18" s="128"/>
      <c r="K18" s="123"/>
      <c r="L18" s="125"/>
      <c r="M18" s="45" t="s">
        <v>23</v>
      </c>
      <c r="N18" s="46" t="s">
        <v>29</v>
      </c>
      <c r="O18" s="33"/>
      <c r="P18" s="71" t="str">
        <f>IF(O18="","",ROUNDDOWN(O18/6,1))</f>
        <v/>
      </c>
      <c r="Q18" s="128"/>
      <c r="R18" s="128"/>
      <c r="S18" s="128"/>
    </row>
    <row r="19" spans="1:19" ht="17" customHeight="1">
      <c r="A19" s="123"/>
      <c r="B19" s="125"/>
      <c r="C19" s="45" t="s">
        <v>24</v>
      </c>
      <c r="D19" s="46" t="s">
        <v>30</v>
      </c>
      <c r="E19" s="33">
        <v>12</v>
      </c>
      <c r="F19" s="74">
        <f>IF(E19="","",ROUNDDOWN(E19/20,1))</f>
        <v>0.6</v>
      </c>
      <c r="G19" s="128"/>
      <c r="H19" s="128"/>
      <c r="I19" s="128"/>
      <c r="K19" s="123"/>
      <c r="L19" s="125"/>
      <c r="M19" s="45" t="s">
        <v>24</v>
      </c>
      <c r="N19" s="46" t="s">
        <v>30</v>
      </c>
      <c r="O19" s="33"/>
      <c r="P19" s="72" t="str">
        <f>IF(O19="","",ROUNDDOWN(O19/20,1))</f>
        <v/>
      </c>
      <c r="Q19" s="128"/>
      <c r="R19" s="128"/>
      <c r="S19" s="128"/>
    </row>
    <row r="20" spans="1:19" ht="17" customHeight="1">
      <c r="A20" s="123"/>
      <c r="B20" s="125"/>
      <c r="C20" s="45" t="s">
        <v>25</v>
      </c>
      <c r="D20" s="46" t="s">
        <v>31</v>
      </c>
      <c r="E20" s="33">
        <v>18</v>
      </c>
      <c r="F20" s="74">
        <f>IF(E20="","",ROUNDDOWN(E20/30,1))</f>
        <v>0.6</v>
      </c>
      <c r="G20" s="129"/>
      <c r="H20" s="129"/>
      <c r="I20" s="129"/>
      <c r="K20" s="123"/>
      <c r="L20" s="125"/>
      <c r="M20" s="45" t="s">
        <v>25</v>
      </c>
      <c r="N20" s="46" t="s">
        <v>31</v>
      </c>
      <c r="O20" s="33"/>
      <c r="P20" s="72" t="str">
        <f>IF(O20="","",ROUNDDOWN(O20/30,1))</f>
        <v/>
      </c>
      <c r="Q20" s="129"/>
      <c r="R20" s="129"/>
      <c r="S20" s="129"/>
    </row>
    <row r="21" spans="1:19" ht="17" customHeight="1">
      <c r="A21" s="118"/>
      <c r="B21" s="126"/>
      <c r="C21" s="130" t="s">
        <v>2</v>
      </c>
      <c r="D21" s="131"/>
      <c r="E21" s="37">
        <f>SUM(E17:E20)</f>
        <v>52</v>
      </c>
      <c r="F21" s="75">
        <f>IFERROR(ROUND(F17+F18+F19+F20,0),"")</f>
        <v>7</v>
      </c>
      <c r="G21" s="76">
        <f>IFERROR(ROUND(F21/3,0),"")</f>
        <v>2</v>
      </c>
      <c r="H21" s="77">
        <v>7</v>
      </c>
      <c r="I21" s="77">
        <v>2</v>
      </c>
      <c r="K21" s="118"/>
      <c r="L21" s="126"/>
      <c r="M21" s="130" t="s">
        <v>2</v>
      </c>
      <c r="N21" s="131"/>
      <c r="O21" s="37">
        <f>SUM(O17:O20)</f>
        <v>0</v>
      </c>
      <c r="P21" s="75" t="str">
        <f>IFERROR(ROUND(P17+P18+P19+P20,0),"")</f>
        <v/>
      </c>
      <c r="Q21" s="76" t="str">
        <f>IFERROR(ROUND(P21/3,0),"")</f>
        <v/>
      </c>
      <c r="R21" s="77"/>
      <c r="S21" s="77"/>
    </row>
    <row r="22" spans="1:19" ht="17" customHeight="1">
      <c r="A22" s="122">
        <v>4</v>
      </c>
      <c r="B22" s="124" t="str">
        <f>IF(AND('承認内訳（別紙１）'!B10&lt;&gt;"",'承認内訳（別紙１）'!N10="×"),'承認内訳（別紙１）'!B10,"該当なし")</f>
        <v>該当なし</v>
      </c>
      <c r="C22" s="45" t="s">
        <v>22</v>
      </c>
      <c r="D22" s="46" t="s">
        <v>28</v>
      </c>
      <c r="E22" s="33"/>
      <c r="F22" s="73" t="str">
        <f>IF(E22="","",ROUNDDOWN(E22/3,1))</f>
        <v/>
      </c>
      <c r="G22" s="127"/>
      <c r="H22" s="127"/>
      <c r="I22" s="127"/>
      <c r="K22" s="122">
        <v>14</v>
      </c>
      <c r="L22" s="124" t="str">
        <f>IF(AND('承認内訳（別紙１）'!B20&lt;&gt;"",'承認内訳（別紙１）'!N20="×"),'承認内訳（別紙１）'!B20,"該当なし")</f>
        <v>該当なし</v>
      </c>
      <c r="M22" s="45" t="s">
        <v>22</v>
      </c>
      <c r="N22" s="46" t="s">
        <v>28</v>
      </c>
      <c r="O22" s="33"/>
      <c r="P22" s="71" t="str">
        <f>IF(O22="","",ROUNDDOWN(O22/3,1))</f>
        <v/>
      </c>
      <c r="Q22" s="127"/>
      <c r="R22" s="127"/>
      <c r="S22" s="127"/>
    </row>
    <row r="23" spans="1:19" ht="17" customHeight="1">
      <c r="A23" s="123"/>
      <c r="B23" s="125"/>
      <c r="C23" s="45" t="s">
        <v>23</v>
      </c>
      <c r="D23" s="46" t="s">
        <v>29</v>
      </c>
      <c r="E23" s="33"/>
      <c r="F23" s="73" t="str">
        <f>IF(E23="","",ROUNDDOWN(E23/6,1))</f>
        <v/>
      </c>
      <c r="G23" s="128"/>
      <c r="H23" s="128"/>
      <c r="I23" s="128"/>
      <c r="K23" s="123"/>
      <c r="L23" s="125"/>
      <c r="M23" s="45" t="s">
        <v>23</v>
      </c>
      <c r="N23" s="46" t="s">
        <v>29</v>
      </c>
      <c r="O23" s="33"/>
      <c r="P23" s="71" t="str">
        <f>IF(O23="","",ROUNDDOWN(O23/6,1))</f>
        <v/>
      </c>
      <c r="Q23" s="128"/>
      <c r="R23" s="128"/>
      <c r="S23" s="128"/>
    </row>
    <row r="24" spans="1:19" ht="17" customHeight="1">
      <c r="A24" s="123"/>
      <c r="B24" s="125"/>
      <c r="C24" s="45" t="s">
        <v>24</v>
      </c>
      <c r="D24" s="46" t="s">
        <v>30</v>
      </c>
      <c r="E24" s="33"/>
      <c r="F24" s="74" t="str">
        <f>IF(E24="","",ROUNDDOWN(E24/20,1))</f>
        <v/>
      </c>
      <c r="G24" s="128"/>
      <c r="H24" s="128"/>
      <c r="I24" s="128"/>
      <c r="K24" s="123"/>
      <c r="L24" s="125"/>
      <c r="M24" s="45" t="s">
        <v>24</v>
      </c>
      <c r="N24" s="46" t="s">
        <v>30</v>
      </c>
      <c r="O24" s="33"/>
      <c r="P24" s="72" t="str">
        <f>IF(O24="","",ROUNDDOWN(O24/20,1))</f>
        <v/>
      </c>
      <c r="Q24" s="128"/>
      <c r="R24" s="128"/>
      <c r="S24" s="128"/>
    </row>
    <row r="25" spans="1:19" ht="17" customHeight="1">
      <c r="A25" s="123"/>
      <c r="B25" s="125"/>
      <c r="C25" s="45" t="s">
        <v>25</v>
      </c>
      <c r="D25" s="46" t="s">
        <v>31</v>
      </c>
      <c r="E25" s="33"/>
      <c r="F25" s="74" t="str">
        <f>IF(E25="","",ROUNDDOWN(E25/30,1))</f>
        <v/>
      </c>
      <c r="G25" s="129"/>
      <c r="H25" s="129"/>
      <c r="I25" s="129"/>
      <c r="K25" s="123"/>
      <c r="L25" s="125"/>
      <c r="M25" s="45" t="s">
        <v>25</v>
      </c>
      <c r="N25" s="46" t="s">
        <v>31</v>
      </c>
      <c r="O25" s="33"/>
      <c r="P25" s="72" t="str">
        <f>IF(O25="","",ROUNDDOWN(O25/30,1))</f>
        <v/>
      </c>
      <c r="Q25" s="129"/>
      <c r="R25" s="129"/>
      <c r="S25" s="129"/>
    </row>
    <row r="26" spans="1:19" ht="17" customHeight="1">
      <c r="A26" s="118"/>
      <c r="B26" s="126"/>
      <c r="C26" s="130" t="s">
        <v>2</v>
      </c>
      <c r="D26" s="131"/>
      <c r="E26" s="37">
        <f>SUM(E22:E25)</f>
        <v>0</v>
      </c>
      <c r="F26" s="75" t="str">
        <f>IFERROR(ROUND(F22+F23+F24+F25,0),"")</f>
        <v/>
      </c>
      <c r="G26" s="76" t="str">
        <f>IFERROR(ROUND(F26/3,0),"")</f>
        <v/>
      </c>
      <c r="H26" s="77"/>
      <c r="I26" s="77"/>
      <c r="K26" s="118"/>
      <c r="L26" s="126"/>
      <c r="M26" s="130" t="s">
        <v>2</v>
      </c>
      <c r="N26" s="131"/>
      <c r="O26" s="37">
        <f>SUM(O22:O25)</f>
        <v>0</v>
      </c>
      <c r="P26" s="75" t="str">
        <f>IFERROR(ROUND(P22+P23+P24+P25,0),"")</f>
        <v/>
      </c>
      <c r="Q26" s="76" t="str">
        <f>IFERROR(ROUND(P26/3,0),"")</f>
        <v/>
      </c>
      <c r="R26" s="77"/>
      <c r="S26" s="77"/>
    </row>
    <row r="27" spans="1:19" ht="17" customHeight="1">
      <c r="A27" s="122">
        <v>5</v>
      </c>
      <c r="B27" s="124" t="str">
        <f>IF(AND('承認内訳（別紙１）'!B11&lt;&gt;"",'承認内訳（別紙１）'!N11="×"),'承認内訳（別紙１）'!B11,"該当なし")</f>
        <v>該当なし</v>
      </c>
      <c r="C27" s="45" t="s">
        <v>22</v>
      </c>
      <c r="D27" s="46" t="s">
        <v>28</v>
      </c>
      <c r="E27" s="33"/>
      <c r="F27" s="73" t="str">
        <f>IF(E27="","",ROUNDDOWN(E27/3,1))</f>
        <v/>
      </c>
      <c r="G27" s="127"/>
      <c r="H27" s="127"/>
      <c r="I27" s="127"/>
      <c r="K27" s="122">
        <v>15</v>
      </c>
      <c r="L27" s="124" t="str">
        <f>IF(AND('承認内訳（別紙１）'!B21&lt;&gt;"",'承認内訳（別紙１）'!N21="×"),'承認内訳（別紙１）'!B21,"該当なし")</f>
        <v>該当なし</v>
      </c>
      <c r="M27" s="45" t="s">
        <v>22</v>
      </c>
      <c r="N27" s="46" t="s">
        <v>28</v>
      </c>
      <c r="O27" s="33"/>
      <c r="P27" s="71" t="str">
        <f>IF(O27="","",ROUNDDOWN(O27/3,1))</f>
        <v/>
      </c>
      <c r="Q27" s="127"/>
      <c r="R27" s="127"/>
      <c r="S27" s="127"/>
    </row>
    <row r="28" spans="1:19" ht="17" customHeight="1">
      <c r="A28" s="123"/>
      <c r="B28" s="125"/>
      <c r="C28" s="45" t="s">
        <v>23</v>
      </c>
      <c r="D28" s="46" t="s">
        <v>29</v>
      </c>
      <c r="E28" s="33"/>
      <c r="F28" s="73" t="str">
        <f>IF(E28="","",ROUNDDOWN(E28/6,1))</f>
        <v/>
      </c>
      <c r="G28" s="128"/>
      <c r="H28" s="128"/>
      <c r="I28" s="128"/>
      <c r="K28" s="123"/>
      <c r="L28" s="125"/>
      <c r="M28" s="45" t="s">
        <v>23</v>
      </c>
      <c r="N28" s="46" t="s">
        <v>29</v>
      </c>
      <c r="O28" s="33"/>
      <c r="P28" s="71" t="str">
        <f>IF(O28="","",ROUNDDOWN(O28/6,1))</f>
        <v/>
      </c>
      <c r="Q28" s="128"/>
      <c r="R28" s="128"/>
      <c r="S28" s="128"/>
    </row>
    <row r="29" spans="1:19" ht="17" customHeight="1">
      <c r="A29" s="123"/>
      <c r="B29" s="125"/>
      <c r="C29" s="45" t="s">
        <v>24</v>
      </c>
      <c r="D29" s="46" t="s">
        <v>30</v>
      </c>
      <c r="E29" s="33"/>
      <c r="F29" s="74" t="str">
        <f>IF(E29="","",ROUNDDOWN(E29/20,1))</f>
        <v/>
      </c>
      <c r="G29" s="128"/>
      <c r="H29" s="128"/>
      <c r="I29" s="128"/>
      <c r="K29" s="123"/>
      <c r="L29" s="125"/>
      <c r="M29" s="45" t="s">
        <v>24</v>
      </c>
      <c r="N29" s="46" t="s">
        <v>30</v>
      </c>
      <c r="O29" s="33"/>
      <c r="P29" s="72" t="str">
        <f>IF(O29="","",ROUNDDOWN(O29/20,1))</f>
        <v/>
      </c>
      <c r="Q29" s="128"/>
      <c r="R29" s="128"/>
      <c r="S29" s="128"/>
    </row>
    <row r="30" spans="1:19" ht="17" customHeight="1">
      <c r="A30" s="123"/>
      <c r="B30" s="125"/>
      <c r="C30" s="45" t="s">
        <v>25</v>
      </c>
      <c r="D30" s="46" t="s">
        <v>31</v>
      </c>
      <c r="E30" s="33"/>
      <c r="F30" s="74" t="str">
        <f>IF(E30="","",ROUNDDOWN(E30/30,1))</f>
        <v/>
      </c>
      <c r="G30" s="129"/>
      <c r="H30" s="129"/>
      <c r="I30" s="129"/>
      <c r="K30" s="123"/>
      <c r="L30" s="125"/>
      <c r="M30" s="45" t="s">
        <v>25</v>
      </c>
      <c r="N30" s="46" t="s">
        <v>31</v>
      </c>
      <c r="O30" s="33"/>
      <c r="P30" s="72" t="str">
        <f>IF(O30="","",ROUNDDOWN(O30/30,1))</f>
        <v/>
      </c>
      <c r="Q30" s="129"/>
      <c r="R30" s="129"/>
      <c r="S30" s="129"/>
    </row>
    <row r="31" spans="1:19" ht="17" customHeight="1">
      <c r="A31" s="118"/>
      <c r="B31" s="126"/>
      <c r="C31" s="130" t="s">
        <v>2</v>
      </c>
      <c r="D31" s="131"/>
      <c r="E31" s="37">
        <f>SUM(E27:E30)</f>
        <v>0</v>
      </c>
      <c r="F31" s="75" t="str">
        <f>IFERROR(ROUND(F27+F28+F29+F30,0),"")</f>
        <v/>
      </c>
      <c r="G31" s="76" t="str">
        <f>IFERROR(ROUND(F31/3,0),"")</f>
        <v/>
      </c>
      <c r="H31" s="77"/>
      <c r="I31" s="77"/>
      <c r="K31" s="118"/>
      <c r="L31" s="126"/>
      <c r="M31" s="130" t="s">
        <v>2</v>
      </c>
      <c r="N31" s="131"/>
      <c r="O31" s="37">
        <f>SUM(O27:O30)</f>
        <v>0</v>
      </c>
      <c r="P31" s="75" t="str">
        <f>IFERROR(ROUND(P27+P28+P29+P30,0),"")</f>
        <v/>
      </c>
      <c r="Q31" s="76" t="str">
        <f>IFERROR(ROUND(P31/3,0),"")</f>
        <v/>
      </c>
      <c r="R31" s="77"/>
      <c r="S31" s="77"/>
    </row>
    <row r="32" spans="1:19" ht="17" customHeight="1">
      <c r="A32" s="122">
        <v>6</v>
      </c>
      <c r="B32" s="124" t="str">
        <f>IF(AND('承認内訳（別紙１）'!B12&lt;&gt;"",'承認内訳（別紙１）'!N12="×"),'承認内訳（別紙１）'!B12,"該当なし")</f>
        <v>該当なし</v>
      </c>
      <c r="C32" s="45" t="s">
        <v>22</v>
      </c>
      <c r="D32" s="46" t="s">
        <v>28</v>
      </c>
      <c r="E32" s="33"/>
      <c r="F32" s="73" t="str">
        <f>IF(E32="","",ROUNDDOWN(E32/3,1))</f>
        <v/>
      </c>
      <c r="G32" s="127"/>
      <c r="H32" s="127"/>
      <c r="I32" s="127"/>
      <c r="K32" s="122">
        <v>16</v>
      </c>
      <c r="L32" s="124" t="str">
        <f>IF(AND('承認内訳（別紙１）'!B22&lt;&gt;"",'承認内訳（別紙１）'!N22="×"),'承認内訳（別紙１）'!B22,"該当なし")</f>
        <v>該当なし</v>
      </c>
      <c r="M32" s="45" t="s">
        <v>22</v>
      </c>
      <c r="N32" s="46" t="s">
        <v>28</v>
      </c>
      <c r="O32" s="33"/>
      <c r="P32" s="71" t="str">
        <f>IF(O32="","",ROUNDDOWN(O32/3,1))</f>
        <v/>
      </c>
      <c r="Q32" s="127"/>
      <c r="R32" s="127"/>
      <c r="S32" s="127"/>
    </row>
    <row r="33" spans="1:23" ht="17" customHeight="1">
      <c r="A33" s="123"/>
      <c r="B33" s="125"/>
      <c r="C33" s="45" t="s">
        <v>23</v>
      </c>
      <c r="D33" s="46" t="s">
        <v>29</v>
      </c>
      <c r="E33" s="33"/>
      <c r="F33" s="73" t="str">
        <f>IF(E33="","",ROUNDDOWN(E33/6,1))</f>
        <v/>
      </c>
      <c r="G33" s="128"/>
      <c r="H33" s="128"/>
      <c r="I33" s="128"/>
      <c r="K33" s="123"/>
      <c r="L33" s="125"/>
      <c r="M33" s="45" t="s">
        <v>23</v>
      </c>
      <c r="N33" s="46" t="s">
        <v>29</v>
      </c>
      <c r="O33" s="33"/>
      <c r="P33" s="71" t="str">
        <f>IF(O33="","",ROUNDDOWN(O33/6,1))</f>
        <v/>
      </c>
      <c r="Q33" s="128"/>
      <c r="R33" s="128"/>
      <c r="S33" s="128"/>
    </row>
    <row r="34" spans="1:23" ht="17" customHeight="1">
      <c r="A34" s="123"/>
      <c r="B34" s="125"/>
      <c r="C34" s="45" t="s">
        <v>24</v>
      </c>
      <c r="D34" s="46" t="s">
        <v>30</v>
      </c>
      <c r="E34" s="33"/>
      <c r="F34" s="74" t="str">
        <f>IF(E34="","",ROUNDDOWN(E34/20,1))</f>
        <v/>
      </c>
      <c r="G34" s="128"/>
      <c r="H34" s="128"/>
      <c r="I34" s="128"/>
      <c r="K34" s="123"/>
      <c r="L34" s="125"/>
      <c r="M34" s="45" t="s">
        <v>24</v>
      </c>
      <c r="N34" s="46" t="s">
        <v>30</v>
      </c>
      <c r="O34" s="33"/>
      <c r="P34" s="72" t="str">
        <f>IF(O34="","",ROUNDDOWN(O34/20,1))</f>
        <v/>
      </c>
      <c r="Q34" s="128"/>
      <c r="R34" s="128"/>
      <c r="S34" s="128"/>
    </row>
    <row r="35" spans="1:23" ht="17" customHeight="1">
      <c r="A35" s="123"/>
      <c r="B35" s="125"/>
      <c r="C35" s="45" t="s">
        <v>25</v>
      </c>
      <c r="D35" s="46" t="s">
        <v>31</v>
      </c>
      <c r="E35" s="33"/>
      <c r="F35" s="74" t="str">
        <f>IF(E35="","",ROUNDDOWN(E35/30,1))</f>
        <v/>
      </c>
      <c r="G35" s="129"/>
      <c r="H35" s="129"/>
      <c r="I35" s="129"/>
      <c r="K35" s="123"/>
      <c r="L35" s="125"/>
      <c r="M35" s="45" t="s">
        <v>25</v>
      </c>
      <c r="N35" s="46" t="s">
        <v>31</v>
      </c>
      <c r="O35" s="33"/>
      <c r="P35" s="72" t="str">
        <f>IF(O35="","",ROUNDDOWN(O35/30,1))</f>
        <v/>
      </c>
      <c r="Q35" s="129"/>
      <c r="R35" s="129"/>
      <c r="S35" s="129"/>
    </row>
    <row r="36" spans="1:23" ht="17" customHeight="1">
      <c r="A36" s="118"/>
      <c r="B36" s="126"/>
      <c r="C36" s="130" t="s">
        <v>2</v>
      </c>
      <c r="D36" s="131"/>
      <c r="E36" s="37">
        <f>SUM(E32:E35)</f>
        <v>0</v>
      </c>
      <c r="F36" s="75" t="str">
        <f>IFERROR(ROUND(F32+F33+F34+F35,0),"")</f>
        <v/>
      </c>
      <c r="G36" s="76" t="str">
        <f>IFERROR(ROUND(F36/3,0),"")</f>
        <v/>
      </c>
      <c r="H36" s="77"/>
      <c r="I36" s="77"/>
      <c r="K36" s="118"/>
      <c r="L36" s="126"/>
      <c r="M36" s="130" t="s">
        <v>2</v>
      </c>
      <c r="N36" s="131"/>
      <c r="O36" s="37">
        <f>SUM(O32:O35)</f>
        <v>0</v>
      </c>
      <c r="P36" s="75" t="str">
        <f>IFERROR(ROUND(P32+P33+P34+P35,0),"")</f>
        <v/>
      </c>
      <c r="Q36" s="76" t="str">
        <f>IFERROR(ROUND(P36/3,0),"")</f>
        <v/>
      </c>
      <c r="R36" s="77"/>
      <c r="S36" s="77"/>
    </row>
    <row r="37" spans="1:23" s="6" customFormat="1" ht="17" customHeight="1">
      <c r="A37" s="122">
        <v>7</v>
      </c>
      <c r="B37" s="124" t="str">
        <f>IF(AND('承認内訳（別紙１）'!B13&lt;&gt;"",'承認内訳（別紙１）'!N13="×"),'承認内訳（別紙１）'!B13,"該当なし")</f>
        <v>該当なし</v>
      </c>
      <c r="C37" s="45" t="s">
        <v>22</v>
      </c>
      <c r="D37" s="46" t="s">
        <v>28</v>
      </c>
      <c r="E37" s="33"/>
      <c r="F37" s="73" t="str">
        <f>IF(E37="","",ROUNDDOWN(E37/3,1))</f>
        <v/>
      </c>
      <c r="G37" s="127"/>
      <c r="H37" s="127"/>
      <c r="I37" s="127"/>
      <c r="K37" s="122">
        <v>17</v>
      </c>
      <c r="L37" s="124" t="str">
        <f>IF(AND('承認内訳（別紙１）'!B23&lt;&gt;"",'承認内訳（別紙１）'!N23="×"),'承認内訳（別紙１）'!B23,"該当なし")</f>
        <v>該当なし</v>
      </c>
      <c r="M37" s="45" t="s">
        <v>22</v>
      </c>
      <c r="N37" s="46" t="s">
        <v>28</v>
      </c>
      <c r="O37" s="33"/>
      <c r="P37" s="71" t="str">
        <f>IF(O37="","",ROUNDDOWN(O37/3,1))</f>
        <v/>
      </c>
      <c r="Q37" s="127"/>
      <c r="R37" s="127"/>
      <c r="S37" s="127"/>
      <c r="T37" s="2"/>
      <c r="U37" s="2"/>
      <c r="V37" s="2"/>
      <c r="W37" s="2"/>
    </row>
    <row r="38" spans="1:23" s="6" customFormat="1" ht="17" customHeight="1">
      <c r="A38" s="123"/>
      <c r="B38" s="125"/>
      <c r="C38" s="45" t="s">
        <v>23</v>
      </c>
      <c r="D38" s="46" t="s">
        <v>29</v>
      </c>
      <c r="E38" s="33"/>
      <c r="F38" s="73" t="str">
        <f>IF(E38="","",ROUNDDOWN(E38/6,1))</f>
        <v/>
      </c>
      <c r="G38" s="128"/>
      <c r="H38" s="128"/>
      <c r="I38" s="128"/>
      <c r="K38" s="123"/>
      <c r="L38" s="125"/>
      <c r="M38" s="45" t="s">
        <v>23</v>
      </c>
      <c r="N38" s="46" t="s">
        <v>29</v>
      </c>
      <c r="O38" s="33"/>
      <c r="P38" s="71" t="str">
        <f>IF(O38="","",ROUNDDOWN(O38/6,1))</f>
        <v/>
      </c>
      <c r="Q38" s="128"/>
      <c r="R38" s="128"/>
      <c r="S38" s="128"/>
      <c r="T38" s="2"/>
      <c r="U38" s="2"/>
      <c r="V38" s="2"/>
      <c r="W38" s="2"/>
    </row>
    <row r="39" spans="1:23" s="6" customFormat="1" ht="17" customHeight="1">
      <c r="A39" s="123"/>
      <c r="B39" s="125"/>
      <c r="C39" s="45" t="s">
        <v>24</v>
      </c>
      <c r="D39" s="46" t="s">
        <v>30</v>
      </c>
      <c r="E39" s="33"/>
      <c r="F39" s="74" t="str">
        <f>IF(E39="","",ROUNDDOWN(E39/20,1))</f>
        <v/>
      </c>
      <c r="G39" s="128"/>
      <c r="H39" s="128"/>
      <c r="I39" s="128"/>
      <c r="K39" s="123"/>
      <c r="L39" s="125"/>
      <c r="M39" s="45" t="s">
        <v>24</v>
      </c>
      <c r="N39" s="46" t="s">
        <v>30</v>
      </c>
      <c r="O39" s="33"/>
      <c r="P39" s="72" t="str">
        <f>IF(O39="","",ROUNDDOWN(O39/20,1))</f>
        <v/>
      </c>
      <c r="Q39" s="128"/>
      <c r="R39" s="128"/>
      <c r="S39" s="128"/>
      <c r="T39" s="2"/>
      <c r="U39" s="2"/>
      <c r="V39" s="2"/>
      <c r="W39" s="2"/>
    </row>
    <row r="40" spans="1:23" s="6" customFormat="1" ht="17" customHeight="1">
      <c r="A40" s="123"/>
      <c r="B40" s="125"/>
      <c r="C40" s="45" t="s">
        <v>25</v>
      </c>
      <c r="D40" s="46" t="s">
        <v>31</v>
      </c>
      <c r="E40" s="33"/>
      <c r="F40" s="74" t="str">
        <f>IF(E40="","",ROUNDDOWN(E40/30,1))</f>
        <v/>
      </c>
      <c r="G40" s="129"/>
      <c r="H40" s="129"/>
      <c r="I40" s="129"/>
      <c r="K40" s="123"/>
      <c r="L40" s="125"/>
      <c r="M40" s="45" t="s">
        <v>25</v>
      </c>
      <c r="N40" s="46" t="s">
        <v>31</v>
      </c>
      <c r="O40" s="33"/>
      <c r="P40" s="72" t="str">
        <f>IF(O40="","",ROUNDDOWN(O40/30,1))</f>
        <v/>
      </c>
      <c r="Q40" s="129"/>
      <c r="R40" s="129"/>
      <c r="S40" s="129"/>
      <c r="T40" s="2"/>
      <c r="U40" s="2"/>
      <c r="V40" s="2"/>
      <c r="W40" s="2"/>
    </row>
    <row r="41" spans="1:23" s="6" customFormat="1" ht="17" customHeight="1">
      <c r="A41" s="118"/>
      <c r="B41" s="126"/>
      <c r="C41" s="130" t="s">
        <v>2</v>
      </c>
      <c r="D41" s="131"/>
      <c r="E41" s="37">
        <f>SUM(E37:E40)</f>
        <v>0</v>
      </c>
      <c r="F41" s="75" t="str">
        <f>IFERROR(ROUND(F37+F38+F39+F40,0),"")</f>
        <v/>
      </c>
      <c r="G41" s="76" t="str">
        <f>IFERROR(ROUND(F41/3,0),"")</f>
        <v/>
      </c>
      <c r="H41" s="77"/>
      <c r="I41" s="77"/>
      <c r="K41" s="118"/>
      <c r="L41" s="126"/>
      <c r="M41" s="130" t="s">
        <v>2</v>
      </c>
      <c r="N41" s="131"/>
      <c r="O41" s="37">
        <f>SUM(O37:O40)</f>
        <v>0</v>
      </c>
      <c r="P41" s="75" t="str">
        <f>IFERROR(ROUND(P37+P38+P39+P40,0),"")</f>
        <v/>
      </c>
      <c r="Q41" s="76" t="str">
        <f>IFERROR(ROUND(P41/3,0),"")</f>
        <v/>
      </c>
      <c r="R41" s="77"/>
      <c r="S41" s="77"/>
      <c r="T41" s="2"/>
      <c r="U41" s="2"/>
      <c r="V41" s="2"/>
      <c r="W41" s="2"/>
    </row>
    <row r="42" spans="1:23" s="6" customFormat="1" ht="17" customHeight="1">
      <c r="A42" s="122">
        <v>8</v>
      </c>
      <c r="B42" s="124" t="str">
        <f>IF(AND('承認内訳（別紙１）'!B14&lt;&gt;"",'承認内訳（別紙１）'!N14="×"),'承認内訳（別紙１）'!B14,"該当なし")</f>
        <v>該当なし</v>
      </c>
      <c r="C42" s="45" t="s">
        <v>22</v>
      </c>
      <c r="D42" s="46" t="s">
        <v>28</v>
      </c>
      <c r="E42" s="33"/>
      <c r="F42" s="73" t="str">
        <f>IF(E42="","",ROUNDDOWN(E42/3,1))</f>
        <v/>
      </c>
      <c r="G42" s="127"/>
      <c r="H42" s="127"/>
      <c r="I42" s="127"/>
      <c r="K42" s="122">
        <v>18</v>
      </c>
      <c r="L42" s="124" t="str">
        <f>IF(AND('承認内訳（別紙１）'!B24&lt;&gt;"",'承認内訳（別紙１）'!N24="×"),'承認内訳（別紙１）'!B24,"該当なし")</f>
        <v>該当なし</v>
      </c>
      <c r="M42" s="45" t="s">
        <v>22</v>
      </c>
      <c r="N42" s="46" t="s">
        <v>28</v>
      </c>
      <c r="O42" s="33"/>
      <c r="P42" s="71" t="str">
        <f>IF(O42="","",ROUNDDOWN(O42/3,1))</f>
        <v/>
      </c>
      <c r="Q42" s="127"/>
      <c r="R42" s="127"/>
      <c r="S42" s="127"/>
      <c r="T42" s="2"/>
      <c r="U42" s="2"/>
      <c r="V42" s="2"/>
      <c r="W42" s="2"/>
    </row>
    <row r="43" spans="1:23" s="6" customFormat="1" ht="17" customHeight="1">
      <c r="A43" s="123"/>
      <c r="B43" s="125"/>
      <c r="C43" s="45" t="s">
        <v>23</v>
      </c>
      <c r="D43" s="46" t="s">
        <v>29</v>
      </c>
      <c r="E43" s="33"/>
      <c r="F43" s="73" t="str">
        <f>IF(E43="","",ROUNDDOWN(E43/6,1))</f>
        <v/>
      </c>
      <c r="G43" s="128"/>
      <c r="H43" s="128"/>
      <c r="I43" s="128"/>
      <c r="K43" s="123"/>
      <c r="L43" s="125"/>
      <c r="M43" s="45" t="s">
        <v>23</v>
      </c>
      <c r="N43" s="46" t="s">
        <v>29</v>
      </c>
      <c r="O43" s="33"/>
      <c r="P43" s="71" t="str">
        <f>IF(O43="","",ROUNDDOWN(O43/6,1))</f>
        <v/>
      </c>
      <c r="Q43" s="128"/>
      <c r="R43" s="128"/>
      <c r="S43" s="128"/>
      <c r="T43" s="2"/>
      <c r="U43" s="2"/>
      <c r="V43" s="2"/>
      <c r="W43" s="2"/>
    </row>
    <row r="44" spans="1:23" s="6" customFormat="1" ht="17" customHeight="1">
      <c r="A44" s="123"/>
      <c r="B44" s="125"/>
      <c r="C44" s="45" t="s">
        <v>24</v>
      </c>
      <c r="D44" s="46" t="s">
        <v>30</v>
      </c>
      <c r="E44" s="33"/>
      <c r="F44" s="74" t="str">
        <f>IF(E44="","",ROUNDDOWN(E44/20,1))</f>
        <v/>
      </c>
      <c r="G44" s="128"/>
      <c r="H44" s="128"/>
      <c r="I44" s="128"/>
      <c r="K44" s="123"/>
      <c r="L44" s="125"/>
      <c r="M44" s="45" t="s">
        <v>24</v>
      </c>
      <c r="N44" s="46" t="s">
        <v>30</v>
      </c>
      <c r="O44" s="33"/>
      <c r="P44" s="72" t="str">
        <f>IF(O44="","",ROUNDDOWN(O44/20,1))</f>
        <v/>
      </c>
      <c r="Q44" s="128"/>
      <c r="R44" s="128"/>
      <c r="S44" s="128"/>
      <c r="T44" s="2"/>
      <c r="U44" s="2"/>
      <c r="V44" s="2"/>
      <c r="W44" s="2"/>
    </row>
    <row r="45" spans="1:23" s="6" customFormat="1" ht="17" customHeight="1">
      <c r="A45" s="123"/>
      <c r="B45" s="125"/>
      <c r="C45" s="45" t="s">
        <v>25</v>
      </c>
      <c r="D45" s="46" t="s">
        <v>31</v>
      </c>
      <c r="E45" s="33"/>
      <c r="F45" s="74" t="str">
        <f>IF(E45="","",ROUNDDOWN(E45/30,1))</f>
        <v/>
      </c>
      <c r="G45" s="129"/>
      <c r="H45" s="129"/>
      <c r="I45" s="129"/>
      <c r="K45" s="123"/>
      <c r="L45" s="125"/>
      <c r="M45" s="45" t="s">
        <v>25</v>
      </c>
      <c r="N45" s="46" t="s">
        <v>31</v>
      </c>
      <c r="O45" s="33"/>
      <c r="P45" s="72" t="str">
        <f>IF(O45="","",ROUNDDOWN(O45/30,1))</f>
        <v/>
      </c>
      <c r="Q45" s="129"/>
      <c r="R45" s="129"/>
      <c r="S45" s="129"/>
      <c r="T45" s="2"/>
      <c r="U45" s="2"/>
      <c r="V45" s="2"/>
      <c r="W45" s="2"/>
    </row>
    <row r="46" spans="1:23" s="6" customFormat="1" ht="17" customHeight="1">
      <c r="A46" s="118"/>
      <c r="B46" s="126"/>
      <c r="C46" s="130" t="s">
        <v>2</v>
      </c>
      <c r="D46" s="131"/>
      <c r="E46" s="37">
        <f>SUM(E42:E45)</f>
        <v>0</v>
      </c>
      <c r="F46" s="75" t="str">
        <f>IFERROR(ROUND(F42+F43+F44+F45,0),"")</f>
        <v/>
      </c>
      <c r="G46" s="76" t="str">
        <f>IFERROR(ROUND(F46/3,0),"")</f>
        <v/>
      </c>
      <c r="H46" s="77"/>
      <c r="I46" s="77"/>
      <c r="K46" s="118"/>
      <c r="L46" s="126"/>
      <c r="M46" s="130" t="s">
        <v>2</v>
      </c>
      <c r="N46" s="131"/>
      <c r="O46" s="37">
        <f>SUM(O42:O45)</f>
        <v>0</v>
      </c>
      <c r="P46" s="75" t="str">
        <f>IFERROR(ROUND(P42+P43+P44+P45,0),"")</f>
        <v/>
      </c>
      <c r="Q46" s="76" t="str">
        <f>IFERROR(ROUND(P46/3,0),"")</f>
        <v/>
      </c>
      <c r="R46" s="77"/>
      <c r="S46" s="77"/>
      <c r="T46" s="2"/>
      <c r="U46" s="2"/>
      <c r="V46" s="2"/>
      <c r="W46" s="2"/>
    </row>
    <row r="47" spans="1:23" s="6" customFormat="1" ht="17" customHeight="1">
      <c r="A47" s="122">
        <v>9</v>
      </c>
      <c r="B47" s="124" t="str">
        <f>IF(AND('承認内訳（別紙１）'!B15&lt;&gt;"",'承認内訳（別紙１）'!N15="×"),'承認内訳（別紙１）'!B15,"該当なし")</f>
        <v>該当なし</v>
      </c>
      <c r="C47" s="45" t="s">
        <v>22</v>
      </c>
      <c r="D47" s="46" t="s">
        <v>28</v>
      </c>
      <c r="E47" s="33"/>
      <c r="F47" s="73" t="str">
        <f>IF(E47="","",ROUNDDOWN(E47/3,1))</f>
        <v/>
      </c>
      <c r="G47" s="127"/>
      <c r="H47" s="127"/>
      <c r="I47" s="127"/>
      <c r="K47" s="122">
        <v>19</v>
      </c>
      <c r="L47" s="124" t="str">
        <f>IF(AND('承認内訳（別紙１）'!B25&lt;&gt;"",'承認内訳（別紙１）'!N25="×"),'承認内訳（別紙１）'!B25,"該当なし")</f>
        <v>該当なし</v>
      </c>
      <c r="M47" s="45" t="s">
        <v>22</v>
      </c>
      <c r="N47" s="46" t="s">
        <v>28</v>
      </c>
      <c r="O47" s="33"/>
      <c r="P47" s="71" t="str">
        <f>IF(O47="","",ROUNDDOWN(O47/3,1))</f>
        <v/>
      </c>
      <c r="Q47" s="127"/>
      <c r="R47" s="127"/>
      <c r="S47" s="127"/>
      <c r="T47" s="2"/>
      <c r="U47" s="2"/>
      <c r="V47" s="2"/>
      <c r="W47" s="2"/>
    </row>
    <row r="48" spans="1:23" s="6" customFormat="1" ht="17" customHeight="1">
      <c r="A48" s="123"/>
      <c r="B48" s="125"/>
      <c r="C48" s="45" t="s">
        <v>23</v>
      </c>
      <c r="D48" s="46" t="s">
        <v>29</v>
      </c>
      <c r="E48" s="33"/>
      <c r="F48" s="73" t="str">
        <f>IF(E48="","",ROUNDDOWN(E48/6,1))</f>
        <v/>
      </c>
      <c r="G48" s="128"/>
      <c r="H48" s="128"/>
      <c r="I48" s="128"/>
      <c r="K48" s="123"/>
      <c r="L48" s="125"/>
      <c r="M48" s="45" t="s">
        <v>23</v>
      </c>
      <c r="N48" s="46" t="s">
        <v>29</v>
      </c>
      <c r="O48" s="33"/>
      <c r="P48" s="71" t="str">
        <f>IF(O48="","",ROUNDDOWN(O48/6,1))</f>
        <v/>
      </c>
      <c r="Q48" s="128"/>
      <c r="R48" s="128"/>
      <c r="S48" s="128"/>
      <c r="T48" s="2"/>
      <c r="U48" s="2"/>
      <c r="V48" s="2"/>
      <c r="W48" s="2"/>
    </row>
    <row r="49" spans="1:23" s="6" customFormat="1" ht="17" customHeight="1">
      <c r="A49" s="123"/>
      <c r="B49" s="125"/>
      <c r="C49" s="45" t="s">
        <v>24</v>
      </c>
      <c r="D49" s="46" t="s">
        <v>30</v>
      </c>
      <c r="E49" s="33"/>
      <c r="F49" s="74" t="str">
        <f>IF(E49="","",ROUNDDOWN(E49/20,1))</f>
        <v/>
      </c>
      <c r="G49" s="128"/>
      <c r="H49" s="128"/>
      <c r="I49" s="128"/>
      <c r="K49" s="123"/>
      <c r="L49" s="125"/>
      <c r="M49" s="45" t="s">
        <v>24</v>
      </c>
      <c r="N49" s="46" t="s">
        <v>30</v>
      </c>
      <c r="O49" s="33"/>
      <c r="P49" s="72" t="str">
        <f>IF(O49="","",ROUNDDOWN(O49/20,1))</f>
        <v/>
      </c>
      <c r="Q49" s="128"/>
      <c r="R49" s="128"/>
      <c r="S49" s="128"/>
      <c r="T49" s="2"/>
      <c r="U49" s="2"/>
      <c r="V49" s="2"/>
      <c r="W49" s="2"/>
    </row>
    <row r="50" spans="1:23" s="6" customFormat="1" ht="17" customHeight="1">
      <c r="A50" s="123"/>
      <c r="B50" s="125"/>
      <c r="C50" s="45" t="s">
        <v>25</v>
      </c>
      <c r="D50" s="46" t="s">
        <v>31</v>
      </c>
      <c r="E50" s="33"/>
      <c r="F50" s="74" t="str">
        <f>IF(E50="","",ROUNDDOWN(E50/30,1))</f>
        <v/>
      </c>
      <c r="G50" s="129"/>
      <c r="H50" s="129"/>
      <c r="I50" s="129"/>
      <c r="K50" s="123"/>
      <c r="L50" s="125"/>
      <c r="M50" s="45" t="s">
        <v>25</v>
      </c>
      <c r="N50" s="46" t="s">
        <v>31</v>
      </c>
      <c r="O50" s="33"/>
      <c r="P50" s="72" t="str">
        <f>IF(O50="","",ROUNDDOWN(O50/30,1))</f>
        <v/>
      </c>
      <c r="Q50" s="129"/>
      <c r="R50" s="129"/>
      <c r="S50" s="129"/>
      <c r="T50" s="2"/>
      <c r="U50" s="2"/>
      <c r="V50" s="2"/>
      <c r="W50" s="2"/>
    </row>
    <row r="51" spans="1:23" s="6" customFormat="1" ht="17" customHeight="1">
      <c r="A51" s="118"/>
      <c r="B51" s="126"/>
      <c r="C51" s="130" t="s">
        <v>2</v>
      </c>
      <c r="D51" s="131"/>
      <c r="E51" s="37">
        <f>SUM(E47:E50)</f>
        <v>0</v>
      </c>
      <c r="F51" s="75" t="str">
        <f>IFERROR(ROUND(F47+F48+F49+F50,0),"")</f>
        <v/>
      </c>
      <c r="G51" s="76" t="str">
        <f>IFERROR(ROUND(F51/3,0),"")</f>
        <v/>
      </c>
      <c r="H51" s="77"/>
      <c r="I51" s="77"/>
      <c r="K51" s="118"/>
      <c r="L51" s="126"/>
      <c r="M51" s="130" t="s">
        <v>2</v>
      </c>
      <c r="N51" s="131"/>
      <c r="O51" s="37">
        <f>SUM(O47:O50)</f>
        <v>0</v>
      </c>
      <c r="P51" s="75" t="str">
        <f>IFERROR(ROUND(P47+P48+P49+P50,0),"")</f>
        <v/>
      </c>
      <c r="Q51" s="76" t="str">
        <f>IFERROR(ROUND(P51/3,0),"")</f>
        <v/>
      </c>
      <c r="R51" s="77"/>
      <c r="S51" s="77"/>
      <c r="T51" s="2"/>
      <c r="U51" s="2"/>
      <c r="V51" s="2"/>
      <c r="W51" s="2"/>
    </row>
    <row r="52" spans="1:23" s="6" customFormat="1" ht="17" customHeight="1">
      <c r="A52" s="122">
        <v>10</v>
      </c>
      <c r="B52" s="124" t="str">
        <f>IF(AND('承認内訳（別紙１）'!B16&lt;&gt;"",'承認内訳（別紙１）'!N16="×"),'承認内訳（別紙１）'!B16,"該当なし")</f>
        <v>該当なし</v>
      </c>
      <c r="C52" s="45" t="s">
        <v>22</v>
      </c>
      <c r="D52" s="46" t="s">
        <v>28</v>
      </c>
      <c r="E52" s="33"/>
      <c r="F52" s="73" t="str">
        <f>IF(E52="","",ROUNDDOWN(E52/3,1))</f>
        <v/>
      </c>
      <c r="G52" s="127"/>
      <c r="H52" s="127"/>
      <c r="I52" s="127"/>
      <c r="K52" s="122">
        <v>20</v>
      </c>
      <c r="L52" s="124" t="str">
        <f>IF(AND('承認内訳（別紙１）'!B26&lt;&gt;"",'承認内訳（別紙１）'!N26="×"),'承認内訳（別紙１）'!B26,"該当なし")</f>
        <v>該当なし</v>
      </c>
      <c r="M52" s="45" t="s">
        <v>22</v>
      </c>
      <c r="N52" s="46" t="s">
        <v>28</v>
      </c>
      <c r="O52" s="33"/>
      <c r="P52" s="71" t="str">
        <f>IF(O52="","",ROUNDDOWN(O52/3,1))</f>
        <v/>
      </c>
      <c r="Q52" s="127"/>
      <c r="R52" s="127"/>
      <c r="S52" s="127"/>
      <c r="T52" s="2"/>
      <c r="U52" s="2"/>
      <c r="V52" s="2"/>
      <c r="W52" s="2"/>
    </row>
    <row r="53" spans="1:23" s="6" customFormat="1" ht="17" customHeight="1">
      <c r="A53" s="123"/>
      <c r="B53" s="125"/>
      <c r="C53" s="45" t="s">
        <v>23</v>
      </c>
      <c r="D53" s="46" t="s">
        <v>29</v>
      </c>
      <c r="E53" s="33"/>
      <c r="F53" s="73" t="str">
        <f>IF(E53="","",ROUNDDOWN(E53/6,1))</f>
        <v/>
      </c>
      <c r="G53" s="128"/>
      <c r="H53" s="128"/>
      <c r="I53" s="128"/>
      <c r="K53" s="123"/>
      <c r="L53" s="125"/>
      <c r="M53" s="45" t="s">
        <v>23</v>
      </c>
      <c r="N53" s="46" t="s">
        <v>29</v>
      </c>
      <c r="O53" s="33"/>
      <c r="P53" s="71" t="str">
        <f>IF(O53="","",ROUNDDOWN(O53/6,1))</f>
        <v/>
      </c>
      <c r="Q53" s="128"/>
      <c r="R53" s="128"/>
      <c r="S53" s="128"/>
      <c r="T53" s="2"/>
      <c r="U53" s="2"/>
      <c r="V53" s="2"/>
      <c r="W53" s="2"/>
    </row>
    <row r="54" spans="1:23" s="6" customFormat="1" ht="17" customHeight="1">
      <c r="A54" s="123"/>
      <c r="B54" s="125"/>
      <c r="C54" s="45" t="s">
        <v>24</v>
      </c>
      <c r="D54" s="46" t="s">
        <v>30</v>
      </c>
      <c r="E54" s="33"/>
      <c r="F54" s="74" t="str">
        <f>IF(E54="","",ROUNDDOWN(E54/20,1))</f>
        <v/>
      </c>
      <c r="G54" s="128"/>
      <c r="H54" s="128"/>
      <c r="I54" s="128"/>
      <c r="K54" s="123"/>
      <c r="L54" s="125"/>
      <c r="M54" s="45" t="s">
        <v>24</v>
      </c>
      <c r="N54" s="46" t="s">
        <v>30</v>
      </c>
      <c r="O54" s="33"/>
      <c r="P54" s="72" t="str">
        <f>IF(O54="","",ROUNDDOWN(O54/20,1))</f>
        <v/>
      </c>
      <c r="Q54" s="128"/>
      <c r="R54" s="128"/>
      <c r="S54" s="128"/>
      <c r="T54" s="2"/>
      <c r="U54" s="2"/>
      <c r="V54" s="2"/>
      <c r="W54" s="2"/>
    </row>
    <row r="55" spans="1:23" s="6" customFormat="1" ht="17" customHeight="1">
      <c r="A55" s="123"/>
      <c r="B55" s="125"/>
      <c r="C55" s="45" t="s">
        <v>25</v>
      </c>
      <c r="D55" s="46" t="s">
        <v>31</v>
      </c>
      <c r="E55" s="33"/>
      <c r="F55" s="74" t="str">
        <f>IF(E55="","",ROUNDDOWN(E55/30,1))</f>
        <v/>
      </c>
      <c r="G55" s="129"/>
      <c r="H55" s="129"/>
      <c r="I55" s="129"/>
      <c r="K55" s="123"/>
      <c r="L55" s="125"/>
      <c r="M55" s="45" t="s">
        <v>25</v>
      </c>
      <c r="N55" s="46" t="s">
        <v>31</v>
      </c>
      <c r="O55" s="33"/>
      <c r="P55" s="72" t="str">
        <f>IF(O55="","",ROUNDDOWN(O55/30,1))</f>
        <v/>
      </c>
      <c r="Q55" s="129"/>
      <c r="R55" s="129"/>
      <c r="S55" s="129"/>
      <c r="T55" s="2"/>
      <c r="U55" s="2"/>
      <c r="V55" s="2"/>
      <c r="W55" s="2"/>
    </row>
    <row r="56" spans="1:23" s="6" customFormat="1" ht="17" customHeight="1">
      <c r="A56" s="118"/>
      <c r="B56" s="126"/>
      <c r="C56" s="130" t="s">
        <v>2</v>
      </c>
      <c r="D56" s="131"/>
      <c r="E56" s="37">
        <f>SUM(E52:E55)</f>
        <v>0</v>
      </c>
      <c r="F56" s="75" t="str">
        <f>IFERROR(ROUND(F52+F53+F54+F55,0),"")</f>
        <v/>
      </c>
      <c r="G56" s="76" t="str">
        <f>IFERROR(ROUND(F56/3,0),"")</f>
        <v/>
      </c>
      <c r="H56" s="77"/>
      <c r="I56" s="77"/>
      <c r="K56" s="118"/>
      <c r="L56" s="126"/>
      <c r="M56" s="130" t="s">
        <v>2</v>
      </c>
      <c r="N56" s="131"/>
      <c r="O56" s="37">
        <f>SUM(O52:O55)</f>
        <v>0</v>
      </c>
      <c r="P56" s="75" t="str">
        <f>IFERROR(ROUND(P52+P53+P54+P55,0),"")</f>
        <v/>
      </c>
      <c r="Q56" s="76" t="str">
        <f>IFERROR(ROUND(P56/3,0),"")</f>
        <v/>
      </c>
      <c r="R56" s="77"/>
      <c r="S56" s="77"/>
      <c r="T56" s="2"/>
      <c r="U56" s="2"/>
      <c r="V56" s="2"/>
      <c r="W56" s="2"/>
    </row>
  </sheetData>
  <mergeCells count="131">
    <mergeCell ref="A3:S3"/>
    <mergeCell ref="A5:A6"/>
    <mergeCell ref="B5:B6"/>
    <mergeCell ref="C5:C6"/>
    <mergeCell ref="D5:D6"/>
    <mergeCell ref="E5:E6"/>
    <mergeCell ref="K5:K6"/>
    <mergeCell ref="L5:L6"/>
    <mergeCell ref="M5:M6"/>
    <mergeCell ref="N5:N6"/>
    <mergeCell ref="Q7:Q10"/>
    <mergeCell ref="R7:R10"/>
    <mergeCell ref="Q17:Q20"/>
    <mergeCell ref="R17:R20"/>
    <mergeCell ref="S7:S10"/>
    <mergeCell ref="O5:O6"/>
    <mergeCell ref="A7:A11"/>
    <mergeCell ref="B7:B11"/>
    <mergeCell ref="G7:G10"/>
    <mergeCell ref="H7:H10"/>
    <mergeCell ref="I7:I10"/>
    <mergeCell ref="K7:K11"/>
    <mergeCell ref="L7:L11"/>
    <mergeCell ref="C11:D11"/>
    <mergeCell ref="M11:N11"/>
    <mergeCell ref="S17:S20"/>
    <mergeCell ref="C16:D16"/>
    <mergeCell ref="M16:N16"/>
    <mergeCell ref="A17:A21"/>
    <mergeCell ref="B17:B21"/>
    <mergeCell ref="G17:G20"/>
    <mergeCell ref="H17:H20"/>
    <mergeCell ref="I17:I20"/>
    <mergeCell ref="K12:K16"/>
    <mergeCell ref="L12:L16"/>
    <mergeCell ref="Q12:Q15"/>
    <mergeCell ref="R12:R15"/>
    <mergeCell ref="S12:S15"/>
    <mergeCell ref="A12:A16"/>
    <mergeCell ref="B12:B16"/>
    <mergeCell ref="G12:G15"/>
    <mergeCell ref="H12:H15"/>
    <mergeCell ref="I12:I15"/>
    <mergeCell ref="C26:D26"/>
    <mergeCell ref="A27:A31"/>
    <mergeCell ref="B27:B31"/>
    <mergeCell ref="C31:D31"/>
    <mergeCell ref="C21:D21"/>
    <mergeCell ref="M21:N21"/>
    <mergeCell ref="A22:A26"/>
    <mergeCell ref="B22:B26"/>
    <mergeCell ref="G22:G25"/>
    <mergeCell ref="H22:H25"/>
    <mergeCell ref="I22:I25"/>
    <mergeCell ref="K17:K21"/>
    <mergeCell ref="L17:L21"/>
    <mergeCell ref="K22:K26"/>
    <mergeCell ref="L22:L26"/>
    <mergeCell ref="A32:A36"/>
    <mergeCell ref="B32:B36"/>
    <mergeCell ref="G32:G35"/>
    <mergeCell ref="H32:H35"/>
    <mergeCell ref="I32:I35"/>
    <mergeCell ref="C36:D36"/>
    <mergeCell ref="G27:G30"/>
    <mergeCell ref="H27:H30"/>
    <mergeCell ref="I27:I30"/>
    <mergeCell ref="A42:A46"/>
    <mergeCell ref="B42:B46"/>
    <mergeCell ref="G42:G45"/>
    <mergeCell ref="H42:H45"/>
    <mergeCell ref="I42:I45"/>
    <mergeCell ref="C46:D46"/>
    <mergeCell ref="I37:I40"/>
    <mergeCell ref="C41:D41"/>
    <mergeCell ref="A37:A41"/>
    <mergeCell ref="B37:B41"/>
    <mergeCell ref="G37:G40"/>
    <mergeCell ref="H37:H40"/>
    <mergeCell ref="A52:A56"/>
    <mergeCell ref="B52:B56"/>
    <mergeCell ref="G52:G55"/>
    <mergeCell ref="H52:H55"/>
    <mergeCell ref="I52:I55"/>
    <mergeCell ref="C56:D56"/>
    <mergeCell ref="I47:I50"/>
    <mergeCell ref="C51:D51"/>
    <mergeCell ref="A47:A51"/>
    <mergeCell ref="B47:B51"/>
    <mergeCell ref="G47:G50"/>
    <mergeCell ref="H47:H50"/>
    <mergeCell ref="Q22:Q25"/>
    <mergeCell ref="R22:R25"/>
    <mergeCell ref="S22:S25"/>
    <mergeCell ref="M26:N26"/>
    <mergeCell ref="K27:K31"/>
    <mergeCell ref="L27:L31"/>
    <mergeCell ref="Q27:Q30"/>
    <mergeCell ref="R27:R30"/>
    <mergeCell ref="S27:S30"/>
    <mergeCell ref="M31:N31"/>
    <mergeCell ref="K32:K36"/>
    <mergeCell ref="L32:L36"/>
    <mergeCell ref="Q32:Q35"/>
    <mergeCell ref="R32:R35"/>
    <mergeCell ref="S32:S35"/>
    <mergeCell ref="M36:N36"/>
    <mergeCell ref="K42:K46"/>
    <mergeCell ref="L42:L46"/>
    <mergeCell ref="Q42:Q45"/>
    <mergeCell ref="R42:R45"/>
    <mergeCell ref="S42:S45"/>
    <mergeCell ref="M46:N46"/>
    <mergeCell ref="K37:K41"/>
    <mergeCell ref="L37:L41"/>
    <mergeCell ref="Q37:Q40"/>
    <mergeCell ref="R37:R40"/>
    <mergeCell ref="S37:S40"/>
    <mergeCell ref="M41:N41"/>
    <mergeCell ref="K52:K56"/>
    <mergeCell ref="L52:L56"/>
    <mergeCell ref="Q52:Q55"/>
    <mergeCell ref="R52:R55"/>
    <mergeCell ref="S52:S55"/>
    <mergeCell ref="M56:N56"/>
    <mergeCell ref="K47:K51"/>
    <mergeCell ref="L47:L51"/>
    <mergeCell ref="Q47:Q50"/>
    <mergeCell ref="R47:R50"/>
    <mergeCell ref="S47:S50"/>
    <mergeCell ref="M51:N51"/>
  </mergeCells>
  <phoneticPr fontId="1"/>
  <pageMargins left="0.31496062992125984" right="0.23622047244094491" top="0.27559055118110237" bottom="0.27559055118110237" header="0.31496062992125984" footer="0.11811023622047245"/>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承認申請書</vt:lpstr>
      <vt:lpstr>承認内訳（別紙１）</vt:lpstr>
      <vt:lpstr>職員配置（別紙２)</vt:lpstr>
      <vt:lpstr>承認申請書!Print_Area</vt:lpstr>
      <vt:lpstr>'承認内訳（別紙１）'!Print_Area</vt:lpstr>
      <vt:lpstr>'職員配置（別紙２)'!Print_Area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Yoshida116</cp:lastModifiedBy>
  <cp:lastPrinted>2024-10-28T04:56:38Z</cp:lastPrinted>
  <dcterms:created xsi:type="dcterms:W3CDTF">2021-02-01T06:23:41Z</dcterms:created>
  <dcterms:modified xsi:type="dcterms:W3CDTF">2024-10-28T05:04:44Z</dcterms:modified>
</cp:coreProperties>
</file>