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A25D053E-A1BE-416C-848C-F62FC84A6FFF}" xr6:coauthVersionLast="47" xr6:coauthVersionMax="47" xr10:uidLastSave="{00000000-0000-0000-0000-000000000000}"/>
  <bookViews>
    <workbookView xWindow="-110" yWindow="-110" windowWidth="19420" windowHeight="10420" tabRatio="853" xr2:uid="{00000000-000D-0000-FFFF-FFFF00000000}"/>
  </bookViews>
  <sheets>
    <sheet name="【要提出】第1号様式申請書" sheetId="1" r:id="rId1"/>
    <sheet name="※法人情報※消さないでください。" sheetId="5" state="hidden" r:id="rId2"/>
    <sheet name="【要提出】様式１別紙１給付金申請内訳書（障害者施設）" sheetId="6" r:id="rId3"/>
    <sheet name="【要提出】様式１別紙２給付金申請内訳書（障害児施設）" sheetId="7" r:id="rId4"/>
    <sheet name="【要提出】様式１別紙３給付金申請内訳書（居宅・相談・その他）" sheetId="8" r:id="rId5"/>
  </sheets>
  <definedNames>
    <definedName name="_xlnm.Print_Area" localSheetId="2">'【要提出】様式１別紙１給付金申請内訳書（障害者施設）'!$A$1:$AC$26</definedName>
    <definedName name="_xlnm.Print_Area" localSheetId="3">'【要提出】様式１別紙２給付金申請内訳書（障害児施設）'!$A$1:$AC$26</definedName>
    <definedName name="_xlnm.Print_Area" localSheetId="4">'【要提出】様式１別紙３給付金申請内訳書（居宅・相談・その他）'!$A$1:$AC$26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8" l="1"/>
  <c r="AC11" i="8"/>
  <c r="AC12" i="8"/>
  <c r="AC13" i="8"/>
  <c r="AC14" i="8"/>
  <c r="AC15" i="8"/>
  <c r="AC16" i="8"/>
  <c r="AC17" i="8"/>
  <c r="AC18" i="8"/>
  <c r="AC19" i="8"/>
  <c r="AC20" i="8"/>
  <c r="AC21" i="8"/>
  <c r="AC22" i="8"/>
  <c r="AC23" i="8"/>
  <c r="AC24" i="8"/>
  <c r="AC25" i="8"/>
  <c r="AC26" i="8"/>
  <c r="AC27" i="8"/>
  <c r="AC28" i="8"/>
  <c r="AC29" i="8"/>
  <c r="AC30" i="8"/>
  <c r="AC31" i="8"/>
  <c r="AC32" i="8"/>
  <c r="AC33" i="8"/>
  <c r="AC9" i="8"/>
  <c r="AD10"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9" i="7"/>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9" i="6"/>
  <c r="Z9" i="6" s="1"/>
  <c r="AC9" i="6" l="1"/>
  <c r="M3" i="8"/>
  <c r="M3" i="7"/>
  <c r="M3" i="6"/>
  <c r="Z10" i="8" l="1"/>
  <c r="AB10" i="8" s="1"/>
  <c r="Z11" i="8"/>
  <c r="AB11" i="8" s="1"/>
  <c r="Z12" i="8"/>
  <c r="AB12" i="8" s="1"/>
  <c r="Z13" i="8"/>
  <c r="AB13" i="8" s="1"/>
  <c r="Z14" i="8"/>
  <c r="AB14" i="8" s="1"/>
  <c r="Z15" i="8"/>
  <c r="AB15" i="8" s="1"/>
  <c r="Z16" i="8"/>
  <c r="AB16" i="8" s="1"/>
  <c r="Z17" i="8"/>
  <c r="AB17" i="8" s="1"/>
  <c r="Z18" i="8"/>
  <c r="AB18" i="8" s="1"/>
  <c r="Z19" i="8"/>
  <c r="AB19" i="8" s="1"/>
  <c r="Z20" i="8"/>
  <c r="AB20" i="8" s="1"/>
  <c r="Z21" i="8"/>
  <c r="AB21" i="8" s="1"/>
  <c r="Z22" i="8"/>
  <c r="AB22" i="8" s="1"/>
  <c r="Z23" i="8"/>
  <c r="AB23" i="8" s="1"/>
  <c r="Z24" i="8"/>
  <c r="AB24" i="8" s="1"/>
  <c r="Z25" i="8"/>
  <c r="AB25" i="8" s="1"/>
  <c r="Z26" i="8"/>
  <c r="AB26" i="8" s="1"/>
  <c r="Z27" i="8"/>
  <c r="AB27" i="8" s="1"/>
  <c r="Z28" i="8"/>
  <c r="AB28" i="8" s="1"/>
  <c r="Z29" i="8"/>
  <c r="AB29" i="8" s="1"/>
  <c r="Z30" i="8"/>
  <c r="AB30" i="8" s="1"/>
  <c r="Z31" i="8"/>
  <c r="AB31" i="8" s="1"/>
  <c r="Z32" i="8"/>
  <c r="AB32" i="8" s="1"/>
  <c r="Z33" i="8"/>
  <c r="AB33" i="8" s="1"/>
  <c r="Z9" i="8"/>
  <c r="AB9" i="8" s="1"/>
  <c r="Z9" i="7"/>
  <c r="AC9" i="7" s="1"/>
  <c r="Z13" i="7"/>
  <c r="AC13" i="7" s="1"/>
  <c r="Z15" i="7"/>
  <c r="AC15" i="7" s="1"/>
  <c r="Z17" i="7"/>
  <c r="AC17" i="7" s="1"/>
  <c r="Z19" i="7"/>
  <c r="AC19" i="7" s="1"/>
  <c r="Z21" i="7"/>
  <c r="AC21" i="7" s="1"/>
  <c r="Z23" i="7"/>
  <c r="AC23" i="7" s="1"/>
  <c r="Z25" i="7"/>
  <c r="AC25" i="7" s="1"/>
  <c r="Z27" i="7"/>
  <c r="AC27" i="7" s="1"/>
  <c r="Z29" i="7"/>
  <c r="AC29" i="7" s="1"/>
  <c r="Z31" i="7"/>
  <c r="AC31" i="7" s="1"/>
  <c r="Z33" i="7"/>
  <c r="AC33" i="7" s="1"/>
  <c r="Z35" i="7"/>
  <c r="AC35" i="7" s="1"/>
  <c r="Z37" i="7"/>
  <c r="AC37" i="7" s="1"/>
  <c r="Z10" i="7"/>
  <c r="AC10" i="7" s="1"/>
  <c r="Z11" i="7"/>
  <c r="AC11" i="7" s="1"/>
  <c r="Z12" i="7"/>
  <c r="AC12" i="7" s="1"/>
  <c r="Z14" i="7"/>
  <c r="AC14" i="7" s="1"/>
  <c r="Z16" i="7"/>
  <c r="AC16" i="7" s="1"/>
  <c r="Z18" i="7"/>
  <c r="AC18" i="7" s="1"/>
  <c r="Z20" i="7"/>
  <c r="AC20" i="7" s="1"/>
  <c r="Z22" i="7"/>
  <c r="AC22" i="7" s="1"/>
  <c r="Z24" i="7"/>
  <c r="AC24" i="7" s="1"/>
  <c r="Z26" i="7"/>
  <c r="AC26" i="7" s="1"/>
  <c r="Z28" i="7"/>
  <c r="AC28" i="7" s="1"/>
  <c r="Z30" i="7"/>
  <c r="AC30" i="7" s="1"/>
  <c r="Z32" i="7"/>
  <c r="AC32" i="7" s="1"/>
  <c r="Z34" i="7"/>
  <c r="AC34" i="7" s="1"/>
  <c r="Z36" i="7"/>
  <c r="AC36" i="7" s="1"/>
  <c r="Z38" i="7"/>
  <c r="AC38" i="7" s="1"/>
  <c r="Z10" i="6"/>
  <c r="AC10" i="6" s="1"/>
  <c r="AK10" i="6" s="1"/>
  <c r="Z11" i="6"/>
  <c r="Z12" i="6"/>
  <c r="AC12" i="6" s="1"/>
  <c r="AK12" i="6" s="1"/>
  <c r="Z13" i="6"/>
  <c r="Z14" i="6"/>
  <c r="Z15" i="6"/>
  <c r="Z16" i="6"/>
  <c r="Z17" i="6"/>
  <c r="Z18" i="6"/>
  <c r="Z19" i="6"/>
  <c r="Z20" i="6"/>
  <c r="Z21" i="6"/>
  <c r="Z22" i="6"/>
  <c r="Z23" i="6"/>
  <c r="Z24" i="6"/>
  <c r="Z25" i="6"/>
  <c r="Z26" i="6"/>
  <c r="Z27" i="6"/>
  <c r="Z28" i="6"/>
  <c r="Z29" i="6"/>
  <c r="Z30" i="6"/>
  <c r="Z31" i="6"/>
  <c r="Z32" i="6"/>
  <c r="Z33" i="6"/>
  <c r="Z34" i="6"/>
  <c r="Z35" i="6"/>
  <c r="Z36" i="6"/>
  <c r="Z37" i="6"/>
  <c r="Z38" i="6"/>
  <c r="AM9" i="6"/>
  <c r="AC11" i="6" l="1"/>
  <c r="AK11" i="6" s="1"/>
  <c r="AC13" i="6"/>
  <c r="AK13" i="6" s="1"/>
  <c r="AC14" i="6"/>
  <c r="AK14" i="6" s="1"/>
  <c r="AC15" i="6"/>
  <c r="AK15" i="6" s="1"/>
  <c r="AC16" i="6"/>
  <c r="AK16" i="6" s="1"/>
  <c r="AC17" i="6"/>
  <c r="AK17" i="6" s="1"/>
  <c r="AC18" i="6"/>
  <c r="AK18" i="6" s="1"/>
  <c r="AC19" i="6"/>
  <c r="AK19" i="6" s="1"/>
  <c r="AC20" i="6"/>
  <c r="AK20" i="6" s="1"/>
  <c r="AC21" i="6"/>
  <c r="AK21" i="6" s="1"/>
  <c r="AC22" i="6"/>
  <c r="AK22" i="6" s="1"/>
  <c r="AC23" i="6"/>
  <c r="AK23" i="6" s="1"/>
  <c r="AC24" i="6"/>
  <c r="AK24" i="6" s="1"/>
  <c r="AC25" i="6"/>
  <c r="AK25" i="6" s="1"/>
  <c r="AC26" i="6"/>
  <c r="AK26" i="6" s="1"/>
  <c r="AC27" i="6"/>
  <c r="AK27" i="6" s="1"/>
  <c r="AC28" i="6"/>
  <c r="AK28" i="6" s="1"/>
  <c r="AC29" i="6"/>
  <c r="AK29" i="6" s="1"/>
  <c r="AC30" i="6"/>
  <c r="AK30" i="6" s="1"/>
  <c r="AC31" i="6"/>
  <c r="AK31" i="6" s="1"/>
  <c r="AC32" i="6"/>
  <c r="AK32" i="6" s="1"/>
  <c r="AC33" i="6"/>
  <c r="AK33" i="6" s="1"/>
  <c r="AC34" i="6"/>
  <c r="AK34" i="6" s="1"/>
  <c r="AC35" i="6"/>
  <c r="AK35" i="6" s="1"/>
  <c r="AC36" i="6"/>
  <c r="AK36" i="6" s="1"/>
  <c r="AC37" i="6"/>
  <c r="AK37" i="6" s="1"/>
  <c r="AC38" i="6"/>
  <c r="AK38" i="6" s="1"/>
  <c r="AX33" i="8" l="1"/>
  <c r="AW33" i="8"/>
  <c r="AS33" i="8"/>
  <c r="AQ33" i="8"/>
  <c r="AO33" i="8"/>
  <c r="AN33" i="8"/>
  <c r="AH33" i="8"/>
  <c r="AG33" i="8"/>
  <c r="AI33" i="8" s="1"/>
  <c r="AJ33" i="8" s="1"/>
  <c r="AX32" i="8"/>
  <c r="AW32" i="8"/>
  <c r="AS32" i="8"/>
  <c r="AQ32" i="8"/>
  <c r="AO32" i="8"/>
  <c r="AN32" i="8"/>
  <c r="AH32" i="8"/>
  <c r="AX31" i="8"/>
  <c r="AW31" i="8"/>
  <c r="AS31" i="8"/>
  <c r="AQ31" i="8"/>
  <c r="AO31" i="8"/>
  <c r="AN31" i="8"/>
  <c r="AH31" i="8"/>
  <c r="AX30" i="8"/>
  <c r="AW30" i="8"/>
  <c r="AS30" i="8"/>
  <c r="AQ30" i="8"/>
  <c r="AO30" i="8"/>
  <c r="AN30" i="8"/>
  <c r="AH30" i="8"/>
  <c r="AX29" i="8"/>
  <c r="AW29" i="8"/>
  <c r="AS29" i="8"/>
  <c r="AQ29" i="8"/>
  <c r="AO29" i="8"/>
  <c r="AN29" i="8"/>
  <c r="AH29" i="8"/>
  <c r="AX28" i="8"/>
  <c r="AW28" i="8"/>
  <c r="AS28" i="8"/>
  <c r="AQ28" i="8"/>
  <c r="AO28" i="8"/>
  <c r="AN28" i="8"/>
  <c r="AH28" i="8"/>
  <c r="AX27" i="8"/>
  <c r="AW27" i="8"/>
  <c r="AS27" i="8"/>
  <c r="AQ27" i="8"/>
  <c r="AO27" i="8"/>
  <c r="AN27" i="8"/>
  <c r="AH27" i="8"/>
  <c r="AX26" i="8"/>
  <c r="AW26" i="8"/>
  <c r="AS26" i="8"/>
  <c r="AQ26" i="8"/>
  <c r="AO26" i="8"/>
  <c r="AN26" i="8"/>
  <c r="AH26" i="8"/>
  <c r="AX25" i="8"/>
  <c r="AW25" i="8"/>
  <c r="AS25" i="8"/>
  <c r="AQ25" i="8"/>
  <c r="AO25" i="8"/>
  <c r="AN25" i="8"/>
  <c r="AH25" i="8"/>
  <c r="AX24" i="8"/>
  <c r="AW24" i="8"/>
  <c r="AS24" i="8"/>
  <c r="AQ24" i="8"/>
  <c r="AO24" i="8"/>
  <c r="AN24" i="8"/>
  <c r="AH24" i="8"/>
  <c r="AX23" i="8"/>
  <c r="AW23" i="8"/>
  <c r="AS23" i="8"/>
  <c r="AQ23" i="8"/>
  <c r="AO23" i="8"/>
  <c r="AN23" i="8"/>
  <c r="AH23" i="8"/>
  <c r="AX22" i="8"/>
  <c r="AW22" i="8"/>
  <c r="AS22" i="8"/>
  <c r="AQ22" i="8"/>
  <c r="AO22" i="8"/>
  <c r="AN22" i="8"/>
  <c r="AH22" i="8"/>
  <c r="AG22" i="8"/>
  <c r="AX21" i="8"/>
  <c r="AW21" i="8"/>
  <c r="AS21" i="8"/>
  <c r="AQ21" i="8"/>
  <c r="AO21" i="8"/>
  <c r="AN21" i="8"/>
  <c r="AH21" i="8"/>
  <c r="AX20" i="8"/>
  <c r="AW20" i="8"/>
  <c r="AS20" i="8"/>
  <c r="AQ20" i="8"/>
  <c r="AO20" i="8"/>
  <c r="AN20" i="8"/>
  <c r="AH20" i="8"/>
  <c r="AX19" i="8"/>
  <c r="AW19" i="8"/>
  <c r="AS19" i="8"/>
  <c r="AQ19" i="8"/>
  <c r="AO19" i="8"/>
  <c r="AN19" i="8"/>
  <c r="AH19" i="8"/>
  <c r="AX18" i="8"/>
  <c r="AW18" i="8"/>
  <c r="AS18" i="8"/>
  <c r="AQ18" i="8"/>
  <c r="AO18" i="8"/>
  <c r="AN18" i="8"/>
  <c r="AH18" i="8"/>
  <c r="AX17" i="8"/>
  <c r="AW17" i="8"/>
  <c r="AS17" i="8"/>
  <c r="AQ17" i="8"/>
  <c r="AO17" i="8"/>
  <c r="AN17" i="8"/>
  <c r="AH17" i="8"/>
  <c r="AX16" i="8"/>
  <c r="AW16" i="8"/>
  <c r="AS16" i="8"/>
  <c r="AQ16" i="8"/>
  <c r="AO16" i="8"/>
  <c r="AN16" i="8"/>
  <c r="AH16" i="8"/>
  <c r="AX15" i="8"/>
  <c r="AW15" i="8"/>
  <c r="AS15" i="8"/>
  <c r="AQ15" i="8"/>
  <c r="AO15" i="8"/>
  <c r="AN15" i="8"/>
  <c r="AH15" i="8"/>
  <c r="AX14" i="8"/>
  <c r="AW14" i="8"/>
  <c r="AS14" i="8"/>
  <c r="AQ14" i="8"/>
  <c r="AO14" i="8"/>
  <c r="AN14" i="8"/>
  <c r="AH14" i="8"/>
  <c r="AX13" i="8"/>
  <c r="AW13" i="8"/>
  <c r="AS13" i="8"/>
  <c r="AQ13" i="8"/>
  <c r="AO13" i="8"/>
  <c r="AN13" i="8"/>
  <c r="AH13" i="8"/>
  <c r="AX12" i="8"/>
  <c r="AW12" i="8"/>
  <c r="AS12" i="8"/>
  <c r="AQ12" i="8"/>
  <c r="AO12" i="8"/>
  <c r="AN12" i="8"/>
  <c r="AH12" i="8"/>
  <c r="AX11" i="8"/>
  <c r="AW11" i="8"/>
  <c r="AS11" i="8"/>
  <c r="AQ11" i="8"/>
  <c r="AO11" i="8"/>
  <c r="AN11" i="8"/>
  <c r="AH11" i="8"/>
  <c r="AX10" i="8"/>
  <c r="AW10" i="8"/>
  <c r="AS10" i="8"/>
  <c r="AQ10" i="8"/>
  <c r="AO10" i="8"/>
  <c r="AN10" i="8"/>
  <c r="AH10" i="8"/>
  <c r="AX9" i="8"/>
  <c r="AW9" i="8"/>
  <c r="AS9" i="8"/>
  <c r="AQ9" i="8"/>
  <c r="AO9" i="8"/>
  <c r="AN9" i="8"/>
  <c r="AH9" i="8"/>
  <c r="AI22" i="8" l="1"/>
  <c r="AJ22" i="8" s="1"/>
  <c r="AK22" i="8" s="1"/>
  <c r="AL22" i="8" s="1"/>
  <c r="AP28" i="8"/>
  <c r="AY28" i="8"/>
  <c r="AZ28" i="8" s="1"/>
  <c r="AP31" i="8"/>
  <c r="AY31" i="8"/>
  <c r="AZ31" i="8" s="1"/>
  <c r="AG10" i="8"/>
  <c r="AI10" i="8" s="1"/>
  <c r="AJ10" i="8" s="1"/>
  <c r="AK10" i="8" s="1"/>
  <c r="AL10" i="8" s="1"/>
  <c r="AP20" i="8"/>
  <c r="AY20" i="8"/>
  <c r="AZ20" i="8" s="1"/>
  <c r="AP23" i="8"/>
  <c r="AY23" i="8"/>
  <c r="AZ23" i="8" s="1"/>
  <c r="AG25" i="8"/>
  <c r="AI25" i="8" s="1"/>
  <c r="AJ25" i="8" s="1"/>
  <c r="AG30" i="8"/>
  <c r="AI30" i="8" s="1"/>
  <c r="AJ30" i="8" s="1"/>
  <c r="AK30" i="8" s="1"/>
  <c r="AL30" i="8" s="1"/>
  <c r="AP9" i="8"/>
  <c r="AY9" i="8"/>
  <c r="AZ9" i="8" s="1"/>
  <c r="AP11" i="8"/>
  <c r="AY11" i="8"/>
  <c r="AZ11" i="8" s="1"/>
  <c r="AG12" i="8"/>
  <c r="AI12" i="8" s="1"/>
  <c r="AJ12" i="8" s="1"/>
  <c r="AK12" i="8" s="1"/>
  <c r="AL12" i="8" s="1"/>
  <c r="AP13" i="8"/>
  <c r="AR13" i="8" s="1"/>
  <c r="AT13" i="8" s="1"/>
  <c r="AY13" i="8"/>
  <c r="AZ13" i="8" s="1"/>
  <c r="AG14" i="8"/>
  <c r="AI14" i="8" s="1"/>
  <c r="AJ14" i="8" s="1"/>
  <c r="AK14" i="8" s="1"/>
  <c r="AL14" i="8" s="1"/>
  <c r="AP15" i="8"/>
  <c r="AY15" i="8"/>
  <c r="AZ15" i="8" s="1"/>
  <c r="AG16" i="8"/>
  <c r="AI16" i="8" s="1"/>
  <c r="AJ16" i="8" s="1"/>
  <c r="AK16" i="8" s="1"/>
  <c r="AL16" i="8" s="1"/>
  <c r="AP17" i="8"/>
  <c r="AY17" i="8"/>
  <c r="AZ17" i="8" s="1"/>
  <c r="AG18" i="8"/>
  <c r="AI18" i="8" s="1"/>
  <c r="AJ18" i="8" s="1"/>
  <c r="AK18" i="8" s="1"/>
  <c r="AL18" i="8" s="1"/>
  <c r="AP19" i="8"/>
  <c r="AY19" i="8"/>
  <c r="AZ19" i="8" s="1"/>
  <c r="AG21" i="8"/>
  <c r="AI21" i="8" s="1"/>
  <c r="AJ21" i="8" s="1"/>
  <c r="AP24" i="8"/>
  <c r="AR24" i="8" s="1"/>
  <c r="AT24" i="8" s="1"/>
  <c r="AY24" i="8"/>
  <c r="AZ24" i="8" s="1"/>
  <c r="AG26" i="8"/>
  <c r="AI26" i="8" s="1"/>
  <c r="AJ26" i="8" s="1"/>
  <c r="AK26" i="8" s="1"/>
  <c r="AL26" i="8" s="1"/>
  <c r="AP27" i="8"/>
  <c r="AY27" i="8"/>
  <c r="AZ27" i="8" s="1"/>
  <c r="AG29" i="8"/>
  <c r="AI29" i="8" s="1"/>
  <c r="AJ29" i="8" s="1"/>
  <c r="AP32" i="8"/>
  <c r="AR32" i="8" s="1"/>
  <c r="AT32" i="8" s="1"/>
  <c r="AY32" i="8"/>
  <c r="AZ32" i="8" s="1"/>
  <c r="AG9" i="8"/>
  <c r="AI9" i="8" s="1"/>
  <c r="AJ9" i="8" s="1"/>
  <c r="AK9" i="8" s="1"/>
  <c r="AL9" i="8" s="1"/>
  <c r="AP10" i="8"/>
  <c r="AR10" i="8" s="1"/>
  <c r="AT10" i="8" s="1"/>
  <c r="AU10" i="8" s="1"/>
  <c r="AY10" i="8"/>
  <c r="AZ10" i="8" s="1"/>
  <c r="AP12" i="8"/>
  <c r="AY12" i="8"/>
  <c r="AZ12" i="8" s="1"/>
  <c r="AG13" i="8"/>
  <c r="AP14" i="8"/>
  <c r="AR14" i="8" s="1"/>
  <c r="AT14" i="8" s="1"/>
  <c r="AU14" i="8" s="1"/>
  <c r="AY14" i="8"/>
  <c r="AZ14" i="8" s="1"/>
  <c r="AG15" i="8"/>
  <c r="AI15" i="8" s="1"/>
  <c r="AJ15" i="8" s="1"/>
  <c r="AK15" i="8" s="1"/>
  <c r="AL15" i="8" s="1"/>
  <c r="AP16" i="8"/>
  <c r="AY16" i="8"/>
  <c r="AZ16" i="8" s="1"/>
  <c r="AG17" i="8"/>
  <c r="AI17" i="8" s="1"/>
  <c r="AJ17" i="8" s="1"/>
  <c r="AK17" i="8" s="1"/>
  <c r="AL17" i="8" s="1"/>
  <c r="AP18" i="8"/>
  <c r="AR18" i="8" s="1"/>
  <c r="AT18" i="8" s="1"/>
  <c r="AU18" i="8" s="1"/>
  <c r="AY18" i="8"/>
  <c r="AZ18" i="8" s="1"/>
  <c r="AG19" i="8"/>
  <c r="AI19" i="8" s="1"/>
  <c r="AJ19" i="8" s="1"/>
  <c r="AK19" i="8" s="1"/>
  <c r="AL19" i="8" s="1"/>
  <c r="AG20" i="8"/>
  <c r="AI20" i="8" s="1"/>
  <c r="AJ20" i="8" s="1"/>
  <c r="AK20" i="8" s="1"/>
  <c r="AL20" i="8" s="1"/>
  <c r="AP21" i="8"/>
  <c r="AR21" i="8" s="1"/>
  <c r="AT21" i="8" s="1"/>
  <c r="AU21" i="8" s="1"/>
  <c r="AY21" i="8"/>
  <c r="AZ21" i="8" s="1"/>
  <c r="AP22" i="8"/>
  <c r="AR22" i="8" s="1"/>
  <c r="AT22" i="8" s="1"/>
  <c r="AU22" i="8" s="1"/>
  <c r="AY22" i="8"/>
  <c r="AZ22" i="8" s="1"/>
  <c r="AG23" i="8"/>
  <c r="AI23" i="8" s="1"/>
  <c r="AJ23" i="8" s="1"/>
  <c r="AR23" i="8"/>
  <c r="AG24" i="8"/>
  <c r="AI24" i="8" s="1"/>
  <c r="AJ24" i="8" s="1"/>
  <c r="AK24" i="8" s="1"/>
  <c r="AL24" i="8" s="1"/>
  <c r="AP25" i="8"/>
  <c r="AR25" i="8" s="1"/>
  <c r="AT25" i="8" s="1"/>
  <c r="AU25" i="8" s="1"/>
  <c r="AY25" i="8"/>
  <c r="AZ25" i="8" s="1"/>
  <c r="AP26" i="8"/>
  <c r="AY26" i="8"/>
  <c r="AZ26" i="8" s="1"/>
  <c r="AG27" i="8"/>
  <c r="AI27" i="8" s="1"/>
  <c r="AJ27" i="8" s="1"/>
  <c r="AR27" i="8"/>
  <c r="AT27" i="8" s="1"/>
  <c r="AU27" i="8" s="1"/>
  <c r="AG28" i="8"/>
  <c r="AI28" i="8" s="1"/>
  <c r="AJ28" i="8" s="1"/>
  <c r="AK28" i="8" s="1"/>
  <c r="AL28" i="8" s="1"/>
  <c r="AP29" i="8"/>
  <c r="AR29" i="8" s="1"/>
  <c r="AT29" i="8" s="1"/>
  <c r="AU29" i="8" s="1"/>
  <c r="AY29" i="8"/>
  <c r="AZ29" i="8" s="1"/>
  <c r="AP30" i="8"/>
  <c r="AR30" i="8" s="1"/>
  <c r="AT30" i="8" s="1"/>
  <c r="AU30" i="8" s="1"/>
  <c r="AY30" i="8"/>
  <c r="AZ30" i="8" s="1"/>
  <c r="AG31" i="8"/>
  <c r="AI31" i="8" s="1"/>
  <c r="AJ31" i="8" s="1"/>
  <c r="AK31" i="8" s="1"/>
  <c r="AL31" i="8" s="1"/>
  <c r="AR31" i="8"/>
  <c r="AG32" i="8"/>
  <c r="AI32" i="8" s="1"/>
  <c r="AJ32" i="8" s="1"/>
  <c r="AK32" i="8" s="1"/>
  <c r="AL32" i="8" s="1"/>
  <c r="AP33" i="8"/>
  <c r="AR33" i="8" s="1"/>
  <c r="AT33" i="8" s="1"/>
  <c r="AU33" i="8" s="1"/>
  <c r="AY33" i="8"/>
  <c r="AZ33" i="8" s="1"/>
  <c r="AR9" i="8"/>
  <c r="AT9" i="8" s="1"/>
  <c r="AU9" i="8" s="1"/>
  <c r="AR20" i="8"/>
  <c r="AT20" i="8" s="1"/>
  <c r="AR28" i="8"/>
  <c r="AT28" i="8" s="1"/>
  <c r="AR12" i="8"/>
  <c r="AT12" i="8" s="1"/>
  <c r="AR16" i="8"/>
  <c r="AT16" i="8" s="1"/>
  <c r="AU16" i="8" s="1"/>
  <c r="AR26" i="8"/>
  <c r="AT26" i="8" s="1"/>
  <c r="AU26" i="8" s="1"/>
  <c r="AG11" i="8"/>
  <c r="AI11" i="8" s="1"/>
  <c r="AJ11" i="8" s="1"/>
  <c r="AK11" i="8" s="1"/>
  <c r="AL11" i="8" s="1"/>
  <c r="AR11" i="8"/>
  <c r="AT11" i="8" s="1"/>
  <c r="AU11" i="8" s="1"/>
  <c r="AI13" i="8"/>
  <c r="AJ13" i="8" s="1"/>
  <c r="AK13" i="8" s="1"/>
  <c r="AL13" i="8" s="1"/>
  <c r="AR15" i="8"/>
  <c r="AT15" i="8" s="1"/>
  <c r="AR17" i="8"/>
  <c r="AT17" i="8" s="1"/>
  <c r="AU17" i="8" s="1"/>
  <c r="AR19" i="8"/>
  <c r="AT19" i="8" s="1"/>
  <c r="AU19" i="8" s="1"/>
  <c r="AK21" i="8"/>
  <c r="AL21" i="8" s="1"/>
  <c r="AT23" i="8"/>
  <c r="AK23" i="8"/>
  <c r="AL23" i="8" s="1"/>
  <c r="AK25" i="8"/>
  <c r="AL25" i="8" s="1"/>
  <c r="AK27" i="8"/>
  <c r="AL27" i="8" s="1"/>
  <c r="AK29" i="8"/>
  <c r="AL29" i="8" s="1"/>
  <c r="AT31" i="8"/>
  <c r="AU31" i="8" s="1"/>
  <c r="AK33" i="8"/>
  <c r="AL33" i="8" s="1"/>
  <c r="AU12" i="8" l="1"/>
  <c r="AU28" i="8"/>
  <c r="AU15" i="8"/>
  <c r="AU20" i="8"/>
  <c r="AU23" i="8"/>
  <c r="AU13" i="8"/>
  <c r="AU32" i="8"/>
  <c r="AU24" i="8"/>
  <c r="AY38" i="7"/>
  <c r="AX38" i="7"/>
  <c r="AZ38" i="7" s="1"/>
  <c r="BA38" i="7" s="1"/>
  <c r="AT38" i="7"/>
  <c r="AR38" i="7"/>
  <c r="AP38" i="7"/>
  <c r="AO38" i="7"/>
  <c r="AI38" i="7"/>
  <c r="AY37" i="7"/>
  <c r="AX37" i="7"/>
  <c r="AT37" i="7"/>
  <c r="AR37" i="7"/>
  <c r="AP37" i="7"/>
  <c r="AO37" i="7"/>
  <c r="AI37" i="7"/>
  <c r="AH37" i="7"/>
  <c r="AJ37" i="7" s="1"/>
  <c r="AK37" i="7" s="1"/>
  <c r="AL37" i="7" s="1"/>
  <c r="AM37" i="7" s="1"/>
  <c r="AY36" i="7"/>
  <c r="AX36" i="7"/>
  <c r="AT36" i="7"/>
  <c r="AR36" i="7"/>
  <c r="AP36" i="7"/>
  <c r="AO36" i="7"/>
  <c r="AQ36" i="7" s="1"/>
  <c r="AI36" i="7"/>
  <c r="AY35" i="7"/>
  <c r="AX35" i="7"/>
  <c r="AT35" i="7"/>
  <c r="AR35" i="7"/>
  <c r="AP35" i="7"/>
  <c r="AO35" i="7"/>
  <c r="AI35" i="7"/>
  <c r="AH35" i="7"/>
  <c r="AY34" i="7"/>
  <c r="AX34" i="7"/>
  <c r="AZ34" i="7" s="1"/>
  <c r="BA34" i="7" s="1"/>
  <c r="AT34" i="7"/>
  <c r="AR34" i="7"/>
  <c r="AP34" i="7"/>
  <c r="AO34" i="7"/>
  <c r="AQ34" i="7" s="1"/>
  <c r="AI34" i="7"/>
  <c r="AY33" i="7"/>
  <c r="AX33" i="7"/>
  <c r="AT33" i="7"/>
  <c r="AR33" i="7"/>
  <c r="AP33" i="7"/>
  <c r="AO33" i="7"/>
  <c r="AI33" i="7"/>
  <c r="AH33" i="7"/>
  <c r="AJ33" i="7" s="1"/>
  <c r="AK33" i="7" s="1"/>
  <c r="AY32" i="7"/>
  <c r="AX32" i="7"/>
  <c r="AZ32" i="7" s="1"/>
  <c r="BA32" i="7" s="1"/>
  <c r="AT32" i="7"/>
  <c r="AR32" i="7"/>
  <c r="AP32" i="7"/>
  <c r="AO32" i="7"/>
  <c r="AI32" i="7"/>
  <c r="AY31" i="7"/>
  <c r="AX31" i="7"/>
  <c r="AT31" i="7"/>
  <c r="AR31" i="7"/>
  <c r="AP31" i="7"/>
  <c r="AO31" i="7"/>
  <c r="AI31" i="7"/>
  <c r="AH31" i="7"/>
  <c r="AY30" i="7"/>
  <c r="AX30" i="7"/>
  <c r="AT30" i="7"/>
  <c r="AR30" i="7"/>
  <c r="AP30" i="7"/>
  <c r="AO30" i="7"/>
  <c r="AQ30" i="7" s="1"/>
  <c r="AI30" i="7"/>
  <c r="AY29" i="7"/>
  <c r="AX29" i="7"/>
  <c r="AT29" i="7"/>
  <c r="AL29" i="7" s="1"/>
  <c r="AM29" i="7" s="1"/>
  <c r="AR29" i="7"/>
  <c r="AP29" i="7"/>
  <c r="AO29" i="7"/>
  <c r="AI29" i="7"/>
  <c r="AY28" i="7"/>
  <c r="AX28" i="7"/>
  <c r="AT28" i="7"/>
  <c r="AR28" i="7"/>
  <c r="AP28" i="7"/>
  <c r="AO28" i="7"/>
  <c r="AI28" i="7"/>
  <c r="AH28" i="7"/>
  <c r="AY27" i="7"/>
  <c r="AX27" i="7"/>
  <c r="AZ27" i="7" s="1"/>
  <c r="BA27" i="7" s="1"/>
  <c r="AT27" i="7"/>
  <c r="AR27" i="7"/>
  <c r="AP27" i="7"/>
  <c r="AO27" i="7"/>
  <c r="AI27" i="7"/>
  <c r="AY26" i="7"/>
  <c r="AX26" i="7"/>
  <c r="AT26" i="7"/>
  <c r="AR26" i="7"/>
  <c r="AP26" i="7"/>
  <c r="AO26" i="7"/>
  <c r="AI26" i="7"/>
  <c r="AH26" i="7"/>
  <c r="AY25" i="7"/>
  <c r="AX25" i="7"/>
  <c r="AZ25" i="7" s="1"/>
  <c r="BA25" i="7" s="1"/>
  <c r="AT25" i="7"/>
  <c r="AL25" i="7" s="1"/>
  <c r="AM25" i="7" s="1"/>
  <c r="AR25" i="7"/>
  <c r="AP25" i="7"/>
  <c r="AO25" i="7"/>
  <c r="AQ25" i="7" s="1"/>
  <c r="AI25" i="7"/>
  <c r="AH25" i="7"/>
  <c r="AY24" i="7"/>
  <c r="AX24" i="7"/>
  <c r="AZ24" i="7" s="1"/>
  <c r="BA24" i="7" s="1"/>
  <c r="AT24" i="7"/>
  <c r="AR24" i="7"/>
  <c r="AP24" i="7"/>
  <c r="AO24" i="7"/>
  <c r="AI24" i="7"/>
  <c r="AY23" i="7"/>
  <c r="AX23" i="7"/>
  <c r="AT23" i="7"/>
  <c r="AR23" i="7"/>
  <c r="AP23" i="7"/>
  <c r="AO23" i="7"/>
  <c r="AI23" i="7"/>
  <c r="AH23" i="7"/>
  <c r="AY22" i="7"/>
  <c r="AX22" i="7"/>
  <c r="AZ22" i="7" s="1"/>
  <c r="BA22" i="7" s="1"/>
  <c r="AT22" i="7"/>
  <c r="AR22" i="7"/>
  <c r="AP22" i="7"/>
  <c r="AO22" i="7"/>
  <c r="AQ22" i="7" s="1"/>
  <c r="AI22" i="7"/>
  <c r="AY21" i="7"/>
  <c r="AZ21" i="7" s="1"/>
  <c r="BA21" i="7" s="1"/>
  <c r="AX21" i="7"/>
  <c r="AT21" i="7"/>
  <c r="AR21" i="7"/>
  <c r="AS21" i="7" s="1"/>
  <c r="AP21" i="7"/>
  <c r="AO21" i="7"/>
  <c r="AI21" i="7"/>
  <c r="AY20" i="7"/>
  <c r="AX20" i="7"/>
  <c r="AT20" i="7"/>
  <c r="AR20" i="7"/>
  <c r="AP20" i="7"/>
  <c r="AO20" i="7"/>
  <c r="AI20" i="7"/>
  <c r="AH20" i="7"/>
  <c r="AY19" i="7"/>
  <c r="AX19" i="7"/>
  <c r="AT19" i="7"/>
  <c r="AR19" i="7"/>
  <c r="AS19" i="7" s="1"/>
  <c r="AP19" i="7"/>
  <c r="AO19" i="7"/>
  <c r="AI19" i="7"/>
  <c r="AH19" i="7"/>
  <c r="AY18" i="7"/>
  <c r="AX18" i="7"/>
  <c r="AT18" i="7"/>
  <c r="AR18" i="7"/>
  <c r="AP18" i="7"/>
  <c r="AQ18" i="7" s="1"/>
  <c r="AO18" i="7"/>
  <c r="AI18" i="7"/>
  <c r="AY17" i="7"/>
  <c r="AZ17" i="7" s="1"/>
  <c r="BA17" i="7" s="1"/>
  <c r="AX17" i="7"/>
  <c r="AT17" i="7"/>
  <c r="AR17" i="7"/>
  <c r="AS17" i="7" s="1"/>
  <c r="AP17" i="7"/>
  <c r="AO17" i="7"/>
  <c r="AI17" i="7"/>
  <c r="AY16" i="7"/>
  <c r="AX16" i="7"/>
  <c r="AT16" i="7"/>
  <c r="AR16" i="7"/>
  <c r="AP16" i="7"/>
  <c r="AO16" i="7"/>
  <c r="AI16" i="7"/>
  <c r="AH16" i="7"/>
  <c r="AY15" i="7"/>
  <c r="AX15" i="7"/>
  <c r="AT15" i="7"/>
  <c r="AR15" i="7"/>
  <c r="AS15" i="7" s="1"/>
  <c r="AP15" i="7"/>
  <c r="AO15" i="7"/>
  <c r="AI15" i="7"/>
  <c r="AH15" i="7"/>
  <c r="AY14" i="7"/>
  <c r="AX14" i="7"/>
  <c r="AT14" i="7"/>
  <c r="AR14" i="7"/>
  <c r="AP14" i="7"/>
  <c r="AO14" i="7"/>
  <c r="AI14" i="7"/>
  <c r="AY13" i="7"/>
  <c r="AX13" i="7"/>
  <c r="AT13" i="7"/>
  <c r="AR13" i="7"/>
  <c r="AS13" i="7" s="1"/>
  <c r="AP13" i="7"/>
  <c r="AQ13" i="7" s="1"/>
  <c r="AO13" i="7"/>
  <c r="AI13" i="7"/>
  <c r="AY12" i="7"/>
  <c r="AX12" i="7"/>
  <c r="AT12" i="7"/>
  <c r="AR12" i="7"/>
  <c r="AP12" i="7"/>
  <c r="AO12" i="7"/>
  <c r="AI12" i="7"/>
  <c r="AH12" i="7"/>
  <c r="AY11" i="7"/>
  <c r="AX11" i="7"/>
  <c r="AT11" i="7"/>
  <c r="AR11" i="7"/>
  <c r="AS11" i="7" s="1"/>
  <c r="AP11" i="7"/>
  <c r="AO11" i="7"/>
  <c r="AI11" i="7"/>
  <c r="AH11" i="7"/>
  <c r="AY10" i="7"/>
  <c r="AZ10" i="7" s="1"/>
  <c r="BA10" i="7" s="1"/>
  <c r="AX10" i="7"/>
  <c r="AT10" i="7"/>
  <c r="AR10" i="7"/>
  <c r="AP10" i="7"/>
  <c r="AO10" i="7"/>
  <c r="AI10" i="7"/>
  <c r="AY9" i="7"/>
  <c r="AX9" i="7"/>
  <c r="AT9" i="7"/>
  <c r="AR9" i="7"/>
  <c r="AS9" i="7" s="1"/>
  <c r="AP9" i="7"/>
  <c r="AQ9" i="7" s="1"/>
  <c r="AO9" i="7"/>
  <c r="AI9" i="7"/>
  <c r="M5" i="7"/>
  <c r="L24" i="1" s="1"/>
  <c r="AZ13" i="7" l="1"/>
  <c r="BA13" i="7" s="1"/>
  <c r="AQ21" i="7"/>
  <c r="AZ30" i="7"/>
  <c r="BA30" i="7" s="1"/>
  <c r="AQ38" i="7"/>
  <c r="AZ9" i="7"/>
  <c r="BA9" i="7" s="1"/>
  <c r="AQ14" i="7"/>
  <c r="AJ25" i="7"/>
  <c r="AK25" i="7" s="1"/>
  <c r="AJ28" i="7"/>
  <c r="AK28" i="7" s="1"/>
  <c r="AL28" i="7" s="1"/>
  <c r="AM28" i="7" s="1"/>
  <c r="AQ32" i="7"/>
  <c r="AZ14" i="7"/>
  <c r="BA14" i="7" s="1"/>
  <c r="AL33" i="7"/>
  <c r="AM33" i="7" s="1"/>
  <c r="AQ17" i="7"/>
  <c r="AQ10" i="7"/>
  <c r="AZ18" i="7"/>
  <c r="BA18" i="7" s="1"/>
  <c r="AQ24" i="7"/>
  <c r="AQ27" i="7"/>
  <c r="AZ36" i="7"/>
  <c r="BA36" i="7" s="1"/>
  <c r="AJ11" i="7"/>
  <c r="AK11" i="7" s="1"/>
  <c r="AJ15" i="7"/>
  <c r="AK15" i="7" s="1"/>
  <c r="AJ19" i="7"/>
  <c r="AK19" i="7" s="1"/>
  <c r="AJ23" i="7"/>
  <c r="AK23" i="7" s="1"/>
  <c r="AL23" i="7" s="1"/>
  <c r="AM23" i="7" s="1"/>
  <c r="AJ26" i="7"/>
  <c r="AK26" i="7" s="1"/>
  <c r="AL26" i="7" s="1"/>
  <c r="AM26" i="7" s="1"/>
  <c r="AJ31" i="7"/>
  <c r="AK31" i="7" s="1"/>
  <c r="AL31" i="7" s="1"/>
  <c r="AM31" i="7" s="1"/>
  <c r="AJ35" i="7"/>
  <c r="AK35" i="7" s="1"/>
  <c r="AL35" i="7" s="1"/>
  <c r="AM35" i="7" s="1"/>
  <c r="AH9" i="7"/>
  <c r="AJ9" i="7" s="1"/>
  <c r="AK9" i="7" s="1"/>
  <c r="AH10" i="7"/>
  <c r="AQ11" i="7"/>
  <c r="AZ11" i="7"/>
  <c r="BA11" i="7" s="1"/>
  <c r="AQ12" i="7"/>
  <c r="AZ12" i="7"/>
  <c r="BA12" i="7" s="1"/>
  <c r="AH13" i="7"/>
  <c r="AJ13" i="7" s="1"/>
  <c r="AK13" i="7" s="1"/>
  <c r="AH14" i="7"/>
  <c r="AQ15" i="7"/>
  <c r="AZ15" i="7"/>
  <c r="BA15" i="7" s="1"/>
  <c r="AQ16" i="7"/>
  <c r="AZ16" i="7"/>
  <c r="BA16" i="7" s="1"/>
  <c r="AH17" i="7"/>
  <c r="AJ17" i="7" s="1"/>
  <c r="AK17" i="7" s="1"/>
  <c r="AH18" i="7"/>
  <c r="AQ19" i="7"/>
  <c r="AZ19" i="7"/>
  <c r="BA19" i="7" s="1"/>
  <c r="AQ20" i="7"/>
  <c r="AZ20" i="7"/>
  <c r="BA20" i="7" s="1"/>
  <c r="AH21" i="7"/>
  <c r="AJ21" i="7" s="1"/>
  <c r="AK21" i="7" s="1"/>
  <c r="AH22" i="7"/>
  <c r="AJ22" i="7" s="1"/>
  <c r="AK22" i="7" s="1"/>
  <c r="AL22" i="7" s="1"/>
  <c r="AM22" i="7" s="1"/>
  <c r="AQ23" i="7"/>
  <c r="AZ23" i="7"/>
  <c r="BA23" i="7" s="1"/>
  <c r="AH24" i="7"/>
  <c r="AJ24" i="7" s="1"/>
  <c r="AK24" i="7" s="1"/>
  <c r="AL24" i="7" s="1"/>
  <c r="AM24" i="7" s="1"/>
  <c r="AQ26" i="7"/>
  <c r="AZ26" i="7"/>
  <c r="BA26" i="7" s="1"/>
  <c r="AH27" i="7"/>
  <c r="AJ27" i="7" s="1"/>
  <c r="AK27" i="7" s="1"/>
  <c r="AL27" i="7" s="1"/>
  <c r="AM27" i="7" s="1"/>
  <c r="AQ28" i="7"/>
  <c r="AZ28" i="7"/>
  <c r="BA28" i="7" s="1"/>
  <c r="AH29" i="7"/>
  <c r="AJ29" i="7" s="1"/>
  <c r="AK29" i="7" s="1"/>
  <c r="AQ29" i="7"/>
  <c r="AZ29" i="7"/>
  <c r="BA29" i="7" s="1"/>
  <c r="AH30" i="7"/>
  <c r="AJ30" i="7" s="1"/>
  <c r="AK30" i="7" s="1"/>
  <c r="AL30" i="7" s="1"/>
  <c r="AM30" i="7" s="1"/>
  <c r="AQ31" i="7"/>
  <c r="AZ31" i="7"/>
  <c r="BA31" i="7" s="1"/>
  <c r="AH32" i="7"/>
  <c r="AJ32" i="7" s="1"/>
  <c r="AK32" i="7" s="1"/>
  <c r="AL32" i="7" s="1"/>
  <c r="AM32" i="7" s="1"/>
  <c r="AQ33" i="7"/>
  <c r="AZ33" i="7"/>
  <c r="BA33" i="7" s="1"/>
  <c r="AH34" i="7"/>
  <c r="AJ34" i="7" s="1"/>
  <c r="AK34" i="7" s="1"/>
  <c r="AL34" i="7" s="1"/>
  <c r="AM34" i="7" s="1"/>
  <c r="AQ35" i="7"/>
  <c r="AZ35" i="7"/>
  <c r="BA35" i="7" s="1"/>
  <c r="AH36" i="7"/>
  <c r="AJ36" i="7" s="1"/>
  <c r="AK36" i="7" s="1"/>
  <c r="AL36" i="7" s="1"/>
  <c r="AM36" i="7" s="1"/>
  <c r="AQ37" i="7"/>
  <c r="AZ37" i="7"/>
  <c r="BA37" i="7" s="1"/>
  <c r="AH38" i="7"/>
  <c r="AJ38" i="7" s="1"/>
  <c r="AK38" i="7" s="1"/>
  <c r="AL38" i="7" s="1"/>
  <c r="AM38" i="7" s="1"/>
  <c r="AV22" i="7"/>
  <c r="AS22" i="7"/>
  <c r="AU22" i="7" s="1"/>
  <c r="AV24" i="7"/>
  <c r="AS24" i="7"/>
  <c r="AU24" i="7" s="1"/>
  <c r="AV30" i="7"/>
  <c r="AS30" i="7"/>
  <c r="AU30" i="7" s="1"/>
  <c r="AV32" i="7"/>
  <c r="AS32" i="7"/>
  <c r="AU32" i="7" s="1"/>
  <c r="AS26" i="7"/>
  <c r="AU26" i="7" s="1"/>
  <c r="AS28" i="7"/>
  <c r="AU28" i="7" s="1"/>
  <c r="AV28" i="7" s="1"/>
  <c r="AL10" i="7"/>
  <c r="AM10" i="7" s="1"/>
  <c r="AL12" i="7"/>
  <c r="AM12" i="7" s="1"/>
  <c r="AL14" i="7"/>
  <c r="AM14" i="7" s="1"/>
  <c r="AL16" i="7"/>
  <c r="AM16" i="7" s="1"/>
  <c r="AL18" i="7"/>
  <c r="AM18" i="7" s="1"/>
  <c r="AL20" i="7"/>
  <c r="AM20" i="7" s="1"/>
  <c r="AS23" i="7"/>
  <c r="AU23" i="7" s="1"/>
  <c r="AV23" i="7" s="1"/>
  <c r="AS27" i="7"/>
  <c r="AU27" i="7" s="1"/>
  <c r="AS31" i="7"/>
  <c r="AU31" i="7" s="1"/>
  <c r="AV31" i="7" s="1"/>
  <c r="AS33" i="7"/>
  <c r="AU33" i="7" s="1"/>
  <c r="AV33" i="7" s="1"/>
  <c r="AS34" i="7"/>
  <c r="AU34" i="7" s="1"/>
  <c r="AV34" i="7" s="1"/>
  <c r="AS35" i="7"/>
  <c r="AU35" i="7" s="1"/>
  <c r="AS36" i="7"/>
  <c r="AU36" i="7" s="1"/>
  <c r="AV36" i="7" s="1"/>
  <c r="AS37" i="7"/>
  <c r="AU37" i="7" s="1"/>
  <c r="AV37" i="7" s="1"/>
  <c r="AS38" i="7"/>
  <c r="AU38" i="7" s="1"/>
  <c r="AV38" i="7" s="1"/>
  <c r="AU9" i="7"/>
  <c r="AV9" i="7" s="1"/>
  <c r="AL9" i="7"/>
  <c r="AM9" i="7" s="1"/>
  <c r="AJ10" i="7"/>
  <c r="AK10" i="7" s="1"/>
  <c r="AS10" i="7"/>
  <c r="AU10" i="7" s="1"/>
  <c r="AU11" i="7"/>
  <c r="AV11" i="7" s="1"/>
  <c r="AL11" i="7"/>
  <c r="AM11" i="7" s="1"/>
  <c r="AJ12" i="7"/>
  <c r="AK12" i="7" s="1"/>
  <c r="AS12" i="7"/>
  <c r="AU12" i="7" s="1"/>
  <c r="AV12" i="7" s="1"/>
  <c r="AU13" i="7"/>
  <c r="AV13" i="7" s="1"/>
  <c r="AL13" i="7"/>
  <c r="AM13" i="7" s="1"/>
  <c r="AJ14" i="7"/>
  <c r="AK14" i="7" s="1"/>
  <c r="AS14" i="7"/>
  <c r="AU14" i="7" s="1"/>
  <c r="AU15" i="7"/>
  <c r="AV15" i="7" s="1"/>
  <c r="AL15" i="7"/>
  <c r="AM15" i="7" s="1"/>
  <c r="AJ16" i="7"/>
  <c r="AK16" i="7" s="1"/>
  <c r="AS16" i="7"/>
  <c r="AU16" i="7" s="1"/>
  <c r="AV16" i="7" s="1"/>
  <c r="AU17" i="7"/>
  <c r="AV17" i="7" s="1"/>
  <c r="AL17" i="7"/>
  <c r="AM17" i="7" s="1"/>
  <c r="AJ18" i="7"/>
  <c r="AK18" i="7" s="1"/>
  <c r="AS18" i="7"/>
  <c r="AU18" i="7" s="1"/>
  <c r="AV18" i="7" s="1"/>
  <c r="AU19" i="7"/>
  <c r="AL19" i="7"/>
  <c r="AM19" i="7" s="1"/>
  <c r="AJ20" i="7"/>
  <c r="AK20" i="7" s="1"/>
  <c r="AS20" i="7"/>
  <c r="AU20" i="7" s="1"/>
  <c r="AV20" i="7" s="1"/>
  <c r="AU21" i="7"/>
  <c r="AV21" i="7" s="1"/>
  <c r="AL21" i="7"/>
  <c r="AM21" i="7" s="1"/>
  <c r="AS25" i="7"/>
  <c r="AU25" i="7" s="1"/>
  <c r="AV25" i="7" s="1"/>
  <c r="AS29" i="7"/>
  <c r="AU29" i="7" s="1"/>
  <c r="AV27" i="7" l="1"/>
  <c r="AV35" i="7"/>
  <c r="AV19" i="7"/>
  <c r="AV14" i="7"/>
  <c r="AV10" i="7"/>
  <c r="AV29" i="7"/>
  <c r="AV26" i="7"/>
  <c r="R2" i="5" l="1"/>
  <c r="P2" i="5" l="1"/>
  <c r="Q2" i="5" l="1"/>
  <c r="M2" i="5"/>
  <c r="L2" i="5"/>
  <c r="K2" i="5"/>
  <c r="J2" i="5"/>
  <c r="G2" i="5"/>
  <c r="F2" i="5" l="1"/>
  <c r="E2" i="5"/>
  <c r="D2" i="5"/>
  <c r="C2" i="5"/>
  <c r="B2" i="5"/>
  <c r="A2" i="5"/>
  <c r="M5" i="6" l="1"/>
  <c r="E24" i="1" s="1"/>
  <c r="M5" i="8"/>
  <c r="S24" i="1" s="1"/>
  <c r="E22" i="1" l="1"/>
  <c r="I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7" authorId="0" shapeId="0" xr:uid="{00000000-0006-0000-0200-000001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V7" authorId="0" shapeId="0" xr:uid="{00000000-0006-0000-0200-000002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7" authorId="0" shapeId="0" xr:uid="{00000000-0006-0000-0300-000001000000}">
      <text>
        <r>
          <rPr>
            <b/>
            <sz val="9"/>
            <color indexed="81"/>
            <rFont val="MS P ゴシック"/>
            <family val="3"/>
            <charset val="128"/>
          </rPr>
          <t>Tsuchiya114:</t>
        </r>
        <r>
          <rPr>
            <sz val="9"/>
            <color indexed="81"/>
            <rFont val="MS P ゴシック"/>
            <family val="3"/>
            <charset val="128"/>
          </rPr>
          <t xml:space="preserve">
休止期間から連続して廃止になった場合、
控除月数を加算する。</t>
        </r>
      </text>
    </comment>
    <comment ref="AL7" authorId="0" shapeId="0" xr:uid="{00000000-0006-0000-0300-000002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廃止④_1に該当、かつ、その日（休止最終日・廃止日）が末日である場合、
過加算しているため、減算する。</t>
        </r>
      </text>
    </comment>
    <comment ref="AM7" authorId="0" shapeId="0" xr:uid="{00000000-0006-0000-0300-000003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廃止④_1に該当、かつ、その日（休止最終日・廃止日）が初日である場合、
過加算しているため、減算する。</t>
        </r>
      </text>
    </comment>
    <comment ref="AS7" authorId="0" shapeId="0" xr:uid="{00000000-0006-0000-0300-000004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U7" authorId="0" shapeId="0" xr:uid="{00000000-0006-0000-0300-000005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7" authorId="0" shapeId="0" xr:uid="{00000000-0006-0000-0400-000001000000}">
      <text>
        <r>
          <rPr>
            <b/>
            <sz val="9"/>
            <color indexed="81"/>
            <rFont val="MS P ゴシック"/>
            <family val="3"/>
            <charset val="128"/>
          </rPr>
          <t>Tsuchiya114:</t>
        </r>
        <r>
          <rPr>
            <sz val="9"/>
            <color indexed="81"/>
            <rFont val="MS P ゴシック"/>
            <family val="3"/>
            <charset val="128"/>
          </rPr>
          <t xml:space="preserve">
休止期間から連続して廃止になった場合、
控除月数を加算する。</t>
        </r>
      </text>
    </comment>
    <comment ref="AK7" authorId="0" shapeId="0" xr:uid="{00000000-0006-0000-0400-000002000000}">
      <text>
        <r>
          <rPr>
            <b/>
            <sz val="9"/>
            <color indexed="81"/>
            <rFont val="MS P ゴシック"/>
            <family val="3"/>
            <charset val="128"/>
          </rPr>
          <t>Tsuchiya114:</t>
        </r>
        <r>
          <rPr>
            <sz val="9"/>
            <color indexed="81"/>
            <rFont val="MS P ゴシック"/>
            <family val="3"/>
            <charset val="128"/>
          </rPr>
          <t xml:space="preserve">
廃止③_1に該当、かつ、その日（休止最終日・廃止日）が末日である場合、
過加算しているため、減算する。</t>
        </r>
      </text>
    </comment>
    <comment ref="AL7" authorId="0" shapeId="0" xr:uid="{00000000-0006-0000-0400-000003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廃止④_1に該当、かつ、その日（休止最終日・廃止日）が初日である場合、
過加算しているため、減算する。</t>
        </r>
      </text>
    </comment>
    <comment ref="AR7" authorId="0" shapeId="0" xr:uid="{00000000-0006-0000-0400-000004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T7" authorId="0" shapeId="0" xr:uid="{00000000-0006-0000-0400-000005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sharedStrings.xml><?xml version="1.0" encoding="utf-8"?>
<sst xmlns="http://schemas.openxmlformats.org/spreadsheetml/2006/main" count="248" uniqueCount="141">
  <si>
    <t>事業者名
（法人名）</t>
    <rPh sb="0" eb="3">
      <t>ジギョウシャ</t>
    </rPh>
    <rPh sb="3" eb="4">
      <t>メイ</t>
    </rPh>
    <rPh sb="6" eb="8">
      <t>ホウジン</t>
    </rPh>
    <rPh sb="8" eb="9">
      <t>メイ</t>
    </rPh>
    <phoneticPr fontId="2"/>
  </si>
  <si>
    <t>通し番号</t>
    <rPh sb="0" eb="1">
      <t>トオ</t>
    </rPh>
    <rPh sb="2" eb="4">
      <t>バンゴウ</t>
    </rPh>
    <phoneticPr fontId="2"/>
  </si>
  <si>
    <t>事業所名</t>
    <rPh sb="0" eb="3">
      <t>ジギョウショ</t>
    </rPh>
    <rPh sb="3" eb="4">
      <t>メイ</t>
    </rPh>
    <phoneticPr fontId="2"/>
  </si>
  <si>
    <t>サービス種別</t>
    <rPh sb="4" eb="6">
      <t>シュベツ</t>
    </rPh>
    <phoneticPr fontId="2"/>
  </si>
  <si>
    <t>年</t>
    <rPh sb="0" eb="1">
      <t>ネン</t>
    </rPh>
    <phoneticPr fontId="2"/>
  </si>
  <si>
    <t>月</t>
    <rPh sb="0" eb="1">
      <t>ツキ</t>
    </rPh>
    <phoneticPr fontId="2"/>
  </si>
  <si>
    <t>給付額単価</t>
    <rPh sb="0" eb="3">
      <t>キュウフガク</t>
    </rPh>
    <rPh sb="3" eb="5">
      <t>タンカ</t>
    </rPh>
    <phoneticPr fontId="2"/>
  </si>
  <si>
    <t>申請額</t>
    <rPh sb="0" eb="3">
      <t>シンセイガク</t>
    </rPh>
    <phoneticPr fontId="2"/>
  </si>
  <si>
    <t>利用
定員</t>
    <rPh sb="0" eb="2">
      <t>リヨウ</t>
    </rPh>
    <rPh sb="3" eb="5">
      <t>テイイン</t>
    </rPh>
    <phoneticPr fontId="2"/>
  </si>
  <si>
    <t>日</t>
    <rPh sb="0" eb="1">
      <t>ニチ</t>
    </rPh>
    <phoneticPr fontId="2"/>
  </si>
  <si>
    <t>世田谷区長　あて</t>
    <rPh sb="0" eb="3">
      <t>セタガヤ</t>
    </rPh>
    <rPh sb="3" eb="4">
      <t>ク</t>
    </rPh>
    <rPh sb="4" eb="5">
      <t>チョウ</t>
    </rPh>
    <phoneticPr fontId="2"/>
  </si>
  <si>
    <t>１　申請者</t>
    <rPh sb="2" eb="5">
      <t>シンセイシャ</t>
    </rPh>
    <phoneticPr fontId="2"/>
  </si>
  <si>
    <t>事業者（法人）名称フリガナ</t>
    <rPh sb="0" eb="3">
      <t>ジギョウシャ</t>
    </rPh>
    <rPh sb="4" eb="6">
      <t>ホウジン</t>
    </rPh>
    <rPh sb="7" eb="9">
      <t>メイショウ</t>
    </rPh>
    <phoneticPr fontId="2"/>
  </si>
  <si>
    <t>事業者（法人）名称</t>
    <rPh sb="0" eb="3">
      <t>ジギョウシャ</t>
    </rPh>
    <rPh sb="4" eb="6">
      <t>ホウジン</t>
    </rPh>
    <rPh sb="7" eb="9">
      <t>メイショウ</t>
    </rPh>
    <phoneticPr fontId="2"/>
  </si>
  <si>
    <t>主たる事務所の所在地</t>
    <rPh sb="0" eb="1">
      <t>シュ</t>
    </rPh>
    <rPh sb="3" eb="5">
      <t>ジム</t>
    </rPh>
    <rPh sb="5" eb="6">
      <t>ショ</t>
    </rPh>
    <rPh sb="7" eb="10">
      <t>ショザイチ</t>
    </rPh>
    <phoneticPr fontId="2"/>
  </si>
  <si>
    <t>担当者氏名</t>
    <rPh sb="0" eb="3">
      <t>タントウシャ</t>
    </rPh>
    <rPh sb="3" eb="5">
      <t>シメイ</t>
    </rPh>
    <phoneticPr fontId="2"/>
  </si>
  <si>
    <t>☎</t>
    <phoneticPr fontId="2"/>
  </si>
  <si>
    <t>FAX</t>
    <phoneticPr fontId="2"/>
  </si>
  <si>
    <t>Ｅ－ｍａｉｌアドレス</t>
    <phoneticPr fontId="2"/>
  </si>
  <si>
    <t>２　申請額</t>
    <rPh sb="2" eb="5">
      <t>シンセイガク</t>
    </rPh>
    <phoneticPr fontId="2"/>
  </si>
  <si>
    <t>申請額合計</t>
    <rPh sb="0" eb="3">
      <t>シンセイガク</t>
    </rPh>
    <rPh sb="3" eb="5">
      <t>ゴウケイ</t>
    </rPh>
    <phoneticPr fontId="2"/>
  </si>
  <si>
    <t>（内訳）</t>
    <rPh sb="1" eb="3">
      <t>ウチワケ</t>
    </rPh>
    <phoneticPr fontId="2"/>
  </si>
  <si>
    <t>給付額単価</t>
    <rPh sb="0" eb="2">
      <t>キュウフ</t>
    </rPh>
    <rPh sb="2" eb="3">
      <t>ガク</t>
    </rPh>
    <rPh sb="3" eb="5">
      <t>タンカ</t>
    </rPh>
    <phoneticPr fontId="2"/>
  </si>
  <si>
    <t>計</t>
    <rPh sb="0" eb="1">
      <t>ケイ</t>
    </rPh>
    <phoneticPr fontId="2"/>
  </si>
  <si>
    <t>始</t>
    <rPh sb="0" eb="1">
      <t>ハジ</t>
    </rPh>
    <phoneticPr fontId="2"/>
  </si>
  <si>
    <t>終</t>
    <rPh sb="0" eb="1">
      <t>オ</t>
    </rPh>
    <phoneticPr fontId="2"/>
  </si>
  <si>
    <t>休止③</t>
    <rPh sb="0" eb="2">
      <t>キュウシ</t>
    </rPh>
    <phoneticPr fontId="2"/>
  </si>
  <si>
    <t>休止①_1</t>
    <rPh sb="0" eb="2">
      <t>キュウシ</t>
    </rPh>
    <phoneticPr fontId="2"/>
  </si>
  <si>
    <t>休止①_2</t>
    <rPh sb="0" eb="2">
      <t>キュウシ</t>
    </rPh>
    <phoneticPr fontId="2"/>
  </si>
  <si>
    <t>休止①_3</t>
    <rPh sb="0" eb="2">
      <t>キュウシ</t>
    </rPh>
    <phoneticPr fontId="2"/>
  </si>
  <si>
    <t>休止②_2</t>
    <rPh sb="0" eb="2">
      <t>キュウシ</t>
    </rPh>
    <phoneticPr fontId="2"/>
  </si>
  <si>
    <t>休止②_1</t>
    <rPh sb="0" eb="2">
      <t>キュウシ</t>
    </rPh>
    <phoneticPr fontId="2"/>
  </si>
  <si>
    <t>３　振込先金融機関及び口座情報</t>
    <rPh sb="2" eb="5">
      <t>フリコミサキ</t>
    </rPh>
    <rPh sb="5" eb="7">
      <t>キンユウ</t>
    </rPh>
    <rPh sb="7" eb="9">
      <t>キカン</t>
    </rPh>
    <rPh sb="9" eb="10">
      <t>オヨ</t>
    </rPh>
    <rPh sb="11" eb="13">
      <t>コウザ</t>
    </rPh>
    <rPh sb="13" eb="15">
      <t>ジョウホウ</t>
    </rPh>
    <phoneticPr fontId="2"/>
  </si>
  <si>
    <t>金融機関コード</t>
    <rPh sb="0" eb="2">
      <t>キンユウ</t>
    </rPh>
    <rPh sb="2" eb="4">
      <t>キカン</t>
    </rPh>
    <phoneticPr fontId="2"/>
  </si>
  <si>
    <t>預金種別</t>
    <rPh sb="0" eb="2">
      <t>ヨキン</t>
    </rPh>
    <rPh sb="2" eb="4">
      <t>シュベツ</t>
    </rPh>
    <phoneticPr fontId="2"/>
  </si>
  <si>
    <t>口座番号</t>
    <rPh sb="0" eb="2">
      <t>コウザ</t>
    </rPh>
    <rPh sb="2" eb="4">
      <t>バンゴウ</t>
    </rPh>
    <phoneticPr fontId="2"/>
  </si>
  <si>
    <t>確認欄</t>
    <rPh sb="0" eb="2">
      <t>カクニン</t>
    </rPh>
    <rPh sb="2" eb="3">
      <t>ラン</t>
    </rPh>
    <phoneticPr fontId="6" alignment="distributed"/>
  </si>
  <si>
    <t>□</t>
    <phoneticPr fontId="6" alignment="distributed"/>
  </si>
  <si>
    <t>書類名称</t>
    <rPh sb="0" eb="2">
      <t>ショルイ</t>
    </rPh>
    <rPh sb="2" eb="4">
      <t>メイショウ</t>
    </rPh>
    <phoneticPr fontId="6" alignment="distributed"/>
  </si>
  <si>
    <t>※上記書類のほか、必要に応じて資料の提出や問い合わせをさせていただきますので、予めご了承ください。</t>
    <rPh sb="1" eb="3">
      <t>ジョウキ</t>
    </rPh>
    <rPh sb="3" eb="5">
      <t>ショルイ</t>
    </rPh>
    <rPh sb="9" eb="11">
      <t>ヒツヨウ</t>
    </rPh>
    <rPh sb="12" eb="13">
      <t>オウ</t>
    </rPh>
    <rPh sb="15" eb="17">
      <t>シリョウ</t>
    </rPh>
    <rPh sb="18" eb="20">
      <t>テイシュツ</t>
    </rPh>
    <rPh sb="21" eb="22">
      <t>ト</t>
    </rPh>
    <rPh sb="23" eb="24">
      <t>ア</t>
    </rPh>
    <rPh sb="39" eb="40">
      <t>アラカジ</t>
    </rPh>
    <rPh sb="42" eb="44">
      <t>リョウショウ</t>
    </rPh>
    <phoneticPr fontId="6" alignment="distributed"/>
  </si>
  <si>
    <t>廃止①_3</t>
    <rPh sb="0" eb="2">
      <t>ハイシ</t>
    </rPh>
    <phoneticPr fontId="2"/>
  </si>
  <si>
    <t>休止②_3</t>
    <rPh sb="0" eb="2">
      <t>キュウシ</t>
    </rPh>
    <phoneticPr fontId="2"/>
  </si>
  <si>
    <t>休止②_4</t>
    <rPh sb="0" eb="2">
      <t>キュウシ</t>
    </rPh>
    <phoneticPr fontId="2"/>
  </si>
  <si>
    <t>初日</t>
    <rPh sb="0" eb="2">
      <t>ショニチ</t>
    </rPh>
    <phoneticPr fontId="2"/>
  </si>
  <si>
    <t>初日加算</t>
    <rPh sb="0" eb="2">
      <t>ショニチ</t>
    </rPh>
    <rPh sb="2" eb="4">
      <t>カサン</t>
    </rPh>
    <phoneticPr fontId="2"/>
  </si>
  <si>
    <t>末日</t>
    <rPh sb="0" eb="2">
      <t>マツジツ</t>
    </rPh>
    <phoneticPr fontId="2"/>
  </si>
  <si>
    <t>末日加算</t>
    <rPh sb="2" eb="4">
      <t>カサン</t>
    </rPh>
    <phoneticPr fontId="2"/>
  </si>
  <si>
    <t>休止廃止連続加算</t>
    <rPh sb="0" eb="2">
      <t>キュウシ</t>
    </rPh>
    <rPh sb="2" eb="4">
      <t>ハイシ</t>
    </rPh>
    <rPh sb="4" eb="6">
      <t>レンゾク</t>
    </rPh>
    <rPh sb="6" eb="8">
      <t>カサン</t>
    </rPh>
    <phoneticPr fontId="2"/>
  </si>
  <si>
    <t>予防</t>
    <rPh sb="0" eb="2">
      <t>ヨボウ</t>
    </rPh>
    <phoneticPr fontId="2"/>
  </si>
  <si>
    <t>―</t>
    <phoneticPr fontId="2"/>
  </si>
  <si>
    <t>休止廃止連続末日減算</t>
    <rPh sb="0" eb="2">
      <t>キュウシ</t>
    </rPh>
    <rPh sb="2" eb="4">
      <t>ハイシ</t>
    </rPh>
    <rPh sb="4" eb="6">
      <t>レンゾク</t>
    </rPh>
    <rPh sb="6" eb="8">
      <t>マツジツ</t>
    </rPh>
    <rPh sb="8" eb="10">
      <t>ゲンザン</t>
    </rPh>
    <phoneticPr fontId="2"/>
  </si>
  <si>
    <t>金融機関名
支店名</t>
    <rPh sb="0" eb="2">
      <t>キンユウ</t>
    </rPh>
    <rPh sb="2" eb="4">
      <t>キカン</t>
    </rPh>
    <rPh sb="4" eb="5">
      <t>メイ</t>
    </rPh>
    <rPh sb="6" eb="9">
      <t>シテンメイ</t>
    </rPh>
    <phoneticPr fontId="2"/>
  </si>
  <si>
    <t>銀　行　コ　ー　ド</t>
    <phoneticPr fontId="6" alignment="distributed"/>
  </si>
  <si>
    <t>支　店　コ　ー　ド</t>
    <rPh sb="0" eb="1">
      <t>シ</t>
    </rPh>
    <rPh sb="2" eb="3">
      <t>ミセ</t>
    </rPh>
    <phoneticPr fontId="6" alignment="distributed"/>
  </si>
  <si>
    <t>普通</t>
    <rPh sb="0" eb="2">
      <t>フツウ</t>
    </rPh>
    <phoneticPr fontId="6" alignment="distributed"/>
  </si>
  <si>
    <t>当座</t>
    <rPh sb="0" eb="2">
      <t>トウザ</t>
    </rPh>
    <phoneticPr fontId="6" alignment="distributed"/>
  </si>
  <si>
    <t>金　融　機　関　名</t>
    <rPh sb="0" eb="1">
      <t>カネ</t>
    </rPh>
    <rPh sb="2" eb="3">
      <t>トオル</t>
    </rPh>
    <rPh sb="4" eb="5">
      <t>キ</t>
    </rPh>
    <rPh sb="6" eb="7">
      <t>カン</t>
    </rPh>
    <rPh sb="8" eb="9">
      <t>メイ</t>
    </rPh>
    <phoneticPr fontId="6" alignment="distributed"/>
  </si>
  <si>
    <t>支　店　名</t>
    <rPh sb="0" eb="1">
      <t>シ</t>
    </rPh>
    <rPh sb="2" eb="3">
      <t>ミセ</t>
    </rPh>
    <rPh sb="4" eb="5">
      <t>ナ</t>
    </rPh>
    <phoneticPr fontId="6" alignment="distributed"/>
  </si>
  <si>
    <t>停止処分①_1</t>
    <phoneticPr fontId="2"/>
  </si>
  <si>
    <t>停止処分①_2</t>
    <phoneticPr fontId="2"/>
  </si>
  <si>
    <t>停止処分①_3</t>
    <phoneticPr fontId="2"/>
  </si>
  <si>
    <t>停止処分②</t>
    <phoneticPr fontId="2"/>
  </si>
  <si>
    <t>廃止②</t>
    <rPh sb="0" eb="2">
      <t>ハイシ</t>
    </rPh>
    <phoneticPr fontId="2"/>
  </si>
  <si>
    <t>廃止③</t>
    <rPh sb="0" eb="2">
      <t>ハイシ</t>
    </rPh>
    <phoneticPr fontId="2"/>
  </si>
  <si>
    <t>廃止④_1</t>
    <rPh sb="0" eb="2">
      <t>ハイシ</t>
    </rPh>
    <phoneticPr fontId="2"/>
  </si>
  <si>
    <t>廃止④_2</t>
    <rPh sb="0" eb="2">
      <t>ハイシ</t>
    </rPh>
    <phoneticPr fontId="2"/>
  </si>
  <si>
    <t>年度末(1-3)加算</t>
    <rPh sb="0" eb="3">
      <t>ネンドマツ</t>
    </rPh>
    <rPh sb="8" eb="10">
      <t>カサン</t>
    </rPh>
    <phoneticPr fontId="2"/>
  </si>
  <si>
    <t>年度末(1-3)加算</t>
    <phoneticPr fontId="2"/>
  </si>
  <si>
    <t>廃止④_3</t>
    <rPh sb="0" eb="2">
      <t>ハイシ</t>
    </rPh>
    <phoneticPr fontId="2"/>
  </si>
  <si>
    <t>休止廃止連続初日減算</t>
    <rPh sb="0" eb="2">
      <t>キュウシ</t>
    </rPh>
    <rPh sb="2" eb="4">
      <t>ハイシ</t>
    </rPh>
    <rPh sb="4" eb="6">
      <t>レンゾク</t>
    </rPh>
    <rPh sb="6" eb="8">
      <t>ショニチ</t>
    </rPh>
    <rPh sb="8" eb="10">
      <t>ゲンサン</t>
    </rPh>
    <phoneticPr fontId="2"/>
  </si>
  <si>
    <t>申請年</t>
    <rPh sb="0" eb="2">
      <t>シンセイ</t>
    </rPh>
    <rPh sb="2" eb="3">
      <t>ネン</t>
    </rPh>
    <phoneticPr fontId="10"/>
  </si>
  <si>
    <t>月</t>
    <rPh sb="0" eb="1">
      <t>ゲツ</t>
    </rPh>
    <phoneticPr fontId="10"/>
  </si>
  <si>
    <t>日</t>
    <rPh sb="0" eb="1">
      <t>ビ</t>
    </rPh>
    <phoneticPr fontId="10"/>
  </si>
  <si>
    <t>口座名義人（カタカナ）</t>
    <rPh sb="0" eb="2">
      <t>コウザ</t>
    </rPh>
    <rPh sb="2" eb="4">
      <t>メイギ</t>
    </rPh>
    <rPh sb="4" eb="5">
      <t>ニン</t>
    </rPh>
    <phoneticPr fontId="10"/>
  </si>
  <si>
    <t>金融機関名称</t>
    <rPh sb="0" eb="2">
      <t>キンユウ</t>
    </rPh>
    <rPh sb="2" eb="4">
      <t>キカン</t>
    </rPh>
    <rPh sb="4" eb="6">
      <t>メイショウ</t>
    </rPh>
    <phoneticPr fontId="10"/>
  </si>
  <si>
    <t>支店名</t>
    <rPh sb="0" eb="3">
      <t>シテンメイ</t>
    </rPh>
    <phoneticPr fontId="10"/>
  </si>
  <si>
    <t>金融機関
コード</t>
    <rPh sb="0" eb="2">
      <t>キンユウ</t>
    </rPh>
    <rPh sb="2" eb="4">
      <t>キカン</t>
    </rPh>
    <phoneticPr fontId="10"/>
  </si>
  <si>
    <t>支店
コード</t>
    <rPh sb="0" eb="2">
      <t>シテン</t>
    </rPh>
    <phoneticPr fontId="10"/>
  </si>
  <si>
    <t>預金
種別</t>
    <rPh sb="0" eb="2">
      <t>ヨキン</t>
    </rPh>
    <rPh sb="3" eb="5">
      <t>シュベツ</t>
    </rPh>
    <phoneticPr fontId="10"/>
  </si>
  <si>
    <t>口座番号</t>
    <rPh sb="0" eb="2">
      <t>コウザ</t>
    </rPh>
    <rPh sb="2" eb="4">
      <t>バンゴウ</t>
    </rPh>
    <phoneticPr fontId="10"/>
  </si>
  <si>
    <t>事業者（法人）名称</t>
    <rPh sb="0" eb="3">
      <t>ジギョウシャ</t>
    </rPh>
    <rPh sb="4" eb="6">
      <t>ホウジン</t>
    </rPh>
    <rPh sb="7" eb="9">
      <t>メイショウ</t>
    </rPh>
    <phoneticPr fontId="10"/>
  </si>
  <si>
    <t>主たる事務所の所在地</t>
    <rPh sb="0" eb="1">
      <t>シュ</t>
    </rPh>
    <rPh sb="3" eb="5">
      <t>ジム</t>
    </rPh>
    <rPh sb="5" eb="6">
      <t>ショ</t>
    </rPh>
    <rPh sb="7" eb="10">
      <t>ショザイチ</t>
    </rPh>
    <phoneticPr fontId="10"/>
  </si>
  <si>
    <t>〒</t>
    <phoneticPr fontId="6" alignment="distributed"/>
  </si>
  <si>
    <t>主たる事務所の〒</t>
    <rPh sb="0" eb="1">
      <t>シュ</t>
    </rPh>
    <rPh sb="3" eb="5">
      <t>ジム</t>
    </rPh>
    <rPh sb="5" eb="6">
      <t>ショ</t>
    </rPh>
    <phoneticPr fontId="2"/>
  </si>
  <si>
    <t>㊞</t>
    <phoneticPr fontId="6" alignment="distributed"/>
  </si>
  <si>
    <t>代表者職・氏名</t>
    <rPh sb="0" eb="3">
      <t>ダイヒョウシャ</t>
    </rPh>
    <rPh sb="3" eb="4">
      <t>ショク</t>
    </rPh>
    <rPh sb="5" eb="7">
      <t>シメイ</t>
    </rPh>
    <phoneticPr fontId="10"/>
  </si>
  <si>
    <t>申請額</t>
    <rPh sb="0" eb="3">
      <t>シンセイガク</t>
    </rPh>
    <phoneticPr fontId="2"/>
  </si>
  <si>
    <t>交付決定額
(審査後入力)</t>
    <rPh sb="0" eb="2">
      <t>コウフ</t>
    </rPh>
    <rPh sb="2" eb="4">
      <t>ケッテイ</t>
    </rPh>
    <rPh sb="4" eb="5">
      <t>ガク</t>
    </rPh>
    <rPh sb="7" eb="9">
      <t>シンサ</t>
    </rPh>
    <rPh sb="9" eb="10">
      <t>ゴ</t>
    </rPh>
    <rPh sb="10" eb="12">
      <t>ニュウリョク</t>
    </rPh>
    <phoneticPr fontId="10"/>
  </si>
  <si>
    <t>普通預金</t>
    <rPh sb="0" eb="2">
      <t>フツウ</t>
    </rPh>
    <rPh sb="2" eb="4">
      <t>ヨキン</t>
    </rPh>
    <phoneticPr fontId="2"/>
  </si>
  <si>
    <t>当座預金</t>
    <rPh sb="0" eb="2">
      <t>トウザ</t>
    </rPh>
    <rPh sb="2" eb="4">
      <t>ヨキン</t>
    </rPh>
    <phoneticPr fontId="2"/>
  </si>
  <si>
    <t>申請額小計
（障害者施設等分）</t>
    <rPh sb="0" eb="3">
      <t>シンセイガク</t>
    </rPh>
    <rPh sb="3" eb="5">
      <t>ショウケイ</t>
    </rPh>
    <rPh sb="7" eb="9">
      <t>ショウガイ</t>
    </rPh>
    <rPh sb="9" eb="10">
      <t>シャ</t>
    </rPh>
    <rPh sb="10" eb="13">
      <t>シセツナド</t>
    </rPh>
    <rPh sb="13" eb="14">
      <t>ブン</t>
    </rPh>
    <phoneticPr fontId="2"/>
  </si>
  <si>
    <t>障害福祉サービス等の
事業所番号</t>
    <phoneticPr fontId="2"/>
  </si>
  <si>
    <t>生活介護</t>
    <rPh sb="0" eb="2">
      <t>セイカツ</t>
    </rPh>
    <rPh sb="2" eb="4">
      <t>カイゴ</t>
    </rPh>
    <phoneticPr fontId="2"/>
  </si>
  <si>
    <t>就労移行支援</t>
    <rPh sb="0" eb="2">
      <t>シュウロウ</t>
    </rPh>
    <rPh sb="2" eb="4">
      <t>イコウ</t>
    </rPh>
    <rPh sb="4" eb="6">
      <t>シエン</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</si>
  <si>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</si>
  <si>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</si>
  <si>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</si>
  <si>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就労継続支援A型</t>
    <rPh sb="0" eb="2">
      <t>シュウロウ</t>
    </rPh>
    <rPh sb="2" eb="4">
      <t>ケイゾク</t>
    </rPh>
    <rPh sb="4" eb="6">
      <t>シエン</t>
    </rPh>
    <rPh sb="7" eb="8">
      <t>カタ</t>
    </rPh>
    <phoneticPr fontId="2"/>
  </si>
  <si>
    <t>就労継続支援B型</t>
    <rPh sb="0" eb="2">
      <t>シュウロウ</t>
    </rPh>
    <rPh sb="2" eb="4">
      <t>ケイゾク</t>
    </rPh>
    <rPh sb="4" eb="6">
      <t>シエン</t>
    </rPh>
    <rPh sb="7" eb="8">
      <t>カタ</t>
    </rPh>
    <phoneticPr fontId="2"/>
  </si>
  <si>
    <t>短期入所</t>
    <rPh sb="0" eb="2">
      <t>タンキ</t>
    </rPh>
    <rPh sb="2" eb="4">
      <t>ニュウショ</t>
    </rPh>
    <phoneticPr fontId="2"/>
  </si>
  <si>
    <t>日中ショートステイ</t>
    <rPh sb="0" eb="2">
      <t>ニッチュウ</t>
    </rPh>
    <phoneticPr fontId="2"/>
  </si>
  <si>
    <t>グループホーム</t>
    <phoneticPr fontId="2"/>
  </si>
  <si>
    <t>地域活動支援センター</t>
    <rPh sb="0" eb="2">
      <t>チイキ</t>
    </rPh>
    <rPh sb="2" eb="4">
      <t>カツドウ</t>
    </rPh>
    <rPh sb="4" eb="6">
      <t>シエン</t>
    </rPh>
    <phoneticPr fontId="2"/>
  </si>
  <si>
    <t>福祉ホーム</t>
    <rPh sb="0" eb="2">
      <t>フクシ</t>
    </rPh>
    <phoneticPr fontId="2"/>
  </si>
  <si>
    <t>重度身体障害者グループホーム</t>
    <rPh sb="0" eb="2">
      <t>ジュウド</t>
    </rPh>
    <rPh sb="2" eb="4">
      <t>シンタイ</t>
    </rPh>
    <rPh sb="4" eb="7">
      <t>ショウガイシャ</t>
    </rPh>
    <phoneticPr fontId="2"/>
  </si>
  <si>
    <t>児童発達支援</t>
    <rPh sb="0" eb="2">
      <t>ジドウ</t>
    </rPh>
    <rPh sb="2" eb="4">
      <t>ハッタツ</t>
    </rPh>
    <rPh sb="4" eb="6">
      <t>シエン</t>
    </rPh>
    <phoneticPr fontId="2"/>
  </si>
  <si>
    <t>放課後等デイサービス</t>
    <rPh sb="0" eb="3">
      <t>ホウカゴ</t>
    </rPh>
    <rPh sb="3" eb="4">
      <t>ナド</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</si>
  <si>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</si>
  <si>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</si>
  <si>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</si>
  <si>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</si>
  <si>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一般相談支援</t>
    <rPh sb="0" eb="2">
      <t>イッパン</t>
    </rPh>
    <rPh sb="2" eb="4">
      <t>ソウダン</t>
    </rPh>
    <rPh sb="4" eb="6">
      <t>シエン</t>
    </rPh>
    <phoneticPr fontId="2"/>
  </si>
  <si>
    <t>障害児相談支援</t>
    <rPh sb="0" eb="2">
      <t>ショウガイ</t>
    </rPh>
    <rPh sb="2" eb="3">
      <t>ジ</t>
    </rPh>
    <rPh sb="3" eb="5">
      <t>ソウダン</t>
    </rPh>
    <rPh sb="5" eb="7">
      <t>シエン</t>
    </rPh>
    <phoneticPr fontId="2"/>
  </si>
  <si>
    <t>保育所等訪問支援</t>
    <rPh sb="0" eb="2">
      <t>ホイク</t>
    </rPh>
    <rPh sb="2" eb="3">
      <t>ジョ</t>
    </rPh>
    <rPh sb="3" eb="4">
      <t>ナド</t>
    </rPh>
    <rPh sb="4" eb="6">
      <t>ホウモン</t>
    </rPh>
    <rPh sb="6" eb="8">
      <t>シエン</t>
    </rPh>
    <phoneticPr fontId="2"/>
  </si>
  <si>
    <t>特定相談支援</t>
    <rPh sb="0" eb="2">
      <t>トクテイ</t>
    </rPh>
    <rPh sb="2" eb="4">
      <t>ソウダン</t>
    </rPh>
    <rPh sb="4" eb="6">
      <t>シエン</t>
    </rPh>
    <phoneticPr fontId="2"/>
  </si>
  <si>
    <t>申請額小計
（居宅・相談・その他サービス分）</t>
    <rPh sb="0" eb="3">
      <t>シンセイガク</t>
    </rPh>
    <rPh sb="3" eb="5">
      <t>ショウケイ</t>
    </rPh>
    <rPh sb="7" eb="9">
      <t>キョタク</t>
    </rPh>
    <rPh sb="10" eb="12">
      <t>ソウダン</t>
    </rPh>
    <rPh sb="15" eb="16">
      <t>タ</t>
    </rPh>
    <rPh sb="20" eb="21">
      <t>ブン</t>
    </rPh>
    <phoneticPr fontId="2"/>
  </si>
  <si>
    <t>申請額小計
（障害児施設分）</t>
    <phoneticPr fontId="2"/>
  </si>
  <si>
    <r>
      <t xml:space="preserve">口座名義
</t>
    </r>
    <r>
      <rPr>
        <sz val="9"/>
        <rFont val="ＭＳ 明朝"/>
        <family val="1"/>
        <charset val="128"/>
      </rPr>
      <t>注）</t>
    </r>
    <r>
      <rPr>
        <u/>
        <sz val="9"/>
        <rFont val="ＭＳ 明朝"/>
        <family val="1"/>
        <charset val="128"/>
      </rPr>
      <t>カタカナ</t>
    </r>
    <r>
      <rPr>
        <sz val="9"/>
        <rFont val="ＭＳ 明朝"/>
        <family val="1"/>
        <charset val="128"/>
      </rPr>
      <t>で記載</t>
    </r>
    <rPh sb="0" eb="2">
      <t>コウザ</t>
    </rPh>
    <rPh sb="2" eb="4">
      <t>メイギ</t>
    </rPh>
    <rPh sb="5" eb="6">
      <t>チュウ</t>
    </rPh>
    <rPh sb="12" eb="14">
      <t>キサイ</t>
    </rPh>
    <phoneticPr fontId="6" alignment="distributed"/>
  </si>
  <si>
    <t>障害福祉サービス等の事業所番号</t>
    <phoneticPr fontId="2"/>
  </si>
  <si>
    <t>電話番号・ファクシミリ番号</t>
    <rPh sb="0" eb="2">
      <t>デンワ</t>
    </rPh>
    <rPh sb="2" eb="4">
      <t>バンゴウ</t>
    </rPh>
    <rPh sb="11" eb="13">
      <t>バンゴウ</t>
    </rPh>
    <phoneticPr fontId="2"/>
  </si>
  <si>
    <r>
      <t xml:space="preserve">別紙１
</t>
    </r>
    <r>
      <rPr>
        <sz val="10"/>
        <rFont val="ＭＳ 明朝"/>
        <family val="1"/>
        <charset val="128"/>
      </rPr>
      <t>（障害者施設分</t>
    </r>
    <r>
      <rPr>
        <sz val="11"/>
        <rFont val="ＭＳ 明朝"/>
        <family val="1"/>
        <charset val="128"/>
      </rPr>
      <t>）</t>
    </r>
    <rPh sb="0" eb="2">
      <t>ベッシ</t>
    </rPh>
    <rPh sb="5" eb="8">
      <t>ショウガイシャ</t>
    </rPh>
    <rPh sb="8" eb="10">
      <t>シセツ</t>
    </rPh>
    <rPh sb="10" eb="11">
      <t>ブン</t>
    </rPh>
    <phoneticPr fontId="2"/>
  </si>
  <si>
    <r>
      <t xml:space="preserve">別紙２
</t>
    </r>
    <r>
      <rPr>
        <sz val="10"/>
        <rFont val="ＭＳ 明朝"/>
        <family val="1"/>
        <charset val="128"/>
      </rPr>
      <t>（障害児施設分）</t>
    </r>
    <rPh sb="0" eb="2">
      <t>ベッシ</t>
    </rPh>
    <rPh sb="5" eb="7">
      <t>ショウガイ</t>
    </rPh>
    <rPh sb="7" eb="8">
      <t>ジ</t>
    </rPh>
    <rPh sb="8" eb="10">
      <t>シセツ</t>
    </rPh>
    <phoneticPr fontId="6" alignment="distributed"/>
  </si>
  <si>
    <r>
      <t xml:space="preserve">別紙３
</t>
    </r>
    <r>
      <rPr>
        <sz val="10"/>
        <rFont val="ＭＳ 明朝"/>
        <family val="1"/>
        <charset val="128"/>
      </rPr>
      <t>（居宅・相談・その他サービス分）</t>
    </r>
    <rPh sb="0" eb="2">
      <t>ベッシ</t>
    </rPh>
    <rPh sb="5" eb="7">
      <t>キョタク</t>
    </rPh>
    <rPh sb="8" eb="10">
      <t>ソウダン</t>
    </rPh>
    <rPh sb="13" eb="14">
      <t>タ</t>
    </rPh>
    <phoneticPr fontId="6" alignment="distributed"/>
  </si>
  <si>
    <t>※振込先金融機関の口座は、交付対象者の名義のものに限ります。</t>
    <rPh sb="1" eb="4">
      <t>フリコミサキ</t>
    </rPh>
    <rPh sb="4" eb="6">
      <t>キンユウ</t>
    </rPh>
    <rPh sb="6" eb="8">
      <t>キカン</t>
    </rPh>
    <rPh sb="9" eb="11">
      <t>コウザ</t>
    </rPh>
    <rPh sb="13" eb="15">
      <t>コウフ</t>
    </rPh>
    <rPh sb="15" eb="17">
      <t>タイショウ</t>
    </rPh>
    <rPh sb="17" eb="18">
      <t>シャ</t>
    </rPh>
    <rPh sb="19" eb="21">
      <t>メイギ</t>
    </rPh>
    <rPh sb="25" eb="26">
      <t>カギ</t>
    </rPh>
    <phoneticPr fontId="6" alignment="distributed"/>
  </si>
  <si>
    <t>（１）上記口座情報を確認できる書類（通帳、キャッシュカード等の写し）</t>
    <rPh sb="3" eb="5">
      <t>ジョウキ</t>
    </rPh>
    <rPh sb="5" eb="7">
      <t>コウザ</t>
    </rPh>
    <rPh sb="7" eb="9">
      <t>ジョウホウ</t>
    </rPh>
    <rPh sb="10" eb="12">
      <t>カクニン</t>
    </rPh>
    <rPh sb="15" eb="17">
      <t>ショルイ</t>
    </rPh>
    <rPh sb="18" eb="20">
      <t>ツウチョウ</t>
    </rPh>
    <rPh sb="29" eb="30">
      <t>トウ</t>
    </rPh>
    <rPh sb="31" eb="32">
      <t>ウツ</t>
    </rPh>
    <phoneticPr fontId="6" alignment="distributed"/>
  </si>
  <si>
    <t>給付金の受給資格の確認（次の確認をした場合は、□に✓（チェック）を記載してください。）</t>
    <rPh sb="0" eb="3">
      <t>キュウフキン</t>
    </rPh>
    <rPh sb="4" eb="6">
      <t>ジュキュウ</t>
    </rPh>
    <rPh sb="6" eb="8">
      <t>シカク</t>
    </rPh>
    <rPh sb="9" eb="11">
      <t>カクニン</t>
    </rPh>
    <rPh sb="12" eb="13">
      <t>ツギ</t>
    </rPh>
    <rPh sb="14" eb="16">
      <t>カクニン</t>
    </rPh>
    <rPh sb="19" eb="21">
      <t>バアイ</t>
    </rPh>
    <phoneticPr fontId="2"/>
  </si>
  <si>
    <t>　　</t>
    <phoneticPr fontId="2"/>
  </si>
  <si>
    <r>
      <t>給付金の交付の対象となる事業所等及び給付金の交付を受けることができる者に該当する</t>
    </r>
    <r>
      <rPr>
        <sz val="11"/>
        <rFont val="ＭＳ 明朝"/>
        <family val="1"/>
        <charset val="128"/>
      </rPr>
      <t>ことを確認しました。</t>
    </r>
    <rPh sb="36" eb="38">
      <t>ガイトウ</t>
    </rPh>
    <phoneticPr fontId="2"/>
  </si>
  <si>
    <t>※振込先にゆうちょ銀行を希望される場合は、事前にゆうちょ銀行から発行される振込用の支店名及び口座番号が必要です。</t>
    <rPh sb="44" eb="45">
      <t>オヨ</t>
    </rPh>
    <phoneticPr fontId="6" alignment="distributed"/>
  </si>
  <si>
    <t>運営開始
年月日</t>
    <rPh sb="0" eb="2">
      <t>ウンエイ</t>
    </rPh>
    <rPh sb="2" eb="4">
      <t>カイシ</t>
    </rPh>
    <rPh sb="5" eb="8">
      <t>ネンガッピ</t>
    </rPh>
    <phoneticPr fontId="2"/>
  </si>
  <si>
    <t>運営月数</t>
    <rPh sb="0" eb="2">
      <t>ウンエイ</t>
    </rPh>
    <rPh sb="2" eb="4">
      <t>ツキスウ</t>
    </rPh>
    <phoneticPr fontId="2"/>
  </si>
  <si>
    <t>算定基準日</t>
    <rPh sb="0" eb="2">
      <t>サンテイ</t>
    </rPh>
    <rPh sb="2" eb="4">
      <t>キジュン</t>
    </rPh>
    <rPh sb="4" eb="5">
      <t>ビ</t>
    </rPh>
    <phoneticPr fontId="2"/>
  </si>
  <si>
    <t>４　添付書類等（確認の際、□に✓（チェック）を記載してください。）</t>
    <rPh sb="2" eb="4">
      <t>テンプ</t>
    </rPh>
    <rPh sb="4" eb="6">
      <t>ショルイ</t>
    </rPh>
    <rPh sb="6" eb="7">
      <t>トウ</t>
    </rPh>
    <rPh sb="8" eb="10">
      <t>カクニン</t>
    </rPh>
    <rPh sb="11" eb="12">
      <t>サイ</t>
    </rPh>
    <rPh sb="23" eb="25">
      <t>キサイ</t>
    </rPh>
    <phoneticPr fontId="6" alignment="distributed"/>
  </si>
  <si>
    <t>第１号様式（第５条関係）</t>
    <rPh sb="0" eb="1">
      <t>ダイ</t>
    </rPh>
    <rPh sb="2" eb="3">
      <t>ゴウ</t>
    </rPh>
    <rPh sb="3" eb="5">
      <t>ヨウシキ</t>
    </rPh>
    <rPh sb="6" eb="7">
      <t>ダイ</t>
    </rPh>
    <rPh sb="8" eb="9">
      <t>ジョウ</t>
    </rPh>
    <rPh sb="9" eb="11">
      <t>カンケイ</t>
    </rPh>
    <phoneticPr fontId="2"/>
  </si>
  <si>
    <t>第１号様式の別紙１　給付金申請内訳書（障害者通所・障害者入所・障害者入居サービス事業所分）</t>
    <rPh sb="0" eb="1">
      <t>ダイ</t>
    </rPh>
    <rPh sb="2" eb="3">
      <t>ゴウ</t>
    </rPh>
    <rPh sb="3" eb="5">
      <t>ヨウシキ</t>
    </rPh>
    <rPh sb="6" eb="8">
      <t>ベッシ</t>
    </rPh>
    <rPh sb="10" eb="13">
      <t>キュウフキン</t>
    </rPh>
    <rPh sb="13" eb="15">
      <t>シンセイ</t>
    </rPh>
    <rPh sb="15" eb="18">
      <t>ウチワケショ</t>
    </rPh>
    <rPh sb="19" eb="22">
      <t>ショウガイシャ</t>
    </rPh>
    <rPh sb="22" eb="24">
      <t>ツウショ</t>
    </rPh>
    <rPh sb="25" eb="28">
      <t>ショウガイシャ</t>
    </rPh>
    <rPh sb="28" eb="30">
      <t>ニュウショ</t>
    </rPh>
    <rPh sb="31" eb="34">
      <t>ショウガイシャ</t>
    </rPh>
    <rPh sb="34" eb="36">
      <t>ニュウキョ</t>
    </rPh>
    <rPh sb="40" eb="43">
      <t>ジギョウショ</t>
    </rPh>
    <rPh sb="43" eb="44">
      <t>ブン</t>
    </rPh>
    <phoneticPr fontId="2"/>
  </si>
  <si>
    <t>第１号様式の別紙２　給付金申請内訳書（障害児通所サービス事業所分）</t>
    <rPh sb="0" eb="1">
      <t>ダイ</t>
    </rPh>
    <rPh sb="2" eb="3">
      <t>ゴウ</t>
    </rPh>
    <rPh sb="3" eb="5">
      <t>ヨウシキ</t>
    </rPh>
    <rPh sb="6" eb="8">
      <t>ベッシ</t>
    </rPh>
    <rPh sb="10" eb="13">
      <t>キュウフキン</t>
    </rPh>
    <rPh sb="13" eb="15">
      <t>シンセイ</t>
    </rPh>
    <rPh sb="15" eb="18">
      <t>ウチワケショ</t>
    </rPh>
    <rPh sb="19" eb="21">
      <t>ショウガイ</t>
    </rPh>
    <rPh sb="21" eb="22">
      <t>ジ</t>
    </rPh>
    <rPh sb="22" eb="24">
      <t>ツウショ</t>
    </rPh>
    <rPh sb="28" eb="31">
      <t>ジギョウショ</t>
    </rPh>
    <rPh sb="31" eb="32">
      <t>ブン</t>
    </rPh>
    <phoneticPr fontId="2"/>
  </si>
  <si>
    <t>第１号様式の別紙３　給付金申請内訳書（居宅介護サービス事業所分）</t>
    <rPh sb="0" eb="1">
      <t>ダイ</t>
    </rPh>
    <rPh sb="2" eb="3">
      <t>ゴウ</t>
    </rPh>
    <rPh sb="3" eb="5">
      <t>ヨウシキ</t>
    </rPh>
    <rPh sb="6" eb="8">
      <t>ベッシ</t>
    </rPh>
    <rPh sb="10" eb="13">
      <t>キュウフキン</t>
    </rPh>
    <rPh sb="13" eb="15">
      <t>シンセイ</t>
    </rPh>
    <rPh sb="15" eb="18">
      <t>ウチワケショ</t>
    </rPh>
    <rPh sb="19" eb="21">
      <t>キョタク</t>
    </rPh>
    <rPh sb="21" eb="23">
      <t>カイゴ</t>
    </rPh>
    <rPh sb="27" eb="30">
      <t>ジギョウショ</t>
    </rPh>
    <rPh sb="30" eb="31">
      <t>ブン</t>
    </rPh>
    <phoneticPr fontId="2"/>
  </si>
  <si>
    <t>世田谷区障害福祉施設等への緊急安定経営事業者支援給付金交付申請書兼請求書</t>
    <rPh sb="0" eb="3">
      <t>セタガヤ</t>
    </rPh>
    <rPh sb="3" eb="4">
      <t>ク</t>
    </rPh>
    <rPh sb="4" eb="6">
      <t>ショウガイ</t>
    </rPh>
    <rPh sb="6" eb="8">
      <t>フクシ</t>
    </rPh>
    <rPh sb="8" eb="10">
      <t>シセツ</t>
    </rPh>
    <rPh sb="10" eb="11">
      <t>トウ</t>
    </rPh>
    <rPh sb="13" eb="15">
      <t>キンキュウ</t>
    </rPh>
    <rPh sb="15" eb="17">
      <t>アンテイ</t>
    </rPh>
    <rPh sb="17" eb="19">
      <t>ケイエイ</t>
    </rPh>
    <rPh sb="19" eb="22">
      <t>ジギョウシャ</t>
    </rPh>
    <rPh sb="22" eb="24">
      <t>シエン</t>
    </rPh>
    <rPh sb="24" eb="26">
      <t>キュウフ</t>
    </rPh>
    <rPh sb="26" eb="27">
      <t>キン</t>
    </rPh>
    <rPh sb="27" eb="29">
      <t>コウフ</t>
    </rPh>
    <rPh sb="29" eb="32">
      <t>シンセイショ</t>
    </rPh>
    <rPh sb="32" eb="33">
      <t>ケン</t>
    </rPh>
    <rPh sb="33" eb="36">
      <t>セイキュウショ</t>
    </rPh>
    <phoneticPr fontId="2"/>
  </si>
  <si>
    <t>　世田谷区障害福祉施設等への緊急安定経営事業者支援給付金交付について、次のとおり申請します。なお、交付を決定された際は、本申請書に記載の振込先金融機関の口座に入金してください。</t>
    <rPh sb="28" eb="30">
      <t>コウフ</t>
    </rPh>
    <rPh sb="35" eb="36">
      <t>ツギ</t>
    </rPh>
    <rPh sb="40" eb="42">
      <t>シンセイ</t>
    </rPh>
    <rPh sb="49" eb="51">
      <t>コウフ</t>
    </rPh>
    <rPh sb="52" eb="54">
      <t>ケッテイ</t>
    </rPh>
    <rPh sb="57" eb="58">
      <t>サイ</t>
    </rPh>
    <rPh sb="60" eb="61">
      <t>ホン</t>
    </rPh>
    <rPh sb="61" eb="64">
      <t>シンセイショ</t>
    </rPh>
    <rPh sb="65" eb="67">
      <t>キサイ</t>
    </rPh>
    <rPh sb="68" eb="71">
      <t>フリコミサキ</t>
    </rPh>
    <rPh sb="71" eb="73">
      <t>キンユウ</t>
    </rPh>
    <rPh sb="73" eb="75">
      <t>キカン</t>
    </rPh>
    <rPh sb="76" eb="78">
      <t>コウザ</t>
    </rPh>
    <rPh sb="79" eb="81">
      <t>ニュウキン</t>
    </rPh>
    <phoneticPr fontId="2"/>
  </si>
  <si>
    <t>法人代表者氏名フリガナ</t>
    <rPh sb="0" eb="2">
      <t>ホウジン</t>
    </rPh>
    <rPh sb="2" eb="5">
      <t>ダイヒョウシャ</t>
    </rPh>
    <rPh sb="5" eb="7">
      <t>シメイ</t>
    </rPh>
    <phoneticPr fontId="2"/>
  </si>
  <si>
    <t>法人代表者職・氏名</t>
    <rPh sb="0" eb="2">
      <t>ホウジン</t>
    </rPh>
    <rPh sb="2" eb="5">
      <t>ダイヒョウシャ</t>
    </rPh>
    <rPh sb="5" eb="6">
      <t>ショク</t>
    </rPh>
    <rPh sb="7" eb="9">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</si>
</sst>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Red]\(#,##0\)"/>
    <numFmt numFmtId="179" formatCode="#,###&quot;円&quot;"/>
    <numFmt numFmtId="180" formatCode="[DBNum3]0"/>
    <numFmt numFmtId="181" formatCode="#"/>
  </numFmts>
  <fonts count="24">
    <font>
      <sz val="11"/>
      <color theme="1"/>
      <name val="游ゴシック"/>
      <family val="2"/>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1"/>
      <name val="ＭＳ 明朝"/>
      <family val="1"/>
      <charset val="128"/>
    </font>
    <font>
      <sz val="12"/>
      <name val="ＭＳ 明朝"/>
      <family val="1"/>
      <charset val="128"/>
    </font>
    <font>
      <sz val="8"/>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scheme val="minor"/>
    </font>
    <font>
      <sz val="6"/>
      <name val="游ゴシック"/>
      <family val="2"/>
      <charset val="128"/>
      <scheme val="minor"/>
    </font>
    <font>
      <sz val="10"/>
      <color theme="1"/>
      <name val="游ゴシック"/>
      <family val="2"/>
      <scheme val="minor"/>
    </font>
    <font>
      <sz val="10"/>
      <name val="ＭＳ ゴシック"/>
      <family val="3"/>
      <charset val="128"/>
    </font>
    <font>
      <sz val="10"/>
      <color theme="0"/>
      <name val="ＭＳ ゴシック"/>
      <family val="3"/>
      <charset val="128"/>
    </font>
    <font>
      <sz val="11"/>
      <name val="ＭＳ ゴシック"/>
      <family val="3"/>
      <charset val="128"/>
    </font>
    <font>
      <sz val="14"/>
      <name val="ＭＳ 明朝"/>
      <family val="1"/>
      <charset val="128"/>
    </font>
    <font>
      <sz val="10"/>
      <name val="ＭＳ 明朝"/>
      <family val="1"/>
      <charset val="128"/>
    </font>
    <font>
      <sz val="9"/>
      <name val="ＭＳ 明朝"/>
      <family val="1"/>
      <charset val="128"/>
    </font>
    <font>
      <sz val="18"/>
      <name val="ＭＳ 明朝"/>
      <family val="1"/>
      <charset val="128"/>
    </font>
    <font>
      <u/>
      <sz val="9"/>
      <name val="ＭＳ 明朝"/>
      <family val="1"/>
      <charset val="128"/>
    </font>
    <font>
      <sz val="16"/>
      <name val="ＭＳ 明朝"/>
      <family val="1"/>
      <charset val="128"/>
    </font>
    <font>
      <sz val="11"/>
      <color theme="1"/>
      <name val="ＭＳ 明朝"/>
      <family val="1"/>
      <charset val="128"/>
    </font>
    <font>
      <sz val="11"/>
      <color rgb="FFFF0000"/>
      <name val="ＭＳ 明朝"/>
      <family val="1"/>
      <charset val="128"/>
    </font>
    <font>
      <sz val="10"/>
      <color theme="1"/>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rgb="FFFFFF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dotted">
        <color auto="1"/>
      </left>
      <right/>
      <top style="thin">
        <color auto="1"/>
      </top>
      <bottom style="thin">
        <color auto="1"/>
      </bottom>
      <diagonal/>
    </border>
    <border>
      <left style="dotted">
        <color auto="1"/>
      </left>
      <right/>
      <top style="thin">
        <color auto="1"/>
      </top>
      <bottom/>
      <diagonal/>
    </border>
    <border>
      <left/>
      <right style="dotted">
        <color auto="1"/>
      </right>
      <top style="thin">
        <color auto="1"/>
      </top>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medium">
        <color auto="1"/>
      </right>
      <top style="medium">
        <color auto="1"/>
      </top>
      <bottom style="thin">
        <color indexed="64"/>
      </bottom>
      <diagonal/>
    </border>
    <border>
      <left style="medium">
        <color auto="1"/>
      </left>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2">
    <xf numFmtId="0" fontId="0" fillId="0" borderId="0"/>
    <xf numFmtId="38" fontId="9" fillId="0" borderId="0" applyFont="0" applyFill="0" applyBorder="0" applyAlignment="0" applyProtection="0">
      <alignment vertical="center"/>
    </xf>
  </cellStyleXfs>
  <cellXfs count="203">
    <xf numFmtId="0" fontId="0" fillId="0" borderId="0" xfId="0"/>
    <xf numFmtId="0" fontId="1" fillId="0" borderId="0" xfId="0" applyFont="1" applyAlignment="1">
      <alignment vertical="center"/>
    </xf>
    <xf numFmtId="0" fontId="1" fillId="0" borderId="0" xfId="0" applyFont="1" applyAlignment="1" applyProtection="1">
      <alignment vertical="center"/>
      <protection locked="0"/>
    </xf>
    <xf numFmtId="178" fontId="1" fillId="0" borderId="1" xfId="0" applyNumberFormat="1" applyFont="1" applyBorder="1" applyAlignment="1" applyProtection="1">
      <alignment vertical="center"/>
    </xf>
    <xf numFmtId="178" fontId="1" fillId="0" borderId="7" xfId="0" applyNumberFormat="1" applyFont="1" applyBorder="1" applyAlignment="1" applyProtection="1">
      <alignment vertical="center"/>
    </xf>
    <xf numFmtId="177" fontId="1" fillId="0" borderId="1" xfId="0" applyNumberFormat="1" applyFont="1" applyBorder="1" applyAlignment="1" applyProtection="1">
      <alignment vertical="center"/>
    </xf>
    <xf numFmtId="0" fontId="1" fillId="2" borderId="12" xfId="0" applyFont="1" applyFill="1" applyBorder="1" applyAlignment="1" applyProtection="1">
      <alignment vertical="center"/>
      <protection locked="0"/>
    </xf>
    <xf numFmtId="14" fontId="1" fillId="2" borderId="8" xfId="0" applyNumberFormat="1"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14" fontId="1" fillId="2" borderId="8" xfId="0" applyNumberFormat="1" applyFont="1" applyFill="1" applyBorder="1" applyAlignment="1" applyProtection="1">
      <alignment vertical="center" shrinkToFit="1"/>
      <protection locked="0"/>
    </xf>
    <xf numFmtId="0" fontId="4" fillId="0" borderId="0" xfId="0" applyFont="1" applyAlignment="1" applyProtection="1">
      <alignment vertical="center"/>
    </xf>
    <xf numFmtId="0" fontId="4" fillId="0" borderId="0" xfId="0" applyFont="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1" fillId="0" borderId="0" xfId="0" applyFont="1" applyAlignment="1" applyProtection="1">
      <alignment vertical="center"/>
    </xf>
    <xf numFmtId="0" fontId="1" fillId="5" borderId="0" xfId="0" applyFont="1" applyFill="1" applyAlignment="1" applyProtection="1">
      <alignment vertical="center"/>
    </xf>
    <xf numFmtId="0" fontId="1" fillId="6" borderId="0" xfId="0" applyFont="1" applyFill="1" applyAlignment="1" applyProtection="1">
      <alignment vertical="center"/>
    </xf>
    <xf numFmtId="0" fontId="1" fillId="4" borderId="0" xfId="0" applyFont="1" applyFill="1" applyAlignment="1" applyProtection="1">
      <alignment vertical="center"/>
    </xf>
    <xf numFmtId="178" fontId="1" fillId="0" borderId="0" xfId="0" applyNumberFormat="1" applyFont="1" applyBorder="1" applyAlignment="1" applyProtection="1">
      <alignment horizontal="center" vertical="center"/>
    </xf>
    <xf numFmtId="178" fontId="1" fillId="0" borderId="0" xfId="0" applyNumberFormat="1" applyFont="1" applyBorder="1" applyAlignment="1" applyProtection="1">
      <alignment vertical="center"/>
    </xf>
    <xf numFmtId="178" fontId="1" fillId="5" borderId="0" xfId="0" applyNumberFormat="1" applyFont="1" applyFill="1" applyBorder="1" applyAlignment="1" applyProtection="1">
      <alignment horizontal="center" vertical="center"/>
    </xf>
    <xf numFmtId="178" fontId="1" fillId="6" borderId="0" xfId="0" applyNumberFormat="1" applyFont="1" applyFill="1" applyBorder="1" applyAlignment="1" applyProtection="1">
      <alignment horizontal="center" vertical="center"/>
    </xf>
    <xf numFmtId="0" fontId="1" fillId="0" borderId="0" xfId="0" applyFont="1" applyFill="1" applyAlignment="1" applyProtection="1">
      <alignment vertical="center"/>
      <protection locked="0"/>
    </xf>
    <xf numFmtId="178" fontId="1" fillId="5" borderId="0" xfId="0" applyNumberFormat="1" applyFont="1" applyFill="1" applyBorder="1" applyAlignment="1" applyProtection="1">
      <alignment vertical="center"/>
    </xf>
    <xf numFmtId="0" fontId="1" fillId="2" borderId="20" xfId="0" applyFont="1" applyFill="1" applyBorder="1" applyAlignment="1" applyProtection="1">
      <alignment vertical="center"/>
      <protection locked="0"/>
    </xf>
    <xf numFmtId="14" fontId="1" fillId="0" borderId="0" xfId="0" applyNumberFormat="1" applyFont="1" applyAlignment="1" applyProtection="1">
      <alignment vertical="center"/>
    </xf>
    <xf numFmtId="0" fontId="1" fillId="0" borderId="0" xfId="0" applyFont="1" applyFill="1" applyAlignment="1" applyProtection="1">
      <alignment vertical="center"/>
    </xf>
    <xf numFmtId="178" fontId="1" fillId="4" borderId="0" xfId="0" applyNumberFormat="1" applyFont="1" applyFill="1" applyBorder="1" applyAlignment="1" applyProtection="1">
      <alignment horizontal="center" vertical="center"/>
    </xf>
    <xf numFmtId="0" fontId="1" fillId="7" borderId="0" xfId="0" applyFont="1" applyFill="1" applyAlignment="1" applyProtection="1">
      <alignment vertical="center"/>
      <protection locked="0"/>
    </xf>
    <xf numFmtId="0" fontId="11" fillId="0" borderId="0" xfId="0" applyFont="1"/>
    <xf numFmtId="0" fontId="11" fillId="0" borderId="1" xfId="0" applyFont="1" applyBorder="1"/>
    <xf numFmtId="0" fontId="11" fillId="0" borderId="1" xfId="0" applyFont="1" applyFill="1" applyBorder="1"/>
    <xf numFmtId="0" fontId="11" fillId="0" borderId="0" xfId="0" applyFont="1" applyFill="1"/>
    <xf numFmtId="49" fontId="12" fillId="0" borderId="1" xfId="0" applyNumberFormat="1" applyFont="1" applyFill="1" applyBorder="1" applyAlignment="1">
      <alignment horizontal="left" vertical="center" wrapText="1"/>
    </xf>
    <xf numFmtId="176" fontId="12" fillId="9" borderId="1" xfId="0" applyNumberFormat="1" applyFont="1" applyFill="1" applyBorder="1" applyAlignment="1">
      <alignment horizontal="left" vertical="center" shrinkToFit="1"/>
    </xf>
    <xf numFmtId="176"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shrinkToFit="1"/>
    </xf>
    <xf numFmtId="0" fontId="12" fillId="9" borderId="1" xfId="0" applyFont="1" applyFill="1" applyBorder="1" applyAlignment="1">
      <alignment horizontal="left" vertical="center"/>
    </xf>
    <xf numFmtId="38" fontId="12" fillId="9" borderId="1" xfId="1" applyFont="1" applyFill="1" applyBorder="1" applyAlignment="1">
      <alignment horizontal="left" vertical="center"/>
    </xf>
    <xf numFmtId="49" fontId="12" fillId="9" borderId="1" xfId="0" applyNumberFormat="1"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xf>
    <xf numFmtId="38" fontId="13" fillId="8" borderId="1" xfId="1" applyFont="1" applyFill="1" applyBorder="1" applyAlignment="1">
      <alignment horizontal="left" vertical="center" wrapText="1"/>
    </xf>
    <xf numFmtId="0" fontId="5" fillId="0" borderId="0" xfId="0" applyFont="1" applyAlignment="1" applyProtection="1">
      <alignment horizontal="center" vertical="center" shrinkToFit="1"/>
    </xf>
    <xf numFmtId="0" fontId="4" fillId="0" borderId="1" xfId="0" applyFont="1" applyBorder="1" applyAlignment="1" applyProtection="1">
      <alignment vertical="center"/>
    </xf>
    <xf numFmtId="0" fontId="4" fillId="3" borderId="1" xfId="0" applyFont="1" applyFill="1" applyBorder="1" applyAlignment="1" applyProtection="1">
      <alignment vertical="center" shrinkToFit="1"/>
      <protection locked="0"/>
    </xf>
    <xf numFmtId="0" fontId="4" fillId="2" borderId="24" xfId="0" applyFont="1" applyFill="1" applyBorder="1" applyAlignment="1" applyProtection="1">
      <alignment horizontal="left" vertical="center" shrinkToFit="1"/>
    </xf>
    <xf numFmtId="0" fontId="4" fillId="0" borderId="0" xfId="0" applyFont="1" applyBorder="1" applyAlignment="1" applyProtection="1">
      <alignment horizontal="center" vertical="center"/>
      <protection locked="0"/>
    </xf>
    <xf numFmtId="179" fontId="4" fillId="0" borderId="0" xfId="0" applyNumberFormat="1" applyFont="1" applyBorder="1" applyAlignment="1" applyProtection="1">
      <alignment horizontal="right" vertical="center" wrapText="1"/>
      <protection locked="0"/>
    </xf>
    <xf numFmtId="179" fontId="4" fillId="0" borderId="0" xfId="0" applyNumberFormat="1" applyFont="1" applyBorder="1" applyAlignment="1" applyProtection="1">
      <alignment horizontal="right" vertical="center"/>
      <protection locked="0"/>
    </xf>
    <xf numFmtId="180" fontId="4" fillId="0" borderId="0" xfId="0" applyNumberFormat="1" applyFont="1" applyAlignment="1" applyProtection="1">
      <alignment vertical="center"/>
      <protection locked="0"/>
    </xf>
    <xf numFmtId="0" fontId="4" fillId="2" borderId="3" xfId="0" applyFont="1" applyFill="1" applyBorder="1" applyAlignment="1" applyProtection="1">
      <alignment vertical="center"/>
      <protection locked="0"/>
    </xf>
    <xf numFmtId="0" fontId="4" fillId="0" borderId="0" xfId="0" applyFont="1" applyAlignment="1" applyProtection="1">
      <alignment horizontal="left" vertical="center" wrapText="1"/>
    </xf>
    <xf numFmtId="0" fontId="21" fillId="0" borderId="0" xfId="0" applyFont="1" applyFill="1" applyAlignment="1" applyProtection="1">
      <alignment vertical="center"/>
    </xf>
    <xf numFmtId="0" fontId="21" fillId="0" borderId="0" xfId="0" applyFont="1" applyFill="1" applyAlignment="1" applyProtection="1">
      <alignment vertical="center"/>
      <protection locked="0"/>
    </xf>
    <xf numFmtId="0" fontId="22" fillId="0" borderId="36" xfId="0" applyFont="1" applyBorder="1" applyAlignment="1" applyProtection="1">
      <alignment horizontal="center" vertical="center" wrapText="1"/>
    </xf>
    <xf numFmtId="0" fontId="1" fillId="0" borderId="0" xfId="0" applyFont="1" applyBorder="1" applyAlignment="1">
      <alignment vertical="center"/>
    </xf>
    <xf numFmtId="0" fontId="1" fillId="0" borderId="0" xfId="0" applyFont="1" applyBorder="1" applyAlignment="1" applyProtection="1">
      <alignment horizontal="center" vertical="center" wrapText="1"/>
    </xf>
    <xf numFmtId="177"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1" fillId="0" borderId="3" xfId="0" applyNumberFormat="1" applyFont="1" applyFill="1" applyBorder="1" applyAlignment="1" applyProtection="1">
      <alignment vertical="center" shrinkToFit="1"/>
    </xf>
    <xf numFmtId="14" fontId="1" fillId="0" borderId="0" xfId="0" applyNumberFormat="1" applyFont="1" applyBorder="1" applyAlignment="1" applyProtection="1">
      <alignment vertical="center"/>
    </xf>
    <xf numFmtId="0" fontId="1" fillId="2" borderId="40" xfId="0" applyFont="1" applyFill="1" applyBorder="1" applyAlignment="1" applyProtection="1">
      <alignment vertical="center"/>
      <protection locked="0"/>
    </xf>
    <xf numFmtId="0" fontId="1" fillId="2" borderId="39" xfId="0" applyFont="1" applyFill="1" applyBorder="1" applyAlignment="1" applyProtection="1">
      <alignment vertical="center"/>
      <protection locked="0"/>
    </xf>
    <xf numFmtId="0" fontId="14" fillId="0" borderId="0" xfId="0" applyFont="1" applyAlignment="1">
      <alignment vertical="center"/>
    </xf>
    <xf numFmtId="0" fontId="14" fillId="0" borderId="0" xfId="0" applyFont="1" applyBorder="1" applyAlignment="1">
      <alignment vertical="center"/>
    </xf>
    <xf numFmtId="14" fontId="1" fillId="2" borderId="41" xfId="0" applyNumberFormat="1" applyFont="1" applyFill="1" applyBorder="1" applyAlignment="1" applyProtection="1">
      <alignment vertical="center"/>
      <protection locked="0"/>
    </xf>
    <xf numFmtId="14" fontId="1" fillId="2" borderId="42" xfId="0" applyNumberFormat="1" applyFont="1" applyFill="1" applyBorder="1" applyAlignment="1" applyProtection="1">
      <alignment vertical="center"/>
      <protection locked="0"/>
    </xf>
    <xf numFmtId="14" fontId="1" fillId="2" borderId="41" xfId="0" applyNumberFormat="1" applyFont="1" applyFill="1" applyBorder="1" applyAlignment="1" applyProtection="1">
      <alignment vertical="center" shrinkToFit="1"/>
      <protection locked="0"/>
    </xf>
    <xf numFmtId="14" fontId="1" fillId="2" borderId="42" xfId="0" applyNumberFormat="1" applyFont="1" applyFill="1" applyBorder="1" applyAlignment="1" applyProtection="1">
      <alignment vertical="center" shrinkToFit="1"/>
      <protection locked="0"/>
    </xf>
    <xf numFmtId="0" fontId="16" fillId="0" borderId="0" xfId="0" applyFont="1" applyAlignment="1" applyProtection="1">
      <alignment vertical="center"/>
      <protection locked="0"/>
    </xf>
    <xf numFmtId="0" fontId="23" fillId="0" borderId="0" xfId="0" applyFont="1" applyAlignment="1" applyProtection="1">
      <alignment vertical="center"/>
      <protection locked="0"/>
    </xf>
    <xf numFmtId="0" fontId="4" fillId="0" borderId="1" xfId="0" applyFont="1" applyBorder="1" applyAlignment="1" applyProtection="1">
      <alignment vertical="center"/>
    </xf>
    <xf numFmtId="0" fontId="4" fillId="0" borderId="1"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2" borderId="14"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top" wrapText="1"/>
    </xf>
    <xf numFmtId="0" fontId="4" fillId="2" borderId="1" xfId="0" applyFont="1" applyFill="1" applyBorder="1" applyAlignment="1" applyProtection="1">
      <alignment horizontal="left" vertical="center"/>
    </xf>
    <xf numFmtId="0" fontId="4" fillId="2" borderId="1"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xf>
    <xf numFmtId="0" fontId="5" fillId="0" borderId="0" xfId="0" applyFont="1" applyAlignment="1" applyProtection="1">
      <alignment horizontal="center" vertical="center" shrinkToFit="1"/>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9" fontId="4" fillId="0" borderId="1" xfId="0" applyNumberFormat="1" applyFont="1" applyBorder="1" applyAlignment="1" applyProtection="1">
      <alignment horizontal="right" vertical="center" wrapText="1"/>
      <protection locked="0"/>
    </xf>
    <xf numFmtId="179" fontId="4" fillId="0" borderId="2" xfId="0" applyNumberFormat="1" applyFont="1" applyBorder="1" applyAlignment="1" applyProtection="1">
      <alignment horizontal="right" vertical="center"/>
      <protection locked="0"/>
    </xf>
    <xf numFmtId="179" fontId="4" fillId="0" borderId="3" xfId="0" applyNumberFormat="1" applyFont="1" applyBorder="1" applyAlignment="1" applyProtection="1">
      <alignment horizontal="right" vertical="center"/>
      <protection locked="0"/>
    </xf>
    <xf numFmtId="179" fontId="4" fillId="0" borderId="4" xfId="0" applyNumberFormat="1" applyFont="1" applyBorder="1" applyAlignment="1" applyProtection="1">
      <alignment horizontal="right"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180" fontId="18" fillId="2" borderId="2" xfId="0" applyNumberFormat="1" applyFont="1" applyFill="1" applyBorder="1" applyAlignment="1" applyProtection="1">
      <alignment horizontal="center" vertical="center"/>
      <protection locked="0"/>
    </xf>
    <xf numFmtId="180" fontId="18" fillId="2" borderId="3" xfId="0" applyNumberFormat="1" applyFont="1" applyFill="1"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179" fontId="15" fillId="0" borderId="2" xfId="0" applyNumberFormat="1" applyFont="1" applyBorder="1" applyAlignment="1" applyProtection="1">
      <alignment horizontal="center" vertical="center"/>
      <protection locked="0"/>
    </xf>
    <xf numFmtId="179" fontId="15" fillId="0" borderId="3" xfId="0" applyNumberFormat="1" applyFont="1" applyBorder="1" applyAlignment="1" applyProtection="1">
      <alignment horizontal="center" vertical="center"/>
      <protection locked="0"/>
    </xf>
    <xf numFmtId="179" fontId="15" fillId="0" borderId="4" xfId="0" applyNumberFormat="1" applyFont="1" applyBorder="1" applyAlignment="1" applyProtection="1">
      <alignment horizontal="center" vertical="center"/>
      <protection locked="0"/>
    </xf>
    <xf numFmtId="180" fontId="18" fillId="2" borderId="14" xfId="0" applyNumberFormat="1" applyFont="1" applyFill="1" applyBorder="1" applyAlignment="1" applyProtection="1">
      <alignment horizontal="center" vertical="center"/>
      <protection locked="0"/>
    </xf>
    <xf numFmtId="180" fontId="18" fillId="2" borderId="24" xfId="0" applyNumberFormat="1" applyFont="1" applyFill="1" applyBorder="1" applyAlignment="1" applyProtection="1">
      <alignment horizontal="center" vertical="center"/>
      <protection locked="0"/>
    </xf>
    <xf numFmtId="180" fontId="18" fillId="2" borderId="25" xfId="0" applyNumberFormat="1" applyFont="1" applyFill="1" applyBorder="1" applyAlignment="1" applyProtection="1">
      <alignment horizontal="center" vertical="center"/>
      <protection locked="0"/>
    </xf>
    <xf numFmtId="180" fontId="18" fillId="2" borderId="4" xfId="0" applyNumberFormat="1" applyFont="1" applyFill="1" applyBorder="1" applyAlignment="1" applyProtection="1">
      <alignment horizontal="center" vertical="center"/>
      <protection locked="0"/>
    </xf>
    <xf numFmtId="180" fontId="18" fillId="2" borderId="31" xfId="0" applyNumberFormat="1"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16" fillId="0" borderId="24"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2"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center" vertical="center"/>
      <protection locked="0"/>
    </xf>
    <xf numFmtId="0" fontId="4" fillId="0" borderId="4" xfId="0" applyNumberFormat="1" applyFont="1" applyBorder="1" applyAlignment="1" applyProtection="1">
      <alignment horizontal="center" vertical="center"/>
      <protection locked="0"/>
    </xf>
    <xf numFmtId="0" fontId="4" fillId="0" borderId="22" xfId="0" applyFont="1" applyFill="1" applyBorder="1" applyAlignment="1" applyProtection="1">
      <alignment horizontal="left" vertical="center" wrapText="1"/>
    </xf>
    <xf numFmtId="0" fontId="20" fillId="2" borderId="2" xfId="0" applyFont="1" applyFill="1" applyBorder="1" applyAlignment="1" applyProtection="1">
      <alignment vertical="center"/>
      <protection locked="0"/>
    </xf>
    <xf numFmtId="0" fontId="20" fillId="2" borderId="3" xfId="0" applyFont="1" applyFill="1" applyBorder="1" applyAlignment="1" applyProtection="1">
      <alignment vertical="center"/>
      <protection locked="0"/>
    </xf>
    <xf numFmtId="0" fontId="20" fillId="2" borderId="4" xfId="0" applyFont="1" applyFill="1" applyBorder="1" applyAlignment="1" applyProtection="1">
      <alignment vertical="center"/>
      <protection locked="0"/>
    </xf>
    <xf numFmtId="0" fontId="4" fillId="0" borderId="1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2" borderId="14"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0" borderId="37"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2" borderId="3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9" xfId="0" applyFont="1" applyFill="1" applyBorder="1" applyAlignment="1" applyProtection="1">
      <alignment vertical="center" wrapText="1"/>
      <protection locked="0"/>
    </xf>
    <xf numFmtId="0" fontId="1" fillId="2" borderId="28"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 xfId="0"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0" borderId="2"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178" fontId="1" fillId="0" borderId="1" xfId="0" applyNumberFormat="1" applyFont="1" applyBorder="1" applyAlignment="1" applyProtection="1">
      <alignment horizontal="center" vertical="center" wrapText="1"/>
    </xf>
    <xf numFmtId="178" fontId="1" fillId="0" borderId="1" xfId="0" applyNumberFormat="1" applyFont="1" applyBorder="1" applyAlignment="1" applyProtection="1">
      <alignment horizontal="center" vertical="center"/>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6" xfId="0" applyFont="1" applyFill="1" applyBorder="1" applyAlignment="1" applyProtection="1">
      <alignment vertical="center" wrapText="1"/>
      <protection locked="0"/>
    </xf>
    <xf numFmtId="0" fontId="1" fillId="2" borderId="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shrinkToFit="1"/>
    </xf>
    <xf numFmtId="0" fontId="1" fillId="0" borderId="13"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wrapText="1" shrinkToFit="1"/>
    </xf>
    <xf numFmtId="0" fontId="3" fillId="0" borderId="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1" fillId="0" borderId="13"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3" xfId="0" applyFont="1" applyBorder="1" applyAlignment="1" applyProtection="1">
      <alignment horizontal="center" vertical="center"/>
    </xf>
    <xf numFmtId="0" fontId="1" fillId="0" borderId="35" xfId="0" applyFont="1" applyBorder="1" applyAlignment="1">
      <alignment horizontal="center" vertical="center" wrapText="1"/>
    </xf>
    <xf numFmtId="0" fontId="1" fillId="0" borderId="19" xfId="0" applyFont="1" applyBorder="1" applyAlignment="1">
      <alignment horizontal="center" vertical="center" shrinkToFit="1"/>
    </xf>
    <xf numFmtId="0" fontId="14" fillId="0" borderId="1" xfId="0" applyFont="1" applyBorder="1" applyAlignment="1" applyProtection="1">
      <alignment horizontal="center" vertical="center" wrapText="1" shrinkToFit="1"/>
    </xf>
    <xf numFmtId="0" fontId="14" fillId="0" borderId="1"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181" fontId="1" fillId="0" borderId="16" xfId="0" applyNumberFormat="1" applyFont="1" applyBorder="1" applyAlignment="1">
      <alignment horizontal="center" vertical="center"/>
    </xf>
    <xf numFmtId="181" fontId="1" fillId="0" borderId="18" xfId="0" applyNumberFormat="1" applyFont="1" applyBorder="1" applyAlignment="1">
      <alignment horizontal="center" vertical="center"/>
    </xf>
    <xf numFmtId="181" fontId="1" fillId="0" borderId="19"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9900"/>
      <color rgb="FF0033CC"/>
      <color rgb="FF0099FF"/>
      <color rgb="FF66CCFF"/>
      <color rgb="FFCCCCFF"/>
      <color rgb="FFCCFFFF"/>
      <color rgb="FFCCECFF"/>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法人情報※消さないでください。!$N$2" lockText="1" noThreeD="1"/>
</file>

<file path=xl/ctrlProps/ctrlProp2.xml><?xml version="1.0" encoding="utf-8"?>
<formControlPr xmlns="http://schemas.microsoft.com/office/spreadsheetml/2009/9/main" objectType="CheckBox" fmlaLink="※法人情報※消さないでください。!$O$2"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4</xdr:col>
          <xdr:colOff>304800</xdr:colOff>
          <xdr:row>30</xdr:row>
          <xdr:rowOff>241300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0</xdr:rowOff>
        </xdr:from>
        <xdr:to>
          <xdr:col>7</xdr:col>
          <xdr:colOff>304800</xdr:colOff>
          <xdr:row>30</xdr:row>
          <xdr:rowOff>241300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114300</xdr:rowOff>
        </xdr:from>
        <xdr:to>
          <xdr:col>1</xdr:col>
          <xdr:colOff>12700</xdr:colOff>
          <xdr:row>18</xdr:row>
          <xdr:rowOff>374650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pattFill prst="pct5">
          <a:fgClr>
            <a:schemeClr val="lt1"/>
          </a:fgClr>
          <a:bgClr>
            <a:schemeClr val="bg1"/>
          </a:bgClr>
        </a:patt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41"/>
  <sheetViews>
    <sheetView tabSelected="1" view="pageBreakPreview" zoomScaleNormal="115" zoomScaleSheetLayoutView="100" workbookViewId="0">
      <selection activeCell="S24" sqref="S24:Y24"/>
    </sheetView>
  </sheetViews>
  <sheetFormatPr defaultColWidth="3.5" defaultRowHeight="19.5" customHeight="1"/>
  <cols>
    <col min="1" max="25" width="4.08203125" style="11" customWidth="1"/>
    <col min="26" max="16384" width="3.5" style="11"/>
  </cols>
  <sheetData>
    <row r="1" spans="1:26" ht="19.5" customHeight="1">
      <c r="A1" s="10" t="s">
        <v>133</v>
      </c>
      <c r="B1" s="10"/>
      <c r="C1" s="10"/>
      <c r="D1" s="10"/>
      <c r="E1" s="10"/>
      <c r="F1" s="10"/>
      <c r="G1" s="10"/>
      <c r="H1" s="10"/>
      <c r="I1" s="10"/>
      <c r="J1" s="10"/>
      <c r="K1" s="10"/>
      <c r="L1" s="10"/>
      <c r="M1" s="10"/>
      <c r="N1" s="10"/>
      <c r="O1" s="10"/>
      <c r="P1" s="10"/>
      <c r="Q1" s="10"/>
      <c r="R1" s="10"/>
      <c r="S1" s="10"/>
      <c r="T1" s="10"/>
      <c r="U1" s="10"/>
      <c r="V1" s="10"/>
      <c r="W1" s="10"/>
      <c r="X1" s="10"/>
      <c r="Y1" s="10"/>
      <c r="Z1" s="10"/>
    </row>
    <row r="2" spans="1:26" ht="19.5" customHeight="1">
      <c r="A2" s="10"/>
      <c r="B2" s="10"/>
      <c r="C2" s="10"/>
      <c r="D2" s="10"/>
      <c r="E2" s="10"/>
      <c r="F2" s="10"/>
      <c r="G2" s="10"/>
      <c r="H2" s="10"/>
      <c r="I2" s="10"/>
      <c r="J2" s="10"/>
      <c r="K2" s="10"/>
      <c r="L2" s="10"/>
      <c r="M2" s="10"/>
      <c r="N2" s="10"/>
      <c r="O2" s="10"/>
      <c r="P2" s="10"/>
      <c r="Q2" s="89"/>
      <c r="R2" s="89"/>
      <c r="S2" s="10" t="s">
        <v>4</v>
      </c>
      <c r="T2" s="89"/>
      <c r="U2" s="89"/>
      <c r="V2" s="10" t="s">
        <v>5</v>
      </c>
      <c r="W2" s="89"/>
      <c r="X2" s="89"/>
      <c r="Y2" s="10" t="s">
        <v>9</v>
      </c>
      <c r="Z2" s="10"/>
    </row>
    <row r="3" spans="1:26" ht="11.25" customHeight="1">
      <c r="A3" s="10"/>
      <c r="B3" s="10"/>
      <c r="C3" s="10"/>
      <c r="D3" s="10"/>
      <c r="E3" s="10"/>
      <c r="F3" s="10"/>
      <c r="G3" s="10"/>
      <c r="H3" s="10"/>
      <c r="I3" s="10"/>
      <c r="J3" s="10"/>
      <c r="K3" s="10"/>
      <c r="L3" s="10"/>
      <c r="M3" s="10"/>
      <c r="N3" s="10"/>
      <c r="O3" s="10"/>
      <c r="P3" s="10"/>
      <c r="Q3" s="12"/>
      <c r="R3" s="12"/>
      <c r="S3" s="10"/>
      <c r="T3" s="13"/>
      <c r="U3" s="13"/>
      <c r="V3" s="10"/>
      <c r="W3" s="13"/>
      <c r="X3" s="13"/>
      <c r="Y3" s="10"/>
      <c r="Z3" s="10"/>
    </row>
    <row r="4" spans="1:26" ht="19.5" customHeight="1">
      <c r="A4" s="90" t="s">
        <v>137</v>
      </c>
      <c r="B4" s="90"/>
      <c r="C4" s="90"/>
      <c r="D4" s="90"/>
      <c r="E4" s="90"/>
      <c r="F4" s="90"/>
      <c r="G4" s="90"/>
      <c r="H4" s="90"/>
      <c r="I4" s="90"/>
      <c r="J4" s="90"/>
      <c r="K4" s="90"/>
      <c r="L4" s="90"/>
      <c r="M4" s="90"/>
      <c r="N4" s="90"/>
      <c r="O4" s="90"/>
      <c r="P4" s="90"/>
      <c r="Q4" s="90"/>
      <c r="R4" s="90"/>
      <c r="S4" s="90"/>
      <c r="T4" s="90"/>
      <c r="U4" s="90"/>
      <c r="V4" s="90"/>
      <c r="W4" s="90"/>
      <c r="X4" s="90"/>
      <c r="Y4" s="90"/>
      <c r="Z4" s="10"/>
    </row>
    <row r="5" spans="1:26" ht="10.5" customHeight="1">
      <c r="A5" s="43"/>
      <c r="B5" s="43"/>
      <c r="C5" s="43"/>
      <c r="D5" s="43"/>
      <c r="E5" s="43"/>
      <c r="F5" s="43"/>
      <c r="G5" s="43"/>
      <c r="H5" s="43"/>
      <c r="I5" s="43"/>
      <c r="J5" s="43"/>
      <c r="K5" s="43"/>
      <c r="L5" s="43"/>
      <c r="M5" s="43"/>
      <c r="N5" s="43"/>
      <c r="O5" s="43"/>
      <c r="P5" s="43"/>
      <c r="Q5" s="43"/>
      <c r="R5" s="43"/>
      <c r="S5" s="43"/>
      <c r="T5" s="43"/>
      <c r="U5" s="43"/>
      <c r="V5" s="43"/>
      <c r="W5" s="43"/>
      <c r="X5" s="43"/>
      <c r="Y5" s="43"/>
      <c r="Z5" s="10"/>
    </row>
    <row r="6" spans="1:26" ht="19.5" customHeight="1">
      <c r="A6" s="10" t="s">
        <v>10</v>
      </c>
      <c r="B6" s="10"/>
      <c r="C6" s="10"/>
      <c r="D6" s="10"/>
      <c r="E6" s="10"/>
      <c r="F6" s="10"/>
      <c r="G6" s="10"/>
      <c r="H6" s="10"/>
      <c r="I6" s="10"/>
      <c r="J6" s="10"/>
      <c r="K6" s="10"/>
      <c r="L6" s="10"/>
      <c r="M6" s="10"/>
      <c r="N6" s="10"/>
      <c r="O6" s="10"/>
      <c r="P6" s="10"/>
      <c r="Q6" s="10"/>
      <c r="R6" s="10"/>
      <c r="S6" s="10"/>
      <c r="T6" s="10"/>
      <c r="U6" s="10"/>
      <c r="V6" s="10"/>
      <c r="W6" s="10"/>
      <c r="X6" s="10"/>
      <c r="Y6" s="10"/>
    </row>
    <row r="7" spans="1:26" ht="50.25" customHeight="1">
      <c r="A7" s="91" t="s">
        <v>138</v>
      </c>
      <c r="B7" s="91"/>
      <c r="C7" s="91"/>
      <c r="D7" s="91"/>
      <c r="E7" s="91"/>
      <c r="F7" s="91"/>
      <c r="G7" s="91"/>
      <c r="H7" s="91"/>
      <c r="I7" s="91"/>
      <c r="J7" s="91"/>
      <c r="K7" s="91"/>
      <c r="L7" s="91"/>
      <c r="M7" s="91"/>
      <c r="N7" s="91"/>
      <c r="O7" s="91"/>
      <c r="P7" s="91"/>
      <c r="Q7" s="91"/>
      <c r="R7" s="91"/>
      <c r="S7" s="91"/>
      <c r="T7" s="91"/>
      <c r="U7" s="91"/>
      <c r="V7" s="91"/>
      <c r="W7" s="91"/>
      <c r="X7" s="91"/>
      <c r="Y7" s="91"/>
    </row>
    <row r="8" spans="1:26" ht="19.5" customHeight="1">
      <c r="A8" s="10" t="s">
        <v>11</v>
      </c>
      <c r="B8" s="10"/>
      <c r="C8" s="10"/>
      <c r="D8" s="10"/>
      <c r="E8" s="10"/>
      <c r="F8" s="10"/>
      <c r="G8" s="10"/>
      <c r="H8" s="10"/>
      <c r="I8" s="10"/>
      <c r="J8" s="10"/>
      <c r="K8" s="10"/>
      <c r="L8" s="10"/>
      <c r="M8" s="10"/>
      <c r="N8" s="10"/>
      <c r="O8" s="10"/>
      <c r="P8" s="10"/>
      <c r="Q8" s="10"/>
      <c r="R8" s="10"/>
      <c r="S8" s="10"/>
      <c r="T8" s="10"/>
      <c r="U8" s="10"/>
      <c r="V8" s="10"/>
      <c r="W8" s="10"/>
      <c r="X8" s="10"/>
      <c r="Y8" s="10"/>
      <c r="Z8" s="10"/>
    </row>
    <row r="9" spans="1:26" ht="19.5" customHeight="1">
      <c r="A9" s="72" t="s">
        <v>12</v>
      </c>
      <c r="B9" s="72"/>
      <c r="C9" s="72"/>
      <c r="D9" s="72"/>
      <c r="E9" s="72"/>
      <c r="F9" s="72"/>
      <c r="G9" s="72"/>
      <c r="H9" s="72"/>
      <c r="I9" s="87"/>
      <c r="J9" s="87"/>
      <c r="K9" s="87"/>
      <c r="L9" s="87"/>
      <c r="M9" s="87"/>
      <c r="N9" s="87"/>
      <c r="O9" s="87"/>
      <c r="P9" s="87"/>
      <c r="Q9" s="87"/>
      <c r="R9" s="87"/>
      <c r="S9" s="87"/>
      <c r="T9" s="87"/>
      <c r="U9" s="87"/>
      <c r="V9" s="87"/>
      <c r="W9" s="87"/>
      <c r="X9" s="87"/>
      <c r="Y9" s="87"/>
      <c r="Z9" s="10"/>
    </row>
    <row r="10" spans="1:26" ht="19.5" customHeight="1">
      <c r="A10" s="72" t="s">
        <v>13</v>
      </c>
      <c r="B10" s="72"/>
      <c r="C10" s="72"/>
      <c r="D10" s="72"/>
      <c r="E10" s="72"/>
      <c r="F10" s="72"/>
      <c r="G10" s="72"/>
      <c r="H10" s="72"/>
      <c r="I10" s="87"/>
      <c r="J10" s="87"/>
      <c r="K10" s="87"/>
      <c r="L10" s="87"/>
      <c r="M10" s="87"/>
      <c r="N10" s="87"/>
      <c r="O10" s="87"/>
      <c r="P10" s="87"/>
      <c r="Q10" s="87"/>
      <c r="R10" s="87"/>
      <c r="S10" s="87"/>
      <c r="T10" s="87"/>
      <c r="U10" s="87"/>
      <c r="V10" s="87"/>
      <c r="W10" s="87"/>
      <c r="X10" s="87"/>
      <c r="Y10" s="87"/>
      <c r="Z10" s="10"/>
    </row>
    <row r="11" spans="1:26" ht="19.5" customHeight="1">
      <c r="A11" s="74" t="s">
        <v>14</v>
      </c>
      <c r="B11" s="75"/>
      <c r="C11" s="75"/>
      <c r="D11" s="75"/>
      <c r="E11" s="75"/>
      <c r="F11" s="75"/>
      <c r="G11" s="75"/>
      <c r="H11" s="76"/>
      <c r="I11" s="80" t="s">
        <v>82</v>
      </c>
      <c r="J11" s="81"/>
      <c r="K11" s="81"/>
      <c r="L11" s="81"/>
      <c r="M11" s="81"/>
      <c r="N11" s="81"/>
      <c r="O11" s="81"/>
      <c r="P11" s="81"/>
      <c r="Q11" s="81"/>
      <c r="R11" s="81"/>
      <c r="S11" s="81"/>
      <c r="T11" s="81"/>
      <c r="U11" s="81"/>
      <c r="V11" s="81"/>
      <c r="W11" s="81"/>
      <c r="X11" s="81"/>
      <c r="Y11" s="82"/>
      <c r="Z11" s="10"/>
    </row>
    <row r="12" spans="1:26" ht="20.149999999999999" customHeight="1">
      <c r="A12" s="77"/>
      <c r="B12" s="78"/>
      <c r="C12" s="78"/>
      <c r="D12" s="78"/>
      <c r="E12" s="78"/>
      <c r="F12" s="78"/>
      <c r="G12" s="78"/>
      <c r="H12" s="79"/>
      <c r="I12" s="86"/>
      <c r="J12" s="86"/>
      <c r="K12" s="86"/>
      <c r="L12" s="86"/>
      <c r="M12" s="86"/>
      <c r="N12" s="86"/>
      <c r="O12" s="86"/>
      <c r="P12" s="86"/>
      <c r="Q12" s="86"/>
      <c r="R12" s="86"/>
      <c r="S12" s="86"/>
      <c r="T12" s="86"/>
      <c r="U12" s="86"/>
      <c r="V12" s="86"/>
      <c r="W12" s="86"/>
      <c r="X12" s="86"/>
      <c r="Y12" s="86"/>
      <c r="Z12" s="10"/>
    </row>
    <row r="13" spans="1:26" ht="19.5" customHeight="1">
      <c r="A13" s="73" t="s">
        <v>139</v>
      </c>
      <c r="B13" s="73"/>
      <c r="C13" s="73"/>
      <c r="D13" s="73"/>
      <c r="E13" s="73"/>
      <c r="F13" s="73"/>
      <c r="G13" s="73"/>
      <c r="H13" s="73"/>
      <c r="I13" s="87"/>
      <c r="J13" s="87"/>
      <c r="K13" s="87"/>
      <c r="L13" s="87"/>
      <c r="M13" s="87"/>
      <c r="N13" s="87"/>
      <c r="O13" s="87"/>
      <c r="P13" s="87"/>
      <c r="Q13" s="87"/>
      <c r="R13" s="87"/>
      <c r="S13" s="87"/>
      <c r="T13" s="87"/>
      <c r="U13" s="87"/>
      <c r="V13" s="87"/>
      <c r="W13" s="87"/>
      <c r="X13" s="87"/>
      <c r="Y13" s="87"/>
      <c r="Z13" s="10"/>
    </row>
    <row r="14" spans="1:26" ht="19.5" customHeight="1">
      <c r="A14" s="73" t="s">
        <v>140</v>
      </c>
      <c r="B14" s="73"/>
      <c r="C14" s="73"/>
      <c r="D14" s="73"/>
      <c r="E14" s="73"/>
      <c r="F14" s="73"/>
      <c r="G14" s="73"/>
      <c r="H14" s="73"/>
      <c r="I14" s="85"/>
      <c r="J14" s="83"/>
      <c r="K14" s="83"/>
      <c r="L14" s="83"/>
      <c r="M14" s="83"/>
      <c r="N14" s="83"/>
      <c r="O14" s="83"/>
      <c r="P14" s="83"/>
      <c r="Q14" s="83"/>
      <c r="R14" s="83"/>
      <c r="S14" s="83"/>
      <c r="T14" s="83"/>
      <c r="U14" s="83"/>
      <c r="V14" s="83"/>
      <c r="W14" s="83"/>
      <c r="X14" s="83" t="s">
        <v>84</v>
      </c>
      <c r="Y14" s="84"/>
      <c r="Z14" s="10"/>
    </row>
    <row r="15" spans="1:26" ht="19.5" customHeight="1">
      <c r="A15" s="73" t="s">
        <v>15</v>
      </c>
      <c r="B15" s="73"/>
      <c r="C15" s="73"/>
      <c r="D15" s="73"/>
      <c r="E15" s="73"/>
      <c r="F15" s="73"/>
      <c r="G15" s="73"/>
      <c r="H15" s="73"/>
      <c r="I15" s="87"/>
      <c r="J15" s="87"/>
      <c r="K15" s="87"/>
      <c r="L15" s="87"/>
      <c r="M15" s="87"/>
      <c r="N15" s="87"/>
      <c r="O15" s="87"/>
      <c r="P15" s="87"/>
      <c r="Q15" s="87"/>
      <c r="R15" s="87"/>
      <c r="S15" s="87"/>
      <c r="T15" s="87"/>
      <c r="U15" s="87"/>
      <c r="V15" s="87"/>
      <c r="W15" s="87"/>
      <c r="X15" s="87"/>
      <c r="Y15" s="87"/>
      <c r="Z15" s="10"/>
    </row>
    <row r="16" spans="1:26" ht="19.5" customHeight="1">
      <c r="A16" s="73" t="s">
        <v>119</v>
      </c>
      <c r="B16" s="73"/>
      <c r="C16" s="73"/>
      <c r="D16" s="73"/>
      <c r="E16" s="73"/>
      <c r="F16" s="73"/>
      <c r="G16" s="73"/>
      <c r="H16" s="73"/>
      <c r="I16" s="44" t="s">
        <v>16</v>
      </c>
      <c r="J16" s="88"/>
      <c r="K16" s="88"/>
      <c r="L16" s="88"/>
      <c r="M16" s="88"/>
      <c r="N16" s="88"/>
      <c r="O16" s="88"/>
      <c r="P16" s="88"/>
      <c r="Q16" s="88"/>
      <c r="R16" s="45" t="s">
        <v>17</v>
      </c>
      <c r="S16" s="88"/>
      <c r="T16" s="88"/>
      <c r="U16" s="88"/>
      <c r="V16" s="88"/>
      <c r="W16" s="88"/>
      <c r="X16" s="88"/>
      <c r="Y16" s="88"/>
      <c r="Z16" s="10"/>
    </row>
    <row r="17" spans="1:26" ht="19.5" customHeight="1">
      <c r="A17" s="73" t="s">
        <v>18</v>
      </c>
      <c r="B17" s="73"/>
      <c r="C17" s="73"/>
      <c r="D17" s="73"/>
      <c r="E17" s="73"/>
      <c r="F17" s="73"/>
      <c r="G17" s="73"/>
      <c r="H17" s="73"/>
      <c r="I17" s="87"/>
      <c r="J17" s="87"/>
      <c r="K17" s="87"/>
      <c r="L17" s="87"/>
      <c r="M17" s="87"/>
      <c r="N17" s="87"/>
      <c r="O17" s="87"/>
      <c r="P17" s="87"/>
      <c r="Q17" s="87"/>
      <c r="R17" s="87"/>
      <c r="S17" s="87"/>
      <c r="T17" s="87"/>
      <c r="U17" s="87"/>
      <c r="V17" s="87"/>
      <c r="W17" s="87"/>
      <c r="X17" s="87"/>
      <c r="Y17" s="87"/>
      <c r="Z17" s="10"/>
    </row>
    <row r="18" spans="1:26" s="54" customFormat="1" ht="18.75" customHeight="1">
      <c r="A18" s="136" t="s">
        <v>125</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53"/>
    </row>
    <row r="19" spans="1:26" s="54" customFormat="1" ht="36.75" customHeight="1">
      <c r="A19" s="55" t="s">
        <v>126</v>
      </c>
      <c r="B19" s="148" t="s">
        <v>127</v>
      </c>
      <c r="C19" s="148"/>
      <c r="D19" s="148"/>
      <c r="E19" s="148"/>
      <c r="F19" s="148"/>
      <c r="G19" s="148"/>
      <c r="H19" s="148"/>
      <c r="I19" s="148"/>
      <c r="J19" s="148"/>
      <c r="K19" s="148"/>
      <c r="L19" s="148"/>
      <c r="M19" s="148"/>
      <c r="N19" s="148"/>
      <c r="O19" s="148"/>
      <c r="P19" s="148"/>
      <c r="Q19" s="148"/>
      <c r="R19" s="148"/>
      <c r="S19" s="148"/>
      <c r="T19" s="148"/>
      <c r="U19" s="148"/>
      <c r="V19" s="148"/>
      <c r="W19" s="148"/>
      <c r="X19" s="148"/>
      <c r="Y19" s="149"/>
      <c r="Z19" s="53"/>
    </row>
    <row r="20" spans="1:26" ht="10.5" customHeight="1">
      <c r="A20" s="52"/>
      <c r="B20" s="52"/>
      <c r="C20" s="52"/>
      <c r="D20" s="52"/>
      <c r="E20" s="52"/>
      <c r="F20" s="52"/>
      <c r="G20" s="52"/>
      <c r="H20" s="52"/>
      <c r="I20" s="52"/>
      <c r="J20" s="52"/>
      <c r="K20" s="52"/>
      <c r="L20" s="52"/>
      <c r="M20" s="52"/>
      <c r="N20" s="52"/>
      <c r="O20" s="52"/>
      <c r="P20" s="52"/>
      <c r="Q20" s="52"/>
      <c r="R20" s="52"/>
      <c r="S20" s="52"/>
      <c r="T20" s="52"/>
      <c r="U20" s="52"/>
      <c r="V20" s="52"/>
      <c r="W20" s="52"/>
      <c r="X20" s="52"/>
      <c r="Y20" s="52"/>
    </row>
    <row r="21" spans="1:26" ht="19.5" customHeight="1">
      <c r="A21" s="11" t="s">
        <v>19</v>
      </c>
    </row>
    <row r="22" spans="1:26" ht="21" customHeight="1">
      <c r="A22" s="96" t="s">
        <v>20</v>
      </c>
      <c r="B22" s="97"/>
      <c r="C22" s="97"/>
      <c r="D22" s="98"/>
      <c r="E22" s="120">
        <f>SUM(E24:Y24)</f>
        <v>0</v>
      </c>
      <c r="F22" s="121"/>
      <c r="G22" s="121"/>
      <c r="H22" s="121"/>
      <c r="I22" s="121"/>
      <c r="J22" s="121"/>
      <c r="K22" s="121"/>
      <c r="L22" s="121"/>
      <c r="M22" s="121"/>
      <c r="N22" s="121"/>
      <c r="O22" s="121"/>
      <c r="P22" s="121"/>
      <c r="Q22" s="121"/>
      <c r="R22" s="121"/>
      <c r="S22" s="121"/>
      <c r="T22" s="121"/>
      <c r="U22" s="121"/>
      <c r="V22" s="121"/>
      <c r="W22" s="121"/>
      <c r="X22" s="121"/>
      <c r="Y22" s="122"/>
    </row>
    <row r="23" spans="1:26" ht="27.5" customHeight="1">
      <c r="A23" s="99" t="s">
        <v>21</v>
      </c>
      <c r="B23" s="100"/>
      <c r="C23" s="100"/>
      <c r="D23" s="101"/>
      <c r="E23" s="132" t="s">
        <v>120</v>
      </c>
      <c r="F23" s="97"/>
      <c r="G23" s="97"/>
      <c r="H23" s="97"/>
      <c r="I23" s="97"/>
      <c r="J23" s="97"/>
      <c r="K23" s="98"/>
      <c r="L23" s="133" t="s">
        <v>121</v>
      </c>
      <c r="M23" s="134"/>
      <c r="N23" s="134"/>
      <c r="O23" s="134"/>
      <c r="P23" s="134"/>
      <c r="Q23" s="134"/>
      <c r="R23" s="135"/>
      <c r="S23" s="133" t="s">
        <v>122</v>
      </c>
      <c r="T23" s="134"/>
      <c r="U23" s="134"/>
      <c r="V23" s="134"/>
      <c r="W23" s="134"/>
      <c r="X23" s="134"/>
      <c r="Y23" s="135"/>
    </row>
    <row r="24" spans="1:26" ht="27.5" customHeight="1">
      <c r="A24" s="102"/>
      <c r="B24" s="103"/>
      <c r="C24" s="103"/>
      <c r="D24" s="104"/>
      <c r="E24" s="105">
        <f>'【要提出】様式１別紙１給付金申請内訳書（障害者施設）'!$M$5</f>
        <v>0</v>
      </c>
      <c r="F24" s="105"/>
      <c r="G24" s="105"/>
      <c r="H24" s="105"/>
      <c r="I24" s="105"/>
      <c r="J24" s="105"/>
      <c r="K24" s="105"/>
      <c r="L24" s="106">
        <f>'【要提出】様式１別紙２給付金申請内訳書（障害児施設）'!$M$5</f>
        <v>0</v>
      </c>
      <c r="M24" s="107"/>
      <c r="N24" s="107"/>
      <c r="O24" s="107"/>
      <c r="P24" s="107"/>
      <c r="Q24" s="107"/>
      <c r="R24" s="108"/>
      <c r="S24" s="106">
        <f>'【要提出】様式１別紙３給付金申請内訳書（居宅・相談・その他）'!$M$5</f>
        <v>0</v>
      </c>
      <c r="T24" s="107"/>
      <c r="U24" s="107"/>
      <c r="V24" s="107"/>
      <c r="W24" s="107"/>
      <c r="X24" s="107"/>
      <c r="Y24" s="108"/>
    </row>
    <row r="25" spans="1:26" ht="12.5" customHeight="1">
      <c r="A25" s="47"/>
      <c r="B25" s="47"/>
      <c r="C25" s="47"/>
      <c r="D25" s="47"/>
      <c r="E25" s="48"/>
      <c r="F25" s="48"/>
      <c r="G25" s="48"/>
      <c r="H25" s="48"/>
      <c r="I25" s="48"/>
      <c r="J25" s="48"/>
      <c r="K25" s="48"/>
      <c r="L25" s="49"/>
      <c r="M25" s="49"/>
      <c r="N25" s="49"/>
      <c r="O25" s="49"/>
      <c r="P25" s="49"/>
      <c r="Q25" s="49"/>
      <c r="R25" s="49"/>
      <c r="S25" s="49"/>
      <c r="T25" s="49"/>
      <c r="U25" s="49"/>
      <c r="V25" s="49"/>
      <c r="W25" s="49"/>
      <c r="X25" s="49"/>
      <c r="Y25" s="49"/>
    </row>
    <row r="26" spans="1:26" ht="19.5" customHeight="1">
      <c r="A26" s="11" t="s">
        <v>32</v>
      </c>
      <c r="Q26" s="50"/>
      <c r="W26" s="50"/>
    </row>
    <row r="27" spans="1:26" ht="19.5" customHeight="1">
      <c r="A27" s="140" t="s">
        <v>51</v>
      </c>
      <c r="B27" s="141"/>
      <c r="C27" s="141"/>
      <c r="D27" s="142"/>
      <c r="E27" s="109" t="s">
        <v>56</v>
      </c>
      <c r="F27" s="110"/>
      <c r="G27" s="110"/>
      <c r="H27" s="110"/>
      <c r="I27" s="110"/>
      <c r="J27" s="110"/>
      <c r="K27" s="110"/>
      <c r="L27" s="110"/>
      <c r="M27" s="110"/>
      <c r="N27" s="110"/>
      <c r="O27" s="110"/>
      <c r="P27" s="112"/>
      <c r="Q27" s="109" t="s">
        <v>57</v>
      </c>
      <c r="R27" s="110"/>
      <c r="S27" s="110"/>
      <c r="T27" s="110"/>
      <c r="U27" s="110"/>
      <c r="V27" s="110"/>
      <c r="W27" s="110"/>
      <c r="X27" s="110"/>
      <c r="Y27" s="112"/>
    </row>
    <row r="28" spans="1:26" ht="19.5" customHeight="1">
      <c r="A28" s="143"/>
      <c r="B28" s="144"/>
      <c r="C28" s="144"/>
      <c r="D28" s="145"/>
      <c r="E28" s="146"/>
      <c r="F28" s="129"/>
      <c r="G28" s="129"/>
      <c r="H28" s="129"/>
      <c r="I28" s="129"/>
      <c r="J28" s="129"/>
      <c r="K28" s="129"/>
      <c r="L28" s="129"/>
      <c r="M28" s="129"/>
      <c r="N28" s="129"/>
      <c r="O28" s="129"/>
      <c r="P28" s="147"/>
      <c r="Q28" s="128"/>
      <c r="R28" s="129"/>
      <c r="S28" s="129"/>
      <c r="T28" s="129"/>
      <c r="U28" s="129"/>
      <c r="V28" s="129"/>
      <c r="W28" s="129"/>
      <c r="X28" s="129"/>
      <c r="Y28" s="130"/>
    </row>
    <row r="29" spans="1:26" ht="19.5" customHeight="1">
      <c r="A29" s="99" t="s">
        <v>33</v>
      </c>
      <c r="B29" s="100"/>
      <c r="C29" s="100"/>
      <c r="D29" s="101"/>
      <c r="E29" s="109" t="s">
        <v>52</v>
      </c>
      <c r="F29" s="110"/>
      <c r="G29" s="110"/>
      <c r="H29" s="110"/>
      <c r="I29" s="110"/>
      <c r="J29" s="110"/>
      <c r="K29" s="110"/>
      <c r="L29" s="110"/>
      <c r="M29" s="110"/>
      <c r="N29" s="110"/>
      <c r="O29" s="110"/>
      <c r="P29" s="110"/>
      <c r="Q29" s="111" t="s">
        <v>53</v>
      </c>
      <c r="R29" s="110"/>
      <c r="S29" s="110"/>
      <c r="T29" s="110"/>
      <c r="U29" s="110"/>
      <c r="V29" s="110"/>
      <c r="W29" s="110"/>
      <c r="X29" s="110"/>
      <c r="Y29" s="112"/>
    </row>
    <row r="30" spans="1:26" ht="24" customHeight="1">
      <c r="A30" s="102"/>
      <c r="B30" s="103"/>
      <c r="C30" s="103"/>
      <c r="D30" s="104"/>
      <c r="E30" s="113"/>
      <c r="F30" s="114"/>
      <c r="G30" s="126"/>
      <c r="H30" s="113"/>
      <c r="I30" s="114"/>
      <c r="J30" s="114"/>
      <c r="K30" s="113"/>
      <c r="L30" s="114"/>
      <c r="M30" s="126"/>
      <c r="N30" s="113"/>
      <c r="O30" s="114"/>
      <c r="P30" s="114"/>
      <c r="Q30" s="127"/>
      <c r="R30" s="114"/>
      <c r="S30" s="126"/>
      <c r="T30" s="113"/>
      <c r="U30" s="114"/>
      <c r="V30" s="126"/>
      <c r="W30" s="113"/>
      <c r="X30" s="114"/>
      <c r="Y30" s="126"/>
    </row>
    <row r="31" spans="1:26" ht="19.5" customHeight="1">
      <c r="A31" s="96" t="s">
        <v>34</v>
      </c>
      <c r="B31" s="97"/>
      <c r="C31" s="97"/>
      <c r="D31" s="98"/>
      <c r="E31" s="46"/>
      <c r="F31" s="51" t="s">
        <v>54</v>
      </c>
      <c r="G31" s="51"/>
      <c r="H31" s="46"/>
      <c r="I31" s="51" t="s">
        <v>55</v>
      </c>
      <c r="J31" s="51"/>
      <c r="K31" s="116"/>
      <c r="L31" s="117"/>
      <c r="M31" s="117"/>
      <c r="N31" s="117"/>
      <c r="O31" s="117"/>
      <c r="P31" s="117"/>
      <c r="Q31" s="117"/>
      <c r="R31" s="117"/>
      <c r="S31" s="117"/>
      <c r="T31" s="117"/>
      <c r="U31" s="117"/>
      <c r="V31" s="117"/>
      <c r="W31" s="117"/>
      <c r="X31" s="117"/>
      <c r="Y31" s="118"/>
    </row>
    <row r="32" spans="1:26" ht="19.5" customHeight="1">
      <c r="A32" s="96" t="s">
        <v>35</v>
      </c>
      <c r="B32" s="97"/>
      <c r="C32" s="97"/>
      <c r="D32" s="98"/>
      <c r="E32" s="123"/>
      <c r="F32" s="124"/>
      <c r="G32" s="125"/>
      <c r="H32" s="123"/>
      <c r="I32" s="124"/>
      <c r="J32" s="125"/>
      <c r="K32" s="123"/>
      <c r="L32" s="124"/>
      <c r="M32" s="125"/>
      <c r="N32" s="123"/>
      <c r="O32" s="124"/>
      <c r="P32" s="125"/>
      <c r="Q32" s="123"/>
      <c r="R32" s="124"/>
      <c r="S32" s="124"/>
      <c r="T32" s="113"/>
      <c r="U32" s="114"/>
      <c r="V32" s="126"/>
      <c r="W32" s="113"/>
      <c r="X32" s="114"/>
      <c r="Y32" s="126"/>
    </row>
    <row r="33" spans="1:25" ht="31" customHeight="1">
      <c r="A33" s="115" t="s">
        <v>117</v>
      </c>
      <c r="B33" s="103"/>
      <c r="C33" s="103"/>
      <c r="D33" s="104"/>
      <c r="E33" s="137" ph="1"/>
      <c r="F33" s="138"/>
      <c r="G33" s="138"/>
      <c r="H33" s="138"/>
      <c r="I33" s="138"/>
      <c r="J33" s="138"/>
      <c r="K33" s="138"/>
      <c r="L33" s="138"/>
      <c r="M33" s="138"/>
      <c r="N33" s="138"/>
      <c r="O33" s="138"/>
      <c r="P33" s="138"/>
      <c r="Q33" s="138"/>
      <c r="R33" s="138"/>
      <c r="S33" s="138"/>
      <c r="T33" s="138"/>
      <c r="U33" s="138"/>
      <c r="V33" s="138"/>
      <c r="W33" s="138"/>
      <c r="X33" s="138"/>
      <c r="Y33" s="139"/>
    </row>
    <row r="34" spans="1:25" s="70" customFormat="1" ht="16.5" customHeight="1">
      <c r="A34" s="131" t="s">
        <v>128</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row>
    <row r="35" spans="1:25" s="71" customFormat="1" ht="16.5" customHeight="1">
      <c r="A35" s="119" t="s">
        <v>123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row>
    <row r="36" spans="1:25" ht="12" customHeight="1"/>
    <row r="37" spans="1:25" ht="19.5" customHeight="1">
      <c r="A37" s="11" t="s">
        <v>132</v>
      </c>
    </row>
    <row r="38" spans="1:25" ht="19.5" customHeight="1">
      <c r="A38" s="96" t="s">
        <v>38</v>
      </c>
      <c r="B38" s="97"/>
      <c r="C38" s="97"/>
      <c r="D38" s="97"/>
      <c r="E38" s="97"/>
      <c r="F38" s="97"/>
      <c r="G38" s="97"/>
      <c r="H38" s="97"/>
      <c r="I38" s="97"/>
      <c r="J38" s="97"/>
      <c r="K38" s="97"/>
      <c r="L38" s="97"/>
      <c r="M38" s="97"/>
      <c r="N38" s="97"/>
      <c r="O38" s="97"/>
      <c r="P38" s="97"/>
      <c r="Q38" s="97"/>
      <c r="R38" s="97"/>
      <c r="S38" s="97"/>
      <c r="T38" s="97"/>
      <c r="U38" s="97"/>
      <c r="V38" s="97"/>
      <c r="W38" s="98"/>
      <c r="X38" s="92" t="s">
        <v>36</v>
      </c>
      <c r="Y38" s="92"/>
    </row>
    <row r="39" spans="1:25" ht="19.5" customHeight="1">
      <c r="A39" s="93" t="s">
        <v>124</v>
      </c>
      <c r="B39" s="94"/>
      <c r="C39" s="94"/>
      <c r="D39" s="94"/>
      <c r="E39" s="94"/>
      <c r="F39" s="94"/>
      <c r="G39" s="94"/>
      <c r="H39" s="94"/>
      <c r="I39" s="94"/>
      <c r="J39" s="94"/>
      <c r="K39" s="94"/>
      <c r="L39" s="94"/>
      <c r="M39" s="94"/>
      <c r="N39" s="94"/>
      <c r="O39" s="94"/>
      <c r="P39" s="94"/>
      <c r="Q39" s="94"/>
      <c r="R39" s="94"/>
      <c r="S39" s="94"/>
      <c r="T39" s="94"/>
      <c r="U39" s="94"/>
      <c r="V39" s="94"/>
      <c r="W39" s="95"/>
      <c r="X39" s="92" t="s">
        <v>37</v>
      </c>
      <c r="Y39" s="92"/>
    </row>
    <row r="40" spans="1:25" ht="19.5" customHeight="1">
      <c r="A40" s="11" t="s">
        <v>39</v>
      </c>
    </row>
    <row r="47" spans="1:25" ht="19.5" customHeight="1">
      <c r="A47" s="11" ph="1"/>
      <c r="B47" s="11" ph="1"/>
      <c r="C47" s="11" ph="1"/>
      <c r="D47" s="11" ph="1"/>
      <c r="E47" s="11" ph="1"/>
      <c r="F47" s="11" ph="1"/>
    </row>
    <row r="48" spans="1:25" ht="19.5" customHeight="1">
      <c r="A48" s="11" ph="1"/>
      <c r="B48" s="11" ph="1"/>
      <c r="C48" s="11" ph="1"/>
      <c r="D48" s="11" ph="1"/>
      <c r="E48" s="11" ph="1"/>
      <c r="F48" s="11" ph="1"/>
    </row>
    <row r="49" spans="1:6" ht="19.5" customHeight="1">
      <c r="A49" s="11" ph="1"/>
      <c r="B49" s="11" ph="1"/>
      <c r="C49" s="11" ph="1"/>
      <c r="D49" s="11" ph="1"/>
      <c r="E49" s="11" ph="1"/>
      <c r="F49" s="11" ph="1"/>
    </row>
    <row r="50" spans="1:6" ht="19.5" customHeight="1">
      <c r="A50" s="11" ph="1"/>
      <c r="B50" s="11" ph="1"/>
      <c r="C50" s="11" ph="1"/>
      <c r="D50" s="11" ph="1"/>
      <c r="E50" s="11" ph="1"/>
      <c r="F50" s="11" ph="1"/>
    </row>
    <row r="54" spans="1:6" ht="19.5" customHeight="1">
      <c r="A54" s="11" ph="1"/>
      <c r="B54" s="11" ph="1"/>
      <c r="C54" s="11" ph="1"/>
      <c r="D54" s="11" ph="1"/>
      <c r="E54" s="11" ph="1"/>
      <c r="F54" s="11" ph="1"/>
    </row>
    <row r="55" spans="1:6" ht="19.5" customHeight="1">
      <c r="A55" s="11" ph="1"/>
      <c r="B55" s="11" ph="1"/>
      <c r="C55" s="11" ph="1"/>
      <c r="D55" s="11" ph="1"/>
      <c r="E55" s="11" ph="1"/>
      <c r="F55" s="11" ph="1"/>
    </row>
    <row r="57" spans="1:6" ht="19.5" customHeight="1">
      <c r="A57" s="11" ph="1"/>
      <c r="B57" s="11" ph="1"/>
      <c r="C57" s="11" ph="1"/>
      <c r="D57" s="11" ph="1"/>
      <c r="E57" s="11" ph="1"/>
      <c r="F57" s="11" ph="1"/>
    </row>
    <row r="63" spans="1:6" ht="19.5" customHeight="1">
      <c r="A63" s="11" ph="1"/>
      <c r="B63" s="11" ph="1"/>
      <c r="C63" s="11" ph="1"/>
      <c r="D63" s="11" ph="1"/>
      <c r="E63" s="11" ph="1"/>
      <c r="F63" s="11" ph="1"/>
    </row>
    <row r="67" spans="1:6" ht="19.5" customHeight="1">
      <c r="A67" s="11" ph="1"/>
      <c r="B67" s="11" ph="1"/>
      <c r="C67" s="11" ph="1"/>
      <c r="D67" s="11" ph="1"/>
      <c r="E67" s="11" ph="1"/>
      <c r="F67" s="11" ph="1"/>
    </row>
    <row r="68" spans="1:6" ht="19.5" customHeight="1">
      <c r="A68" s="11" ph="1"/>
      <c r="B68" s="11" ph="1"/>
      <c r="C68" s="11" ph="1"/>
      <c r="D68" s="11" ph="1"/>
      <c r="E68" s="11" ph="1"/>
      <c r="F68" s="11" ph="1"/>
    </row>
    <row r="70" spans="1:6" ht="19.5" customHeight="1">
      <c r="A70" s="11" ph="1"/>
      <c r="B70" s="11" ph="1"/>
      <c r="C70" s="11" ph="1"/>
      <c r="D70" s="11" ph="1"/>
      <c r="E70" s="11" ph="1"/>
      <c r="F70" s="11" ph="1"/>
    </row>
    <row r="71" spans="1:6" ht="19.5" customHeight="1">
      <c r="A71" s="11" ph="1"/>
      <c r="B71" s="11" ph="1"/>
      <c r="C71" s="11" ph="1"/>
      <c r="D71" s="11" ph="1"/>
      <c r="E71" s="11" ph="1"/>
      <c r="F71" s="11" ph="1"/>
    </row>
    <row r="73" spans="1:6" ht="19.5" customHeight="1">
      <c r="A73" s="11" ph="1"/>
      <c r="B73" s="11" ph="1"/>
      <c r="C73" s="11" ph="1"/>
      <c r="D73" s="11" ph="1"/>
      <c r="E73" s="11" ph="1"/>
      <c r="F73" s="11" ph="1"/>
    </row>
    <row r="75" spans="1:6" ht="19.5" customHeight="1">
      <c r="A75" s="11" ph="1"/>
      <c r="B75" s="11" ph="1"/>
      <c r="C75" s="11" ph="1"/>
      <c r="D75" s="11" ph="1"/>
      <c r="E75" s="11" ph="1"/>
      <c r="F75" s="11" ph="1"/>
    </row>
    <row r="77" spans="1:6" ht="19.5" customHeight="1">
      <c r="A77" s="11" ph="1"/>
      <c r="B77" s="11" ph="1"/>
      <c r="C77" s="11" ph="1"/>
      <c r="D77" s="11" ph="1"/>
      <c r="E77" s="11" ph="1"/>
      <c r="F77" s="11" ph="1"/>
    </row>
    <row r="78" spans="1:6" ht="19.5" customHeight="1">
      <c r="A78" s="11" ph="1"/>
      <c r="B78" s="11" ph="1"/>
      <c r="C78" s="11" ph="1"/>
      <c r="D78" s="11" ph="1"/>
      <c r="E78" s="11" ph="1"/>
      <c r="F78" s="11" ph="1"/>
    </row>
    <row r="80" spans="1:6" ht="19.5" customHeight="1">
      <c r="A80" s="11" ph="1"/>
      <c r="B80" s="11" ph="1"/>
      <c r="C80" s="11" ph="1"/>
      <c r="D80" s="11" ph="1"/>
      <c r="E80" s="11" ph="1"/>
      <c r="F80" s="11" ph="1"/>
    </row>
    <row r="86" spans="1:6" ht="19.5" customHeight="1">
      <c r="A86" s="11" ph="1"/>
      <c r="B86" s="11" ph="1"/>
      <c r="C86" s="11" ph="1"/>
      <c r="D86" s="11" ph="1"/>
      <c r="E86" s="11" ph="1"/>
      <c r="F86" s="11" ph="1"/>
    </row>
    <row r="90" spans="1:6" ht="19.5" customHeight="1">
      <c r="A90" s="11" ph="1"/>
      <c r="B90" s="11" ph="1"/>
      <c r="C90" s="11" ph="1"/>
      <c r="D90" s="11" ph="1"/>
      <c r="E90" s="11" ph="1"/>
      <c r="F90" s="11" ph="1"/>
    </row>
    <row r="91" spans="1:6" ht="19.5" customHeight="1">
      <c r="A91" s="11" ph="1"/>
      <c r="B91" s="11" ph="1"/>
      <c r="C91" s="11" ph="1"/>
      <c r="D91" s="11" ph="1"/>
      <c r="E91" s="11" ph="1"/>
      <c r="F91" s="11" ph="1"/>
    </row>
    <row r="93" spans="1:6" ht="19.5" customHeight="1">
      <c r="A93" s="11" ph="1"/>
      <c r="B93" s="11" ph="1"/>
      <c r="C93" s="11" ph="1"/>
      <c r="D93" s="11" ph="1"/>
      <c r="E93" s="11" ph="1"/>
      <c r="F93" s="11" ph="1"/>
    </row>
    <row r="94" spans="1:6" ht="19.5" customHeight="1">
      <c r="A94" s="11" ph="1"/>
      <c r="B94" s="11" ph="1"/>
      <c r="C94" s="11" ph="1"/>
      <c r="D94" s="11" ph="1"/>
      <c r="E94" s="11" ph="1"/>
      <c r="F94" s="11" ph="1"/>
    </row>
    <row r="96" spans="1:6" ht="19.5" customHeight="1">
      <c r="A96" s="11" ph="1"/>
      <c r="B96" s="11" ph="1"/>
      <c r="C96" s="11" ph="1"/>
      <c r="D96" s="11" ph="1"/>
      <c r="E96" s="11" ph="1"/>
      <c r="F96" s="11" ph="1"/>
    </row>
    <row r="98" spans="1:6" ht="19.5" customHeight="1">
      <c r="A98" s="11" ph="1"/>
      <c r="B98" s="11" ph="1"/>
      <c r="C98" s="11" ph="1"/>
      <c r="D98" s="11" ph="1"/>
      <c r="E98" s="11" ph="1"/>
      <c r="F98" s="11" ph="1"/>
    </row>
    <row r="100" spans="1:6" ht="19.5" customHeight="1">
      <c r="A100" s="11" ph="1"/>
      <c r="B100" s="11" ph="1"/>
      <c r="C100" s="11" ph="1"/>
      <c r="D100" s="11" ph="1"/>
      <c r="E100" s="11" ph="1"/>
      <c r="F100" s="11" ph="1"/>
    </row>
    <row r="102" spans="1:6" ht="19.5" customHeight="1">
      <c r="A102" s="11" ph="1"/>
      <c r="B102" s="11" ph="1"/>
      <c r="C102" s="11" ph="1"/>
      <c r="D102" s="11" ph="1"/>
      <c r="E102" s="11" ph="1"/>
      <c r="F102" s="11" ph="1"/>
    </row>
    <row r="103" spans="1:6" ht="19.5" customHeight="1">
      <c r="A103" s="11" ph="1"/>
      <c r="B103" s="11" ph="1"/>
      <c r="C103" s="11" ph="1"/>
      <c r="D103" s="11" ph="1"/>
      <c r="E103" s="11" ph="1"/>
      <c r="F103" s="11" ph="1"/>
    </row>
    <row r="104" spans="1:6" ht="19.5" customHeight="1">
      <c r="A104" s="11" ph="1"/>
      <c r="B104" s="11" ph="1"/>
      <c r="C104" s="11" ph="1"/>
      <c r="D104" s="11" ph="1"/>
      <c r="E104" s="11" ph="1"/>
      <c r="F104" s="11" ph="1"/>
    </row>
    <row r="105" spans="1:6" ht="19.5" customHeight="1">
      <c r="A105" s="11" ph="1"/>
      <c r="B105" s="11" ph="1"/>
      <c r="C105" s="11" ph="1"/>
      <c r="D105" s="11" ph="1"/>
      <c r="E105" s="11" ph="1"/>
      <c r="F105" s="11" ph="1"/>
    </row>
    <row r="107" spans="1:6" ht="19.5" customHeight="1">
      <c r="A107" s="11" ph="1"/>
      <c r="B107" s="11" ph="1"/>
      <c r="C107" s="11" ph="1"/>
      <c r="D107" s="11" ph="1"/>
      <c r="E107" s="11" ph="1"/>
      <c r="F107" s="11" ph="1"/>
    </row>
    <row r="109" spans="1:6" ht="19.5" customHeight="1">
      <c r="A109" s="11" ph="1"/>
      <c r="B109" s="11" ph="1"/>
      <c r="C109" s="11" ph="1"/>
      <c r="D109" s="11" ph="1"/>
      <c r="E109" s="11" ph="1"/>
      <c r="F109" s="11" ph="1"/>
    </row>
    <row r="111" spans="1:6" ht="19.5" customHeight="1">
      <c r="A111" s="11" ph="1"/>
      <c r="B111" s="11" ph="1"/>
      <c r="C111" s="11" ph="1"/>
      <c r="D111" s="11" ph="1"/>
      <c r="E111" s="11" ph="1"/>
      <c r="F111" s="11" ph="1"/>
    </row>
    <row r="112" spans="1:6" ht="19.5" customHeight="1">
      <c r="A112" s="11" ph="1"/>
      <c r="B112" s="11" ph="1"/>
      <c r="C112" s="11" ph="1"/>
      <c r="D112" s="11" ph="1"/>
      <c r="E112" s="11" ph="1"/>
      <c r="F112" s="11" ph="1"/>
    </row>
    <row r="114" spans="1:6" ht="19.5" customHeight="1">
      <c r="A114" s="11" ph="1"/>
      <c r="B114" s="11" ph="1"/>
      <c r="C114" s="11" ph="1"/>
      <c r="D114" s="11" ph="1"/>
      <c r="E114" s="11" ph="1"/>
      <c r="F114" s="11" ph="1"/>
    </row>
    <row r="117" spans="1:6" ht="19.5" customHeight="1">
      <c r="A117" s="11" ph="1"/>
      <c r="B117" s="11" ph="1"/>
      <c r="C117" s="11" ph="1"/>
      <c r="D117" s="11" ph="1"/>
      <c r="E117" s="11" ph="1"/>
      <c r="F117" s="11" ph="1"/>
    </row>
    <row r="118" spans="1:6" ht="19.5" customHeight="1">
      <c r="A118" s="11" ph="1"/>
      <c r="B118" s="11" ph="1"/>
      <c r="C118" s="11" ph="1"/>
      <c r="D118" s="11" ph="1"/>
      <c r="E118" s="11" ph="1"/>
      <c r="F118" s="11" ph="1"/>
    </row>
    <row r="120" spans="1:6" ht="19.5" customHeight="1">
      <c r="A120" s="11" ph="1"/>
      <c r="B120" s="11" ph="1"/>
      <c r="C120" s="11" ph="1"/>
      <c r="D120" s="11" ph="1"/>
      <c r="E120" s="11" ph="1"/>
      <c r="F120" s="11" ph="1"/>
    </row>
    <row r="121" spans="1:6" ht="19.5" customHeight="1">
      <c r="A121" s="11" ph="1"/>
      <c r="B121" s="11" ph="1"/>
      <c r="C121" s="11" ph="1"/>
      <c r="D121" s="11" ph="1"/>
      <c r="E121" s="11" ph="1"/>
      <c r="F121" s="11" ph="1"/>
    </row>
    <row r="123" spans="1:6" ht="19.5" customHeight="1">
      <c r="A123" s="11" ph="1"/>
      <c r="B123" s="11" ph="1"/>
      <c r="C123" s="11" ph="1"/>
      <c r="D123" s="11" ph="1"/>
      <c r="E123" s="11" ph="1"/>
      <c r="F123" s="11" ph="1"/>
    </row>
    <row r="125" spans="1:6" ht="19.5" customHeight="1">
      <c r="A125" s="11" ph="1"/>
      <c r="B125" s="11" ph="1"/>
      <c r="C125" s="11" ph="1"/>
      <c r="D125" s="11" ph="1"/>
      <c r="E125" s="11" ph="1"/>
      <c r="F125" s="11" ph="1"/>
    </row>
    <row r="127" spans="1:6" ht="19.5" customHeight="1">
      <c r="A127" s="11" ph="1"/>
      <c r="B127" s="11" ph="1"/>
      <c r="C127" s="11" ph="1"/>
      <c r="D127" s="11" ph="1"/>
      <c r="E127" s="11" ph="1"/>
      <c r="F127" s="11" ph="1"/>
    </row>
    <row r="129" spans="1:6" ht="19.5" customHeight="1">
      <c r="A129" s="11" ph="1"/>
      <c r="B129" s="11" ph="1"/>
      <c r="C129" s="11" ph="1"/>
      <c r="D129" s="11" ph="1"/>
      <c r="E129" s="11" ph="1"/>
      <c r="F129" s="11" ph="1"/>
    </row>
    <row r="130" spans="1:6" ht="19.5" customHeight="1">
      <c r="A130" s="11" ph="1"/>
      <c r="B130" s="11" ph="1"/>
      <c r="C130" s="11" ph="1"/>
      <c r="D130" s="11" ph="1"/>
      <c r="E130" s="11" ph="1"/>
      <c r="F130" s="11" ph="1"/>
    </row>
    <row r="131" spans="1:6" ht="19.5" customHeight="1">
      <c r="A131" s="11" ph="1"/>
      <c r="B131" s="11" ph="1"/>
      <c r="C131" s="11" ph="1"/>
      <c r="D131" s="11" ph="1"/>
      <c r="E131" s="11" ph="1"/>
      <c r="F131" s="11" ph="1"/>
    </row>
    <row r="132" spans="1:6" ht="19.5" customHeight="1">
      <c r="A132" s="11" ph="1"/>
      <c r="B132" s="11" ph="1"/>
      <c r="C132" s="11" ph="1"/>
      <c r="D132" s="11" ph="1"/>
      <c r="E132" s="11" ph="1"/>
      <c r="F132" s="11" ph="1"/>
    </row>
    <row r="134" spans="1:6" ht="19.5" customHeight="1">
      <c r="A134" s="11" ph="1"/>
      <c r="B134" s="11" ph="1"/>
      <c r="C134" s="11" ph="1"/>
      <c r="D134" s="11" ph="1"/>
      <c r="E134" s="11" ph="1"/>
      <c r="F134" s="11" ph="1"/>
    </row>
    <row r="136" spans="1:6" ht="19.5" customHeight="1">
      <c r="A136" s="11" ph="1"/>
      <c r="B136" s="11" ph="1"/>
      <c r="C136" s="11" ph="1"/>
      <c r="D136" s="11" ph="1"/>
      <c r="E136" s="11" ph="1"/>
      <c r="F136" s="11" ph="1"/>
    </row>
    <row r="138" spans="1:6" ht="19.5" customHeight="1">
      <c r="A138" s="11" ph="1"/>
      <c r="B138" s="11" ph="1"/>
      <c r="C138" s="11" ph="1"/>
      <c r="D138" s="11" ph="1"/>
      <c r="E138" s="11" ph="1"/>
      <c r="F138" s="11" ph="1"/>
    </row>
    <row r="139" spans="1:6" ht="19.5" customHeight="1">
      <c r="A139" s="11" ph="1"/>
      <c r="B139" s="11" ph="1"/>
      <c r="C139" s="11" ph="1"/>
      <c r="D139" s="11" ph="1"/>
      <c r="E139" s="11" ph="1"/>
      <c r="F139" s="11" ph="1"/>
    </row>
    <row r="141" spans="1:6" ht="19.5" customHeight="1">
      <c r="A141" s="11" ph="1"/>
      <c r="B141" s="11" ph="1"/>
      <c r="C141" s="11" ph="1"/>
      <c r="D141" s="11" ph="1"/>
      <c r="E141" s="11" ph="1"/>
      <c r="F141" s="11" ph="1"/>
    </row>
  </sheetData>
  <mergeCells count="68">
    <mergeCell ref="A34:Y34"/>
    <mergeCell ref="E23:K23"/>
    <mergeCell ref="L23:R23"/>
    <mergeCell ref="S23:Y23"/>
    <mergeCell ref="A18:Y18"/>
    <mergeCell ref="E30:G30"/>
    <mergeCell ref="E33:Y33"/>
    <mergeCell ref="A27:D28"/>
    <mergeCell ref="E27:P27"/>
    <mergeCell ref="Q27:Y27"/>
    <mergeCell ref="E28:P28"/>
    <mergeCell ref="B19:Y19"/>
    <mergeCell ref="A35:Y35"/>
    <mergeCell ref="E22:Y22"/>
    <mergeCell ref="A22:D22"/>
    <mergeCell ref="E32:G32"/>
    <mergeCell ref="W30:Y30"/>
    <mergeCell ref="T30:V30"/>
    <mergeCell ref="Q30:S30"/>
    <mergeCell ref="N30:P30"/>
    <mergeCell ref="K30:M30"/>
    <mergeCell ref="K32:M32"/>
    <mergeCell ref="H32:J32"/>
    <mergeCell ref="Q28:Y28"/>
    <mergeCell ref="W32:Y32"/>
    <mergeCell ref="T32:V32"/>
    <mergeCell ref="Q32:S32"/>
    <mergeCell ref="N32:P32"/>
    <mergeCell ref="X39:Y39"/>
    <mergeCell ref="X38:Y38"/>
    <mergeCell ref="A39:W39"/>
    <mergeCell ref="A38:W38"/>
    <mergeCell ref="A23:D24"/>
    <mergeCell ref="E24:K24"/>
    <mergeCell ref="L24:R24"/>
    <mergeCell ref="S24:Y24"/>
    <mergeCell ref="E29:P29"/>
    <mergeCell ref="Q29:Y29"/>
    <mergeCell ref="H30:J30"/>
    <mergeCell ref="A33:D33"/>
    <mergeCell ref="K31:Y31"/>
    <mergeCell ref="A31:D31"/>
    <mergeCell ref="A32:D32"/>
    <mergeCell ref="A29:D30"/>
    <mergeCell ref="Q2:R2"/>
    <mergeCell ref="T2:U2"/>
    <mergeCell ref="W2:X2"/>
    <mergeCell ref="A4:Y4"/>
    <mergeCell ref="A9:H9"/>
    <mergeCell ref="I9:Y9"/>
    <mergeCell ref="A7:Y7"/>
    <mergeCell ref="S16:Y16"/>
    <mergeCell ref="J16:Q16"/>
    <mergeCell ref="A17:H17"/>
    <mergeCell ref="A15:H15"/>
    <mergeCell ref="I15:Y15"/>
    <mergeCell ref="A16:H16"/>
    <mergeCell ref="I17:Y17"/>
    <mergeCell ref="A10:H10"/>
    <mergeCell ref="A13:H13"/>
    <mergeCell ref="A14:H14"/>
    <mergeCell ref="A11:H12"/>
    <mergeCell ref="I11:Y11"/>
    <mergeCell ref="X14:Y14"/>
    <mergeCell ref="I14:W14"/>
    <mergeCell ref="I12:Y12"/>
    <mergeCell ref="I13:Y13"/>
    <mergeCell ref="I10:Y10"/>
  </mergeCells>
  <phoneticPr fontId="6" alignment="distributed"/>
  <dataValidations count="1">
    <dataValidation imeMode="halfKatakana" allowBlank="1" showInputMessage="1" showErrorMessage="1" sqref="E33:Y33" xr:uid="{00000000-0002-0000-0000-000000000000}"/>
  </dataValidations>
  <pageMargins left="0.33" right="0.32" top="0.74803149606299213" bottom="0.74803149606299213" header="0.31496062992125984" footer="0.31496062992125984"/>
  <pageSetup paperSize="9" scale="86" fitToHeight="0" orientation="portrait" errors="blank"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8" r:id="rId4" name="Check Box 124">
              <controlPr defaultSize="0" autoFill="0" autoLine="0" autoPict="0">
                <anchor moveWithCells="1">
                  <from>
                    <xdr:col>4</xdr:col>
                    <xdr:colOff>95250</xdr:colOff>
                    <xdr:row>30</xdr:row>
                    <xdr:rowOff>0</xdr:rowOff>
                  </from>
                  <to>
                    <xdr:col>4</xdr:col>
                    <xdr:colOff>304800</xdr:colOff>
                    <xdr:row>30</xdr:row>
                    <xdr:rowOff>241300</xdr:rowOff>
                  </to>
                </anchor>
              </controlPr>
            </control>
          </mc:Choice>
        </mc:AlternateContent>
        <mc:AlternateContent xmlns:mc="http://schemas.openxmlformats.org/markup-compatibility/2006">
          <mc:Choice Requires="x14">
            <control shapeId="1149" r:id="rId5" name="Check Box 125">
              <controlPr defaultSize="0" autoFill="0" autoLine="0" autoPict="0">
                <anchor moveWithCells="1">
                  <from>
                    <xdr:col>7</xdr:col>
                    <xdr:colOff>95250</xdr:colOff>
                    <xdr:row>30</xdr:row>
                    <xdr:rowOff>0</xdr:rowOff>
                  </from>
                  <to>
                    <xdr:col>7</xdr:col>
                    <xdr:colOff>304800</xdr:colOff>
                    <xdr:row>30</xdr:row>
                    <xdr:rowOff>241300</xdr:rowOff>
                  </to>
                </anchor>
              </controlPr>
            </control>
          </mc:Choice>
        </mc:AlternateContent>
        <mc:AlternateContent xmlns:mc="http://schemas.openxmlformats.org/markup-compatibility/2006">
          <mc:Choice Requires="x14">
            <control shapeId="1439" r:id="rId6" name="Check Box 415">
              <controlPr defaultSize="0" autoFill="0" autoLine="0" autoPict="0">
                <anchor moveWithCells="1">
                  <from>
                    <xdr:col>0</xdr:col>
                    <xdr:colOff>57150</xdr:colOff>
                    <xdr:row>18</xdr:row>
                    <xdr:rowOff>114300</xdr:rowOff>
                  </from>
                  <to>
                    <xdr:col>1</xdr:col>
                    <xdr:colOff>12700</xdr:colOff>
                    <xdr:row>18</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2"/>
  <sheetViews>
    <sheetView view="pageBreakPreview" zoomScale="115" zoomScaleNormal="100" zoomScaleSheetLayoutView="115" workbookViewId="0"/>
  </sheetViews>
  <sheetFormatPr defaultColWidth="9" defaultRowHeight="16.5"/>
  <cols>
    <col min="1" max="3" width="4.58203125" style="29" customWidth="1"/>
    <col min="4" max="5" width="22" style="29" customWidth="1"/>
    <col min="6" max="6" width="30.83203125" style="29" customWidth="1"/>
    <col min="7" max="7" width="19.58203125" style="29" customWidth="1"/>
    <col min="8" max="9" width="13.33203125" style="29" customWidth="1"/>
    <col min="10" max="10" width="19.25" style="29" customWidth="1"/>
    <col min="11" max="11" width="11.08203125" style="29" customWidth="1"/>
    <col min="12" max="13" width="9" style="29"/>
    <col min="14" max="15" width="0" style="32" hidden="1" customWidth="1"/>
    <col min="16" max="16" width="9" style="29"/>
    <col min="17" max="17" width="11.25" style="29" customWidth="1"/>
    <col min="18" max="18" width="27.75" style="29" customWidth="1"/>
    <col min="19" max="16384" width="9" style="29"/>
  </cols>
  <sheetData>
    <row r="1" spans="1:18" ht="24">
      <c r="A1" s="34" t="s">
        <v>70</v>
      </c>
      <c r="B1" s="35" t="s">
        <v>71</v>
      </c>
      <c r="C1" s="35" t="s">
        <v>72</v>
      </c>
      <c r="D1" s="36" t="s">
        <v>80</v>
      </c>
      <c r="E1" s="36" t="s">
        <v>83</v>
      </c>
      <c r="F1" s="36" t="s">
        <v>81</v>
      </c>
      <c r="G1" s="37" t="s">
        <v>85</v>
      </c>
      <c r="H1" s="42" t="s">
        <v>87</v>
      </c>
      <c r="I1" s="38" t="s">
        <v>86</v>
      </c>
      <c r="J1" s="36" t="s">
        <v>74</v>
      </c>
      <c r="K1" s="36" t="s">
        <v>75</v>
      </c>
      <c r="L1" s="39" t="s">
        <v>76</v>
      </c>
      <c r="M1" s="39" t="s">
        <v>77</v>
      </c>
      <c r="N1" s="33" t="s">
        <v>88</v>
      </c>
      <c r="O1" s="33" t="s">
        <v>89</v>
      </c>
      <c r="P1" s="40" t="s">
        <v>78</v>
      </c>
      <c r="Q1" s="41" t="s">
        <v>79</v>
      </c>
      <c r="R1" s="36" t="s">
        <v>73</v>
      </c>
    </row>
    <row r="2" spans="1:18">
      <c r="A2" s="30">
        <f>【要提出】第1号様式申請書!Q2</f>
        <v>0</v>
      </c>
      <c r="B2" s="30">
        <f>【要提出】第1号様式申請書!T2</f>
        <v>0</v>
      </c>
      <c r="C2" s="30">
        <f>【要提出】第1号様式申請書!W2</f>
        <v>0</v>
      </c>
      <c r="D2" s="30">
        <f>【要提出】第1号様式申請書!I10</f>
        <v>0</v>
      </c>
      <c r="E2" s="30" t="str">
        <f>【要提出】第1号様式申請書!I11</f>
        <v>〒</v>
      </c>
      <c r="F2" s="30">
        <f>【要提出】第1号様式申請書!I12</f>
        <v>0</v>
      </c>
      <c r="G2" s="30">
        <f>【要提出】第1号様式申請書!I14</f>
        <v>0</v>
      </c>
      <c r="H2" s="30"/>
      <c r="I2" s="30">
        <f>【要提出】第1号様式申請書!E22</f>
        <v>0</v>
      </c>
      <c r="J2" s="30">
        <f>【要提出】第1号様式申請書!E28</f>
        <v>0</v>
      </c>
      <c r="K2" s="30">
        <f>【要提出】第1号様式申請書!Q28</f>
        <v>0</v>
      </c>
      <c r="L2" s="30" t="str">
        <f>【要提出】第1号様式申請書!E30&amp;【要提出】第1号様式申請書!H30&amp;【要提出】第1号様式申請書!K30&amp;【要提出】第1号様式申請書!N30</f>
        <v/>
      </c>
      <c r="M2" s="30" t="str">
        <f>【要提出】第1号様式申請書!Q30&amp;【要提出】第1号様式申請書!T30&amp;【要提出】第1号様式申請書!W30</f>
        <v/>
      </c>
      <c r="N2" s="31" t="b">
        <v>0</v>
      </c>
      <c r="O2" s="31" t="b">
        <v>0</v>
      </c>
      <c r="P2" s="30" t="str">
        <f>IF(N2=O2,"",IF(N2=TRUE,"普通","当座"))</f>
        <v/>
      </c>
      <c r="Q2" s="30" t="str">
        <f>【要提出】第1号様式申請書!E32&amp;【要提出】第1号様式申請書!H32&amp;【要提出】第1号様式申請書!K32&amp;【要提出】第1号様式申請書!N32&amp;【要提出】第1号様式申請書!Q32&amp;【要提出】第1号様式申請書!T32&amp;【要提出】第1号様式申請書!W32</f>
        <v/>
      </c>
      <c r="R2" s="30" t="str">
        <f>SUBSTITUTE(SUBSTITUTE(SUBSTITUTE(SUBSTITUTE(SUBSTITUTE(SUBSTITUTE(SUBSTITUTE(SUBSTITUTE(SUBSTITUTE(【要提出】第1号様式申請書!E33,"ｧ","ｱ"),"ｨ","ｲ"),"ｩ","ｳ"),"ｪ","ｴ"),"ｫ","ｵ"),"ｬ","ﾔ"),"ｭ","ﾕ"),"ｮ","ﾖ"),"ｯ","ﾂ")</f>
        <v/>
      </c>
    </row>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38"/>
  <sheetViews>
    <sheetView view="pageBreakPreview" zoomScale="70" zoomScaleNormal="70" zoomScaleSheetLayoutView="70" workbookViewId="0">
      <selection activeCell="T11" sqref="T11:X11"/>
    </sheetView>
  </sheetViews>
  <sheetFormatPr defaultColWidth="9" defaultRowHeight="13"/>
  <cols>
    <col min="1" max="2" width="3.33203125" style="1" customWidth="1"/>
    <col min="3" max="9" width="2.5" style="1" customWidth="1"/>
    <col min="10" max="19" width="3.5" style="1" customWidth="1"/>
    <col min="20" max="24" width="3.25" style="1" customWidth="1"/>
    <col min="25" max="26" width="9.5" style="1" customWidth="1"/>
    <col min="27" max="27" width="7" style="1" customWidth="1"/>
    <col min="28" max="28" width="8.08203125" style="1" customWidth="1"/>
    <col min="29" max="29" width="21.33203125" style="1" customWidth="1"/>
    <col min="30" max="30" width="21.33203125" style="56" hidden="1" customWidth="1"/>
    <col min="31" max="31" width="12.08203125" style="56" hidden="1" customWidth="1"/>
    <col min="32" max="32" width="3.58203125" style="56" hidden="1" customWidth="1"/>
    <col min="33" max="36" width="9.08203125" style="56" hidden="1" customWidth="1"/>
    <col min="37" max="37" width="20.5" style="56" hidden="1" customWidth="1"/>
    <col min="38" max="38" width="18.33203125" style="56" hidden="1" customWidth="1"/>
    <col min="39" max="40" width="22.75" style="56" hidden="1" customWidth="1"/>
    <col min="41" max="41" width="3.58203125" style="56" hidden="1" customWidth="1"/>
    <col min="42" max="42" width="9" style="56" hidden="1" customWidth="1"/>
    <col min="43" max="47" width="9" style="1" hidden="1" customWidth="1"/>
    <col min="48" max="48" width="9.5" style="1" hidden="1" customWidth="1"/>
    <col min="49" max="49" width="18.83203125" style="1" hidden="1" customWidth="1"/>
    <col min="50" max="50" width="3.58203125" style="1" hidden="1" customWidth="1"/>
    <col min="51" max="53" width="13.83203125" style="1" hidden="1" customWidth="1"/>
    <col min="54" max="54" width="20.5" style="1" hidden="1" customWidth="1"/>
    <col min="55" max="55" width="9" style="1" hidden="1" customWidth="1"/>
    <col min="56" max="56" width="26.25" style="1" hidden="1" customWidth="1"/>
    <col min="57" max="57" width="2.33203125" style="1" hidden="1" customWidth="1"/>
    <col min="58" max="59" width="9" style="1" customWidth="1"/>
    <col min="60" max="16384" width="9" style="1"/>
  </cols>
  <sheetData>
    <row r="1" spans="1:57" s="64" customFormat="1" ht="24.75" customHeight="1">
      <c r="A1" s="64" t="s">
        <v>134</v>
      </c>
      <c r="AD1" s="65"/>
      <c r="AE1" s="65"/>
      <c r="AF1" s="65"/>
      <c r="AG1" s="65"/>
      <c r="AH1" s="65"/>
      <c r="AI1" s="65"/>
      <c r="AJ1" s="65"/>
      <c r="AK1" s="65"/>
      <c r="AL1" s="65"/>
      <c r="AM1" s="65"/>
      <c r="AN1" s="65"/>
      <c r="AO1" s="65"/>
      <c r="AP1" s="65"/>
      <c r="BD1" s="64" t="s">
        <v>3</v>
      </c>
      <c r="BE1" s="64" t="s">
        <v>48</v>
      </c>
    </row>
    <row r="2" spans="1:57" ht="13.5" thickBot="1">
      <c r="BD2" s="1" t="s">
        <v>92</v>
      </c>
      <c r="BE2" s="1" t="s">
        <v>49</v>
      </c>
    </row>
    <row r="3" spans="1:57" ht="38.25" customHeight="1" thickBot="1">
      <c r="A3" s="181" t="s">
        <v>0</v>
      </c>
      <c r="B3" s="182"/>
      <c r="C3" s="182"/>
      <c r="D3" s="182"/>
      <c r="E3" s="182"/>
      <c r="F3" s="182"/>
      <c r="G3" s="182"/>
      <c r="H3" s="182"/>
      <c r="I3" s="182"/>
      <c r="J3" s="182"/>
      <c r="K3" s="182"/>
      <c r="L3" s="182"/>
      <c r="M3" s="183" t="str">
        <f>IF(【要提出】第1号様式申請書!$I$10="","",【要提出】第1号様式申請書!$I$10)</f>
        <v/>
      </c>
      <c r="N3" s="183"/>
      <c r="O3" s="183"/>
      <c r="P3" s="183"/>
      <c r="Q3" s="183"/>
      <c r="R3" s="183"/>
      <c r="S3" s="183"/>
      <c r="T3" s="183"/>
      <c r="U3" s="183"/>
      <c r="V3" s="183"/>
      <c r="W3" s="183"/>
      <c r="X3" s="184"/>
      <c r="BD3" s="1" t="s">
        <v>93</v>
      </c>
    </row>
    <row r="4" spans="1:57" ht="15.75" customHeight="1" thickBot="1">
      <c r="BD4" s="1" t="s">
        <v>94</v>
      </c>
    </row>
    <row r="5" spans="1:57" ht="38.25" customHeight="1" thickBot="1">
      <c r="A5" s="181" t="s">
        <v>90</v>
      </c>
      <c r="B5" s="182"/>
      <c r="C5" s="182"/>
      <c r="D5" s="182"/>
      <c r="E5" s="182"/>
      <c r="F5" s="182"/>
      <c r="G5" s="182"/>
      <c r="H5" s="182"/>
      <c r="I5" s="182"/>
      <c r="J5" s="182"/>
      <c r="K5" s="182"/>
      <c r="L5" s="182"/>
      <c r="M5" s="200">
        <f>SUM(AC9:AC38)</f>
        <v>0</v>
      </c>
      <c r="N5" s="200"/>
      <c r="O5" s="200"/>
      <c r="P5" s="200"/>
      <c r="Q5" s="200"/>
      <c r="R5" s="200"/>
      <c r="S5" s="200"/>
      <c r="T5" s="200"/>
      <c r="U5" s="200"/>
      <c r="V5" s="200"/>
      <c r="W5" s="200"/>
      <c r="X5" s="201"/>
      <c r="BD5" s="1" t="s">
        <v>95</v>
      </c>
    </row>
    <row r="6" spans="1:57">
      <c r="BD6" s="1" t="s">
        <v>96</v>
      </c>
    </row>
    <row r="7" spans="1:57" s="2" customFormat="1" ht="26.25" customHeight="1">
      <c r="A7" s="185" t="s">
        <v>1</v>
      </c>
      <c r="B7" s="185"/>
      <c r="C7" s="186" t="s">
        <v>91</v>
      </c>
      <c r="D7" s="187"/>
      <c r="E7" s="187"/>
      <c r="F7" s="187"/>
      <c r="G7" s="187"/>
      <c r="H7" s="187"/>
      <c r="I7" s="187"/>
      <c r="J7" s="150" t="s">
        <v>2</v>
      </c>
      <c r="K7" s="150"/>
      <c r="L7" s="150"/>
      <c r="M7" s="150"/>
      <c r="N7" s="150"/>
      <c r="O7" s="150"/>
      <c r="P7" s="150"/>
      <c r="Q7" s="150"/>
      <c r="R7" s="150"/>
      <c r="S7" s="150"/>
      <c r="T7" s="190" t="s">
        <v>3</v>
      </c>
      <c r="U7" s="190"/>
      <c r="V7" s="190"/>
      <c r="W7" s="190"/>
      <c r="X7" s="190"/>
      <c r="Y7" s="178" t="s">
        <v>129</v>
      </c>
      <c r="Z7" s="179" t="s">
        <v>130</v>
      </c>
      <c r="AA7" s="169" t="s">
        <v>8</v>
      </c>
      <c r="AB7" s="171" t="s">
        <v>6</v>
      </c>
      <c r="AC7" s="172" t="s">
        <v>7</v>
      </c>
      <c r="AD7" s="18"/>
      <c r="AE7" s="57"/>
      <c r="AF7" s="57"/>
      <c r="AG7" s="57"/>
      <c r="AH7" s="57"/>
      <c r="AI7" s="57"/>
      <c r="AJ7" s="57"/>
      <c r="AK7" s="57"/>
      <c r="AL7" s="57"/>
      <c r="AM7" s="57" t="s">
        <v>131</v>
      </c>
      <c r="AN7" s="57"/>
      <c r="AO7" s="57"/>
      <c r="AP7" s="57"/>
      <c r="AQ7" s="15"/>
      <c r="AR7" s="15"/>
      <c r="AS7" s="16"/>
      <c r="AT7" s="16"/>
      <c r="AU7" s="16"/>
      <c r="AV7" s="16"/>
      <c r="AW7" s="17"/>
      <c r="AX7" s="26"/>
      <c r="AY7" s="15"/>
      <c r="AZ7" s="15"/>
      <c r="BA7" s="15"/>
      <c r="BB7" s="16"/>
      <c r="BD7" s="2" t="s">
        <v>97</v>
      </c>
      <c r="BE7" s="2" t="s">
        <v>49</v>
      </c>
    </row>
    <row r="8" spans="1:57" s="2" customFormat="1" ht="26.25" customHeight="1" thickBot="1">
      <c r="A8" s="185"/>
      <c r="B8" s="185"/>
      <c r="C8" s="188"/>
      <c r="D8" s="188"/>
      <c r="E8" s="188"/>
      <c r="F8" s="188"/>
      <c r="G8" s="188"/>
      <c r="H8" s="188"/>
      <c r="I8" s="188"/>
      <c r="J8" s="189"/>
      <c r="K8" s="189"/>
      <c r="L8" s="189"/>
      <c r="M8" s="189"/>
      <c r="N8" s="189"/>
      <c r="O8" s="189"/>
      <c r="P8" s="189"/>
      <c r="Q8" s="189"/>
      <c r="R8" s="189"/>
      <c r="S8" s="189"/>
      <c r="T8" s="191"/>
      <c r="U8" s="191"/>
      <c r="V8" s="191"/>
      <c r="W8" s="191"/>
      <c r="X8" s="191"/>
      <c r="Y8" s="179"/>
      <c r="Z8" s="180"/>
      <c r="AA8" s="170"/>
      <c r="AB8" s="171"/>
      <c r="AC8" s="172"/>
      <c r="AD8" s="57" t="s">
        <v>131</v>
      </c>
      <c r="AE8" s="57"/>
      <c r="AF8" s="57"/>
      <c r="AG8" s="57"/>
      <c r="AH8" s="57"/>
      <c r="AI8" s="57"/>
      <c r="AJ8" s="57"/>
      <c r="AK8" s="57"/>
      <c r="AL8" s="57"/>
      <c r="AM8" s="57"/>
      <c r="AN8" s="57"/>
      <c r="AO8" s="57"/>
      <c r="AP8" s="57"/>
      <c r="AQ8" s="14"/>
      <c r="AR8" s="14"/>
      <c r="AS8" s="14"/>
      <c r="AT8" s="14"/>
      <c r="AU8" s="14"/>
      <c r="AV8" s="14"/>
      <c r="AW8" s="14"/>
      <c r="AX8" s="14"/>
      <c r="AY8" s="14"/>
      <c r="AZ8" s="14"/>
      <c r="BA8" s="14"/>
      <c r="BB8" s="14"/>
      <c r="BD8" s="2" t="s">
        <v>98</v>
      </c>
    </row>
    <row r="9" spans="1:57" s="2" customFormat="1" ht="33" customHeight="1">
      <c r="A9" s="150">
        <v>1</v>
      </c>
      <c r="B9" s="151"/>
      <c r="C9" s="173"/>
      <c r="D9" s="174"/>
      <c r="E9" s="174"/>
      <c r="F9" s="174"/>
      <c r="G9" s="174"/>
      <c r="H9" s="174"/>
      <c r="I9" s="175"/>
      <c r="J9" s="176"/>
      <c r="K9" s="176"/>
      <c r="L9" s="176"/>
      <c r="M9" s="176"/>
      <c r="N9" s="176"/>
      <c r="O9" s="176"/>
      <c r="P9" s="176"/>
      <c r="Q9" s="176"/>
      <c r="R9" s="176"/>
      <c r="S9" s="176"/>
      <c r="T9" s="177"/>
      <c r="U9" s="177"/>
      <c r="V9" s="177"/>
      <c r="W9" s="177"/>
      <c r="X9" s="177"/>
      <c r="Y9" s="66"/>
      <c r="Z9" s="60" t="str">
        <f>IFERROR(16-MONTH(AD9),"")</f>
        <v/>
      </c>
      <c r="AA9" s="8"/>
      <c r="AB9" s="4">
        <v>27000</v>
      </c>
      <c r="AC9" s="3" t="str">
        <f>IFERROR(ROUNDDOWN(Z9/12*AA9*AB9,-3),"")</f>
        <v/>
      </c>
      <c r="AD9" s="61" t="str">
        <f>IF(Y9="","",(IF(Y9&lt;DATEVALUE("2024/04/01"),"2024/04/1",Y9)))</f>
        <v/>
      </c>
      <c r="AE9" s="58"/>
      <c r="AF9" s="58"/>
      <c r="AG9" s="58"/>
      <c r="AH9" s="58"/>
      <c r="AI9" s="58"/>
      <c r="AJ9" s="58"/>
      <c r="AK9" s="19"/>
      <c r="AL9" s="19"/>
      <c r="AM9" s="19" t="str">
        <f>IF(AB9="","",(IF(AB9&lt;DATEVALUE("2022/04/01"),"2022/4/1",AB9)))</f>
        <v>2022/4/1</v>
      </c>
      <c r="AN9" s="19"/>
      <c r="AO9" s="19"/>
      <c r="AP9" s="59"/>
      <c r="AQ9" s="14"/>
      <c r="AR9" s="14"/>
      <c r="AS9" s="14"/>
      <c r="AT9" s="14"/>
      <c r="AU9" s="14"/>
      <c r="AV9" s="14"/>
      <c r="AW9" s="14"/>
      <c r="AX9" s="14"/>
      <c r="AY9" s="25"/>
      <c r="AZ9" s="25"/>
      <c r="BA9" s="14"/>
      <c r="BB9" s="14"/>
      <c r="BD9" s="2" t="s">
        <v>99</v>
      </c>
    </row>
    <row r="10" spans="1:57" s="2" customFormat="1" ht="33" customHeight="1">
      <c r="A10" s="150">
        <v>2</v>
      </c>
      <c r="B10" s="151"/>
      <c r="C10" s="159"/>
      <c r="D10" s="160"/>
      <c r="E10" s="160"/>
      <c r="F10" s="160"/>
      <c r="G10" s="160"/>
      <c r="H10" s="160"/>
      <c r="I10" s="161"/>
      <c r="J10" s="166"/>
      <c r="K10" s="167"/>
      <c r="L10" s="167"/>
      <c r="M10" s="167"/>
      <c r="N10" s="167"/>
      <c r="O10" s="167"/>
      <c r="P10" s="167"/>
      <c r="Q10" s="167"/>
      <c r="R10" s="167"/>
      <c r="S10" s="168"/>
      <c r="T10" s="163"/>
      <c r="U10" s="164"/>
      <c r="V10" s="164"/>
      <c r="W10" s="164"/>
      <c r="X10" s="165"/>
      <c r="Y10" s="7"/>
      <c r="Z10" s="60" t="str">
        <f t="shared" ref="Z10:Z38" si="0">IFERROR(16-MONTH(AD10),"")</f>
        <v/>
      </c>
      <c r="AA10" s="6"/>
      <c r="AB10" s="4">
        <v>27000</v>
      </c>
      <c r="AC10" s="3" t="str">
        <f t="shared" ref="AC10:AC38" si="1">IFERROR(ROUNDDOWN(Z10/12*AA10*AB10,-3),"")</f>
        <v/>
      </c>
      <c r="AD10" s="61" t="str">
        <f t="shared" ref="AD10:AD38" si="2">IF(Y10="","",(IF(Y10&lt;DATEVALUE("2024/04/01"),"2024/04/1",Y10)))</f>
        <v/>
      </c>
      <c r="AE10" s="58"/>
      <c r="AF10" s="58"/>
      <c r="AG10" s="58"/>
      <c r="AH10" s="58"/>
      <c r="AI10" s="58"/>
      <c r="AJ10" s="58"/>
      <c r="AK10" s="19" t="str">
        <f t="shared" ref="AK10:AK37" si="3">IFERROR(ROUNDDOWN(AB10/12*AC10,-3),"")</f>
        <v/>
      </c>
      <c r="AL10" s="19"/>
      <c r="AM10" s="19"/>
      <c r="AN10" s="19"/>
      <c r="AO10" s="19"/>
      <c r="AP10" s="59"/>
      <c r="AQ10" s="14"/>
      <c r="AR10" s="14"/>
      <c r="AS10" s="14"/>
      <c r="AT10" s="14"/>
      <c r="AU10" s="14"/>
      <c r="AV10" s="14"/>
      <c r="AW10" s="14"/>
      <c r="AX10" s="14"/>
      <c r="AY10" s="25"/>
      <c r="AZ10" s="25"/>
      <c r="BA10" s="14"/>
      <c r="BB10" s="14"/>
      <c r="BD10" s="2" t="s">
        <v>100</v>
      </c>
    </row>
    <row r="11" spans="1:57" s="2" customFormat="1" ht="33" customHeight="1">
      <c r="A11" s="150">
        <v>3</v>
      </c>
      <c r="B11" s="151"/>
      <c r="C11" s="159"/>
      <c r="D11" s="160"/>
      <c r="E11" s="160"/>
      <c r="F11" s="160"/>
      <c r="G11" s="160"/>
      <c r="H11" s="160"/>
      <c r="I11" s="161"/>
      <c r="J11" s="166"/>
      <c r="K11" s="167"/>
      <c r="L11" s="167"/>
      <c r="M11" s="167"/>
      <c r="N11" s="167"/>
      <c r="O11" s="167"/>
      <c r="P11" s="167"/>
      <c r="Q11" s="167"/>
      <c r="R11" s="167"/>
      <c r="S11" s="168"/>
      <c r="T11" s="163"/>
      <c r="U11" s="164"/>
      <c r="V11" s="164"/>
      <c r="W11" s="164"/>
      <c r="X11" s="165"/>
      <c r="Y11" s="7"/>
      <c r="Z11" s="60" t="str">
        <f t="shared" si="0"/>
        <v/>
      </c>
      <c r="AA11" s="6"/>
      <c r="AB11" s="4">
        <v>27000</v>
      </c>
      <c r="AC11" s="3" t="str">
        <f t="shared" si="1"/>
        <v/>
      </c>
      <c r="AD11" s="61" t="str">
        <f t="shared" si="2"/>
        <v/>
      </c>
      <c r="AE11" s="58"/>
      <c r="AF11" s="58"/>
      <c r="AG11" s="58"/>
      <c r="AH11" s="58"/>
      <c r="AI11" s="58"/>
      <c r="AJ11" s="58"/>
      <c r="AK11" s="19" t="str">
        <f t="shared" si="3"/>
        <v/>
      </c>
      <c r="AL11" s="19"/>
      <c r="AM11" s="19"/>
      <c r="AN11" s="19"/>
      <c r="AO11" s="19"/>
      <c r="AP11" s="59"/>
      <c r="AQ11" s="14"/>
      <c r="AR11" s="14"/>
      <c r="AS11" s="14"/>
      <c r="AT11" s="14"/>
      <c r="AU11" s="14"/>
      <c r="AV11" s="14"/>
      <c r="AW11" s="14"/>
      <c r="AX11" s="14"/>
      <c r="AY11" s="25"/>
      <c r="AZ11" s="25"/>
      <c r="BA11" s="14"/>
      <c r="BB11" s="14"/>
      <c r="BD11" s="2" t="s">
        <v>101</v>
      </c>
      <c r="BE11" s="2" t="s">
        <v>49</v>
      </c>
    </row>
    <row r="12" spans="1:57" s="2" customFormat="1" ht="33" customHeight="1">
      <c r="A12" s="150">
        <v>4</v>
      </c>
      <c r="B12" s="151"/>
      <c r="C12" s="159"/>
      <c r="D12" s="160"/>
      <c r="E12" s="160"/>
      <c r="F12" s="160"/>
      <c r="G12" s="160"/>
      <c r="H12" s="160"/>
      <c r="I12" s="161"/>
      <c r="J12" s="166"/>
      <c r="K12" s="167"/>
      <c r="L12" s="167"/>
      <c r="M12" s="167"/>
      <c r="N12" s="167"/>
      <c r="O12" s="167"/>
      <c r="P12" s="167"/>
      <c r="Q12" s="167"/>
      <c r="R12" s="167"/>
      <c r="S12" s="168"/>
      <c r="T12" s="163"/>
      <c r="U12" s="164"/>
      <c r="V12" s="164"/>
      <c r="W12" s="164"/>
      <c r="X12" s="165"/>
      <c r="Y12" s="7"/>
      <c r="Z12" s="60" t="str">
        <f t="shared" si="0"/>
        <v/>
      </c>
      <c r="AA12" s="6"/>
      <c r="AB12" s="4">
        <v>27000</v>
      </c>
      <c r="AC12" s="3" t="str">
        <f t="shared" si="1"/>
        <v/>
      </c>
      <c r="AD12" s="61" t="str">
        <f t="shared" si="2"/>
        <v/>
      </c>
      <c r="AE12" s="58"/>
      <c r="AF12" s="58"/>
      <c r="AG12" s="58"/>
      <c r="AH12" s="58"/>
      <c r="AI12" s="58"/>
      <c r="AJ12" s="58"/>
      <c r="AK12" s="19" t="str">
        <f t="shared" si="3"/>
        <v/>
      </c>
      <c r="AL12" s="19"/>
      <c r="AM12" s="19"/>
      <c r="AN12" s="19"/>
      <c r="AO12" s="19"/>
      <c r="AP12" s="59"/>
      <c r="AQ12" s="14"/>
      <c r="AR12" s="14"/>
      <c r="AS12" s="14"/>
      <c r="AT12" s="14"/>
      <c r="AU12" s="14"/>
      <c r="AV12" s="14"/>
      <c r="AW12" s="14"/>
      <c r="AX12" s="14"/>
      <c r="AY12" s="25"/>
      <c r="AZ12" s="25"/>
      <c r="BA12" s="14"/>
      <c r="BB12" s="14"/>
      <c r="BD12" s="2" t="s">
        <v>102</v>
      </c>
      <c r="BE12" s="2" t="s">
        <v>49</v>
      </c>
    </row>
    <row r="13" spans="1:57" s="2" customFormat="1" ht="33" customHeight="1">
      <c r="A13" s="150">
        <v>5</v>
      </c>
      <c r="B13" s="151"/>
      <c r="C13" s="159"/>
      <c r="D13" s="160"/>
      <c r="E13" s="160"/>
      <c r="F13" s="160"/>
      <c r="G13" s="160"/>
      <c r="H13" s="160"/>
      <c r="I13" s="161"/>
      <c r="J13" s="162"/>
      <c r="K13" s="162"/>
      <c r="L13" s="162"/>
      <c r="M13" s="162"/>
      <c r="N13" s="162"/>
      <c r="O13" s="162"/>
      <c r="P13" s="162"/>
      <c r="Q13" s="162"/>
      <c r="R13" s="162"/>
      <c r="S13" s="162"/>
      <c r="T13" s="163"/>
      <c r="U13" s="164"/>
      <c r="V13" s="164"/>
      <c r="W13" s="164"/>
      <c r="X13" s="165"/>
      <c r="Y13" s="7"/>
      <c r="Z13" s="60" t="str">
        <f t="shared" si="0"/>
        <v/>
      </c>
      <c r="AA13" s="6"/>
      <c r="AB13" s="4">
        <v>27000</v>
      </c>
      <c r="AC13" s="3" t="str">
        <f t="shared" si="1"/>
        <v/>
      </c>
      <c r="AD13" s="61" t="str">
        <f t="shared" si="2"/>
        <v/>
      </c>
      <c r="AE13" s="58"/>
      <c r="AF13" s="58"/>
      <c r="AG13" s="58"/>
      <c r="AH13" s="58"/>
      <c r="AI13" s="58"/>
      <c r="AJ13" s="58"/>
      <c r="AK13" s="19" t="str">
        <f t="shared" si="3"/>
        <v/>
      </c>
      <c r="AL13" s="19"/>
      <c r="AM13" s="19"/>
      <c r="AN13" s="19"/>
      <c r="AO13" s="19"/>
      <c r="AP13" s="59"/>
      <c r="AQ13" s="14"/>
      <c r="AR13" s="14"/>
      <c r="AS13" s="14"/>
      <c r="AT13" s="14"/>
      <c r="AU13" s="14"/>
      <c r="AV13" s="14"/>
      <c r="AW13" s="14"/>
      <c r="AX13" s="14"/>
      <c r="AY13" s="25"/>
      <c r="AZ13" s="25"/>
      <c r="BA13" s="14"/>
      <c r="BB13" s="14"/>
      <c r="BD13" s="2" t="s">
        <v>103</v>
      </c>
      <c r="BE13" s="2" t="s">
        <v>49</v>
      </c>
    </row>
    <row r="14" spans="1:57" ht="33" customHeight="1">
      <c r="A14" s="150">
        <v>6</v>
      </c>
      <c r="B14" s="151"/>
      <c r="C14" s="159"/>
      <c r="D14" s="160"/>
      <c r="E14" s="160"/>
      <c r="F14" s="160"/>
      <c r="G14" s="160"/>
      <c r="H14" s="160"/>
      <c r="I14" s="161"/>
      <c r="J14" s="162"/>
      <c r="K14" s="162"/>
      <c r="L14" s="162"/>
      <c r="M14" s="162"/>
      <c r="N14" s="162"/>
      <c r="O14" s="162"/>
      <c r="P14" s="162"/>
      <c r="Q14" s="162"/>
      <c r="R14" s="162"/>
      <c r="S14" s="162"/>
      <c r="T14" s="163"/>
      <c r="U14" s="164"/>
      <c r="V14" s="164"/>
      <c r="W14" s="164"/>
      <c r="X14" s="165"/>
      <c r="Y14" s="7"/>
      <c r="Z14" s="60" t="str">
        <f t="shared" si="0"/>
        <v/>
      </c>
      <c r="AA14" s="6"/>
      <c r="AB14" s="4">
        <v>27000</v>
      </c>
      <c r="AC14" s="3" t="str">
        <f t="shared" si="1"/>
        <v/>
      </c>
      <c r="AD14" s="61" t="str">
        <f t="shared" si="2"/>
        <v/>
      </c>
      <c r="AE14" s="58"/>
      <c r="AF14" s="58"/>
      <c r="AG14" s="58"/>
      <c r="AH14" s="58"/>
      <c r="AI14" s="58"/>
      <c r="AJ14" s="58"/>
      <c r="AK14" s="19" t="str">
        <f t="shared" si="3"/>
        <v/>
      </c>
      <c r="AL14" s="19"/>
      <c r="AM14" s="19"/>
      <c r="AN14" s="19"/>
      <c r="AO14" s="19"/>
      <c r="AP14" s="59"/>
      <c r="AQ14" s="14"/>
      <c r="AR14" s="14"/>
      <c r="AS14" s="14"/>
      <c r="AT14" s="14"/>
      <c r="AU14" s="14"/>
      <c r="AV14" s="14"/>
      <c r="AW14" s="14"/>
      <c r="AX14" s="14"/>
      <c r="AY14" s="25"/>
      <c r="AZ14" s="25"/>
      <c r="BA14" s="14"/>
      <c r="BB14" s="14"/>
      <c r="BD14" s="2" t="s">
        <v>104</v>
      </c>
      <c r="BE14" s="1" t="s">
        <v>49</v>
      </c>
    </row>
    <row r="15" spans="1:57" ht="33" customHeight="1">
      <c r="A15" s="150">
        <v>7</v>
      </c>
      <c r="B15" s="151"/>
      <c r="C15" s="159"/>
      <c r="D15" s="160"/>
      <c r="E15" s="160"/>
      <c r="F15" s="160"/>
      <c r="G15" s="160"/>
      <c r="H15" s="160"/>
      <c r="I15" s="161"/>
      <c r="J15" s="162"/>
      <c r="K15" s="162"/>
      <c r="L15" s="162"/>
      <c r="M15" s="162"/>
      <c r="N15" s="162"/>
      <c r="O15" s="162"/>
      <c r="P15" s="162"/>
      <c r="Q15" s="162"/>
      <c r="R15" s="162"/>
      <c r="S15" s="162"/>
      <c r="T15" s="163"/>
      <c r="U15" s="164"/>
      <c r="V15" s="164"/>
      <c r="W15" s="164"/>
      <c r="X15" s="165"/>
      <c r="Y15" s="7"/>
      <c r="Z15" s="60" t="str">
        <f t="shared" si="0"/>
        <v/>
      </c>
      <c r="AA15" s="6"/>
      <c r="AB15" s="4">
        <v>27000</v>
      </c>
      <c r="AC15" s="3" t="str">
        <f t="shared" si="1"/>
        <v/>
      </c>
      <c r="AD15" s="61" t="str">
        <f t="shared" si="2"/>
        <v/>
      </c>
      <c r="AE15" s="58"/>
      <c r="AF15" s="58"/>
      <c r="AG15" s="58"/>
      <c r="AH15" s="58"/>
      <c r="AI15" s="58"/>
      <c r="AJ15" s="58"/>
      <c r="AK15" s="19" t="str">
        <f t="shared" si="3"/>
        <v/>
      </c>
      <c r="AL15" s="19"/>
      <c r="AM15" s="19"/>
      <c r="AN15" s="19"/>
      <c r="AO15" s="19"/>
      <c r="AP15" s="59"/>
      <c r="AQ15" s="14"/>
      <c r="AR15" s="14"/>
      <c r="AS15" s="14"/>
      <c r="AT15" s="14"/>
      <c r="AU15" s="14"/>
      <c r="AV15" s="14"/>
      <c r="AW15" s="14"/>
      <c r="AX15" s="14"/>
      <c r="AY15" s="25"/>
      <c r="AZ15" s="25"/>
      <c r="BA15" s="14"/>
      <c r="BB15" s="14"/>
      <c r="BE15" s="1" t="s">
        <v>49</v>
      </c>
    </row>
    <row r="16" spans="1:57" ht="33" customHeight="1">
      <c r="A16" s="150">
        <v>8</v>
      </c>
      <c r="B16" s="151"/>
      <c r="C16" s="159"/>
      <c r="D16" s="160"/>
      <c r="E16" s="160"/>
      <c r="F16" s="160"/>
      <c r="G16" s="160"/>
      <c r="H16" s="160"/>
      <c r="I16" s="161"/>
      <c r="J16" s="162"/>
      <c r="K16" s="162"/>
      <c r="L16" s="162"/>
      <c r="M16" s="162"/>
      <c r="N16" s="162"/>
      <c r="O16" s="162"/>
      <c r="P16" s="162"/>
      <c r="Q16" s="162"/>
      <c r="R16" s="162"/>
      <c r="S16" s="162"/>
      <c r="T16" s="163"/>
      <c r="U16" s="164"/>
      <c r="V16" s="164"/>
      <c r="W16" s="164"/>
      <c r="X16" s="165"/>
      <c r="Y16" s="7"/>
      <c r="Z16" s="60" t="str">
        <f t="shared" si="0"/>
        <v/>
      </c>
      <c r="AA16" s="6"/>
      <c r="AB16" s="4">
        <v>27000</v>
      </c>
      <c r="AC16" s="3" t="str">
        <f t="shared" si="1"/>
        <v/>
      </c>
      <c r="AD16" s="61" t="str">
        <f t="shared" si="2"/>
        <v/>
      </c>
      <c r="AE16" s="58"/>
      <c r="AF16" s="58"/>
      <c r="AG16" s="58"/>
      <c r="AH16" s="58"/>
      <c r="AI16" s="58"/>
      <c r="AJ16" s="58"/>
      <c r="AK16" s="19" t="str">
        <f t="shared" si="3"/>
        <v/>
      </c>
      <c r="AL16" s="19"/>
      <c r="AM16" s="19"/>
      <c r="AN16" s="19"/>
      <c r="AO16" s="19"/>
      <c r="AP16" s="59"/>
      <c r="AQ16" s="14"/>
      <c r="AR16" s="14"/>
      <c r="AS16" s="14"/>
      <c r="AT16" s="14"/>
      <c r="AU16" s="14"/>
      <c r="AV16" s="14"/>
      <c r="AW16" s="14"/>
      <c r="AX16" s="14"/>
      <c r="AY16" s="25"/>
      <c r="AZ16" s="25"/>
      <c r="BA16" s="14"/>
      <c r="BB16" s="14"/>
      <c r="BE16" s="1" t="s">
        <v>49</v>
      </c>
    </row>
    <row r="17" spans="1:57" ht="33" customHeight="1">
      <c r="A17" s="150">
        <v>9</v>
      </c>
      <c r="B17" s="151"/>
      <c r="C17" s="159"/>
      <c r="D17" s="160"/>
      <c r="E17" s="160"/>
      <c r="F17" s="160"/>
      <c r="G17" s="160"/>
      <c r="H17" s="160"/>
      <c r="I17" s="161"/>
      <c r="J17" s="162"/>
      <c r="K17" s="162"/>
      <c r="L17" s="162"/>
      <c r="M17" s="162"/>
      <c r="N17" s="162"/>
      <c r="O17" s="162"/>
      <c r="P17" s="162"/>
      <c r="Q17" s="162"/>
      <c r="R17" s="162"/>
      <c r="S17" s="162"/>
      <c r="T17" s="163"/>
      <c r="U17" s="164"/>
      <c r="V17" s="164"/>
      <c r="W17" s="164"/>
      <c r="X17" s="165"/>
      <c r="Y17" s="7"/>
      <c r="Z17" s="60" t="str">
        <f t="shared" si="0"/>
        <v/>
      </c>
      <c r="AA17" s="6"/>
      <c r="AB17" s="4">
        <v>27000</v>
      </c>
      <c r="AC17" s="3" t="str">
        <f t="shared" si="1"/>
        <v/>
      </c>
      <c r="AD17" s="61" t="str">
        <f t="shared" si="2"/>
        <v/>
      </c>
      <c r="AE17" s="58"/>
      <c r="AF17" s="58"/>
      <c r="AG17" s="58"/>
      <c r="AH17" s="58"/>
      <c r="AI17" s="58"/>
      <c r="AJ17" s="58"/>
      <c r="AK17" s="19" t="str">
        <f t="shared" si="3"/>
        <v/>
      </c>
      <c r="AL17" s="19"/>
      <c r="AM17" s="19"/>
      <c r="AN17" s="19"/>
      <c r="AO17" s="19"/>
      <c r="AP17" s="59"/>
      <c r="AQ17" s="14"/>
      <c r="AR17" s="14"/>
      <c r="AS17" s="14"/>
      <c r="AT17" s="14"/>
      <c r="AU17" s="14"/>
      <c r="AV17" s="14"/>
      <c r="AW17" s="14"/>
      <c r="AX17" s="14"/>
      <c r="AY17" s="25"/>
      <c r="AZ17" s="25"/>
      <c r="BA17" s="14"/>
      <c r="BB17" s="14"/>
      <c r="BE17" s="1" t="s">
        <v>49</v>
      </c>
    </row>
    <row r="18" spans="1:57" ht="33" customHeight="1">
      <c r="A18" s="150">
        <v>10</v>
      </c>
      <c r="B18" s="151"/>
      <c r="C18" s="159"/>
      <c r="D18" s="160"/>
      <c r="E18" s="160"/>
      <c r="F18" s="160"/>
      <c r="G18" s="160"/>
      <c r="H18" s="160"/>
      <c r="I18" s="161"/>
      <c r="J18" s="162"/>
      <c r="K18" s="162"/>
      <c r="L18" s="162"/>
      <c r="M18" s="162"/>
      <c r="N18" s="162"/>
      <c r="O18" s="162"/>
      <c r="P18" s="162"/>
      <c r="Q18" s="162"/>
      <c r="R18" s="162"/>
      <c r="S18" s="162"/>
      <c r="T18" s="163"/>
      <c r="U18" s="164"/>
      <c r="V18" s="164"/>
      <c r="W18" s="164"/>
      <c r="X18" s="165"/>
      <c r="Y18" s="7"/>
      <c r="Z18" s="60" t="str">
        <f t="shared" si="0"/>
        <v/>
      </c>
      <c r="AA18" s="6"/>
      <c r="AB18" s="4">
        <v>27000</v>
      </c>
      <c r="AC18" s="3" t="str">
        <f t="shared" si="1"/>
        <v/>
      </c>
      <c r="AD18" s="61" t="str">
        <f t="shared" si="2"/>
        <v/>
      </c>
      <c r="AE18" s="58"/>
      <c r="AF18" s="58"/>
      <c r="AG18" s="58"/>
      <c r="AH18" s="58"/>
      <c r="AI18" s="58"/>
      <c r="AJ18" s="58"/>
      <c r="AK18" s="19" t="str">
        <f t="shared" si="3"/>
        <v/>
      </c>
      <c r="AL18" s="19"/>
      <c r="AM18" s="19"/>
      <c r="AN18" s="19"/>
      <c r="AO18" s="19"/>
      <c r="AP18" s="59"/>
      <c r="AQ18" s="14"/>
      <c r="AR18" s="14"/>
      <c r="AS18" s="14"/>
      <c r="AT18" s="14"/>
      <c r="AU18" s="14"/>
      <c r="AV18" s="14"/>
      <c r="AW18" s="14"/>
      <c r="AX18" s="14"/>
      <c r="AY18" s="25"/>
      <c r="AZ18" s="25"/>
      <c r="BA18" s="14"/>
      <c r="BB18" s="14"/>
      <c r="BE18" s="1" t="s">
        <v>49</v>
      </c>
    </row>
    <row r="19" spans="1:57" ht="33" customHeight="1">
      <c r="A19" s="150">
        <v>11</v>
      </c>
      <c r="B19" s="151"/>
      <c r="C19" s="159"/>
      <c r="D19" s="160"/>
      <c r="E19" s="160"/>
      <c r="F19" s="160"/>
      <c r="G19" s="160"/>
      <c r="H19" s="160"/>
      <c r="I19" s="161"/>
      <c r="J19" s="162"/>
      <c r="K19" s="162"/>
      <c r="L19" s="162"/>
      <c r="M19" s="162"/>
      <c r="N19" s="162"/>
      <c r="O19" s="162"/>
      <c r="P19" s="162"/>
      <c r="Q19" s="162"/>
      <c r="R19" s="162"/>
      <c r="S19" s="162"/>
      <c r="T19" s="163"/>
      <c r="U19" s="164"/>
      <c r="V19" s="164"/>
      <c r="W19" s="164"/>
      <c r="X19" s="165"/>
      <c r="Y19" s="7"/>
      <c r="Z19" s="60" t="str">
        <f t="shared" si="0"/>
        <v/>
      </c>
      <c r="AA19" s="6"/>
      <c r="AB19" s="4">
        <v>27000</v>
      </c>
      <c r="AC19" s="3" t="str">
        <f t="shared" si="1"/>
        <v/>
      </c>
      <c r="AD19" s="61" t="str">
        <f t="shared" si="2"/>
        <v/>
      </c>
      <c r="AE19" s="58"/>
      <c r="AF19" s="58"/>
      <c r="AG19" s="58"/>
      <c r="AH19" s="58"/>
      <c r="AI19" s="58"/>
      <c r="AJ19" s="58"/>
      <c r="AK19" s="19" t="str">
        <f t="shared" si="3"/>
        <v/>
      </c>
      <c r="AL19" s="19"/>
      <c r="AM19" s="19"/>
      <c r="AN19" s="19"/>
      <c r="AO19" s="19"/>
      <c r="AP19" s="59"/>
      <c r="AQ19" s="14"/>
      <c r="AR19" s="14"/>
      <c r="AS19" s="14"/>
      <c r="AT19" s="14"/>
      <c r="AU19" s="14"/>
      <c r="AV19" s="14"/>
      <c r="AW19" s="14"/>
      <c r="AX19" s="14"/>
      <c r="AY19" s="25"/>
      <c r="AZ19" s="25"/>
      <c r="BA19" s="14"/>
      <c r="BB19" s="14"/>
      <c r="BE19" s="1" t="s">
        <v>49</v>
      </c>
    </row>
    <row r="20" spans="1:57" ht="33" customHeight="1">
      <c r="A20" s="150">
        <v>12</v>
      </c>
      <c r="B20" s="151"/>
      <c r="C20" s="159"/>
      <c r="D20" s="160"/>
      <c r="E20" s="160"/>
      <c r="F20" s="160"/>
      <c r="G20" s="160"/>
      <c r="H20" s="160"/>
      <c r="I20" s="161"/>
      <c r="J20" s="162"/>
      <c r="K20" s="162"/>
      <c r="L20" s="162"/>
      <c r="M20" s="162"/>
      <c r="N20" s="162"/>
      <c r="O20" s="162"/>
      <c r="P20" s="162"/>
      <c r="Q20" s="162"/>
      <c r="R20" s="162"/>
      <c r="S20" s="162"/>
      <c r="T20" s="163"/>
      <c r="U20" s="164"/>
      <c r="V20" s="164"/>
      <c r="W20" s="164"/>
      <c r="X20" s="165"/>
      <c r="Y20" s="7"/>
      <c r="Z20" s="60" t="str">
        <f t="shared" si="0"/>
        <v/>
      </c>
      <c r="AA20" s="6"/>
      <c r="AB20" s="4">
        <v>27000</v>
      </c>
      <c r="AC20" s="3" t="str">
        <f t="shared" si="1"/>
        <v/>
      </c>
      <c r="AD20" s="61" t="str">
        <f t="shared" si="2"/>
        <v/>
      </c>
      <c r="AE20" s="58"/>
      <c r="AF20" s="58"/>
      <c r="AG20" s="58"/>
      <c r="AH20" s="58"/>
      <c r="AI20" s="58"/>
      <c r="AJ20" s="58"/>
      <c r="AK20" s="19" t="str">
        <f t="shared" si="3"/>
        <v/>
      </c>
      <c r="AL20" s="19"/>
      <c r="AM20" s="19"/>
      <c r="AN20" s="19"/>
      <c r="AO20" s="19"/>
      <c r="AP20" s="59"/>
      <c r="AQ20" s="14"/>
      <c r="AR20" s="14"/>
      <c r="AS20" s="14"/>
      <c r="AT20" s="14"/>
      <c r="AU20" s="14"/>
      <c r="AV20" s="14"/>
      <c r="AW20" s="14"/>
      <c r="AX20" s="14"/>
      <c r="AY20" s="25"/>
      <c r="AZ20" s="25"/>
      <c r="BA20" s="14"/>
      <c r="BB20" s="14"/>
      <c r="BE20" s="1" t="s">
        <v>49</v>
      </c>
    </row>
    <row r="21" spans="1:57" ht="33" customHeight="1">
      <c r="A21" s="150">
        <v>13</v>
      </c>
      <c r="B21" s="151"/>
      <c r="C21" s="159"/>
      <c r="D21" s="160"/>
      <c r="E21" s="160"/>
      <c r="F21" s="160"/>
      <c r="G21" s="160"/>
      <c r="H21" s="160"/>
      <c r="I21" s="161"/>
      <c r="J21" s="162"/>
      <c r="K21" s="162"/>
      <c r="L21" s="162"/>
      <c r="M21" s="162"/>
      <c r="N21" s="162"/>
      <c r="O21" s="162"/>
      <c r="P21" s="162"/>
      <c r="Q21" s="162"/>
      <c r="R21" s="162"/>
      <c r="S21" s="162"/>
      <c r="T21" s="163"/>
      <c r="U21" s="164"/>
      <c r="V21" s="164"/>
      <c r="W21" s="164"/>
      <c r="X21" s="165"/>
      <c r="Y21" s="7"/>
      <c r="Z21" s="60" t="str">
        <f t="shared" si="0"/>
        <v/>
      </c>
      <c r="AA21" s="6"/>
      <c r="AB21" s="4">
        <v>27000</v>
      </c>
      <c r="AC21" s="3" t="str">
        <f t="shared" si="1"/>
        <v/>
      </c>
      <c r="AD21" s="61" t="str">
        <f t="shared" si="2"/>
        <v/>
      </c>
      <c r="AE21" s="58"/>
      <c r="AF21" s="58"/>
      <c r="AG21" s="58"/>
      <c r="AH21" s="58"/>
      <c r="AI21" s="58"/>
      <c r="AJ21" s="58"/>
      <c r="AK21" s="19" t="str">
        <f t="shared" si="3"/>
        <v/>
      </c>
      <c r="AL21" s="19"/>
      <c r="AM21" s="19"/>
      <c r="AN21" s="19"/>
      <c r="AO21" s="19"/>
      <c r="AP21" s="59"/>
      <c r="AQ21" s="14"/>
      <c r="AR21" s="14"/>
      <c r="AS21" s="14"/>
      <c r="AT21" s="14"/>
      <c r="AU21" s="14"/>
      <c r="AV21" s="14"/>
      <c r="AW21" s="14"/>
      <c r="AX21" s="14"/>
      <c r="AY21" s="25"/>
      <c r="AZ21" s="25"/>
      <c r="BA21" s="14"/>
      <c r="BB21" s="14"/>
      <c r="BE21" s="1" t="s">
        <v>49</v>
      </c>
    </row>
    <row r="22" spans="1:57" ht="33" customHeight="1">
      <c r="A22" s="150">
        <v>14</v>
      </c>
      <c r="B22" s="151"/>
      <c r="C22" s="159"/>
      <c r="D22" s="160"/>
      <c r="E22" s="160"/>
      <c r="F22" s="160"/>
      <c r="G22" s="160"/>
      <c r="H22" s="160"/>
      <c r="I22" s="161"/>
      <c r="J22" s="162"/>
      <c r="K22" s="162"/>
      <c r="L22" s="162"/>
      <c r="M22" s="162"/>
      <c r="N22" s="162"/>
      <c r="O22" s="162"/>
      <c r="P22" s="162"/>
      <c r="Q22" s="162"/>
      <c r="R22" s="162"/>
      <c r="S22" s="162"/>
      <c r="T22" s="163"/>
      <c r="U22" s="164"/>
      <c r="V22" s="164"/>
      <c r="W22" s="164"/>
      <c r="X22" s="165"/>
      <c r="Y22" s="7"/>
      <c r="Z22" s="60" t="str">
        <f t="shared" si="0"/>
        <v/>
      </c>
      <c r="AA22" s="6"/>
      <c r="AB22" s="4">
        <v>27000</v>
      </c>
      <c r="AC22" s="3" t="str">
        <f t="shared" si="1"/>
        <v/>
      </c>
      <c r="AD22" s="61" t="str">
        <f t="shared" si="2"/>
        <v/>
      </c>
      <c r="AE22" s="58"/>
      <c r="AF22" s="58"/>
      <c r="AG22" s="58"/>
      <c r="AH22" s="58"/>
      <c r="AI22" s="58"/>
      <c r="AJ22" s="58"/>
      <c r="AK22" s="19" t="str">
        <f t="shared" si="3"/>
        <v/>
      </c>
      <c r="AL22" s="19"/>
      <c r="AM22" s="19"/>
      <c r="AN22" s="19"/>
      <c r="AO22" s="19"/>
      <c r="AP22" s="59"/>
      <c r="AQ22" s="14"/>
      <c r="AR22" s="14"/>
      <c r="AS22" s="14"/>
      <c r="AT22" s="14"/>
      <c r="AU22" s="14"/>
      <c r="AV22" s="14"/>
      <c r="AW22" s="14"/>
      <c r="AX22" s="14"/>
      <c r="AY22" s="25"/>
      <c r="AZ22" s="25"/>
      <c r="BA22" s="14"/>
      <c r="BB22" s="14"/>
      <c r="BE22" s="1" t="s">
        <v>49</v>
      </c>
    </row>
    <row r="23" spans="1:57" ht="33" customHeight="1">
      <c r="A23" s="150">
        <v>15</v>
      </c>
      <c r="B23" s="151"/>
      <c r="C23" s="159"/>
      <c r="D23" s="160"/>
      <c r="E23" s="160"/>
      <c r="F23" s="160"/>
      <c r="G23" s="160"/>
      <c r="H23" s="160"/>
      <c r="I23" s="161"/>
      <c r="J23" s="162"/>
      <c r="K23" s="162"/>
      <c r="L23" s="162"/>
      <c r="M23" s="162"/>
      <c r="N23" s="162"/>
      <c r="O23" s="162"/>
      <c r="P23" s="162"/>
      <c r="Q23" s="162"/>
      <c r="R23" s="162"/>
      <c r="S23" s="162"/>
      <c r="T23" s="163"/>
      <c r="U23" s="164"/>
      <c r="V23" s="164"/>
      <c r="W23" s="164"/>
      <c r="X23" s="165"/>
      <c r="Y23" s="7"/>
      <c r="Z23" s="60" t="str">
        <f t="shared" si="0"/>
        <v/>
      </c>
      <c r="AA23" s="6"/>
      <c r="AB23" s="4">
        <v>27000</v>
      </c>
      <c r="AC23" s="3" t="str">
        <f t="shared" si="1"/>
        <v/>
      </c>
      <c r="AD23" s="61" t="str">
        <f t="shared" si="2"/>
        <v/>
      </c>
      <c r="AE23" s="58"/>
      <c r="AF23" s="58"/>
      <c r="AG23" s="58"/>
      <c r="AH23" s="58"/>
      <c r="AI23" s="58"/>
      <c r="AJ23" s="58"/>
      <c r="AK23" s="19" t="str">
        <f t="shared" si="3"/>
        <v/>
      </c>
      <c r="AL23" s="19"/>
      <c r="AM23" s="19"/>
      <c r="AN23" s="19"/>
      <c r="AO23" s="19"/>
      <c r="AP23" s="59"/>
      <c r="AQ23" s="14"/>
      <c r="AR23" s="14"/>
      <c r="AS23" s="14"/>
      <c r="AT23" s="14"/>
      <c r="AU23" s="14"/>
      <c r="AV23" s="14"/>
      <c r="AW23" s="14"/>
      <c r="AX23" s="14"/>
      <c r="AY23" s="25"/>
      <c r="AZ23" s="25"/>
      <c r="BA23" s="14"/>
      <c r="BB23" s="14"/>
      <c r="BE23" s="1" t="s">
        <v>49</v>
      </c>
    </row>
    <row r="24" spans="1:57" ht="33" customHeight="1">
      <c r="A24" s="150">
        <v>16</v>
      </c>
      <c r="B24" s="151"/>
      <c r="C24" s="159"/>
      <c r="D24" s="160"/>
      <c r="E24" s="160"/>
      <c r="F24" s="160"/>
      <c r="G24" s="160"/>
      <c r="H24" s="160"/>
      <c r="I24" s="161"/>
      <c r="J24" s="162"/>
      <c r="K24" s="162"/>
      <c r="L24" s="162"/>
      <c r="M24" s="162"/>
      <c r="N24" s="162"/>
      <c r="O24" s="162"/>
      <c r="P24" s="162"/>
      <c r="Q24" s="162"/>
      <c r="R24" s="162"/>
      <c r="S24" s="162"/>
      <c r="T24" s="163"/>
      <c r="U24" s="164"/>
      <c r="V24" s="164"/>
      <c r="W24" s="164"/>
      <c r="X24" s="165"/>
      <c r="Y24" s="7"/>
      <c r="Z24" s="60" t="str">
        <f t="shared" si="0"/>
        <v/>
      </c>
      <c r="AA24" s="6"/>
      <c r="AB24" s="4">
        <v>27000</v>
      </c>
      <c r="AC24" s="3" t="str">
        <f t="shared" si="1"/>
        <v/>
      </c>
      <c r="AD24" s="61" t="str">
        <f t="shared" si="2"/>
        <v/>
      </c>
      <c r="AE24" s="58"/>
      <c r="AF24" s="58"/>
      <c r="AG24" s="58"/>
      <c r="AH24" s="58"/>
      <c r="AI24" s="58"/>
      <c r="AJ24" s="58"/>
      <c r="AK24" s="19" t="str">
        <f t="shared" si="3"/>
        <v/>
      </c>
      <c r="AL24" s="19"/>
      <c r="AM24" s="19"/>
      <c r="AN24" s="19"/>
      <c r="AO24" s="19"/>
      <c r="AP24" s="59"/>
      <c r="AQ24" s="14"/>
      <c r="AR24" s="14"/>
      <c r="AS24" s="14"/>
      <c r="AT24" s="14"/>
      <c r="AU24" s="14"/>
      <c r="AV24" s="14"/>
      <c r="AW24" s="14"/>
      <c r="AX24" s="14"/>
      <c r="AY24" s="25"/>
      <c r="AZ24" s="25"/>
      <c r="BA24" s="14"/>
      <c r="BB24" s="14"/>
      <c r="BE24" s="1" t="s">
        <v>49</v>
      </c>
    </row>
    <row r="25" spans="1:57" ht="33" customHeight="1">
      <c r="A25" s="150">
        <v>17</v>
      </c>
      <c r="B25" s="151"/>
      <c r="C25" s="159"/>
      <c r="D25" s="160"/>
      <c r="E25" s="160"/>
      <c r="F25" s="160"/>
      <c r="G25" s="160"/>
      <c r="H25" s="160"/>
      <c r="I25" s="161"/>
      <c r="J25" s="162"/>
      <c r="K25" s="162"/>
      <c r="L25" s="162"/>
      <c r="M25" s="162"/>
      <c r="N25" s="162"/>
      <c r="O25" s="162"/>
      <c r="P25" s="162"/>
      <c r="Q25" s="162"/>
      <c r="R25" s="162"/>
      <c r="S25" s="162"/>
      <c r="T25" s="163"/>
      <c r="U25" s="164"/>
      <c r="V25" s="164"/>
      <c r="W25" s="164"/>
      <c r="X25" s="165"/>
      <c r="Y25" s="7"/>
      <c r="Z25" s="60" t="str">
        <f t="shared" si="0"/>
        <v/>
      </c>
      <c r="AA25" s="6"/>
      <c r="AB25" s="4">
        <v>27000</v>
      </c>
      <c r="AC25" s="3" t="str">
        <f t="shared" si="1"/>
        <v/>
      </c>
      <c r="AD25" s="61" t="str">
        <f t="shared" si="2"/>
        <v/>
      </c>
      <c r="AE25" s="58"/>
      <c r="AF25" s="58"/>
      <c r="AG25" s="58"/>
      <c r="AH25" s="58"/>
      <c r="AI25" s="58"/>
      <c r="AJ25" s="58"/>
      <c r="AK25" s="19" t="str">
        <f t="shared" si="3"/>
        <v/>
      </c>
      <c r="AL25" s="19"/>
      <c r="AM25" s="19"/>
      <c r="AN25" s="19"/>
      <c r="AO25" s="19"/>
      <c r="AP25" s="59"/>
      <c r="AQ25" s="14"/>
      <c r="AR25" s="14"/>
      <c r="AS25" s="14"/>
      <c r="AT25" s="14"/>
      <c r="AU25" s="14"/>
      <c r="AV25" s="14"/>
      <c r="AW25" s="14"/>
      <c r="AX25" s="14"/>
      <c r="AY25" s="25"/>
      <c r="AZ25" s="25"/>
      <c r="BA25" s="14"/>
      <c r="BB25" s="14"/>
      <c r="BE25" s="1" t="s">
        <v>49</v>
      </c>
    </row>
    <row r="26" spans="1:57" ht="33" customHeight="1">
      <c r="A26" s="150">
        <v>18</v>
      </c>
      <c r="B26" s="151"/>
      <c r="C26" s="159"/>
      <c r="D26" s="160"/>
      <c r="E26" s="160"/>
      <c r="F26" s="160"/>
      <c r="G26" s="160"/>
      <c r="H26" s="160"/>
      <c r="I26" s="161"/>
      <c r="J26" s="162"/>
      <c r="K26" s="162"/>
      <c r="L26" s="162"/>
      <c r="M26" s="162"/>
      <c r="N26" s="162"/>
      <c r="O26" s="162"/>
      <c r="P26" s="162"/>
      <c r="Q26" s="162"/>
      <c r="R26" s="162"/>
      <c r="S26" s="162"/>
      <c r="T26" s="163"/>
      <c r="U26" s="164"/>
      <c r="V26" s="164"/>
      <c r="W26" s="164"/>
      <c r="X26" s="165"/>
      <c r="Y26" s="7"/>
      <c r="Z26" s="60" t="str">
        <f t="shared" si="0"/>
        <v/>
      </c>
      <c r="AA26" s="6"/>
      <c r="AB26" s="4">
        <v>27000</v>
      </c>
      <c r="AC26" s="3" t="str">
        <f t="shared" si="1"/>
        <v/>
      </c>
      <c r="AD26" s="61" t="str">
        <f t="shared" si="2"/>
        <v/>
      </c>
      <c r="AE26" s="58"/>
      <c r="AF26" s="58"/>
      <c r="AG26" s="58"/>
      <c r="AH26" s="58"/>
      <c r="AI26" s="58"/>
      <c r="AJ26" s="58"/>
      <c r="AK26" s="19" t="str">
        <f t="shared" si="3"/>
        <v/>
      </c>
      <c r="AL26" s="19"/>
      <c r="AM26" s="19"/>
      <c r="AN26" s="19"/>
      <c r="AO26" s="19"/>
      <c r="AP26" s="59"/>
      <c r="AQ26" s="14"/>
      <c r="AR26" s="14"/>
      <c r="AS26" s="14"/>
      <c r="AT26" s="14"/>
      <c r="AU26" s="14"/>
      <c r="AV26" s="14"/>
      <c r="AW26" s="14"/>
      <c r="AX26" s="14"/>
      <c r="AY26" s="25"/>
      <c r="AZ26" s="25"/>
      <c r="BA26" s="14"/>
      <c r="BB26" s="14"/>
    </row>
    <row r="27" spans="1:57" ht="33" customHeight="1">
      <c r="A27" s="150">
        <v>19</v>
      </c>
      <c r="B27" s="151"/>
      <c r="C27" s="159"/>
      <c r="D27" s="160"/>
      <c r="E27" s="160"/>
      <c r="F27" s="160"/>
      <c r="G27" s="160"/>
      <c r="H27" s="160"/>
      <c r="I27" s="161"/>
      <c r="J27" s="162"/>
      <c r="K27" s="162"/>
      <c r="L27" s="162"/>
      <c r="M27" s="162"/>
      <c r="N27" s="162"/>
      <c r="O27" s="162"/>
      <c r="P27" s="162"/>
      <c r="Q27" s="162"/>
      <c r="R27" s="162"/>
      <c r="S27" s="162"/>
      <c r="T27" s="163"/>
      <c r="U27" s="164"/>
      <c r="V27" s="164"/>
      <c r="W27" s="164"/>
      <c r="X27" s="165"/>
      <c r="Y27" s="7"/>
      <c r="Z27" s="60" t="str">
        <f t="shared" si="0"/>
        <v/>
      </c>
      <c r="AA27" s="6"/>
      <c r="AB27" s="4">
        <v>27000</v>
      </c>
      <c r="AC27" s="3" t="str">
        <f t="shared" si="1"/>
        <v/>
      </c>
      <c r="AD27" s="61" t="str">
        <f t="shared" si="2"/>
        <v/>
      </c>
      <c r="AE27" s="58"/>
      <c r="AF27" s="58"/>
      <c r="AG27" s="58"/>
      <c r="AH27" s="58"/>
      <c r="AI27" s="58"/>
      <c r="AJ27" s="58"/>
      <c r="AK27" s="19" t="str">
        <f t="shared" si="3"/>
        <v/>
      </c>
      <c r="AL27" s="19"/>
      <c r="AM27" s="19"/>
      <c r="AN27" s="19"/>
      <c r="AO27" s="19"/>
      <c r="AP27" s="59"/>
      <c r="AQ27" s="14"/>
      <c r="AR27" s="14"/>
      <c r="AS27" s="14"/>
      <c r="AT27" s="14"/>
      <c r="AU27" s="14"/>
      <c r="AV27" s="14"/>
      <c r="AW27" s="14"/>
      <c r="AX27" s="14"/>
      <c r="AY27" s="25"/>
      <c r="AZ27" s="25"/>
      <c r="BA27" s="14"/>
      <c r="BB27" s="14"/>
    </row>
    <row r="28" spans="1:57" ht="33" customHeight="1">
      <c r="A28" s="150">
        <v>20</v>
      </c>
      <c r="B28" s="151"/>
      <c r="C28" s="159"/>
      <c r="D28" s="160"/>
      <c r="E28" s="160"/>
      <c r="F28" s="160"/>
      <c r="G28" s="160"/>
      <c r="H28" s="160"/>
      <c r="I28" s="161"/>
      <c r="J28" s="162"/>
      <c r="K28" s="162"/>
      <c r="L28" s="162"/>
      <c r="M28" s="162"/>
      <c r="N28" s="162"/>
      <c r="O28" s="162"/>
      <c r="P28" s="162"/>
      <c r="Q28" s="162"/>
      <c r="R28" s="162"/>
      <c r="S28" s="162"/>
      <c r="T28" s="163"/>
      <c r="U28" s="164"/>
      <c r="V28" s="164"/>
      <c r="W28" s="164"/>
      <c r="X28" s="165"/>
      <c r="Y28" s="7"/>
      <c r="Z28" s="60" t="str">
        <f t="shared" si="0"/>
        <v/>
      </c>
      <c r="AA28" s="6"/>
      <c r="AB28" s="4">
        <v>27000</v>
      </c>
      <c r="AC28" s="3" t="str">
        <f t="shared" si="1"/>
        <v/>
      </c>
      <c r="AD28" s="61" t="str">
        <f t="shared" si="2"/>
        <v/>
      </c>
      <c r="AE28" s="58"/>
      <c r="AF28" s="58"/>
      <c r="AG28" s="58"/>
      <c r="AH28" s="58"/>
      <c r="AI28" s="58"/>
      <c r="AJ28" s="58"/>
      <c r="AK28" s="19" t="str">
        <f t="shared" si="3"/>
        <v/>
      </c>
      <c r="AL28" s="19"/>
      <c r="AM28" s="19"/>
      <c r="AN28" s="19"/>
      <c r="AO28" s="19"/>
      <c r="AP28" s="59"/>
      <c r="AQ28" s="14"/>
      <c r="AR28" s="14"/>
      <c r="AS28" s="14"/>
      <c r="AT28" s="14"/>
      <c r="AU28" s="14"/>
      <c r="AV28" s="14"/>
      <c r="AW28" s="14"/>
      <c r="AX28" s="14"/>
      <c r="AY28" s="25"/>
      <c r="AZ28" s="25"/>
      <c r="BA28" s="14"/>
      <c r="BB28" s="14"/>
    </row>
    <row r="29" spans="1:57" ht="33" customHeight="1">
      <c r="A29" s="150">
        <v>21</v>
      </c>
      <c r="B29" s="151"/>
      <c r="C29" s="159"/>
      <c r="D29" s="160"/>
      <c r="E29" s="160"/>
      <c r="F29" s="160"/>
      <c r="G29" s="160"/>
      <c r="H29" s="160"/>
      <c r="I29" s="161"/>
      <c r="J29" s="162"/>
      <c r="K29" s="162"/>
      <c r="L29" s="162"/>
      <c r="M29" s="162"/>
      <c r="N29" s="162"/>
      <c r="O29" s="162"/>
      <c r="P29" s="162"/>
      <c r="Q29" s="162"/>
      <c r="R29" s="162"/>
      <c r="S29" s="162"/>
      <c r="T29" s="163"/>
      <c r="U29" s="164"/>
      <c r="V29" s="164"/>
      <c r="W29" s="164"/>
      <c r="X29" s="165"/>
      <c r="Y29" s="7"/>
      <c r="Z29" s="60" t="str">
        <f t="shared" si="0"/>
        <v/>
      </c>
      <c r="AA29" s="6"/>
      <c r="AB29" s="4">
        <v>27000</v>
      </c>
      <c r="AC29" s="3" t="str">
        <f t="shared" si="1"/>
        <v/>
      </c>
      <c r="AD29" s="61" t="str">
        <f t="shared" si="2"/>
        <v/>
      </c>
      <c r="AE29" s="58"/>
      <c r="AF29" s="58"/>
      <c r="AG29" s="58"/>
      <c r="AH29" s="58"/>
      <c r="AI29" s="58"/>
      <c r="AJ29" s="58"/>
      <c r="AK29" s="19" t="str">
        <f t="shared" si="3"/>
        <v/>
      </c>
      <c r="AL29" s="19"/>
      <c r="AM29" s="19"/>
      <c r="AN29" s="19"/>
      <c r="AO29" s="19"/>
      <c r="AP29" s="59"/>
      <c r="AQ29" s="14"/>
      <c r="AR29" s="14"/>
      <c r="AS29" s="14"/>
      <c r="AT29" s="14"/>
      <c r="AU29" s="14"/>
      <c r="AV29" s="14"/>
      <c r="AW29" s="14"/>
      <c r="AX29" s="14"/>
      <c r="AY29" s="25"/>
      <c r="AZ29" s="25"/>
      <c r="BA29" s="14"/>
      <c r="BB29" s="14"/>
    </row>
    <row r="30" spans="1:57" ht="33" customHeight="1">
      <c r="A30" s="150">
        <v>22</v>
      </c>
      <c r="B30" s="151"/>
      <c r="C30" s="159"/>
      <c r="D30" s="160"/>
      <c r="E30" s="160"/>
      <c r="F30" s="160"/>
      <c r="G30" s="160"/>
      <c r="H30" s="160"/>
      <c r="I30" s="161"/>
      <c r="J30" s="162"/>
      <c r="K30" s="162"/>
      <c r="L30" s="162"/>
      <c r="M30" s="162"/>
      <c r="N30" s="162"/>
      <c r="O30" s="162"/>
      <c r="P30" s="162"/>
      <c r="Q30" s="162"/>
      <c r="R30" s="162"/>
      <c r="S30" s="162"/>
      <c r="T30" s="163"/>
      <c r="U30" s="164"/>
      <c r="V30" s="164"/>
      <c r="W30" s="164"/>
      <c r="X30" s="165"/>
      <c r="Y30" s="7"/>
      <c r="Z30" s="60" t="str">
        <f t="shared" si="0"/>
        <v/>
      </c>
      <c r="AA30" s="6"/>
      <c r="AB30" s="4">
        <v>27000</v>
      </c>
      <c r="AC30" s="3" t="str">
        <f t="shared" si="1"/>
        <v/>
      </c>
      <c r="AD30" s="61" t="str">
        <f t="shared" si="2"/>
        <v/>
      </c>
      <c r="AE30" s="58"/>
      <c r="AF30" s="58"/>
      <c r="AG30" s="58"/>
      <c r="AH30" s="58"/>
      <c r="AI30" s="58"/>
      <c r="AJ30" s="58"/>
      <c r="AK30" s="19" t="str">
        <f t="shared" si="3"/>
        <v/>
      </c>
      <c r="AL30" s="19"/>
      <c r="AM30" s="19"/>
      <c r="AN30" s="19"/>
      <c r="AO30" s="19"/>
      <c r="AP30" s="59"/>
      <c r="AQ30" s="14"/>
      <c r="AR30" s="14"/>
      <c r="AS30" s="14"/>
      <c r="AT30" s="14"/>
      <c r="AU30" s="14"/>
      <c r="AV30" s="14"/>
      <c r="AW30" s="14"/>
      <c r="AX30" s="14"/>
      <c r="AY30" s="25"/>
      <c r="AZ30" s="25"/>
      <c r="BA30" s="14"/>
      <c r="BB30" s="14"/>
    </row>
    <row r="31" spans="1:57" ht="33" customHeight="1">
      <c r="A31" s="150">
        <v>23</v>
      </c>
      <c r="B31" s="151"/>
      <c r="C31" s="159"/>
      <c r="D31" s="160"/>
      <c r="E31" s="160"/>
      <c r="F31" s="160"/>
      <c r="G31" s="160"/>
      <c r="H31" s="160"/>
      <c r="I31" s="161"/>
      <c r="J31" s="162"/>
      <c r="K31" s="162"/>
      <c r="L31" s="162"/>
      <c r="M31" s="162"/>
      <c r="N31" s="162"/>
      <c r="O31" s="162"/>
      <c r="P31" s="162"/>
      <c r="Q31" s="162"/>
      <c r="R31" s="162"/>
      <c r="S31" s="162"/>
      <c r="T31" s="163"/>
      <c r="U31" s="164"/>
      <c r="V31" s="164"/>
      <c r="W31" s="164"/>
      <c r="X31" s="165"/>
      <c r="Y31" s="7"/>
      <c r="Z31" s="60" t="str">
        <f t="shared" si="0"/>
        <v/>
      </c>
      <c r="AA31" s="6"/>
      <c r="AB31" s="4">
        <v>27000</v>
      </c>
      <c r="AC31" s="3" t="str">
        <f t="shared" si="1"/>
        <v/>
      </c>
      <c r="AD31" s="61" t="str">
        <f t="shared" si="2"/>
        <v/>
      </c>
      <c r="AE31" s="58"/>
      <c r="AF31" s="58"/>
      <c r="AG31" s="58"/>
      <c r="AH31" s="58"/>
      <c r="AI31" s="58"/>
      <c r="AJ31" s="58"/>
      <c r="AK31" s="19" t="str">
        <f t="shared" si="3"/>
        <v/>
      </c>
      <c r="AL31" s="19"/>
      <c r="AM31" s="19"/>
      <c r="AN31" s="19"/>
      <c r="AO31" s="19"/>
      <c r="AP31" s="59"/>
      <c r="AQ31" s="14"/>
      <c r="AR31" s="14"/>
      <c r="AS31" s="14"/>
      <c r="AT31" s="14"/>
      <c r="AU31" s="14"/>
      <c r="AV31" s="14"/>
      <c r="AW31" s="14"/>
      <c r="AX31" s="14"/>
      <c r="AY31" s="25"/>
      <c r="AZ31" s="25"/>
      <c r="BA31" s="14"/>
      <c r="BB31" s="14"/>
    </row>
    <row r="32" spans="1:57" ht="33" customHeight="1">
      <c r="A32" s="150">
        <v>24</v>
      </c>
      <c r="B32" s="151"/>
      <c r="C32" s="159"/>
      <c r="D32" s="160"/>
      <c r="E32" s="160"/>
      <c r="F32" s="160"/>
      <c r="G32" s="160"/>
      <c r="H32" s="160"/>
      <c r="I32" s="161"/>
      <c r="J32" s="162"/>
      <c r="K32" s="162"/>
      <c r="L32" s="162"/>
      <c r="M32" s="162"/>
      <c r="N32" s="162"/>
      <c r="O32" s="162"/>
      <c r="P32" s="162"/>
      <c r="Q32" s="162"/>
      <c r="R32" s="162"/>
      <c r="S32" s="162"/>
      <c r="T32" s="163"/>
      <c r="U32" s="164"/>
      <c r="V32" s="164"/>
      <c r="W32" s="164"/>
      <c r="X32" s="165"/>
      <c r="Y32" s="7"/>
      <c r="Z32" s="60" t="str">
        <f t="shared" si="0"/>
        <v/>
      </c>
      <c r="AA32" s="6"/>
      <c r="AB32" s="4">
        <v>27000</v>
      </c>
      <c r="AC32" s="3" t="str">
        <f t="shared" si="1"/>
        <v/>
      </c>
      <c r="AD32" s="61" t="str">
        <f t="shared" si="2"/>
        <v/>
      </c>
      <c r="AE32" s="58"/>
      <c r="AF32" s="58"/>
      <c r="AG32" s="58"/>
      <c r="AH32" s="58"/>
      <c r="AI32" s="58"/>
      <c r="AJ32" s="58"/>
      <c r="AK32" s="19" t="str">
        <f t="shared" si="3"/>
        <v/>
      </c>
      <c r="AL32" s="19"/>
      <c r="AM32" s="19"/>
      <c r="AN32" s="19"/>
      <c r="AO32" s="19"/>
      <c r="AP32" s="59"/>
      <c r="AQ32" s="14"/>
      <c r="AR32" s="14"/>
      <c r="AS32" s="14"/>
      <c r="AT32" s="14"/>
      <c r="AU32" s="14"/>
      <c r="AV32" s="14"/>
      <c r="AW32" s="14"/>
      <c r="AX32" s="14"/>
      <c r="AY32" s="25"/>
      <c r="AZ32" s="25"/>
      <c r="BA32" s="14"/>
      <c r="BB32" s="14"/>
    </row>
    <row r="33" spans="1:54" ht="33" customHeight="1">
      <c r="A33" s="150">
        <v>25</v>
      </c>
      <c r="B33" s="151"/>
      <c r="C33" s="159"/>
      <c r="D33" s="160"/>
      <c r="E33" s="160"/>
      <c r="F33" s="160"/>
      <c r="G33" s="160"/>
      <c r="H33" s="160"/>
      <c r="I33" s="161"/>
      <c r="J33" s="162"/>
      <c r="K33" s="162"/>
      <c r="L33" s="162"/>
      <c r="M33" s="162"/>
      <c r="N33" s="162"/>
      <c r="O33" s="162"/>
      <c r="P33" s="162"/>
      <c r="Q33" s="162"/>
      <c r="R33" s="162"/>
      <c r="S33" s="162"/>
      <c r="T33" s="163"/>
      <c r="U33" s="164"/>
      <c r="V33" s="164"/>
      <c r="W33" s="164"/>
      <c r="X33" s="165"/>
      <c r="Y33" s="7"/>
      <c r="Z33" s="60" t="str">
        <f t="shared" si="0"/>
        <v/>
      </c>
      <c r="AA33" s="6"/>
      <c r="AB33" s="4">
        <v>27000</v>
      </c>
      <c r="AC33" s="3" t="str">
        <f t="shared" si="1"/>
        <v/>
      </c>
      <c r="AD33" s="61" t="str">
        <f t="shared" si="2"/>
        <v/>
      </c>
      <c r="AE33" s="58"/>
      <c r="AF33" s="58"/>
      <c r="AG33" s="58"/>
      <c r="AH33" s="58"/>
      <c r="AI33" s="58"/>
      <c r="AJ33" s="58"/>
      <c r="AK33" s="19" t="str">
        <f t="shared" si="3"/>
        <v/>
      </c>
      <c r="AL33" s="19"/>
      <c r="AM33" s="19"/>
      <c r="AN33" s="19"/>
      <c r="AO33" s="19"/>
      <c r="AP33" s="59"/>
      <c r="AQ33" s="14"/>
      <c r="AR33" s="14"/>
      <c r="AS33" s="14"/>
      <c r="AT33" s="14"/>
      <c r="AU33" s="14"/>
      <c r="AV33" s="14"/>
      <c r="AW33" s="14"/>
      <c r="AX33" s="14"/>
      <c r="AY33" s="25"/>
      <c r="AZ33" s="25"/>
      <c r="BA33" s="14"/>
      <c r="BB33" s="14"/>
    </row>
    <row r="34" spans="1:54" ht="33" customHeight="1">
      <c r="A34" s="150">
        <v>26</v>
      </c>
      <c r="B34" s="151"/>
      <c r="C34" s="159"/>
      <c r="D34" s="160"/>
      <c r="E34" s="160"/>
      <c r="F34" s="160"/>
      <c r="G34" s="160"/>
      <c r="H34" s="160"/>
      <c r="I34" s="161"/>
      <c r="J34" s="162"/>
      <c r="K34" s="162"/>
      <c r="L34" s="162"/>
      <c r="M34" s="162"/>
      <c r="N34" s="162"/>
      <c r="O34" s="162"/>
      <c r="P34" s="162"/>
      <c r="Q34" s="162"/>
      <c r="R34" s="162"/>
      <c r="S34" s="162"/>
      <c r="T34" s="163"/>
      <c r="U34" s="164"/>
      <c r="V34" s="164"/>
      <c r="W34" s="164"/>
      <c r="X34" s="165"/>
      <c r="Y34" s="7"/>
      <c r="Z34" s="60" t="str">
        <f t="shared" si="0"/>
        <v/>
      </c>
      <c r="AA34" s="6"/>
      <c r="AB34" s="4">
        <v>27000</v>
      </c>
      <c r="AC34" s="3" t="str">
        <f t="shared" si="1"/>
        <v/>
      </c>
      <c r="AD34" s="61" t="str">
        <f t="shared" si="2"/>
        <v/>
      </c>
      <c r="AE34" s="58"/>
      <c r="AF34" s="58"/>
      <c r="AG34" s="58"/>
      <c r="AH34" s="58"/>
      <c r="AI34" s="58"/>
      <c r="AJ34" s="58"/>
      <c r="AK34" s="19" t="str">
        <f t="shared" si="3"/>
        <v/>
      </c>
      <c r="AL34" s="19"/>
      <c r="AM34" s="19"/>
      <c r="AN34" s="19"/>
      <c r="AO34" s="19"/>
      <c r="AP34" s="59"/>
      <c r="AQ34" s="14"/>
      <c r="AR34" s="14"/>
      <c r="AS34" s="14"/>
      <c r="AT34" s="14"/>
      <c r="AU34" s="14"/>
      <c r="AV34" s="14"/>
      <c r="AW34" s="14"/>
      <c r="AX34" s="14"/>
      <c r="AY34" s="25"/>
      <c r="AZ34" s="25"/>
      <c r="BA34" s="14"/>
      <c r="BB34" s="14"/>
    </row>
    <row r="35" spans="1:54" ht="33" customHeight="1">
      <c r="A35" s="150">
        <v>27</v>
      </c>
      <c r="B35" s="151"/>
      <c r="C35" s="159"/>
      <c r="D35" s="160"/>
      <c r="E35" s="160"/>
      <c r="F35" s="160"/>
      <c r="G35" s="160"/>
      <c r="H35" s="160"/>
      <c r="I35" s="161"/>
      <c r="J35" s="162"/>
      <c r="K35" s="162"/>
      <c r="L35" s="162"/>
      <c r="M35" s="162"/>
      <c r="N35" s="162"/>
      <c r="O35" s="162"/>
      <c r="P35" s="162"/>
      <c r="Q35" s="162"/>
      <c r="R35" s="162"/>
      <c r="S35" s="162"/>
      <c r="T35" s="163"/>
      <c r="U35" s="164"/>
      <c r="V35" s="164"/>
      <c r="W35" s="164"/>
      <c r="X35" s="165"/>
      <c r="Y35" s="7"/>
      <c r="Z35" s="60" t="str">
        <f t="shared" si="0"/>
        <v/>
      </c>
      <c r="AA35" s="6"/>
      <c r="AB35" s="4">
        <v>27000</v>
      </c>
      <c r="AC35" s="3" t="str">
        <f t="shared" si="1"/>
        <v/>
      </c>
      <c r="AD35" s="61" t="str">
        <f t="shared" si="2"/>
        <v/>
      </c>
      <c r="AE35" s="58"/>
      <c r="AF35" s="58"/>
      <c r="AG35" s="58"/>
      <c r="AH35" s="58"/>
      <c r="AI35" s="58"/>
      <c r="AJ35" s="58"/>
      <c r="AK35" s="19" t="str">
        <f t="shared" si="3"/>
        <v/>
      </c>
      <c r="AL35" s="19"/>
      <c r="AM35" s="19"/>
      <c r="AN35" s="19"/>
      <c r="AO35" s="19"/>
      <c r="AP35" s="59"/>
      <c r="AQ35" s="14"/>
      <c r="AR35" s="14"/>
      <c r="AS35" s="14"/>
      <c r="AT35" s="14"/>
      <c r="AU35" s="14"/>
      <c r="AV35" s="14"/>
      <c r="AW35" s="14"/>
      <c r="AX35" s="14"/>
      <c r="AY35" s="25"/>
      <c r="AZ35" s="25"/>
      <c r="BA35" s="14"/>
      <c r="BB35" s="14"/>
    </row>
    <row r="36" spans="1:54" ht="33" customHeight="1">
      <c r="A36" s="150">
        <v>28</v>
      </c>
      <c r="B36" s="151"/>
      <c r="C36" s="159"/>
      <c r="D36" s="160"/>
      <c r="E36" s="160"/>
      <c r="F36" s="160"/>
      <c r="G36" s="160"/>
      <c r="H36" s="160"/>
      <c r="I36" s="161"/>
      <c r="J36" s="162"/>
      <c r="K36" s="162"/>
      <c r="L36" s="162"/>
      <c r="M36" s="162"/>
      <c r="N36" s="162"/>
      <c r="O36" s="162"/>
      <c r="P36" s="162"/>
      <c r="Q36" s="162"/>
      <c r="R36" s="162"/>
      <c r="S36" s="162"/>
      <c r="T36" s="163"/>
      <c r="U36" s="164"/>
      <c r="V36" s="164"/>
      <c r="W36" s="164"/>
      <c r="X36" s="165"/>
      <c r="Y36" s="7"/>
      <c r="Z36" s="60" t="str">
        <f t="shared" si="0"/>
        <v/>
      </c>
      <c r="AA36" s="6"/>
      <c r="AB36" s="4">
        <v>27000</v>
      </c>
      <c r="AC36" s="3" t="str">
        <f t="shared" si="1"/>
        <v/>
      </c>
      <c r="AD36" s="61" t="str">
        <f t="shared" si="2"/>
        <v/>
      </c>
      <c r="AE36" s="58"/>
      <c r="AF36" s="58"/>
      <c r="AG36" s="58"/>
      <c r="AH36" s="58"/>
      <c r="AI36" s="58"/>
      <c r="AJ36" s="58"/>
      <c r="AK36" s="19" t="str">
        <f t="shared" si="3"/>
        <v/>
      </c>
      <c r="AL36" s="19"/>
      <c r="AM36" s="19"/>
      <c r="AN36" s="19"/>
      <c r="AO36" s="19"/>
      <c r="AP36" s="59"/>
      <c r="AQ36" s="14"/>
      <c r="AR36" s="14"/>
      <c r="AS36" s="14"/>
      <c r="AT36" s="14"/>
      <c r="AU36" s="14"/>
      <c r="AV36" s="14"/>
      <c r="AW36" s="14"/>
      <c r="AX36" s="14"/>
      <c r="AY36" s="25"/>
      <c r="AZ36" s="25"/>
      <c r="BA36" s="14"/>
      <c r="BB36" s="14"/>
    </row>
    <row r="37" spans="1:54" ht="33" customHeight="1">
      <c r="A37" s="150">
        <v>29</v>
      </c>
      <c r="B37" s="151"/>
      <c r="C37" s="159"/>
      <c r="D37" s="160"/>
      <c r="E37" s="160"/>
      <c r="F37" s="160"/>
      <c r="G37" s="160"/>
      <c r="H37" s="160"/>
      <c r="I37" s="161"/>
      <c r="J37" s="162"/>
      <c r="K37" s="162"/>
      <c r="L37" s="162"/>
      <c r="M37" s="162"/>
      <c r="N37" s="162"/>
      <c r="O37" s="162"/>
      <c r="P37" s="162"/>
      <c r="Q37" s="162"/>
      <c r="R37" s="162"/>
      <c r="S37" s="162"/>
      <c r="T37" s="163"/>
      <c r="U37" s="164"/>
      <c r="V37" s="164"/>
      <c r="W37" s="164"/>
      <c r="X37" s="165"/>
      <c r="Y37" s="7"/>
      <c r="Z37" s="60" t="str">
        <f t="shared" si="0"/>
        <v/>
      </c>
      <c r="AA37" s="6"/>
      <c r="AB37" s="4">
        <v>27000</v>
      </c>
      <c r="AC37" s="3" t="str">
        <f t="shared" si="1"/>
        <v/>
      </c>
      <c r="AD37" s="61" t="str">
        <f t="shared" si="2"/>
        <v/>
      </c>
      <c r="AE37" s="58"/>
      <c r="AF37" s="58"/>
      <c r="AG37" s="58"/>
      <c r="AH37" s="58"/>
      <c r="AI37" s="58"/>
      <c r="AJ37" s="58"/>
      <c r="AK37" s="19" t="str">
        <f t="shared" si="3"/>
        <v/>
      </c>
      <c r="AL37" s="19"/>
      <c r="AM37" s="19"/>
      <c r="AN37" s="19"/>
      <c r="AO37" s="19"/>
      <c r="AP37" s="59"/>
      <c r="AQ37" s="14"/>
      <c r="AR37" s="14"/>
      <c r="AS37" s="14"/>
      <c r="AT37" s="14"/>
      <c r="AU37" s="14"/>
      <c r="AV37" s="14"/>
      <c r="AW37" s="14"/>
      <c r="AX37" s="14"/>
      <c r="AY37" s="25"/>
      <c r="AZ37" s="25"/>
      <c r="BA37" s="14"/>
      <c r="BB37" s="14"/>
    </row>
    <row r="38" spans="1:54" ht="33" customHeight="1" thickBot="1">
      <c r="A38" s="150">
        <v>30</v>
      </c>
      <c r="B38" s="151"/>
      <c r="C38" s="152"/>
      <c r="D38" s="153"/>
      <c r="E38" s="153"/>
      <c r="F38" s="153"/>
      <c r="G38" s="153"/>
      <c r="H38" s="153"/>
      <c r="I38" s="154"/>
      <c r="J38" s="155"/>
      <c r="K38" s="155"/>
      <c r="L38" s="155"/>
      <c r="M38" s="155"/>
      <c r="N38" s="155"/>
      <c r="O38" s="155"/>
      <c r="P38" s="155"/>
      <c r="Q38" s="155"/>
      <c r="R38" s="155"/>
      <c r="S38" s="155"/>
      <c r="T38" s="156"/>
      <c r="U38" s="157"/>
      <c r="V38" s="157"/>
      <c r="W38" s="157"/>
      <c r="X38" s="158"/>
      <c r="Y38" s="67"/>
      <c r="Z38" s="60" t="str">
        <f t="shared" si="0"/>
        <v/>
      </c>
      <c r="AA38" s="24"/>
      <c r="AB38" s="4">
        <v>27000</v>
      </c>
      <c r="AC38" s="3" t="str">
        <f t="shared" si="1"/>
        <v/>
      </c>
      <c r="AD38" s="61" t="str">
        <f t="shared" si="2"/>
        <v/>
      </c>
      <c r="AE38" s="58"/>
      <c r="AF38" s="58"/>
      <c r="AG38" s="58"/>
      <c r="AH38" s="58"/>
      <c r="AI38" s="58"/>
      <c r="AJ38" s="58"/>
      <c r="AK38" s="19" t="str">
        <f>IFERROR(ROUNDDOWN(AB38/12*AC38,-3),"")</f>
        <v/>
      </c>
      <c r="AL38" s="19"/>
      <c r="AM38" s="19"/>
      <c r="AN38" s="19"/>
      <c r="AO38" s="19"/>
      <c r="AP38" s="59"/>
      <c r="AQ38" s="14"/>
      <c r="AR38" s="14"/>
      <c r="AS38" s="14"/>
      <c r="AT38" s="14"/>
      <c r="AU38" s="14"/>
      <c r="AV38" s="14"/>
      <c r="AW38" s="14"/>
      <c r="AX38" s="14"/>
      <c r="AY38" s="25"/>
      <c r="AZ38" s="25"/>
      <c r="BA38" s="14"/>
      <c r="BB38" s="14"/>
    </row>
  </sheetData>
  <mergeCells count="133">
    <mergeCell ref="AB7:AB8"/>
    <mergeCell ref="AC7:AC8"/>
    <mergeCell ref="A9:B9"/>
    <mergeCell ref="C9:I9"/>
    <mergeCell ref="J9:S9"/>
    <mergeCell ref="T9:X9"/>
    <mergeCell ref="Y7:Y8"/>
    <mergeCell ref="Z7:Z8"/>
    <mergeCell ref="A3:L3"/>
    <mergeCell ref="M3:X3"/>
    <mergeCell ref="A5:L5"/>
    <mergeCell ref="M5:X5"/>
    <mergeCell ref="A7:B8"/>
    <mergeCell ref="C7:I8"/>
    <mergeCell ref="J7:S8"/>
    <mergeCell ref="T7:X8"/>
    <mergeCell ref="A10:B10"/>
    <mergeCell ref="C10:I10"/>
    <mergeCell ref="J10:S10"/>
    <mergeCell ref="T10:X10"/>
    <mergeCell ref="A11:B11"/>
    <mergeCell ref="C11:I11"/>
    <mergeCell ref="J11:S11"/>
    <mergeCell ref="T11:X11"/>
    <mergeCell ref="AA7:AA8"/>
    <mergeCell ref="A14:B14"/>
    <mergeCell ref="C14:I14"/>
    <mergeCell ref="J14:S14"/>
    <mergeCell ref="T14:X14"/>
    <mergeCell ref="A15:B15"/>
    <mergeCell ref="C15:I15"/>
    <mergeCell ref="J15:S15"/>
    <mergeCell ref="T15:X15"/>
    <mergeCell ref="A12:B12"/>
    <mergeCell ref="C12:I12"/>
    <mergeCell ref="J12:S12"/>
    <mergeCell ref="T12:X12"/>
    <mergeCell ref="A13:B13"/>
    <mergeCell ref="C13:I13"/>
    <mergeCell ref="J13:S13"/>
    <mergeCell ref="T13:X13"/>
    <mergeCell ref="A18:B18"/>
    <mergeCell ref="C18:I18"/>
    <mergeCell ref="J18:S18"/>
    <mergeCell ref="T18:X18"/>
    <mergeCell ref="A19:B19"/>
    <mergeCell ref="C19:I19"/>
    <mergeCell ref="J19:S19"/>
    <mergeCell ref="T19:X19"/>
    <mergeCell ref="A16:B16"/>
    <mergeCell ref="C16:I16"/>
    <mergeCell ref="J16:S16"/>
    <mergeCell ref="T16:X16"/>
    <mergeCell ref="A17:B17"/>
    <mergeCell ref="C17:I17"/>
    <mergeCell ref="J17:S17"/>
    <mergeCell ref="T17:X17"/>
    <mergeCell ref="A22:B22"/>
    <mergeCell ref="C22:I22"/>
    <mergeCell ref="J22:S22"/>
    <mergeCell ref="T22:X22"/>
    <mergeCell ref="A23:B23"/>
    <mergeCell ref="C23:I23"/>
    <mergeCell ref="J23:S23"/>
    <mergeCell ref="T23:X23"/>
    <mergeCell ref="A20:B20"/>
    <mergeCell ref="C20:I20"/>
    <mergeCell ref="J20:S20"/>
    <mergeCell ref="T20:X20"/>
    <mergeCell ref="A21:B21"/>
    <mergeCell ref="C21:I21"/>
    <mergeCell ref="J21:S21"/>
    <mergeCell ref="T21:X21"/>
    <mergeCell ref="A26:B26"/>
    <mergeCell ref="C26:I26"/>
    <mergeCell ref="J26:S26"/>
    <mergeCell ref="T26:X26"/>
    <mergeCell ref="A27:B27"/>
    <mergeCell ref="C27:I27"/>
    <mergeCell ref="J27:S27"/>
    <mergeCell ref="T27:X27"/>
    <mergeCell ref="A24:B24"/>
    <mergeCell ref="C24:I24"/>
    <mergeCell ref="J24:S24"/>
    <mergeCell ref="T24:X24"/>
    <mergeCell ref="A25:B25"/>
    <mergeCell ref="C25:I25"/>
    <mergeCell ref="J25:S25"/>
    <mergeCell ref="T25:X25"/>
    <mergeCell ref="A30:B30"/>
    <mergeCell ref="C30:I30"/>
    <mergeCell ref="J30:S30"/>
    <mergeCell ref="T30:X30"/>
    <mergeCell ref="A31:B31"/>
    <mergeCell ref="C31:I31"/>
    <mergeCell ref="J31:S31"/>
    <mergeCell ref="T31:X31"/>
    <mergeCell ref="A28:B28"/>
    <mergeCell ref="C28:I28"/>
    <mergeCell ref="J28:S28"/>
    <mergeCell ref="T28:X28"/>
    <mergeCell ref="A29:B29"/>
    <mergeCell ref="C29:I29"/>
    <mergeCell ref="J29:S29"/>
    <mergeCell ref="T29:X29"/>
    <mergeCell ref="A34:B34"/>
    <mergeCell ref="C34:I34"/>
    <mergeCell ref="J34:S34"/>
    <mergeCell ref="T34:X34"/>
    <mergeCell ref="A35:B35"/>
    <mergeCell ref="C35:I35"/>
    <mergeCell ref="J35:S35"/>
    <mergeCell ref="T35:X35"/>
    <mergeCell ref="A32:B32"/>
    <mergeCell ref="C32:I32"/>
    <mergeCell ref="J32:S32"/>
    <mergeCell ref="T32:X32"/>
    <mergeCell ref="A33:B33"/>
    <mergeCell ref="C33:I33"/>
    <mergeCell ref="J33:S33"/>
    <mergeCell ref="T33:X33"/>
    <mergeCell ref="A38:B38"/>
    <mergeCell ref="C38:I38"/>
    <mergeCell ref="J38:S38"/>
    <mergeCell ref="T38:X38"/>
    <mergeCell ref="A36:B36"/>
    <mergeCell ref="C36:I36"/>
    <mergeCell ref="J36:S36"/>
    <mergeCell ref="T36:X36"/>
    <mergeCell ref="A37:B37"/>
    <mergeCell ref="C37:I37"/>
    <mergeCell ref="J37:S37"/>
    <mergeCell ref="T37:X37"/>
  </mergeCells>
  <phoneticPr fontId="2"/>
  <dataValidations count="5">
    <dataValidation type="textLength" operator="equal" allowBlank="1" showInputMessage="1" showErrorMessage="1" errorTitle="文字数を確認してください。" error="１０桁の数字を入力してください。" sqref="C9:I38" xr:uid="{00000000-0002-0000-0200-000000000000}">
      <formula1>10</formula1>
    </dataValidation>
    <dataValidation allowBlank="1" showInputMessage="1" showErrorMessage="1" promptTitle="世田谷区にある（サテライトを除く）事業所" prompt="　" sqref="J9:S38" xr:uid="{00000000-0002-0000-0200-000001000000}"/>
    <dataValidation type="list" allowBlank="1" showInputMessage="1" showErrorMessage="1" sqref="T10:X38" xr:uid="{00000000-0002-0000-0200-000002000000}">
      <formula1>$BD$2:$BD$24</formula1>
    </dataValidation>
    <dataValidation type="list" allowBlank="1" showInputMessage="1" showErrorMessage="1" sqref="T9:X9" xr:uid="{00000000-0002-0000-0200-000003000000}">
      <formula1>$BD$2:$BD$14</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9:Y38" xr:uid="{0FB81BEA-C222-401C-9C71-5A3D3D91971C}">
      <formula1>45566</formula1>
    </dataValidation>
  </dataValidations>
  <pageMargins left="0.28999999999999998" right="0.24" top="0.42" bottom="0.35" header="0.31496062992125984" footer="0.31496062992125984"/>
  <pageSetup paperSize="9" scale="6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38"/>
  <sheetViews>
    <sheetView view="pageBreakPreview" zoomScale="70" zoomScaleNormal="70" zoomScaleSheetLayoutView="70" workbookViewId="0">
      <selection activeCell="Z16" sqref="Z16"/>
    </sheetView>
  </sheetViews>
  <sheetFormatPr defaultColWidth="9" defaultRowHeight="13"/>
  <cols>
    <col min="1" max="2" width="3.33203125" style="1" customWidth="1"/>
    <col min="3" max="9" width="2.5" style="1" customWidth="1"/>
    <col min="10" max="19" width="3.5" style="1" customWidth="1"/>
    <col min="20" max="24" width="3.25" style="1" customWidth="1"/>
    <col min="25" max="26" width="9.5" style="1" customWidth="1"/>
    <col min="27" max="27" width="7" style="1" customWidth="1"/>
    <col min="28" max="28" width="8.08203125" style="1" customWidth="1"/>
    <col min="29" max="29" width="13.08203125" style="1" customWidth="1"/>
    <col min="30" max="30" width="12.08203125" style="1" hidden="1" customWidth="1"/>
    <col min="31" max="31" width="3.58203125" style="1" hidden="1" customWidth="1"/>
    <col min="32" max="35" width="9.08203125" style="1" hidden="1" customWidth="1"/>
    <col min="36" max="36" width="20.5" style="1" hidden="1" customWidth="1"/>
    <col min="37" max="37" width="18.33203125" style="1" hidden="1" customWidth="1"/>
    <col min="38" max="39" width="22.75" style="1" hidden="1" customWidth="1"/>
    <col min="40" max="40" width="3.58203125" style="1" hidden="1" customWidth="1"/>
    <col min="41" max="46" width="9" style="1" hidden="1" customWidth="1"/>
    <col min="47" max="47" width="9.5" style="1" hidden="1" customWidth="1"/>
    <col min="48" max="48" width="18.83203125" style="1" hidden="1" customWidth="1"/>
    <col min="49" max="49" width="3.58203125" style="1" hidden="1" customWidth="1"/>
    <col min="50" max="52" width="13.83203125" style="1" hidden="1" customWidth="1"/>
    <col min="53" max="53" width="20.5" style="1" hidden="1" customWidth="1"/>
    <col min="54" max="54" width="9" style="1" hidden="1" customWidth="1"/>
    <col min="55" max="55" width="26.25" style="1" hidden="1" customWidth="1"/>
    <col min="56" max="56" width="2.33203125" style="1" hidden="1" customWidth="1"/>
    <col min="57" max="57" width="9" style="1" hidden="1" customWidth="1"/>
    <col min="58" max="16384" width="9" style="1"/>
  </cols>
  <sheetData>
    <row r="1" spans="1:58" s="64" customFormat="1" ht="24.75" customHeight="1">
      <c r="A1" s="64" t="s">
        <v>135</v>
      </c>
      <c r="BC1" s="64" t="s">
        <v>3</v>
      </c>
      <c r="BD1" s="64" t="s">
        <v>48</v>
      </c>
    </row>
    <row r="2" spans="1:58" ht="13.5" thickBot="1">
      <c r="BC2" s="1" t="s">
        <v>105</v>
      </c>
      <c r="BD2" s="1" t="s">
        <v>49</v>
      </c>
    </row>
    <row r="3" spans="1:58" ht="38.25" customHeight="1" thickBot="1">
      <c r="A3" s="181" t="s">
        <v>0</v>
      </c>
      <c r="B3" s="182"/>
      <c r="C3" s="182"/>
      <c r="D3" s="182"/>
      <c r="E3" s="182"/>
      <c r="F3" s="182"/>
      <c r="G3" s="182"/>
      <c r="H3" s="182"/>
      <c r="I3" s="182"/>
      <c r="J3" s="182"/>
      <c r="K3" s="182"/>
      <c r="L3" s="182"/>
      <c r="M3" s="183" t="str">
        <f>IF(【要提出】第1号様式申請書!$I$10="","",【要提出】第1号様式申請書!$I$10)</f>
        <v/>
      </c>
      <c r="N3" s="183"/>
      <c r="O3" s="183"/>
      <c r="P3" s="183"/>
      <c r="Q3" s="183"/>
      <c r="R3" s="183"/>
      <c r="S3" s="183"/>
      <c r="T3" s="183"/>
      <c r="U3" s="183"/>
      <c r="V3" s="183"/>
      <c r="W3" s="183"/>
      <c r="X3" s="184"/>
      <c r="BC3" s="1" t="s">
        <v>106</v>
      </c>
    </row>
    <row r="4" spans="1:58" ht="15.75" customHeight="1" thickBot="1"/>
    <row r="5" spans="1:58" ht="38.25" customHeight="1" thickBot="1">
      <c r="A5" s="181" t="s">
        <v>116</v>
      </c>
      <c r="B5" s="182"/>
      <c r="C5" s="182"/>
      <c r="D5" s="182"/>
      <c r="E5" s="182"/>
      <c r="F5" s="182"/>
      <c r="G5" s="182"/>
      <c r="H5" s="182"/>
      <c r="I5" s="182"/>
      <c r="J5" s="182"/>
      <c r="K5" s="182"/>
      <c r="L5" s="182"/>
      <c r="M5" s="200">
        <f>SUM(AC9:AC38)</f>
        <v>0</v>
      </c>
      <c r="N5" s="200"/>
      <c r="O5" s="200"/>
      <c r="P5" s="200"/>
      <c r="Q5" s="200"/>
      <c r="R5" s="200"/>
      <c r="S5" s="200"/>
      <c r="T5" s="200"/>
      <c r="U5" s="200"/>
      <c r="V5" s="200"/>
      <c r="W5" s="200"/>
      <c r="X5" s="201"/>
    </row>
    <row r="7" spans="1:58" s="2" customFormat="1" ht="26.25" customHeight="1">
      <c r="A7" s="185" t="s">
        <v>1</v>
      </c>
      <c r="B7" s="185"/>
      <c r="C7" s="186" t="s">
        <v>91</v>
      </c>
      <c r="D7" s="187"/>
      <c r="E7" s="187"/>
      <c r="F7" s="187"/>
      <c r="G7" s="187"/>
      <c r="H7" s="187"/>
      <c r="I7" s="187"/>
      <c r="J7" s="150" t="s">
        <v>2</v>
      </c>
      <c r="K7" s="150"/>
      <c r="L7" s="150"/>
      <c r="M7" s="150"/>
      <c r="N7" s="150"/>
      <c r="O7" s="150"/>
      <c r="P7" s="150"/>
      <c r="Q7" s="150"/>
      <c r="R7" s="150"/>
      <c r="S7" s="150"/>
      <c r="T7" s="190" t="s">
        <v>3</v>
      </c>
      <c r="U7" s="190"/>
      <c r="V7" s="190"/>
      <c r="W7" s="190"/>
      <c r="X7" s="190"/>
      <c r="Y7" s="178" t="s">
        <v>129</v>
      </c>
      <c r="Z7" s="179" t="s">
        <v>130</v>
      </c>
      <c r="AA7" s="169" t="s">
        <v>8</v>
      </c>
      <c r="AB7" s="171" t="s">
        <v>6</v>
      </c>
      <c r="AC7" s="172" t="s">
        <v>7</v>
      </c>
      <c r="AD7" s="20"/>
      <c r="AE7" s="18"/>
      <c r="AF7" s="20"/>
      <c r="AG7" s="20"/>
      <c r="AH7" s="20" t="s">
        <v>40</v>
      </c>
      <c r="AI7" s="21" t="s">
        <v>62</v>
      </c>
      <c r="AJ7" s="27" t="s">
        <v>63</v>
      </c>
      <c r="AK7" s="28" t="s">
        <v>64</v>
      </c>
      <c r="AL7" s="28" t="s">
        <v>65</v>
      </c>
      <c r="AM7" s="28" t="s">
        <v>68</v>
      </c>
      <c r="AN7" s="18"/>
      <c r="AO7" s="15" t="s">
        <v>27</v>
      </c>
      <c r="AP7" s="15" t="s">
        <v>28</v>
      </c>
      <c r="AQ7" s="15" t="s">
        <v>29</v>
      </c>
      <c r="AR7" s="16" t="s">
        <v>31</v>
      </c>
      <c r="AS7" s="16" t="s">
        <v>30</v>
      </c>
      <c r="AT7" s="16" t="s">
        <v>41</v>
      </c>
      <c r="AU7" s="16" t="s">
        <v>42</v>
      </c>
      <c r="AV7" s="17" t="s">
        <v>26</v>
      </c>
      <c r="AW7" s="26"/>
      <c r="AX7" s="15" t="s">
        <v>58</v>
      </c>
      <c r="AY7" s="15" t="s">
        <v>59</v>
      </c>
      <c r="AZ7" s="15" t="s">
        <v>60</v>
      </c>
      <c r="BA7" s="16" t="s">
        <v>61</v>
      </c>
      <c r="BD7" s="2" t="s">
        <v>49</v>
      </c>
    </row>
    <row r="8" spans="1:58" s="2" customFormat="1" ht="26.25" customHeight="1" thickBot="1">
      <c r="A8" s="185"/>
      <c r="B8" s="185"/>
      <c r="C8" s="188"/>
      <c r="D8" s="188"/>
      <c r="E8" s="188"/>
      <c r="F8" s="188"/>
      <c r="G8" s="188"/>
      <c r="H8" s="188"/>
      <c r="I8" s="188"/>
      <c r="J8" s="189"/>
      <c r="K8" s="189"/>
      <c r="L8" s="189"/>
      <c r="M8" s="189"/>
      <c r="N8" s="189"/>
      <c r="O8" s="189"/>
      <c r="P8" s="189"/>
      <c r="Q8" s="189"/>
      <c r="R8" s="189"/>
      <c r="S8" s="189"/>
      <c r="T8" s="191"/>
      <c r="U8" s="191"/>
      <c r="V8" s="191"/>
      <c r="W8" s="191"/>
      <c r="X8" s="191"/>
      <c r="Y8" s="179"/>
      <c r="Z8" s="180"/>
      <c r="AA8" s="170"/>
      <c r="AB8" s="171"/>
      <c r="AC8" s="172"/>
      <c r="AD8" s="57" t="s">
        <v>131</v>
      </c>
      <c r="AE8" s="18"/>
      <c r="AF8" s="18"/>
      <c r="AG8" s="18"/>
      <c r="AH8" s="18" t="s">
        <v>23</v>
      </c>
      <c r="AI8" s="18" t="s">
        <v>44</v>
      </c>
      <c r="AJ8" s="14" t="s">
        <v>66</v>
      </c>
      <c r="AK8" s="22" t="s">
        <v>47</v>
      </c>
      <c r="AL8" s="22" t="s">
        <v>50</v>
      </c>
      <c r="AM8" s="22" t="s">
        <v>69</v>
      </c>
      <c r="AN8" s="18"/>
      <c r="AO8" s="14" t="s">
        <v>24</v>
      </c>
      <c r="AP8" s="14" t="s">
        <v>25</v>
      </c>
      <c r="AQ8" s="14" t="s">
        <v>23</v>
      </c>
      <c r="AR8" s="14" t="s">
        <v>43</v>
      </c>
      <c r="AS8" s="14" t="s">
        <v>44</v>
      </c>
      <c r="AT8" s="14" t="s">
        <v>45</v>
      </c>
      <c r="AU8" s="14" t="s">
        <v>46</v>
      </c>
      <c r="AV8" s="14" t="s">
        <v>66</v>
      </c>
      <c r="AW8" s="14"/>
      <c r="AX8" s="14" t="s">
        <v>24</v>
      </c>
      <c r="AY8" s="14" t="s">
        <v>25</v>
      </c>
      <c r="AZ8" s="14" t="s">
        <v>23</v>
      </c>
      <c r="BA8" s="14" t="s">
        <v>67</v>
      </c>
      <c r="BF8" s="57"/>
    </row>
    <row r="9" spans="1:58" s="2" customFormat="1" ht="33" customHeight="1">
      <c r="A9" s="150">
        <v>1</v>
      </c>
      <c r="B9" s="151"/>
      <c r="C9" s="173"/>
      <c r="D9" s="174"/>
      <c r="E9" s="174"/>
      <c r="F9" s="174"/>
      <c r="G9" s="174"/>
      <c r="H9" s="174"/>
      <c r="I9" s="175"/>
      <c r="J9" s="176"/>
      <c r="K9" s="176"/>
      <c r="L9" s="176"/>
      <c r="M9" s="176"/>
      <c r="N9" s="176"/>
      <c r="O9" s="176"/>
      <c r="P9" s="176"/>
      <c r="Q9" s="176"/>
      <c r="R9" s="176"/>
      <c r="S9" s="176"/>
      <c r="T9" s="177"/>
      <c r="U9" s="177"/>
      <c r="V9" s="177"/>
      <c r="W9" s="177"/>
      <c r="X9" s="177"/>
      <c r="Y9" s="66"/>
      <c r="Z9" s="60" t="str">
        <f>IFERROR(16-MONTH(AD9),"")</f>
        <v/>
      </c>
      <c r="AA9" s="63"/>
      <c r="AB9" s="4">
        <v>27000</v>
      </c>
      <c r="AC9" s="3" t="str">
        <f>IFERROR(ROUNDDOWN(Z9/12*AA9*AB9,-3),"")</f>
        <v/>
      </c>
      <c r="AD9" s="61" t="str">
        <f>IF(Y9="","",(IF(Y9&lt;DATEVALUE("2024/04/01"),"2024/04/1",Y9)))</f>
        <v/>
      </c>
      <c r="AE9" s="19"/>
      <c r="AF9" s="19"/>
      <c r="AG9" s="19"/>
      <c r="AH9" s="19">
        <f>AG9-AF9</f>
        <v>0</v>
      </c>
      <c r="AI9" s="19" t="e">
        <f>IF(#REF!="",0,IF(DAY(#REF!)=1,AH9+1,AH9))</f>
        <v>#REF!</v>
      </c>
      <c r="AJ9" s="19" t="e">
        <f>IF(AH9&lt;0,AI9+12,AI9)</f>
        <v>#REF!</v>
      </c>
      <c r="AK9" s="19" t="e">
        <f>IF(#REF!=#REF!,AJ9+1,AJ9)</f>
        <v>#REF!</v>
      </c>
      <c r="AL9" s="19" t="e">
        <f>IF(AND(#REF!=#REF!,AT9="○"),AK9-1,AK9)</f>
        <v>#REF!</v>
      </c>
      <c r="AM9" s="19" t="e">
        <f>IF(AND(#REF!=#REF!,DAY(#REF!)=1),AL9-1,AL9)</f>
        <v>#REF!</v>
      </c>
      <c r="AN9" s="19"/>
      <c r="AO9" s="14" t="e">
        <f>MONTH(#REF!)</f>
        <v>#REF!</v>
      </c>
      <c r="AP9" s="14" t="e">
        <f>MONTH(#REF!)</f>
        <v>#REF!</v>
      </c>
      <c r="AQ9" s="14" t="e">
        <f>AP9-AO9</f>
        <v>#REF!</v>
      </c>
      <c r="AR9" s="14" t="e">
        <f>IF(#REF!="",0,IF(DAY(#REF!)=1,"○","×"))</f>
        <v>#REF!</v>
      </c>
      <c r="AS9" s="14" t="e">
        <f>IF(AR9="○",AQ9+1,AQ9)</f>
        <v>#REF!</v>
      </c>
      <c r="AT9" s="14" t="e">
        <f>IF(#REF!="",0,IF(OR(#REF!=DATEVALUE("2022/4/30"),#REF!=DATEVALUE("2022/5/31"),#REF!=DATEVALUE("2022/6/30"),#REF!=DATEVALUE("2022/7/31"),#REF!=DATEVALUE("2022/8/31"),#REF!=DATEVALUE("2022/9/30"),#REF!=DATEVALUE("2022/10/31"),#REF!=DATEVALUE("2022/11/30"),#REF!=DATEVALUE("2022/12/31"),#REF!=DATEVALUE("2023/1/31"),#REF!=DATEVALUE("2023/2/28"),#REF!=DATEVALUE("2023/3/31")),"○","×"))</f>
        <v>#REF!</v>
      </c>
      <c r="AU9" s="14" t="e">
        <f>IF(AT9="○",AS9,AS9-1)</f>
        <v>#REF!</v>
      </c>
      <c r="AV9" s="14" t="e">
        <f>IF(AQ9&lt;0,AU9+12,AU9)</f>
        <v>#REF!</v>
      </c>
      <c r="AW9" s="14"/>
      <c r="AX9" s="25" t="e">
        <f>IF(#REF!&lt;=DATE(2022,3,31),DATE(2022,4,1),#REF!)</f>
        <v>#REF!</v>
      </c>
      <c r="AY9" s="25" t="e">
        <f>IF(#REF!&gt;=DATE(2023,4,1),DATE(2023,3,31),#REF!)</f>
        <v>#REF!</v>
      </c>
      <c r="AZ9" s="14" t="e">
        <f>MONTH(AY9)-MONTH(AX9)+1</f>
        <v>#REF!</v>
      </c>
      <c r="BA9" s="14" t="e">
        <f>IF(AZ9&lt;1,AZ9+12,AZ9)</f>
        <v>#REF!</v>
      </c>
    </row>
    <row r="10" spans="1:58" s="2" customFormat="1" ht="33" customHeight="1">
      <c r="A10" s="150">
        <v>2</v>
      </c>
      <c r="B10" s="151"/>
      <c r="C10" s="159"/>
      <c r="D10" s="160"/>
      <c r="E10" s="160"/>
      <c r="F10" s="160"/>
      <c r="G10" s="160"/>
      <c r="H10" s="160"/>
      <c r="I10" s="161"/>
      <c r="J10" s="166"/>
      <c r="K10" s="167"/>
      <c r="L10" s="167"/>
      <c r="M10" s="167"/>
      <c r="N10" s="167"/>
      <c r="O10" s="167"/>
      <c r="P10" s="167"/>
      <c r="Q10" s="167"/>
      <c r="R10" s="167"/>
      <c r="S10" s="168"/>
      <c r="T10" s="163"/>
      <c r="U10" s="164"/>
      <c r="V10" s="164"/>
      <c r="W10" s="164"/>
      <c r="X10" s="165"/>
      <c r="Y10" s="7"/>
      <c r="Z10" s="60" t="str">
        <f t="shared" ref="Z10:Z38" si="0">IFERROR(16-MONTH(AD10),"")</f>
        <v/>
      </c>
      <c r="AA10" s="62"/>
      <c r="AB10" s="4">
        <v>27000</v>
      </c>
      <c r="AC10" s="3" t="str">
        <f t="shared" ref="AC10:AC38" si="1">IFERROR(ROUNDDOWN(Z10/12*AA10*AB10,-3),"")</f>
        <v/>
      </c>
      <c r="AD10" s="61" t="str">
        <f t="shared" ref="AD10:AD38" si="2">IF(Y10="","",(IF(Y10&lt;DATEVALUE("2024/04/01"),"2024/04/1",Y10)))</f>
        <v/>
      </c>
      <c r="AE10" s="19"/>
      <c r="AF10" s="19"/>
      <c r="AG10" s="19"/>
      <c r="AH10" s="19">
        <f t="shared" ref="AH10:AH38" si="3">AG10-AF10</f>
        <v>0</v>
      </c>
      <c r="AI10" s="19" t="e">
        <f>IF(#REF!="",0,IF(DAY(#REF!)=1,AH10+1,AH10))</f>
        <v>#REF!</v>
      </c>
      <c r="AJ10" s="19" t="e">
        <f t="shared" ref="AJ10:AJ38" si="4">IF(AH10&lt;0,AI10+12,AI10)</f>
        <v>#REF!</v>
      </c>
      <c r="AK10" s="19" t="e">
        <f>IF(#REF!=#REF!,AJ10+1,AJ10)</f>
        <v>#REF!</v>
      </c>
      <c r="AL10" s="19" t="e">
        <f>IF(AND(#REF!=#REF!,AT10="○"),AK10-1,AK10)</f>
        <v>#REF!</v>
      </c>
      <c r="AM10" s="19" t="e">
        <f>IF(AND(#REF!=#REF!,DAY(#REF!)=1),AL10-1,AL10)</f>
        <v>#REF!</v>
      </c>
      <c r="AN10" s="19"/>
      <c r="AO10" s="14" t="e">
        <f>MONTH(#REF!)</f>
        <v>#REF!</v>
      </c>
      <c r="AP10" s="14" t="e">
        <f>MONTH(#REF!)</f>
        <v>#REF!</v>
      </c>
      <c r="AQ10" s="14" t="e">
        <f t="shared" ref="AQ10:AQ38" si="5">AP10-AO10</f>
        <v>#REF!</v>
      </c>
      <c r="AR10" s="14" t="e">
        <f>IF(#REF!="",0,IF(DAY(#REF!)=1,"○","×"))</f>
        <v>#REF!</v>
      </c>
      <c r="AS10" s="14" t="e">
        <f>IF(AR10="○",AQ10+1,AQ10)</f>
        <v>#REF!</v>
      </c>
      <c r="AT10" s="14" t="e">
        <f>IF(#REF!="",0,IF(OR(#REF!=DATEVALUE("2022/4/30"),#REF!=DATEVALUE("2022/5/31"),#REF!=DATEVALUE("2022/6/30"),#REF!=DATEVALUE("2022/7/31"),#REF!=DATEVALUE("2022/8/31"),#REF!=DATEVALUE("2022/9/30"),#REF!=DATEVALUE("2022/10/31"),#REF!=DATEVALUE("2022/11/30"),#REF!=DATEVALUE("2022/12/31"),#REF!=DATEVALUE("2023/1/31"),#REF!=DATEVALUE("2023/2/28"),#REF!=DATEVALUE("2023/3/31")),"○","×"))</f>
        <v>#REF!</v>
      </c>
      <c r="AU10" s="14" t="e">
        <f>IF(AT10="○",AS10,AS10-1)</f>
        <v>#REF!</v>
      </c>
      <c r="AV10" s="14" t="e">
        <f t="shared" ref="AV10:AV38" si="6">IF(AQ10&lt;0,AU10+12,AU10)</f>
        <v>#REF!</v>
      </c>
      <c r="AW10" s="14"/>
      <c r="AX10" s="25" t="e">
        <f>IF(#REF!&lt;=DATE(2022,3,31),DATE(2022,4,1),#REF!)</f>
        <v>#REF!</v>
      </c>
      <c r="AY10" s="25" t="e">
        <f>IF(#REF!&gt;=DATE(2023,4,1),DATE(2023,3,31),#REF!)</f>
        <v>#REF!</v>
      </c>
      <c r="AZ10" s="14" t="e">
        <f t="shared" ref="AZ10:AZ38" si="7">MONTH(AY10)-MONTH(AX10)+1</f>
        <v>#REF!</v>
      </c>
      <c r="BA10" s="14" t="e">
        <f t="shared" ref="BA10:BA38" si="8">IF(AZ10&lt;1,AZ10+12,AZ10)</f>
        <v>#REF!</v>
      </c>
    </row>
    <row r="11" spans="1:58" s="2" customFormat="1" ht="33" customHeight="1">
      <c r="A11" s="150">
        <v>3</v>
      </c>
      <c r="B11" s="151"/>
      <c r="C11" s="159"/>
      <c r="D11" s="160"/>
      <c r="E11" s="160"/>
      <c r="F11" s="160"/>
      <c r="G11" s="160"/>
      <c r="H11" s="160"/>
      <c r="I11" s="161"/>
      <c r="J11" s="166"/>
      <c r="K11" s="167"/>
      <c r="L11" s="167"/>
      <c r="M11" s="167"/>
      <c r="N11" s="167"/>
      <c r="O11" s="167"/>
      <c r="P11" s="167"/>
      <c r="Q11" s="167"/>
      <c r="R11" s="167"/>
      <c r="S11" s="168"/>
      <c r="T11" s="163"/>
      <c r="U11" s="164"/>
      <c r="V11" s="164"/>
      <c r="W11" s="164"/>
      <c r="X11" s="165"/>
      <c r="Y11" s="7"/>
      <c r="Z11" s="60" t="str">
        <f t="shared" si="0"/>
        <v/>
      </c>
      <c r="AA11" s="6"/>
      <c r="AB11" s="4">
        <v>27000</v>
      </c>
      <c r="AC11" s="3" t="str">
        <f t="shared" si="1"/>
        <v/>
      </c>
      <c r="AD11" s="61" t="str">
        <f t="shared" si="2"/>
        <v/>
      </c>
      <c r="AE11" s="19"/>
      <c r="AF11" s="19"/>
      <c r="AG11" s="19"/>
      <c r="AH11" s="19">
        <f t="shared" si="3"/>
        <v>0</v>
      </c>
      <c r="AI11" s="19" t="e">
        <f>IF(#REF!="",0,IF(DAY(#REF!)=1,AH11+1,AH11))</f>
        <v>#REF!</v>
      </c>
      <c r="AJ11" s="19" t="e">
        <f t="shared" si="4"/>
        <v>#REF!</v>
      </c>
      <c r="AK11" s="19" t="e">
        <f>IF(#REF!=#REF!,AJ11+1,AJ11)</f>
        <v>#REF!</v>
      </c>
      <c r="AL11" s="19" t="e">
        <f>IF(AND(#REF!=#REF!,AT11="○"),AK11-1,AK11)</f>
        <v>#REF!</v>
      </c>
      <c r="AM11" s="19" t="e">
        <f>IF(AND(#REF!=#REF!,DAY(#REF!)=1),AL11-1,AL11)</f>
        <v>#REF!</v>
      </c>
      <c r="AN11" s="19"/>
      <c r="AO11" s="14" t="e">
        <f>MONTH(#REF!)</f>
        <v>#REF!</v>
      </c>
      <c r="AP11" s="14" t="e">
        <f>MONTH(#REF!)</f>
        <v>#REF!</v>
      </c>
      <c r="AQ11" s="14" t="e">
        <f t="shared" si="5"/>
        <v>#REF!</v>
      </c>
      <c r="AR11" s="14" t="e">
        <f>IF(#REF!="",0,IF(DAY(#REF!)=1,"○","×"))</f>
        <v>#REF!</v>
      </c>
      <c r="AS11" s="14" t="e">
        <f t="shared" ref="AS11:AS38" si="9">IF(AR11="○",AQ11+1,AQ11)</f>
        <v>#REF!</v>
      </c>
      <c r="AT11" s="14" t="e">
        <f>IF(#REF!="",0,IF(OR(#REF!=DATEVALUE("2022/4/30"),#REF!=DATEVALUE("2022/5/31"),#REF!=DATEVALUE("2022/6/30"),#REF!=DATEVALUE("2022/7/31"),#REF!=DATEVALUE("2022/8/31"),#REF!=DATEVALUE("2022/9/30"),#REF!=DATEVALUE("2022/10/31"),#REF!=DATEVALUE("2022/11/30"),#REF!=DATEVALUE("2022/12/31"),#REF!=DATEVALUE("2023/1/31"),#REF!=DATEVALUE("2023/2/28"),#REF!=DATEVALUE("2023/3/31")),"○","×"))</f>
        <v>#REF!</v>
      </c>
      <c r="AU11" s="14" t="e">
        <f t="shared" ref="AU11:AU38" si="10">IF(AT11="○",AS11,AS11-1)</f>
        <v>#REF!</v>
      </c>
      <c r="AV11" s="14" t="e">
        <f t="shared" si="6"/>
        <v>#REF!</v>
      </c>
      <c r="AW11" s="14"/>
      <c r="AX11" s="25" t="e">
        <f>IF(#REF!&lt;=DATE(2022,3,31),DATE(2022,4,1),#REF!)</f>
        <v>#REF!</v>
      </c>
      <c r="AY11" s="25" t="e">
        <f>IF(#REF!&gt;=DATE(2023,4,1),DATE(2023,3,31),#REF!)</f>
        <v>#REF!</v>
      </c>
      <c r="AZ11" s="14" t="e">
        <f t="shared" si="7"/>
        <v>#REF!</v>
      </c>
      <c r="BA11" s="14" t="e">
        <f t="shared" si="8"/>
        <v>#REF!</v>
      </c>
      <c r="BD11" s="2" t="s">
        <v>49</v>
      </c>
    </row>
    <row r="12" spans="1:58" s="2" customFormat="1" ht="33" customHeight="1">
      <c r="A12" s="150">
        <v>4</v>
      </c>
      <c r="B12" s="151"/>
      <c r="C12" s="159"/>
      <c r="D12" s="160"/>
      <c r="E12" s="160"/>
      <c r="F12" s="160"/>
      <c r="G12" s="160"/>
      <c r="H12" s="160"/>
      <c r="I12" s="161"/>
      <c r="J12" s="166"/>
      <c r="K12" s="167"/>
      <c r="L12" s="167"/>
      <c r="M12" s="167"/>
      <c r="N12" s="167"/>
      <c r="O12" s="167"/>
      <c r="P12" s="167"/>
      <c r="Q12" s="167"/>
      <c r="R12" s="167"/>
      <c r="S12" s="168"/>
      <c r="T12" s="163"/>
      <c r="U12" s="164"/>
      <c r="V12" s="164"/>
      <c r="W12" s="164"/>
      <c r="X12" s="165"/>
      <c r="Y12" s="7"/>
      <c r="Z12" s="60" t="str">
        <f t="shared" si="0"/>
        <v/>
      </c>
      <c r="AA12" s="6"/>
      <c r="AB12" s="4">
        <v>27000</v>
      </c>
      <c r="AC12" s="3" t="str">
        <f t="shared" si="1"/>
        <v/>
      </c>
      <c r="AD12" s="61" t="str">
        <f t="shared" si="2"/>
        <v/>
      </c>
      <c r="AE12" s="19"/>
      <c r="AF12" s="19"/>
      <c r="AG12" s="19"/>
      <c r="AH12" s="19">
        <f t="shared" si="3"/>
        <v>0</v>
      </c>
      <c r="AI12" s="19" t="e">
        <f>IF(#REF!="",0,IF(DAY(#REF!)=1,AH12+1,AH12))</f>
        <v>#REF!</v>
      </c>
      <c r="AJ12" s="19" t="e">
        <f t="shared" si="4"/>
        <v>#REF!</v>
      </c>
      <c r="AK12" s="19" t="e">
        <f>IF(#REF!=#REF!,AJ12+1,AJ12)</f>
        <v>#REF!</v>
      </c>
      <c r="AL12" s="19" t="e">
        <f>IF(AND(#REF!=#REF!,AT12="○"),AK12-1,AK12)</f>
        <v>#REF!</v>
      </c>
      <c r="AM12" s="19" t="e">
        <f>IF(AND(#REF!=#REF!,DAY(#REF!)=1),AL12-1,AL12)</f>
        <v>#REF!</v>
      </c>
      <c r="AN12" s="19"/>
      <c r="AO12" s="14" t="e">
        <f>MONTH(#REF!)</f>
        <v>#REF!</v>
      </c>
      <c r="AP12" s="14" t="e">
        <f>MONTH(#REF!)</f>
        <v>#REF!</v>
      </c>
      <c r="AQ12" s="14" t="e">
        <f t="shared" si="5"/>
        <v>#REF!</v>
      </c>
      <c r="AR12" s="14" t="e">
        <f>IF(#REF!="",0,IF(DAY(#REF!)=1,"○","×"))</f>
        <v>#REF!</v>
      </c>
      <c r="AS12" s="14" t="e">
        <f t="shared" si="9"/>
        <v>#REF!</v>
      </c>
      <c r="AT12" s="14" t="e">
        <f>IF(#REF!="",0,IF(OR(#REF!=DATEVALUE("2022/4/30"),#REF!=DATEVALUE("2022/5/31"),#REF!=DATEVALUE("2022/6/30"),#REF!=DATEVALUE("2022/7/31"),#REF!=DATEVALUE("2022/8/31"),#REF!=DATEVALUE("2022/9/30"),#REF!=DATEVALUE("2022/10/31"),#REF!=DATEVALUE("2022/11/30"),#REF!=DATEVALUE("2022/12/31"),#REF!=DATEVALUE("2023/1/31"),#REF!=DATEVALUE("2023/2/28"),#REF!=DATEVALUE("2023/3/31")),"○","×"))</f>
        <v>#REF!</v>
      </c>
      <c r="AU12" s="14" t="e">
        <f t="shared" si="10"/>
        <v>#REF!</v>
      </c>
      <c r="AV12" s="14" t="e">
        <f t="shared" si="6"/>
        <v>#REF!</v>
      </c>
      <c r="AW12" s="14"/>
      <c r="AX12" s="25" t="e">
        <f>IF(#REF!&lt;=DATE(2022,3,31),DATE(2022,4,1),#REF!)</f>
        <v>#REF!</v>
      </c>
      <c r="AY12" s="25" t="e">
        <f>IF(#REF!&gt;=DATE(2023,4,1),DATE(2023,3,31),#REF!)</f>
        <v>#REF!</v>
      </c>
      <c r="AZ12" s="14" t="e">
        <f t="shared" si="7"/>
        <v>#REF!</v>
      </c>
      <c r="BA12" s="14" t="e">
        <f t="shared" si="8"/>
        <v>#REF!</v>
      </c>
      <c r="BD12" s="2" t="s">
        <v>49</v>
      </c>
    </row>
    <row r="13" spans="1:58" s="2" customFormat="1" ht="33" customHeight="1">
      <c r="A13" s="150">
        <v>5</v>
      </c>
      <c r="B13" s="151"/>
      <c r="C13" s="159"/>
      <c r="D13" s="160"/>
      <c r="E13" s="160"/>
      <c r="F13" s="160"/>
      <c r="G13" s="160"/>
      <c r="H13" s="160"/>
      <c r="I13" s="161"/>
      <c r="J13" s="162"/>
      <c r="K13" s="162"/>
      <c r="L13" s="162"/>
      <c r="M13" s="162"/>
      <c r="N13" s="162"/>
      <c r="O13" s="162"/>
      <c r="P13" s="162"/>
      <c r="Q13" s="162"/>
      <c r="R13" s="162"/>
      <c r="S13" s="162"/>
      <c r="T13" s="163"/>
      <c r="U13" s="164"/>
      <c r="V13" s="164"/>
      <c r="W13" s="164"/>
      <c r="X13" s="165"/>
      <c r="Y13" s="7"/>
      <c r="Z13" s="60" t="str">
        <f t="shared" si="0"/>
        <v/>
      </c>
      <c r="AA13" s="6"/>
      <c r="AB13" s="4">
        <v>27000</v>
      </c>
      <c r="AC13" s="3" t="str">
        <f t="shared" si="1"/>
        <v/>
      </c>
      <c r="AD13" s="61" t="str">
        <f t="shared" si="2"/>
        <v/>
      </c>
      <c r="AE13" s="19"/>
      <c r="AF13" s="19"/>
      <c r="AG13" s="19"/>
      <c r="AH13" s="19">
        <f t="shared" si="3"/>
        <v>0</v>
      </c>
      <c r="AI13" s="19" t="e">
        <f>IF(#REF!="",0,IF(DAY(#REF!)=1,AH13+1,AH13))</f>
        <v>#REF!</v>
      </c>
      <c r="AJ13" s="19" t="e">
        <f t="shared" si="4"/>
        <v>#REF!</v>
      </c>
      <c r="AK13" s="19" t="e">
        <f>IF(#REF!=#REF!,AJ13+1,AJ13)</f>
        <v>#REF!</v>
      </c>
      <c r="AL13" s="19" t="e">
        <f>IF(AND(#REF!=#REF!,AT13="○"),AK13-1,AK13)</f>
        <v>#REF!</v>
      </c>
      <c r="AM13" s="19" t="e">
        <f>IF(AND(#REF!=#REF!,DAY(#REF!)=1),AL13-1,AL13)</f>
        <v>#REF!</v>
      </c>
      <c r="AN13" s="19"/>
      <c r="AO13" s="14" t="e">
        <f>MONTH(#REF!)</f>
        <v>#REF!</v>
      </c>
      <c r="AP13" s="14" t="e">
        <f>MONTH(#REF!)</f>
        <v>#REF!</v>
      </c>
      <c r="AQ13" s="14" t="e">
        <f t="shared" si="5"/>
        <v>#REF!</v>
      </c>
      <c r="AR13" s="14" t="e">
        <f>IF(#REF!="",0,IF(DAY(#REF!)=1,"○","×"))</f>
        <v>#REF!</v>
      </c>
      <c r="AS13" s="14" t="e">
        <f t="shared" si="9"/>
        <v>#REF!</v>
      </c>
      <c r="AT13" s="14" t="e">
        <f>IF(#REF!="",0,IF(OR(#REF!=DATEVALUE("2022/4/30"),#REF!=DATEVALUE("2022/5/31"),#REF!=DATEVALUE("2022/6/30"),#REF!=DATEVALUE("2022/7/31"),#REF!=DATEVALUE("2022/8/31"),#REF!=DATEVALUE("2022/9/30"),#REF!=DATEVALUE("2022/10/31"),#REF!=DATEVALUE("2022/11/30"),#REF!=DATEVALUE("2022/12/31"),#REF!=DATEVALUE("2023/1/31"),#REF!=DATEVALUE("2023/2/28"),#REF!=DATEVALUE("2023/3/31")),"○","×"))</f>
        <v>#REF!</v>
      </c>
      <c r="AU13" s="14" t="e">
        <f t="shared" si="10"/>
        <v>#REF!</v>
      </c>
      <c r="AV13" s="14" t="e">
        <f t="shared" si="6"/>
        <v>#REF!</v>
      </c>
      <c r="AW13" s="14"/>
      <c r="AX13" s="25" t="e">
        <f>IF(#REF!&lt;=DATE(2022,3,31),DATE(2022,4,1),#REF!)</f>
        <v>#REF!</v>
      </c>
      <c r="AY13" s="25" t="e">
        <f>IF(#REF!&gt;=DATE(2023,4,1),DATE(2023,3,31),#REF!)</f>
        <v>#REF!</v>
      </c>
      <c r="AZ13" s="14" t="e">
        <f t="shared" si="7"/>
        <v>#REF!</v>
      </c>
      <c r="BA13" s="14" t="e">
        <f t="shared" si="8"/>
        <v>#REF!</v>
      </c>
      <c r="BD13" s="2" t="s">
        <v>49</v>
      </c>
    </row>
    <row r="14" spans="1:58" ht="33" customHeight="1">
      <c r="A14" s="150">
        <v>6</v>
      </c>
      <c r="B14" s="151"/>
      <c r="C14" s="159"/>
      <c r="D14" s="160"/>
      <c r="E14" s="160"/>
      <c r="F14" s="160"/>
      <c r="G14" s="160"/>
      <c r="H14" s="160"/>
      <c r="I14" s="161"/>
      <c r="J14" s="162"/>
      <c r="K14" s="162"/>
      <c r="L14" s="162"/>
      <c r="M14" s="162"/>
      <c r="N14" s="162"/>
      <c r="O14" s="162"/>
      <c r="P14" s="162"/>
      <c r="Q14" s="162"/>
      <c r="R14" s="162"/>
      <c r="S14" s="162"/>
      <c r="T14" s="163"/>
      <c r="U14" s="164"/>
      <c r="V14" s="164"/>
      <c r="W14" s="164"/>
      <c r="X14" s="165"/>
      <c r="Y14" s="7"/>
      <c r="Z14" s="60" t="str">
        <f t="shared" si="0"/>
        <v/>
      </c>
      <c r="AA14" s="6"/>
      <c r="AB14" s="4">
        <v>27000</v>
      </c>
      <c r="AC14" s="3" t="str">
        <f t="shared" si="1"/>
        <v/>
      </c>
      <c r="AD14" s="61" t="str">
        <f t="shared" si="2"/>
        <v/>
      </c>
      <c r="AE14" s="19"/>
      <c r="AF14" s="19"/>
      <c r="AG14" s="19"/>
      <c r="AH14" s="19">
        <f t="shared" si="3"/>
        <v>0</v>
      </c>
      <c r="AI14" s="19" t="e">
        <f>IF(#REF!="",0,IF(DAY(#REF!)=1,AH14+1,AH14))</f>
        <v>#REF!</v>
      </c>
      <c r="AJ14" s="19" t="e">
        <f t="shared" si="4"/>
        <v>#REF!</v>
      </c>
      <c r="AK14" s="19" t="e">
        <f>IF(#REF!=#REF!,AJ14+1,AJ14)</f>
        <v>#REF!</v>
      </c>
      <c r="AL14" s="19" t="e">
        <f>IF(AND(#REF!=#REF!,AT14="○"),AK14-1,AK14)</f>
        <v>#REF!</v>
      </c>
      <c r="AM14" s="19" t="e">
        <f>IF(AND(#REF!=#REF!,DAY(#REF!)=1),AL14-1,AL14)</f>
        <v>#REF!</v>
      </c>
      <c r="AN14" s="19"/>
      <c r="AO14" s="14" t="e">
        <f>MONTH(#REF!)</f>
        <v>#REF!</v>
      </c>
      <c r="AP14" s="14" t="e">
        <f>MONTH(#REF!)</f>
        <v>#REF!</v>
      </c>
      <c r="AQ14" s="14" t="e">
        <f t="shared" si="5"/>
        <v>#REF!</v>
      </c>
      <c r="AR14" s="14" t="e">
        <f>IF(#REF!="",0,IF(DAY(#REF!)=1,"○","×"))</f>
        <v>#REF!</v>
      </c>
      <c r="AS14" s="14" t="e">
        <f t="shared" si="9"/>
        <v>#REF!</v>
      </c>
      <c r="AT14" s="14" t="e">
        <f>IF(#REF!="",0,IF(OR(#REF!=DATEVALUE("2022/4/30"),#REF!=DATEVALUE("2022/5/31"),#REF!=DATEVALUE("2022/6/30"),#REF!=DATEVALUE("2022/7/31"),#REF!=DATEVALUE("2022/8/31"),#REF!=DATEVALUE("2022/9/30"),#REF!=DATEVALUE("2022/10/31"),#REF!=DATEVALUE("2022/11/30"),#REF!=DATEVALUE("2022/12/31"),#REF!=DATEVALUE("2023/1/31"),#REF!=DATEVALUE("2023/2/28"),#REF!=DATEVALUE("2023/3/31")),"○","×"))</f>
        <v>#REF!</v>
      </c>
      <c r="AU14" s="14" t="e">
        <f t="shared" si="10"/>
        <v>#REF!</v>
      </c>
      <c r="AV14" s="14" t="e">
        <f t="shared" si="6"/>
        <v>#REF!</v>
      </c>
      <c r="AW14" s="14"/>
      <c r="AX14" s="25" t="e">
        <f>IF(#REF!&lt;=DATE(2022,3,31),DATE(2022,4,1),#REF!)</f>
        <v>#REF!</v>
      </c>
      <c r="AY14" s="25" t="e">
        <f>IF(#REF!&gt;=DATE(2023,4,1),DATE(2023,3,31),#REF!)</f>
        <v>#REF!</v>
      </c>
      <c r="AZ14" s="14" t="e">
        <f t="shared" si="7"/>
        <v>#REF!</v>
      </c>
      <c r="BA14" s="14" t="e">
        <f t="shared" si="8"/>
        <v>#REF!</v>
      </c>
      <c r="BD14" s="1" t="s">
        <v>49</v>
      </c>
    </row>
    <row r="15" spans="1:58" ht="33" customHeight="1">
      <c r="A15" s="150">
        <v>7</v>
      </c>
      <c r="B15" s="151"/>
      <c r="C15" s="159"/>
      <c r="D15" s="160"/>
      <c r="E15" s="160"/>
      <c r="F15" s="160"/>
      <c r="G15" s="160"/>
      <c r="H15" s="160"/>
      <c r="I15" s="161"/>
      <c r="J15" s="162"/>
      <c r="K15" s="162"/>
      <c r="L15" s="162"/>
      <c r="M15" s="162"/>
      <c r="N15" s="162"/>
      <c r="O15" s="162"/>
      <c r="P15" s="162"/>
      <c r="Q15" s="162"/>
      <c r="R15" s="162"/>
      <c r="S15" s="162"/>
      <c r="T15" s="163"/>
      <c r="U15" s="164"/>
      <c r="V15" s="164"/>
      <c r="W15" s="164"/>
      <c r="X15" s="165"/>
      <c r="Y15" s="7"/>
      <c r="Z15" s="60" t="str">
        <f t="shared" si="0"/>
        <v/>
      </c>
      <c r="AA15" s="6"/>
      <c r="AB15" s="4">
        <v>27000</v>
      </c>
      <c r="AC15" s="3" t="str">
        <f t="shared" si="1"/>
        <v/>
      </c>
      <c r="AD15" s="61" t="str">
        <f t="shared" si="2"/>
        <v/>
      </c>
      <c r="AE15" s="19"/>
      <c r="AF15" s="19"/>
      <c r="AG15" s="19"/>
      <c r="AH15" s="19">
        <f t="shared" si="3"/>
        <v>0</v>
      </c>
      <c r="AI15" s="19" t="e">
        <f>IF(#REF!="",0,IF(DAY(#REF!)=1,AH15+1,AH15))</f>
        <v>#REF!</v>
      </c>
      <c r="AJ15" s="19" t="e">
        <f t="shared" si="4"/>
        <v>#REF!</v>
      </c>
      <c r="AK15" s="19" t="e">
        <f>IF(#REF!=#REF!,AJ15+1,AJ15)</f>
        <v>#REF!</v>
      </c>
      <c r="AL15" s="19" t="e">
        <f>IF(AND(#REF!=#REF!,AT15="○"),AK15-1,AK15)</f>
        <v>#REF!</v>
      </c>
      <c r="AM15" s="19" t="e">
        <f>IF(AND(#REF!=#REF!,DAY(#REF!)=1),AL15-1,AL15)</f>
        <v>#REF!</v>
      </c>
      <c r="AN15" s="19"/>
      <c r="AO15" s="14" t="e">
        <f>MONTH(#REF!)</f>
        <v>#REF!</v>
      </c>
      <c r="AP15" s="14" t="e">
        <f>MONTH(#REF!)</f>
        <v>#REF!</v>
      </c>
      <c r="AQ15" s="14" t="e">
        <f t="shared" si="5"/>
        <v>#REF!</v>
      </c>
      <c r="AR15" s="14" t="e">
        <f>IF(#REF!="",0,IF(DAY(#REF!)=1,"○","×"))</f>
        <v>#REF!</v>
      </c>
      <c r="AS15" s="14" t="e">
        <f t="shared" si="9"/>
        <v>#REF!</v>
      </c>
      <c r="AT15" s="14" t="e">
        <f>IF(#REF!="",0,IF(OR(#REF!=DATEVALUE("2022/4/30"),#REF!=DATEVALUE("2022/5/31"),#REF!=DATEVALUE("2022/6/30"),#REF!=DATEVALUE("2022/7/31"),#REF!=DATEVALUE("2022/8/31"),#REF!=DATEVALUE("2022/9/30"),#REF!=DATEVALUE("2022/10/31"),#REF!=DATEVALUE("2022/11/30"),#REF!=DATEVALUE("2022/12/31"),#REF!=DATEVALUE("2023/1/31"),#REF!=DATEVALUE("2023/2/28"),#REF!=DATEVALUE("2023/3/31")),"○","×"))</f>
        <v>#REF!</v>
      </c>
      <c r="AU15" s="14" t="e">
        <f t="shared" si="10"/>
        <v>#REF!</v>
      </c>
      <c r="AV15" s="14" t="e">
        <f t="shared" si="6"/>
        <v>#REF!</v>
      </c>
      <c r="AW15" s="14"/>
      <c r="AX15" s="25" t="e">
        <f>IF(#REF!&lt;=DATE(2022,3,31),DATE(2022,4,1),#REF!)</f>
        <v>#REF!</v>
      </c>
      <c r="AY15" s="25" t="e">
        <f>IF(#REF!&gt;=DATE(2023,4,1),DATE(2023,3,31),#REF!)</f>
        <v>#REF!</v>
      </c>
      <c r="AZ15" s="14" t="e">
        <f t="shared" si="7"/>
        <v>#REF!</v>
      </c>
      <c r="BA15" s="14" t="e">
        <f t="shared" si="8"/>
        <v>#REF!</v>
      </c>
      <c r="BD15" s="1" t="s">
        <v>49</v>
      </c>
    </row>
    <row r="16" spans="1:58" ht="33" customHeight="1">
      <c r="A16" s="150">
        <v>8</v>
      </c>
      <c r="B16" s="151"/>
      <c r="C16" s="159"/>
      <c r="D16" s="160"/>
      <c r="E16" s="160"/>
      <c r="F16" s="160"/>
      <c r="G16" s="160"/>
      <c r="H16" s="160"/>
      <c r="I16" s="161"/>
      <c r="J16" s="162"/>
      <c r="K16" s="162"/>
      <c r="L16" s="162"/>
      <c r="M16" s="162"/>
      <c r="N16" s="162"/>
      <c r="O16" s="162"/>
      <c r="P16" s="162"/>
      <c r="Q16" s="162"/>
      <c r="R16" s="162"/>
      <c r="S16" s="162"/>
      <c r="T16" s="163"/>
      <c r="U16" s="164"/>
      <c r="V16" s="164"/>
      <c r="W16" s="164"/>
      <c r="X16" s="165"/>
      <c r="Y16" s="7"/>
      <c r="Z16" s="60" t="str">
        <f t="shared" si="0"/>
        <v/>
      </c>
      <c r="AA16" s="6"/>
      <c r="AB16" s="4">
        <v>27000</v>
      </c>
      <c r="AC16" s="3" t="str">
        <f t="shared" si="1"/>
        <v/>
      </c>
      <c r="AD16" s="61" t="str">
        <f t="shared" si="2"/>
        <v/>
      </c>
      <c r="AE16" s="19"/>
      <c r="AF16" s="19"/>
      <c r="AG16" s="19"/>
      <c r="AH16" s="19">
        <f t="shared" si="3"/>
        <v>0</v>
      </c>
      <c r="AI16" s="19" t="e">
        <f>IF(#REF!="",0,IF(DAY(#REF!)=1,AH16+1,AH16))</f>
        <v>#REF!</v>
      </c>
      <c r="AJ16" s="19" t="e">
        <f t="shared" si="4"/>
        <v>#REF!</v>
      </c>
      <c r="AK16" s="19" t="e">
        <f>IF(#REF!=#REF!,AJ16+1,AJ16)</f>
        <v>#REF!</v>
      </c>
      <c r="AL16" s="19" t="e">
        <f>IF(AND(#REF!=#REF!,AT16="○"),AK16-1,AK16)</f>
        <v>#REF!</v>
      </c>
      <c r="AM16" s="19" t="e">
        <f>IF(AND(#REF!=#REF!,DAY(#REF!)=1),AL16-1,AL16)</f>
        <v>#REF!</v>
      </c>
      <c r="AN16" s="19"/>
      <c r="AO16" s="14" t="e">
        <f>MONTH(#REF!)</f>
        <v>#REF!</v>
      </c>
      <c r="AP16" s="14" t="e">
        <f>MONTH(#REF!)</f>
        <v>#REF!</v>
      </c>
      <c r="AQ16" s="14" t="e">
        <f t="shared" si="5"/>
        <v>#REF!</v>
      </c>
      <c r="AR16" s="14" t="e">
        <f>IF(#REF!="",0,IF(DAY(#REF!)=1,"○","×"))</f>
        <v>#REF!</v>
      </c>
      <c r="AS16" s="14" t="e">
        <f t="shared" si="9"/>
        <v>#REF!</v>
      </c>
      <c r="AT16" s="14" t="e">
        <f>IF(#REF!="",0,IF(OR(#REF!=DATEVALUE("2022/4/30"),#REF!=DATEVALUE("2022/5/31"),#REF!=DATEVALUE("2022/6/30"),#REF!=DATEVALUE("2022/7/31"),#REF!=DATEVALUE("2022/8/31"),#REF!=DATEVALUE("2022/9/30"),#REF!=DATEVALUE("2022/10/31"),#REF!=DATEVALUE("2022/11/30"),#REF!=DATEVALUE("2022/12/31"),#REF!=DATEVALUE("2023/1/31"),#REF!=DATEVALUE("2023/2/28"),#REF!=DATEVALUE("2023/3/31")),"○","×"))</f>
        <v>#REF!</v>
      </c>
      <c r="AU16" s="14" t="e">
        <f t="shared" si="10"/>
        <v>#REF!</v>
      </c>
      <c r="AV16" s="14" t="e">
        <f t="shared" si="6"/>
        <v>#REF!</v>
      </c>
      <c r="AW16" s="14"/>
      <c r="AX16" s="25" t="e">
        <f>IF(#REF!&lt;=DATE(2022,3,31),DATE(2022,4,1),#REF!)</f>
        <v>#REF!</v>
      </c>
      <c r="AY16" s="25" t="e">
        <f>IF(#REF!&gt;=DATE(2023,4,1),DATE(2023,3,31),#REF!)</f>
        <v>#REF!</v>
      </c>
      <c r="AZ16" s="14" t="e">
        <f t="shared" si="7"/>
        <v>#REF!</v>
      </c>
      <c r="BA16" s="14" t="e">
        <f t="shared" si="8"/>
        <v>#REF!</v>
      </c>
      <c r="BD16" s="1" t="s">
        <v>49</v>
      </c>
    </row>
    <row r="17" spans="1:56" ht="33" customHeight="1">
      <c r="A17" s="150">
        <v>9</v>
      </c>
      <c r="B17" s="151"/>
      <c r="C17" s="159"/>
      <c r="D17" s="160"/>
      <c r="E17" s="160"/>
      <c r="F17" s="160"/>
      <c r="G17" s="160"/>
      <c r="H17" s="160"/>
      <c r="I17" s="161"/>
      <c r="J17" s="162"/>
      <c r="K17" s="162"/>
      <c r="L17" s="162"/>
      <c r="M17" s="162"/>
      <c r="N17" s="162"/>
      <c r="O17" s="162"/>
      <c r="P17" s="162"/>
      <c r="Q17" s="162"/>
      <c r="R17" s="162"/>
      <c r="S17" s="162"/>
      <c r="T17" s="163"/>
      <c r="U17" s="164"/>
      <c r="V17" s="164"/>
      <c r="W17" s="164"/>
      <c r="X17" s="165"/>
      <c r="Y17" s="7"/>
      <c r="Z17" s="60" t="str">
        <f t="shared" si="0"/>
        <v/>
      </c>
      <c r="AA17" s="6"/>
      <c r="AB17" s="4">
        <v>27000</v>
      </c>
      <c r="AC17" s="3" t="str">
        <f t="shared" si="1"/>
        <v/>
      </c>
      <c r="AD17" s="61" t="str">
        <f t="shared" si="2"/>
        <v/>
      </c>
      <c r="AE17" s="19"/>
      <c r="AF17" s="19"/>
      <c r="AG17" s="19"/>
      <c r="AH17" s="19">
        <f t="shared" si="3"/>
        <v>0</v>
      </c>
      <c r="AI17" s="19" t="e">
        <f>IF(#REF!="",0,IF(DAY(#REF!)=1,AH17+1,AH17))</f>
        <v>#REF!</v>
      </c>
      <c r="AJ17" s="19" t="e">
        <f t="shared" si="4"/>
        <v>#REF!</v>
      </c>
      <c r="AK17" s="19" t="e">
        <f>IF(#REF!=#REF!,AJ17+1,AJ17)</f>
        <v>#REF!</v>
      </c>
      <c r="AL17" s="19" t="e">
        <f>IF(AND(#REF!=#REF!,AT17="○"),AK17-1,AK17)</f>
        <v>#REF!</v>
      </c>
      <c r="AM17" s="19" t="e">
        <f>IF(AND(#REF!=#REF!,DAY(#REF!)=1),AL17-1,AL17)</f>
        <v>#REF!</v>
      </c>
      <c r="AN17" s="19"/>
      <c r="AO17" s="14" t="e">
        <f>MONTH(#REF!)</f>
        <v>#REF!</v>
      </c>
      <c r="AP17" s="14" t="e">
        <f>MONTH(#REF!)</f>
        <v>#REF!</v>
      </c>
      <c r="AQ17" s="14" t="e">
        <f t="shared" si="5"/>
        <v>#REF!</v>
      </c>
      <c r="AR17" s="14" t="e">
        <f>IF(#REF!="",0,IF(DAY(#REF!)=1,"○","×"))</f>
        <v>#REF!</v>
      </c>
      <c r="AS17" s="14" t="e">
        <f t="shared" si="9"/>
        <v>#REF!</v>
      </c>
      <c r="AT17" s="14" t="e">
        <f>IF(#REF!="",0,IF(OR(#REF!=DATEVALUE("2022/4/30"),#REF!=DATEVALUE("2022/5/31"),#REF!=DATEVALUE("2022/6/30"),#REF!=DATEVALUE("2022/7/31"),#REF!=DATEVALUE("2022/8/31"),#REF!=DATEVALUE("2022/9/30"),#REF!=DATEVALUE("2022/10/31"),#REF!=DATEVALUE("2022/11/30"),#REF!=DATEVALUE("2022/12/31"),#REF!=DATEVALUE("2023/1/31"),#REF!=DATEVALUE("2023/2/28"),#REF!=DATEVALUE("2023/3/31")),"○","×"))</f>
        <v>#REF!</v>
      </c>
      <c r="AU17" s="14" t="e">
        <f t="shared" si="10"/>
        <v>#REF!</v>
      </c>
      <c r="AV17" s="14" t="e">
        <f t="shared" si="6"/>
        <v>#REF!</v>
      </c>
      <c r="AW17" s="14"/>
      <c r="AX17" s="25" t="e">
        <f>IF(#REF!&lt;=DATE(2022,3,31),DATE(2022,4,1),#REF!)</f>
        <v>#REF!</v>
      </c>
      <c r="AY17" s="25" t="e">
        <f>IF(#REF!&gt;=DATE(2023,4,1),DATE(2023,3,31),#REF!)</f>
        <v>#REF!</v>
      </c>
      <c r="AZ17" s="14" t="e">
        <f t="shared" si="7"/>
        <v>#REF!</v>
      </c>
      <c r="BA17" s="14" t="e">
        <f t="shared" si="8"/>
        <v>#REF!</v>
      </c>
      <c r="BD17" s="1" t="s">
        <v>49</v>
      </c>
    </row>
    <row r="18" spans="1:56" ht="33" customHeight="1">
      <c r="A18" s="150">
        <v>10</v>
      </c>
      <c r="B18" s="151"/>
      <c r="C18" s="159"/>
      <c r="D18" s="160"/>
      <c r="E18" s="160"/>
      <c r="F18" s="160"/>
      <c r="G18" s="160"/>
      <c r="H18" s="160"/>
      <c r="I18" s="161"/>
      <c r="J18" s="162"/>
      <c r="K18" s="162"/>
      <c r="L18" s="162"/>
      <c r="M18" s="162"/>
      <c r="N18" s="162"/>
      <c r="O18" s="162"/>
      <c r="P18" s="162"/>
      <c r="Q18" s="162"/>
      <c r="R18" s="162"/>
      <c r="S18" s="162"/>
      <c r="T18" s="163"/>
      <c r="U18" s="164"/>
      <c r="V18" s="164"/>
      <c r="W18" s="164"/>
      <c r="X18" s="165"/>
      <c r="Y18" s="7"/>
      <c r="Z18" s="60" t="str">
        <f t="shared" si="0"/>
        <v/>
      </c>
      <c r="AA18" s="6"/>
      <c r="AB18" s="4">
        <v>27000</v>
      </c>
      <c r="AC18" s="3" t="str">
        <f t="shared" si="1"/>
        <v/>
      </c>
      <c r="AD18" s="61" t="str">
        <f t="shared" si="2"/>
        <v/>
      </c>
      <c r="AE18" s="19"/>
      <c r="AF18" s="19"/>
      <c r="AG18" s="19"/>
      <c r="AH18" s="19">
        <f t="shared" si="3"/>
        <v>0</v>
      </c>
      <c r="AI18" s="19" t="e">
        <f>IF(#REF!="",0,IF(DAY(#REF!)=1,AH18+1,AH18))</f>
        <v>#REF!</v>
      </c>
      <c r="AJ18" s="19" t="e">
        <f t="shared" si="4"/>
        <v>#REF!</v>
      </c>
      <c r="AK18" s="19" t="e">
        <f>IF(#REF!=#REF!,AJ18+1,AJ18)</f>
        <v>#REF!</v>
      </c>
      <c r="AL18" s="19" t="e">
        <f>IF(AND(#REF!=#REF!,AT18="○"),AK18-1,AK18)</f>
        <v>#REF!</v>
      </c>
      <c r="AM18" s="19" t="e">
        <f>IF(AND(#REF!=#REF!,DAY(#REF!)=1),AL18-1,AL18)</f>
        <v>#REF!</v>
      </c>
      <c r="AN18" s="19"/>
      <c r="AO18" s="14" t="e">
        <f>MONTH(#REF!)</f>
        <v>#REF!</v>
      </c>
      <c r="AP18" s="14" t="e">
        <f>MONTH(#REF!)</f>
        <v>#REF!</v>
      </c>
      <c r="AQ18" s="14" t="e">
        <f t="shared" si="5"/>
        <v>#REF!</v>
      </c>
      <c r="AR18" s="14" t="e">
        <f>IF(#REF!="",0,IF(DAY(#REF!)=1,"○","×"))</f>
        <v>#REF!</v>
      </c>
      <c r="AS18" s="14" t="e">
        <f t="shared" si="9"/>
        <v>#REF!</v>
      </c>
      <c r="AT18" s="14" t="e">
        <f>IF(#REF!="",0,IF(OR(#REF!=DATEVALUE("2022/4/30"),#REF!=DATEVALUE("2022/5/31"),#REF!=DATEVALUE("2022/6/30"),#REF!=DATEVALUE("2022/7/31"),#REF!=DATEVALUE("2022/8/31"),#REF!=DATEVALUE("2022/9/30"),#REF!=DATEVALUE("2022/10/31"),#REF!=DATEVALUE("2022/11/30"),#REF!=DATEVALUE("2022/12/31"),#REF!=DATEVALUE("2023/1/31"),#REF!=DATEVALUE("2023/2/28"),#REF!=DATEVALUE("2023/3/31")),"○","×"))</f>
        <v>#REF!</v>
      </c>
      <c r="AU18" s="14" t="e">
        <f t="shared" si="10"/>
        <v>#REF!</v>
      </c>
      <c r="AV18" s="14" t="e">
        <f t="shared" si="6"/>
        <v>#REF!</v>
      </c>
      <c r="AW18" s="14"/>
      <c r="AX18" s="25" t="e">
        <f>IF(#REF!&lt;=DATE(2022,3,31),DATE(2022,4,1),#REF!)</f>
        <v>#REF!</v>
      </c>
      <c r="AY18" s="25" t="e">
        <f>IF(#REF!&gt;=DATE(2023,4,1),DATE(2023,3,31),#REF!)</f>
        <v>#REF!</v>
      </c>
      <c r="AZ18" s="14" t="e">
        <f t="shared" si="7"/>
        <v>#REF!</v>
      </c>
      <c r="BA18" s="14" t="e">
        <f t="shared" si="8"/>
        <v>#REF!</v>
      </c>
      <c r="BD18" s="1" t="s">
        <v>49</v>
      </c>
    </row>
    <row r="19" spans="1:56" ht="33" customHeight="1">
      <c r="A19" s="150">
        <v>11</v>
      </c>
      <c r="B19" s="151"/>
      <c r="C19" s="159"/>
      <c r="D19" s="160"/>
      <c r="E19" s="160"/>
      <c r="F19" s="160"/>
      <c r="G19" s="160"/>
      <c r="H19" s="160"/>
      <c r="I19" s="161"/>
      <c r="J19" s="162"/>
      <c r="K19" s="162"/>
      <c r="L19" s="162"/>
      <c r="M19" s="162"/>
      <c r="N19" s="162"/>
      <c r="O19" s="162"/>
      <c r="P19" s="162"/>
      <c r="Q19" s="162"/>
      <c r="R19" s="162"/>
      <c r="S19" s="162"/>
      <c r="T19" s="163"/>
      <c r="U19" s="164"/>
      <c r="V19" s="164"/>
      <c r="W19" s="164"/>
      <c r="X19" s="165"/>
      <c r="Y19" s="7"/>
      <c r="Z19" s="60" t="str">
        <f t="shared" si="0"/>
        <v/>
      </c>
      <c r="AA19" s="6"/>
      <c r="AB19" s="4">
        <v>27000</v>
      </c>
      <c r="AC19" s="3" t="str">
        <f t="shared" si="1"/>
        <v/>
      </c>
      <c r="AD19" s="61" t="str">
        <f t="shared" si="2"/>
        <v/>
      </c>
      <c r="AE19" s="19"/>
      <c r="AF19" s="19"/>
      <c r="AG19" s="19"/>
      <c r="AH19" s="19">
        <f t="shared" si="3"/>
        <v>0</v>
      </c>
      <c r="AI19" s="19" t="e">
        <f>IF(#REF!="",0,IF(DAY(#REF!)=1,AH19+1,AH19))</f>
        <v>#REF!</v>
      </c>
      <c r="AJ19" s="19" t="e">
        <f t="shared" si="4"/>
        <v>#REF!</v>
      </c>
      <c r="AK19" s="19" t="e">
        <f>IF(#REF!=#REF!,AJ19+1,AJ19)</f>
        <v>#REF!</v>
      </c>
      <c r="AL19" s="19" t="e">
        <f>IF(AND(#REF!=#REF!,AT19="○"),AK19-1,AK19)</f>
        <v>#REF!</v>
      </c>
      <c r="AM19" s="19" t="e">
        <f>IF(AND(#REF!=#REF!,DAY(#REF!)=1),AL19-1,AL19)</f>
        <v>#REF!</v>
      </c>
      <c r="AN19" s="19"/>
      <c r="AO19" s="14" t="e">
        <f>MONTH(#REF!)</f>
        <v>#REF!</v>
      </c>
      <c r="AP19" s="14" t="e">
        <f>MONTH(#REF!)</f>
        <v>#REF!</v>
      </c>
      <c r="AQ19" s="14" t="e">
        <f t="shared" si="5"/>
        <v>#REF!</v>
      </c>
      <c r="AR19" s="14" t="e">
        <f>IF(#REF!="",0,IF(DAY(#REF!)=1,"○","×"))</f>
        <v>#REF!</v>
      </c>
      <c r="AS19" s="14" t="e">
        <f t="shared" si="9"/>
        <v>#REF!</v>
      </c>
      <c r="AT19" s="14" t="e">
        <f>IF(#REF!="",0,IF(OR(#REF!=DATEVALUE("2022/4/30"),#REF!=DATEVALUE("2022/5/31"),#REF!=DATEVALUE("2022/6/30"),#REF!=DATEVALUE("2022/7/31"),#REF!=DATEVALUE("2022/8/31"),#REF!=DATEVALUE("2022/9/30"),#REF!=DATEVALUE("2022/10/31"),#REF!=DATEVALUE("2022/11/30"),#REF!=DATEVALUE("2022/12/31"),#REF!=DATEVALUE("2023/1/31"),#REF!=DATEVALUE("2023/2/28"),#REF!=DATEVALUE("2023/3/31")),"○","×"))</f>
        <v>#REF!</v>
      </c>
      <c r="AU19" s="14" t="e">
        <f t="shared" si="10"/>
        <v>#REF!</v>
      </c>
      <c r="AV19" s="14" t="e">
        <f t="shared" si="6"/>
        <v>#REF!</v>
      </c>
      <c r="AW19" s="14"/>
      <c r="AX19" s="25" t="e">
        <f>IF(#REF!&lt;=DATE(2022,3,31),DATE(2022,4,1),#REF!)</f>
        <v>#REF!</v>
      </c>
      <c r="AY19" s="25" t="e">
        <f>IF(#REF!&gt;=DATE(2023,4,1),DATE(2023,3,31),#REF!)</f>
        <v>#REF!</v>
      </c>
      <c r="AZ19" s="14" t="e">
        <f t="shared" si="7"/>
        <v>#REF!</v>
      </c>
      <c r="BA19" s="14" t="e">
        <f t="shared" si="8"/>
        <v>#REF!</v>
      </c>
      <c r="BD19" s="1" t="s">
        <v>49</v>
      </c>
    </row>
    <row r="20" spans="1:56" ht="33" customHeight="1">
      <c r="A20" s="150">
        <v>12</v>
      </c>
      <c r="B20" s="151"/>
      <c r="C20" s="159"/>
      <c r="D20" s="160"/>
      <c r="E20" s="160"/>
      <c r="F20" s="160"/>
      <c r="G20" s="160"/>
      <c r="H20" s="160"/>
      <c r="I20" s="161"/>
      <c r="J20" s="162"/>
      <c r="K20" s="162"/>
      <c r="L20" s="162"/>
      <c r="M20" s="162"/>
      <c r="N20" s="162"/>
      <c r="O20" s="162"/>
      <c r="P20" s="162"/>
      <c r="Q20" s="162"/>
      <c r="R20" s="162"/>
      <c r="S20" s="162"/>
      <c r="T20" s="163"/>
      <c r="U20" s="164"/>
      <c r="V20" s="164"/>
      <c r="W20" s="164"/>
      <c r="X20" s="165"/>
      <c r="Y20" s="7"/>
      <c r="Z20" s="60" t="str">
        <f t="shared" si="0"/>
        <v/>
      </c>
      <c r="AA20" s="6"/>
      <c r="AB20" s="4">
        <v>27000</v>
      </c>
      <c r="AC20" s="3" t="str">
        <f t="shared" si="1"/>
        <v/>
      </c>
      <c r="AD20" s="61" t="str">
        <f t="shared" si="2"/>
        <v/>
      </c>
      <c r="AE20" s="19"/>
      <c r="AF20" s="19"/>
      <c r="AG20" s="19"/>
      <c r="AH20" s="19">
        <f t="shared" si="3"/>
        <v>0</v>
      </c>
      <c r="AI20" s="19" t="e">
        <f>IF(#REF!="",0,IF(DAY(#REF!)=1,AH20+1,AH20))</f>
        <v>#REF!</v>
      </c>
      <c r="AJ20" s="19" t="e">
        <f t="shared" si="4"/>
        <v>#REF!</v>
      </c>
      <c r="AK20" s="19" t="e">
        <f>IF(#REF!=#REF!,AJ20+1,AJ20)</f>
        <v>#REF!</v>
      </c>
      <c r="AL20" s="19" t="e">
        <f>IF(AND(#REF!=#REF!,AT20="○"),AK20-1,AK20)</f>
        <v>#REF!</v>
      </c>
      <c r="AM20" s="19" t="e">
        <f>IF(AND(#REF!=#REF!,DAY(#REF!)=1),AL20-1,AL20)</f>
        <v>#REF!</v>
      </c>
      <c r="AN20" s="19"/>
      <c r="AO20" s="14" t="e">
        <f>MONTH(#REF!)</f>
        <v>#REF!</v>
      </c>
      <c r="AP20" s="14" t="e">
        <f>MONTH(#REF!)</f>
        <v>#REF!</v>
      </c>
      <c r="AQ20" s="14" t="e">
        <f t="shared" si="5"/>
        <v>#REF!</v>
      </c>
      <c r="AR20" s="14" t="e">
        <f>IF(#REF!="",0,IF(DAY(#REF!)=1,"○","×"))</f>
        <v>#REF!</v>
      </c>
      <c r="AS20" s="14" t="e">
        <f t="shared" si="9"/>
        <v>#REF!</v>
      </c>
      <c r="AT20" s="14" t="e">
        <f>IF(#REF!="",0,IF(OR(#REF!=DATEVALUE("2022/4/30"),#REF!=DATEVALUE("2022/5/31"),#REF!=DATEVALUE("2022/6/30"),#REF!=DATEVALUE("2022/7/31"),#REF!=DATEVALUE("2022/8/31"),#REF!=DATEVALUE("2022/9/30"),#REF!=DATEVALUE("2022/10/31"),#REF!=DATEVALUE("2022/11/30"),#REF!=DATEVALUE("2022/12/31"),#REF!=DATEVALUE("2023/1/31"),#REF!=DATEVALUE("2023/2/28"),#REF!=DATEVALUE("2023/3/31")),"○","×"))</f>
        <v>#REF!</v>
      </c>
      <c r="AU20" s="14" t="e">
        <f t="shared" si="10"/>
        <v>#REF!</v>
      </c>
      <c r="AV20" s="14" t="e">
        <f t="shared" si="6"/>
        <v>#REF!</v>
      </c>
      <c r="AW20" s="14"/>
      <c r="AX20" s="25" t="e">
        <f>IF(#REF!&lt;=DATE(2022,3,31),DATE(2022,4,1),#REF!)</f>
        <v>#REF!</v>
      </c>
      <c r="AY20" s="25" t="e">
        <f>IF(#REF!&gt;=DATE(2023,4,1),DATE(2023,3,31),#REF!)</f>
        <v>#REF!</v>
      </c>
      <c r="AZ20" s="14" t="e">
        <f t="shared" si="7"/>
        <v>#REF!</v>
      </c>
      <c r="BA20" s="14" t="e">
        <f t="shared" si="8"/>
        <v>#REF!</v>
      </c>
      <c r="BD20" s="1" t="s">
        <v>49</v>
      </c>
    </row>
    <row r="21" spans="1:56" ht="33" customHeight="1">
      <c r="A21" s="150">
        <v>13</v>
      </c>
      <c r="B21" s="151"/>
      <c r="C21" s="159"/>
      <c r="D21" s="160"/>
      <c r="E21" s="160"/>
      <c r="F21" s="160"/>
      <c r="G21" s="160"/>
      <c r="H21" s="160"/>
      <c r="I21" s="161"/>
      <c r="J21" s="162"/>
      <c r="K21" s="162"/>
      <c r="L21" s="162"/>
      <c r="M21" s="162"/>
      <c r="N21" s="162"/>
      <c r="O21" s="162"/>
      <c r="P21" s="162"/>
      <c r="Q21" s="162"/>
      <c r="R21" s="162"/>
      <c r="S21" s="162"/>
      <c r="T21" s="163"/>
      <c r="U21" s="164"/>
      <c r="V21" s="164"/>
      <c r="W21" s="164"/>
      <c r="X21" s="165"/>
      <c r="Y21" s="7"/>
      <c r="Z21" s="60" t="str">
        <f t="shared" si="0"/>
        <v/>
      </c>
      <c r="AA21" s="6"/>
      <c r="AB21" s="4">
        <v>27000</v>
      </c>
      <c r="AC21" s="3" t="str">
        <f t="shared" si="1"/>
        <v/>
      </c>
      <c r="AD21" s="61" t="str">
        <f t="shared" si="2"/>
        <v/>
      </c>
      <c r="AE21" s="19"/>
      <c r="AF21" s="19"/>
      <c r="AG21" s="19"/>
      <c r="AH21" s="19">
        <f t="shared" si="3"/>
        <v>0</v>
      </c>
      <c r="AI21" s="19" t="e">
        <f>IF(#REF!="",0,IF(DAY(#REF!)=1,AH21+1,AH21))</f>
        <v>#REF!</v>
      </c>
      <c r="AJ21" s="19" t="e">
        <f t="shared" si="4"/>
        <v>#REF!</v>
      </c>
      <c r="AK21" s="19" t="e">
        <f>IF(#REF!=#REF!,AJ21+1,AJ21)</f>
        <v>#REF!</v>
      </c>
      <c r="AL21" s="19" t="e">
        <f>IF(AND(#REF!=#REF!,AT21="○"),AK21-1,AK21)</f>
        <v>#REF!</v>
      </c>
      <c r="AM21" s="19" t="e">
        <f>IF(AND(#REF!=#REF!,DAY(#REF!)=1),AL21-1,AL21)</f>
        <v>#REF!</v>
      </c>
      <c r="AN21" s="19"/>
      <c r="AO21" s="14" t="e">
        <f>MONTH(#REF!)</f>
        <v>#REF!</v>
      </c>
      <c r="AP21" s="14" t="e">
        <f>MONTH(#REF!)</f>
        <v>#REF!</v>
      </c>
      <c r="AQ21" s="14" t="e">
        <f t="shared" si="5"/>
        <v>#REF!</v>
      </c>
      <c r="AR21" s="14" t="e">
        <f>IF(#REF!="",0,IF(DAY(#REF!)=1,"○","×"))</f>
        <v>#REF!</v>
      </c>
      <c r="AS21" s="14" t="e">
        <f t="shared" si="9"/>
        <v>#REF!</v>
      </c>
      <c r="AT21" s="14" t="e">
        <f>IF(#REF!="",0,IF(OR(#REF!=DATEVALUE("2022/4/30"),#REF!=DATEVALUE("2022/5/31"),#REF!=DATEVALUE("2022/6/30"),#REF!=DATEVALUE("2022/7/31"),#REF!=DATEVALUE("2022/8/31"),#REF!=DATEVALUE("2022/9/30"),#REF!=DATEVALUE("2022/10/31"),#REF!=DATEVALUE("2022/11/30"),#REF!=DATEVALUE("2022/12/31"),#REF!=DATEVALUE("2023/1/31"),#REF!=DATEVALUE("2023/2/28"),#REF!=DATEVALUE("2023/3/31")),"○","×"))</f>
        <v>#REF!</v>
      </c>
      <c r="AU21" s="14" t="e">
        <f t="shared" si="10"/>
        <v>#REF!</v>
      </c>
      <c r="AV21" s="14" t="e">
        <f t="shared" si="6"/>
        <v>#REF!</v>
      </c>
      <c r="AW21" s="14"/>
      <c r="AX21" s="25" t="e">
        <f>IF(#REF!&lt;=DATE(2022,3,31),DATE(2022,4,1),#REF!)</f>
        <v>#REF!</v>
      </c>
      <c r="AY21" s="25" t="e">
        <f>IF(#REF!&gt;=DATE(2023,4,1),DATE(2023,3,31),#REF!)</f>
        <v>#REF!</v>
      </c>
      <c r="AZ21" s="14" t="e">
        <f t="shared" si="7"/>
        <v>#REF!</v>
      </c>
      <c r="BA21" s="14" t="e">
        <f t="shared" si="8"/>
        <v>#REF!</v>
      </c>
      <c r="BD21" s="1" t="s">
        <v>49</v>
      </c>
    </row>
    <row r="22" spans="1:56" ht="33" customHeight="1">
      <c r="A22" s="150">
        <v>14</v>
      </c>
      <c r="B22" s="151"/>
      <c r="C22" s="159"/>
      <c r="D22" s="160"/>
      <c r="E22" s="160"/>
      <c r="F22" s="160"/>
      <c r="G22" s="160"/>
      <c r="H22" s="160"/>
      <c r="I22" s="161"/>
      <c r="J22" s="162"/>
      <c r="K22" s="162"/>
      <c r="L22" s="162"/>
      <c r="M22" s="162"/>
      <c r="N22" s="162"/>
      <c r="O22" s="162"/>
      <c r="P22" s="162"/>
      <c r="Q22" s="162"/>
      <c r="R22" s="162"/>
      <c r="S22" s="162"/>
      <c r="T22" s="163"/>
      <c r="U22" s="164"/>
      <c r="V22" s="164"/>
      <c r="W22" s="164"/>
      <c r="X22" s="165"/>
      <c r="Y22" s="7"/>
      <c r="Z22" s="60" t="str">
        <f t="shared" si="0"/>
        <v/>
      </c>
      <c r="AA22" s="6"/>
      <c r="AB22" s="4">
        <v>27000</v>
      </c>
      <c r="AC22" s="3" t="str">
        <f t="shared" si="1"/>
        <v/>
      </c>
      <c r="AD22" s="61" t="str">
        <f t="shared" si="2"/>
        <v/>
      </c>
      <c r="AE22" s="19"/>
      <c r="AF22" s="19"/>
      <c r="AG22" s="19"/>
      <c r="AH22" s="19">
        <f t="shared" si="3"/>
        <v>0</v>
      </c>
      <c r="AI22" s="19" t="e">
        <f>IF(#REF!="",0,IF(DAY(#REF!)=1,AH22+1,AH22))</f>
        <v>#REF!</v>
      </c>
      <c r="AJ22" s="19" t="e">
        <f t="shared" si="4"/>
        <v>#REF!</v>
      </c>
      <c r="AK22" s="19" t="e">
        <f>IF(#REF!=#REF!,AJ22+1,AJ22)</f>
        <v>#REF!</v>
      </c>
      <c r="AL22" s="19" t="e">
        <f>IF(AND(#REF!=#REF!,AT22="○"),AK22-1,AK22)</f>
        <v>#REF!</v>
      </c>
      <c r="AM22" s="19" t="e">
        <f>IF(AND(#REF!=#REF!,DAY(#REF!)=1),AL22-1,AL22)</f>
        <v>#REF!</v>
      </c>
      <c r="AN22" s="19"/>
      <c r="AO22" s="14" t="e">
        <f>MONTH(#REF!)</f>
        <v>#REF!</v>
      </c>
      <c r="AP22" s="14" t="e">
        <f>MONTH(#REF!)</f>
        <v>#REF!</v>
      </c>
      <c r="AQ22" s="14" t="e">
        <f t="shared" si="5"/>
        <v>#REF!</v>
      </c>
      <c r="AR22" s="14" t="e">
        <f>IF(#REF!="",0,IF(DAY(#REF!)=1,"○","×"))</f>
        <v>#REF!</v>
      </c>
      <c r="AS22" s="14" t="e">
        <f t="shared" si="9"/>
        <v>#REF!</v>
      </c>
      <c r="AT22" s="14" t="e">
        <f>IF(#REF!="",0,IF(OR(#REF!=DATEVALUE("2022/4/30"),#REF!=DATEVALUE("2022/5/31"),#REF!=DATEVALUE("2022/6/30"),#REF!=DATEVALUE("2022/7/31"),#REF!=DATEVALUE("2022/8/31"),#REF!=DATEVALUE("2022/9/30"),#REF!=DATEVALUE("2022/10/31"),#REF!=DATEVALUE("2022/11/30"),#REF!=DATEVALUE("2022/12/31"),#REF!=DATEVALUE("2023/1/31"),#REF!=DATEVALUE("2023/2/28"),#REF!=DATEVALUE("2023/3/31")),"○","×"))</f>
        <v>#REF!</v>
      </c>
      <c r="AU22" s="14" t="e">
        <f t="shared" si="10"/>
        <v>#REF!</v>
      </c>
      <c r="AV22" s="14" t="e">
        <f t="shared" si="6"/>
        <v>#REF!</v>
      </c>
      <c r="AW22" s="14"/>
      <c r="AX22" s="25" t="e">
        <f>IF(#REF!&lt;=DATE(2022,3,31),DATE(2022,4,1),#REF!)</f>
        <v>#REF!</v>
      </c>
      <c r="AY22" s="25" t="e">
        <f>IF(#REF!&gt;=DATE(2023,4,1),DATE(2023,3,31),#REF!)</f>
        <v>#REF!</v>
      </c>
      <c r="AZ22" s="14" t="e">
        <f t="shared" si="7"/>
        <v>#REF!</v>
      </c>
      <c r="BA22" s="14" t="e">
        <f t="shared" si="8"/>
        <v>#REF!</v>
      </c>
      <c r="BD22" s="1" t="s">
        <v>49</v>
      </c>
    </row>
    <row r="23" spans="1:56" ht="33" customHeight="1">
      <c r="A23" s="150">
        <v>15</v>
      </c>
      <c r="B23" s="151"/>
      <c r="C23" s="159"/>
      <c r="D23" s="160"/>
      <c r="E23" s="160"/>
      <c r="F23" s="160"/>
      <c r="G23" s="160"/>
      <c r="H23" s="160"/>
      <c r="I23" s="161"/>
      <c r="J23" s="162"/>
      <c r="K23" s="162"/>
      <c r="L23" s="162"/>
      <c r="M23" s="162"/>
      <c r="N23" s="162"/>
      <c r="O23" s="162"/>
      <c r="P23" s="162"/>
      <c r="Q23" s="162"/>
      <c r="R23" s="162"/>
      <c r="S23" s="162"/>
      <c r="T23" s="163"/>
      <c r="U23" s="164"/>
      <c r="V23" s="164"/>
      <c r="W23" s="164"/>
      <c r="X23" s="165"/>
      <c r="Y23" s="7"/>
      <c r="Z23" s="60" t="str">
        <f t="shared" si="0"/>
        <v/>
      </c>
      <c r="AA23" s="6"/>
      <c r="AB23" s="4">
        <v>27000</v>
      </c>
      <c r="AC23" s="3" t="str">
        <f t="shared" si="1"/>
        <v/>
      </c>
      <c r="AD23" s="61" t="str">
        <f t="shared" si="2"/>
        <v/>
      </c>
      <c r="AE23" s="19"/>
      <c r="AF23" s="19"/>
      <c r="AG23" s="19"/>
      <c r="AH23" s="19">
        <f t="shared" si="3"/>
        <v>0</v>
      </c>
      <c r="AI23" s="19" t="e">
        <f>IF(#REF!="",0,IF(DAY(#REF!)=1,AH23+1,AH23))</f>
        <v>#REF!</v>
      </c>
      <c r="AJ23" s="19" t="e">
        <f t="shared" si="4"/>
        <v>#REF!</v>
      </c>
      <c r="AK23" s="19" t="e">
        <f>IF(#REF!=#REF!,AJ23+1,AJ23)</f>
        <v>#REF!</v>
      </c>
      <c r="AL23" s="19" t="e">
        <f>IF(AND(#REF!=#REF!,AT23="○"),AK23-1,AK23)</f>
        <v>#REF!</v>
      </c>
      <c r="AM23" s="19" t="e">
        <f>IF(AND(#REF!=#REF!,DAY(#REF!)=1),AL23-1,AL23)</f>
        <v>#REF!</v>
      </c>
      <c r="AN23" s="19"/>
      <c r="AO23" s="14" t="e">
        <f>MONTH(#REF!)</f>
        <v>#REF!</v>
      </c>
      <c r="AP23" s="14" t="e">
        <f>MONTH(#REF!)</f>
        <v>#REF!</v>
      </c>
      <c r="AQ23" s="14" t="e">
        <f t="shared" si="5"/>
        <v>#REF!</v>
      </c>
      <c r="AR23" s="14" t="e">
        <f>IF(#REF!="",0,IF(DAY(#REF!)=1,"○","×"))</f>
        <v>#REF!</v>
      </c>
      <c r="AS23" s="14" t="e">
        <f t="shared" si="9"/>
        <v>#REF!</v>
      </c>
      <c r="AT23" s="14" t="e">
        <f>IF(#REF!="",0,IF(OR(#REF!=DATEVALUE("2022/4/30"),#REF!=DATEVALUE("2022/5/31"),#REF!=DATEVALUE("2022/6/30"),#REF!=DATEVALUE("2022/7/31"),#REF!=DATEVALUE("2022/8/31"),#REF!=DATEVALUE("2022/9/30"),#REF!=DATEVALUE("2022/10/31"),#REF!=DATEVALUE("2022/11/30"),#REF!=DATEVALUE("2022/12/31"),#REF!=DATEVALUE("2023/1/31"),#REF!=DATEVALUE("2023/2/28"),#REF!=DATEVALUE("2023/3/31")),"○","×"))</f>
        <v>#REF!</v>
      </c>
      <c r="AU23" s="14" t="e">
        <f t="shared" si="10"/>
        <v>#REF!</v>
      </c>
      <c r="AV23" s="14" t="e">
        <f t="shared" si="6"/>
        <v>#REF!</v>
      </c>
      <c r="AW23" s="14"/>
      <c r="AX23" s="25" t="e">
        <f>IF(#REF!&lt;=DATE(2022,3,31),DATE(2022,4,1),#REF!)</f>
        <v>#REF!</v>
      </c>
      <c r="AY23" s="25" t="e">
        <f>IF(#REF!&gt;=DATE(2023,4,1),DATE(2023,3,31),#REF!)</f>
        <v>#REF!</v>
      </c>
      <c r="AZ23" s="14" t="e">
        <f t="shared" si="7"/>
        <v>#REF!</v>
      </c>
      <c r="BA23" s="14" t="e">
        <f t="shared" si="8"/>
        <v>#REF!</v>
      </c>
      <c r="BD23" s="1" t="s">
        <v>49</v>
      </c>
    </row>
    <row r="24" spans="1:56" ht="33" customHeight="1">
      <c r="A24" s="150">
        <v>16</v>
      </c>
      <c r="B24" s="151"/>
      <c r="C24" s="159"/>
      <c r="D24" s="160"/>
      <c r="E24" s="160"/>
      <c r="F24" s="160"/>
      <c r="G24" s="160"/>
      <c r="H24" s="160"/>
      <c r="I24" s="161"/>
      <c r="J24" s="162"/>
      <c r="K24" s="162"/>
      <c r="L24" s="162"/>
      <c r="M24" s="162"/>
      <c r="N24" s="162"/>
      <c r="O24" s="162"/>
      <c r="P24" s="162"/>
      <c r="Q24" s="162"/>
      <c r="R24" s="162"/>
      <c r="S24" s="162"/>
      <c r="T24" s="163"/>
      <c r="U24" s="164"/>
      <c r="V24" s="164"/>
      <c r="W24" s="164"/>
      <c r="X24" s="165"/>
      <c r="Y24" s="7"/>
      <c r="Z24" s="60" t="str">
        <f t="shared" si="0"/>
        <v/>
      </c>
      <c r="AA24" s="6"/>
      <c r="AB24" s="4">
        <v>27000</v>
      </c>
      <c r="AC24" s="3" t="str">
        <f t="shared" si="1"/>
        <v/>
      </c>
      <c r="AD24" s="61" t="str">
        <f t="shared" si="2"/>
        <v/>
      </c>
      <c r="AE24" s="19"/>
      <c r="AF24" s="19"/>
      <c r="AG24" s="19"/>
      <c r="AH24" s="19">
        <f t="shared" si="3"/>
        <v>0</v>
      </c>
      <c r="AI24" s="19" t="e">
        <f>IF(#REF!="",0,IF(DAY(#REF!)=1,AH24+1,AH24))</f>
        <v>#REF!</v>
      </c>
      <c r="AJ24" s="19" t="e">
        <f t="shared" si="4"/>
        <v>#REF!</v>
      </c>
      <c r="AK24" s="19" t="e">
        <f>IF(#REF!=#REF!,AJ24+1,AJ24)</f>
        <v>#REF!</v>
      </c>
      <c r="AL24" s="19" t="e">
        <f>IF(AND(#REF!=#REF!,AT24="○"),AK24-1,AK24)</f>
        <v>#REF!</v>
      </c>
      <c r="AM24" s="19" t="e">
        <f>IF(AND(#REF!=#REF!,DAY(#REF!)=1),AL24-1,AL24)</f>
        <v>#REF!</v>
      </c>
      <c r="AN24" s="19"/>
      <c r="AO24" s="14" t="e">
        <f>MONTH(#REF!)</f>
        <v>#REF!</v>
      </c>
      <c r="AP24" s="14" t="e">
        <f>MONTH(#REF!)</f>
        <v>#REF!</v>
      </c>
      <c r="AQ24" s="14" t="e">
        <f t="shared" si="5"/>
        <v>#REF!</v>
      </c>
      <c r="AR24" s="14" t="e">
        <f>IF(#REF!="",0,IF(DAY(#REF!)=1,"○","×"))</f>
        <v>#REF!</v>
      </c>
      <c r="AS24" s="14" t="e">
        <f t="shared" si="9"/>
        <v>#REF!</v>
      </c>
      <c r="AT24" s="14" t="e">
        <f>IF(#REF!="",0,IF(OR(#REF!=DATEVALUE("2022/4/30"),#REF!=DATEVALUE("2022/5/31"),#REF!=DATEVALUE("2022/6/30"),#REF!=DATEVALUE("2022/7/31"),#REF!=DATEVALUE("2022/8/31"),#REF!=DATEVALUE("2022/9/30"),#REF!=DATEVALUE("2022/10/31"),#REF!=DATEVALUE("2022/11/30"),#REF!=DATEVALUE("2022/12/31"),#REF!=DATEVALUE("2023/1/31"),#REF!=DATEVALUE("2023/2/28"),#REF!=DATEVALUE("2023/3/31")),"○","×"))</f>
        <v>#REF!</v>
      </c>
      <c r="AU24" s="14" t="e">
        <f t="shared" si="10"/>
        <v>#REF!</v>
      </c>
      <c r="AV24" s="14" t="e">
        <f t="shared" si="6"/>
        <v>#REF!</v>
      </c>
      <c r="AW24" s="14"/>
      <c r="AX24" s="25" t="e">
        <f>IF(#REF!&lt;=DATE(2022,3,31),DATE(2022,4,1),#REF!)</f>
        <v>#REF!</v>
      </c>
      <c r="AY24" s="25" t="e">
        <f>IF(#REF!&gt;=DATE(2023,4,1),DATE(2023,3,31),#REF!)</f>
        <v>#REF!</v>
      </c>
      <c r="AZ24" s="14" t="e">
        <f t="shared" si="7"/>
        <v>#REF!</v>
      </c>
      <c r="BA24" s="14" t="e">
        <f t="shared" si="8"/>
        <v>#REF!</v>
      </c>
      <c r="BD24" s="1" t="s">
        <v>49</v>
      </c>
    </row>
    <row r="25" spans="1:56" ht="33" customHeight="1">
      <c r="A25" s="150">
        <v>17</v>
      </c>
      <c r="B25" s="151"/>
      <c r="C25" s="159"/>
      <c r="D25" s="160"/>
      <c r="E25" s="160"/>
      <c r="F25" s="160"/>
      <c r="G25" s="160"/>
      <c r="H25" s="160"/>
      <c r="I25" s="161"/>
      <c r="J25" s="162"/>
      <c r="K25" s="162"/>
      <c r="L25" s="162"/>
      <c r="M25" s="162"/>
      <c r="N25" s="162"/>
      <c r="O25" s="162"/>
      <c r="P25" s="162"/>
      <c r="Q25" s="162"/>
      <c r="R25" s="162"/>
      <c r="S25" s="162"/>
      <c r="T25" s="163"/>
      <c r="U25" s="164"/>
      <c r="V25" s="164"/>
      <c r="W25" s="164"/>
      <c r="X25" s="165"/>
      <c r="Y25" s="7"/>
      <c r="Z25" s="60" t="str">
        <f t="shared" si="0"/>
        <v/>
      </c>
      <c r="AA25" s="6"/>
      <c r="AB25" s="4">
        <v>27000</v>
      </c>
      <c r="AC25" s="3" t="str">
        <f t="shared" si="1"/>
        <v/>
      </c>
      <c r="AD25" s="61" t="str">
        <f t="shared" si="2"/>
        <v/>
      </c>
      <c r="AE25" s="19"/>
      <c r="AF25" s="19"/>
      <c r="AG25" s="19"/>
      <c r="AH25" s="19">
        <f t="shared" si="3"/>
        <v>0</v>
      </c>
      <c r="AI25" s="19" t="e">
        <f>IF(#REF!="",0,IF(DAY(#REF!)=1,AH25+1,AH25))</f>
        <v>#REF!</v>
      </c>
      <c r="AJ25" s="19" t="e">
        <f t="shared" si="4"/>
        <v>#REF!</v>
      </c>
      <c r="AK25" s="19" t="e">
        <f>IF(#REF!=#REF!,AJ25+1,AJ25)</f>
        <v>#REF!</v>
      </c>
      <c r="AL25" s="19" t="e">
        <f>IF(AND(#REF!=#REF!,AT25="○"),AK25-1,AK25)</f>
        <v>#REF!</v>
      </c>
      <c r="AM25" s="19" t="e">
        <f>IF(AND(#REF!=#REF!,DAY(#REF!)=1),AL25-1,AL25)</f>
        <v>#REF!</v>
      </c>
      <c r="AN25" s="19"/>
      <c r="AO25" s="14" t="e">
        <f>MONTH(#REF!)</f>
        <v>#REF!</v>
      </c>
      <c r="AP25" s="14" t="e">
        <f>MONTH(#REF!)</f>
        <v>#REF!</v>
      </c>
      <c r="AQ25" s="14" t="e">
        <f t="shared" si="5"/>
        <v>#REF!</v>
      </c>
      <c r="AR25" s="14" t="e">
        <f>IF(#REF!="",0,IF(DAY(#REF!)=1,"○","×"))</f>
        <v>#REF!</v>
      </c>
      <c r="AS25" s="14" t="e">
        <f t="shared" si="9"/>
        <v>#REF!</v>
      </c>
      <c r="AT25" s="14" t="e">
        <f>IF(#REF!="",0,IF(OR(#REF!=DATEVALUE("2022/4/30"),#REF!=DATEVALUE("2022/5/31"),#REF!=DATEVALUE("2022/6/30"),#REF!=DATEVALUE("2022/7/31"),#REF!=DATEVALUE("2022/8/31"),#REF!=DATEVALUE("2022/9/30"),#REF!=DATEVALUE("2022/10/31"),#REF!=DATEVALUE("2022/11/30"),#REF!=DATEVALUE("2022/12/31"),#REF!=DATEVALUE("2023/1/31"),#REF!=DATEVALUE("2023/2/28"),#REF!=DATEVALUE("2023/3/31")),"○","×"))</f>
        <v>#REF!</v>
      </c>
      <c r="AU25" s="14" t="e">
        <f t="shared" si="10"/>
        <v>#REF!</v>
      </c>
      <c r="AV25" s="14" t="e">
        <f t="shared" si="6"/>
        <v>#REF!</v>
      </c>
      <c r="AW25" s="14"/>
      <c r="AX25" s="25" t="e">
        <f>IF(#REF!&lt;=DATE(2022,3,31),DATE(2022,4,1),#REF!)</f>
        <v>#REF!</v>
      </c>
      <c r="AY25" s="25" t="e">
        <f>IF(#REF!&gt;=DATE(2023,4,1),DATE(2023,3,31),#REF!)</f>
        <v>#REF!</v>
      </c>
      <c r="AZ25" s="14" t="e">
        <f t="shared" si="7"/>
        <v>#REF!</v>
      </c>
      <c r="BA25" s="14" t="e">
        <f t="shared" si="8"/>
        <v>#REF!</v>
      </c>
      <c r="BD25" s="1" t="s">
        <v>49</v>
      </c>
    </row>
    <row r="26" spans="1:56" ht="33" customHeight="1">
      <c r="A26" s="150">
        <v>18</v>
      </c>
      <c r="B26" s="151"/>
      <c r="C26" s="159"/>
      <c r="D26" s="160"/>
      <c r="E26" s="160"/>
      <c r="F26" s="160"/>
      <c r="G26" s="160"/>
      <c r="H26" s="160"/>
      <c r="I26" s="161"/>
      <c r="J26" s="162"/>
      <c r="K26" s="162"/>
      <c r="L26" s="162"/>
      <c r="M26" s="162"/>
      <c r="N26" s="162"/>
      <c r="O26" s="162"/>
      <c r="P26" s="162"/>
      <c r="Q26" s="162"/>
      <c r="R26" s="162"/>
      <c r="S26" s="162"/>
      <c r="T26" s="163"/>
      <c r="U26" s="164"/>
      <c r="V26" s="164"/>
      <c r="W26" s="164"/>
      <c r="X26" s="165"/>
      <c r="Y26" s="7"/>
      <c r="Z26" s="60" t="str">
        <f t="shared" si="0"/>
        <v/>
      </c>
      <c r="AA26" s="6"/>
      <c r="AB26" s="4">
        <v>27000</v>
      </c>
      <c r="AC26" s="3" t="str">
        <f t="shared" si="1"/>
        <v/>
      </c>
      <c r="AD26" s="61" t="str">
        <f t="shared" si="2"/>
        <v/>
      </c>
      <c r="AE26" s="19"/>
      <c r="AF26" s="19"/>
      <c r="AG26" s="19"/>
      <c r="AH26" s="19">
        <f t="shared" si="3"/>
        <v>0</v>
      </c>
      <c r="AI26" s="19" t="e">
        <f>IF(#REF!="",0,IF(DAY(#REF!)=1,AH26+1,AH26))</f>
        <v>#REF!</v>
      </c>
      <c r="AJ26" s="19" t="e">
        <f t="shared" si="4"/>
        <v>#REF!</v>
      </c>
      <c r="AK26" s="19" t="e">
        <f>IF(#REF!=#REF!,AJ26+1,AJ26)</f>
        <v>#REF!</v>
      </c>
      <c r="AL26" s="19" t="e">
        <f>IF(AND(#REF!=#REF!,AT26="○"),AK26-1,AK26)</f>
        <v>#REF!</v>
      </c>
      <c r="AM26" s="19" t="e">
        <f>IF(AND(#REF!=#REF!,DAY(#REF!)=1),AL26-1,AL26)</f>
        <v>#REF!</v>
      </c>
      <c r="AN26" s="19"/>
      <c r="AO26" s="14" t="e">
        <f>MONTH(#REF!)</f>
        <v>#REF!</v>
      </c>
      <c r="AP26" s="14" t="e">
        <f>MONTH(#REF!)</f>
        <v>#REF!</v>
      </c>
      <c r="AQ26" s="14" t="e">
        <f t="shared" si="5"/>
        <v>#REF!</v>
      </c>
      <c r="AR26" s="14" t="e">
        <f>IF(#REF!="",0,IF(DAY(#REF!)=1,"○","×"))</f>
        <v>#REF!</v>
      </c>
      <c r="AS26" s="14" t="e">
        <f t="shared" si="9"/>
        <v>#REF!</v>
      </c>
      <c r="AT26" s="14" t="e">
        <f>IF(#REF!="",0,IF(OR(#REF!=DATEVALUE("2022/4/30"),#REF!=DATEVALUE("2022/5/31"),#REF!=DATEVALUE("2022/6/30"),#REF!=DATEVALUE("2022/7/31"),#REF!=DATEVALUE("2022/8/31"),#REF!=DATEVALUE("2022/9/30"),#REF!=DATEVALUE("2022/10/31"),#REF!=DATEVALUE("2022/11/30"),#REF!=DATEVALUE("2022/12/31"),#REF!=DATEVALUE("2023/1/31"),#REF!=DATEVALUE("2023/2/28"),#REF!=DATEVALUE("2023/3/31")),"○","×"))</f>
        <v>#REF!</v>
      </c>
      <c r="AU26" s="14" t="e">
        <f t="shared" si="10"/>
        <v>#REF!</v>
      </c>
      <c r="AV26" s="14" t="e">
        <f t="shared" si="6"/>
        <v>#REF!</v>
      </c>
      <c r="AW26" s="14"/>
      <c r="AX26" s="25" t="e">
        <f>IF(#REF!&lt;=DATE(2022,3,31),DATE(2022,4,1),#REF!)</f>
        <v>#REF!</v>
      </c>
      <c r="AY26" s="25" t="e">
        <f>IF(#REF!&gt;=DATE(2023,4,1),DATE(2023,3,31),#REF!)</f>
        <v>#REF!</v>
      </c>
      <c r="AZ26" s="14" t="e">
        <f t="shared" si="7"/>
        <v>#REF!</v>
      </c>
      <c r="BA26" s="14" t="e">
        <f t="shared" si="8"/>
        <v>#REF!</v>
      </c>
    </row>
    <row r="27" spans="1:56" ht="33" customHeight="1">
      <c r="A27" s="150">
        <v>19</v>
      </c>
      <c r="B27" s="151"/>
      <c r="C27" s="159"/>
      <c r="D27" s="160"/>
      <c r="E27" s="160"/>
      <c r="F27" s="160"/>
      <c r="G27" s="160"/>
      <c r="H27" s="160"/>
      <c r="I27" s="161"/>
      <c r="J27" s="162"/>
      <c r="K27" s="162"/>
      <c r="L27" s="162"/>
      <c r="M27" s="162"/>
      <c r="N27" s="162"/>
      <c r="O27" s="162"/>
      <c r="P27" s="162"/>
      <c r="Q27" s="162"/>
      <c r="R27" s="162"/>
      <c r="S27" s="162"/>
      <c r="T27" s="163"/>
      <c r="U27" s="164"/>
      <c r="V27" s="164"/>
      <c r="W27" s="164"/>
      <c r="X27" s="165"/>
      <c r="Y27" s="7"/>
      <c r="Z27" s="60" t="str">
        <f t="shared" si="0"/>
        <v/>
      </c>
      <c r="AA27" s="6"/>
      <c r="AB27" s="4">
        <v>27000</v>
      </c>
      <c r="AC27" s="3" t="str">
        <f t="shared" si="1"/>
        <v/>
      </c>
      <c r="AD27" s="61" t="str">
        <f t="shared" si="2"/>
        <v/>
      </c>
      <c r="AE27" s="19"/>
      <c r="AF27" s="19"/>
      <c r="AG27" s="19"/>
      <c r="AH27" s="19">
        <f t="shared" si="3"/>
        <v>0</v>
      </c>
      <c r="AI27" s="19" t="e">
        <f>IF(#REF!="",0,IF(DAY(#REF!)=1,AH27+1,AH27))</f>
        <v>#REF!</v>
      </c>
      <c r="AJ27" s="19" t="e">
        <f t="shared" si="4"/>
        <v>#REF!</v>
      </c>
      <c r="AK27" s="19" t="e">
        <f>IF(#REF!=#REF!,AJ27+1,AJ27)</f>
        <v>#REF!</v>
      </c>
      <c r="AL27" s="19" t="e">
        <f>IF(AND(#REF!=#REF!,AT27="○"),AK27-1,AK27)</f>
        <v>#REF!</v>
      </c>
      <c r="AM27" s="19" t="e">
        <f>IF(AND(#REF!=#REF!,DAY(#REF!)=1),AL27-1,AL27)</f>
        <v>#REF!</v>
      </c>
      <c r="AN27" s="19"/>
      <c r="AO27" s="14" t="e">
        <f>MONTH(#REF!)</f>
        <v>#REF!</v>
      </c>
      <c r="AP27" s="14" t="e">
        <f>MONTH(#REF!)</f>
        <v>#REF!</v>
      </c>
      <c r="AQ27" s="14" t="e">
        <f t="shared" si="5"/>
        <v>#REF!</v>
      </c>
      <c r="AR27" s="14" t="e">
        <f>IF(#REF!="",0,IF(DAY(#REF!)=1,"○","×"))</f>
        <v>#REF!</v>
      </c>
      <c r="AS27" s="14" t="e">
        <f t="shared" si="9"/>
        <v>#REF!</v>
      </c>
      <c r="AT27" s="14" t="e">
        <f>IF(#REF!="",0,IF(OR(#REF!=DATEVALUE("2022/4/30"),#REF!=DATEVALUE("2022/5/31"),#REF!=DATEVALUE("2022/6/30"),#REF!=DATEVALUE("2022/7/31"),#REF!=DATEVALUE("2022/8/31"),#REF!=DATEVALUE("2022/9/30"),#REF!=DATEVALUE("2022/10/31"),#REF!=DATEVALUE("2022/11/30"),#REF!=DATEVALUE("2022/12/31"),#REF!=DATEVALUE("2023/1/31"),#REF!=DATEVALUE("2023/2/28"),#REF!=DATEVALUE("2023/3/31")),"○","×"))</f>
        <v>#REF!</v>
      </c>
      <c r="AU27" s="14" t="e">
        <f t="shared" si="10"/>
        <v>#REF!</v>
      </c>
      <c r="AV27" s="14" t="e">
        <f t="shared" si="6"/>
        <v>#REF!</v>
      </c>
      <c r="AW27" s="14"/>
      <c r="AX27" s="25" t="e">
        <f>IF(#REF!&lt;=DATE(2022,3,31),DATE(2022,4,1),#REF!)</f>
        <v>#REF!</v>
      </c>
      <c r="AY27" s="25" t="e">
        <f>IF(#REF!&gt;=DATE(2023,4,1),DATE(2023,3,31),#REF!)</f>
        <v>#REF!</v>
      </c>
      <c r="AZ27" s="14" t="e">
        <f t="shared" si="7"/>
        <v>#REF!</v>
      </c>
      <c r="BA27" s="14" t="e">
        <f t="shared" si="8"/>
        <v>#REF!</v>
      </c>
    </row>
    <row r="28" spans="1:56" ht="33" customHeight="1">
      <c r="A28" s="150">
        <v>20</v>
      </c>
      <c r="B28" s="151"/>
      <c r="C28" s="159"/>
      <c r="D28" s="160"/>
      <c r="E28" s="160"/>
      <c r="F28" s="160"/>
      <c r="G28" s="160"/>
      <c r="H28" s="160"/>
      <c r="I28" s="161"/>
      <c r="J28" s="162"/>
      <c r="K28" s="162"/>
      <c r="L28" s="162"/>
      <c r="M28" s="162"/>
      <c r="N28" s="162"/>
      <c r="O28" s="162"/>
      <c r="P28" s="162"/>
      <c r="Q28" s="162"/>
      <c r="R28" s="162"/>
      <c r="S28" s="162"/>
      <c r="T28" s="163"/>
      <c r="U28" s="164"/>
      <c r="V28" s="164"/>
      <c r="W28" s="164"/>
      <c r="X28" s="165"/>
      <c r="Y28" s="7"/>
      <c r="Z28" s="60" t="str">
        <f t="shared" si="0"/>
        <v/>
      </c>
      <c r="AA28" s="6"/>
      <c r="AB28" s="4">
        <v>27000</v>
      </c>
      <c r="AC28" s="3" t="str">
        <f t="shared" si="1"/>
        <v/>
      </c>
      <c r="AD28" s="61" t="str">
        <f t="shared" si="2"/>
        <v/>
      </c>
      <c r="AE28" s="19"/>
      <c r="AF28" s="19"/>
      <c r="AG28" s="19"/>
      <c r="AH28" s="19">
        <f t="shared" si="3"/>
        <v>0</v>
      </c>
      <c r="AI28" s="19" t="e">
        <f>IF(#REF!="",0,IF(DAY(#REF!)=1,AH28+1,AH28))</f>
        <v>#REF!</v>
      </c>
      <c r="AJ28" s="19" t="e">
        <f t="shared" si="4"/>
        <v>#REF!</v>
      </c>
      <c r="AK28" s="19" t="e">
        <f>IF(#REF!=#REF!,AJ28+1,AJ28)</f>
        <v>#REF!</v>
      </c>
      <c r="AL28" s="19" t="e">
        <f>IF(AND(#REF!=#REF!,AT28="○"),AK28-1,AK28)</f>
        <v>#REF!</v>
      </c>
      <c r="AM28" s="19" t="e">
        <f>IF(AND(#REF!=#REF!,DAY(#REF!)=1),AL28-1,AL28)</f>
        <v>#REF!</v>
      </c>
      <c r="AN28" s="19"/>
      <c r="AO28" s="14" t="e">
        <f>MONTH(#REF!)</f>
        <v>#REF!</v>
      </c>
      <c r="AP28" s="14" t="e">
        <f>MONTH(#REF!)</f>
        <v>#REF!</v>
      </c>
      <c r="AQ28" s="14" t="e">
        <f t="shared" si="5"/>
        <v>#REF!</v>
      </c>
      <c r="AR28" s="14" t="e">
        <f>IF(#REF!="",0,IF(DAY(#REF!)=1,"○","×"))</f>
        <v>#REF!</v>
      </c>
      <c r="AS28" s="14" t="e">
        <f t="shared" si="9"/>
        <v>#REF!</v>
      </c>
      <c r="AT28" s="14" t="e">
        <f>IF(#REF!="",0,IF(OR(#REF!=DATEVALUE("2022/4/30"),#REF!=DATEVALUE("2022/5/31"),#REF!=DATEVALUE("2022/6/30"),#REF!=DATEVALUE("2022/7/31"),#REF!=DATEVALUE("2022/8/31"),#REF!=DATEVALUE("2022/9/30"),#REF!=DATEVALUE("2022/10/31"),#REF!=DATEVALUE("2022/11/30"),#REF!=DATEVALUE("2022/12/31"),#REF!=DATEVALUE("2023/1/31"),#REF!=DATEVALUE("2023/2/28"),#REF!=DATEVALUE("2023/3/31")),"○","×"))</f>
        <v>#REF!</v>
      </c>
      <c r="AU28" s="14" t="e">
        <f t="shared" si="10"/>
        <v>#REF!</v>
      </c>
      <c r="AV28" s="14" t="e">
        <f t="shared" si="6"/>
        <v>#REF!</v>
      </c>
      <c r="AW28" s="14"/>
      <c r="AX28" s="25" t="e">
        <f>IF(#REF!&lt;=DATE(2022,3,31),DATE(2022,4,1),#REF!)</f>
        <v>#REF!</v>
      </c>
      <c r="AY28" s="25" t="e">
        <f>IF(#REF!&gt;=DATE(2023,4,1),DATE(2023,3,31),#REF!)</f>
        <v>#REF!</v>
      </c>
      <c r="AZ28" s="14" t="e">
        <f t="shared" si="7"/>
        <v>#REF!</v>
      </c>
      <c r="BA28" s="14" t="e">
        <f t="shared" si="8"/>
        <v>#REF!</v>
      </c>
    </row>
    <row r="29" spans="1:56" ht="33" customHeight="1">
      <c r="A29" s="150">
        <v>21</v>
      </c>
      <c r="B29" s="151"/>
      <c r="C29" s="159"/>
      <c r="D29" s="160"/>
      <c r="E29" s="160"/>
      <c r="F29" s="160"/>
      <c r="G29" s="160"/>
      <c r="H29" s="160"/>
      <c r="I29" s="161"/>
      <c r="J29" s="162"/>
      <c r="K29" s="162"/>
      <c r="L29" s="162"/>
      <c r="M29" s="162"/>
      <c r="N29" s="162"/>
      <c r="O29" s="162"/>
      <c r="P29" s="162"/>
      <c r="Q29" s="162"/>
      <c r="R29" s="162"/>
      <c r="S29" s="162"/>
      <c r="T29" s="163"/>
      <c r="U29" s="164"/>
      <c r="V29" s="164"/>
      <c r="W29" s="164"/>
      <c r="X29" s="165"/>
      <c r="Y29" s="7"/>
      <c r="Z29" s="60" t="str">
        <f t="shared" si="0"/>
        <v/>
      </c>
      <c r="AA29" s="6"/>
      <c r="AB29" s="4">
        <v>27000</v>
      </c>
      <c r="AC29" s="3" t="str">
        <f t="shared" si="1"/>
        <v/>
      </c>
      <c r="AD29" s="61" t="str">
        <f t="shared" si="2"/>
        <v/>
      </c>
      <c r="AE29" s="19"/>
      <c r="AF29" s="19"/>
      <c r="AG29" s="19"/>
      <c r="AH29" s="19">
        <f t="shared" si="3"/>
        <v>0</v>
      </c>
      <c r="AI29" s="19" t="e">
        <f>IF(#REF!="",0,IF(DAY(#REF!)=1,AH29+1,AH29))</f>
        <v>#REF!</v>
      </c>
      <c r="AJ29" s="19" t="e">
        <f t="shared" si="4"/>
        <v>#REF!</v>
      </c>
      <c r="AK29" s="19" t="e">
        <f>IF(#REF!=#REF!,AJ29+1,AJ29)</f>
        <v>#REF!</v>
      </c>
      <c r="AL29" s="19" t="e">
        <f>IF(AND(#REF!=#REF!,AT29="○"),AK29-1,AK29)</f>
        <v>#REF!</v>
      </c>
      <c r="AM29" s="19" t="e">
        <f>IF(AND(#REF!=#REF!,DAY(#REF!)=1),AL29-1,AL29)</f>
        <v>#REF!</v>
      </c>
      <c r="AN29" s="19"/>
      <c r="AO29" s="14" t="e">
        <f>MONTH(#REF!)</f>
        <v>#REF!</v>
      </c>
      <c r="AP29" s="14" t="e">
        <f>MONTH(#REF!)</f>
        <v>#REF!</v>
      </c>
      <c r="AQ29" s="14" t="e">
        <f t="shared" si="5"/>
        <v>#REF!</v>
      </c>
      <c r="AR29" s="14" t="e">
        <f>IF(#REF!="",0,IF(DAY(#REF!)=1,"○","×"))</f>
        <v>#REF!</v>
      </c>
      <c r="AS29" s="14" t="e">
        <f t="shared" si="9"/>
        <v>#REF!</v>
      </c>
      <c r="AT29" s="14" t="e">
        <f>IF(#REF!="",0,IF(OR(#REF!=DATEVALUE("2022/4/30"),#REF!=DATEVALUE("2022/5/31"),#REF!=DATEVALUE("2022/6/30"),#REF!=DATEVALUE("2022/7/31"),#REF!=DATEVALUE("2022/8/31"),#REF!=DATEVALUE("2022/9/30"),#REF!=DATEVALUE("2022/10/31"),#REF!=DATEVALUE("2022/11/30"),#REF!=DATEVALUE("2022/12/31"),#REF!=DATEVALUE("2023/1/31"),#REF!=DATEVALUE("2023/2/28"),#REF!=DATEVALUE("2023/3/31")),"○","×"))</f>
        <v>#REF!</v>
      </c>
      <c r="AU29" s="14" t="e">
        <f t="shared" si="10"/>
        <v>#REF!</v>
      </c>
      <c r="AV29" s="14" t="e">
        <f t="shared" si="6"/>
        <v>#REF!</v>
      </c>
      <c r="AW29" s="14"/>
      <c r="AX29" s="25" t="e">
        <f>IF(#REF!&lt;=DATE(2022,3,31),DATE(2022,4,1),#REF!)</f>
        <v>#REF!</v>
      </c>
      <c r="AY29" s="25" t="e">
        <f>IF(#REF!&gt;=DATE(2023,4,1),DATE(2023,3,31),#REF!)</f>
        <v>#REF!</v>
      </c>
      <c r="AZ29" s="14" t="e">
        <f t="shared" si="7"/>
        <v>#REF!</v>
      </c>
      <c r="BA29" s="14" t="e">
        <f t="shared" si="8"/>
        <v>#REF!</v>
      </c>
    </row>
    <row r="30" spans="1:56" ht="33" customHeight="1">
      <c r="A30" s="150">
        <v>22</v>
      </c>
      <c r="B30" s="151"/>
      <c r="C30" s="159"/>
      <c r="D30" s="160"/>
      <c r="E30" s="160"/>
      <c r="F30" s="160"/>
      <c r="G30" s="160"/>
      <c r="H30" s="160"/>
      <c r="I30" s="161"/>
      <c r="J30" s="162"/>
      <c r="K30" s="162"/>
      <c r="L30" s="162"/>
      <c r="M30" s="162"/>
      <c r="N30" s="162"/>
      <c r="O30" s="162"/>
      <c r="P30" s="162"/>
      <c r="Q30" s="162"/>
      <c r="R30" s="162"/>
      <c r="S30" s="162"/>
      <c r="T30" s="163"/>
      <c r="U30" s="164"/>
      <c r="V30" s="164"/>
      <c r="W30" s="164"/>
      <c r="X30" s="165"/>
      <c r="Y30" s="7"/>
      <c r="Z30" s="60" t="str">
        <f t="shared" si="0"/>
        <v/>
      </c>
      <c r="AA30" s="6"/>
      <c r="AB30" s="4">
        <v>27000</v>
      </c>
      <c r="AC30" s="3" t="str">
        <f t="shared" si="1"/>
        <v/>
      </c>
      <c r="AD30" s="61" t="str">
        <f t="shared" si="2"/>
        <v/>
      </c>
      <c r="AE30" s="19"/>
      <c r="AF30" s="19"/>
      <c r="AG30" s="19"/>
      <c r="AH30" s="19">
        <f t="shared" si="3"/>
        <v>0</v>
      </c>
      <c r="AI30" s="19" t="e">
        <f>IF(#REF!="",0,IF(DAY(#REF!)=1,AH30+1,AH30))</f>
        <v>#REF!</v>
      </c>
      <c r="AJ30" s="19" t="e">
        <f t="shared" si="4"/>
        <v>#REF!</v>
      </c>
      <c r="AK30" s="19" t="e">
        <f>IF(#REF!=#REF!,AJ30+1,AJ30)</f>
        <v>#REF!</v>
      </c>
      <c r="AL30" s="19" t="e">
        <f>IF(AND(#REF!=#REF!,AT30="○"),AK30-1,AK30)</f>
        <v>#REF!</v>
      </c>
      <c r="AM30" s="19" t="e">
        <f>IF(AND(#REF!=#REF!,DAY(#REF!)=1),AL30-1,AL30)</f>
        <v>#REF!</v>
      </c>
      <c r="AN30" s="19"/>
      <c r="AO30" s="14" t="e">
        <f>MONTH(#REF!)</f>
        <v>#REF!</v>
      </c>
      <c r="AP30" s="14" t="e">
        <f>MONTH(#REF!)</f>
        <v>#REF!</v>
      </c>
      <c r="AQ30" s="14" t="e">
        <f t="shared" si="5"/>
        <v>#REF!</v>
      </c>
      <c r="AR30" s="14" t="e">
        <f>IF(#REF!="",0,IF(DAY(#REF!)=1,"○","×"))</f>
        <v>#REF!</v>
      </c>
      <c r="AS30" s="14" t="e">
        <f t="shared" si="9"/>
        <v>#REF!</v>
      </c>
      <c r="AT30" s="14" t="e">
        <f>IF(#REF!="",0,IF(OR(#REF!=DATEVALUE("2022/4/30"),#REF!=DATEVALUE("2022/5/31"),#REF!=DATEVALUE("2022/6/30"),#REF!=DATEVALUE("2022/7/31"),#REF!=DATEVALUE("2022/8/31"),#REF!=DATEVALUE("2022/9/30"),#REF!=DATEVALUE("2022/10/31"),#REF!=DATEVALUE("2022/11/30"),#REF!=DATEVALUE("2022/12/31"),#REF!=DATEVALUE("2023/1/31"),#REF!=DATEVALUE("2023/2/28"),#REF!=DATEVALUE("2023/3/31")),"○","×"))</f>
        <v>#REF!</v>
      </c>
      <c r="AU30" s="14" t="e">
        <f t="shared" si="10"/>
        <v>#REF!</v>
      </c>
      <c r="AV30" s="14" t="e">
        <f t="shared" si="6"/>
        <v>#REF!</v>
      </c>
      <c r="AW30" s="14"/>
      <c r="AX30" s="25" t="e">
        <f>IF(#REF!&lt;=DATE(2022,3,31),DATE(2022,4,1),#REF!)</f>
        <v>#REF!</v>
      </c>
      <c r="AY30" s="25" t="e">
        <f>IF(#REF!&gt;=DATE(2023,4,1),DATE(2023,3,31),#REF!)</f>
        <v>#REF!</v>
      </c>
      <c r="AZ30" s="14" t="e">
        <f t="shared" si="7"/>
        <v>#REF!</v>
      </c>
      <c r="BA30" s="14" t="e">
        <f t="shared" si="8"/>
        <v>#REF!</v>
      </c>
    </row>
    <row r="31" spans="1:56" ht="33" customHeight="1">
      <c r="A31" s="150">
        <v>23</v>
      </c>
      <c r="B31" s="151"/>
      <c r="C31" s="159"/>
      <c r="D31" s="160"/>
      <c r="E31" s="160"/>
      <c r="F31" s="160"/>
      <c r="G31" s="160"/>
      <c r="H31" s="160"/>
      <c r="I31" s="161"/>
      <c r="J31" s="162"/>
      <c r="K31" s="162"/>
      <c r="L31" s="162"/>
      <c r="M31" s="162"/>
      <c r="N31" s="162"/>
      <c r="O31" s="162"/>
      <c r="P31" s="162"/>
      <c r="Q31" s="162"/>
      <c r="R31" s="162"/>
      <c r="S31" s="162"/>
      <c r="T31" s="163"/>
      <c r="U31" s="164"/>
      <c r="V31" s="164"/>
      <c r="W31" s="164"/>
      <c r="X31" s="165"/>
      <c r="Y31" s="7"/>
      <c r="Z31" s="60" t="str">
        <f t="shared" si="0"/>
        <v/>
      </c>
      <c r="AA31" s="6"/>
      <c r="AB31" s="4">
        <v>27000</v>
      </c>
      <c r="AC31" s="3" t="str">
        <f t="shared" si="1"/>
        <v/>
      </c>
      <c r="AD31" s="61" t="str">
        <f t="shared" si="2"/>
        <v/>
      </c>
      <c r="AE31" s="19"/>
      <c r="AF31" s="19"/>
      <c r="AG31" s="19"/>
      <c r="AH31" s="19">
        <f t="shared" si="3"/>
        <v>0</v>
      </c>
      <c r="AI31" s="19" t="e">
        <f>IF(#REF!="",0,IF(DAY(#REF!)=1,AH31+1,AH31))</f>
        <v>#REF!</v>
      </c>
      <c r="AJ31" s="19" t="e">
        <f t="shared" si="4"/>
        <v>#REF!</v>
      </c>
      <c r="AK31" s="19" t="e">
        <f>IF(#REF!=#REF!,AJ31+1,AJ31)</f>
        <v>#REF!</v>
      </c>
      <c r="AL31" s="19" t="e">
        <f>IF(AND(#REF!=#REF!,AT31="○"),AK31-1,AK31)</f>
        <v>#REF!</v>
      </c>
      <c r="AM31" s="19" t="e">
        <f>IF(AND(#REF!=#REF!,DAY(#REF!)=1),AL31-1,AL31)</f>
        <v>#REF!</v>
      </c>
      <c r="AN31" s="19"/>
      <c r="AO31" s="14" t="e">
        <f>MONTH(#REF!)</f>
        <v>#REF!</v>
      </c>
      <c r="AP31" s="14" t="e">
        <f>MONTH(#REF!)</f>
        <v>#REF!</v>
      </c>
      <c r="AQ31" s="14" t="e">
        <f t="shared" si="5"/>
        <v>#REF!</v>
      </c>
      <c r="AR31" s="14" t="e">
        <f>IF(#REF!="",0,IF(DAY(#REF!)=1,"○","×"))</f>
        <v>#REF!</v>
      </c>
      <c r="AS31" s="14" t="e">
        <f t="shared" si="9"/>
        <v>#REF!</v>
      </c>
      <c r="AT31" s="14" t="e">
        <f>IF(#REF!="",0,IF(OR(#REF!=DATEVALUE("2022/4/30"),#REF!=DATEVALUE("2022/5/31"),#REF!=DATEVALUE("2022/6/30"),#REF!=DATEVALUE("2022/7/31"),#REF!=DATEVALUE("2022/8/31"),#REF!=DATEVALUE("2022/9/30"),#REF!=DATEVALUE("2022/10/31"),#REF!=DATEVALUE("2022/11/30"),#REF!=DATEVALUE("2022/12/31"),#REF!=DATEVALUE("2023/1/31"),#REF!=DATEVALUE("2023/2/28"),#REF!=DATEVALUE("2023/3/31")),"○","×"))</f>
        <v>#REF!</v>
      </c>
      <c r="AU31" s="14" t="e">
        <f t="shared" si="10"/>
        <v>#REF!</v>
      </c>
      <c r="AV31" s="14" t="e">
        <f t="shared" si="6"/>
        <v>#REF!</v>
      </c>
      <c r="AW31" s="14"/>
      <c r="AX31" s="25" t="e">
        <f>IF(#REF!&lt;=DATE(2022,3,31),DATE(2022,4,1),#REF!)</f>
        <v>#REF!</v>
      </c>
      <c r="AY31" s="25" t="e">
        <f>IF(#REF!&gt;=DATE(2023,4,1),DATE(2023,3,31),#REF!)</f>
        <v>#REF!</v>
      </c>
      <c r="AZ31" s="14" t="e">
        <f t="shared" si="7"/>
        <v>#REF!</v>
      </c>
      <c r="BA31" s="14" t="e">
        <f t="shared" si="8"/>
        <v>#REF!</v>
      </c>
    </row>
    <row r="32" spans="1:56" ht="33" customHeight="1">
      <c r="A32" s="150">
        <v>24</v>
      </c>
      <c r="B32" s="151"/>
      <c r="C32" s="159"/>
      <c r="D32" s="160"/>
      <c r="E32" s="160"/>
      <c r="F32" s="160"/>
      <c r="G32" s="160"/>
      <c r="H32" s="160"/>
      <c r="I32" s="161"/>
      <c r="J32" s="162"/>
      <c r="K32" s="162"/>
      <c r="L32" s="162"/>
      <c r="M32" s="162"/>
      <c r="N32" s="162"/>
      <c r="O32" s="162"/>
      <c r="P32" s="162"/>
      <c r="Q32" s="162"/>
      <c r="R32" s="162"/>
      <c r="S32" s="162"/>
      <c r="T32" s="163"/>
      <c r="U32" s="164"/>
      <c r="V32" s="164"/>
      <c r="W32" s="164"/>
      <c r="X32" s="165"/>
      <c r="Y32" s="7"/>
      <c r="Z32" s="60" t="str">
        <f t="shared" si="0"/>
        <v/>
      </c>
      <c r="AA32" s="6"/>
      <c r="AB32" s="4">
        <v>27000</v>
      </c>
      <c r="AC32" s="3" t="str">
        <f t="shared" si="1"/>
        <v/>
      </c>
      <c r="AD32" s="61" t="str">
        <f t="shared" si="2"/>
        <v/>
      </c>
      <c r="AE32" s="19"/>
      <c r="AF32" s="19"/>
      <c r="AG32" s="19"/>
      <c r="AH32" s="19">
        <f t="shared" si="3"/>
        <v>0</v>
      </c>
      <c r="AI32" s="19" t="e">
        <f>IF(#REF!="",0,IF(DAY(#REF!)=1,AH32+1,AH32))</f>
        <v>#REF!</v>
      </c>
      <c r="AJ32" s="19" t="e">
        <f t="shared" si="4"/>
        <v>#REF!</v>
      </c>
      <c r="AK32" s="19" t="e">
        <f>IF(#REF!=#REF!,AJ32+1,AJ32)</f>
        <v>#REF!</v>
      </c>
      <c r="AL32" s="19" t="e">
        <f>IF(AND(#REF!=#REF!,AT32="○"),AK32-1,AK32)</f>
        <v>#REF!</v>
      </c>
      <c r="AM32" s="19" t="e">
        <f>IF(AND(#REF!=#REF!,DAY(#REF!)=1),AL32-1,AL32)</f>
        <v>#REF!</v>
      </c>
      <c r="AN32" s="19"/>
      <c r="AO32" s="14" t="e">
        <f>MONTH(#REF!)</f>
        <v>#REF!</v>
      </c>
      <c r="AP32" s="14" t="e">
        <f>MONTH(#REF!)</f>
        <v>#REF!</v>
      </c>
      <c r="AQ32" s="14" t="e">
        <f t="shared" si="5"/>
        <v>#REF!</v>
      </c>
      <c r="AR32" s="14" t="e">
        <f>IF(#REF!="",0,IF(DAY(#REF!)=1,"○","×"))</f>
        <v>#REF!</v>
      </c>
      <c r="AS32" s="14" t="e">
        <f t="shared" si="9"/>
        <v>#REF!</v>
      </c>
      <c r="AT32" s="14" t="e">
        <f>IF(#REF!="",0,IF(OR(#REF!=DATEVALUE("2022/4/30"),#REF!=DATEVALUE("2022/5/31"),#REF!=DATEVALUE("2022/6/30"),#REF!=DATEVALUE("2022/7/31"),#REF!=DATEVALUE("2022/8/31"),#REF!=DATEVALUE("2022/9/30"),#REF!=DATEVALUE("2022/10/31"),#REF!=DATEVALUE("2022/11/30"),#REF!=DATEVALUE("2022/12/31"),#REF!=DATEVALUE("2023/1/31"),#REF!=DATEVALUE("2023/2/28"),#REF!=DATEVALUE("2023/3/31")),"○","×"))</f>
        <v>#REF!</v>
      </c>
      <c r="AU32" s="14" t="e">
        <f t="shared" si="10"/>
        <v>#REF!</v>
      </c>
      <c r="AV32" s="14" t="e">
        <f t="shared" si="6"/>
        <v>#REF!</v>
      </c>
      <c r="AW32" s="14"/>
      <c r="AX32" s="25" t="e">
        <f>IF(#REF!&lt;=DATE(2022,3,31),DATE(2022,4,1),#REF!)</f>
        <v>#REF!</v>
      </c>
      <c r="AY32" s="25" t="e">
        <f>IF(#REF!&gt;=DATE(2023,4,1),DATE(2023,3,31),#REF!)</f>
        <v>#REF!</v>
      </c>
      <c r="AZ32" s="14" t="e">
        <f t="shared" si="7"/>
        <v>#REF!</v>
      </c>
      <c r="BA32" s="14" t="e">
        <f t="shared" si="8"/>
        <v>#REF!</v>
      </c>
    </row>
    <row r="33" spans="1:53" ht="33" customHeight="1">
      <c r="A33" s="150">
        <v>25</v>
      </c>
      <c r="B33" s="151"/>
      <c r="C33" s="159"/>
      <c r="D33" s="160"/>
      <c r="E33" s="160"/>
      <c r="F33" s="160"/>
      <c r="G33" s="160"/>
      <c r="H33" s="160"/>
      <c r="I33" s="161"/>
      <c r="J33" s="162"/>
      <c r="K33" s="162"/>
      <c r="L33" s="162"/>
      <c r="M33" s="162"/>
      <c r="N33" s="162"/>
      <c r="O33" s="162"/>
      <c r="P33" s="162"/>
      <c r="Q33" s="162"/>
      <c r="R33" s="162"/>
      <c r="S33" s="162"/>
      <c r="T33" s="163"/>
      <c r="U33" s="164"/>
      <c r="V33" s="164"/>
      <c r="W33" s="164"/>
      <c r="X33" s="165"/>
      <c r="Y33" s="7"/>
      <c r="Z33" s="60" t="str">
        <f t="shared" si="0"/>
        <v/>
      </c>
      <c r="AA33" s="6"/>
      <c r="AB33" s="4">
        <v>27000</v>
      </c>
      <c r="AC33" s="3" t="str">
        <f t="shared" si="1"/>
        <v/>
      </c>
      <c r="AD33" s="61" t="str">
        <f t="shared" si="2"/>
        <v/>
      </c>
      <c r="AE33" s="19"/>
      <c r="AF33" s="19"/>
      <c r="AG33" s="19"/>
      <c r="AH33" s="19">
        <f t="shared" si="3"/>
        <v>0</v>
      </c>
      <c r="AI33" s="19" t="e">
        <f>IF(#REF!="",0,IF(DAY(#REF!)=1,AH33+1,AH33))</f>
        <v>#REF!</v>
      </c>
      <c r="AJ33" s="19" t="e">
        <f t="shared" si="4"/>
        <v>#REF!</v>
      </c>
      <c r="AK33" s="19" t="e">
        <f>IF(#REF!=#REF!,AJ33+1,AJ33)</f>
        <v>#REF!</v>
      </c>
      <c r="AL33" s="19" t="e">
        <f>IF(AND(#REF!=#REF!,AT33="○"),AK33-1,AK33)</f>
        <v>#REF!</v>
      </c>
      <c r="AM33" s="19" t="e">
        <f>IF(AND(#REF!=#REF!,DAY(#REF!)=1),AL33-1,AL33)</f>
        <v>#REF!</v>
      </c>
      <c r="AN33" s="19"/>
      <c r="AO33" s="14" t="e">
        <f>MONTH(#REF!)</f>
        <v>#REF!</v>
      </c>
      <c r="AP33" s="14" t="e">
        <f>MONTH(#REF!)</f>
        <v>#REF!</v>
      </c>
      <c r="AQ33" s="14" t="e">
        <f t="shared" si="5"/>
        <v>#REF!</v>
      </c>
      <c r="AR33" s="14" t="e">
        <f>IF(#REF!="",0,IF(DAY(#REF!)=1,"○","×"))</f>
        <v>#REF!</v>
      </c>
      <c r="AS33" s="14" t="e">
        <f t="shared" si="9"/>
        <v>#REF!</v>
      </c>
      <c r="AT33" s="14" t="e">
        <f>IF(#REF!="",0,IF(OR(#REF!=DATEVALUE("2022/4/30"),#REF!=DATEVALUE("2022/5/31"),#REF!=DATEVALUE("2022/6/30"),#REF!=DATEVALUE("2022/7/31"),#REF!=DATEVALUE("2022/8/31"),#REF!=DATEVALUE("2022/9/30"),#REF!=DATEVALUE("2022/10/31"),#REF!=DATEVALUE("2022/11/30"),#REF!=DATEVALUE("2022/12/31"),#REF!=DATEVALUE("2023/1/31"),#REF!=DATEVALUE("2023/2/28"),#REF!=DATEVALUE("2023/3/31")),"○","×"))</f>
        <v>#REF!</v>
      </c>
      <c r="AU33" s="14" t="e">
        <f t="shared" si="10"/>
        <v>#REF!</v>
      </c>
      <c r="AV33" s="14" t="e">
        <f t="shared" si="6"/>
        <v>#REF!</v>
      </c>
      <c r="AW33" s="14"/>
      <c r="AX33" s="25" t="e">
        <f>IF(#REF!&lt;=DATE(2022,3,31),DATE(2022,4,1),#REF!)</f>
        <v>#REF!</v>
      </c>
      <c r="AY33" s="25" t="e">
        <f>IF(#REF!&gt;=DATE(2023,4,1),DATE(2023,3,31),#REF!)</f>
        <v>#REF!</v>
      </c>
      <c r="AZ33" s="14" t="e">
        <f t="shared" si="7"/>
        <v>#REF!</v>
      </c>
      <c r="BA33" s="14" t="e">
        <f t="shared" si="8"/>
        <v>#REF!</v>
      </c>
    </row>
    <row r="34" spans="1:53" ht="33" customHeight="1">
      <c r="A34" s="150">
        <v>26</v>
      </c>
      <c r="B34" s="151"/>
      <c r="C34" s="159"/>
      <c r="D34" s="160"/>
      <c r="E34" s="160"/>
      <c r="F34" s="160"/>
      <c r="G34" s="160"/>
      <c r="H34" s="160"/>
      <c r="I34" s="161"/>
      <c r="J34" s="162"/>
      <c r="K34" s="162"/>
      <c r="L34" s="162"/>
      <c r="M34" s="162"/>
      <c r="N34" s="162"/>
      <c r="O34" s="162"/>
      <c r="P34" s="162"/>
      <c r="Q34" s="162"/>
      <c r="R34" s="162"/>
      <c r="S34" s="162"/>
      <c r="T34" s="163"/>
      <c r="U34" s="164"/>
      <c r="V34" s="164"/>
      <c r="W34" s="164"/>
      <c r="X34" s="165"/>
      <c r="Y34" s="7"/>
      <c r="Z34" s="60" t="str">
        <f t="shared" si="0"/>
        <v/>
      </c>
      <c r="AA34" s="6"/>
      <c r="AB34" s="4">
        <v>27000</v>
      </c>
      <c r="AC34" s="3" t="str">
        <f t="shared" si="1"/>
        <v/>
      </c>
      <c r="AD34" s="61" t="str">
        <f t="shared" si="2"/>
        <v/>
      </c>
      <c r="AE34" s="19"/>
      <c r="AF34" s="19"/>
      <c r="AG34" s="19"/>
      <c r="AH34" s="19">
        <f t="shared" si="3"/>
        <v>0</v>
      </c>
      <c r="AI34" s="19" t="e">
        <f>IF(#REF!="",0,IF(DAY(#REF!)=1,AH34+1,AH34))</f>
        <v>#REF!</v>
      </c>
      <c r="AJ34" s="19" t="e">
        <f t="shared" si="4"/>
        <v>#REF!</v>
      </c>
      <c r="AK34" s="19" t="e">
        <f>IF(#REF!=#REF!,AJ34+1,AJ34)</f>
        <v>#REF!</v>
      </c>
      <c r="AL34" s="19" t="e">
        <f>IF(AND(#REF!=#REF!,AT34="○"),AK34-1,AK34)</f>
        <v>#REF!</v>
      </c>
      <c r="AM34" s="19" t="e">
        <f>IF(AND(#REF!=#REF!,DAY(#REF!)=1),AL34-1,AL34)</f>
        <v>#REF!</v>
      </c>
      <c r="AN34" s="19"/>
      <c r="AO34" s="14" t="e">
        <f>MONTH(#REF!)</f>
        <v>#REF!</v>
      </c>
      <c r="AP34" s="14" t="e">
        <f>MONTH(#REF!)</f>
        <v>#REF!</v>
      </c>
      <c r="AQ34" s="14" t="e">
        <f t="shared" si="5"/>
        <v>#REF!</v>
      </c>
      <c r="AR34" s="14" t="e">
        <f>IF(#REF!="",0,IF(DAY(#REF!)=1,"○","×"))</f>
        <v>#REF!</v>
      </c>
      <c r="AS34" s="14" t="e">
        <f t="shared" si="9"/>
        <v>#REF!</v>
      </c>
      <c r="AT34" s="14" t="e">
        <f>IF(#REF!="",0,IF(OR(#REF!=DATEVALUE("2022/4/30"),#REF!=DATEVALUE("2022/5/31"),#REF!=DATEVALUE("2022/6/30"),#REF!=DATEVALUE("2022/7/31"),#REF!=DATEVALUE("2022/8/31"),#REF!=DATEVALUE("2022/9/30"),#REF!=DATEVALUE("2022/10/31"),#REF!=DATEVALUE("2022/11/30"),#REF!=DATEVALUE("2022/12/31"),#REF!=DATEVALUE("2023/1/31"),#REF!=DATEVALUE("2023/2/28"),#REF!=DATEVALUE("2023/3/31")),"○","×"))</f>
        <v>#REF!</v>
      </c>
      <c r="AU34" s="14" t="e">
        <f t="shared" si="10"/>
        <v>#REF!</v>
      </c>
      <c r="AV34" s="14" t="e">
        <f t="shared" si="6"/>
        <v>#REF!</v>
      </c>
      <c r="AW34" s="14"/>
      <c r="AX34" s="25" t="e">
        <f>IF(#REF!&lt;=DATE(2022,3,31),DATE(2022,4,1),#REF!)</f>
        <v>#REF!</v>
      </c>
      <c r="AY34" s="25" t="e">
        <f>IF(#REF!&gt;=DATE(2023,4,1),DATE(2023,3,31),#REF!)</f>
        <v>#REF!</v>
      </c>
      <c r="AZ34" s="14" t="e">
        <f t="shared" si="7"/>
        <v>#REF!</v>
      </c>
      <c r="BA34" s="14" t="e">
        <f t="shared" si="8"/>
        <v>#REF!</v>
      </c>
    </row>
    <row r="35" spans="1:53" ht="33" customHeight="1">
      <c r="A35" s="150">
        <v>27</v>
      </c>
      <c r="B35" s="151"/>
      <c r="C35" s="159"/>
      <c r="D35" s="160"/>
      <c r="E35" s="160"/>
      <c r="F35" s="160"/>
      <c r="G35" s="160"/>
      <c r="H35" s="160"/>
      <c r="I35" s="161"/>
      <c r="J35" s="162"/>
      <c r="K35" s="162"/>
      <c r="L35" s="162"/>
      <c r="M35" s="162"/>
      <c r="N35" s="162"/>
      <c r="O35" s="162"/>
      <c r="P35" s="162"/>
      <c r="Q35" s="162"/>
      <c r="R35" s="162"/>
      <c r="S35" s="162"/>
      <c r="T35" s="163"/>
      <c r="U35" s="164"/>
      <c r="V35" s="164"/>
      <c r="W35" s="164"/>
      <c r="X35" s="165"/>
      <c r="Y35" s="7"/>
      <c r="Z35" s="60" t="str">
        <f t="shared" si="0"/>
        <v/>
      </c>
      <c r="AA35" s="6"/>
      <c r="AB35" s="4">
        <v>27000</v>
      </c>
      <c r="AC35" s="3" t="str">
        <f t="shared" si="1"/>
        <v/>
      </c>
      <c r="AD35" s="61" t="str">
        <f t="shared" si="2"/>
        <v/>
      </c>
      <c r="AE35" s="19"/>
      <c r="AF35" s="19"/>
      <c r="AG35" s="19"/>
      <c r="AH35" s="19">
        <f t="shared" si="3"/>
        <v>0</v>
      </c>
      <c r="AI35" s="19" t="e">
        <f>IF(#REF!="",0,IF(DAY(#REF!)=1,AH35+1,AH35))</f>
        <v>#REF!</v>
      </c>
      <c r="AJ35" s="19" t="e">
        <f t="shared" si="4"/>
        <v>#REF!</v>
      </c>
      <c r="AK35" s="19" t="e">
        <f>IF(#REF!=#REF!,AJ35+1,AJ35)</f>
        <v>#REF!</v>
      </c>
      <c r="AL35" s="19" t="e">
        <f>IF(AND(#REF!=#REF!,AT35="○"),AK35-1,AK35)</f>
        <v>#REF!</v>
      </c>
      <c r="AM35" s="19" t="e">
        <f>IF(AND(#REF!=#REF!,DAY(#REF!)=1),AL35-1,AL35)</f>
        <v>#REF!</v>
      </c>
      <c r="AN35" s="19"/>
      <c r="AO35" s="14" t="e">
        <f>MONTH(#REF!)</f>
        <v>#REF!</v>
      </c>
      <c r="AP35" s="14" t="e">
        <f>MONTH(#REF!)</f>
        <v>#REF!</v>
      </c>
      <c r="AQ35" s="14" t="e">
        <f t="shared" si="5"/>
        <v>#REF!</v>
      </c>
      <c r="AR35" s="14" t="e">
        <f>IF(#REF!="",0,IF(DAY(#REF!)=1,"○","×"))</f>
        <v>#REF!</v>
      </c>
      <c r="AS35" s="14" t="e">
        <f t="shared" si="9"/>
        <v>#REF!</v>
      </c>
      <c r="AT35" s="14" t="e">
        <f>IF(#REF!="",0,IF(OR(#REF!=DATEVALUE("2022/4/30"),#REF!=DATEVALUE("2022/5/31"),#REF!=DATEVALUE("2022/6/30"),#REF!=DATEVALUE("2022/7/31"),#REF!=DATEVALUE("2022/8/31"),#REF!=DATEVALUE("2022/9/30"),#REF!=DATEVALUE("2022/10/31"),#REF!=DATEVALUE("2022/11/30"),#REF!=DATEVALUE("2022/12/31"),#REF!=DATEVALUE("2023/1/31"),#REF!=DATEVALUE("2023/2/28"),#REF!=DATEVALUE("2023/3/31")),"○","×"))</f>
        <v>#REF!</v>
      </c>
      <c r="AU35" s="14" t="e">
        <f t="shared" si="10"/>
        <v>#REF!</v>
      </c>
      <c r="AV35" s="14" t="e">
        <f t="shared" si="6"/>
        <v>#REF!</v>
      </c>
      <c r="AW35" s="14"/>
      <c r="AX35" s="25" t="e">
        <f>IF(#REF!&lt;=DATE(2022,3,31),DATE(2022,4,1),#REF!)</f>
        <v>#REF!</v>
      </c>
      <c r="AY35" s="25" t="e">
        <f>IF(#REF!&gt;=DATE(2023,4,1),DATE(2023,3,31),#REF!)</f>
        <v>#REF!</v>
      </c>
      <c r="AZ35" s="14" t="e">
        <f t="shared" si="7"/>
        <v>#REF!</v>
      </c>
      <c r="BA35" s="14" t="e">
        <f t="shared" si="8"/>
        <v>#REF!</v>
      </c>
    </row>
    <row r="36" spans="1:53" ht="33" customHeight="1">
      <c r="A36" s="150">
        <v>28</v>
      </c>
      <c r="B36" s="151"/>
      <c r="C36" s="159"/>
      <c r="D36" s="160"/>
      <c r="E36" s="160"/>
      <c r="F36" s="160"/>
      <c r="G36" s="160"/>
      <c r="H36" s="160"/>
      <c r="I36" s="161"/>
      <c r="J36" s="162"/>
      <c r="K36" s="162"/>
      <c r="L36" s="162"/>
      <c r="M36" s="162"/>
      <c r="N36" s="162"/>
      <c r="O36" s="162"/>
      <c r="P36" s="162"/>
      <c r="Q36" s="162"/>
      <c r="R36" s="162"/>
      <c r="S36" s="162"/>
      <c r="T36" s="163"/>
      <c r="U36" s="164"/>
      <c r="V36" s="164"/>
      <c r="W36" s="164"/>
      <c r="X36" s="165"/>
      <c r="Y36" s="7"/>
      <c r="Z36" s="60" t="str">
        <f t="shared" si="0"/>
        <v/>
      </c>
      <c r="AA36" s="6"/>
      <c r="AB36" s="4">
        <v>27000</v>
      </c>
      <c r="AC36" s="3" t="str">
        <f t="shared" si="1"/>
        <v/>
      </c>
      <c r="AD36" s="61" t="str">
        <f t="shared" si="2"/>
        <v/>
      </c>
      <c r="AE36" s="19"/>
      <c r="AF36" s="19"/>
      <c r="AG36" s="19"/>
      <c r="AH36" s="19">
        <f t="shared" si="3"/>
        <v>0</v>
      </c>
      <c r="AI36" s="19" t="e">
        <f>IF(#REF!="",0,IF(DAY(#REF!)=1,AH36+1,AH36))</f>
        <v>#REF!</v>
      </c>
      <c r="AJ36" s="19" t="e">
        <f t="shared" si="4"/>
        <v>#REF!</v>
      </c>
      <c r="AK36" s="19" t="e">
        <f>IF(#REF!=#REF!,AJ36+1,AJ36)</f>
        <v>#REF!</v>
      </c>
      <c r="AL36" s="19" t="e">
        <f>IF(AND(#REF!=#REF!,AT36="○"),AK36-1,AK36)</f>
        <v>#REF!</v>
      </c>
      <c r="AM36" s="19" t="e">
        <f>IF(AND(#REF!=#REF!,DAY(#REF!)=1),AL36-1,AL36)</f>
        <v>#REF!</v>
      </c>
      <c r="AN36" s="19"/>
      <c r="AO36" s="14" t="e">
        <f>MONTH(#REF!)</f>
        <v>#REF!</v>
      </c>
      <c r="AP36" s="14" t="e">
        <f>MONTH(#REF!)</f>
        <v>#REF!</v>
      </c>
      <c r="AQ36" s="14" t="e">
        <f t="shared" si="5"/>
        <v>#REF!</v>
      </c>
      <c r="AR36" s="14" t="e">
        <f>IF(#REF!="",0,IF(DAY(#REF!)=1,"○","×"))</f>
        <v>#REF!</v>
      </c>
      <c r="AS36" s="14" t="e">
        <f t="shared" si="9"/>
        <v>#REF!</v>
      </c>
      <c r="AT36" s="14" t="e">
        <f>IF(#REF!="",0,IF(OR(#REF!=DATEVALUE("2022/4/30"),#REF!=DATEVALUE("2022/5/31"),#REF!=DATEVALUE("2022/6/30"),#REF!=DATEVALUE("2022/7/31"),#REF!=DATEVALUE("2022/8/31"),#REF!=DATEVALUE("2022/9/30"),#REF!=DATEVALUE("2022/10/31"),#REF!=DATEVALUE("2022/11/30"),#REF!=DATEVALUE("2022/12/31"),#REF!=DATEVALUE("2023/1/31"),#REF!=DATEVALUE("2023/2/28"),#REF!=DATEVALUE("2023/3/31")),"○","×"))</f>
        <v>#REF!</v>
      </c>
      <c r="AU36" s="14" t="e">
        <f t="shared" si="10"/>
        <v>#REF!</v>
      </c>
      <c r="AV36" s="14" t="e">
        <f t="shared" si="6"/>
        <v>#REF!</v>
      </c>
      <c r="AW36" s="14"/>
      <c r="AX36" s="25" t="e">
        <f>IF(#REF!&lt;=DATE(2022,3,31),DATE(2022,4,1),#REF!)</f>
        <v>#REF!</v>
      </c>
      <c r="AY36" s="25" t="e">
        <f>IF(#REF!&gt;=DATE(2023,4,1),DATE(2023,3,31),#REF!)</f>
        <v>#REF!</v>
      </c>
      <c r="AZ36" s="14" t="e">
        <f t="shared" si="7"/>
        <v>#REF!</v>
      </c>
      <c r="BA36" s="14" t="e">
        <f t="shared" si="8"/>
        <v>#REF!</v>
      </c>
    </row>
    <row r="37" spans="1:53" ht="33" customHeight="1">
      <c r="A37" s="150">
        <v>29</v>
      </c>
      <c r="B37" s="151"/>
      <c r="C37" s="159"/>
      <c r="D37" s="160"/>
      <c r="E37" s="160"/>
      <c r="F37" s="160"/>
      <c r="G37" s="160"/>
      <c r="H37" s="160"/>
      <c r="I37" s="161"/>
      <c r="J37" s="162"/>
      <c r="K37" s="162"/>
      <c r="L37" s="162"/>
      <c r="M37" s="162"/>
      <c r="N37" s="162"/>
      <c r="O37" s="162"/>
      <c r="P37" s="162"/>
      <c r="Q37" s="162"/>
      <c r="R37" s="162"/>
      <c r="S37" s="162"/>
      <c r="T37" s="163"/>
      <c r="U37" s="164"/>
      <c r="V37" s="164"/>
      <c r="W37" s="164"/>
      <c r="X37" s="165"/>
      <c r="Y37" s="7"/>
      <c r="Z37" s="60" t="str">
        <f t="shared" si="0"/>
        <v/>
      </c>
      <c r="AA37" s="6"/>
      <c r="AB37" s="4">
        <v>27000</v>
      </c>
      <c r="AC37" s="3" t="str">
        <f t="shared" si="1"/>
        <v/>
      </c>
      <c r="AD37" s="61" t="str">
        <f t="shared" si="2"/>
        <v/>
      </c>
      <c r="AE37" s="19"/>
      <c r="AF37" s="19"/>
      <c r="AG37" s="19"/>
      <c r="AH37" s="19">
        <f t="shared" si="3"/>
        <v>0</v>
      </c>
      <c r="AI37" s="19" t="e">
        <f>IF(#REF!="",0,IF(DAY(#REF!)=1,AH37+1,AH37))</f>
        <v>#REF!</v>
      </c>
      <c r="AJ37" s="19" t="e">
        <f t="shared" si="4"/>
        <v>#REF!</v>
      </c>
      <c r="AK37" s="19" t="e">
        <f>IF(#REF!=#REF!,AJ37+1,AJ37)</f>
        <v>#REF!</v>
      </c>
      <c r="AL37" s="19" t="e">
        <f>IF(AND(#REF!=#REF!,AT37="○"),AK37-1,AK37)</f>
        <v>#REF!</v>
      </c>
      <c r="AM37" s="19" t="e">
        <f>IF(AND(#REF!=#REF!,DAY(#REF!)=1),AL37-1,AL37)</f>
        <v>#REF!</v>
      </c>
      <c r="AN37" s="19"/>
      <c r="AO37" s="14" t="e">
        <f>MONTH(#REF!)</f>
        <v>#REF!</v>
      </c>
      <c r="AP37" s="14" t="e">
        <f>MONTH(#REF!)</f>
        <v>#REF!</v>
      </c>
      <c r="AQ37" s="14" t="e">
        <f t="shared" si="5"/>
        <v>#REF!</v>
      </c>
      <c r="AR37" s="14" t="e">
        <f>IF(#REF!="",0,IF(DAY(#REF!)=1,"○","×"))</f>
        <v>#REF!</v>
      </c>
      <c r="AS37" s="14" t="e">
        <f t="shared" si="9"/>
        <v>#REF!</v>
      </c>
      <c r="AT37" s="14" t="e">
        <f>IF(#REF!="",0,IF(OR(#REF!=DATEVALUE("2022/4/30"),#REF!=DATEVALUE("2022/5/31"),#REF!=DATEVALUE("2022/6/30"),#REF!=DATEVALUE("2022/7/31"),#REF!=DATEVALUE("2022/8/31"),#REF!=DATEVALUE("2022/9/30"),#REF!=DATEVALUE("2022/10/31"),#REF!=DATEVALUE("2022/11/30"),#REF!=DATEVALUE("2022/12/31"),#REF!=DATEVALUE("2023/1/31"),#REF!=DATEVALUE("2023/2/28"),#REF!=DATEVALUE("2023/3/31")),"○","×"))</f>
        <v>#REF!</v>
      </c>
      <c r="AU37" s="14" t="e">
        <f t="shared" si="10"/>
        <v>#REF!</v>
      </c>
      <c r="AV37" s="14" t="e">
        <f t="shared" si="6"/>
        <v>#REF!</v>
      </c>
      <c r="AW37" s="14"/>
      <c r="AX37" s="25" t="e">
        <f>IF(#REF!&lt;=DATE(2022,3,31),DATE(2022,4,1),#REF!)</f>
        <v>#REF!</v>
      </c>
      <c r="AY37" s="25" t="e">
        <f>IF(#REF!&gt;=DATE(2023,4,1),DATE(2023,3,31),#REF!)</f>
        <v>#REF!</v>
      </c>
      <c r="AZ37" s="14" t="e">
        <f t="shared" si="7"/>
        <v>#REF!</v>
      </c>
      <c r="BA37" s="14" t="e">
        <f t="shared" si="8"/>
        <v>#REF!</v>
      </c>
    </row>
    <row r="38" spans="1:53" ht="33" customHeight="1" thickBot="1">
      <c r="A38" s="150">
        <v>30</v>
      </c>
      <c r="B38" s="151"/>
      <c r="C38" s="152"/>
      <c r="D38" s="153"/>
      <c r="E38" s="153"/>
      <c r="F38" s="153"/>
      <c r="G38" s="153"/>
      <c r="H38" s="153"/>
      <c r="I38" s="154"/>
      <c r="J38" s="155"/>
      <c r="K38" s="155"/>
      <c r="L38" s="155"/>
      <c r="M38" s="155"/>
      <c r="N38" s="155"/>
      <c r="O38" s="155"/>
      <c r="P38" s="155"/>
      <c r="Q38" s="155"/>
      <c r="R38" s="155"/>
      <c r="S38" s="155"/>
      <c r="T38" s="156"/>
      <c r="U38" s="157"/>
      <c r="V38" s="157"/>
      <c r="W38" s="157"/>
      <c r="X38" s="158"/>
      <c r="Y38" s="67"/>
      <c r="Z38" s="60" t="str">
        <f t="shared" si="0"/>
        <v/>
      </c>
      <c r="AA38" s="24"/>
      <c r="AB38" s="4">
        <v>27000</v>
      </c>
      <c r="AC38" s="3" t="str">
        <f t="shared" si="1"/>
        <v/>
      </c>
      <c r="AD38" s="61" t="str">
        <f t="shared" si="2"/>
        <v/>
      </c>
      <c r="AE38" s="19"/>
      <c r="AF38" s="19"/>
      <c r="AG38" s="19"/>
      <c r="AH38" s="19">
        <f t="shared" si="3"/>
        <v>0</v>
      </c>
      <c r="AI38" s="19" t="e">
        <f>IF(#REF!="",0,IF(DAY(#REF!)=1,AH38+1,AH38))</f>
        <v>#REF!</v>
      </c>
      <c r="AJ38" s="19" t="e">
        <f t="shared" si="4"/>
        <v>#REF!</v>
      </c>
      <c r="AK38" s="19" t="e">
        <f>IF(#REF!=#REF!,AJ38+1,AJ38)</f>
        <v>#REF!</v>
      </c>
      <c r="AL38" s="19" t="e">
        <f>IF(AND(#REF!=#REF!,AT38="○"),AK38-1,AK38)</f>
        <v>#REF!</v>
      </c>
      <c r="AM38" s="19" t="e">
        <f>IF(AND(#REF!=#REF!,DAY(#REF!)=1),AL38-1,AL38)</f>
        <v>#REF!</v>
      </c>
      <c r="AN38" s="19"/>
      <c r="AO38" s="14" t="e">
        <f>MONTH(#REF!)</f>
        <v>#REF!</v>
      </c>
      <c r="AP38" s="14" t="e">
        <f>MONTH(#REF!)</f>
        <v>#REF!</v>
      </c>
      <c r="AQ38" s="14" t="e">
        <f t="shared" si="5"/>
        <v>#REF!</v>
      </c>
      <c r="AR38" s="14" t="e">
        <f>IF(#REF!="",0,IF(DAY(#REF!)=1,"○","×"))</f>
        <v>#REF!</v>
      </c>
      <c r="AS38" s="14" t="e">
        <f t="shared" si="9"/>
        <v>#REF!</v>
      </c>
      <c r="AT38" s="14" t="e">
        <f>IF(#REF!="",0,IF(OR(#REF!=DATEVALUE("2022/4/30"),#REF!=DATEVALUE("2022/5/31"),#REF!=DATEVALUE("2022/6/30"),#REF!=DATEVALUE("2022/7/31"),#REF!=DATEVALUE("2022/8/31"),#REF!=DATEVALUE("2022/9/30"),#REF!=DATEVALUE("2022/10/31"),#REF!=DATEVALUE("2022/11/30"),#REF!=DATEVALUE("2022/12/31"),#REF!=DATEVALUE("2023/1/31"),#REF!=DATEVALUE("2023/2/28"),#REF!=DATEVALUE("2023/3/31")),"○","×"))</f>
        <v>#REF!</v>
      </c>
      <c r="AU38" s="14" t="e">
        <f t="shared" si="10"/>
        <v>#REF!</v>
      </c>
      <c r="AV38" s="14" t="e">
        <f t="shared" si="6"/>
        <v>#REF!</v>
      </c>
      <c r="AW38" s="14"/>
      <c r="AX38" s="25" t="e">
        <f>IF(#REF!&lt;=DATE(2022,3,31),DATE(2022,4,1),#REF!)</f>
        <v>#REF!</v>
      </c>
      <c r="AY38" s="25" t="e">
        <f>IF(#REF!&gt;=DATE(2023,4,1),DATE(2023,3,31),#REF!)</f>
        <v>#REF!</v>
      </c>
      <c r="AZ38" s="14" t="e">
        <f t="shared" si="7"/>
        <v>#REF!</v>
      </c>
      <c r="BA38" s="14" t="e">
        <f t="shared" si="8"/>
        <v>#REF!</v>
      </c>
    </row>
  </sheetData>
  <mergeCells count="133">
    <mergeCell ref="AB7:AB8"/>
    <mergeCell ref="AC7:AC8"/>
    <mergeCell ref="A9:B9"/>
    <mergeCell ref="C9:I9"/>
    <mergeCell ref="J9:S9"/>
    <mergeCell ref="T9:X9"/>
    <mergeCell ref="Y7:Y8"/>
    <mergeCell ref="Z7:Z8"/>
    <mergeCell ref="A3:L3"/>
    <mergeCell ref="M3:X3"/>
    <mergeCell ref="A5:L5"/>
    <mergeCell ref="M5:X5"/>
    <mergeCell ref="A7:B8"/>
    <mergeCell ref="C7:I8"/>
    <mergeCell ref="J7:S8"/>
    <mergeCell ref="T7:X8"/>
    <mergeCell ref="A10:B10"/>
    <mergeCell ref="C10:I10"/>
    <mergeCell ref="J10:S10"/>
    <mergeCell ref="T10:X10"/>
    <mergeCell ref="A11:B11"/>
    <mergeCell ref="C11:I11"/>
    <mergeCell ref="J11:S11"/>
    <mergeCell ref="T11:X11"/>
    <mergeCell ref="AA7:AA8"/>
    <mergeCell ref="A14:B14"/>
    <mergeCell ref="C14:I14"/>
    <mergeCell ref="J14:S14"/>
    <mergeCell ref="T14:X14"/>
    <mergeCell ref="A15:B15"/>
    <mergeCell ref="C15:I15"/>
    <mergeCell ref="J15:S15"/>
    <mergeCell ref="T15:X15"/>
    <mergeCell ref="A12:B12"/>
    <mergeCell ref="C12:I12"/>
    <mergeCell ref="J12:S12"/>
    <mergeCell ref="T12:X12"/>
    <mergeCell ref="A13:B13"/>
    <mergeCell ref="C13:I13"/>
    <mergeCell ref="J13:S13"/>
    <mergeCell ref="T13:X13"/>
    <mergeCell ref="A18:B18"/>
    <mergeCell ref="C18:I18"/>
    <mergeCell ref="J18:S18"/>
    <mergeCell ref="T18:X18"/>
    <mergeCell ref="A19:B19"/>
    <mergeCell ref="C19:I19"/>
    <mergeCell ref="J19:S19"/>
    <mergeCell ref="T19:X19"/>
    <mergeCell ref="A16:B16"/>
    <mergeCell ref="C16:I16"/>
    <mergeCell ref="J16:S16"/>
    <mergeCell ref="T16:X16"/>
    <mergeCell ref="A17:B17"/>
    <mergeCell ref="C17:I17"/>
    <mergeCell ref="J17:S17"/>
    <mergeCell ref="T17:X17"/>
    <mergeCell ref="A22:B22"/>
    <mergeCell ref="C22:I22"/>
    <mergeCell ref="J22:S22"/>
    <mergeCell ref="T22:X22"/>
    <mergeCell ref="A23:B23"/>
    <mergeCell ref="C23:I23"/>
    <mergeCell ref="J23:S23"/>
    <mergeCell ref="T23:X23"/>
    <mergeCell ref="A20:B20"/>
    <mergeCell ref="C20:I20"/>
    <mergeCell ref="J20:S20"/>
    <mergeCell ref="T20:X20"/>
    <mergeCell ref="A21:B21"/>
    <mergeCell ref="C21:I21"/>
    <mergeCell ref="J21:S21"/>
    <mergeCell ref="T21:X21"/>
    <mergeCell ref="A26:B26"/>
    <mergeCell ref="C26:I26"/>
    <mergeCell ref="J26:S26"/>
    <mergeCell ref="T26:X26"/>
    <mergeCell ref="A27:B27"/>
    <mergeCell ref="C27:I27"/>
    <mergeCell ref="J27:S27"/>
    <mergeCell ref="T27:X27"/>
    <mergeCell ref="A24:B24"/>
    <mergeCell ref="C24:I24"/>
    <mergeCell ref="J24:S24"/>
    <mergeCell ref="T24:X24"/>
    <mergeCell ref="A25:B25"/>
    <mergeCell ref="C25:I25"/>
    <mergeCell ref="J25:S25"/>
    <mergeCell ref="T25:X25"/>
    <mergeCell ref="A30:B30"/>
    <mergeCell ref="C30:I30"/>
    <mergeCell ref="J30:S30"/>
    <mergeCell ref="T30:X30"/>
    <mergeCell ref="A31:B31"/>
    <mergeCell ref="C31:I31"/>
    <mergeCell ref="J31:S31"/>
    <mergeCell ref="T31:X31"/>
    <mergeCell ref="A28:B28"/>
    <mergeCell ref="C28:I28"/>
    <mergeCell ref="J28:S28"/>
    <mergeCell ref="T28:X28"/>
    <mergeCell ref="A29:B29"/>
    <mergeCell ref="C29:I29"/>
    <mergeCell ref="J29:S29"/>
    <mergeCell ref="T29:X29"/>
    <mergeCell ref="A34:B34"/>
    <mergeCell ref="C34:I34"/>
    <mergeCell ref="J34:S34"/>
    <mergeCell ref="T34:X34"/>
    <mergeCell ref="A35:B35"/>
    <mergeCell ref="C35:I35"/>
    <mergeCell ref="J35:S35"/>
    <mergeCell ref="T35:X35"/>
    <mergeCell ref="A32:B32"/>
    <mergeCell ref="C32:I32"/>
    <mergeCell ref="J32:S32"/>
    <mergeCell ref="T32:X32"/>
    <mergeCell ref="A33:B33"/>
    <mergeCell ref="C33:I33"/>
    <mergeCell ref="J33:S33"/>
    <mergeCell ref="T33:X33"/>
    <mergeCell ref="A38:B38"/>
    <mergeCell ref="C38:I38"/>
    <mergeCell ref="J38:S38"/>
    <mergeCell ref="T38:X38"/>
    <mergeCell ref="A36:B36"/>
    <mergeCell ref="C36:I36"/>
    <mergeCell ref="J36:S36"/>
    <mergeCell ref="T36:X36"/>
    <mergeCell ref="A37:B37"/>
    <mergeCell ref="C37:I37"/>
    <mergeCell ref="J37:S37"/>
    <mergeCell ref="T37:X37"/>
  </mergeCells>
  <phoneticPr fontId="2"/>
  <dataValidations count="5">
    <dataValidation type="list" allowBlank="1" showInputMessage="1" showErrorMessage="1" sqref="T10:X38" xr:uid="{00000000-0002-0000-0300-000000000000}">
      <formula1>$BC$2:$BC$24</formula1>
    </dataValidation>
    <dataValidation allowBlank="1" showInputMessage="1" showErrorMessage="1" promptTitle="世田谷区にある（サテライトを除く）事業所" prompt="　" sqref="J9:S38" xr:uid="{00000000-0002-0000-0300-000001000000}"/>
    <dataValidation type="textLength" operator="equal" allowBlank="1" showInputMessage="1" showErrorMessage="1" errorTitle="文字数を確認してください。" error="１０桁の数字を入力してください。" sqref="C9:I38" xr:uid="{00000000-0002-0000-0300-000002000000}">
      <formula1>10</formula1>
    </dataValidation>
    <dataValidation type="list" allowBlank="1" showInputMessage="1" showErrorMessage="1" sqref="T9:X9" xr:uid="{00000000-0002-0000-0300-000003000000}">
      <formula1>$BC$2:$BC$3</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9:Y38" xr:uid="{329977E2-A85E-4015-8ED2-8B51982406DE}">
      <formula1>45566</formula1>
    </dataValidation>
  </dataValidations>
  <pageMargins left="0.28999999999999998" right="0.24" top="0.42" bottom="0.35" header="0.31496062992125984" footer="0.31496062992125984"/>
  <pageSetup paperSize="9" scale="73"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33"/>
  <sheetViews>
    <sheetView view="pageBreakPreview" topLeftCell="A4" zoomScale="70" zoomScaleNormal="70" zoomScaleSheetLayoutView="70" workbookViewId="0">
      <selection activeCell="AA13" sqref="AA13"/>
    </sheetView>
  </sheetViews>
  <sheetFormatPr defaultColWidth="9" defaultRowHeight="13"/>
  <cols>
    <col min="1" max="2" width="3.33203125" style="1" customWidth="1"/>
    <col min="3" max="8" width="2.5" style="1" customWidth="1"/>
    <col min="9" max="9" width="3.25" style="1" customWidth="1"/>
    <col min="10" max="19" width="3.5" style="1" customWidth="1"/>
    <col min="20" max="21" width="3.25" style="1" customWidth="1"/>
    <col min="22" max="22" width="3.33203125" style="1" customWidth="1"/>
    <col min="23" max="24" width="3.25" style="1" customWidth="1"/>
    <col min="25" max="26" width="9.5" style="1" customWidth="1"/>
    <col min="27" max="27" width="9" style="1" bestFit="1" customWidth="1"/>
    <col min="28" max="28" width="17.5" style="1" customWidth="1"/>
    <col min="29" max="29" width="11.58203125" style="1" hidden="1" customWidth="1"/>
    <col min="30" max="30" width="3.58203125" style="1" hidden="1" customWidth="1"/>
    <col min="31" max="34" width="9.5" style="1" hidden="1" customWidth="1"/>
    <col min="35" max="35" width="20.5" style="1" hidden="1" customWidth="1"/>
    <col min="36" max="36" width="18.33203125" style="1" hidden="1" customWidth="1"/>
    <col min="37" max="38" width="22.75" style="1" hidden="1" customWidth="1"/>
    <col min="39" max="39" width="3.58203125" style="1" hidden="1" customWidth="1"/>
    <col min="40" max="45" width="9" style="1" hidden="1" customWidth="1"/>
    <col min="46" max="46" width="9.5" style="1" hidden="1" customWidth="1"/>
    <col min="47" max="47" width="20.5" style="1" hidden="1" customWidth="1"/>
    <col min="48" max="48" width="3.58203125" style="1" hidden="1" customWidth="1"/>
    <col min="49" max="51" width="13.83203125" style="1" hidden="1" customWidth="1"/>
    <col min="52" max="52" width="20.5" style="1" hidden="1" customWidth="1"/>
    <col min="53" max="53" width="5.83203125" style="1" hidden="1" customWidth="1"/>
    <col min="54" max="54" width="13.83203125" style="1" hidden="1" customWidth="1"/>
    <col min="55" max="56" width="9" style="1" hidden="1" customWidth="1"/>
    <col min="57" max="57" width="0" style="1" hidden="1" customWidth="1"/>
    <col min="58" max="16384" width="9" style="1"/>
  </cols>
  <sheetData>
    <row r="1" spans="1:55" s="64" customFormat="1" ht="24.75" customHeight="1">
      <c r="A1" s="64" t="s">
        <v>136</v>
      </c>
      <c r="BB1" s="64" t="s">
        <v>3</v>
      </c>
      <c r="BC1" s="64" t="s">
        <v>48</v>
      </c>
    </row>
    <row r="2" spans="1:55" ht="13.5" thickBot="1">
      <c r="BB2" s="1" t="s">
        <v>107</v>
      </c>
      <c r="BC2" s="1" t="s">
        <v>49</v>
      </c>
    </row>
    <row r="3" spans="1:55" ht="38.25" customHeight="1" thickBot="1">
      <c r="A3" s="181" t="s">
        <v>0</v>
      </c>
      <c r="B3" s="182"/>
      <c r="C3" s="182"/>
      <c r="D3" s="182"/>
      <c r="E3" s="182"/>
      <c r="F3" s="182"/>
      <c r="G3" s="182"/>
      <c r="H3" s="182"/>
      <c r="I3" s="182"/>
      <c r="J3" s="182"/>
      <c r="K3" s="182"/>
      <c r="L3" s="192"/>
      <c r="M3" s="193" t="str">
        <f>IF(【要提出】第1号様式申請書!$I$10="","",【要提出】第1号様式申請書!$I$10)</f>
        <v/>
      </c>
      <c r="N3" s="183"/>
      <c r="O3" s="183"/>
      <c r="P3" s="183"/>
      <c r="Q3" s="183"/>
      <c r="R3" s="183"/>
      <c r="S3" s="183"/>
      <c r="T3" s="183"/>
      <c r="U3" s="183"/>
      <c r="V3" s="183"/>
      <c r="W3" s="183"/>
      <c r="X3" s="184"/>
      <c r="BB3" s="1" t="s">
        <v>108</v>
      </c>
    </row>
    <row r="4" spans="1:55" ht="15.75" customHeight="1" thickBot="1">
      <c r="BB4" s="1" t="s">
        <v>109</v>
      </c>
    </row>
    <row r="5" spans="1:55" ht="38.25" customHeight="1" thickBot="1">
      <c r="A5" s="181" t="s">
        <v>115</v>
      </c>
      <c r="B5" s="182"/>
      <c r="C5" s="182"/>
      <c r="D5" s="182"/>
      <c r="E5" s="182"/>
      <c r="F5" s="182"/>
      <c r="G5" s="182"/>
      <c r="H5" s="182"/>
      <c r="I5" s="182"/>
      <c r="J5" s="182"/>
      <c r="K5" s="182"/>
      <c r="L5" s="192"/>
      <c r="M5" s="202">
        <f>SUM(AB9:AB33)</f>
        <v>0</v>
      </c>
      <c r="N5" s="200"/>
      <c r="O5" s="200"/>
      <c r="P5" s="200"/>
      <c r="Q5" s="200"/>
      <c r="R5" s="200"/>
      <c r="S5" s="200"/>
      <c r="T5" s="200"/>
      <c r="U5" s="200"/>
      <c r="V5" s="200"/>
      <c r="W5" s="200"/>
      <c r="X5" s="201"/>
      <c r="BB5" s="1" t="s">
        <v>110</v>
      </c>
    </row>
    <row r="6" spans="1:55">
      <c r="BB6" s="1" t="s">
        <v>113</v>
      </c>
      <c r="BC6" s="1" t="s">
        <v>49</v>
      </c>
    </row>
    <row r="7" spans="1:55" s="2" customFormat="1" ht="26.25" customHeight="1">
      <c r="A7" s="185" t="s">
        <v>1</v>
      </c>
      <c r="B7" s="185"/>
      <c r="C7" s="194" t="s">
        <v>118</v>
      </c>
      <c r="D7" s="195"/>
      <c r="E7" s="195"/>
      <c r="F7" s="195"/>
      <c r="G7" s="195"/>
      <c r="H7" s="195"/>
      <c r="I7" s="195"/>
      <c r="J7" s="150" t="s">
        <v>2</v>
      </c>
      <c r="K7" s="150"/>
      <c r="L7" s="150"/>
      <c r="M7" s="150"/>
      <c r="N7" s="150"/>
      <c r="O7" s="150"/>
      <c r="P7" s="150"/>
      <c r="Q7" s="150"/>
      <c r="R7" s="150"/>
      <c r="S7" s="150"/>
      <c r="T7" s="190" t="s">
        <v>3</v>
      </c>
      <c r="U7" s="190"/>
      <c r="V7" s="190"/>
      <c r="W7" s="190"/>
      <c r="X7" s="190"/>
      <c r="Y7" s="178" t="s">
        <v>129</v>
      </c>
      <c r="Z7" s="179" t="s">
        <v>130</v>
      </c>
      <c r="AA7" s="197" t="s">
        <v>22</v>
      </c>
      <c r="AB7" s="172" t="s">
        <v>7</v>
      </c>
      <c r="AC7" s="20"/>
      <c r="AD7" s="18"/>
      <c r="AE7" s="23"/>
      <c r="AF7" s="23"/>
      <c r="AG7" s="23" t="s">
        <v>40</v>
      </c>
      <c r="AH7" s="21" t="s">
        <v>62</v>
      </c>
      <c r="AI7" s="27" t="s">
        <v>63</v>
      </c>
      <c r="AJ7" s="28" t="s">
        <v>64</v>
      </c>
      <c r="AK7" s="28" t="s">
        <v>65</v>
      </c>
      <c r="AL7" s="28" t="s">
        <v>68</v>
      </c>
      <c r="AM7" s="18"/>
      <c r="AN7" s="15" t="s">
        <v>27</v>
      </c>
      <c r="AO7" s="15" t="s">
        <v>28</v>
      </c>
      <c r="AP7" s="15" t="s">
        <v>29</v>
      </c>
      <c r="AQ7" s="16" t="s">
        <v>31</v>
      </c>
      <c r="AR7" s="16" t="s">
        <v>30</v>
      </c>
      <c r="AS7" s="16" t="s">
        <v>41</v>
      </c>
      <c r="AT7" s="16" t="s">
        <v>42</v>
      </c>
      <c r="AU7" s="17" t="s">
        <v>26</v>
      </c>
      <c r="AV7" s="26"/>
      <c r="AW7" s="15" t="s">
        <v>58</v>
      </c>
      <c r="AX7" s="15" t="s">
        <v>59</v>
      </c>
      <c r="AY7" s="15" t="s">
        <v>60</v>
      </c>
      <c r="AZ7" s="16" t="s">
        <v>61</v>
      </c>
      <c r="BA7" s="26"/>
      <c r="BB7" s="1" t="s">
        <v>111</v>
      </c>
      <c r="BC7" s="2" t="s">
        <v>49</v>
      </c>
    </row>
    <row r="8" spans="1:55" s="2" customFormat="1" ht="26.25" customHeight="1" thickBot="1">
      <c r="A8" s="185"/>
      <c r="B8" s="185"/>
      <c r="C8" s="196"/>
      <c r="D8" s="196"/>
      <c r="E8" s="196"/>
      <c r="F8" s="196"/>
      <c r="G8" s="196"/>
      <c r="H8" s="196"/>
      <c r="I8" s="196"/>
      <c r="J8" s="189"/>
      <c r="K8" s="189"/>
      <c r="L8" s="189"/>
      <c r="M8" s="189"/>
      <c r="N8" s="189"/>
      <c r="O8" s="189"/>
      <c r="P8" s="189"/>
      <c r="Q8" s="189"/>
      <c r="R8" s="189"/>
      <c r="S8" s="189"/>
      <c r="T8" s="191"/>
      <c r="U8" s="191"/>
      <c r="V8" s="191"/>
      <c r="W8" s="191"/>
      <c r="X8" s="191"/>
      <c r="Y8" s="179"/>
      <c r="Z8" s="180"/>
      <c r="AA8" s="197"/>
      <c r="AB8" s="172"/>
      <c r="AC8" s="57" t="s">
        <v>131</v>
      </c>
      <c r="AD8" s="18"/>
      <c r="AE8" s="18"/>
      <c r="AF8" s="18"/>
      <c r="AG8" s="18" t="s">
        <v>23</v>
      </c>
      <c r="AH8" s="18" t="s">
        <v>44</v>
      </c>
      <c r="AI8" s="14" t="s">
        <v>66</v>
      </c>
      <c r="AJ8" s="22" t="s">
        <v>47</v>
      </c>
      <c r="AK8" s="22" t="s">
        <v>50</v>
      </c>
      <c r="AL8" s="22" t="s">
        <v>69</v>
      </c>
      <c r="AM8" s="18"/>
      <c r="AN8" s="14" t="s">
        <v>24</v>
      </c>
      <c r="AO8" s="14" t="s">
        <v>25</v>
      </c>
      <c r="AP8" s="14" t="s">
        <v>23</v>
      </c>
      <c r="AQ8" s="14" t="s">
        <v>43</v>
      </c>
      <c r="AR8" s="14" t="s">
        <v>44</v>
      </c>
      <c r="AS8" s="14" t="s">
        <v>45</v>
      </c>
      <c r="AT8" s="14" t="s">
        <v>46</v>
      </c>
      <c r="AU8" s="14" t="s">
        <v>66</v>
      </c>
      <c r="AV8" s="14"/>
      <c r="AW8" s="14" t="s">
        <v>24</v>
      </c>
      <c r="AX8" s="14" t="s">
        <v>25</v>
      </c>
      <c r="AY8" s="14" t="s">
        <v>23</v>
      </c>
      <c r="AZ8" s="14" t="s">
        <v>67</v>
      </c>
      <c r="BA8" s="14"/>
      <c r="BB8" s="1" t="s">
        <v>114</v>
      </c>
      <c r="BC8" s="2" t="s">
        <v>49</v>
      </c>
    </row>
    <row r="9" spans="1:55" s="2" customFormat="1" ht="33" customHeight="1">
      <c r="A9" s="150">
        <v>1</v>
      </c>
      <c r="B9" s="151"/>
      <c r="C9" s="173"/>
      <c r="D9" s="174"/>
      <c r="E9" s="174"/>
      <c r="F9" s="174"/>
      <c r="G9" s="174"/>
      <c r="H9" s="174"/>
      <c r="I9" s="175"/>
      <c r="J9" s="176"/>
      <c r="K9" s="176"/>
      <c r="L9" s="176"/>
      <c r="M9" s="176"/>
      <c r="N9" s="176"/>
      <c r="O9" s="176"/>
      <c r="P9" s="176"/>
      <c r="Q9" s="176"/>
      <c r="R9" s="176"/>
      <c r="S9" s="176"/>
      <c r="T9" s="177"/>
      <c r="U9" s="177"/>
      <c r="V9" s="177"/>
      <c r="W9" s="177"/>
      <c r="X9" s="177"/>
      <c r="Y9" s="68"/>
      <c r="Z9" s="60" t="str">
        <f>IFERROR(16-MONTH(AC9),"")</f>
        <v/>
      </c>
      <c r="AA9" s="5">
        <v>280000</v>
      </c>
      <c r="AB9" s="3" t="str">
        <f>IFERROR(ROUNDDOWN(Z9/12*AA9,-3),"")</f>
        <v/>
      </c>
      <c r="AC9" s="61" t="str">
        <f>IF(Y9="","",(IF(Y9&lt;DATEVALUE("2024/04/01"),"2024/04/01",Y9)))</f>
        <v/>
      </c>
      <c r="AD9" s="19"/>
      <c r="AE9" s="19"/>
      <c r="AF9" s="19"/>
      <c r="AG9" s="19">
        <f>AF9-AE9</f>
        <v>0</v>
      </c>
      <c r="AH9" s="19" t="e">
        <f>IF(#REF!="",0,IF(DAY(#REF!)=1,AG9+1,AG9))</f>
        <v>#REF!</v>
      </c>
      <c r="AI9" s="19" t="e">
        <f>IF(AG9&lt;0,AH9+12,AH9)</f>
        <v>#REF!</v>
      </c>
      <c r="AJ9" s="19" t="e">
        <f>IF(#REF!=#REF!,AI9+1,AI9)</f>
        <v>#REF!</v>
      </c>
      <c r="AK9" s="19" t="e">
        <f>IF(AND(#REF!=#REF!,AS9="○"),AJ9-1,AJ9)</f>
        <v>#REF!</v>
      </c>
      <c r="AL9" s="19" t="e">
        <f>IF(AND(#REF!=#REF!,DAY(#REF!)=1),AK9-1,AK9)</f>
        <v>#REF!</v>
      </c>
      <c r="AM9" s="19"/>
      <c r="AN9" s="14" t="e">
        <f>MONTH(#REF!)</f>
        <v>#REF!</v>
      </c>
      <c r="AO9" s="14" t="e">
        <f>MONTH(#REF!)</f>
        <v>#REF!</v>
      </c>
      <c r="AP9" s="14" t="e">
        <f>AO9-AN9</f>
        <v>#REF!</v>
      </c>
      <c r="AQ9" s="14" t="e">
        <f>IF(#REF!="",0,IF(DAY(#REF!)=1,"○","×"))</f>
        <v>#REF!</v>
      </c>
      <c r="AR9" s="14" t="e">
        <f>IF(AQ9="○",AP9+1,AP9)</f>
        <v>#REF!</v>
      </c>
      <c r="AS9" s="14" t="e">
        <f>IF(#REF!="",0,IF(OR(#REF!=DATEVALUE("2022/4/30"),#REF!=DATEVALUE("2022/5/31"),#REF!=DATEVALUE("2022/6/30"),#REF!=DATEVALUE("2022/7/31"),#REF!=DATEVALUE("2022/8/31"),#REF!=DATEVALUE("2022/9/30"),#REF!=DATEVALUE("2022/10/31"),#REF!=DATEVALUE("2022/11/30"),#REF!=DATEVALUE("2022/12/31"),#REF!=DATEVALUE("2023/1/31"),#REF!=DATEVALUE("2023/2/28"),#REF!=DATEVALUE("2023/3/31")),"○","×"))</f>
        <v>#REF!</v>
      </c>
      <c r="AT9" s="14" t="e">
        <f>IF(AS9="○",AR9,AR9-1)</f>
        <v>#REF!</v>
      </c>
      <c r="AU9" s="14" t="e">
        <f>IF(AP9&lt;0,AT9+12,AT9)</f>
        <v>#REF!</v>
      </c>
      <c r="AV9" s="14"/>
      <c r="AW9" s="25" t="e">
        <f>IF(#REF!&lt;=DATE(2022,3,31),DATE(2022,4,1),#REF!)</f>
        <v>#REF!</v>
      </c>
      <c r="AX9" s="25" t="e">
        <f>IF(#REF!&gt;=DATE(2023,4,1),DATE(2023,3,31),#REF!)</f>
        <v>#REF!</v>
      </c>
      <c r="AY9" s="14" t="e">
        <f>MONTH(AX9)-MONTH(AW9)+1</f>
        <v>#REF!</v>
      </c>
      <c r="AZ9" s="14" t="e">
        <f>IF(AY9&lt;1,AY9+12,AY9)</f>
        <v>#REF!</v>
      </c>
      <c r="BA9" s="14"/>
      <c r="BB9" s="2" t="s">
        <v>112</v>
      </c>
      <c r="BC9" s="2" t="s">
        <v>49</v>
      </c>
    </row>
    <row r="10" spans="1:55" s="2" customFormat="1" ht="33" customHeight="1">
      <c r="A10" s="150">
        <v>2</v>
      </c>
      <c r="B10" s="151"/>
      <c r="C10" s="159"/>
      <c r="D10" s="160"/>
      <c r="E10" s="160"/>
      <c r="F10" s="160"/>
      <c r="G10" s="160"/>
      <c r="H10" s="160"/>
      <c r="I10" s="161"/>
      <c r="J10" s="162"/>
      <c r="K10" s="162"/>
      <c r="L10" s="162"/>
      <c r="M10" s="162"/>
      <c r="N10" s="162"/>
      <c r="O10" s="162"/>
      <c r="P10" s="162"/>
      <c r="Q10" s="162"/>
      <c r="R10" s="162"/>
      <c r="S10" s="162"/>
      <c r="T10" s="198"/>
      <c r="U10" s="198"/>
      <c r="V10" s="198"/>
      <c r="W10" s="198"/>
      <c r="X10" s="198"/>
      <c r="Y10" s="9"/>
      <c r="Z10" s="60" t="str">
        <f t="shared" ref="Z10:Z33" si="0">IFERROR(16-MONTH(AC10),"")</f>
        <v/>
      </c>
      <c r="AA10" s="5">
        <v>280000</v>
      </c>
      <c r="AB10" s="3" t="str">
        <f t="shared" ref="AB10:AB33" si="1">IFERROR(ROUNDDOWN(Z10/12*AA10,-3),"")</f>
        <v/>
      </c>
      <c r="AC10" s="61" t="str">
        <f t="shared" ref="AC10:AC33" si="2">IF(Y10="","",(IF(Y10&lt;DATEVALUE("2024/04/01"),"2024/04/01",Y10)))</f>
        <v/>
      </c>
      <c r="AD10" s="19"/>
      <c r="AE10" s="19"/>
      <c r="AF10" s="19"/>
      <c r="AG10" s="19">
        <f t="shared" ref="AG10:AG33" si="3">AF10-AE10</f>
        <v>0</v>
      </c>
      <c r="AH10" s="19" t="e">
        <f>IF(#REF!="",0,IF(DAY(#REF!)=1,AG10+1,AG10))</f>
        <v>#REF!</v>
      </c>
      <c r="AI10" s="19" t="e">
        <f t="shared" ref="AI10:AI33" si="4">IF(AG10&lt;0,AH10+12,AH10)</f>
        <v>#REF!</v>
      </c>
      <c r="AJ10" s="19" t="e">
        <f>IF(#REF!=#REF!,AI10+1,AI10)</f>
        <v>#REF!</v>
      </c>
      <c r="AK10" s="19" t="e">
        <f>IF(AND(#REF!=#REF!,AS10="○"),AJ10-1,AJ10)</f>
        <v>#REF!</v>
      </c>
      <c r="AL10" s="19" t="e">
        <f>IF(AND(#REF!=#REF!,DAY(#REF!)=1),AK10-1,AK10)</f>
        <v>#REF!</v>
      </c>
      <c r="AM10" s="19"/>
      <c r="AN10" s="14" t="e">
        <f>MONTH(#REF!)</f>
        <v>#REF!</v>
      </c>
      <c r="AO10" s="14" t="e">
        <f>MONTH(#REF!)</f>
        <v>#REF!</v>
      </c>
      <c r="AP10" s="14" t="e">
        <f t="shared" ref="AP10:AP33" si="5">AO10-AN10</f>
        <v>#REF!</v>
      </c>
      <c r="AQ10" s="14" t="e">
        <f>IF(#REF!="",0,IF(DAY(#REF!)=1,"○","×"))</f>
        <v>#REF!</v>
      </c>
      <c r="AR10" s="14" t="e">
        <f t="shared" ref="AR10:AR33" si="6">IF(AQ10="○",AP10+1,AP10)</f>
        <v>#REF!</v>
      </c>
      <c r="AS10" s="14" t="e">
        <f>IF(#REF!="",0,IF(OR(#REF!=DATEVALUE("2022/4/30"),#REF!=DATEVALUE("2022/5/31"),#REF!=DATEVALUE("2022/6/30"),#REF!=DATEVALUE("2022/7/31"),#REF!=DATEVALUE("2022/8/31"),#REF!=DATEVALUE("2022/9/30"),#REF!=DATEVALUE("2022/10/31"),#REF!=DATEVALUE("2022/11/30"),#REF!=DATEVALUE("2022/12/31"),#REF!=DATEVALUE("2023/1/31"),#REF!=DATEVALUE("2023/2/28"),#REF!=DATEVALUE("2023/3/31")),"○","×"))</f>
        <v>#REF!</v>
      </c>
      <c r="AT10" s="14" t="e">
        <f t="shared" ref="AT10:AT33" si="7">IF(AS10="○",AR10,AR10-1)</f>
        <v>#REF!</v>
      </c>
      <c r="AU10" s="14" t="e">
        <f t="shared" ref="AU10:AU33" si="8">IF(AP10&lt;0,AT10+12,AT10)</f>
        <v>#REF!</v>
      </c>
      <c r="AV10" s="14"/>
      <c r="AW10" s="25" t="e">
        <f>IF(#REF!&lt;=DATE(2022,3,31),DATE(2022,4,1),#REF!)</f>
        <v>#REF!</v>
      </c>
      <c r="AX10" s="25" t="e">
        <f>IF(#REF!&gt;=DATE(2023,4,1),DATE(2023,3,31),#REF!)</f>
        <v>#REF!</v>
      </c>
      <c r="AY10" s="14" t="e">
        <f t="shared" ref="AY10:AY33" si="9">MONTH(AX10)-MONTH(AW10)+1</f>
        <v>#REF!</v>
      </c>
      <c r="AZ10" s="14" t="e">
        <f t="shared" ref="AZ10:AZ33" si="10">IF(AY10&lt;1,AY10+12,AY10)</f>
        <v>#REF!</v>
      </c>
      <c r="BA10" s="14"/>
      <c r="BC10" s="2" t="s">
        <v>49</v>
      </c>
    </row>
    <row r="11" spans="1:55" s="2" customFormat="1" ht="33" customHeight="1">
      <c r="A11" s="150">
        <v>3</v>
      </c>
      <c r="B11" s="151"/>
      <c r="C11" s="159"/>
      <c r="D11" s="160"/>
      <c r="E11" s="160"/>
      <c r="F11" s="160"/>
      <c r="G11" s="160"/>
      <c r="H11" s="160"/>
      <c r="I11" s="161"/>
      <c r="J11" s="162"/>
      <c r="K11" s="162"/>
      <c r="L11" s="162"/>
      <c r="M11" s="162"/>
      <c r="N11" s="162"/>
      <c r="O11" s="162"/>
      <c r="P11" s="162"/>
      <c r="Q11" s="162"/>
      <c r="R11" s="162"/>
      <c r="S11" s="162"/>
      <c r="T11" s="198"/>
      <c r="U11" s="198"/>
      <c r="V11" s="198"/>
      <c r="W11" s="198"/>
      <c r="X11" s="198"/>
      <c r="Y11" s="9"/>
      <c r="Z11" s="60" t="str">
        <f t="shared" si="0"/>
        <v/>
      </c>
      <c r="AA11" s="5">
        <v>280000</v>
      </c>
      <c r="AB11" s="3" t="str">
        <f t="shared" si="1"/>
        <v/>
      </c>
      <c r="AC11" s="61" t="str">
        <f t="shared" si="2"/>
        <v/>
      </c>
      <c r="AD11" s="19"/>
      <c r="AE11" s="19"/>
      <c r="AF11" s="19"/>
      <c r="AG11" s="19">
        <f t="shared" si="3"/>
        <v>0</v>
      </c>
      <c r="AH11" s="19" t="e">
        <f>IF(#REF!="",0,IF(DAY(#REF!)=1,AG11+1,AG11))</f>
        <v>#REF!</v>
      </c>
      <c r="AI11" s="19" t="e">
        <f t="shared" si="4"/>
        <v>#REF!</v>
      </c>
      <c r="AJ11" s="19" t="e">
        <f>IF(#REF!=#REF!,AI11+1,AI11)</f>
        <v>#REF!</v>
      </c>
      <c r="AK11" s="19" t="e">
        <f>IF(AND(#REF!=#REF!,AS11="○"),AJ11-1,AJ11)</f>
        <v>#REF!</v>
      </c>
      <c r="AL11" s="19" t="e">
        <f>IF(AND(#REF!=#REF!,DAY(#REF!)=1),AK11-1,AK11)</f>
        <v>#REF!</v>
      </c>
      <c r="AM11" s="19"/>
      <c r="AN11" s="14" t="e">
        <f>MONTH(#REF!)</f>
        <v>#REF!</v>
      </c>
      <c r="AO11" s="14" t="e">
        <f>MONTH(#REF!)</f>
        <v>#REF!</v>
      </c>
      <c r="AP11" s="14" t="e">
        <f t="shared" si="5"/>
        <v>#REF!</v>
      </c>
      <c r="AQ11" s="14" t="e">
        <f>IF(#REF!="",0,IF(DAY(#REF!)=1,"○","×"))</f>
        <v>#REF!</v>
      </c>
      <c r="AR11" s="14" t="e">
        <f t="shared" si="6"/>
        <v>#REF!</v>
      </c>
      <c r="AS11" s="14" t="e">
        <f>IF(#REF!="",0,IF(OR(#REF!=DATEVALUE("2022/4/30"),#REF!=DATEVALUE("2022/5/31"),#REF!=DATEVALUE("2022/6/30"),#REF!=DATEVALUE("2022/7/31"),#REF!=DATEVALUE("2022/8/31"),#REF!=DATEVALUE("2022/9/30"),#REF!=DATEVALUE("2022/10/31"),#REF!=DATEVALUE("2022/11/30"),#REF!=DATEVALUE("2022/12/31"),#REF!=DATEVALUE("2023/1/31"),#REF!=DATEVALUE("2023/2/28"),#REF!=DATEVALUE("2023/3/31")),"○","×"))</f>
        <v>#REF!</v>
      </c>
      <c r="AT11" s="14" t="e">
        <f t="shared" si="7"/>
        <v>#REF!</v>
      </c>
      <c r="AU11" s="14" t="e">
        <f t="shared" si="8"/>
        <v>#REF!</v>
      </c>
      <c r="AV11" s="14"/>
      <c r="AW11" s="25" t="e">
        <f>IF(#REF!&lt;=DATE(2022,3,31),DATE(2022,4,1),#REF!)</f>
        <v>#REF!</v>
      </c>
      <c r="AX11" s="25" t="e">
        <f>IF(#REF!&gt;=DATE(2023,4,1),DATE(2023,3,31),#REF!)</f>
        <v>#REF!</v>
      </c>
      <c r="AY11" s="14" t="e">
        <f t="shared" si="9"/>
        <v>#REF!</v>
      </c>
      <c r="AZ11" s="14" t="e">
        <f t="shared" si="10"/>
        <v>#REF!</v>
      </c>
      <c r="BA11" s="14"/>
      <c r="BC11" s="2" t="s">
        <v>49</v>
      </c>
    </row>
    <row r="12" spans="1:55" s="2" customFormat="1" ht="33" customHeight="1">
      <c r="A12" s="150">
        <v>4</v>
      </c>
      <c r="B12" s="151"/>
      <c r="C12" s="159"/>
      <c r="D12" s="160"/>
      <c r="E12" s="160"/>
      <c r="F12" s="160"/>
      <c r="G12" s="160"/>
      <c r="H12" s="160"/>
      <c r="I12" s="161"/>
      <c r="J12" s="162"/>
      <c r="K12" s="162"/>
      <c r="L12" s="162"/>
      <c r="M12" s="162"/>
      <c r="N12" s="162"/>
      <c r="O12" s="162"/>
      <c r="P12" s="162"/>
      <c r="Q12" s="162"/>
      <c r="R12" s="162"/>
      <c r="S12" s="162"/>
      <c r="T12" s="198"/>
      <c r="U12" s="198"/>
      <c r="V12" s="198"/>
      <c r="W12" s="198"/>
      <c r="X12" s="198"/>
      <c r="Y12" s="9"/>
      <c r="Z12" s="60" t="str">
        <f t="shared" si="0"/>
        <v/>
      </c>
      <c r="AA12" s="5">
        <v>280000</v>
      </c>
      <c r="AB12" s="3" t="str">
        <f t="shared" si="1"/>
        <v/>
      </c>
      <c r="AC12" s="61" t="str">
        <f t="shared" si="2"/>
        <v/>
      </c>
      <c r="AD12" s="19"/>
      <c r="AE12" s="19"/>
      <c r="AF12" s="19"/>
      <c r="AG12" s="19">
        <f t="shared" si="3"/>
        <v>0</v>
      </c>
      <c r="AH12" s="19" t="e">
        <f>IF(#REF!="",0,IF(DAY(#REF!)=1,AG12+1,AG12))</f>
        <v>#REF!</v>
      </c>
      <c r="AI12" s="19" t="e">
        <f t="shared" si="4"/>
        <v>#REF!</v>
      </c>
      <c r="AJ12" s="19" t="e">
        <f>IF(#REF!=#REF!,AI12+1,AI12)</f>
        <v>#REF!</v>
      </c>
      <c r="AK12" s="19" t="e">
        <f>IF(AND(#REF!=#REF!,AS12="○"),AJ12-1,AJ12)</f>
        <v>#REF!</v>
      </c>
      <c r="AL12" s="19" t="e">
        <f>IF(AND(#REF!=#REF!,DAY(#REF!)=1),AK12-1,AK12)</f>
        <v>#REF!</v>
      </c>
      <c r="AM12" s="19"/>
      <c r="AN12" s="14" t="e">
        <f>MONTH(#REF!)</f>
        <v>#REF!</v>
      </c>
      <c r="AO12" s="14" t="e">
        <f>MONTH(#REF!)</f>
        <v>#REF!</v>
      </c>
      <c r="AP12" s="14" t="e">
        <f t="shared" si="5"/>
        <v>#REF!</v>
      </c>
      <c r="AQ12" s="14" t="e">
        <f>IF(#REF!="",0,IF(DAY(#REF!)=1,"○","×"))</f>
        <v>#REF!</v>
      </c>
      <c r="AR12" s="14" t="e">
        <f t="shared" si="6"/>
        <v>#REF!</v>
      </c>
      <c r="AS12" s="14" t="e">
        <f>IF(#REF!="",0,IF(OR(#REF!=DATEVALUE("2022/4/30"),#REF!=DATEVALUE("2022/5/31"),#REF!=DATEVALUE("2022/6/30"),#REF!=DATEVALUE("2022/7/31"),#REF!=DATEVALUE("2022/8/31"),#REF!=DATEVALUE("2022/9/30"),#REF!=DATEVALUE("2022/10/31"),#REF!=DATEVALUE("2022/11/30"),#REF!=DATEVALUE("2022/12/31"),#REF!=DATEVALUE("2023/1/31"),#REF!=DATEVALUE("2023/2/28"),#REF!=DATEVALUE("2023/3/31")),"○","×"))</f>
        <v>#REF!</v>
      </c>
      <c r="AT12" s="14" t="e">
        <f t="shared" si="7"/>
        <v>#REF!</v>
      </c>
      <c r="AU12" s="14" t="e">
        <f t="shared" si="8"/>
        <v>#REF!</v>
      </c>
      <c r="AV12" s="14"/>
      <c r="AW12" s="25" t="e">
        <f>IF(#REF!&lt;=DATE(2022,3,31),DATE(2022,4,1),#REF!)</f>
        <v>#REF!</v>
      </c>
      <c r="AX12" s="25" t="e">
        <f>IF(#REF!&gt;=DATE(2023,4,1),DATE(2023,3,31),#REF!)</f>
        <v>#REF!</v>
      </c>
      <c r="AY12" s="14" t="e">
        <f t="shared" si="9"/>
        <v>#REF!</v>
      </c>
      <c r="AZ12" s="14" t="e">
        <f t="shared" si="10"/>
        <v>#REF!</v>
      </c>
      <c r="BA12" s="14"/>
    </row>
    <row r="13" spans="1:55" s="2" customFormat="1" ht="33" customHeight="1">
      <c r="A13" s="150">
        <v>5</v>
      </c>
      <c r="B13" s="151"/>
      <c r="C13" s="159"/>
      <c r="D13" s="160"/>
      <c r="E13" s="160"/>
      <c r="F13" s="160"/>
      <c r="G13" s="160"/>
      <c r="H13" s="160"/>
      <c r="I13" s="161"/>
      <c r="J13" s="162"/>
      <c r="K13" s="162"/>
      <c r="L13" s="162"/>
      <c r="M13" s="162"/>
      <c r="N13" s="162"/>
      <c r="O13" s="162"/>
      <c r="P13" s="162"/>
      <c r="Q13" s="162"/>
      <c r="R13" s="162"/>
      <c r="S13" s="162"/>
      <c r="T13" s="198"/>
      <c r="U13" s="198"/>
      <c r="V13" s="198"/>
      <c r="W13" s="198"/>
      <c r="X13" s="198"/>
      <c r="Y13" s="9"/>
      <c r="Z13" s="60" t="str">
        <f t="shared" si="0"/>
        <v/>
      </c>
      <c r="AA13" s="5">
        <v>280000</v>
      </c>
      <c r="AB13" s="3" t="str">
        <f t="shared" si="1"/>
        <v/>
      </c>
      <c r="AC13" s="61" t="str">
        <f t="shared" si="2"/>
        <v/>
      </c>
      <c r="AD13" s="19"/>
      <c r="AE13" s="19"/>
      <c r="AF13" s="19"/>
      <c r="AG13" s="19">
        <f t="shared" si="3"/>
        <v>0</v>
      </c>
      <c r="AH13" s="19" t="e">
        <f>IF(#REF!="",0,IF(DAY(#REF!)=1,AG13+1,AG13))</f>
        <v>#REF!</v>
      </c>
      <c r="AI13" s="19" t="e">
        <f t="shared" si="4"/>
        <v>#REF!</v>
      </c>
      <c r="AJ13" s="19" t="e">
        <f>IF(#REF!=#REF!,AI13+1,AI13)</f>
        <v>#REF!</v>
      </c>
      <c r="AK13" s="19" t="e">
        <f>IF(AND(#REF!=#REF!,AS13="○"),AJ13-1,AJ13)</f>
        <v>#REF!</v>
      </c>
      <c r="AL13" s="19" t="e">
        <f>IF(AND(#REF!=#REF!,DAY(#REF!)=1),AK13-1,AK13)</f>
        <v>#REF!</v>
      </c>
      <c r="AM13" s="19"/>
      <c r="AN13" s="14" t="e">
        <f>MONTH(#REF!)</f>
        <v>#REF!</v>
      </c>
      <c r="AO13" s="14" t="e">
        <f>MONTH(#REF!)</f>
        <v>#REF!</v>
      </c>
      <c r="AP13" s="14" t="e">
        <f t="shared" si="5"/>
        <v>#REF!</v>
      </c>
      <c r="AQ13" s="14" t="e">
        <f>IF(#REF!="",0,IF(DAY(#REF!)=1,"○","×"))</f>
        <v>#REF!</v>
      </c>
      <c r="AR13" s="14" t="e">
        <f t="shared" si="6"/>
        <v>#REF!</v>
      </c>
      <c r="AS13" s="14" t="e">
        <f>IF(#REF!="",0,IF(OR(#REF!=DATEVALUE("2022/4/30"),#REF!=DATEVALUE("2022/5/31"),#REF!=DATEVALUE("2022/6/30"),#REF!=DATEVALUE("2022/7/31"),#REF!=DATEVALUE("2022/8/31"),#REF!=DATEVALUE("2022/9/30"),#REF!=DATEVALUE("2022/10/31"),#REF!=DATEVALUE("2022/11/30"),#REF!=DATEVALUE("2022/12/31"),#REF!=DATEVALUE("2023/1/31"),#REF!=DATEVALUE("2023/2/28"),#REF!=DATEVALUE("2023/3/31")),"○","×"))</f>
        <v>#REF!</v>
      </c>
      <c r="AT13" s="14" t="e">
        <f t="shared" si="7"/>
        <v>#REF!</v>
      </c>
      <c r="AU13" s="14" t="e">
        <f t="shared" si="8"/>
        <v>#REF!</v>
      </c>
      <c r="AV13" s="14"/>
      <c r="AW13" s="25" t="e">
        <f>IF(#REF!&lt;=DATE(2022,3,31),DATE(2022,4,1),#REF!)</f>
        <v>#REF!</v>
      </c>
      <c r="AX13" s="25" t="e">
        <f>IF(#REF!&gt;=DATE(2023,4,1),DATE(2023,3,31),#REF!)</f>
        <v>#REF!</v>
      </c>
      <c r="AY13" s="14" t="e">
        <f t="shared" si="9"/>
        <v>#REF!</v>
      </c>
      <c r="AZ13" s="14" t="e">
        <f t="shared" si="10"/>
        <v>#REF!</v>
      </c>
      <c r="BA13" s="14"/>
    </row>
    <row r="14" spans="1:55" ht="33" customHeight="1">
      <c r="A14" s="150">
        <v>6</v>
      </c>
      <c r="B14" s="151"/>
      <c r="C14" s="159"/>
      <c r="D14" s="160"/>
      <c r="E14" s="160"/>
      <c r="F14" s="160"/>
      <c r="G14" s="160"/>
      <c r="H14" s="160"/>
      <c r="I14" s="161"/>
      <c r="J14" s="162"/>
      <c r="K14" s="162"/>
      <c r="L14" s="162"/>
      <c r="M14" s="162"/>
      <c r="N14" s="162"/>
      <c r="O14" s="162"/>
      <c r="P14" s="162"/>
      <c r="Q14" s="162"/>
      <c r="R14" s="162"/>
      <c r="S14" s="162"/>
      <c r="T14" s="198"/>
      <c r="U14" s="198"/>
      <c r="V14" s="198"/>
      <c r="W14" s="198"/>
      <c r="X14" s="198"/>
      <c r="Y14" s="9"/>
      <c r="Z14" s="60" t="str">
        <f t="shared" si="0"/>
        <v/>
      </c>
      <c r="AA14" s="5">
        <v>280000</v>
      </c>
      <c r="AB14" s="3" t="str">
        <f t="shared" si="1"/>
        <v/>
      </c>
      <c r="AC14" s="61" t="str">
        <f t="shared" si="2"/>
        <v/>
      </c>
      <c r="AD14" s="19"/>
      <c r="AE14" s="19"/>
      <c r="AF14" s="19"/>
      <c r="AG14" s="19">
        <f t="shared" si="3"/>
        <v>0</v>
      </c>
      <c r="AH14" s="19" t="e">
        <f>IF(#REF!="",0,IF(DAY(#REF!)=1,AG14+1,AG14))</f>
        <v>#REF!</v>
      </c>
      <c r="AI14" s="19" t="e">
        <f t="shared" si="4"/>
        <v>#REF!</v>
      </c>
      <c r="AJ14" s="19" t="e">
        <f>IF(#REF!=#REF!,AI14+1,AI14)</f>
        <v>#REF!</v>
      </c>
      <c r="AK14" s="19" t="e">
        <f>IF(AND(#REF!=#REF!,AS14="○"),AJ14-1,AJ14)</f>
        <v>#REF!</v>
      </c>
      <c r="AL14" s="19" t="e">
        <f>IF(AND(#REF!=#REF!,DAY(#REF!)=1),AK14-1,AK14)</f>
        <v>#REF!</v>
      </c>
      <c r="AM14" s="19"/>
      <c r="AN14" s="14" t="e">
        <f>MONTH(#REF!)</f>
        <v>#REF!</v>
      </c>
      <c r="AO14" s="14" t="e">
        <f>MONTH(#REF!)</f>
        <v>#REF!</v>
      </c>
      <c r="AP14" s="14" t="e">
        <f t="shared" si="5"/>
        <v>#REF!</v>
      </c>
      <c r="AQ14" s="14" t="e">
        <f>IF(#REF!="",0,IF(DAY(#REF!)=1,"○","×"))</f>
        <v>#REF!</v>
      </c>
      <c r="AR14" s="14" t="e">
        <f t="shared" si="6"/>
        <v>#REF!</v>
      </c>
      <c r="AS14" s="14" t="e">
        <f>IF(#REF!="",0,IF(OR(#REF!=DATEVALUE("2022/4/30"),#REF!=DATEVALUE("2022/5/31"),#REF!=DATEVALUE("2022/6/30"),#REF!=DATEVALUE("2022/7/31"),#REF!=DATEVALUE("2022/8/31"),#REF!=DATEVALUE("2022/9/30"),#REF!=DATEVALUE("2022/10/31"),#REF!=DATEVALUE("2022/11/30"),#REF!=DATEVALUE("2022/12/31"),#REF!=DATEVALUE("2023/1/31"),#REF!=DATEVALUE("2023/2/28"),#REF!=DATEVALUE("2023/3/31")),"○","×"))</f>
        <v>#REF!</v>
      </c>
      <c r="AT14" s="14" t="e">
        <f t="shared" si="7"/>
        <v>#REF!</v>
      </c>
      <c r="AU14" s="14" t="e">
        <f t="shared" si="8"/>
        <v>#REF!</v>
      </c>
      <c r="AV14" s="14"/>
      <c r="AW14" s="25" t="e">
        <f>IF(#REF!&lt;=DATE(2022,3,31),DATE(2022,4,1),#REF!)</f>
        <v>#REF!</v>
      </c>
      <c r="AX14" s="25" t="e">
        <f>IF(#REF!&gt;=DATE(2023,4,1),DATE(2023,3,31),#REF!)</f>
        <v>#REF!</v>
      </c>
      <c r="AY14" s="14" t="e">
        <f t="shared" si="9"/>
        <v>#REF!</v>
      </c>
      <c r="AZ14" s="14" t="e">
        <f t="shared" si="10"/>
        <v>#REF!</v>
      </c>
      <c r="BA14" s="14"/>
      <c r="BB14" s="2"/>
    </row>
    <row r="15" spans="1:55" ht="33" customHeight="1">
      <c r="A15" s="150">
        <v>7</v>
      </c>
      <c r="B15" s="151"/>
      <c r="C15" s="159"/>
      <c r="D15" s="160"/>
      <c r="E15" s="160"/>
      <c r="F15" s="160"/>
      <c r="G15" s="160"/>
      <c r="H15" s="160"/>
      <c r="I15" s="161"/>
      <c r="J15" s="162"/>
      <c r="K15" s="162"/>
      <c r="L15" s="162"/>
      <c r="M15" s="162"/>
      <c r="N15" s="162"/>
      <c r="O15" s="162"/>
      <c r="P15" s="162"/>
      <c r="Q15" s="162"/>
      <c r="R15" s="162"/>
      <c r="S15" s="162"/>
      <c r="T15" s="198"/>
      <c r="U15" s="198"/>
      <c r="V15" s="198"/>
      <c r="W15" s="198"/>
      <c r="X15" s="198"/>
      <c r="Y15" s="9"/>
      <c r="Z15" s="60" t="str">
        <f t="shared" si="0"/>
        <v/>
      </c>
      <c r="AA15" s="5">
        <v>280000</v>
      </c>
      <c r="AB15" s="3" t="str">
        <f t="shared" si="1"/>
        <v/>
      </c>
      <c r="AC15" s="61" t="str">
        <f t="shared" si="2"/>
        <v/>
      </c>
      <c r="AD15" s="19"/>
      <c r="AE15" s="19"/>
      <c r="AF15" s="19"/>
      <c r="AG15" s="19">
        <f t="shared" si="3"/>
        <v>0</v>
      </c>
      <c r="AH15" s="19" t="e">
        <f>IF(#REF!="",0,IF(DAY(#REF!)=1,AG15+1,AG15))</f>
        <v>#REF!</v>
      </c>
      <c r="AI15" s="19" t="e">
        <f t="shared" si="4"/>
        <v>#REF!</v>
      </c>
      <c r="AJ15" s="19" t="e">
        <f>IF(#REF!=#REF!,AI15+1,AI15)</f>
        <v>#REF!</v>
      </c>
      <c r="AK15" s="19" t="e">
        <f>IF(AND(#REF!=#REF!,AS15="○"),AJ15-1,AJ15)</f>
        <v>#REF!</v>
      </c>
      <c r="AL15" s="19" t="e">
        <f>IF(AND(#REF!=#REF!,DAY(#REF!)=1),AK15-1,AK15)</f>
        <v>#REF!</v>
      </c>
      <c r="AM15" s="19"/>
      <c r="AN15" s="14" t="e">
        <f>MONTH(#REF!)</f>
        <v>#REF!</v>
      </c>
      <c r="AO15" s="14" t="e">
        <f>MONTH(#REF!)</f>
        <v>#REF!</v>
      </c>
      <c r="AP15" s="14" t="e">
        <f t="shared" si="5"/>
        <v>#REF!</v>
      </c>
      <c r="AQ15" s="14" t="e">
        <f>IF(#REF!="",0,IF(DAY(#REF!)=1,"○","×"))</f>
        <v>#REF!</v>
      </c>
      <c r="AR15" s="14" t="e">
        <f t="shared" si="6"/>
        <v>#REF!</v>
      </c>
      <c r="AS15" s="14" t="e">
        <f>IF(#REF!="",0,IF(OR(#REF!=DATEVALUE("2022/4/30"),#REF!=DATEVALUE("2022/5/31"),#REF!=DATEVALUE("2022/6/30"),#REF!=DATEVALUE("2022/7/31"),#REF!=DATEVALUE("2022/8/31"),#REF!=DATEVALUE("2022/9/30"),#REF!=DATEVALUE("2022/10/31"),#REF!=DATEVALUE("2022/11/30"),#REF!=DATEVALUE("2022/12/31"),#REF!=DATEVALUE("2023/1/31"),#REF!=DATEVALUE("2023/2/28"),#REF!=DATEVALUE("2023/3/31")),"○","×"))</f>
        <v>#REF!</v>
      </c>
      <c r="AT15" s="14" t="e">
        <f t="shared" si="7"/>
        <v>#REF!</v>
      </c>
      <c r="AU15" s="14" t="e">
        <f t="shared" si="8"/>
        <v>#REF!</v>
      </c>
      <c r="AV15" s="14"/>
      <c r="AW15" s="25" t="e">
        <f>IF(#REF!&lt;=DATE(2022,3,31),DATE(2022,4,1),#REF!)</f>
        <v>#REF!</v>
      </c>
      <c r="AX15" s="25" t="e">
        <f>IF(#REF!&gt;=DATE(2023,4,1),DATE(2023,3,31),#REF!)</f>
        <v>#REF!</v>
      </c>
      <c r="AY15" s="14" t="e">
        <f t="shared" si="9"/>
        <v>#REF!</v>
      </c>
      <c r="AZ15" s="14" t="e">
        <f t="shared" si="10"/>
        <v>#REF!</v>
      </c>
      <c r="BA15" s="14"/>
      <c r="BB15" s="2"/>
    </row>
    <row r="16" spans="1:55" ht="33" customHeight="1">
      <c r="A16" s="150">
        <v>8</v>
      </c>
      <c r="B16" s="151"/>
      <c r="C16" s="159"/>
      <c r="D16" s="160"/>
      <c r="E16" s="160"/>
      <c r="F16" s="160"/>
      <c r="G16" s="160"/>
      <c r="H16" s="160"/>
      <c r="I16" s="161"/>
      <c r="J16" s="162"/>
      <c r="K16" s="162"/>
      <c r="L16" s="162"/>
      <c r="M16" s="162"/>
      <c r="N16" s="162"/>
      <c r="O16" s="162"/>
      <c r="P16" s="162"/>
      <c r="Q16" s="162"/>
      <c r="R16" s="162"/>
      <c r="S16" s="162"/>
      <c r="T16" s="198"/>
      <c r="U16" s="198"/>
      <c r="V16" s="198"/>
      <c r="W16" s="198"/>
      <c r="X16" s="198"/>
      <c r="Y16" s="9"/>
      <c r="Z16" s="60" t="str">
        <f t="shared" si="0"/>
        <v/>
      </c>
      <c r="AA16" s="5">
        <v>280000</v>
      </c>
      <c r="AB16" s="3" t="str">
        <f t="shared" si="1"/>
        <v/>
      </c>
      <c r="AC16" s="61" t="str">
        <f t="shared" si="2"/>
        <v/>
      </c>
      <c r="AD16" s="19"/>
      <c r="AE16" s="19"/>
      <c r="AF16" s="19"/>
      <c r="AG16" s="19">
        <f t="shared" si="3"/>
        <v>0</v>
      </c>
      <c r="AH16" s="19" t="e">
        <f>IF(#REF!="",0,IF(DAY(#REF!)=1,AG16+1,AG16))</f>
        <v>#REF!</v>
      </c>
      <c r="AI16" s="19" t="e">
        <f t="shared" si="4"/>
        <v>#REF!</v>
      </c>
      <c r="AJ16" s="19" t="e">
        <f>IF(#REF!=#REF!,AI16+1,AI16)</f>
        <v>#REF!</v>
      </c>
      <c r="AK16" s="19" t="e">
        <f>IF(AND(#REF!=#REF!,AS16="○"),AJ16-1,AJ16)</f>
        <v>#REF!</v>
      </c>
      <c r="AL16" s="19" t="e">
        <f>IF(AND(#REF!=#REF!,DAY(#REF!)=1),AK16-1,AK16)</f>
        <v>#REF!</v>
      </c>
      <c r="AM16" s="19"/>
      <c r="AN16" s="14" t="e">
        <f>MONTH(#REF!)</f>
        <v>#REF!</v>
      </c>
      <c r="AO16" s="14" t="e">
        <f>MONTH(#REF!)</f>
        <v>#REF!</v>
      </c>
      <c r="AP16" s="14" t="e">
        <f t="shared" si="5"/>
        <v>#REF!</v>
      </c>
      <c r="AQ16" s="14" t="e">
        <f>IF(#REF!="",0,IF(DAY(#REF!)=1,"○","×"))</f>
        <v>#REF!</v>
      </c>
      <c r="AR16" s="14" t="e">
        <f t="shared" si="6"/>
        <v>#REF!</v>
      </c>
      <c r="AS16" s="14" t="e">
        <f>IF(#REF!="",0,IF(OR(#REF!=DATEVALUE("2022/4/30"),#REF!=DATEVALUE("2022/5/31"),#REF!=DATEVALUE("2022/6/30"),#REF!=DATEVALUE("2022/7/31"),#REF!=DATEVALUE("2022/8/31"),#REF!=DATEVALUE("2022/9/30"),#REF!=DATEVALUE("2022/10/31"),#REF!=DATEVALUE("2022/11/30"),#REF!=DATEVALUE("2022/12/31"),#REF!=DATEVALUE("2023/1/31"),#REF!=DATEVALUE("2023/2/28"),#REF!=DATEVALUE("2023/3/31")),"○","×"))</f>
        <v>#REF!</v>
      </c>
      <c r="AT16" s="14" t="e">
        <f t="shared" si="7"/>
        <v>#REF!</v>
      </c>
      <c r="AU16" s="14" t="e">
        <f t="shared" si="8"/>
        <v>#REF!</v>
      </c>
      <c r="AV16" s="14"/>
      <c r="AW16" s="25" t="e">
        <f>IF(#REF!&lt;=DATE(2022,3,31),DATE(2022,4,1),#REF!)</f>
        <v>#REF!</v>
      </c>
      <c r="AX16" s="25" t="e">
        <f>IF(#REF!&gt;=DATE(2023,4,1),DATE(2023,3,31),#REF!)</f>
        <v>#REF!</v>
      </c>
      <c r="AY16" s="14" t="e">
        <f t="shared" si="9"/>
        <v>#REF!</v>
      </c>
      <c r="AZ16" s="14" t="e">
        <f t="shared" si="10"/>
        <v>#REF!</v>
      </c>
      <c r="BA16" s="14"/>
    </row>
    <row r="17" spans="1:53" ht="33" customHeight="1">
      <c r="A17" s="150">
        <v>9</v>
      </c>
      <c r="B17" s="151"/>
      <c r="C17" s="159"/>
      <c r="D17" s="160"/>
      <c r="E17" s="160"/>
      <c r="F17" s="160"/>
      <c r="G17" s="160"/>
      <c r="H17" s="160"/>
      <c r="I17" s="161"/>
      <c r="J17" s="162"/>
      <c r="K17" s="162"/>
      <c r="L17" s="162"/>
      <c r="M17" s="162"/>
      <c r="N17" s="162"/>
      <c r="O17" s="162"/>
      <c r="P17" s="162"/>
      <c r="Q17" s="162"/>
      <c r="R17" s="162"/>
      <c r="S17" s="162"/>
      <c r="T17" s="198"/>
      <c r="U17" s="198"/>
      <c r="V17" s="198"/>
      <c r="W17" s="198"/>
      <c r="X17" s="198"/>
      <c r="Y17" s="9"/>
      <c r="Z17" s="60" t="str">
        <f t="shared" si="0"/>
        <v/>
      </c>
      <c r="AA17" s="5">
        <v>280000</v>
      </c>
      <c r="AB17" s="3" t="str">
        <f t="shared" si="1"/>
        <v/>
      </c>
      <c r="AC17" s="61" t="str">
        <f t="shared" si="2"/>
        <v/>
      </c>
      <c r="AD17" s="19"/>
      <c r="AE17" s="19"/>
      <c r="AF17" s="19"/>
      <c r="AG17" s="19">
        <f t="shared" si="3"/>
        <v>0</v>
      </c>
      <c r="AH17" s="19" t="e">
        <f>IF(#REF!="",0,IF(DAY(#REF!)=1,AG17+1,AG17))</f>
        <v>#REF!</v>
      </c>
      <c r="AI17" s="19" t="e">
        <f t="shared" si="4"/>
        <v>#REF!</v>
      </c>
      <c r="AJ17" s="19" t="e">
        <f>IF(#REF!=#REF!,AI17+1,AI17)</f>
        <v>#REF!</v>
      </c>
      <c r="AK17" s="19" t="e">
        <f>IF(AND(#REF!=#REF!,AS17="○"),AJ17-1,AJ17)</f>
        <v>#REF!</v>
      </c>
      <c r="AL17" s="19" t="e">
        <f>IF(AND(#REF!=#REF!,DAY(#REF!)=1),AK17-1,AK17)</f>
        <v>#REF!</v>
      </c>
      <c r="AM17" s="19"/>
      <c r="AN17" s="14" t="e">
        <f>MONTH(#REF!)</f>
        <v>#REF!</v>
      </c>
      <c r="AO17" s="14" t="e">
        <f>MONTH(#REF!)</f>
        <v>#REF!</v>
      </c>
      <c r="AP17" s="14" t="e">
        <f t="shared" si="5"/>
        <v>#REF!</v>
      </c>
      <c r="AQ17" s="14" t="e">
        <f>IF(#REF!="",0,IF(DAY(#REF!)=1,"○","×"))</f>
        <v>#REF!</v>
      </c>
      <c r="AR17" s="14" t="e">
        <f t="shared" si="6"/>
        <v>#REF!</v>
      </c>
      <c r="AS17" s="14" t="e">
        <f>IF(#REF!="",0,IF(OR(#REF!=DATEVALUE("2022/4/30"),#REF!=DATEVALUE("2022/5/31"),#REF!=DATEVALUE("2022/6/30"),#REF!=DATEVALUE("2022/7/31"),#REF!=DATEVALUE("2022/8/31"),#REF!=DATEVALUE("2022/9/30"),#REF!=DATEVALUE("2022/10/31"),#REF!=DATEVALUE("2022/11/30"),#REF!=DATEVALUE("2022/12/31"),#REF!=DATEVALUE("2023/1/31"),#REF!=DATEVALUE("2023/2/28"),#REF!=DATEVALUE("2023/3/31")),"○","×"))</f>
        <v>#REF!</v>
      </c>
      <c r="AT17" s="14" t="e">
        <f t="shared" si="7"/>
        <v>#REF!</v>
      </c>
      <c r="AU17" s="14" t="e">
        <f t="shared" si="8"/>
        <v>#REF!</v>
      </c>
      <c r="AV17" s="14"/>
      <c r="AW17" s="25" t="e">
        <f>IF(#REF!&lt;=DATE(2022,3,31),DATE(2022,4,1),#REF!)</f>
        <v>#REF!</v>
      </c>
      <c r="AX17" s="25" t="e">
        <f>IF(#REF!&gt;=DATE(2023,4,1),DATE(2023,3,31),#REF!)</f>
        <v>#REF!</v>
      </c>
      <c r="AY17" s="14" t="e">
        <f t="shared" si="9"/>
        <v>#REF!</v>
      </c>
      <c r="AZ17" s="14" t="e">
        <f t="shared" si="10"/>
        <v>#REF!</v>
      </c>
      <c r="BA17" s="14"/>
    </row>
    <row r="18" spans="1:53" ht="33" customHeight="1">
      <c r="A18" s="150">
        <v>10</v>
      </c>
      <c r="B18" s="151"/>
      <c r="C18" s="159"/>
      <c r="D18" s="160"/>
      <c r="E18" s="160"/>
      <c r="F18" s="160"/>
      <c r="G18" s="160"/>
      <c r="H18" s="160"/>
      <c r="I18" s="161"/>
      <c r="J18" s="162"/>
      <c r="K18" s="162"/>
      <c r="L18" s="162"/>
      <c r="M18" s="162"/>
      <c r="N18" s="162"/>
      <c r="O18" s="162"/>
      <c r="P18" s="162"/>
      <c r="Q18" s="162"/>
      <c r="R18" s="162"/>
      <c r="S18" s="162"/>
      <c r="T18" s="198"/>
      <c r="U18" s="198"/>
      <c r="V18" s="198"/>
      <c r="W18" s="198"/>
      <c r="X18" s="198"/>
      <c r="Y18" s="9"/>
      <c r="Z18" s="60" t="str">
        <f t="shared" si="0"/>
        <v/>
      </c>
      <c r="AA18" s="5">
        <v>280000</v>
      </c>
      <c r="AB18" s="3" t="str">
        <f t="shared" si="1"/>
        <v/>
      </c>
      <c r="AC18" s="61" t="str">
        <f t="shared" si="2"/>
        <v/>
      </c>
      <c r="AD18" s="19"/>
      <c r="AE18" s="19"/>
      <c r="AF18" s="19"/>
      <c r="AG18" s="19">
        <f t="shared" si="3"/>
        <v>0</v>
      </c>
      <c r="AH18" s="19" t="e">
        <f>IF(#REF!="",0,IF(DAY(#REF!)=1,AG18+1,AG18))</f>
        <v>#REF!</v>
      </c>
      <c r="AI18" s="19" t="e">
        <f t="shared" si="4"/>
        <v>#REF!</v>
      </c>
      <c r="AJ18" s="19" t="e">
        <f>IF(#REF!=#REF!,AI18+1,AI18)</f>
        <v>#REF!</v>
      </c>
      <c r="AK18" s="19" t="e">
        <f>IF(AND(#REF!=#REF!,AS18="○"),AJ18-1,AJ18)</f>
        <v>#REF!</v>
      </c>
      <c r="AL18" s="19" t="e">
        <f>IF(AND(#REF!=#REF!,DAY(#REF!)=1),AK18-1,AK18)</f>
        <v>#REF!</v>
      </c>
      <c r="AM18" s="19"/>
      <c r="AN18" s="14" t="e">
        <f>MONTH(#REF!)</f>
        <v>#REF!</v>
      </c>
      <c r="AO18" s="14" t="e">
        <f>MONTH(#REF!)</f>
        <v>#REF!</v>
      </c>
      <c r="AP18" s="14" t="e">
        <f t="shared" si="5"/>
        <v>#REF!</v>
      </c>
      <c r="AQ18" s="14" t="e">
        <f>IF(#REF!="",0,IF(DAY(#REF!)=1,"○","×"))</f>
        <v>#REF!</v>
      </c>
      <c r="AR18" s="14" t="e">
        <f t="shared" si="6"/>
        <v>#REF!</v>
      </c>
      <c r="AS18" s="14" t="e">
        <f>IF(#REF!="",0,IF(OR(#REF!=DATEVALUE("2022/4/30"),#REF!=DATEVALUE("2022/5/31"),#REF!=DATEVALUE("2022/6/30"),#REF!=DATEVALUE("2022/7/31"),#REF!=DATEVALUE("2022/8/31"),#REF!=DATEVALUE("2022/9/30"),#REF!=DATEVALUE("2022/10/31"),#REF!=DATEVALUE("2022/11/30"),#REF!=DATEVALUE("2022/12/31"),#REF!=DATEVALUE("2023/1/31"),#REF!=DATEVALUE("2023/2/28"),#REF!=DATEVALUE("2023/3/31")),"○","×"))</f>
        <v>#REF!</v>
      </c>
      <c r="AT18" s="14" t="e">
        <f t="shared" si="7"/>
        <v>#REF!</v>
      </c>
      <c r="AU18" s="14" t="e">
        <f t="shared" si="8"/>
        <v>#REF!</v>
      </c>
      <c r="AV18" s="14"/>
      <c r="AW18" s="25" t="e">
        <f>IF(#REF!&lt;=DATE(2022,3,31),DATE(2022,4,1),#REF!)</f>
        <v>#REF!</v>
      </c>
      <c r="AX18" s="25" t="e">
        <f>IF(#REF!&gt;=DATE(2023,4,1),DATE(2023,3,31),#REF!)</f>
        <v>#REF!</v>
      </c>
      <c r="AY18" s="14" t="e">
        <f t="shared" si="9"/>
        <v>#REF!</v>
      </c>
      <c r="AZ18" s="14" t="e">
        <f t="shared" si="10"/>
        <v>#REF!</v>
      </c>
      <c r="BA18" s="14"/>
    </row>
    <row r="19" spans="1:53" ht="33" customHeight="1">
      <c r="A19" s="150">
        <v>11</v>
      </c>
      <c r="B19" s="151"/>
      <c r="C19" s="159"/>
      <c r="D19" s="160"/>
      <c r="E19" s="160"/>
      <c r="F19" s="160"/>
      <c r="G19" s="160"/>
      <c r="H19" s="160"/>
      <c r="I19" s="161"/>
      <c r="J19" s="162"/>
      <c r="K19" s="162"/>
      <c r="L19" s="162"/>
      <c r="M19" s="162"/>
      <c r="N19" s="162"/>
      <c r="O19" s="162"/>
      <c r="P19" s="162"/>
      <c r="Q19" s="162"/>
      <c r="R19" s="162"/>
      <c r="S19" s="162"/>
      <c r="T19" s="198"/>
      <c r="U19" s="198"/>
      <c r="V19" s="198"/>
      <c r="W19" s="198"/>
      <c r="X19" s="198"/>
      <c r="Y19" s="9"/>
      <c r="Z19" s="60" t="str">
        <f t="shared" si="0"/>
        <v/>
      </c>
      <c r="AA19" s="5">
        <v>280000</v>
      </c>
      <c r="AB19" s="3" t="str">
        <f t="shared" si="1"/>
        <v/>
      </c>
      <c r="AC19" s="61" t="str">
        <f t="shared" si="2"/>
        <v/>
      </c>
      <c r="AD19" s="19"/>
      <c r="AE19" s="19"/>
      <c r="AF19" s="19"/>
      <c r="AG19" s="19">
        <f t="shared" si="3"/>
        <v>0</v>
      </c>
      <c r="AH19" s="19" t="e">
        <f>IF(#REF!="",0,IF(DAY(#REF!)=1,AG19+1,AG19))</f>
        <v>#REF!</v>
      </c>
      <c r="AI19" s="19" t="e">
        <f t="shared" si="4"/>
        <v>#REF!</v>
      </c>
      <c r="AJ19" s="19" t="e">
        <f>IF(#REF!=#REF!,AI19+1,AI19)</f>
        <v>#REF!</v>
      </c>
      <c r="AK19" s="19" t="e">
        <f>IF(AND(#REF!=#REF!,AS19="○"),AJ19-1,AJ19)</f>
        <v>#REF!</v>
      </c>
      <c r="AL19" s="19" t="e">
        <f>IF(AND(#REF!=#REF!,DAY(#REF!)=1),AK19-1,AK19)</f>
        <v>#REF!</v>
      </c>
      <c r="AM19" s="19"/>
      <c r="AN19" s="14" t="e">
        <f>MONTH(#REF!)</f>
        <v>#REF!</v>
      </c>
      <c r="AO19" s="14" t="e">
        <f>MONTH(#REF!)</f>
        <v>#REF!</v>
      </c>
      <c r="AP19" s="14" t="e">
        <f t="shared" si="5"/>
        <v>#REF!</v>
      </c>
      <c r="AQ19" s="14" t="e">
        <f>IF(#REF!="",0,IF(DAY(#REF!)=1,"○","×"))</f>
        <v>#REF!</v>
      </c>
      <c r="AR19" s="14" t="e">
        <f t="shared" si="6"/>
        <v>#REF!</v>
      </c>
      <c r="AS19" s="14" t="e">
        <f>IF(#REF!="",0,IF(OR(#REF!=DATEVALUE("2022/4/30"),#REF!=DATEVALUE("2022/5/31"),#REF!=DATEVALUE("2022/6/30"),#REF!=DATEVALUE("2022/7/31"),#REF!=DATEVALUE("2022/8/31"),#REF!=DATEVALUE("2022/9/30"),#REF!=DATEVALUE("2022/10/31"),#REF!=DATEVALUE("2022/11/30"),#REF!=DATEVALUE("2022/12/31"),#REF!=DATEVALUE("2023/1/31"),#REF!=DATEVALUE("2023/2/28"),#REF!=DATEVALUE("2023/3/31")),"○","×"))</f>
        <v>#REF!</v>
      </c>
      <c r="AT19" s="14" t="e">
        <f t="shared" si="7"/>
        <v>#REF!</v>
      </c>
      <c r="AU19" s="14" t="e">
        <f t="shared" si="8"/>
        <v>#REF!</v>
      </c>
      <c r="AV19" s="14"/>
      <c r="AW19" s="25" t="e">
        <f>IF(#REF!&lt;=DATE(2022,3,31),DATE(2022,4,1),#REF!)</f>
        <v>#REF!</v>
      </c>
      <c r="AX19" s="25" t="e">
        <f>IF(#REF!&gt;=DATE(2023,4,1),DATE(2023,3,31),#REF!)</f>
        <v>#REF!</v>
      </c>
      <c r="AY19" s="14" t="e">
        <f t="shared" si="9"/>
        <v>#REF!</v>
      </c>
      <c r="AZ19" s="14" t="e">
        <f t="shared" si="10"/>
        <v>#REF!</v>
      </c>
      <c r="BA19" s="14"/>
    </row>
    <row r="20" spans="1:53" ht="33" customHeight="1">
      <c r="A20" s="150">
        <v>12</v>
      </c>
      <c r="B20" s="151"/>
      <c r="C20" s="159"/>
      <c r="D20" s="160"/>
      <c r="E20" s="160"/>
      <c r="F20" s="160"/>
      <c r="G20" s="160"/>
      <c r="H20" s="160"/>
      <c r="I20" s="161"/>
      <c r="J20" s="162"/>
      <c r="K20" s="162"/>
      <c r="L20" s="162"/>
      <c r="M20" s="162"/>
      <c r="N20" s="162"/>
      <c r="O20" s="162"/>
      <c r="P20" s="162"/>
      <c r="Q20" s="162"/>
      <c r="R20" s="162"/>
      <c r="S20" s="162"/>
      <c r="T20" s="198"/>
      <c r="U20" s="198"/>
      <c r="V20" s="198"/>
      <c r="W20" s="198"/>
      <c r="X20" s="198"/>
      <c r="Y20" s="9"/>
      <c r="Z20" s="60" t="str">
        <f t="shared" si="0"/>
        <v/>
      </c>
      <c r="AA20" s="5">
        <v>280000</v>
      </c>
      <c r="AB20" s="3" t="str">
        <f t="shared" si="1"/>
        <v/>
      </c>
      <c r="AC20" s="61" t="str">
        <f t="shared" si="2"/>
        <v/>
      </c>
      <c r="AD20" s="19"/>
      <c r="AE20" s="19"/>
      <c r="AF20" s="19"/>
      <c r="AG20" s="19">
        <f t="shared" si="3"/>
        <v>0</v>
      </c>
      <c r="AH20" s="19" t="e">
        <f>IF(#REF!="",0,IF(DAY(#REF!)=1,AG20+1,AG20))</f>
        <v>#REF!</v>
      </c>
      <c r="AI20" s="19" t="e">
        <f t="shared" si="4"/>
        <v>#REF!</v>
      </c>
      <c r="AJ20" s="19" t="e">
        <f>IF(#REF!=#REF!,AI20+1,AI20)</f>
        <v>#REF!</v>
      </c>
      <c r="AK20" s="19" t="e">
        <f>IF(AND(#REF!=#REF!,AS20="○"),AJ20-1,AJ20)</f>
        <v>#REF!</v>
      </c>
      <c r="AL20" s="19" t="e">
        <f>IF(AND(#REF!=#REF!,DAY(#REF!)=1),AK20-1,AK20)</f>
        <v>#REF!</v>
      </c>
      <c r="AM20" s="19"/>
      <c r="AN20" s="14" t="e">
        <f>MONTH(#REF!)</f>
        <v>#REF!</v>
      </c>
      <c r="AO20" s="14" t="e">
        <f>MONTH(#REF!)</f>
        <v>#REF!</v>
      </c>
      <c r="AP20" s="14" t="e">
        <f t="shared" si="5"/>
        <v>#REF!</v>
      </c>
      <c r="AQ20" s="14" t="e">
        <f>IF(#REF!="",0,IF(DAY(#REF!)=1,"○","×"))</f>
        <v>#REF!</v>
      </c>
      <c r="AR20" s="14" t="e">
        <f t="shared" si="6"/>
        <v>#REF!</v>
      </c>
      <c r="AS20" s="14" t="e">
        <f>IF(#REF!="",0,IF(OR(#REF!=DATEVALUE("2022/4/30"),#REF!=DATEVALUE("2022/5/31"),#REF!=DATEVALUE("2022/6/30"),#REF!=DATEVALUE("2022/7/31"),#REF!=DATEVALUE("2022/8/31"),#REF!=DATEVALUE("2022/9/30"),#REF!=DATEVALUE("2022/10/31"),#REF!=DATEVALUE("2022/11/30"),#REF!=DATEVALUE("2022/12/31"),#REF!=DATEVALUE("2023/1/31"),#REF!=DATEVALUE("2023/2/28"),#REF!=DATEVALUE("2023/3/31")),"○","×"))</f>
        <v>#REF!</v>
      </c>
      <c r="AT20" s="14" t="e">
        <f t="shared" si="7"/>
        <v>#REF!</v>
      </c>
      <c r="AU20" s="14" t="e">
        <f t="shared" si="8"/>
        <v>#REF!</v>
      </c>
      <c r="AV20" s="14"/>
      <c r="AW20" s="25" t="e">
        <f>IF(#REF!&lt;=DATE(2022,3,31),DATE(2022,4,1),#REF!)</f>
        <v>#REF!</v>
      </c>
      <c r="AX20" s="25" t="e">
        <f>IF(#REF!&gt;=DATE(2023,4,1),DATE(2023,3,31),#REF!)</f>
        <v>#REF!</v>
      </c>
      <c r="AY20" s="14" t="e">
        <f t="shared" si="9"/>
        <v>#REF!</v>
      </c>
      <c r="AZ20" s="14" t="e">
        <f t="shared" si="10"/>
        <v>#REF!</v>
      </c>
      <c r="BA20" s="14"/>
    </row>
    <row r="21" spans="1:53" ht="33" customHeight="1">
      <c r="A21" s="150">
        <v>13</v>
      </c>
      <c r="B21" s="151"/>
      <c r="C21" s="159"/>
      <c r="D21" s="160"/>
      <c r="E21" s="160"/>
      <c r="F21" s="160"/>
      <c r="G21" s="160"/>
      <c r="H21" s="160"/>
      <c r="I21" s="161"/>
      <c r="J21" s="162"/>
      <c r="K21" s="162"/>
      <c r="L21" s="162"/>
      <c r="M21" s="162"/>
      <c r="N21" s="162"/>
      <c r="O21" s="162"/>
      <c r="P21" s="162"/>
      <c r="Q21" s="162"/>
      <c r="R21" s="162"/>
      <c r="S21" s="162"/>
      <c r="T21" s="198"/>
      <c r="U21" s="198"/>
      <c r="V21" s="198"/>
      <c r="W21" s="198"/>
      <c r="X21" s="198"/>
      <c r="Y21" s="9"/>
      <c r="Z21" s="60" t="str">
        <f t="shared" si="0"/>
        <v/>
      </c>
      <c r="AA21" s="5">
        <v>280000</v>
      </c>
      <c r="AB21" s="3" t="str">
        <f t="shared" si="1"/>
        <v/>
      </c>
      <c r="AC21" s="61" t="str">
        <f t="shared" si="2"/>
        <v/>
      </c>
      <c r="AD21" s="19"/>
      <c r="AE21" s="19"/>
      <c r="AF21" s="19"/>
      <c r="AG21" s="19">
        <f t="shared" si="3"/>
        <v>0</v>
      </c>
      <c r="AH21" s="19" t="e">
        <f>IF(#REF!="",0,IF(DAY(#REF!)=1,AG21+1,AG21))</f>
        <v>#REF!</v>
      </c>
      <c r="AI21" s="19" t="e">
        <f t="shared" si="4"/>
        <v>#REF!</v>
      </c>
      <c r="AJ21" s="19" t="e">
        <f>IF(#REF!=#REF!,AI21+1,AI21)</f>
        <v>#REF!</v>
      </c>
      <c r="AK21" s="19" t="e">
        <f>IF(AND(#REF!=#REF!,AS21="○"),AJ21-1,AJ21)</f>
        <v>#REF!</v>
      </c>
      <c r="AL21" s="19" t="e">
        <f>IF(AND(#REF!=#REF!,DAY(#REF!)=1),AK21-1,AK21)</f>
        <v>#REF!</v>
      </c>
      <c r="AM21" s="19"/>
      <c r="AN21" s="14" t="e">
        <f>MONTH(#REF!)</f>
        <v>#REF!</v>
      </c>
      <c r="AO21" s="14" t="e">
        <f>MONTH(#REF!)</f>
        <v>#REF!</v>
      </c>
      <c r="AP21" s="14" t="e">
        <f t="shared" si="5"/>
        <v>#REF!</v>
      </c>
      <c r="AQ21" s="14" t="e">
        <f>IF(#REF!="",0,IF(DAY(#REF!)=1,"○","×"))</f>
        <v>#REF!</v>
      </c>
      <c r="AR21" s="14" t="e">
        <f t="shared" si="6"/>
        <v>#REF!</v>
      </c>
      <c r="AS21" s="14" t="e">
        <f>IF(#REF!="",0,IF(OR(#REF!=DATEVALUE("2022/4/30"),#REF!=DATEVALUE("2022/5/31"),#REF!=DATEVALUE("2022/6/30"),#REF!=DATEVALUE("2022/7/31"),#REF!=DATEVALUE("2022/8/31"),#REF!=DATEVALUE("2022/9/30"),#REF!=DATEVALUE("2022/10/31"),#REF!=DATEVALUE("2022/11/30"),#REF!=DATEVALUE("2022/12/31"),#REF!=DATEVALUE("2023/1/31"),#REF!=DATEVALUE("2023/2/28"),#REF!=DATEVALUE("2023/3/31")),"○","×"))</f>
        <v>#REF!</v>
      </c>
      <c r="AT21" s="14" t="e">
        <f t="shared" si="7"/>
        <v>#REF!</v>
      </c>
      <c r="AU21" s="14" t="e">
        <f t="shared" si="8"/>
        <v>#REF!</v>
      </c>
      <c r="AV21" s="14"/>
      <c r="AW21" s="25" t="e">
        <f>IF(#REF!&lt;=DATE(2022,3,31),DATE(2022,4,1),#REF!)</f>
        <v>#REF!</v>
      </c>
      <c r="AX21" s="25" t="e">
        <f>IF(#REF!&gt;=DATE(2023,4,1),DATE(2023,3,31),#REF!)</f>
        <v>#REF!</v>
      </c>
      <c r="AY21" s="14" t="e">
        <f t="shared" si="9"/>
        <v>#REF!</v>
      </c>
      <c r="AZ21" s="14" t="e">
        <f t="shared" si="10"/>
        <v>#REF!</v>
      </c>
      <c r="BA21" s="14"/>
    </row>
    <row r="22" spans="1:53" ht="33" customHeight="1">
      <c r="A22" s="150">
        <v>14</v>
      </c>
      <c r="B22" s="151"/>
      <c r="C22" s="159"/>
      <c r="D22" s="160"/>
      <c r="E22" s="160"/>
      <c r="F22" s="160"/>
      <c r="G22" s="160"/>
      <c r="H22" s="160"/>
      <c r="I22" s="161"/>
      <c r="J22" s="162"/>
      <c r="K22" s="162"/>
      <c r="L22" s="162"/>
      <c r="M22" s="162"/>
      <c r="N22" s="162"/>
      <c r="O22" s="162"/>
      <c r="P22" s="162"/>
      <c r="Q22" s="162"/>
      <c r="R22" s="162"/>
      <c r="S22" s="162"/>
      <c r="T22" s="198"/>
      <c r="U22" s="198"/>
      <c r="V22" s="198"/>
      <c r="W22" s="198"/>
      <c r="X22" s="198"/>
      <c r="Y22" s="9"/>
      <c r="Z22" s="60" t="str">
        <f t="shared" si="0"/>
        <v/>
      </c>
      <c r="AA22" s="5">
        <v>280000</v>
      </c>
      <c r="AB22" s="3" t="str">
        <f t="shared" si="1"/>
        <v/>
      </c>
      <c r="AC22" s="61" t="str">
        <f t="shared" si="2"/>
        <v/>
      </c>
      <c r="AD22" s="19"/>
      <c r="AE22" s="19"/>
      <c r="AF22" s="19"/>
      <c r="AG22" s="19">
        <f t="shared" si="3"/>
        <v>0</v>
      </c>
      <c r="AH22" s="19" t="e">
        <f>IF(#REF!="",0,IF(DAY(#REF!)=1,AG22+1,AG22))</f>
        <v>#REF!</v>
      </c>
      <c r="AI22" s="19" t="e">
        <f t="shared" si="4"/>
        <v>#REF!</v>
      </c>
      <c r="AJ22" s="19" t="e">
        <f>IF(#REF!=#REF!,AI22+1,AI22)</f>
        <v>#REF!</v>
      </c>
      <c r="AK22" s="19" t="e">
        <f>IF(AND(#REF!=#REF!,AS22="○"),AJ22-1,AJ22)</f>
        <v>#REF!</v>
      </c>
      <c r="AL22" s="19" t="e">
        <f>IF(AND(#REF!=#REF!,DAY(#REF!)=1),AK22-1,AK22)</f>
        <v>#REF!</v>
      </c>
      <c r="AM22" s="19"/>
      <c r="AN22" s="14" t="e">
        <f>MONTH(#REF!)</f>
        <v>#REF!</v>
      </c>
      <c r="AO22" s="14" t="e">
        <f>MONTH(#REF!)</f>
        <v>#REF!</v>
      </c>
      <c r="AP22" s="14" t="e">
        <f t="shared" si="5"/>
        <v>#REF!</v>
      </c>
      <c r="AQ22" s="14" t="e">
        <f>IF(#REF!="",0,IF(DAY(#REF!)=1,"○","×"))</f>
        <v>#REF!</v>
      </c>
      <c r="AR22" s="14" t="e">
        <f t="shared" si="6"/>
        <v>#REF!</v>
      </c>
      <c r="AS22" s="14" t="e">
        <f>IF(#REF!="",0,IF(OR(#REF!=DATEVALUE("2022/4/30"),#REF!=DATEVALUE("2022/5/31"),#REF!=DATEVALUE("2022/6/30"),#REF!=DATEVALUE("2022/7/31"),#REF!=DATEVALUE("2022/8/31"),#REF!=DATEVALUE("2022/9/30"),#REF!=DATEVALUE("2022/10/31"),#REF!=DATEVALUE("2022/11/30"),#REF!=DATEVALUE("2022/12/31"),#REF!=DATEVALUE("2023/1/31"),#REF!=DATEVALUE("2023/2/28"),#REF!=DATEVALUE("2023/3/31")),"○","×"))</f>
        <v>#REF!</v>
      </c>
      <c r="AT22" s="14" t="e">
        <f t="shared" si="7"/>
        <v>#REF!</v>
      </c>
      <c r="AU22" s="14" t="e">
        <f t="shared" si="8"/>
        <v>#REF!</v>
      </c>
      <c r="AV22" s="14"/>
      <c r="AW22" s="25" t="e">
        <f>IF(#REF!&lt;=DATE(2022,3,31),DATE(2022,4,1),#REF!)</f>
        <v>#REF!</v>
      </c>
      <c r="AX22" s="25" t="e">
        <f>IF(#REF!&gt;=DATE(2023,4,1),DATE(2023,3,31),#REF!)</f>
        <v>#REF!</v>
      </c>
      <c r="AY22" s="14" t="e">
        <f t="shared" si="9"/>
        <v>#REF!</v>
      </c>
      <c r="AZ22" s="14" t="e">
        <f t="shared" si="10"/>
        <v>#REF!</v>
      </c>
      <c r="BA22" s="14"/>
    </row>
    <row r="23" spans="1:53" ht="33" customHeight="1">
      <c r="A23" s="150">
        <v>15</v>
      </c>
      <c r="B23" s="151"/>
      <c r="C23" s="159"/>
      <c r="D23" s="160"/>
      <c r="E23" s="160"/>
      <c r="F23" s="160"/>
      <c r="G23" s="160"/>
      <c r="H23" s="160"/>
      <c r="I23" s="161"/>
      <c r="J23" s="162"/>
      <c r="K23" s="162"/>
      <c r="L23" s="162"/>
      <c r="M23" s="162"/>
      <c r="N23" s="162"/>
      <c r="O23" s="162"/>
      <c r="P23" s="162"/>
      <c r="Q23" s="162"/>
      <c r="R23" s="162"/>
      <c r="S23" s="162"/>
      <c r="T23" s="198"/>
      <c r="U23" s="198"/>
      <c r="V23" s="198"/>
      <c r="W23" s="198"/>
      <c r="X23" s="198"/>
      <c r="Y23" s="9"/>
      <c r="Z23" s="60" t="str">
        <f t="shared" si="0"/>
        <v/>
      </c>
      <c r="AA23" s="5">
        <v>280000</v>
      </c>
      <c r="AB23" s="3" t="str">
        <f t="shared" si="1"/>
        <v/>
      </c>
      <c r="AC23" s="61" t="str">
        <f t="shared" si="2"/>
        <v/>
      </c>
      <c r="AD23" s="19"/>
      <c r="AE23" s="19"/>
      <c r="AF23" s="19"/>
      <c r="AG23" s="19">
        <f t="shared" si="3"/>
        <v>0</v>
      </c>
      <c r="AH23" s="19" t="e">
        <f>IF(#REF!="",0,IF(DAY(#REF!)=1,AG23+1,AG23))</f>
        <v>#REF!</v>
      </c>
      <c r="AI23" s="19" t="e">
        <f t="shared" si="4"/>
        <v>#REF!</v>
      </c>
      <c r="AJ23" s="19" t="e">
        <f>IF(#REF!=#REF!,AI23+1,AI23)</f>
        <v>#REF!</v>
      </c>
      <c r="AK23" s="19" t="e">
        <f>IF(AND(#REF!=#REF!,AS23="○"),AJ23-1,AJ23)</f>
        <v>#REF!</v>
      </c>
      <c r="AL23" s="19" t="e">
        <f>IF(AND(#REF!=#REF!,DAY(#REF!)=1),AK23-1,AK23)</f>
        <v>#REF!</v>
      </c>
      <c r="AM23" s="19"/>
      <c r="AN23" s="14" t="e">
        <f>MONTH(#REF!)</f>
        <v>#REF!</v>
      </c>
      <c r="AO23" s="14" t="e">
        <f>MONTH(#REF!)</f>
        <v>#REF!</v>
      </c>
      <c r="AP23" s="14" t="e">
        <f t="shared" si="5"/>
        <v>#REF!</v>
      </c>
      <c r="AQ23" s="14" t="e">
        <f>IF(#REF!="",0,IF(DAY(#REF!)=1,"○","×"))</f>
        <v>#REF!</v>
      </c>
      <c r="AR23" s="14" t="e">
        <f t="shared" si="6"/>
        <v>#REF!</v>
      </c>
      <c r="AS23" s="14" t="e">
        <f>IF(#REF!="",0,IF(OR(#REF!=DATEVALUE("2022/4/30"),#REF!=DATEVALUE("2022/5/31"),#REF!=DATEVALUE("2022/6/30"),#REF!=DATEVALUE("2022/7/31"),#REF!=DATEVALUE("2022/8/31"),#REF!=DATEVALUE("2022/9/30"),#REF!=DATEVALUE("2022/10/31"),#REF!=DATEVALUE("2022/11/30"),#REF!=DATEVALUE("2022/12/31"),#REF!=DATEVALUE("2023/1/31"),#REF!=DATEVALUE("2023/2/28"),#REF!=DATEVALUE("2023/3/31")),"○","×"))</f>
        <v>#REF!</v>
      </c>
      <c r="AT23" s="14" t="e">
        <f t="shared" si="7"/>
        <v>#REF!</v>
      </c>
      <c r="AU23" s="14" t="e">
        <f t="shared" si="8"/>
        <v>#REF!</v>
      </c>
      <c r="AV23" s="14"/>
      <c r="AW23" s="25" t="e">
        <f>IF(#REF!&lt;=DATE(2022,3,31),DATE(2022,4,1),#REF!)</f>
        <v>#REF!</v>
      </c>
      <c r="AX23" s="25" t="e">
        <f>IF(#REF!&gt;=DATE(2023,4,1),DATE(2023,3,31),#REF!)</f>
        <v>#REF!</v>
      </c>
      <c r="AY23" s="14" t="e">
        <f t="shared" si="9"/>
        <v>#REF!</v>
      </c>
      <c r="AZ23" s="14" t="e">
        <f t="shared" si="10"/>
        <v>#REF!</v>
      </c>
      <c r="BA23" s="14"/>
    </row>
    <row r="24" spans="1:53" ht="33" customHeight="1">
      <c r="A24" s="150">
        <v>16</v>
      </c>
      <c r="B24" s="151"/>
      <c r="C24" s="159"/>
      <c r="D24" s="160"/>
      <c r="E24" s="160"/>
      <c r="F24" s="160"/>
      <c r="G24" s="160"/>
      <c r="H24" s="160"/>
      <c r="I24" s="161"/>
      <c r="J24" s="162"/>
      <c r="K24" s="162"/>
      <c r="L24" s="162"/>
      <c r="M24" s="162"/>
      <c r="N24" s="162"/>
      <c r="O24" s="162"/>
      <c r="P24" s="162"/>
      <c r="Q24" s="162"/>
      <c r="R24" s="162"/>
      <c r="S24" s="162"/>
      <c r="T24" s="198"/>
      <c r="U24" s="198"/>
      <c r="V24" s="198"/>
      <c r="W24" s="198"/>
      <c r="X24" s="198"/>
      <c r="Y24" s="9"/>
      <c r="Z24" s="60" t="str">
        <f t="shared" si="0"/>
        <v/>
      </c>
      <c r="AA24" s="5">
        <v>280000</v>
      </c>
      <c r="AB24" s="3" t="str">
        <f t="shared" si="1"/>
        <v/>
      </c>
      <c r="AC24" s="61" t="str">
        <f t="shared" si="2"/>
        <v/>
      </c>
      <c r="AD24" s="19"/>
      <c r="AE24" s="19"/>
      <c r="AF24" s="19"/>
      <c r="AG24" s="19">
        <f t="shared" si="3"/>
        <v>0</v>
      </c>
      <c r="AH24" s="19" t="e">
        <f>IF(#REF!="",0,IF(DAY(#REF!)=1,AG24+1,AG24))</f>
        <v>#REF!</v>
      </c>
      <c r="AI24" s="19" t="e">
        <f t="shared" si="4"/>
        <v>#REF!</v>
      </c>
      <c r="AJ24" s="19" t="e">
        <f>IF(#REF!=#REF!,AI24+1,AI24)</f>
        <v>#REF!</v>
      </c>
      <c r="AK24" s="19" t="e">
        <f>IF(AND(#REF!=#REF!,AS24="○"),AJ24-1,AJ24)</f>
        <v>#REF!</v>
      </c>
      <c r="AL24" s="19" t="e">
        <f>IF(AND(#REF!=#REF!,DAY(#REF!)=1),AK24-1,AK24)</f>
        <v>#REF!</v>
      </c>
      <c r="AM24" s="19"/>
      <c r="AN24" s="14" t="e">
        <f>MONTH(#REF!)</f>
        <v>#REF!</v>
      </c>
      <c r="AO24" s="14" t="e">
        <f>MONTH(#REF!)</f>
        <v>#REF!</v>
      </c>
      <c r="AP24" s="14" t="e">
        <f t="shared" si="5"/>
        <v>#REF!</v>
      </c>
      <c r="AQ24" s="14" t="e">
        <f>IF(#REF!="",0,IF(DAY(#REF!)=1,"○","×"))</f>
        <v>#REF!</v>
      </c>
      <c r="AR24" s="14" t="e">
        <f t="shared" si="6"/>
        <v>#REF!</v>
      </c>
      <c r="AS24" s="14" t="e">
        <f>IF(#REF!="",0,IF(OR(#REF!=DATEVALUE("2022/4/30"),#REF!=DATEVALUE("2022/5/31"),#REF!=DATEVALUE("2022/6/30"),#REF!=DATEVALUE("2022/7/31"),#REF!=DATEVALUE("2022/8/31"),#REF!=DATEVALUE("2022/9/30"),#REF!=DATEVALUE("2022/10/31"),#REF!=DATEVALUE("2022/11/30"),#REF!=DATEVALUE("2022/12/31"),#REF!=DATEVALUE("2023/1/31"),#REF!=DATEVALUE("2023/2/28"),#REF!=DATEVALUE("2023/3/31")),"○","×"))</f>
        <v>#REF!</v>
      </c>
      <c r="AT24" s="14" t="e">
        <f t="shared" si="7"/>
        <v>#REF!</v>
      </c>
      <c r="AU24" s="14" t="e">
        <f t="shared" si="8"/>
        <v>#REF!</v>
      </c>
      <c r="AV24" s="14"/>
      <c r="AW24" s="25" t="e">
        <f>IF(#REF!&lt;=DATE(2022,3,31),DATE(2022,4,1),#REF!)</f>
        <v>#REF!</v>
      </c>
      <c r="AX24" s="25" t="e">
        <f>IF(#REF!&gt;=DATE(2023,4,1),DATE(2023,3,31),#REF!)</f>
        <v>#REF!</v>
      </c>
      <c r="AY24" s="14" t="e">
        <f t="shared" si="9"/>
        <v>#REF!</v>
      </c>
      <c r="AZ24" s="14" t="e">
        <f t="shared" si="10"/>
        <v>#REF!</v>
      </c>
      <c r="BA24" s="14"/>
    </row>
    <row r="25" spans="1:53" ht="33" customHeight="1">
      <c r="A25" s="150">
        <v>17</v>
      </c>
      <c r="B25" s="151"/>
      <c r="C25" s="159"/>
      <c r="D25" s="160"/>
      <c r="E25" s="160"/>
      <c r="F25" s="160"/>
      <c r="G25" s="160"/>
      <c r="H25" s="160"/>
      <c r="I25" s="161"/>
      <c r="J25" s="162"/>
      <c r="K25" s="162"/>
      <c r="L25" s="162"/>
      <c r="M25" s="162"/>
      <c r="N25" s="162"/>
      <c r="O25" s="162"/>
      <c r="P25" s="162"/>
      <c r="Q25" s="162"/>
      <c r="R25" s="162"/>
      <c r="S25" s="162"/>
      <c r="T25" s="198"/>
      <c r="U25" s="198"/>
      <c r="V25" s="198"/>
      <c r="W25" s="198"/>
      <c r="X25" s="198"/>
      <c r="Y25" s="9"/>
      <c r="Z25" s="60" t="str">
        <f t="shared" si="0"/>
        <v/>
      </c>
      <c r="AA25" s="5">
        <v>280000</v>
      </c>
      <c r="AB25" s="3" t="str">
        <f t="shared" si="1"/>
        <v/>
      </c>
      <c r="AC25" s="61" t="str">
        <f t="shared" si="2"/>
        <v/>
      </c>
      <c r="AD25" s="19"/>
      <c r="AE25" s="19"/>
      <c r="AF25" s="19"/>
      <c r="AG25" s="19">
        <f t="shared" si="3"/>
        <v>0</v>
      </c>
      <c r="AH25" s="19" t="e">
        <f>IF(#REF!="",0,IF(DAY(#REF!)=1,AG25+1,AG25))</f>
        <v>#REF!</v>
      </c>
      <c r="AI25" s="19" t="e">
        <f t="shared" si="4"/>
        <v>#REF!</v>
      </c>
      <c r="AJ25" s="19" t="e">
        <f>IF(#REF!=#REF!,AI25+1,AI25)</f>
        <v>#REF!</v>
      </c>
      <c r="AK25" s="19" t="e">
        <f>IF(AND(#REF!=#REF!,AS25="○"),AJ25-1,AJ25)</f>
        <v>#REF!</v>
      </c>
      <c r="AL25" s="19" t="e">
        <f>IF(AND(#REF!=#REF!,DAY(#REF!)=1),AK25-1,AK25)</f>
        <v>#REF!</v>
      </c>
      <c r="AM25" s="19"/>
      <c r="AN25" s="14" t="e">
        <f>MONTH(#REF!)</f>
        <v>#REF!</v>
      </c>
      <c r="AO25" s="14" t="e">
        <f>MONTH(#REF!)</f>
        <v>#REF!</v>
      </c>
      <c r="AP25" s="14" t="e">
        <f t="shared" si="5"/>
        <v>#REF!</v>
      </c>
      <c r="AQ25" s="14" t="e">
        <f>IF(#REF!="",0,IF(DAY(#REF!)=1,"○","×"))</f>
        <v>#REF!</v>
      </c>
      <c r="AR25" s="14" t="e">
        <f t="shared" si="6"/>
        <v>#REF!</v>
      </c>
      <c r="AS25" s="14" t="e">
        <f>IF(#REF!="",0,IF(OR(#REF!=DATEVALUE("2022/4/30"),#REF!=DATEVALUE("2022/5/31"),#REF!=DATEVALUE("2022/6/30"),#REF!=DATEVALUE("2022/7/31"),#REF!=DATEVALUE("2022/8/31"),#REF!=DATEVALUE("2022/9/30"),#REF!=DATEVALUE("2022/10/31"),#REF!=DATEVALUE("2022/11/30"),#REF!=DATEVALUE("2022/12/31"),#REF!=DATEVALUE("2023/1/31"),#REF!=DATEVALUE("2023/2/28"),#REF!=DATEVALUE("2023/3/31")),"○","×"))</f>
        <v>#REF!</v>
      </c>
      <c r="AT25" s="14" t="e">
        <f t="shared" si="7"/>
        <v>#REF!</v>
      </c>
      <c r="AU25" s="14" t="e">
        <f t="shared" si="8"/>
        <v>#REF!</v>
      </c>
      <c r="AV25" s="14"/>
      <c r="AW25" s="25" t="e">
        <f>IF(#REF!&lt;=DATE(2022,3,31),DATE(2022,4,1),#REF!)</f>
        <v>#REF!</v>
      </c>
      <c r="AX25" s="25" t="e">
        <f>IF(#REF!&gt;=DATE(2023,4,1),DATE(2023,3,31),#REF!)</f>
        <v>#REF!</v>
      </c>
      <c r="AY25" s="14" t="e">
        <f t="shared" si="9"/>
        <v>#REF!</v>
      </c>
      <c r="AZ25" s="14" t="e">
        <f t="shared" si="10"/>
        <v>#REF!</v>
      </c>
      <c r="BA25" s="14"/>
    </row>
    <row r="26" spans="1:53" ht="33" customHeight="1">
      <c r="A26" s="150">
        <v>18</v>
      </c>
      <c r="B26" s="151"/>
      <c r="C26" s="159"/>
      <c r="D26" s="160"/>
      <c r="E26" s="160"/>
      <c r="F26" s="160"/>
      <c r="G26" s="160"/>
      <c r="H26" s="160"/>
      <c r="I26" s="161"/>
      <c r="J26" s="162"/>
      <c r="K26" s="162"/>
      <c r="L26" s="162"/>
      <c r="M26" s="162"/>
      <c r="N26" s="162"/>
      <c r="O26" s="162"/>
      <c r="P26" s="162"/>
      <c r="Q26" s="162"/>
      <c r="R26" s="162"/>
      <c r="S26" s="162"/>
      <c r="T26" s="198"/>
      <c r="U26" s="198"/>
      <c r="V26" s="198"/>
      <c r="W26" s="198"/>
      <c r="X26" s="198"/>
      <c r="Y26" s="9"/>
      <c r="Z26" s="60" t="str">
        <f t="shared" si="0"/>
        <v/>
      </c>
      <c r="AA26" s="5">
        <v>280000</v>
      </c>
      <c r="AB26" s="3" t="str">
        <f t="shared" si="1"/>
        <v/>
      </c>
      <c r="AC26" s="61" t="str">
        <f t="shared" si="2"/>
        <v/>
      </c>
      <c r="AD26" s="19"/>
      <c r="AE26" s="19"/>
      <c r="AF26" s="19"/>
      <c r="AG26" s="19">
        <f t="shared" si="3"/>
        <v>0</v>
      </c>
      <c r="AH26" s="19" t="e">
        <f>IF(#REF!="",0,IF(DAY(#REF!)=1,AG26+1,AG26))</f>
        <v>#REF!</v>
      </c>
      <c r="AI26" s="19" t="e">
        <f t="shared" si="4"/>
        <v>#REF!</v>
      </c>
      <c r="AJ26" s="19" t="e">
        <f>IF(#REF!=#REF!,AI26+1,AI26)</f>
        <v>#REF!</v>
      </c>
      <c r="AK26" s="19" t="e">
        <f>IF(AND(#REF!=#REF!,AS26="○"),AJ26-1,AJ26)</f>
        <v>#REF!</v>
      </c>
      <c r="AL26" s="19" t="e">
        <f>IF(AND(#REF!=#REF!,DAY(#REF!)=1),AK26-1,AK26)</f>
        <v>#REF!</v>
      </c>
      <c r="AM26" s="19"/>
      <c r="AN26" s="14" t="e">
        <f>MONTH(#REF!)</f>
        <v>#REF!</v>
      </c>
      <c r="AO26" s="14" t="e">
        <f>MONTH(#REF!)</f>
        <v>#REF!</v>
      </c>
      <c r="AP26" s="14" t="e">
        <f t="shared" si="5"/>
        <v>#REF!</v>
      </c>
      <c r="AQ26" s="14" t="e">
        <f>IF(#REF!="",0,IF(DAY(#REF!)=1,"○","×"))</f>
        <v>#REF!</v>
      </c>
      <c r="AR26" s="14" t="e">
        <f t="shared" si="6"/>
        <v>#REF!</v>
      </c>
      <c r="AS26" s="14" t="e">
        <f>IF(#REF!="",0,IF(OR(#REF!=DATEVALUE("2022/4/30"),#REF!=DATEVALUE("2022/5/31"),#REF!=DATEVALUE("2022/6/30"),#REF!=DATEVALUE("2022/7/31"),#REF!=DATEVALUE("2022/8/31"),#REF!=DATEVALUE("2022/9/30"),#REF!=DATEVALUE("2022/10/31"),#REF!=DATEVALUE("2022/11/30"),#REF!=DATEVALUE("2022/12/31"),#REF!=DATEVALUE("2023/1/31"),#REF!=DATEVALUE("2023/2/28"),#REF!=DATEVALUE("2023/3/31")),"○","×"))</f>
        <v>#REF!</v>
      </c>
      <c r="AT26" s="14" t="e">
        <f t="shared" si="7"/>
        <v>#REF!</v>
      </c>
      <c r="AU26" s="14" t="e">
        <f t="shared" si="8"/>
        <v>#REF!</v>
      </c>
      <c r="AV26" s="14"/>
      <c r="AW26" s="25" t="e">
        <f>IF(#REF!&lt;=DATE(2022,3,31),DATE(2022,4,1),#REF!)</f>
        <v>#REF!</v>
      </c>
      <c r="AX26" s="25" t="e">
        <f>IF(#REF!&gt;=DATE(2023,4,1),DATE(2023,3,31),#REF!)</f>
        <v>#REF!</v>
      </c>
      <c r="AY26" s="14" t="e">
        <f t="shared" si="9"/>
        <v>#REF!</v>
      </c>
      <c r="AZ26" s="14" t="e">
        <f t="shared" si="10"/>
        <v>#REF!</v>
      </c>
      <c r="BA26" s="14"/>
    </row>
    <row r="27" spans="1:53" ht="33" customHeight="1">
      <c r="A27" s="150">
        <v>19</v>
      </c>
      <c r="B27" s="151"/>
      <c r="C27" s="159"/>
      <c r="D27" s="160"/>
      <c r="E27" s="160"/>
      <c r="F27" s="160"/>
      <c r="G27" s="160"/>
      <c r="H27" s="160"/>
      <c r="I27" s="161"/>
      <c r="J27" s="162"/>
      <c r="K27" s="162"/>
      <c r="L27" s="162"/>
      <c r="M27" s="162"/>
      <c r="N27" s="162"/>
      <c r="O27" s="162"/>
      <c r="P27" s="162"/>
      <c r="Q27" s="162"/>
      <c r="R27" s="162"/>
      <c r="S27" s="162"/>
      <c r="T27" s="198"/>
      <c r="U27" s="198"/>
      <c r="V27" s="198"/>
      <c r="W27" s="198"/>
      <c r="X27" s="198"/>
      <c r="Y27" s="9"/>
      <c r="Z27" s="60" t="str">
        <f t="shared" si="0"/>
        <v/>
      </c>
      <c r="AA27" s="5">
        <v>280000</v>
      </c>
      <c r="AB27" s="3" t="str">
        <f t="shared" si="1"/>
        <v/>
      </c>
      <c r="AC27" s="61" t="str">
        <f t="shared" si="2"/>
        <v/>
      </c>
      <c r="AD27" s="19"/>
      <c r="AE27" s="19"/>
      <c r="AF27" s="19"/>
      <c r="AG27" s="19">
        <f t="shared" si="3"/>
        <v>0</v>
      </c>
      <c r="AH27" s="19" t="e">
        <f>IF(#REF!="",0,IF(DAY(#REF!)=1,AG27+1,AG27))</f>
        <v>#REF!</v>
      </c>
      <c r="AI27" s="19" t="e">
        <f t="shared" si="4"/>
        <v>#REF!</v>
      </c>
      <c r="AJ27" s="19" t="e">
        <f>IF(#REF!=#REF!,AI27+1,AI27)</f>
        <v>#REF!</v>
      </c>
      <c r="AK27" s="19" t="e">
        <f>IF(AND(#REF!=#REF!,AS27="○"),AJ27-1,AJ27)</f>
        <v>#REF!</v>
      </c>
      <c r="AL27" s="19" t="e">
        <f>IF(AND(#REF!=#REF!,DAY(#REF!)=1),AK27-1,AK27)</f>
        <v>#REF!</v>
      </c>
      <c r="AM27" s="19"/>
      <c r="AN27" s="14" t="e">
        <f>MONTH(#REF!)</f>
        <v>#REF!</v>
      </c>
      <c r="AO27" s="14" t="e">
        <f>MONTH(#REF!)</f>
        <v>#REF!</v>
      </c>
      <c r="AP27" s="14" t="e">
        <f t="shared" si="5"/>
        <v>#REF!</v>
      </c>
      <c r="AQ27" s="14" t="e">
        <f>IF(#REF!="",0,IF(DAY(#REF!)=1,"○","×"))</f>
        <v>#REF!</v>
      </c>
      <c r="AR27" s="14" t="e">
        <f t="shared" si="6"/>
        <v>#REF!</v>
      </c>
      <c r="AS27" s="14" t="e">
        <f>IF(#REF!="",0,IF(OR(#REF!=DATEVALUE("2022/4/30"),#REF!=DATEVALUE("2022/5/31"),#REF!=DATEVALUE("2022/6/30"),#REF!=DATEVALUE("2022/7/31"),#REF!=DATEVALUE("2022/8/31"),#REF!=DATEVALUE("2022/9/30"),#REF!=DATEVALUE("2022/10/31"),#REF!=DATEVALUE("2022/11/30"),#REF!=DATEVALUE("2022/12/31"),#REF!=DATEVALUE("2023/1/31"),#REF!=DATEVALUE("2023/2/28"),#REF!=DATEVALUE("2023/3/31")),"○","×"))</f>
        <v>#REF!</v>
      </c>
      <c r="AT27" s="14" t="e">
        <f t="shared" si="7"/>
        <v>#REF!</v>
      </c>
      <c r="AU27" s="14" t="e">
        <f t="shared" si="8"/>
        <v>#REF!</v>
      </c>
      <c r="AV27" s="14"/>
      <c r="AW27" s="25" t="e">
        <f>IF(#REF!&lt;=DATE(2022,3,31),DATE(2022,4,1),#REF!)</f>
        <v>#REF!</v>
      </c>
      <c r="AX27" s="25" t="e">
        <f>IF(#REF!&gt;=DATE(2023,4,1),DATE(2023,3,31),#REF!)</f>
        <v>#REF!</v>
      </c>
      <c r="AY27" s="14" t="e">
        <f t="shared" si="9"/>
        <v>#REF!</v>
      </c>
      <c r="AZ27" s="14" t="e">
        <f t="shared" si="10"/>
        <v>#REF!</v>
      </c>
      <c r="BA27" s="14"/>
    </row>
    <row r="28" spans="1:53" ht="33" customHeight="1">
      <c r="A28" s="150">
        <v>20</v>
      </c>
      <c r="B28" s="151"/>
      <c r="C28" s="159"/>
      <c r="D28" s="160"/>
      <c r="E28" s="160"/>
      <c r="F28" s="160"/>
      <c r="G28" s="160"/>
      <c r="H28" s="160"/>
      <c r="I28" s="161"/>
      <c r="J28" s="162"/>
      <c r="K28" s="162"/>
      <c r="L28" s="162"/>
      <c r="M28" s="162"/>
      <c r="N28" s="162"/>
      <c r="O28" s="162"/>
      <c r="P28" s="162"/>
      <c r="Q28" s="162"/>
      <c r="R28" s="162"/>
      <c r="S28" s="162"/>
      <c r="T28" s="198"/>
      <c r="U28" s="198"/>
      <c r="V28" s="198"/>
      <c r="W28" s="198"/>
      <c r="X28" s="198"/>
      <c r="Y28" s="9"/>
      <c r="Z28" s="60" t="str">
        <f t="shared" si="0"/>
        <v/>
      </c>
      <c r="AA28" s="5">
        <v>280000</v>
      </c>
      <c r="AB28" s="3" t="str">
        <f t="shared" si="1"/>
        <v/>
      </c>
      <c r="AC28" s="61" t="str">
        <f t="shared" si="2"/>
        <v/>
      </c>
      <c r="AD28" s="19"/>
      <c r="AE28" s="19"/>
      <c r="AF28" s="19"/>
      <c r="AG28" s="19">
        <f t="shared" si="3"/>
        <v>0</v>
      </c>
      <c r="AH28" s="19" t="e">
        <f>IF(#REF!="",0,IF(DAY(#REF!)=1,AG28+1,AG28))</f>
        <v>#REF!</v>
      </c>
      <c r="AI28" s="19" t="e">
        <f t="shared" si="4"/>
        <v>#REF!</v>
      </c>
      <c r="AJ28" s="19" t="e">
        <f>IF(#REF!=#REF!,AI28+1,AI28)</f>
        <v>#REF!</v>
      </c>
      <c r="AK28" s="19" t="e">
        <f>IF(AND(#REF!=#REF!,AS28="○"),AJ28-1,AJ28)</f>
        <v>#REF!</v>
      </c>
      <c r="AL28" s="19" t="e">
        <f>IF(AND(#REF!=#REF!,DAY(#REF!)=1),AK28-1,AK28)</f>
        <v>#REF!</v>
      </c>
      <c r="AM28" s="19"/>
      <c r="AN28" s="14" t="e">
        <f>MONTH(#REF!)</f>
        <v>#REF!</v>
      </c>
      <c r="AO28" s="14" t="e">
        <f>MONTH(#REF!)</f>
        <v>#REF!</v>
      </c>
      <c r="AP28" s="14" t="e">
        <f t="shared" si="5"/>
        <v>#REF!</v>
      </c>
      <c r="AQ28" s="14" t="e">
        <f>IF(#REF!="",0,IF(DAY(#REF!)=1,"○","×"))</f>
        <v>#REF!</v>
      </c>
      <c r="AR28" s="14" t="e">
        <f t="shared" si="6"/>
        <v>#REF!</v>
      </c>
      <c r="AS28" s="14" t="e">
        <f>IF(#REF!="",0,IF(OR(#REF!=DATEVALUE("2022/4/30"),#REF!=DATEVALUE("2022/5/31"),#REF!=DATEVALUE("2022/6/30"),#REF!=DATEVALUE("2022/7/31"),#REF!=DATEVALUE("2022/8/31"),#REF!=DATEVALUE("2022/9/30"),#REF!=DATEVALUE("2022/10/31"),#REF!=DATEVALUE("2022/11/30"),#REF!=DATEVALUE("2022/12/31"),#REF!=DATEVALUE("2023/1/31"),#REF!=DATEVALUE("2023/2/28"),#REF!=DATEVALUE("2023/3/31")),"○","×"))</f>
        <v>#REF!</v>
      </c>
      <c r="AT28" s="14" t="e">
        <f t="shared" si="7"/>
        <v>#REF!</v>
      </c>
      <c r="AU28" s="14" t="e">
        <f t="shared" si="8"/>
        <v>#REF!</v>
      </c>
      <c r="AV28" s="14"/>
      <c r="AW28" s="25" t="e">
        <f>IF(#REF!&lt;=DATE(2022,3,31),DATE(2022,4,1),#REF!)</f>
        <v>#REF!</v>
      </c>
      <c r="AX28" s="25" t="e">
        <f>IF(#REF!&gt;=DATE(2023,4,1),DATE(2023,3,31),#REF!)</f>
        <v>#REF!</v>
      </c>
      <c r="AY28" s="14" t="e">
        <f t="shared" si="9"/>
        <v>#REF!</v>
      </c>
      <c r="AZ28" s="14" t="e">
        <f t="shared" si="10"/>
        <v>#REF!</v>
      </c>
      <c r="BA28" s="14"/>
    </row>
    <row r="29" spans="1:53" ht="33" customHeight="1">
      <c r="A29" s="150">
        <v>21</v>
      </c>
      <c r="B29" s="151"/>
      <c r="C29" s="159"/>
      <c r="D29" s="160"/>
      <c r="E29" s="160"/>
      <c r="F29" s="160"/>
      <c r="G29" s="160"/>
      <c r="H29" s="160"/>
      <c r="I29" s="161"/>
      <c r="J29" s="162"/>
      <c r="K29" s="162"/>
      <c r="L29" s="162"/>
      <c r="M29" s="162"/>
      <c r="N29" s="162"/>
      <c r="O29" s="162"/>
      <c r="P29" s="162"/>
      <c r="Q29" s="162"/>
      <c r="R29" s="162"/>
      <c r="S29" s="162"/>
      <c r="T29" s="198"/>
      <c r="U29" s="198"/>
      <c r="V29" s="198"/>
      <c r="W29" s="198"/>
      <c r="X29" s="198"/>
      <c r="Y29" s="9"/>
      <c r="Z29" s="60" t="str">
        <f t="shared" si="0"/>
        <v/>
      </c>
      <c r="AA29" s="5">
        <v>280000</v>
      </c>
      <c r="AB29" s="3" t="str">
        <f t="shared" si="1"/>
        <v/>
      </c>
      <c r="AC29" s="61" t="str">
        <f t="shared" si="2"/>
        <v/>
      </c>
      <c r="AD29" s="19"/>
      <c r="AE29" s="19"/>
      <c r="AF29" s="19"/>
      <c r="AG29" s="19">
        <f t="shared" si="3"/>
        <v>0</v>
      </c>
      <c r="AH29" s="19" t="e">
        <f>IF(#REF!="",0,IF(DAY(#REF!)=1,AG29+1,AG29))</f>
        <v>#REF!</v>
      </c>
      <c r="AI29" s="19" t="e">
        <f t="shared" si="4"/>
        <v>#REF!</v>
      </c>
      <c r="AJ29" s="19" t="e">
        <f>IF(#REF!=#REF!,AI29+1,AI29)</f>
        <v>#REF!</v>
      </c>
      <c r="AK29" s="19" t="e">
        <f>IF(AND(#REF!=#REF!,AS29="○"),AJ29-1,AJ29)</f>
        <v>#REF!</v>
      </c>
      <c r="AL29" s="19" t="e">
        <f>IF(AND(#REF!=#REF!,DAY(#REF!)=1),AK29-1,AK29)</f>
        <v>#REF!</v>
      </c>
      <c r="AM29" s="19"/>
      <c r="AN29" s="14" t="e">
        <f>MONTH(#REF!)</f>
        <v>#REF!</v>
      </c>
      <c r="AO29" s="14" t="e">
        <f>MONTH(#REF!)</f>
        <v>#REF!</v>
      </c>
      <c r="AP29" s="14" t="e">
        <f t="shared" si="5"/>
        <v>#REF!</v>
      </c>
      <c r="AQ29" s="14" t="e">
        <f>IF(#REF!="",0,IF(DAY(#REF!)=1,"○","×"))</f>
        <v>#REF!</v>
      </c>
      <c r="AR29" s="14" t="e">
        <f t="shared" si="6"/>
        <v>#REF!</v>
      </c>
      <c r="AS29" s="14" t="e">
        <f>IF(#REF!="",0,IF(OR(#REF!=DATEVALUE("2022/4/30"),#REF!=DATEVALUE("2022/5/31"),#REF!=DATEVALUE("2022/6/30"),#REF!=DATEVALUE("2022/7/31"),#REF!=DATEVALUE("2022/8/31"),#REF!=DATEVALUE("2022/9/30"),#REF!=DATEVALUE("2022/10/31"),#REF!=DATEVALUE("2022/11/30"),#REF!=DATEVALUE("2022/12/31"),#REF!=DATEVALUE("2023/1/31"),#REF!=DATEVALUE("2023/2/28"),#REF!=DATEVALUE("2023/3/31")),"○","×"))</f>
        <v>#REF!</v>
      </c>
      <c r="AT29" s="14" t="e">
        <f t="shared" si="7"/>
        <v>#REF!</v>
      </c>
      <c r="AU29" s="14" t="e">
        <f t="shared" si="8"/>
        <v>#REF!</v>
      </c>
      <c r="AV29" s="14"/>
      <c r="AW29" s="25" t="e">
        <f>IF(#REF!&lt;=DATE(2022,3,31),DATE(2022,4,1),#REF!)</f>
        <v>#REF!</v>
      </c>
      <c r="AX29" s="25" t="e">
        <f>IF(#REF!&gt;=DATE(2023,4,1),DATE(2023,3,31),#REF!)</f>
        <v>#REF!</v>
      </c>
      <c r="AY29" s="14" t="e">
        <f t="shared" si="9"/>
        <v>#REF!</v>
      </c>
      <c r="AZ29" s="14" t="e">
        <f t="shared" si="10"/>
        <v>#REF!</v>
      </c>
      <c r="BA29" s="14"/>
    </row>
    <row r="30" spans="1:53" ht="33" customHeight="1">
      <c r="A30" s="150">
        <v>22</v>
      </c>
      <c r="B30" s="151"/>
      <c r="C30" s="159"/>
      <c r="D30" s="160"/>
      <c r="E30" s="160"/>
      <c r="F30" s="160"/>
      <c r="G30" s="160"/>
      <c r="H30" s="160"/>
      <c r="I30" s="161"/>
      <c r="J30" s="162"/>
      <c r="K30" s="162"/>
      <c r="L30" s="162"/>
      <c r="M30" s="162"/>
      <c r="N30" s="162"/>
      <c r="O30" s="162"/>
      <c r="P30" s="162"/>
      <c r="Q30" s="162"/>
      <c r="R30" s="162"/>
      <c r="S30" s="162"/>
      <c r="T30" s="198"/>
      <c r="U30" s="198"/>
      <c r="V30" s="198"/>
      <c r="W30" s="198"/>
      <c r="X30" s="198"/>
      <c r="Y30" s="9"/>
      <c r="Z30" s="60" t="str">
        <f t="shared" si="0"/>
        <v/>
      </c>
      <c r="AA30" s="5">
        <v>280000</v>
      </c>
      <c r="AB30" s="3" t="str">
        <f t="shared" si="1"/>
        <v/>
      </c>
      <c r="AC30" s="61" t="str">
        <f t="shared" si="2"/>
        <v/>
      </c>
      <c r="AD30" s="19"/>
      <c r="AE30" s="19"/>
      <c r="AF30" s="19"/>
      <c r="AG30" s="19">
        <f t="shared" si="3"/>
        <v>0</v>
      </c>
      <c r="AH30" s="19" t="e">
        <f>IF(#REF!="",0,IF(DAY(#REF!)=1,AG30+1,AG30))</f>
        <v>#REF!</v>
      </c>
      <c r="AI30" s="19" t="e">
        <f t="shared" si="4"/>
        <v>#REF!</v>
      </c>
      <c r="AJ30" s="19" t="e">
        <f>IF(#REF!=#REF!,AI30+1,AI30)</f>
        <v>#REF!</v>
      </c>
      <c r="AK30" s="19" t="e">
        <f>IF(AND(#REF!=#REF!,AS30="○"),AJ30-1,AJ30)</f>
        <v>#REF!</v>
      </c>
      <c r="AL30" s="19" t="e">
        <f>IF(AND(#REF!=#REF!,DAY(#REF!)=1),AK30-1,AK30)</f>
        <v>#REF!</v>
      </c>
      <c r="AM30" s="19"/>
      <c r="AN30" s="14" t="e">
        <f>MONTH(#REF!)</f>
        <v>#REF!</v>
      </c>
      <c r="AO30" s="14" t="e">
        <f>MONTH(#REF!)</f>
        <v>#REF!</v>
      </c>
      <c r="AP30" s="14" t="e">
        <f t="shared" si="5"/>
        <v>#REF!</v>
      </c>
      <c r="AQ30" s="14" t="e">
        <f>IF(#REF!="",0,IF(DAY(#REF!)=1,"○","×"))</f>
        <v>#REF!</v>
      </c>
      <c r="AR30" s="14" t="e">
        <f t="shared" si="6"/>
        <v>#REF!</v>
      </c>
      <c r="AS30" s="14" t="e">
        <f>IF(#REF!="",0,IF(OR(#REF!=DATEVALUE("2022/4/30"),#REF!=DATEVALUE("2022/5/31"),#REF!=DATEVALUE("2022/6/30"),#REF!=DATEVALUE("2022/7/31"),#REF!=DATEVALUE("2022/8/31"),#REF!=DATEVALUE("2022/9/30"),#REF!=DATEVALUE("2022/10/31"),#REF!=DATEVALUE("2022/11/30"),#REF!=DATEVALUE("2022/12/31"),#REF!=DATEVALUE("2023/1/31"),#REF!=DATEVALUE("2023/2/28"),#REF!=DATEVALUE("2023/3/31")),"○","×"))</f>
        <v>#REF!</v>
      </c>
      <c r="AT30" s="14" t="e">
        <f t="shared" si="7"/>
        <v>#REF!</v>
      </c>
      <c r="AU30" s="14" t="e">
        <f t="shared" si="8"/>
        <v>#REF!</v>
      </c>
      <c r="AV30" s="14"/>
      <c r="AW30" s="25" t="e">
        <f>IF(#REF!&lt;=DATE(2022,3,31),DATE(2022,4,1),#REF!)</f>
        <v>#REF!</v>
      </c>
      <c r="AX30" s="25" t="e">
        <f>IF(#REF!&gt;=DATE(2023,4,1),DATE(2023,3,31),#REF!)</f>
        <v>#REF!</v>
      </c>
      <c r="AY30" s="14" t="e">
        <f t="shared" si="9"/>
        <v>#REF!</v>
      </c>
      <c r="AZ30" s="14" t="e">
        <f t="shared" si="10"/>
        <v>#REF!</v>
      </c>
      <c r="BA30" s="14"/>
    </row>
    <row r="31" spans="1:53" ht="33" customHeight="1">
      <c r="A31" s="150">
        <v>23</v>
      </c>
      <c r="B31" s="151"/>
      <c r="C31" s="159"/>
      <c r="D31" s="160"/>
      <c r="E31" s="160"/>
      <c r="F31" s="160"/>
      <c r="G31" s="160"/>
      <c r="H31" s="160"/>
      <c r="I31" s="161"/>
      <c r="J31" s="162"/>
      <c r="K31" s="162"/>
      <c r="L31" s="162"/>
      <c r="M31" s="162"/>
      <c r="N31" s="162"/>
      <c r="O31" s="162"/>
      <c r="P31" s="162"/>
      <c r="Q31" s="162"/>
      <c r="R31" s="162"/>
      <c r="S31" s="162"/>
      <c r="T31" s="198"/>
      <c r="U31" s="198"/>
      <c r="V31" s="198"/>
      <c r="W31" s="198"/>
      <c r="X31" s="198"/>
      <c r="Y31" s="9"/>
      <c r="Z31" s="60" t="str">
        <f t="shared" si="0"/>
        <v/>
      </c>
      <c r="AA31" s="5">
        <v>280000</v>
      </c>
      <c r="AB31" s="3" t="str">
        <f t="shared" si="1"/>
        <v/>
      </c>
      <c r="AC31" s="61" t="str">
        <f t="shared" si="2"/>
        <v/>
      </c>
      <c r="AD31" s="19"/>
      <c r="AE31" s="19"/>
      <c r="AF31" s="19"/>
      <c r="AG31" s="19">
        <f t="shared" si="3"/>
        <v>0</v>
      </c>
      <c r="AH31" s="19" t="e">
        <f>IF(#REF!="",0,IF(DAY(#REF!)=1,AG31+1,AG31))</f>
        <v>#REF!</v>
      </c>
      <c r="AI31" s="19" t="e">
        <f t="shared" si="4"/>
        <v>#REF!</v>
      </c>
      <c r="AJ31" s="19" t="e">
        <f>IF(#REF!=#REF!,AI31+1,AI31)</f>
        <v>#REF!</v>
      </c>
      <c r="AK31" s="19" t="e">
        <f>IF(AND(#REF!=#REF!,AS31="○"),AJ31-1,AJ31)</f>
        <v>#REF!</v>
      </c>
      <c r="AL31" s="19" t="e">
        <f>IF(AND(#REF!=#REF!,DAY(#REF!)=1),AK31-1,AK31)</f>
        <v>#REF!</v>
      </c>
      <c r="AM31" s="19"/>
      <c r="AN31" s="14" t="e">
        <f>MONTH(#REF!)</f>
        <v>#REF!</v>
      </c>
      <c r="AO31" s="14" t="e">
        <f>MONTH(#REF!)</f>
        <v>#REF!</v>
      </c>
      <c r="AP31" s="14" t="e">
        <f t="shared" si="5"/>
        <v>#REF!</v>
      </c>
      <c r="AQ31" s="14" t="e">
        <f>IF(#REF!="",0,IF(DAY(#REF!)=1,"○","×"))</f>
        <v>#REF!</v>
      </c>
      <c r="AR31" s="14" t="e">
        <f t="shared" si="6"/>
        <v>#REF!</v>
      </c>
      <c r="AS31" s="14" t="e">
        <f>IF(#REF!="",0,IF(OR(#REF!=DATEVALUE("2022/4/30"),#REF!=DATEVALUE("2022/5/31"),#REF!=DATEVALUE("2022/6/30"),#REF!=DATEVALUE("2022/7/31"),#REF!=DATEVALUE("2022/8/31"),#REF!=DATEVALUE("2022/9/30"),#REF!=DATEVALUE("2022/10/31"),#REF!=DATEVALUE("2022/11/30"),#REF!=DATEVALUE("2022/12/31"),#REF!=DATEVALUE("2023/1/31"),#REF!=DATEVALUE("2023/2/28"),#REF!=DATEVALUE("2023/3/31")),"○","×"))</f>
        <v>#REF!</v>
      </c>
      <c r="AT31" s="14" t="e">
        <f t="shared" si="7"/>
        <v>#REF!</v>
      </c>
      <c r="AU31" s="14" t="e">
        <f t="shared" si="8"/>
        <v>#REF!</v>
      </c>
      <c r="AV31" s="14"/>
      <c r="AW31" s="25" t="e">
        <f>IF(#REF!&lt;=DATE(2022,3,31),DATE(2022,4,1),#REF!)</f>
        <v>#REF!</v>
      </c>
      <c r="AX31" s="25" t="e">
        <f>IF(#REF!&gt;=DATE(2023,4,1),DATE(2023,3,31),#REF!)</f>
        <v>#REF!</v>
      </c>
      <c r="AY31" s="14" t="e">
        <f t="shared" si="9"/>
        <v>#REF!</v>
      </c>
      <c r="AZ31" s="14" t="e">
        <f t="shared" si="10"/>
        <v>#REF!</v>
      </c>
      <c r="BA31" s="14"/>
    </row>
    <row r="32" spans="1:53" ht="33" customHeight="1">
      <c r="A32" s="150">
        <v>24</v>
      </c>
      <c r="B32" s="151"/>
      <c r="C32" s="159"/>
      <c r="D32" s="160"/>
      <c r="E32" s="160"/>
      <c r="F32" s="160"/>
      <c r="G32" s="160"/>
      <c r="H32" s="160"/>
      <c r="I32" s="161"/>
      <c r="J32" s="162"/>
      <c r="K32" s="162"/>
      <c r="L32" s="162"/>
      <c r="M32" s="162"/>
      <c r="N32" s="162"/>
      <c r="O32" s="162"/>
      <c r="P32" s="162"/>
      <c r="Q32" s="162"/>
      <c r="R32" s="162"/>
      <c r="S32" s="162"/>
      <c r="T32" s="198"/>
      <c r="U32" s="198"/>
      <c r="V32" s="198"/>
      <c r="W32" s="198"/>
      <c r="X32" s="198"/>
      <c r="Y32" s="9"/>
      <c r="Z32" s="60" t="str">
        <f t="shared" si="0"/>
        <v/>
      </c>
      <c r="AA32" s="5">
        <v>280000</v>
      </c>
      <c r="AB32" s="3" t="str">
        <f t="shared" si="1"/>
        <v/>
      </c>
      <c r="AC32" s="61" t="str">
        <f t="shared" si="2"/>
        <v/>
      </c>
      <c r="AD32" s="19"/>
      <c r="AE32" s="19"/>
      <c r="AF32" s="19"/>
      <c r="AG32" s="19">
        <f t="shared" si="3"/>
        <v>0</v>
      </c>
      <c r="AH32" s="19" t="e">
        <f>IF(#REF!="",0,IF(DAY(#REF!)=1,AG32+1,AG32))</f>
        <v>#REF!</v>
      </c>
      <c r="AI32" s="19" t="e">
        <f t="shared" si="4"/>
        <v>#REF!</v>
      </c>
      <c r="AJ32" s="19" t="e">
        <f>IF(#REF!=#REF!,AI32+1,AI32)</f>
        <v>#REF!</v>
      </c>
      <c r="AK32" s="19" t="e">
        <f>IF(AND(#REF!=#REF!,AS32="○"),AJ32-1,AJ32)</f>
        <v>#REF!</v>
      </c>
      <c r="AL32" s="19" t="e">
        <f>IF(AND(#REF!=#REF!,DAY(#REF!)=1),AK32-1,AK32)</f>
        <v>#REF!</v>
      </c>
      <c r="AM32" s="19"/>
      <c r="AN32" s="14" t="e">
        <f>MONTH(#REF!)</f>
        <v>#REF!</v>
      </c>
      <c r="AO32" s="14" t="e">
        <f>MONTH(#REF!)</f>
        <v>#REF!</v>
      </c>
      <c r="AP32" s="14" t="e">
        <f t="shared" si="5"/>
        <v>#REF!</v>
      </c>
      <c r="AQ32" s="14" t="e">
        <f>IF(#REF!="",0,IF(DAY(#REF!)=1,"○","×"))</f>
        <v>#REF!</v>
      </c>
      <c r="AR32" s="14" t="e">
        <f t="shared" si="6"/>
        <v>#REF!</v>
      </c>
      <c r="AS32" s="14" t="e">
        <f>IF(#REF!="",0,IF(OR(#REF!=DATEVALUE("2022/4/30"),#REF!=DATEVALUE("2022/5/31"),#REF!=DATEVALUE("2022/6/30"),#REF!=DATEVALUE("2022/7/31"),#REF!=DATEVALUE("2022/8/31"),#REF!=DATEVALUE("2022/9/30"),#REF!=DATEVALUE("2022/10/31"),#REF!=DATEVALUE("2022/11/30"),#REF!=DATEVALUE("2022/12/31"),#REF!=DATEVALUE("2023/1/31"),#REF!=DATEVALUE("2023/2/28"),#REF!=DATEVALUE("2023/3/31")),"○","×"))</f>
        <v>#REF!</v>
      </c>
      <c r="AT32" s="14" t="e">
        <f t="shared" si="7"/>
        <v>#REF!</v>
      </c>
      <c r="AU32" s="14" t="e">
        <f t="shared" si="8"/>
        <v>#REF!</v>
      </c>
      <c r="AV32" s="14"/>
      <c r="AW32" s="25" t="e">
        <f>IF(#REF!&lt;=DATE(2022,3,31),DATE(2022,4,1),#REF!)</f>
        <v>#REF!</v>
      </c>
      <c r="AX32" s="25" t="e">
        <f>IF(#REF!&gt;=DATE(2023,4,1),DATE(2023,3,31),#REF!)</f>
        <v>#REF!</v>
      </c>
      <c r="AY32" s="14" t="e">
        <f t="shared" si="9"/>
        <v>#REF!</v>
      </c>
      <c r="AZ32" s="14" t="e">
        <f t="shared" si="10"/>
        <v>#REF!</v>
      </c>
      <c r="BA32" s="14"/>
    </row>
    <row r="33" spans="1:53" ht="33" customHeight="1" thickBot="1">
      <c r="A33" s="150">
        <v>25</v>
      </c>
      <c r="B33" s="151"/>
      <c r="C33" s="152"/>
      <c r="D33" s="153"/>
      <c r="E33" s="153"/>
      <c r="F33" s="153"/>
      <c r="G33" s="153"/>
      <c r="H33" s="153"/>
      <c r="I33" s="154"/>
      <c r="J33" s="155"/>
      <c r="K33" s="155"/>
      <c r="L33" s="155"/>
      <c r="M33" s="155"/>
      <c r="N33" s="155"/>
      <c r="O33" s="155"/>
      <c r="P33" s="155"/>
      <c r="Q33" s="155"/>
      <c r="R33" s="155"/>
      <c r="S33" s="155"/>
      <c r="T33" s="199"/>
      <c r="U33" s="199"/>
      <c r="V33" s="199"/>
      <c r="W33" s="199"/>
      <c r="X33" s="199"/>
      <c r="Y33" s="69"/>
      <c r="Z33" s="60" t="str">
        <f t="shared" si="0"/>
        <v/>
      </c>
      <c r="AA33" s="5">
        <v>280000</v>
      </c>
      <c r="AB33" s="3" t="str">
        <f t="shared" si="1"/>
        <v/>
      </c>
      <c r="AC33" s="61" t="str">
        <f t="shared" si="2"/>
        <v/>
      </c>
      <c r="AD33" s="19"/>
      <c r="AE33" s="19"/>
      <c r="AF33" s="19"/>
      <c r="AG33" s="19">
        <f t="shared" si="3"/>
        <v>0</v>
      </c>
      <c r="AH33" s="19" t="e">
        <f>IF(#REF!="",0,IF(DAY(#REF!)=1,AG33+1,AG33))</f>
        <v>#REF!</v>
      </c>
      <c r="AI33" s="19" t="e">
        <f t="shared" si="4"/>
        <v>#REF!</v>
      </c>
      <c r="AJ33" s="19" t="e">
        <f>IF(#REF!=#REF!,AI33+1,AI33)</f>
        <v>#REF!</v>
      </c>
      <c r="AK33" s="19" t="e">
        <f>IF(AND(#REF!=#REF!,AS33="○"),AJ33-1,AJ33)</f>
        <v>#REF!</v>
      </c>
      <c r="AL33" s="19" t="e">
        <f>IF(AND(#REF!=#REF!,DAY(#REF!)=1),AK33-1,AK33)</f>
        <v>#REF!</v>
      </c>
      <c r="AM33" s="19"/>
      <c r="AN33" s="14" t="e">
        <f>MONTH(#REF!)</f>
        <v>#REF!</v>
      </c>
      <c r="AO33" s="14" t="e">
        <f>MONTH(#REF!)</f>
        <v>#REF!</v>
      </c>
      <c r="AP33" s="14" t="e">
        <f t="shared" si="5"/>
        <v>#REF!</v>
      </c>
      <c r="AQ33" s="14" t="e">
        <f>IF(#REF!="",0,IF(DAY(#REF!)=1,"○","×"))</f>
        <v>#REF!</v>
      </c>
      <c r="AR33" s="14" t="e">
        <f t="shared" si="6"/>
        <v>#REF!</v>
      </c>
      <c r="AS33" s="14" t="e">
        <f>IF(#REF!="",0,IF(OR(#REF!=DATEVALUE("2022/4/30"),#REF!=DATEVALUE("2022/5/31"),#REF!=DATEVALUE("2022/6/30"),#REF!=DATEVALUE("2022/7/31"),#REF!=DATEVALUE("2022/8/31"),#REF!=DATEVALUE("2022/9/30"),#REF!=DATEVALUE("2022/10/31"),#REF!=DATEVALUE("2022/11/30"),#REF!=DATEVALUE("2022/12/31"),#REF!=DATEVALUE("2023/1/31"),#REF!=DATEVALUE("2023/2/28"),#REF!=DATEVALUE("2023/3/31")),"○","×"))</f>
        <v>#REF!</v>
      </c>
      <c r="AT33" s="14" t="e">
        <f t="shared" si="7"/>
        <v>#REF!</v>
      </c>
      <c r="AU33" s="14" t="e">
        <f t="shared" si="8"/>
        <v>#REF!</v>
      </c>
      <c r="AV33" s="14"/>
      <c r="AW33" s="25" t="e">
        <f>IF(#REF!&lt;=DATE(2022,3,31),DATE(2022,4,1),#REF!)</f>
        <v>#REF!</v>
      </c>
      <c r="AX33" s="25" t="e">
        <f>IF(#REF!&gt;=DATE(2023,4,1),DATE(2023,3,31),#REF!)</f>
        <v>#REF!</v>
      </c>
      <c r="AY33" s="14" t="e">
        <f t="shared" si="9"/>
        <v>#REF!</v>
      </c>
      <c r="AZ33" s="14" t="e">
        <f t="shared" si="10"/>
        <v>#REF!</v>
      </c>
      <c r="BA33" s="14"/>
    </row>
  </sheetData>
  <mergeCells count="112">
    <mergeCell ref="A32:B32"/>
    <mergeCell ref="C32:I32"/>
    <mergeCell ref="J32:S32"/>
    <mergeCell ref="T32:X32"/>
    <mergeCell ref="A33:B33"/>
    <mergeCell ref="C33:I33"/>
    <mergeCell ref="J33:S33"/>
    <mergeCell ref="T33:X33"/>
    <mergeCell ref="A29:B29"/>
    <mergeCell ref="C29:I29"/>
    <mergeCell ref="J29:S29"/>
    <mergeCell ref="T29:X29"/>
    <mergeCell ref="A30:B30"/>
    <mergeCell ref="C30:I30"/>
    <mergeCell ref="J30:S30"/>
    <mergeCell ref="T30:X30"/>
    <mergeCell ref="A31:B31"/>
    <mergeCell ref="C31:I31"/>
    <mergeCell ref="J31:S31"/>
    <mergeCell ref="T31:X31"/>
    <mergeCell ref="A26:B26"/>
    <mergeCell ref="C26:I26"/>
    <mergeCell ref="J26:S26"/>
    <mergeCell ref="T26:X26"/>
    <mergeCell ref="A27:B27"/>
    <mergeCell ref="C27:I27"/>
    <mergeCell ref="J27:S27"/>
    <mergeCell ref="T27:X27"/>
    <mergeCell ref="A28:B28"/>
    <mergeCell ref="C28:I28"/>
    <mergeCell ref="J28:S28"/>
    <mergeCell ref="T28:X28"/>
    <mergeCell ref="A23:B23"/>
    <mergeCell ref="C23:I23"/>
    <mergeCell ref="J23:S23"/>
    <mergeCell ref="T23:X23"/>
    <mergeCell ref="A24:B24"/>
    <mergeCell ref="C24:I24"/>
    <mergeCell ref="J24:S24"/>
    <mergeCell ref="T24:X24"/>
    <mergeCell ref="A25:B25"/>
    <mergeCell ref="C25:I25"/>
    <mergeCell ref="J25:S25"/>
    <mergeCell ref="T25:X25"/>
    <mergeCell ref="A20:B20"/>
    <mergeCell ref="C20:I20"/>
    <mergeCell ref="J20:S20"/>
    <mergeCell ref="T20:X20"/>
    <mergeCell ref="A21:B21"/>
    <mergeCell ref="C21:I21"/>
    <mergeCell ref="J21:S21"/>
    <mergeCell ref="T21:X21"/>
    <mergeCell ref="A22:B22"/>
    <mergeCell ref="C22:I22"/>
    <mergeCell ref="J22:S22"/>
    <mergeCell ref="T22:X22"/>
    <mergeCell ref="A17:B17"/>
    <mergeCell ref="C17:I17"/>
    <mergeCell ref="J17:S17"/>
    <mergeCell ref="T17:X17"/>
    <mergeCell ref="A18:B18"/>
    <mergeCell ref="C18:I18"/>
    <mergeCell ref="J18:S18"/>
    <mergeCell ref="T18:X18"/>
    <mergeCell ref="A19:B19"/>
    <mergeCell ref="C19:I19"/>
    <mergeCell ref="J19:S19"/>
    <mergeCell ref="T19:X19"/>
    <mergeCell ref="A14:B14"/>
    <mergeCell ref="C14:I14"/>
    <mergeCell ref="J14:S14"/>
    <mergeCell ref="T14:X14"/>
    <mergeCell ref="A15:B15"/>
    <mergeCell ref="C15:I15"/>
    <mergeCell ref="J15:S15"/>
    <mergeCell ref="T15:X15"/>
    <mergeCell ref="A16:B16"/>
    <mergeCell ref="C16:I16"/>
    <mergeCell ref="J16:S16"/>
    <mergeCell ref="T16:X16"/>
    <mergeCell ref="A11:B11"/>
    <mergeCell ref="C11:I11"/>
    <mergeCell ref="J11:S11"/>
    <mergeCell ref="T11:X11"/>
    <mergeCell ref="A12:B12"/>
    <mergeCell ref="C12:I12"/>
    <mergeCell ref="J12:S12"/>
    <mergeCell ref="T12:X12"/>
    <mergeCell ref="A13:B13"/>
    <mergeCell ref="C13:I13"/>
    <mergeCell ref="J13:S13"/>
    <mergeCell ref="T13:X13"/>
    <mergeCell ref="AB7:AB8"/>
    <mergeCell ref="A9:B9"/>
    <mergeCell ref="C9:I9"/>
    <mergeCell ref="J9:S9"/>
    <mergeCell ref="T9:X9"/>
    <mergeCell ref="Y7:Y8"/>
    <mergeCell ref="Z7:Z8"/>
    <mergeCell ref="A10:B10"/>
    <mergeCell ref="C10:I10"/>
    <mergeCell ref="J10:S10"/>
    <mergeCell ref="T10:X10"/>
    <mergeCell ref="A3:L3"/>
    <mergeCell ref="M3:X3"/>
    <mergeCell ref="A5:L5"/>
    <mergeCell ref="M5:X5"/>
    <mergeCell ref="A7:B8"/>
    <mergeCell ref="C7:I8"/>
    <mergeCell ref="J7:S8"/>
    <mergeCell ref="T7:X8"/>
    <mergeCell ref="AA7:AA8"/>
  </mergeCells>
  <phoneticPr fontId="2"/>
  <dataValidations count="5">
    <dataValidation type="textLength" operator="equal" allowBlank="1" showInputMessage="1" showErrorMessage="1" errorTitle="文字数を確認してください。" error="１０桁の数字を入力してください。" sqref="C9:I33" xr:uid="{00000000-0002-0000-0400-000000000000}">
      <formula1>10</formula1>
    </dataValidation>
    <dataValidation allowBlank="1" showInputMessage="1" showErrorMessage="1" promptTitle="世田谷区内にある（サテライトを除く）事業所" prompt="　" sqref="J9:S33" xr:uid="{00000000-0002-0000-0400-000001000000}"/>
    <dataValidation type="list" allowBlank="1" showInputMessage="1" showErrorMessage="1" sqref="T10:X33" xr:uid="{00000000-0002-0000-0400-000002000000}">
      <formula1>$BB$2:$BB$13</formula1>
    </dataValidation>
    <dataValidation type="list" allowBlank="1" showInputMessage="1" showErrorMessage="1" sqref="T9:X9" xr:uid="{00000000-0002-0000-0400-000003000000}">
      <formula1>$BB$2:$BB$9</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9:Y33" xr:uid="{62DA7FE4-C782-4DF0-B510-392EF5E30A1C}">
      <formula1>45566</formula1>
    </dataValidation>
  </dataValidations>
  <pageMargins left="0.27559055118110237" right="0.23622047244094491" top="0.39" bottom="0.2" header="0.22" footer="0.17"/>
  <pageSetup paperSize="9" scale="7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【要提出】第1号様式申請書</vt:lpstr>
      <vt:lpstr>※法人情報※消さないでください。</vt:lpstr>
      <vt:lpstr>【要提出】様式１別紙１給付金申請内訳書（障害者施設）</vt:lpstr>
      <vt:lpstr>【要提出】様式１別紙２給付金申請内訳書（障害児施設）</vt:lpstr>
      <vt:lpstr>【要提出】様式１別紙３給付金申請内訳書（居宅・相談・その他）</vt:lpstr>
      <vt:lpstr>'【要提出】様式１別紙１給付金申請内訳書（障害者施設）'!Print_Area</vt:lpstr>
      <vt:lpstr>'【要提出】様式１別紙２給付金申請内訳書（障害児施設）'!Print_Area</vt:lpstr>
      <vt:lpstr>'【要提出】様式１別紙３給付金申請内訳書（居宅・相談・その他）'!Print_Area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2024-10-17T05:32:52Z</dcterms:modified>
</cp:coreProperties>
</file>