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７年度\事業者指導担当\02_認可指導担当\01_認可指導共通\04_検査結果の公表（HP)\3)各施設データ\HP掲載用データ\1)私立・区立・認定こ・地域型\R7年度\HP掲載済\"/>
    </mc:Choice>
  </mc:AlternateContent>
  <xr:revisionPtr revIDLastSave="0" documentId="13_ncr:1_{1428DAD9-FDB3-454E-8E32-9EDCAD98016D}" xr6:coauthVersionLast="47" xr6:coauthVersionMax="47" xr10:uidLastSave="{00000000-0000-0000-0000-000000000000}"/>
  <bookViews>
    <workbookView xWindow="-110" yWindow="-110" windowWidth="19420" windowHeight="10300" xr2:uid="{00000000-000D-0000-FFFF-FFFF00000000}"/>
  </bookViews>
  <sheets>
    <sheet name="R7私立認可保育所" sheetId="10" r:id="rId1"/>
    <sheet name="R7地域型保育事業" sheetId="14" r:id="rId2"/>
    <sheet name="R7認定こども園" sheetId="13" r:id="rId3"/>
    <sheet name="R7区立保育園" sheetId="12" r:id="rId4"/>
    <sheet name="入力チェック" sheetId="11" state="hidden" r:id="rId5"/>
    <sheet name="データ(削除禁止)" sheetId="8" state="hidden" r:id="rId6"/>
  </sheets>
  <definedNames>
    <definedName name="_xlnm._FilterDatabase" localSheetId="3">'R7区立保育園'!$A$5:$N$5</definedName>
    <definedName name="_xlnm._FilterDatabase" localSheetId="0" hidden="1">'R7私立認可保育所'!$A$5:$M$228</definedName>
    <definedName name="_xlnm._FilterDatabase" localSheetId="1">'R7地域型保育事業'!$A$5:$R$5</definedName>
    <definedName name="_xlnm._FilterDatabase" localSheetId="2">'R7認定こども園'!$A$5:$R$5</definedName>
    <definedName name="_xlnm._FilterDatabase" localSheetId="5" hidden="1">'データ(削除禁止)'!$B$2:$B$112</definedName>
    <definedName name="_xlnm.Print_Area" localSheetId="3">'R7区立保育園'!$A$1:$M$50</definedName>
    <definedName name="_xlnm.Print_Area" localSheetId="0">'R7私立認可保育所'!$A$1:$L$229</definedName>
    <definedName name="_xlnm.Print_Area" localSheetId="1">'R7地域型保育事業'!$A$1:$Q$29</definedName>
    <definedName name="_xlnm.Print_Area" localSheetId="2">'R7認定こども園'!$A$1:$Q$13</definedName>
    <definedName name="_xlnm.Print_Area" localSheetId="5">'データ(削除禁止)'!$A$1:$Q$115</definedName>
    <definedName name="_xlnm.Print_Area" localSheetId="4">入力チェック!$A$1:$O$23</definedName>
    <definedName name="_xlnm.Print_Titles" localSheetId="3">'R7区立保育園'!$1:$5</definedName>
    <definedName name="_xlnm.Print_Titles" localSheetId="0">'R7私立認可保育所'!$1:$5</definedName>
    <definedName name="_xlnm.Print_Titles" localSheetId="1">'R7地域型保育事業'!$1:$5</definedName>
    <definedName name="_xlnm.Print_Titles" localSheetId="2">'R7認定こども園'!$1:$5</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0" i="10" l="1"/>
  <c r="G51" i="12"/>
  <c r="K13" i="13"/>
  <c r="K29" i="14"/>
  <c r="F17" i="11"/>
  <c r="D17" i="11"/>
  <c r="F15" i="11"/>
  <c r="F20" i="11" s="1"/>
  <c r="F4" i="11"/>
  <c r="D15" i="11"/>
  <c r="F6" i="11"/>
  <c r="D6" i="11"/>
  <c r="D4" i="11"/>
  <c r="E8" i="11" l="1"/>
  <c r="D20" i="11"/>
  <c r="G4" i="11"/>
  <c r="G15" i="11"/>
  <c r="C19" i="11"/>
  <c r="G17" i="11"/>
  <c r="E19" i="11"/>
  <c r="F9" i="11"/>
  <c r="G6" i="11"/>
  <c r="D9" i="11"/>
  <c r="C8" i="11"/>
</calcChain>
</file>

<file path=xl/sharedStrings.xml><?xml version="1.0" encoding="utf-8"?>
<sst xmlns="http://schemas.openxmlformats.org/spreadsheetml/2006/main" count="2061" uniqueCount="896">
  <si>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</si>
  <si>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</si>
  <si>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</si>
  <si>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</si>
  <si>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</si>
  <si>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</si>
  <si>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</si>
  <si>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</si>
  <si>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池尻保育園</t>
  </si>
  <si>
    <t>池尻2-3-11</t>
  </si>
  <si>
    <t>三宿保育園</t>
  </si>
  <si>
    <t>三宿2-37-3</t>
  </si>
  <si>
    <t>消火訓練が未実施の月があった。</t>
    <phoneticPr fontId="2"/>
  </si>
  <si>
    <t>太子堂保育園</t>
  </si>
  <si>
    <t>太子堂5-24-27</t>
  </si>
  <si>
    <t>三軒茶屋保育園</t>
  </si>
  <si>
    <t>三軒茶屋1-23-4</t>
  </si>
  <si>
    <t>世田谷保育園</t>
  </si>
  <si>
    <t>若林5-27-18</t>
    <phoneticPr fontId="2"/>
  </si>
  <si>
    <t>桜保育園</t>
  </si>
  <si>
    <t>桜2-18-3</t>
  </si>
  <si>
    <t>東弦巻保育園</t>
  </si>
  <si>
    <t>弦巻2-29-17</t>
  </si>
  <si>
    <t>弦巻保育園</t>
  </si>
  <si>
    <t>西弦巻保育園</t>
  </si>
  <si>
    <t>弦巻5-13-5</t>
  </si>
  <si>
    <t>南桜丘保育園</t>
  </si>
  <si>
    <t>桜丘3-10-18</t>
  </si>
  <si>
    <t>わかくさ保育園</t>
  </si>
  <si>
    <t>経堂1-25-11</t>
  </si>
  <si>
    <t>下馬保育園</t>
  </si>
  <si>
    <t>下馬5-32-11</t>
  </si>
  <si>
    <t>駒沢保育園</t>
  </si>
  <si>
    <t>野沢4-22-2</t>
  </si>
  <si>
    <t>上馬保育園</t>
  </si>
  <si>
    <t>上馬5-29-13</t>
  </si>
  <si>
    <t>豪徳寺保育園</t>
  </si>
  <si>
    <t>豪徳寺1-34-2</t>
  </si>
  <si>
    <t>守山保育園</t>
  </si>
  <si>
    <t>代田6-21-5</t>
  </si>
  <si>
    <t>若竹保育園</t>
  </si>
  <si>
    <t>北沢5-18-4</t>
  </si>
  <si>
    <t>松原北保育園</t>
  </si>
  <si>
    <t>松原1-11-4</t>
  </si>
  <si>
    <t>赤堤保育園</t>
  </si>
  <si>
    <t>赤堤4-1-10</t>
  </si>
  <si>
    <t>南奥沢保育園</t>
  </si>
  <si>
    <t>奥沢1-2-13</t>
  </si>
  <si>
    <t>奥沢保育園</t>
  </si>
  <si>
    <t>奥沢2-3-11</t>
  </si>
  <si>
    <t>中町保育園</t>
  </si>
  <si>
    <t>中町3-27-2</t>
  </si>
  <si>
    <t>玉川保育園</t>
  </si>
  <si>
    <t>玉川4-16-6</t>
  </si>
  <si>
    <t>上用賀保育園</t>
  </si>
  <si>
    <t>上用賀4-2-10</t>
  </si>
  <si>
    <t>ふじみ保育園</t>
  </si>
  <si>
    <t>上用賀5-19-6</t>
  </si>
  <si>
    <t>用賀保育園</t>
  </si>
  <si>
    <t>用賀2-29-22</t>
  </si>
  <si>
    <t>用賀保育園分園わくわく</t>
  </si>
  <si>
    <t>用賀2-28-20</t>
  </si>
  <si>
    <t>等々力中央保育園</t>
    <rPh sb="0" eb="3">
      <t>トドロキ</t>
    </rPh>
    <rPh sb="3" eb="5">
      <t>チュウオウ</t>
    </rPh>
    <rPh sb="5" eb="8">
      <t>ホイクエン</t>
    </rPh>
    <phoneticPr fontId="2"/>
  </si>
  <si>
    <t>等々力4-19-18</t>
    <rPh sb="0" eb="3">
      <t>トドロキ</t>
    </rPh>
    <phoneticPr fontId="2"/>
  </si>
  <si>
    <t>新町保育園</t>
  </si>
  <si>
    <t>駒沢4-3-1</t>
  </si>
  <si>
    <t>船橋東保育園</t>
  </si>
  <si>
    <t>船橋5-14-19</t>
  </si>
  <si>
    <t>希望丘保育園</t>
  </si>
  <si>
    <t>船橋6-25-1</t>
    <phoneticPr fontId="2"/>
  </si>
  <si>
    <t>小梅保育園</t>
  </si>
  <si>
    <t>喜多見2-10-41-101</t>
  </si>
  <si>
    <t>喜多見保育園</t>
  </si>
  <si>
    <t>成城3-18-20</t>
  </si>
  <si>
    <t>南大蔵保育園</t>
  </si>
  <si>
    <t>大蔵1-7-11</t>
  </si>
  <si>
    <t>大蔵保育園</t>
  </si>
  <si>
    <t>砧4-5-12</t>
  </si>
  <si>
    <t>松沢保育園</t>
  </si>
  <si>
    <t>上北沢1-32-3</t>
  </si>
  <si>
    <t>上北沢保育園</t>
  </si>
  <si>
    <t>上北沢4-25-3</t>
  </si>
  <si>
    <t>上祖師谷保育園</t>
  </si>
  <si>
    <t>上祖師谷1-16-17</t>
  </si>
  <si>
    <t>上祖師谷南保育園</t>
  </si>
  <si>
    <t>上祖師谷4-6-7</t>
  </si>
  <si>
    <t>南八幡山保育園</t>
  </si>
  <si>
    <t>八幡山3-9-20-101</t>
  </si>
  <si>
    <t>八幡山保育園</t>
  </si>
  <si>
    <t>粕谷2-22-3(芦花小中敷地内)</t>
    <rPh sb="9" eb="11">
      <t>ロカ</t>
    </rPh>
    <rPh sb="11" eb="13">
      <t>ショウチュウ</t>
    </rPh>
    <rPh sb="13" eb="15">
      <t>シキチ</t>
    </rPh>
    <rPh sb="15" eb="16">
      <t>ナイ</t>
    </rPh>
    <phoneticPr fontId="2"/>
  </si>
  <si>
    <t>給田保育園</t>
  </si>
  <si>
    <t>給田2-13-6</t>
  </si>
  <si>
    <t>芦花保育園</t>
  </si>
  <si>
    <t>南烏山2-30-17-101</t>
  </si>
  <si>
    <t>烏山北保育園</t>
  </si>
  <si>
    <t>北烏山3-13-35</t>
  </si>
  <si>
    <t>西之谷保育園</t>
  </si>
  <si>
    <t>北烏山6-12-21</t>
  </si>
  <si>
    <t>多聞幼稚園</t>
    <phoneticPr fontId="2"/>
  </si>
  <si>
    <t>三宿2-25-9</t>
  </si>
  <si>
    <t>青葉学園野沢こども園</t>
  </si>
  <si>
    <t>野沢1-3-19</t>
  </si>
  <si>
    <t>（学）青葉学園</t>
    <rPh sb="1" eb="2">
      <t>ガク</t>
    </rPh>
    <rPh sb="3" eb="5">
      <t>アオバ</t>
    </rPh>
    <rPh sb="5" eb="7">
      <t>ガクエン</t>
    </rPh>
    <phoneticPr fontId="1"/>
  </si>
  <si>
    <t>昭和女子大学附属昭和こども園</t>
  </si>
  <si>
    <t>太子堂1-7-57</t>
  </si>
  <si>
    <t>（学）昭和女子大学</t>
    <rPh sb="1" eb="2">
      <t>ガク</t>
    </rPh>
    <rPh sb="3" eb="5">
      <t>ショウワ</t>
    </rPh>
    <rPh sb="5" eb="7">
      <t>ジョシ</t>
    </rPh>
    <rPh sb="7" eb="9">
      <t>ダイガク</t>
    </rPh>
    <phoneticPr fontId="1"/>
  </si>
  <si>
    <t>日本大学認定こども園</t>
  </si>
  <si>
    <t>野沢1-32-6</t>
  </si>
  <si>
    <t>（学）日本大学</t>
    <rPh sb="1" eb="2">
      <t>ガク</t>
    </rPh>
    <rPh sb="3" eb="5">
      <t>ニホン</t>
    </rPh>
    <rPh sb="5" eb="7">
      <t>ダイガク</t>
    </rPh>
    <phoneticPr fontId="1"/>
  </si>
  <si>
    <t>羽根木こども園</t>
  </si>
  <si>
    <t>代田4-25-9</t>
  </si>
  <si>
    <t>（学）常盤学園</t>
    <rPh sb="1" eb="2">
      <t>ガク</t>
    </rPh>
    <rPh sb="3" eb="5">
      <t>トキワ</t>
    </rPh>
    <rPh sb="5" eb="7">
      <t>ガクエン</t>
    </rPh>
    <phoneticPr fontId="1"/>
  </si>
  <si>
    <t>円光院幼稚園</t>
    <phoneticPr fontId="2"/>
  </si>
  <si>
    <t>梅丘2-19-8</t>
  </si>
  <si>
    <t>（宗）円光院</t>
    <rPh sb="1" eb="2">
      <t>シュウ</t>
    </rPh>
    <rPh sb="3" eb="5">
      <t>エンコウ</t>
    </rPh>
    <rPh sb="5" eb="6">
      <t>イン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</si>
  <si>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</si>
  <si>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</si>
  <si>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</si>
  <si>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</si>
  <si>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</si>
  <si>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</si>
  <si>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</si>
  <si>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</si>
  <si>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</si>
  <si>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</si>
  <si>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</si>
  <si>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</si>
  <si>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</si>
  <si>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</si>
  <si>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</si>
  <si>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</si>
  <si>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</si>
  <si>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</si>
  <si>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</si>
  <si>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</si>
  <si>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</si>
  <si>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</si>
  <si>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</si>
  <si>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</si>
  <si>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</si>
  <si>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</si>
  <si>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</si>
  <si>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</si>
  <si>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</si>
  <si>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</si>
  <si>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</si>
  <si>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</si>
  <si>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</si>
  <si>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</si>
  <si>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</si>
  <si>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</si>
  <si>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</si>
  <si>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</si>
  <si>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</si>
  <si>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</si>
  <si>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</si>
  <si>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</si>
  <si>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保育士が適正に配置されていない日があった。</t>
    <phoneticPr fontId="2"/>
  </si>
  <si>
    <t>区への事故報告を速やかに行っていなかった。</t>
    <phoneticPr fontId="2"/>
  </si>
  <si>
    <t>避難訓練及び消火訓練を適正に実施していない月があった。</t>
    <phoneticPr fontId="2"/>
  </si>
  <si>
    <t>指摘内容</t>
    <rPh sb="0" eb="4">
      <t>シテキナイヨウ</t>
    </rPh>
    <phoneticPr fontId="2"/>
  </si>
  <si>
    <t>運営管理上支障が生じている部分があった。</t>
    <phoneticPr fontId="2"/>
  </si>
  <si>
    <t>施設長が運営管理業務に専従していない日があった。</t>
    <phoneticPr fontId="2"/>
  </si>
  <si>
    <t>建物設備に衛生上不適切な箇所があった。</t>
    <phoneticPr fontId="2"/>
  </si>
  <si>
    <t>消防計画が未作成であった。</t>
    <phoneticPr fontId="2"/>
  </si>
  <si>
    <t>事業所防災計画が未作成であった。</t>
    <phoneticPr fontId="2"/>
  </si>
  <si>
    <t>避難訓練が未実施の月があった。</t>
    <phoneticPr fontId="2"/>
  </si>
  <si>
    <t>避難訓練及び消火訓練が未実施の月があった。</t>
    <phoneticPr fontId="2"/>
  </si>
  <si>
    <t>消火訓練を適正に実施していなかった。</t>
    <phoneticPr fontId="2"/>
  </si>
  <si>
    <t>避難訓練を適正に実施していなかった。</t>
    <phoneticPr fontId="2"/>
  </si>
  <si>
    <t>調乳担当者が検便未実施のまま業務に従事させた月があった。</t>
    <phoneticPr fontId="2"/>
  </si>
  <si>
    <t>調理・調乳担当者が検便未実施のまま業務に従事させた月があった。</t>
    <phoneticPr fontId="2"/>
  </si>
  <si>
    <t>調乳担当者の検便結果を事前に確認しないまま業務に従事させた月があった。</t>
    <phoneticPr fontId="2"/>
  </si>
  <si>
    <t>調理・調乳担当者の検便結果を事前に確認しないまま業務に従事させた月があった。</t>
    <phoneticPr fontId="2"/>
  </si>
  <si>
    <t>調乳室の衛生管理が不適切であった。</t>
    <phoneticPr fontId="2"/>
  </si>
  <si>
    <t>児童の定期健康診断の実施回数が不足していた。</t>
    <phoneticPr fontId="2"/>
  </si>
  <si>
    <t>契約事務において事務決裁規程に沿わない処理があった。</t>
    <phoneticPr fontId="2"/>
  </si>
  <si>
    <t>契約事務において事案処理手続規程に沿わない処理があった。</t>
    <phoneticPr fontId="2"/>
  </si>
  <si>
    <t>契約事務において経理規程に沿わない処理があった。</t>
    <phoneticPr fontId="2"/>
  </si>
  <si>
    <t>補正予算において定款等に沿わない処理があった。</t>
    <phoneticPr fontId="2"/>
  </si>
  <si>
    <t>前期末支払資金残高の法人本部への充当処理に誤りがあった。　</t>
    <phoneticPr fontId="2"/>
  </si>
  <si>
    <t>積立資産の目的外使用の処理に誤りがあった。</t>
    <phoneticPr fontId="2"/>
  </si>
  <si>
    <t>地域型</t>
    <rPh sb="0" eb="3">
      <t>チイキガタ</t>
    </rPh>
    <phoneticPr fontId="2"/>
  </si>
  <si>
    <t>運営委員会の構成に不備があった。</t>
    <rPh sb="9" eb="11">
      <t>フビ</t>
    </rPh>
    <phoneticPr fontId="2"/>
  </si>
  <si>
    <t>管理者が運営管理業務に専従していない日があった。</t>
    <rPh sb="0" eb="3">
      <t>カンリシャ</t>
    </rPh>
    <phoneticPr fontId="2"/>
  </si>
  <si>
    <t>契約事務において定款細則に沿わない処理があった。</t>
    <rPh sb="0" eb="2">
      <t>ケイヤク</t>
    </rPh>
    <rPh sb="2" eb="4">
      <t>ジム</t>
    </rPh>
    <rPh sb="8" eb="10">
      <t>テイカン</t>
    </rPh>
    <rPh sb="10" eb="12">
      <t>サイソク</t>
    </rPh>
    <rPh sb="13" eb="14">
      <t>ソ</t>
    </rPh>
    <rPh sb="17" eb="19">
      <t>ショリ</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</si>
  <si>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</si>
  <si>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現金出納において経理規程に沿わない処理があった。</t>
    <rPh sb="2" eb="4">
      <t>スイトウ</t>
    </rPh>
    <phoneticPr fontId="2"/>
  </si>
  <si>
    <t>現金収入において経理規程に沿わない処理があった。</t>
    <rPh sb="0" eb="2">
      <t>ゲンキン</t>
    </rPh>
    <rPh sb="2" eb="4">
      <t>シュウニュウ</t>
    </rPh>
    <rPh sb="8" eb="12">
      <t>ケイリキテイ</t>
    </rPh>
    <rPh sb="13" eb="14">
      <t>ソ</t>
    </rPh>
    <rPh sb="17" eb="19">
      <t>ショリ</t>
    </rPh>
    <phoneticPr fontId="2"/>
  </si>
  <si>
    <t>現金の取扱いにおいて経理規程に沿わない処理があった。</t>
    <rPh sb="0" eb="2">
      <t>ゲンキン</t>
    </rPh>
    <rPh sb="3" eb="5">
      <t>トリアツカ</t>
    </rPh>
    <rPh sb="10" eb="14">
      <t>ケイリキテイ</t>
    </rPh>
    <rPh sb="15" eb="16">
      <t>ソ</t>
    </rPh>
    <rPh sb="19" eb="21">
      <t>ショリ</t>
    </rPh>
    <phoneticPr fontId="2"/>
  </si>
  <si>
    <t>現金の取扱いにおいて金銭取扱規程に沿わない処理があった。</t>
    <rPh sb="0" eb="2">
      <t>ゲンキン</t>
    </rPh>
    <rPh sb="3" eb="5">
      <t>トリアツカ</t>
    </rPh>
    <phoneticPr fontId="2"/>
  </si>
  <si>
    <t>消火訓練を適正に実施していない月があった。</t>
    <rPh sb="5" eb="7">
      <t>テキセイ</t>
    </rPh>
    <rPh sb="8" eb="10">
      <t>ジッシ</t>
    </rPh>
    <rPh sb="15" eb="16">
      <t>ツキ</t>
    </rPh>
    <phoneticPr fontId="2"/>
  </si>
  <si>
    <t>避難訓練を適正に実施していない月があった。</t>
    <rPh sb="15" eb="16">
      <t>ツキ</t>
    </rPh>
    <phoneticPr fontId="2"/>
  </si>
  <si>
    <t>資格を要する職種に有資格者が勤務していなかった。</t>
    <rPh sb="0" eb="2">
      <t>シカク</t>
    </rPh>
    <rPh sb="3" eb="4">
      <t>ヨウ</t>
    </rPh>
    <rPh sb="6" eb="8">
      <t>ショクシュ</t>
    </rPh>
    <rPh sb="9" eb="13">
      <t>ユウシカクシャ</t>
    </rPh>
    <rPh sb="14" eb="16">
      <t>キンム</t>
    </rPh>
    <phoneticPr fontId="2"/>
  </si>
  <si>
    <t>ヤクルト経堂保育園</t>
    <phoneticPr fontId="2"/>
  </si>
  <si>
    <t>弦巻3-15-5</t>
    <phoneticPr fontId="2"/>
  </si>
  <si>
    <t>「適正に実施していなかった」とは、図上訓練など</t>
    <rPh sb="1" eb="3">
      <t>テキセイ</t>
    </rPh>
    <rPh sb="4" eb="6">
      <t>ジッシ</t>
    </rPh>
    <rPh sb="17" eb="19">
      <t>ズジョウ</t>
    </rPh>
    <rPh sb="19" eb="21">
      <t>クンレン</t>
    </rPh>
    <phoneticPr fontId="2"/>
  </si>
  <si>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2"/>
  </si>
  <si>
    <t>事業計画が未作成であった。</t>
    <rPh sb="0" eb="4">
      <t>ジギョウケイカク</t>
    </rPh>
    <rPh sb="5" eb="8">
      <t>ミサクセイ</t>
    </rPh>
    <phoneticPr fontId="2"/>
  </si>
  <si>
    <t>他拠点への貸付金を年度内に補填していなかった。</t>
    <rPh sb="9" eb="12">
      <t>ネンドナイ</t>
    </rPh>
    <rPh sb="13" eb="15">
      <t>ホテン</t>
    </rPh>
    <phoneticPr fontId="2"/>
  </si>
  <si>
    <t>法人本部への貸付金を年度内に補填していなかった。</t>
    <rPh sb="10" eb="13">
      <t>ネンドナイ</t>
    </rPh>
    <rPh sb="14" eb="16">
      <t>ホテン</t>
    </rPh>
    <phoneticPr fontId="2"/>
  </si>
  <si>
    <t>【運営】</t>
    <rPh sb="1" eb="3">
      <t>ウンエイ</t>
    </rPh>
    <phoneticPr fontId="2"/>
  </si>
  <si>
    <t>【保育】</t>
    <rPh sb="1" eb="3">
      <t>ホイク</t>
    </rPh>
    <phoneticPr fontId="2"/>
  </si>
  <si>
    <t>【会計】</t>
    <rPh sb="1" eb="3">
      <t>カイケイ</t>
    </rPh>
    <phoneticPr fontId="2"/>
  </si>
  <si>
    <t>必要な附属明細書が未作成だった。</t>
    <rPh sb="0" eb="2">
      <t>ヒツヨウ</t>
    </rPh>
    <rPh sb="3" eb="8">
      <t>フゾクメイサイショ</t>
    </rPh>
    <rPh sb="9" eb="12">
      <t>ミサクセイ</t>
    </rPh>
    <phoneticPr fontId="2"/>
  </si>
  <si>
    <t>借入金の処理が適正に行われていなかった。</t>
    <rPh sb="0" eb="3">
      <t>シャクニュウキン</t>
    </rPh>
    <rPh sb="4" eb="6">
      <t>ショリ</t>
    </rPh>
    <rPh sb="7" eb="9">
      <t>テキセイ</t>
    </rPh>
    <rPh sb="10" eb="11">
      <t>オコナ</t>
    </rPh>
    <phoneticPr fontId="2"/>
  </si>
  <si>
    <t>立替金の処理が適正に行われていなかった。</t>
    <rPh sb="0" eb="3">
      <t>タテカエキン</t>
    </rPh>
    <rPh sb="4" eb="6">
      <t>ショリ</t>
    </rPh>
    <rPh sb="7" eb="9">
      <t>テキセイ</t>
    </rPh>
    <rPh sb="10" eb="11">
      <t>オコナ</t>
    </rPh>
    <phoneticPr fontId="2"/>
  </si>
  <si>
    <t>基準面積に満たない保育スペースがあった。</t>
    <rPh sb="5" eb="6">
      <t>ミ</t>
    </rPh>
    <phoneticPr fontId="2"/>
  </si>
  <si>
    <t>賃金規程等が適正に整備されていなかった。</t>
    <phoneticPr fontId="2"/>
  </si>
  <si>
    <t>消防計画（事業所防災計画も含む）が未作成であった。</t>
    <rPh sb="5" eb="8">
      <t>ジギョウショ</t>
    </rPh>
    <rPh sb="8" eb="10">
      <t>ボウサイ</t>
    </rPh>
    <rPh sb="10" eb="12">
      <t>ケイカク</t>
    </rPh>
    <rPh sb="13" eb="14">
      <t>フク</t>
    </rPh>
    <rPh sb="17" eb="20">
      <t>ミサクセイ</t>
    </rPh>
    <phoneticPr fontId="2"/>
  </si>
  <si>
    <t>運営</t>
    <rPh sb="0" eb="2">
      <t>ウンエイ</t>
    </rPh>
    <phoneticPr fontId="2"/>
  </si>
  <si>
    <t>保育</t>
    <rPh sb="0" eb="2">
      <t>ホイク</t>
    </rPh>
    <phoneticPr fontId="2"/>
  </si>
  <si>
    <t>提出待ち</t>
    <rPh sb="0" eb="2">
      <t>テイシュツ</t>
    </rPh>
    <rPh sb="2" eb="3">
      <t>マ</t>
    </rPh>
    <phoneticPr fontId="2"/>
  </si>
  <si>
    <t>分野</t>
    <rPh sb="0" eb="2">
      <t>ブンヤ</t>
    </rPh>
    <phoneticPr fontId="2"/>
  </si>
  <si>
    <t>会計</t>
    <rPh sb="0" eb="2">
      <t>カイケイ</t>
    </rPh>
    <phoneticPr fontId="2"/>
  </si>
  <si>
    <t>提出済み</t>
    <rPh sb="0" eb="2">
      <t>テイシュツ</t>
    </rPh>
    <rPh sb="2" eb="3">
      <t>ス</t>
    </rPh>
    <phoneticPr fontId="2"/>
  </si>
  <si>
    <t>月次報告において経理規程に沿わない処理があった。</t>
    <rPh sb="0" eb="4">
      <t>ゲツジホウコク</t>
    </rPh>
    <rPh sb="8" eb="12">
      <t>ケイリキテイ</t>
    </rPh>
    <rPh sb="13" eb="14">
      <t>ソ</t>
    </rPh>
    <rPh sb="17" eb="19">
      <t>ショリ</t>
    </rPh>
    <phoneticPr fontId="2"/>
  </si>
  <si>
    <t>文書指摘
の有無</t>
    <rPh sb="0" eb="4">
      <t>ブンショシテキ</t>
    </rPh>
    <rPh sb="6" eb="8">
      <t>ウム</t>
    </rPh>
    <phoneticPr fontId="2"/>
  </si>
  <si>
    <t>鳩ぽっぽ保育園</t>
    <rPh sb="4" eb="7">
      <t>ホイクエン</t>
    </rPh>
    <phoneticPr fontId="1"/>
  </si>
  <si>
    <t>太子堂1-15-5</t>
  </si>
  <si>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</si>
  <si>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</si>
  <si>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</si>
  <si>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</si>
  <si>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</si>
  <si>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</si>
  <si>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</si>
  <si>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</si>
  <si>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</si>
  <si>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</si>
  <si>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</si>
  <si>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</si>
  <si>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</si>
  <si>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</si>
  <si>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</si>
  <si>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桜ヶ丘保育園</t>
  </si>
  <si>
    <t>桜丘4-19-33</t>
  </si>
  <si>
    <t>(福)桜ヶ丘</t>
  </si>
  <si>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</si>
  <si>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</si>
  <si>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</si>
  <si>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</si>
  <si>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</si>
  <si>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</si>
  <si>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</si>
  <si>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</si>
  <si>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</si>
  <si>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</si>
  <si>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</si>
  <si>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</si>
  <si>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</si>
  <si>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</si>
  <si>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</si>
  <si>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</si>
  <si>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</si>
  <si>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</si>
  <si>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</si>
  <si>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</si>
  <si>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</si>
  <si>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</si>
  <si>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</si>
  <si>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</si>
  <si>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</si>
  <si>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</si>
  <si>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</si>
  <si>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</si>
  <si>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</si>
  <si>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</si>
  <si>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ポピンズナーサリースクール経堂南</t>
    <rPh sb="13" eb="15">
      <t>キョウドウ</t>
    </rPh>
    <rPh sb="15" eb="16">
      <t>ミナミ</t>
    </rPh>
    <phoneticPr fontId="3"/>
  </si>
  <si>
    <t>経堂1-41-3</t>
    <rPh sb="0" eb="2">
      <t>キョウドウ</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</si>
  <si>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</si>
  <si>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</si>
  <si>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</si>
  <si>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</si>
  <si>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</si>
  <si>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</si>
  <si>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</si>
  <si>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</si>
  <si>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</si>
  <si>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</si>
  <si>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</si>
  <si>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</si>
  <si>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</si>
  <si>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グローバルキッズ世田谷四丁目園</t>
    <rPh sb="8" eb="11">
      <t>セタガヤ</t>
    </rPh>
    <rPh sb="11" eb="14">
      <t>ヨンチョウメ</t>
    </rPh>
    <rPh sb="14" eb="15">
      <t>エン</t>
    </rPh>
    <phoneticPr fontId="3"/>
  </si>
  <si>
    <t>世田谷4-1-3</t>
    <rPh sb="0" eb="3">
      <t>セタガヤ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</si>
  <si>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</si>
  <si>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</si>
  <si>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</si>
  <si>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</si>
  <si>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</si>
  <si>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</si>
  <si>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</si>
  <si>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</si>
  <si>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</si>
  <si>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</si>
  <si>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</si>
  <si>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</si>
  <si>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</si>
  <si>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三宿の杜なごみ保育園</t>
    <rPh sb="0" eb="2">
      <t>ミシュク</t>
    </rPh>
    <rPh sb="3" eb="4">
      <t>モリ</t>
    </rPh>
    <phoneticPr fontId="3"/>
  </si>
  <si>
    <t>太子堂3-27-24</t>
    <rPh sb="0" eb="3">
      <t>タイシドウ</t>
    </rPh>
    <phoneticPr fontId="3"/>
  </si>
  <si>
    <t>三軒茶屋えほん保育園</t>
    <rPh sb="0" eb="4">
      <t>サンゲンヂャヤ</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</si>
  <si>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</si>
  <si>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</si>
  <si>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</si>
  <si>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</si>
  <si>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</si>
  <si>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</si>
  <si>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</si>
  <si>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上町しぜんの国保育園</t>
    <rPh sb="0" eb="2">
      <t>カミマチ</t>
    </rPh>
    <rPh sb="6" eb="7">
      <t>クニ</t>
    </rPh>
    <phoneticPr fontId="3"/>
  </si>
  <si>
    <t>世田谷2-10-10</t>
    <rPh sb="0" eb="3">
      <t>セタガヤ</t>
    </rPh>
    <phoneticPr fontId="3"/>
  </si>
  <si>
    <t>(福)東香会</t>
    <rPh sb="3" eb="4">
      <t>トウ</t>
    </rPh>
    <rPh sb="4" eb="5">
      <t>コウ</t>
    </rPh>
    <rPh sb="5" eb="6">
      <t>カイ</t>
    </rPh>
    <phoneticPr fontId="3"/>
  </si>
  <si>
    <t>天使の詩保育園</t>
    <rPh sb="0" eb="2">
      <t>テンシ</t>
    </rPh>
    <rPh sb="3" eb="4">
      <t>ウタ</t>
    </rPh>
    <phoneticPr fontId="3"/>
  </si>
  <si>
    <t>下馬6-51-18</t>
    <rPh sb="0" eb="2">
      <t>シモウマ</t>
    </rPh>
    <phoneticPr fontId="3"/>
  </si>
  <si>
    <t>(学)若山学園</t>
  </si>
  <si>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</si>
  <si>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</si>
  <si>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</si>
  <si>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</si>
  <si>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</si>
  <si>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</si>
  <si>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</si>
  <si>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</si>
  <si>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モニカ三軒茶屋園</t>
    <rPh sb="3" eb="7">
      <t>サンゲンヂャヤ</t>
    </rPh>
    <rPh sb="7" eb="8">
      <t>エン</t>
    </rPh>
    <phoneticPr fontId="3"/>
  </si>
  <si>
    <t>上馬1-17-10　2階</t>
    <rPh sb="0" eb="2">
      <t>カミウマ</t>
    </rPh>
    <rPh sb="11" eb="12">
      <t>カイ</t>
    </rPh>
    <phoneticPr fontId="3"/>
  </si>
  <si>
    <t>㈱モニカ</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</si>
  <si>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</si>
  <si>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</si>
  <si>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</si>
  <si>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</si>
  <si>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</si>
  <si>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</si>
  <si>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</si>
  <si>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</si>
  <si>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</si>
  <si>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</si>
  <si>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</si>
  <si>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</si>
  <si>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</si>
  <si>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</si>
  <si>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</si>
  <si>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</si>
  <si>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</si>
  <si>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</si>
  <si>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</si>
  <si>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</si>
  <si>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</si>
  <si>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</si>
  <si>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</si>
  <si>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</si>
  <si>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</si>
  <si>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</si>
  <si>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</si>
  <si>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</si>
  <si>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</si>
  <si>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</si>
  <si>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</si>
  <si>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</si>
  <si>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</si>
  <si>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</si>
  <si>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</si>
  <si>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</si>
  <si>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</si>
  <si>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</si>
  <si>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</si>
  <si>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</si>
  <si>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</si>
  <si>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</si>
  <si>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</si>
  <si>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</si>
  <si>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梅丘なごみ保育園</t>
    <rPh sb="0" eb="2">
      <t>ウメガオカ</t>
    </rPh>
    <phoneticPr fontId="1"/>
  </si>
  <si>
    <t>梅丘2-11-9</t>
    <rPh sb="0" eb="2">
      <t>ウメガオカ</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</si>
  <si>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</si>
  <si>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</si>
  <si>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</si>
  <si>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みんなのおうち保育園</t>
  </si>
  <si>
    <t>桜上水5-3-28</t>
  </si>
  <si>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</si>
  <si>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</si>
  <si>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</si>
  <si>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</si>
  <si>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</si>
  <si>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</si>
  <si>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</si>
  <si>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</si>
  <si>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</si>
  <si>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</si>
  <si>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</si>
  <si>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</si>
  <si>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にじのおうち保育園</t>
  </si>
  <si>
    <t>桜上水2-11-1</t>
    <rPh sb="0" eb="3">
      <t>サク</t>
    </rPh>
    <phoneticPr fontId="3"/>
  </si>
  <si>
    <t>(福)福音寮</t>
  </si>
  <si>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</si>
  <si>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</si>
  <si>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</si>
  <si>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</si>
  <si>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</si>
  <si>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</si>
  <si>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</si>
  <si>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</si>
  <si>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</si>
  <si>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</si>
  <si>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</si>
  <si>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</si>
  <si>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</si>
  <si>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</si>
  <si>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</si>
  <si>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</si>
  <si>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おおわだ保育園世田谷豪徳寺</t>
    <phoneticPr fontId="2"/>
  </si>
  <si>
    <t>赤堤2-15-14</t>
    <phoneticPr fontId="2"/>
  </si>
  <si>
    <t>(福)友愛福祉会</t>
    <rPh sb="1" eb="2">
      <t>フク</t>
    </rPh>
    <phoneticPr fontId="2"/>
  </si>
  <si>
    <t>キッズスマイル世田谷梅丘</t>
    <phoneticPr fontId="3"/>
  </si>
  <si>
    <t>梅丘1-48-2</t>
    <phoneticPr fontId="3"/>
  </si>
  <si>
    <t>葵みこころ保育園</t>
    <phoneticPr fontId="3"/>
  </si>
  <si>
    <t>代沢3-27-4</t>
    <phoneticPr fontId="2"/>
  </si>
  <si>
    <t>にじいろ保育園松原</t>
    <phoneticPr fontId="2"/>
  </si>
  <si>
    <t>松原5-52-11</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</si>
  <si>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</si>
  <si>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</si>
  <si>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</si>
  <si>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</si>
  <si>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</si>
  <si>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</si>
  <si>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</si>
  <si>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</si>
  <si>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</si>
  <si>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</si>
  <si>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</si>
  <si>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</si>
  <si>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</si>
  <si>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</si>
  <si>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</si>
  <si>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</si>
  <si>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</si>
  <si>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</si>
  <si>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</si>
  <si>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</si>
  <si>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</si>
  <si>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</si>
  <si>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</si>
  <si>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</si>
  <si>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</si>
  <si>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</si>
  <si>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</si>
  <si>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</si>
  <si>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</si>
  <si>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</si>
  <si>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</si>
  <si>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</si>
  <si>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</si>
  <si>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</si>
  <si>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</si>
  <si>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</si>
  <si>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</si>
  <si>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</si>
  <si>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</si>
  <si>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</si>
  <si>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</si>
  <si>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</si>
  <si>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</si>
  <si>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</si>
  <si>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</si>
  <si>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</si>
  <si>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</si>
  <si>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</si>
  <si>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身延山保育園</t>
  </si>
  <si>
    <t>瀬田4-12-4</t>
  </si>
  <si>
    <t>(宗)玉川寺</t>
  </si>
  <si>
    <t>瀬田2-17-1</t>
  </si>
  <si>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</si>
  <si>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</si>
  <si>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</si>
  <si>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</si>
  <si>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</si>
  <si>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</si>
  <si>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</si>
  <si>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</si>
  <si>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</si>
  <si>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</si>
  <si>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</si>
  <si>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</si>
  <si>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</si>
  <si>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</si>
  <si>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</si>
  <si>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</si>
  <si>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</si>
  <si>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</si>
  <si>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</si>
  <si>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</si>
  <si>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</si>
  <si>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</si>
  <si>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</si>
  <si>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</si>
  <si>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</si>
  <si>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</si>
  <si>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</si>
  <si>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ベネッセ 桜新町保育園</t>
    <rPh sb="5" eb="8">
      <t>サクラシンマチ</t>
    </rPh>
    <phoneticPr fontId="3"/>
  </si>
  <si>
    <t>桜新町2-12-4 2階</t>
    <rPh sb="0" eb="3">
      <t>サクラシンマチ</t>
    </rPh>
    <rPh sb="11" eb="12">
      <t>カイ</t>
    </rPh>
    <phoneticPr fontId="3"/>
  </si>
  <si>
    <t>㈱ベネッセスタイルケア</t>
    <phoneticPr fontId="2"/>
  </si>
  <si>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</si>
  <si>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</si>
  <si>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</si>
  <si>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</si>
  <si>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</si>
  <si>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</si>
  <si>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</si>
  <si>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</si>
  <si>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</si>
  <si>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</si>
  <si>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</si>
  <si>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</si>
  <si>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</si>
  <si>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</si>
  <si>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</si>
  <si>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</si>
  <si>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</si>
  <si>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わらべうた 等々力保育園</t>
    <rPh sb="6" eb="9">
      <t>トドロキ</t>
    </rPh>
    <phoneticPr fontId="3"/>
  </si>
  <si>
    <t>スマイルキッズ桜新町保育園</t>
    <rPh sb="7" eb="10">
      <t>サクラシンマチ</t>
    </rPh>
    <phoneticPr fontId="3"/>
  </si>
  <si>
    <t>グリーンホーム東玉川保育園</t>
    <rPh sb="7" eb="10">
      <t>ヒガシタマガワ</t>
    </rPh>
    <phoneticPr fontId="3"/>
  </si>
  <si>
    <t>東玉川1-21-13</t>
  </si>
  <si>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</si>
  <si>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</si>
  <si>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</si>
  <si>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上用賀青い空保育園</t>
    <rPh sb="0" eb="3">
      <t>カミヨウガ</t>
    </rPh>
    <rPh sb="3" eb="4">
      <t>アオ</t>
    </rPh>
    <rPh sb="5" eb="6">
      <t>ソラ</t>
    </rPh>
    <phoneticPr fontId="3"/>
  </si>
  <si>
    <t>上用賀6-8-17</t>
    <rPh sb="0" eb="3">
      <t>カミヨウガ</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</si>
  <si>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</si>
  <si>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</si>
  <si>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</si>
  <si>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</si>
  <si>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</si>
  <si>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</si>
  <si>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</si>
  <si>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</si>
  <si>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</si>
  <si>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</si>
  <si>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</si>
  <si>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</si>
  <si>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</si>
  <si>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</si>
  <si>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</si>
  <si>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</si>
  <si>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</si>
  <si>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</si>
  <si>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</si>
  <si>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</si>
  <si>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</si>
  <si>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</si>
  <si>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</si>
  <si>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</si>
  <si>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</si>
  <si>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</si>
  <si>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</si>
  <si>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</si>
  <si>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</si>
  <si>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</si>
  <si>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</si>
  <si>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</si>
  <si>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</si>
  <si>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</si>
  <si>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</si>
  <si>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</si>
  <si>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</si>
  <si>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</si>
  <si>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</si>
  <si>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</si>
  <si>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</si>
  <si>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</si>
  <si>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</si>
  <si>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</si>
  <si>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</si>
  <si>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</si>
  <si>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</si>
  <si>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</si>
  <si>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</si>
  <si>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</si>
  <si>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</si>
  <si>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</si>
  <si>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</si>
  <si>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</si>
  <si>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</si>
  <si>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</si>
  <si>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</si>
  <si>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</si>
  <si>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</si>
  <si>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</si>
  <si>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</si>
  <si>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</si>
  <si>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</si>
  <si>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</si>
  <si>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</si>
  <si>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</si>
  <si>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</si>
  <si>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</si>
  <si>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</si>
  <si>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</si>
  <si>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</si>
  <si>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</si>
  <si>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</si>
  <si>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</si>
  <si>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</si>
  <si>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ぽこころ保育園 祖師谷</t>
    <rPh sb="4" eb="7">
      <t>ホイクエン</t>
    </rPh>
    <rPh sb="8" eb="11">
      <t>ソシガヤ</t>
    </rPh>
    <phoneticPr fontId="3"/>
  </si>
  <si>
    <t>祖師谷4-4-16</t>
  </si>
  <si>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</si>
  <si>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</si>
  <si>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</si>
  <si>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</si>
  <si>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</si>
  <si>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</si>
  <si>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</si>
  <si>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</si>
  <si>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鎌田のびやか園</t>
    <rPh sb="0" eb="2">
      <t>カマタ</t>
    </rPh>
    <rPh sb="6" eb="7">
      <t>エン</t>
    </rPh>
    <phoneticPr fontId="3"/>
  </si>
  <si>
    <t>鎌田4-12-17</t>
    <rPh sb="0" eb="2">
      <t>カマタ</t>
    </rPh>
    <phoneticPr fontId="3"/>
  </si>
  <si>
    <t>(福)嬉泉</t>
    <rPh sb="3" eb="4">
      <t>ウレ</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</si>
  <si>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</si>
  <si>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</si>
  <si>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</si>
  <si>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</si>
  <si>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</si>
  <si>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</si>
  <si>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</si>
  <si>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</si>
  <si>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</si>
  <si>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</si>
  <si>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</si>
  <si>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</si>
  <si>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</si>
  <si>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</si>
  <si>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</si>
  <si>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</si>
  <si>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</si>
  <si>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</si>
  <si>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</si>
  <si>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</si>
  <si>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</si>
  <si>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</si>
  <si>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</si>
  <si>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</si>
  <si>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</si>
  <si>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</si>
  <si>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</si>
  <si>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</si>
  <si>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</si>
  <si>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</si>
  <si>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</si>
  <si>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</si>
  <si>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</si>
  <si>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</si>
  <si>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</si>
  <si>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</si>
  <si>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</si>
  <si>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</si>
  <si>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</si>
  <si>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</si>
  <si>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</si>
  <si>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</si>
  <si>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</si>
  <si>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</si>
  <si>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</si>
  <si>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</si>
  <si>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</si>
  <si>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</si>
  <si>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</si>
  <si>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</si>
  <si>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</si>
  <si>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</si>
  <si>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</si>
  <si>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</si>
  <si>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芦花ゆりかご保育園</t>
    <rPh sb="0" eb="2">
      <t>ロカ</t>
    </rPh>
    <phoneticPr fontId="3"/>
  </si>
  <si>
    <t>粕谷3-19-1</t>
    <rPh sb="0" eb="2">
      <t>カスヤ</t>
    </rPh>
    <phoneticPr fontId="3"/>
  </si>
  <si>
    <t>㈱マーテル</t>
    <phoneticPr fontId="2"/>
  </si>
  <si>
    <t>芦花の丘かたるぱ保育園</t>
  </si>
  <si>
    <t>粕谷1-20-1</t>
    <rPh sb="0" eb="2">
      <t>カスヤ</t>
    </rPh>
    <phoneticPr fontId="3"/>
  </si>
  <si>
    <t>ピノキオ幼児舎 芦花保育園</t>
  </si>
  <si>
    <t>粕谷2-3-11</t>
    <rPh sb="0" eb="2">
      <t>カスヤ</t>
    </rPh>
    <phoneticPr fontId="3"/>
  </si>
  <si>
    <t>㈱ピノーコーポレーション</t>
    <phoneticPr fontId="2"/>
  </si>
  <si>
    <t>京王キッズプラッツ烏山</t>
    <phoneticPr fontId="3"/>
  </si>
  <si>
    <t>㈱京王子育てサポート</t>
    <rPh sb="1" eb="3">
      <t>ケイオウ</t>
    </rPh>
    <rPh sb="3" eb="5">
      <t>コソダ</t>
    </rPh>
    <phoneticPr fontId="3"/>
  </si>
  <si>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</si>
  <si>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</si>
  <si>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</si>
  <si>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</si>
  <si>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</si>
  <si>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</si>
  <si>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</si>
  <si>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</si>
  <si>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</si>
  <si>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</si>
  <si>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</si>
  <si>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</si>
  <si>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</si>
  <si>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</si>
  <si>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</si>
  <si>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</si>
  <si>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</si>
  <si>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</si>
  <si>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</si>
  <si>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</si>
  <si>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</si>
  <si>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</si>
  <si>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</si>
  <si>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</si>
  <si>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</si>
  <si>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</si>
  <si>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ナオミ保育園〈分園〉りんごの木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</si>
  <si>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</si>
  <si>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</si>
  <si>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身延山保育園〈分園〉さくら青空保育園</t>
    <rPh sb="3" eb="5">
      <t>ホイク</t>
    </rPh>
    <rPh sb="5" eb="6">
      <t>エン</t>
    </rPh>
    <rPh sb="13" eb="14">
      <t>アオ</t>
    </rPh>
    <rPh sb="14" eb="15">
      <t>ソラ</t>
    </rPh>
    <rPh sb="15" eb="18">
      <t>ホイクエン</t>
    </rPh>
    <phoneticPr fontId="4"/>
  </si>
  <si>
    <t>上用賀青い空保育園〈分園〉森の家</t>
    <rPh sb="0" eb="3">
      <t>カミヨウガ</t>
    </rPh>
    <rPh sb="3" eb="4">
      <t>アオ</t>
    </rPh>
    <rPh sb="5" eb="6">
      <t>ソラ</t>
    </rPh>
    <rPh sb="6" eb="9">
      <t>ホイクエン</t>
    </rPh>
    <rPh sb="13" eb="14">
      <t>モリ</t>
    </rPh>
    <rPh sb="15" eb="16">
      <t>イエ</t>
    </rPh>
    <phoneticPr fontId="1"/>
  </si>
  <si>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</si>
  <si>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</si>
  <si>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鎌田のびやか園〈分園〉</t>
    <rPh sb="0" eb="2">
      <t>カマタ</t>
    </rPh>
    <rPh sb="6" eb="7">
      <t>エン</t>
    </rPh>
    <phoneticPr fontId="1"/>
  </si>
  <si>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</si>
  <si>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</si>
  <si>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t>
  </si>
  <si>
    <t>「日付」入力済</t>
    <phoneticPr fontId="2"/>
  </si>
  <si>
    <t>「ハイフン」入力済</t>
    <phoneticPr fontId="2"/>
  </si>
  <si>
    <t>私立保育園</t>
  </si>
  <si>
    <t>←入力した場合、①と②は同数のはず。「FALSE」の場合は、どちらかに入力漏れ等がある。</t>
    <rPh sb="1" eb="3">
      <t>ニュウリョク</t>
    </rPh>
    <rPh sb="5" eb="7">
      <t>バアイ</t>
    </rPh>
    <phoneticPr fontId="2"/>
  </si>
  <si>
    <t>←入力した場合、③と④は同数のはず。「FALSE」の場合は、どちらかに入力漏れ等がある。</t>
    <rPh sb="1" eb="3">
      <t>ニュウリョク</t>
    </rPh>
    <rPh sb="5" eb="7">
      <t>バアイ</t>
    </rPh>
    <phoneticPr fontId="2"/>
  </si>
  <si>
    <t>合計</t>
    <rPh sb="0" eb="2">
      <t>ゴウケイ</t>
    </rPh>
    <phoneticPr fontId="2"/>
  </si>
  <si>
    <t>入力した場合、合計はそれぞれ２０３（「TRUE」）になるはず。「FALSE」の場合は入力漏れ等がある。</t>
    <rPh sb="0" eb="2">
      <t>ニュウリョク</t>
    </rPh>
    <rPh sb="4" eb="6">
      <t>バアイ</t>
    </rPh>
    <rPh sb="7" eb="9">
      <t>ゴウケイ</t>
    </rPh>
    <phoneticPr fontId="2"/>
  </si>
  <si>
    <t>①</t>
    <phoneticPr fontId="2"/>
  </si>
  <si>
    <t>②</t>
    <phoneticPr fontId="2"/>
  </si>
  <si>
    <t>③</t>
    <phoneticPr fontId="2"/>
  </si>
  <si>
    <t>④</t>
    <phoneticPr fontId="2"/>
  </si>
  <si>
    <t>「有無」入力済</t>
    <phoneticPr fontId="2"/>
  </si>
  <si>
    <t>「空白」</t>
    <phoneticPr fontId="2"/>
  </si>
  <si>
    <t>区立保育園</t>
    <rPh sb="0" eb="2">
      <t>クリツ</t>
    </rPh>
    <rPh sb="2" eb="5">
      <t>ホイクエン</t>
    </rPh>
    <phoneticPr fontId="2"/>
  </si>
  <si>
    <t>入力した場合、合計はそれぞれ４５（「TRUE」）になるはず。「FALSE」の場合は入力漏れ等がある。</t>
    <rPh sb="0" eb="2">
      <t>ニュウリョク</t>
    </rPh>
    <rPh sb="4" eb="6">
      <t>バアイ</t>
    </rPh>
    <rPh sb="7" eb="9">
      <t>ゴウケイ</t>
    </rPh>
    <phoneticPr fontId="2"/>
  </si>
  <si>
    <t>安全計画の保護者周知がなかった。</t>
    <rPh sb="0" eb="2">
      <t>アンゼン</t>
    </rPh>
    <rPh sb="2" eb="4">
      <t>ケイカク</t>
    </rPh>
    <rPh sb="5" eb="8">
      <t>ホゴシャ</t>
    </rPh>
    <rPh sb="8" eb="10">
      <t>シュウチ</t>
    </rPh>
    <phoneticPr fontId="2"/>
  </si>
  <si>
    <t>重要事項等の掲示がされていなかった。</t>
    <rPh sb="0" eb="5">
      <t>ジュウヨウジコウトウ</t>
    </rPh>
    <rPh sb="6" eb="8">
      <t>ケイジ</t>
    </rPh>
    <phoneticPr fontId="2"/>
  </si>
  <si>
    <t>重要事項等が自動公衆送信による提示がされていなかった。</t>
    <rPh sb="0" eb="5">
      <t>ジュウヨウジコウトウ</t>
    </rPh>
    <rPh sb="6" eb="10">
      <t>ジドウコウシュウ</t>
    </rPh>
    <rPh sb="10" eb="12">
      <t>ソウシン</t>
    </rPh>
    <rPh sb="15" eb="17">
      <t>テイジ</t>
    </rPh>
    <phoneticPr fontId="2"/>
  </si>
  <si>
    <t>重要事項等の掲示及び自動公衆送信による提示がされていなかった。</t>
    <phoneticPr fontId="2"/>
  </si>
  <si>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</si>
  <si>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</si>
  <si>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</si>
  <si>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</si>
  <si>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</si>
  <si>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</si>
  <si>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</si>
  <si>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</si>
  <si>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</si>
  <si>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</si>
  <si>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</si>
  <si>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上用賀5-15-1 (用賀中学校校舎内)</t>
    <rPh sb="0" eb="1">
      <t>カミ</t>
    </rPh>
    <rPh sb="1" eb="3">
      <t>ヨウガ</t>
    </rPh>
    <rPh sb="11" eb="13">
      <t>ヨウガ</t>
    </rPh>
    <rPh sb="13" eb="16">
      <t>チュウガッコウ</t>
    </rPh>
    <rPh sb="16" eb="18">
      <t>コウシャ</t>
    </rPh>
    <rPh sb="18" eb="19">
      <t>ナイ</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</si>
  <si>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</si>
  <si>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</si>
  <si>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</si>
  <si>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等々力3-27-15 パークハイム等々力三丁目壱番館</t>
    <rPh sb="0" eb="3">
      <t>トドロキ</t>
    </rPh>
    <rPh sb="17" eb="20">
      <t>トドロキ</t>
    </rPh>
    <rPh sb="20" eb="23">
      <t>サンチョウメ</t>
    </rPh>
    <rPh sb="23" eb="25">
      <t>イチバン</t>
    </rPh>
    <rPh sb="25" eb="26">
      <t>カン</t>
    </rPh>
    <phoneticPr fontId="3"/>
  </si>
  <si>
    <t>桜新町2-6-4(A棟)・桜新町2-9-6(B棟)</t>
    <rPh sb="0" eb="3">
      <t>サクラシンマチ</t>
    </rPh>
    <rPh sb="10" eb="11">
      <t>トウ</t>
    </rPh>
    <rPh sb="13" eb="16">
      <t>サクラシンマチ</t>
    </rPh>
    <rPh sb="23" eb="24">
      <t>トウ</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</si>
  <si>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</si>
  <si>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</si>
  <si>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</si>
  <si>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</si>
  <si>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成城6-13-2 住友生命ビル1階</t>
    <rPh sb="0" eb="2">
      <t>セイジョウ</t>
    </rPh>
    <rPh sb="9" eb="11">
      <t>スミトモ</t>
    </rPh>
    <rPh sb="11" eb="13">
      <t>セイメイ</t>
    </rPh>
    <rPh sb="16" eb="17">
      <t>カイ</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</si>
  <si>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</si>
  <si>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</si>
  <si>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南烏山5-17-5 子育てステーション烏山2階</t>
    <phoneticPr fontId="2"/>
  </si>
  <si>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</si>
  <si>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</si>
  <si>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</si>
  <si>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</si>
  <si>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</si>
  <si>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</si>
  <si>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</si>
  <si>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</si>
  <si>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</si>
  <si>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</si>
  <si>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</si>
  <si>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</si>
  <si>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</si>
  <si>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</si>
  <si>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</si>
  <si>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</si>
  <si>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</si>
  <si>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</si>
  <si>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</si>
  <si>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</si>
  <si>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</si>
  <si>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</si>
  <si>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</si>
  <si>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改善状況</t>
    <rPh sb="0" eb="2">
      <t>カイゼン</t>
    </rPh>
    <rPh sb="2" eb="4">
      <t>ジョウキョウ</t>
    </rPh>
    <phoneticPr fontId="2"/>
  </si>
  <si>
    <t>（福）尚徳福祉会</t>
    <rPh sb="1" eb="2">
      <t>フク</t>
    </rPh>
    <rPh sb="3" eb="4">
      <t>ナオ</t>
    </rPh>
    <rPh sb="4" eb="5">
      <t>トク</t>
    </rPh>
    <rPh sb="5" eb="7">
      <t>フクシ</t>
    </rPh>
    <rPh sb="7" eb="8">
      <t>カイ</t>
    </rPh>
    <phoneticPr fontId="1"/>
  </si>
  <si>
    <t>　世田谷区</t>
    <rPh sb="1" eb="5">
      <t>セタガヤク</t>
    </rPh>
    <phoneticPr fontId="2"/>
  </si>
  <si>
    <t>設置主体</t>
    <rPh sb="0" eb="2">
      <t>セッチ</t>
    </rPh>
    <rPh sb="2" eb="4">
      <t>シュタイ</t>
    </rPh>
    <phoneticPr fontId="2"/>
  </si>
  <si>
    <t>(福)崇仁会</t>
    <phoneticPr fontId="2"/>
  </si>
  <si>
    <t>児童の睡眠チェックを適切に実施していないことがあった。</t>
    <rPh sb="0" eb="2">
      <t>ジドウ</t>
    </rPh>
    <rPh sb="3" eb="5">
      <t>スイミン</t>
    </rPh>
    <rPh sb="10" eb="12">
      <t>テキセツ</t>
    </rPh>
    <rPh sb="13" eb="15">
      <t>ジッシ</t>
    </rPh>
    <phoneticPr fontId="2"/>
  </si>
  <si>
    <t>附属明細書が適正に作成されていなかった。</t>
    <rPh sb="0" eb="5">
      <t>フゾクメイサイショ</t>
    </rPh>
    <rPh sb="6" eb="8">
      <t>テキセイ</t>
    </rPh>
    <rPh sb="9" eb="11">
      <t>サクセイ</t>
    </rPh>
    <phoneticPr fontId="2"/>
  </si>
  <si>
    <t>適正に作成されていない附属明細書があった。</t>
    <rPh sb="0" eb="2">
      <t>テキセイ</t>
    </rPh>
    <rPh sb="3" eb="5">
      <t>サクセイ</t>
    </rPh>
    <rPh sb="11" eb="16">
      <t>フゾクメイサイショ</t>
    </rPh>
    <phoneticPr fontId="2"/>
  </si>
  <si>
    <t>未作成かつ適正に作成されていない附属明細書があった。</t>
    <rPh sb="0" eb="3">
      <t>ミサクセイ</t>
    </rPh>
    <rPh sb="5" eb="7">
      <t>テキセイ</t>
    </rPh>
    <rPh sb="8" eb="10">
      <t>サクセイ</t>
    </rPh>
    <rPh sb="16" eb="21">
      <t>フゾクメイサイショ</t>
    </rPh>
    <phoneticPr fontId="2"/>
  </si>
  <si>
    <t>経理通知３(2) 認められていない経費に充当しているケース</t>
    <rPh sb="0" eb="4">
      <t>ケイリツウチ</t>
    </rPh>
    <rPh sb="9" eb="10">
      <t>ミト</t>
    </rPh>
    <rPh sb="17" eb="19">
      <t>ケイヒ</t>
    </rPh>
    <phoneticPr fontId="2"/>
  </si>
  <si>
    <t>経理通知３(1) 3％超の取崩額なのに、都へ事前協議していないケース</t>
    <rPh sb="0" eb="4">
      <t>ケイリツウチ</t>
    </rPh>
    <rPh sb="11" eb="12">
      <t>チョウ</t>
    </rPh>
    <rPh sb="13" eb="15">
      <t>トリクズ</t>
    </rPh>
    <rPh sb="15" eb="16">
      <t>ガク</t>
    </rPh>
    <rPh sb="20" eb="21">
      <t>ト</t>
    </rPh>
    <rPh sb="22" eb="24">
      <t>ジゼン</t>
    </rPh>
    <rPh sb="24" eb="26">
      <t>キョウギ</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</si>
  <si>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</si>
  <si>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経理通知３(2) 30％ルール違反のケース</t>
    <rPh sb="0" eb="4">
      <t>ケイリツウチ</t>
    </rPh>
    <rPh sb="15" eb="17">
      <t>イハン</t>
    </rPh>
    <phoneticPr fontId="2"/>
  </si>
  <si>
    <t>安全計画を策定していなかった。</t>
    <rPh sb="0" eb="2">
      <t>アンゼン</t>
    </rPh>
    <rPh sb="2" eb="4">
      <t>ケイカク</t>
    </rPh>
    <rPh sb="5" eb="7">
      <t>サクテイ</t>
    </rPh>
    <phoneticPr fontId="2"/>
  </si>
  <si>
    <t>経理規程の内容の一部が適正ではなかった。</t>
    <rPh sb="0" eb="2">
      <t>ケイリ</t>
    </rPh>
    <phoneticPr fontId="2"/>
  </si>
  <si>
    <t>現金、預金の保管が適正に行われていなかった。</t>
    <rPh sb="3" eb="5">
      <t>ヨキン</t>
    </rPh>
    <rPh sb="6" eb="8">
      <t>ホカン</t>
    </rPh>
    <rPh sb="9" eb="11">
      <t>テキセイ</t>
    </rPh>
    <rPh sb="12" eb="13">
      <t>オコナ</t>
    </rPh>
    <phoneticPr fontId="2"/>
  </si>
  <si>
    <t>預金管理が適正に行われていなかった。</t>
    <rPh sb="0" eb="4">
      <t>ヨキンカンリ</t>
    </rPh>
    <rPh sb="5" eb="7">
      <t>テキセイ</t>
    </rPh>
    <rPh sb="8" eb="9">
      <t>オコナ</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</si>
  <si>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</si>
  <si>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</si>
  <si>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保育士が適正に配置されていない時間帯があった。</t>
    <rPh sb="15" eb="18">
      <t>ジカンタイ</t>
    </rPh>
    <phoneticPr fontId="2"/>
  </si>
  <si>
    <t>国庫補助金等特別積立金の処理が適正に行われていなかった。</t>
    <rPh sb="0" eb="2">
      <t>コッコ</t>
    </rPh>
    <rPh sb="2" eb="5">
      <t>ホジョキン</t>
    </rPh>
    <rPh sb="5" eb="6">
      <t>トウ</t>
    </rPh>
    <rPh sb="6" eb="8">
      <t>トクベツ</t>
    </rPh>
    <rPh sb="8" eb="11">
      <t>ツミタテキン</t>
    </rPh>
    <rPh sb="12" eb="14">
      <t>ショリ</t>
    </rPh>
    <rPh sb="15" eb="17">
      <t>テキセイ</t>
    </rPh>
    <rPh sb="18" eb="19">
      <t>オコナ</t>
    </rPh>
    <phoneticPr fontId="2"/>
  </si>
  <si>
    <t>財務諸表が適正に作成されていなかった。</t>
    <rPh sb="0" eb="4">
      <t>ザイムショヒョウ</t>
    </rPh>
    <rPh sb="5" eb="7">
      <t>テキセイ</t>
    </rPh>
    <rPh sb="8" eb="10">
      <t>サクセイ</t>
    </rPh>
    <phoneticPr fontId="2"/>
  </si>
  <si>
    <t>アルタベビー下北沢園</t>
    <rPh sb="6" eb="9">
      <t>シモキタザワ</t>
    </rPh>
    <rPh sb="9" eb="10">
      <t>エン</t>
    </rPh>
    <phoneticPr fontId="2"/>
  </si>
  <si>
    <t>前年度の決算書が適正に作成されていなかった。</t>
    <rPh sb="0" eb="3">
      <t>ゼンネンド</t>
    </rPh>
    <rPh sb="4" eb="7">
      <t>ケッサンショ</t>
    </rPh>
    <rPh sb="8" eb="10">
      <t>テキセイ</t>
    </rPh>
    <rPh sb="11" eb="13">
      <t>サクセイ</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</si>
  <si>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</si>
  <si>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</si>
  <si>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</si>
  <si>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</si>
  <si>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拠点区分間の資金移動において適正な処理を行っていなかった。</t>
    <rPh sb="0" eb="2">
      <t>キョテン</t>
    </rPh>
    <rPh sb="2" eb="5">
      <t>クブンカン</t>
    </rPh>
    <rPh sb="6" eb="10">
      <t>シキンイドウ</t>
    </rPh>
    <rPh sb="14" eb="16">
      <t>テキセイ</t>
    </rPh>
    <rPh sb="17" eb="19">
      <t>ショリ</t>
    </rPh>
    <rPh sb="20" eb="21">
      <t>オコナ</t>
    </rPh>
    <phoneticPr fontId="2"/>
  </si>
  <si>
    <t>前期末支払資金残高の充当処理に誤りがあった。</t>
    <rPh sb="10" eb="12">
      <t>ジュウトウ</t>
    </rPh>
    <phoneticPr fontId="2"/>
  </si>
  <si>
    <t>拠点区分間の資金移動において適正な処理を行っておらず、かつ前期末支払資金残高の充当処理に誤りがあった。</t>
    <phoneticPr fontId="2"/>
  </si>
  <si>
    <t>財務諸表が保育所への備付けがなされておらず、閲覧に供していなかった。</t>
    <rPh sb="0" eb="2">
      <t>ザイム</t>
    </rPh>
    <rPh sb="2" eb="4">
      <t>ショヒョウ</t>
    </rPh>
    <rPh sb="5" eb="8">
      <t>ホイクショ</t>
    </rPh>
    <rPh sb="10" eb="12">
      <t>ソナエツ</t>
    </rPh>
    <rPh sb="22" eb="24">
      <t>エツラン</t>
    </rPh>
    <rPh sb="25" eb="26">
      <t>キョウ</t>
    </rPh>
    <phoneticPr fontId="2"/>
  </si>
  <si>
    <t>建物設備に安全上不適切な箇所があった。</t>
    <rPh sb="5" eb="8">
      <t>アンゼンジョウ</t>
    </rPh>
    <rPh sb="8" eb="11">
      <t>フテキセツ</t>
    </rPh>
    <rPh sb="12" eb="14">
      <t>カショ</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</si>
  <si>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</si>
  <si>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経理規程に基づく適正な会計事務処理が行われていなかった。</t>
    <rPh sb="0" eb="4">
      <t>ケイリキテイ</t>
    </rPh>
    <rPh sb="5" eb="6">
      <t>モト</t>
    </rPh>
    <rPh sb="8" eb="10">
      <t>テキセイ</t>
    </rPh>
    <rPh sb="11" eb="13">
      <t>カイケイ</t>
    </rPh>
    <rPh sb="13" eb="17">
      <t>ジムショリ</t>
    </rPh>
    <rPh sb="18" eb="19">
      <t>オコナ</t>
    </rPh>
    <phoneticPr fontId="2"/>
  </si>
  <si>
    <t>適正に作成されていない計算書類があった。</t>
    <rPh sb="0" eb="2">
      <t>テキセイ</t>
    </rPh>
    <rPh sb="3" eb="5">
      <t>サクセイ</t>
    </rPh>
    <rPh sb="11" eb="13">
      <t>ケイサン</t>
    </rPh>
    <rPh sb="13" eb="15">
      <t>ショルイ</t>
    </rPh>
    <phoneticPr fontId="2"/>
  </si>
  <si>
    <t>施設内に安全上危険な箇所があった。</t>
    <rPh sb="0" eb="3">
      <t>シセツナイ</t>
    </rPh>
    <rPh sb="4" eb="7">
      <t>アンゼンジョウ</t>
    </rPh>
    <rPh sb="7" eb="9">
      <t>キケン</t>
    </rPh>
    <rPh sb="10" eb="12">
      <t>カショ</t>
    </rPh>
    <phoneticPr fontId="2"/>
  </si>
  <si>
    <t>法令上適正でない会計事務処理があった。</t>
    <rPh sb="0" eb="3">
      <t>ホウレイジョウ</t>
    </rPh>
    <rPh sb="3" eb="5">
      <t>テキセイ</t>
    </rPh>
    <rPh sb="8" eb="10">
      <t>カイケイ</t>
    </rPh>
    <rPh sb="10" eb="14">
      <t>ジムショリ</t>
    </rPh>
    <phoneticPr fontId="2"/>
  </si>
  <si>
    <t>調乳が衛生管理上不適切な場所で行われていた。</t>
    <rPh sb="0" eb="2">
      <t>チョウニュウ</t>
    </rPh>
    <rPh sb="3" eb="8">
      <t>エイセイカンリジョウ</t>
    </rPh>
    <rPh sb="8" eb="11">
      <t>フテキセツ</t>
    </rPh>
    <rPh sb="12" eb="14">
      <t>バショ</t>
    </rPh>
    <rPh sb="15" eb="16">
      <t>オコナ</t>
    </rPh>
    <phoneticPr fontId="2"/>
  </si>
  <si>
    <t>実施</t>
    <rPh sb="0" eb="2">
      <t>ジッシ</t>
    </rPh>
    <phoneticPr fontId="2"/>
  </si>
  <si>
    <t>給食の食品発注が適正でなかった。</t>
    <rPh sb="0" eb="2">
      <t>キュウショク</t>
    </rPh>
    <rPh sb="3" eb="5">
      <t>ショクヒン</t>
    </rPh>
    <rPh sb="5" eb="7">
      <t>ハッチュウ</t>
    </rPh>
    <rPh sb="8" eb="10">
      <t>テキセイ</t>
    </rPh>
    <phoneticPr fontId="2"/>
  </si>
  <si>
    <t>拠点区分別に会計処理が行われていなかった。</t>
    <rPh sb="0" eb="4">
      <t>キョテンクブン</t>
    </rPh>
    <rPh sb="4" eb="5">
      <t>ベツ</t>
    </rPh>
    <rPh sb="6" eb="10">
      <t>カイケイショリ</t>
    </rPh>
    <rPh sb="11" eb="12">
      <t>オコナ</t>
    </rPh>
    <phoneticPr fontId="2"/>
  </si>
  <si>
    <t>調理従事者の検便結果を事前に確認しないまま業務に従事させた月があった。</t>
    <rPh sb="2" eb="5">
      <t>ジュウジシャ</t>
    </rPh>
    <phoneticPr fontId="2"/>
  </si>
  <si>
    <t>調理従事者が検便未実施のまま業務に従事させた月があった。</t>
    <rPh sb="2" eb="5">
      <t>ジュウジシャ</t>
    </rPh>
    <phoneticPr fontId="2"/>
  </si>
  <si>
    <t>雇入れ時に調理従事者の検便結果を適正に確認しないまま業務に従事させた。</t>
    <rPh sb="0" eb="2">
      <t>ヤトイイ</t>
    </rPh>
    <rPh sb="3" eb="4">
      <t>ジ</t>
    </rPh>
    <rPh sb="7" eb="10">
      <t>ジュウジシャ</t>
    </rPh>
    <rPh sb="16" eb="18">
      <t>テキセイ</t>
    </rPh>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</si>
  <si>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</si>
  <si>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</si>
  <si>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</si>
  <si>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</si>
  <si>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t>
    <phoneticPr fontId="2"/>
  </si>
  <si>
    <t>運営委員会が未設置であった。</t>
    <rPh sb="0" eb="5">
      <t>ウンエイイインカイ</t>
    </rPh>
    <rPh sb="6" eb="9">
      <t>ミセッチ</t>
    </rPh>
    <phoneticPr fontId="2"/>
  </si>
  <si>
    <t>社会福祉法人・学校法人以外の法人の場合</t>
    <rPh sb="0" eb="6">
      <t>シャカイフクシホウジン</t>
    </rPh>
    <rPh sb="7" eb="11">
      <t>ガッコウホウジン</t>
    </rPh>
    <rPh sb="11" eb="13">
      <t>イガイ</t>
    </rPh>
    <rPh sb="14" eb="16">
      <t>ホウジン</t>
    </rPh>
    <rPh sb="17" eb="19">
      <t>バアイ</t>
    </rPh>
    <phoneticPr fontId="2"/>
  </si>
  <si>
    <t>積立資産の管理が適正でなかった。</t>
    <rPh sb="5" eb="7">
      <t>カンリ</t>
    </rPh>
    <rPh sb="8" eb="10">
      <t>テキセイ</t>
    </rPh>
    <phoneticPr fontId="2"/>
  </si>
  <si>
    <t>現金収入において適正に行われていない会計処理があった。</t>
    <rPh sb="0" eb="2">
      <t>ゲンキン</t>
    </rPh>
    <rPh sb="2" eb="4">
      <t>シュウニュウ</t>
    </rPh>
    <rPh sb="8" eb="10">
      <t>テキセイ</t>
    </rPh>
    <rPh sb="11" eb="12">
      <t>オコナ</t>
    </rPh>
    <rPh sb="18" eb="22">
      <t>カイケイショリ</t>
    </rPh>
    <phoneticPr fontId="2"/>
  </si>
  <si>
    <t>現金出納において適正に行われていない会計処理があった。</t>
    <rPh sb="0" eb="2">
      <t>ゲンキン</t>
    </rPh>
    <rPh sb="2" eb="4">
      <t>スイトウ</t>
    </rPh>
    <rPh sb="8" eb="10">
      <t>テキセイ</t>
    </rPh>
    <rPh sb="11" eb="12">
      <t>オコナ</t>
    </rPh>
    <rPh sb="18" eb="20">
      <t>カイケイ</t>
    </rPh>
    <rPh sb="20" eb="22">
      <t>ショリ</t>
    </rPh>
    <phoneticPr fontId="2"/>
  </si>
  <si>
    <t>現金出納の管理において適正に行われていない会計処理があった。</t>
    <rPh sb="0" eb="2">
      <t>ゲンキン</t>
    </rPh>
    <rPh sb="2" eb="4">
      <t>スイトウ</t>
    </rPh>
    <rPh sb="5" eb="7">
      <t>カンリ</t>
    </rPh>
    <rPh sb="11" eb="13">
      <t>テキセイ</t>
    </rPh>
    <rPh sb="14" eb="15">
      <t>オコナ</t>
    </rPh>
    <rPh sb="21" eb="23">
      <t>カイケイ</t>
    </rPh>
    <rPh sb="23" eb="25">
      <t>ショリ</t>
    </rPh>
    <phoneticPr fontId="2"/>
  </si>
  <si>
    <t>区への事故報告を行っていなかった。</t>
    <rPh sb="8" eb="9">
      <t>オコナ</t>
    </rPh>
    <phoneticPr fontId="2"/>
  </si>
  <si>
    <t>拠点単位の仕訳が行われておらず、資金移動の管理ができていなかった。</t>
    <rPh sb="2" eb="4">
      <t>タンイ</t>
    </rPh>
    <rPh sb="5" eb="7">
      <t>シワケ</t>
    </rPh>
    <rPh sb="8" eb="9">
      <t>オコナ</t>
    </rPh>
    <rPh sb="16" eb="18">
      <t>シキン</t>
    </rPh>
    <rPh sb="18" eb="20">
      <t>イドウ</t>
    </rPh>
    <rPh sb="21" eb="23">
      <t>カンリ</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</si>
  <si>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</si>
  <si>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必要な勘定科目を含めた総勘定元帳が作成されていなかった。</t>
    <rPh sb="0" eb="2">
      <t>ヒツヨウ</t>
    </rPh>
    <rPh sb="3" eb="7">
      <t>カンジョウカモク</t>
    </rPh>
    <rPh sb="8" eb="9">
      <t>フク</t>
    </rPh>
    <rPh sb="11" eb="16">
      <t>ソウカンジョウモトチョウ</t>
    </rPh>
    <rPh sb="17" eb="19">
      <t>サクセイ</t>
    </rPh>
    <phoneticPr fontId="2"/>
  </si>
  <si>
    <t>本部拠点区分が作成されておらず、施設拠点区分の決算資料が不明瞭であった。</t>
    <rPh sb="0" eb="2">
      <t>ホンブ</t>
    </rPh>
    <rPh sb="2" eb="4">
      <t>キョテン</t>
    </rPh>
    <rPh sb="4" eb="6">
      <t>クブン</t>
    </rPh>
    <rPh sb="7" eb="9">
      <t>サクセイ</t>
    </rPh>
    <rPh sb="16" eb="18">
      <t>シセツ</t>
    </rPh>
    <rPh sb="18" eb="20">
      <t>キョテン</t>
    </rPh>
    <rPh sb="20" eb="22">
      <t>クブン</t>
    </rPh>
    <rPh sb="23" eb="25">
      <t>ケッサン</t>
    </rPh>
    <rPh sb="25" eb="27">
      <t>シリョウ</t>
    </rPh>
    <rPh sb="28" eb="31">
      <t>フメイリョウ</t>
    </rPh>
    <phoneticPr fontId="2"/>
  </si>
  <si>
    <t>令和７年度　世田谷区保育施設に対する指導検査結果一覧（私立認可保育所）</t>
    <rPh sb="3" eb="5">
      <t>ネンド</t>
    </rPh>
    <rPh sb="6" eb="9">
      <t>セタガヤ</t>
    </rPh>
    <rPh sb="15" eb="16">
      <t>タイ</t>
    </rPh>
    <phoneticPr fontId="2"/>
  </si>
  <si>
    <t>（注）表に掲載の施設名及び所在地は、令和7年4月1日現在のものです。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</si>
  <si>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R7年度
検査日</t>
    <rPh sb="2" eb="4">
      <t>ネンド</t>
    </rPh>
    <rPh sb="5" eb="7">
      <t>ケンサ</t>
    </rPh>
    <rPh sb="7" eb="8">
      <t>ヒ</t>
    </rPh>
    <phoneticPr fontId="2"/>
  </si>
  <si>
    <t>代沢みこころ保育園分園  小さな森の保育園</t>
    <rPh sb="0" eb="2">
      <t>ダイザワ</t>
    </rPh>
    <rPh sb="6" eb="9">
      <t>ホイクエン</t>
    </rPh>
    <rPh sb="9" eb="11">
      <t>ブンエン</t>
    </rPh>
    <rPh sb="13" eb="14">
      <t>チイ</t>
    </rPh>
    <rPh sb="16" eb="17">
      <t>モリ</t>
    </rPh>
    <rPh sb="18" eb="21">
      <t>ホイクエン</t>
    </rPh>
    <phoneticPr fontId="1"/>
  </si>
  <si>
    <t>みこと保育園</t>
    <phoneticPr fontId="2"/>
  </si>
  <si>
    <t>代沢2-42-9</t>
    <phoneticPr fontId="2"/>
  </si>
  <si>
    <t>(福)和順福祉会</t>
    <rPh sb="1" eb="2">
      <t>フク</t>
    </rPh>
    <phoneticPr fontId="2"/>
  </si>
  <si>
    <t>もみの木保育園 希望丘分園</t>
    <rPh sb="3" eb="4">
      <t>キ</t>
    </rPh>
    <rPh sb="4" eb="7">
      <t>ホイクエン</t>
    </rPh>
    <rPh sb="8" eb="11">
      <t>キボウガオカ</t>
    </rPh>
    <rPh sb="11" eb="13">
      <t>ブンエン</t>
    </rPh>
    <phoneticPr fontId="1"/>
  </si>
  <si>
    <t>高木保育園</t>
    <phoneticPr fontId="2"/>
  </si>
  <si>
    <t>(特非)おひさま保育の会</t>
    <phoneticPr fontId="2"/>
  </si>
  <si>
    <t>(特非)砧の会</t>
    <phoneticPr fontId="2"/>
  </si>
  <si>
    <t>えにっくす成城保育園</t>
    <phoneticPr fontId="3"/>
  </si>
  <si>
    <t>成城5-26-11 ドミシラドレ成城101号室</t>
    <rPh sb="0" eb="2">
      <t>セイジョウ</t>
    </rPh>
    <rPh sb="15" eb="17">
      <t>セイジョウ</t>
    </rPh>
    <rPh sb="20" eb="22">
      <t>ゴウシツ</t>
    </rPh>
    <phoneticPr fontId="3"/>
  </si>
  <si>
    <t>砧6-18-6 1階</t>
    <phoneticPr fontId="2"/>
  </si>
  <si>
    <t>船橋6-16-11 2階</t>
    <rPh sb="0" eb="2">
      <t>フナバシ</t>
    </rPh>
    <rPh sb="11" eb="12">
      <t>カイ</t>
    </rPh>
    <phoneticPr fontId="3"/>
  </si>
  <si>
    <t>代沢5-18-1 代沢カラバッシュ3階</t>
    <rPh sb="0" eb="2">
      <t>ダイザワ</t>
    </rPh>
    <rPh sb="9" eb="11">
      <t>ダイザワ</t>
    </rPh>
    <rPh sb="18" eb="19">
      <t>カイ</t>
    </rPh>
    <phoneticPr fontId="1"/>
  </si>
  <si>
    <t>令和７年度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</si>
  <si>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（株）ALTA</t>
    <phoneticPr fontId="3"/>
  </si>
  <si>
    <t>令和７年度　世田谷区保育施設に対する指導検査結果一覧（認定こども園）</t>
    <rPh sb="3" eb="5">
      <t>ネンド</t>
    </rPh>
    <rPh sb="6" eb="9">
      <t>セタガヤ</t>
    </rPh>
    <rPh sb="15" eb="16">
      <t>タイ</t>
    </rPh>
    <rPh sb="27" eb="29">
      <t>ニンテイ</t>
    </rPh>
    <rPh sb="32" eb="33">
      <t>エン</t>
    </rPh>
    <phoneticPr fontId="2"/>
  </si>
  <si>
    <t>幼稚園型</t>
    <rPh sb="0" eb="3">
      <t>ヨウチエン</t>
    </rPh>
    <rPh sb="3" eb="4">
      <t>ガタ</t>
    </rPh>
    <phoneticPr fontId="2"/>
  </si>
  <si>
    <t>幼保連携型</t>
    <rPh sb="0" eb="5">
      <t>ヨウホレンケイガタ</t>
    </rPh>
    <phoneticPr fontId="2"/>
  </si>
  <si>
    <t>幼保連携型</t>
    <rPh sb="0" eb="4">
      <t>ヨウホレンケイ</t>
    </rPh>
    <rPh sb="4" eb="5">
      <t>ガタ</t>
    </rPh>
    <phoneticPr fontId="2"/>
  </si>
  <si>
    <t>令和７年度　世田谷区保育施設に対する指導検査結果一覧（区立保育園）</t>
    <rPh sb="3" eb="5">
      <t>ネンド</t>
    </rPh>
    <rPh sb="6" eb="9">
      <t>セタガヤ</t>
    </rPh>
    <rPh sb="15" eb="16">
      <t>タイ</t>
    </rPh>
    <rPh sb="27" eb="29">
      <t>クリツ</t>
    </rPh>
    <rPh sb="29" eb="32">
      <t>ホイクエン</t>
    </rPh>
    <phoneticPr fontId="2"/>
  </si>
  <si>
    <t>ぽこころ株式会社</t>
    <phoneticPr fontId="3"/>
  </si>
  <si>
    <t>―</t>
  </si>
  <si>
    <t>調乳担当者の検便結果を事前に確認しないまま業務に従事させた月があった。</t>
  </si>
  <si>
    <t>改善中</t>
  </si>
  <si>
    <t>調乳室の衛生管理が不適切であった。</t>
  </si>
  <si>
    <t>改善済</t>
  </si>
  <si>
    <t>事業所防災計画が未作成であった。</t>
  </si>
  <si>
    <t>消火訓練が未実施の月があった。</t>
  </si>
  <si>
    <t>積立資産の計上処理に誤りがあった。</t>
    <rPh sb="0" eb="4">
      <t>ツミタテシサン</t>
    </rPh>
    <rPh sb="5" eb="9">
      <t>ケイジョウショリ</t>
    </rPh>
    <rPh sb="10" eb="11">
      <t>アヤマ</t>
    </rPh>
    <phoneticPr fontId="2"/>
  </si>
  <si>
    <t>建物設備に衛生上不適切な箇所があった。</t>
  </si>
  <si>
    <t>計算書類において記載が必要な注記に不備があった。</t>
    <rPh sb="0" eb="2">
      <t>ケイサン</t>
    </rPh>
    <rPh sb="2" eb="4">
      <t>ショルイ</t>
    </rPh>
    <rPh sb="8" eb="10">
      <t>キサイ</t>
    </rPh>
    <rPh sb="11" eb="13">
      <t>ヒツヨウ</t>
    </rPh>
    <rPh sb="14" eb="16">
      <t>チュウキ</t>
    </rPh>
    <rPh sb="17" eb="19">
      <t>フビ</t>
    </rPh>
    <phoneticPr fontId="2"/>
  </si>
  <si>
    <t>有形固定資産の減価償却期間の誤りにより適正でない会計処理があった。</t>
    <rPh sb="0" eb="6">
      <t>ユウケイコテイシサン</t>
    </rPh>
    <rPh sb="7" eb="11">
      <t>ゲンカショウキャク</t>
    </rPh>
    <rPh sb="11" eb="13">
      <t>キカン</t>
    </rPh>
    <rPh sb="14" eb="15">
      <t>アヤマ</t>
    </rPh>
    <rPh sb="19" eb="21">
      <t>テキセイ</t>
    </rPh>
    <rPh sb="24" eb="28">
      <t>カイケイショリ</t>
    </rPh>
    <phoneticPr fontId="2"/>
  </si>
  <si>
    <t>避難訓練及び消火訓練が未実施の月があった。</t>
  </si>
  <si>
    <t>施設長が運営管理業務に専従していない日があった。</t>
  </si>
  <si>
    <t>避難訓練が未実施の月があった。</t>
  </si>
  <si>
    <t>預金管理において内部牽制体制が適正でなかった。</t>
    <rPh sb="0" eb="2">
      <t>ヨキン</t>
    </rPh>
    <rPh sb="2" eb="4">
      <t>カンリ</t>
    </rPh>
    <rPh sb="8" eb="12">
      <t>ナイブケンセイ</t>
    </rPh>
    <rPh sb="12" eb="14">
      <t>タイセイ</t>
    </rPh>
    <rPh sb="15" eb="17">
      <t>テキセイ</t>
    </rPh>
    <phoneticPr fontId="2"/>
  </si>
  <si>
    <t>前期末支払資金残高の充当処理が適正でなかった。</t>
    <rPh sb="0" eb="3">
      <t>ゼンキマツ</t>
    </rPh>
    <rPh sb="3" eb="9">
      <t>シハライシキンザンダカ</t>
    </rPh>
    <rPh sb="10" eb="12">
      <t>ジュウトウ</t>
    </rPh>
    <rPh sb="12" eb="14">
      <t>ショリ</t>
    </rPh>
    <rPh sb="15" eb="17">
      <t>テキセイ</t>
    </rPh>
    <phoneticPr fontId="2"/>
  </si>
  <si>
    <t>経理通知３(2)法人本部の人件費及び事務費を超える金額を充当していたケース</t>
    <rPh sb="0" eb="4">
      <t>ケイリツウチ</t>
    </rPh>
    <rPh sb="8" eb="10">
      <t>ホウジン</t>
    </rPh>
    <rPh sb="10" eb="12">
      <t>ホンブ</t>
    </rPh>
    <rPh sb="13" eb="16">
      <t>ジンケンヒ</t>
    </rPh>
    <rPh sb="16" eb="17">
      <t>オヨ</t>
    </rPh>
    <rPh sb="18" eb="21">
      <t>ジムヒ</t>
    </rPh>
    <rPh sb="22" eb="23">
      <t>コ</t>
    </rPh>
    <rPh sb="25" eb="27">
      <t>キンガク</t>
    </rPh>
    <rPh sb="28" eb="30">
      <t>ジュウトウ</t>
    </rPh>
    <phoneticPr fontId="2"/>
  </si>
  <si>
    <t>前期末支払資金残高の引継ぎが適正でなかった。</t>
    <rPh sb="0" eb="3">
      <t>ゼンキマツ</t>
    </rPh>
    <rPh sb="3" eb="7">
      <t>シハライシキン</t>
    </rPh>
    <rPh sb="7" eb="9">
      <t>ザンダカ</t>
    </rPh>
    <rPh sb="10" eb="12">
      <t>ヒキツ</t>
    </rPh>
    <rPh sb="14" eb="16">
      <t>テキセイ</t>
    </rPh>
    <phoneticPr fontId="2"/>
  </si>
  <si>
    <t>拠点区分別の貸借対照表項目を把握していなかった。</t>
    <rPh sb="0" eb="5">
      <t>キョテンクブンベツ</t>
    </rPh>
    <rPh sb="6" eb="11">
      <t>タイシャクタイショウヒョウ</t>
    </rPh>
    <rPh sb="11" eb="13">
      <t>コウモク</t>
    </rPh>
    <rPh sb="14" eb="16">
      <t>ハアク</t>
    </rPh>
    <phoneticPr fontId="2"/>
  </si>
  <si>
    <t>拠点区分別で貸借対照表科目の残高、現金預金残高を把握していないことにより委託費の適正管理がされていないなケース</t>
    <rPh sb="0" eb="4">
      <t>キョテンクブン</t>
    </rPh>
    <rPh sb="4" eb="5">
      <t>ベツ</t>
    </rPh>
    <rPh sb="6" eb="8">
      <t>タイシャク</t>
    </rPh>
    <rPh sb="8" eb="11">
      <t>タイショウヒョウ</t>
    </rPh>
    <rPh sb="11" eb="13">
      <t>カモク</t>
    </rPh>
    <rPh sb="14" eb="16">
      <t>ザンダカ</t>
    </rPh>
    <rPh sb="17" eb="19">
      <t>ゲンキン</t>
    </rPh>
    <rPh sb="19" eb="21">
      <t>ヨキン</t>
    </rPh>
    <rPh sb="21" eb="23">
      <t>ザンダカ</t>
    </rPh>
    <rPh sb="24" eb="26">
      <t>ハアク</t>
    </rPh>
    <rPh sb="36" eb="39">
      <t>イタクヒ</t>
    </rPh>
    <rPh sb="40" eb="42">
      <t>テキセイ</t>
    </rPh>
    <rPh sb="42" eb="44">
      <t>カンリ</t>
    </rPh>
    <phoneticPr fontId="2"/>
  </si>
  <si>
    <t>【令和７年１０月２７日時点】</t>
    <rPh sb="1" eb="3">
      <t>レイワ</t>
    </rPh>
    <rPh sb="11" eb="13">
      <t>ジテン</t>
    </rPh>
    <phoneticPr fontId="2"/>
  </si>
  <si>
    <t>調理従事者の検便結果を適切に確認しないまま業務に従事させた月があった。</t>
    <rPh sb="0" eb="5">
      <t>チョウリジュウジシャ</t>
    </rPh>
    <rPh sb="6" eb="8">
      <t>ケンベン</t>
    </rPh>
    <rPh sb="8" eb="10">
      <t>ケッカ</t>
    </rPh>
    <rPh sb="11" eb="13">
      <t>テキセツ</t>
    </rPh>
    <rPh sb="14" eb="16">
      <t>カクニン</t>
    </rPh>
    <rPh sb="21" eb="23">
      <t>ギョウム</t>
    </rPh>
    <rPh sb="24" eb="26">
      <t>ジュウジ</t>
    </rPh>
    <rPh sb="29" eb="30">
      <t>ツキ</t>
    </rPh>
    <phoneticPr fontId="2"/>
  </si>
  <si>
    <t>調乳担当者の検便結果を適切に確認しないまま業務に従事させた月があった。</t>
    <rPh sb="0" eb="2">
      <t>チョウニュウ</t>
    </rPh>
    <rPh sb="2" eb="5">
      <t>タントウシャ</t>
    </rPh>
    <rPh sb="6" eb="8">
      <t>ケンベン</t>
    </rPh>
    <rPh sb="8" eb="10">
      <t>ケッカ</t>
    </rPh>
    <rPh sb="11" eb="13">
      <t>テキセツ</t>
    </rPh>
    <rPh sb="14" eb="16">
      <t>カクニン</t>
    </rPh>
    <rPh sb="21" eb="23">
      <t>ギョウム</t>
    </rPh>
    <rPh sb="24" eb="26">
      <t>ジュウジ</t>
    </rPh>
    <rPh sb="29" eb="30">
      <t>ツキ</t>
    </rPh>
    <phoneticPr fontId="2"/>
  </si>
  <si>
    <t>調理・調乳担当者の検便結果を事前に確認しないまま業務に従事させた月があった。</t>
  </si>
  <si>
    <t>補正予算において適正な処理が行われていなかった。</t>
    <rPh sb="8" eb="10">
      <t>テキセイ</t>
    </rPh>
    <rPh sb="11" eb="13">
      <t>ショリ</t>
    </rPh>
    <rPh sb="14" eb="15">
      <t>オコナ</t>
    </rPh>
    <phoneticPr fontId="2"/>
  </si>
  <si>
    <t>前期末支払資金残高の取崩しにおける手続きが適正でなかった。</t>
    <rPh sb="0" eb="3">
      <t>ゼンキマツ</t>
    </rPh>
    <rPh sb="3" eb="7">
      <t>シハライシキン</t>
    </rPh>
    <rPh sb="7" eb="9">
      <t>ザンダカ</t>
    </rPh>
    <rPh sb="10" eb="12">
      <t>トリクズ</t>
    </rPh>
    <rPh sb="17" eb="19">
      <t>テツヅ</t>
    </rPh>
    <rPh sb="21" eb="23">
      <t>テキセイ</t>
    </rPh>
    <phoneticPr fontId="2"/>
  </si>
  <si>
    <t>決算において適正に作成されていない計算書類があった。</t>
    <rPh sb="0" eb="2">
      <t>ケッサン</t>
    </rPh>
    <rPh sb="6" eb="8">
      <t>テキセイ</t>
    </rPh>
    <rPh sb="9" eb="11">
      <t>サクセイ</t>
    </rPh>
    <rPh sb="17" eb="19">
      <t>ケイサン</t>
    </rPh>
    <rPh sb="19" eb="21">
      <t>ショルイ</t>
    </rPh>
    <phoneticPr fontId="2"/>
  </si>
  <si>
    <t>調乳担当者が検便未実施のまま業務に従事させた月があった。</t>
  </si>
  <si>
    <t>【令和８年１月２７日時点】</t>
    <rPh sb="1" eb="3">
      <t>レイワ</t>
    </rPh>
    <rPh sb="10" eb="12">
      <t>ジテン</t>
    </rPh>
    <phoneticPr fontId="2"/>
  </si>
  <si>
    <t>【令和８年１月２７日時点】</t>
    <rPh sb="1" eb="3">
      <t>レイワ</t>
    </rPh>
    <rPh sb="4" eb="5">
      <t>ネン</t>
    </rPh>
    <rPh sb="6" eb="7">
      <t>ガツ</t>
    </rPh>
    <rPh sb="9" eb="10">
      <t>ヒ</t>
    </rPh>
    <rPh sb="10" eb="12">
      <t>ジテン</t>
    </rPh>
    <phoneticPr fontId="2"/>
  </si>
  <si>
    <t>【令和８年２月２５日時点】</t>
    <rPh sb="1" eb="3">
      <t>レイワ</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</si>
</sst>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2"/>
      <color rgb="FFFF0000"/>
      <name val="BIZ UDゴシック"/>
      <family val="3"/>
      <charset val="128"/>
    </font>
    <font>
      <b/>
      <sz val="14"/>
      <color rgb="FFFF0000"/>
      <name val="BIZ UDゴシック"/>
      <family val="3"/>
      <charset val="128"/>
    </font>
    <font>
      <b/>
      <sz val="11"/>
      <name val="BIZ UD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theme="8" tint="0.59996337778862885"/>
        <bgColor indexed="64"/>
      </patternFill>
    </fill>
  </fills>
  <borders count="4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dashed">
        <color indexed="64"/>
      </top>
      <bottom style="double">
        <color indexed="64"/>
      </bottom>
      <diagonal/>
    </border>
    <border>
      <left style="medium">
        <color indexed="64"/>
      </left>
      <right/>
      <top style="dashed">
        <color indexed="64"/>
      </top>
      <bottom style="thin">
        <color indexed="64"/>
      </bottom>
      <diagonal/>
    </border>
    <border>
      <left style="medium">
        <color indexed="64"/>
      </left>
      <right/>
      <top style="dashed">
        <color indexed="64"/>
      </top>
      <bottom style="medium">
        <color indexed="64"/>
      </bottom>
      <diagonal/>
    </border>
    <border>
      <left style="medium">
        <color indexed="64"/>
      </left>
      <right/>
      <top style="double">
        <color indexed="64"/>
      </top>
      <bottom style="dashed">
        <color indexed="64"/>
      </bottom>
      <diagonal/>
    </border>
    <border>
      <left/>
      <right/>
      <top style="dashed">
        <color indexed="64"/>
      </top>
      <bottom style="thin">
        <color indexed="64"/>
      </bottom>
      <diagonal/>
    </border>
    <border>
      <left/>
      <right/>
      <top style="dashed">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thin">
        <color indexed="64"/>
      </right>
      <top style="double">
        <color indexed="64"/>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theme="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1">
    <xf numFmtId="0" fontId="0" fillId="0" borderId="0">
      <alignment vertical="center"/>
    </xf>
  </cellStyleXfs>
  <cellXfs count="314">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21" xfId="0" applyFont="1" applyBorder="1" applyAlignment="1">
      <alignment vertical="center"/>
    </xf>
    <xf numFmtId="0" fontId="7" fillId="0" borderId="24" xfId="0" applyNumberFormat="1" applyFont="1" applyBorder="1" applyAlignment="1">
      <alignment horizontal="center" vertical="center" wrapText="1"/>
    </xf>
    <xf numFmtId="0" fontId="5" fillId="0" borderId="31" xfId="0" applyNumberFormat="1" applyFont="1" applyBorder="1" applyAlignment="1">
      <alignment vertical="center" wrapText="1"/>
    </xf>
    <xf numFmtId="0" fontId="7" fillId="0" borderId="32"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20" xfId="0" applyFont="1" applyBorder="1" applyAlignment="1">
      <alignment vertical="center"/>
    </xf>
    <xf numFmtId="0" fontId="7" fillId="0" borderId="25" xfId="0" applyNumberFormat="1" applyFont="1" applyBorder="1" applyAlignment="1">
      <alignment horizontal="center" vertical="center" wrapText="1"/>
    </xf>
    <xf numFmtId="176" fontId="6" fillId="0" borderId="20" xfId="0" applyNumberFormat="1" applyFont="1" applyBorder="1" applyAlignment="1">
      <alignment vertical="center" wrapText="1"/>
    </xf>
    <xf numFmtId="0" fontId="7" fillId="0" borderId="36"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vertical="top"/>
    </xf>
    <xf numFmtId="0" fontId="5"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176" fontId="9" fillId="0" borderId="0" xfId="0" applyNumberFormat="1"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vertical="top"/>
    </xf>
    <xf numFmtId="0" fontId="11"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176" fontId="9" fillId="0" borderId="0" xfId="0" applyNumberFormat="1"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9" fillId="0" borderId="3" xfId="0" applyFont="1" applyBorder="1">
      <alignment vertical="center"/>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lignment vertical="center"/>
    </xf>
    <xf numFmtId="176"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wrapText="1"/>
    </xf>
    <xf numFmtId="176" fontId="9" fillId="0" borderId="2" xfId="0" applyNumberFormat="1" applyFont="1" applyBorder="1" applyAlignment="1">
      <alignment horizontal="left" vertical="center"/>
    </xf>
    <xf numFmtId="176"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176" fontId="9" fillId="0" borderId="1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center" vertical="center"/>
    </xf>
    <xf numFmtId="176" fontId="9" fillId="0" borderId="1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57" fontId="9" fillId="0" borderId="2" xfId="0" applyNumberFormat="1" applyFont="1" applyBorder="1" applyAlignment="1">
      <alignment horizontal="center" vertical="center" wrapText="1"/>
    </xf>
    <xf numFmtId="57" fontId="9" fillId="0" borderId="14" xfId="0" applyNumberFormat="1" applyFont="1" applyBorder="1" applyAlignment="1">
      <alignment horizontal="center" vertical="center" wrapText="1"/>
    </xf>
    <xf numFmtId="0" fontId="8"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0" xfId="0" applyFont="1" applyAlignment="1">
      <alignment horizontal="left" vertical="center"/>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176" fontId="9" fillId="0" borderId="0" xfId="0" applyNumberFormat="1" applyFont="1" applyAlignment="1">
      <alignment horizontal="left" vertical="top" wrapText="1"/>
    </xf>
    <xf numFmtId="0" fontId="9" fillId="4" borderId="1" xfId="0" applyFont="1" applyFill="1" applyBorder="1" applyAlignment="1">
      <alignment horizontal="center" vertical="center"/>
    </xf>
    <xf numFmtId="17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shrinkToFit="1"/>
    </xf>
    <xf numFmtId="0" fontId="9" fillId="5" borderId="1" xfId="0" applyFont="1" applyFill="1" applyBorder="1" applyAlignment="1">
      <alignment horizontal="center" vertical="center" wrapText="1"/>
    </xf>
    <xf numFmtId="0" fontId="9" fillId="5" borderId="10" xfId="0" applyFont="1" applyFill="1" applyBorder="1" applyAlignment="1">
      <alignment horizontal="center" vertical="center"/>
    </xf>
    <xf numFmtId="0" fontId="9" fillId="0" borderId="2" xfId="0" applyFont="1" applyBorder="1" applyAlignment="1">
      <alignment horizontal="left" vertical="center" wrapText="1"/>
    </xf>
    <xf numFmtId="176" fontId="9" fillId="0" borderId="6" xfId="0" applyNumberFormat="1" applyFont="1" applyBorder="1" applyAlignment="1">
      <alignment horizontal="center" vertical="center"/>
    </xf>
    <xf numFmtId="176" fontId="9" fillId="0" borderId="0" xfId="0" applyNumberFormat="1" applyFont="1" applyAlignment="1">
      <alignment horizontal="center" vertical="top" wrapText="1"/>
    </xf>
    <xf numFmtId="176" fontId="9" fillId="0" borderId="0" xfId="0" applyNumberFormat="1" applyFont="1" applyAlignment="1">
      <alignment horizontal="center" vertical="center" wrapText="1"/>
    </xf>
    <xf numFmtId="176" fontId="9" fillId="0" borderId="15" xfId="0" applyNumberFormat="1" applyFont="1" applyBorder="1" applyAlignment="1">
      <alignment horizontal="center" vertical="center"/>
    </xf>
    <xf numFmtId="176" fontId="9" fillId="0" borderId="14" xfId="0" applyNumberFormat="1" applyFont="1" applyBorder="1" applyAlignment="1">
      <alignment horizontal="center" vertical="center" wrapText="1"/>
    </xf>
    <xf numFmtId="0" fontId="9" fillId="0" borderId="2" xfId="0" applyFont="1" applyBorder="1" applyAlignment="1">
      <alignment horizontal="left" vertical="center" wrapText="1" shrinkToFit="1"/>
    </xf>
    <xf numFmtId="0" fontId="9" fillId="0" borderId="13" xfId="0" applyFont="1" applyFill="1" applyBorder="1" applyAlignment="1">
      <alignment vertical="center" wrapText="1"/>
    </xf>
    <xf numFmtId="176" fontId="9" fillId="0" borderId="9"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1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top" wrapText="1"/>
    </xf>
    <xf numFmtId="0" fontId="15"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NumberFormat="1" applyFont="1" applyAlignment="1">
      <alignment horizontal="left" vertical="center" wrapText="1"/>
    </xf>
    <xf numFmtId="176" fontId="16" fillId="0" borderId="3"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lignment vertical="center"/>
    </xf>
    <xf numFmtId="0" fontId="9" fillId="0" borderId="6" xfId="0"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0" fontId="9" fillId="0" borderId="5"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5" xfId="0" applyFont="1" applyBorder="1" applyAlignment="1">
      <alignment vertical="center" wrapText="1"/>
    </xf>
    <xf numFmtId="0" fontId="9" fillId="0" borderId="15" xfId="0" applyFont="1" applyBorder="1" applyAlignment="1">
      <alignment vertical="center" wrapText="1"/>
    </xf>
    <xf numFmtId="0" fontId="9" fillId="0" borderId="38" xfId="0" applyFont="1" applyBorder="1" applyAlignment="1">
      <alignment vertical="center" wrapText="1"/>
    </xf>
    <xf numFmtId="0" fontId="9" fillId="3" borderId="10" xfId="0" applyFont="1" applyFill="1" applyBorder="1" applyAlignment="1">
      <alignment horizontal="center" vertical="center" wrapText="1"/>
    </xf>
    <xf numFmtId="0" fontId="9" fillId="0" borderId="11" xfId="0" applyFont="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15"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0" xfId="0" applyFont="1" applyAlignment="1">
      <alignment horizontal="left" vertical="top" shrinkToFit="1"/>
    </xf>
    <xf numFmtId="0" fontId="9" fillId="0" borderId="0" xfId="0" applyFont="1" applyAlignment="1">
      <alignment horizontal="left" vertical="center" shrinkToFit="1"/>
    </xf>
    <xf numFmtId="0" fontId="9" fillId="3" borderId="10" xfId="0" applyFont="1" applyFill="1" applyBorder="1" applyAlignment="1">
      <alignment horizontal="center" vertical="center" shrinkToFit="1"/>
    </xf>
    <xf numFmtId="0" fontId="9" fillId="0" borderId="11"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15"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10" fillId="0" borderId="8" xfId="0" applyFont="1" applyBorder="1" applyAlignment="1">
      <alignment horizontal="right" vertical="center" shrinkToFit="1"/>
    </xf>
    <xf numFmtId="0" fontId="9" fillId="0" borderId="4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9" fillId="0" borderId="3" xfId="0" applyFont="1" applyBorder="1" applyAlignment="1">
      <alignment vertical="center" wrapText="1"/>
    </xf>
    <xf numFmtId="0" fontId="9" fillId="0" borderId="3"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lignment vertical="center"/>
    </xf>
    <xf numFmtId="176"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9" fillId="0" borderId="15" xfId="0" applyNumberFormat="1" applyFont="1" applyFill="1" applyBorder="1" applyAlignment="1">
      <alignment horizontal="center" vertical="center"/>
    </xf>
    <xf numFmtId="176" fontId="9" fillId="0" borderId="4" xfId="0" applyNumberFormat="1" applyFont="1" applyFill="1" applyBorder="1" applyAlignment="1">
      <alignment vertical="center" wrapText="1"/>
    </xf>
    <xf numFmtId="176" fontId="9" fillId="0" borderId="9"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9" fillId="0" borderId="6" xfId="0"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9" fillId="0" borderId="4" xfId="0" applyFont="1" applyBorder="1">
      <alignment vertical="center"/>
    </xf>
    <xf numFmtId="0" fontId="9" fillId="0" borderId="17" xfId="0" applyFont="1" applyBorder="1" applyAlignment="1">
      <alignment vertical="center" wrapText="1"/>
    </xf>
    <xf numFmtId="0" fontId="9" fillId="0" borderId="7" xfId="0" applyFont="1" applyBorder="1" applyAlignment="1">
      <alignment vertical="center" wrapText="1"/>
    </xf>
    <xf numFmtId="0" fontId="9" fillId="0" borderId="13" xfId="0" applyFont="1" applyBorder="1" applyAlignment="1">
      <alignment vertical="center" wrapText="1"/>
    </xf>
    <xf numFmtId="0" fontId="9" fillId="0" borderId="17" xfId="0" applyFont="1" applyBorder="1" applyAlignment="1">
      <alignment horizontal="left" vertical="center" shrinkToFit="1"/>
    </xf>
    <xf numFmtId="0" fontId="9" fillId="0" borderId="15" xfId="0" applyFont="1" applyBorder="1" applyAlignment="1">
      <alignment vertical="center" wrapText="1"/>
    </xf>
    <xf numFmtId="0" fontId="9" fillId="0" borderId="14" xfId="0" applyFont="1" applyBorder="1">
      <alignment vertical="center"/>
    </xf>
    <xf numFmtId="0" fontId="9" fillId="0" borderId="45" xfId="0" applyFont="1" applyBorder="1" applyAlignment="1">
      <alignment vertical="center" wrapText="1"/>
    </xf>
    <xf numFmtId="0" fontId="9" fillId="0" borderId="0" xfId="0" applyFont="1" applyBorder="1" applyAlignment="1">
      <alignment vertical="center" wrapText="1"/>
    </xf>
    <xf numFmtId="0" fontId="9" fillId="0" borderId="46" xfId="0" applyFont="1" applyBorder="1" applyAlignment="1">
      <alignment vertical="center" wrapText="1"/>
    </xf>
    <xf numFmtId="0" fontId="9" fillId="0" borderId="45" xfId="0" applyFont="1" applyBorder="1" applyAlignment="1">
      <alignment horizontal="left" vertical="center" shrinkToFit="1"/>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Fill="1" applyBorder="1" applyAlignment="1">
      <alignment vertical="center" wrapText="1"/>
    </xf>
    <xf numFmtId="0" fontId="9" fillId="0" borderId="7" xfId="0" applyFont="1" applyFill="1" applyBorder="1" applyAlignment="1">
      <alignment vertical="center" wrapText="1"/>
    </xf>
    <xf numFmtId="0" fontId="9" fillId="0" borderId="14" xfId="0" applyFont="1" applyBorder="1" applyAlignment="1">
      <alignment horizontal="left" vertical="center" shrinkToFit="1"/>
    </xf>
    <xf numFmtId="0" fontId="0" fillId="0" borderId="14" xfId="0" applyFill="1" applyBorder="1">
      <alignment vertical="center"/>
    </xf>
    <xf numFmtId="0" fontId="9" fillId="0" borderId="15" xfId="0" applyFont="1" applyBorder="1" applyAlignment="1">
      <alignment vertical="center" wrapText="1"/>
    </xf>
    <xf numFmtId="0" fontId="9" fillId="0" borderId="4"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Fill="1" applyBorder="1" applyAlignment="1">
      <alignment horizontal="left" vertical="center" wrapText="1"/>
    </xf>
    <xf numFmtId="176"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10" fillId="0" borderId="14" xfId="0" applyFont="1" applyFill="1" applyBorder="1" applyAlignment="1">
      <alignment horizontal="center" vertical="center" wrapText="1"/>
    </xf>
    <xf numFmtId="176" fontId="13" fillId="0" borderId="14" xfId="0" applyNumberFormat="1" applyFont="1" applyFill="1" applyBorder="1" applyAlignment="1">
      <alignment horizontal="center" vertical="center"/>
    </xf>
    <xf numFmtId="0" fontId="13" fillId="0" borderId="14" xfId="0" applyFont="1" applyFill="1" applyBorder="1" applyAlignment="1">
      <alignment horizontal="center" vertical="center"/>
    </xf>
    <xf numFmtId="0" fontId="9" fillId="0" borderId="4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45" xfId="0" applyFont="1" applyFill="1" applyBorder="1" applyAlignment="1">
      <alignment vertical="center" wrapText="1"/>
    </xf>
    <xf numFmtId="0" fontId="9" fillId="0" borderId="46" xfId="0" applyFont="1" applyFill="1" applyBorder="1" applyAlignment="1">
      <alignment vertical="center" wrapText="1"/>
    </xf>
    <xf numFmtId="0" fontId="9" fillId="0" borderId="0" xfId="0" applyFont="1" applyFill="1" applyBorder="1" applyAlignment="1">
      <alignment vertical="center" wrapText="1"/>
    </xf>
    <xf numFmtId="0" fontId="13" fillId="0" borderId="3" xfId="0" applyFont="1" applyFill="1" applyBorder="1" applyAlignment="1">
      <alignment horizontal="left" vertical="center" wrapText="1"/>
    </xf>
    <xf numFmtId="176"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176" fontId="9" fillId="0" borderId="2" xfId="0" applyNumberFormat="1" applyFont="1" applyBorder="1" applyAlignment="1">
      <alignment vertical="center"/>
    </xf>
    <xf numFmtId="0" fontId="9" fillId="0" borderId="15" xfId="0" applyFont="1" applyBorder="1" applyAlignment="1">
      <alignment vertical="center" wrapText="1"/>
    </xf>
    <xf numFmtId="0" fontId="9" fillId="0" borderId="15" xfId="0" applyFont="1" applyBorder="1" applyAlignment="1">
      <alignment vertical="center" wrapText="1"/>
    </xf>
    <xf numFmtId="0" fontId="9" fillId="0" borderId="4" xfId="0" applyFont="1" applyBorder="1" applyAlignment="1">
      <alignment horizontal="left" vertical="center" wrapText="1"/>
    </xf>
    <xf numFmtId="176" fontId="9" fillId="0" borderId="47" xfId="0" applyNumberFormat="1"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xf>
    <xf numFmtId="0" fontId="9" fillId="0" borderId="48" xfId="0" applyFont="1" applyBorder="1" applyAlignment="1">
      <alignment horizontal="left" vertical="center" wrapText="1"/>
    </xf>
    <xf numFmtId="0" fontId="9" fillId="0" borderId="15" xfId="0" applyFont="1" applyBorder="1" applyAlignment="1">
      <alignment vertical="center" wrapText="1"/>
    </xf>
    <xf numFmtId="0" fontId="9" fillId="0" borderId="5" xfId="0" applyFont="1" applyBorder="1" applyAlignment="1">
      <alignment vertical="center" wrapText="1"/>
    </xf>
    <xf numFmtId="0" fontId="9" fillId="0" borderId="2" xfId="0" applyFont="1" applyFill="1" applyBorder="1" applyAlignment="1">
      <alignment vertical="center" wrapText="1"/>
    </xf>
    <xf numFmtId="0" fontId="8" fillId="0" borderId="0" xfId="0" applyFont="1" applyAlignment="1">
      <alignment horizontal="left" vertical="center"/>
    </xf>
    <xf numFmtId="0" fontId="10" fillId="0" borderId="0" xfId="0" applyFont="1" applyBorder="1" applyAlignment="1">
      <alignment horizontal="right" vertical="center"/>
    </xf>
    <xf numFmtId="0" fontId="9" fillId="0" borderId="5" xfId="0" applyFont="1" applyBorder="1" applyAlignment="1">
      <alignment vertical="center" wrapText="1"/>
    </xf>
    <xf numFmtId="0" fontId="9" fillId="0" borderId="42" xfId="0" applyFont="1" applyBorder="1" applyAlignment="1">
      <alignment vertical="center" wrapText="1"/>
    </xf>
    <xf numFmtId="0" fontId="9" fillId="0" borderId="6"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5" xfId="0" applyFont="1" applyFill="1" applyBorder="1" applyAlignment="1">
      <alignment vertical="center" wrapText="1"/>
    </xf>
    <xf numFmtId="0" fontId="9" fillId="0" borderId="42" xfId="0" applyFont="1" applyFill="1" applyBorder="1" applyAlignment="1">
      <alignment vertical="center" wrapText="1"/>
    </xf>
    <xf numFmtId="0" fontId="9" fillId="0" borderId="6" xfId="0" applyFont="1" applyFill="1" applyBorder="1" applyAlignment="1">
      <alignment vertical="center" wrapText="1"/>
    </xf>
    <xf numFmtId="0" fontId="9" fillId="0" borderId="5" xfId="0" applyFont="1" applyBorder="1" applyAlignment="1">
      <alignment vertical="center" shrinkToFit="1"/>
    </xf>
    <xf numFmtId="0" fontId="9" fillId="0" borderId="42" xfId="0" applyFont="1" applyBorder="1" applyAlignment="1">
      <alignment vertical="center" shrinkToFit="1"/>
    </xf>
    <xf numFmtId="0" fontId="9" fillId="0" borderId="6" xfId="0" applyFont="1" applyBorder="1" applyAlignment="1">
      <alignment vertical="center" shrinkToFit="1"/>
    </xf>
    <xf numFmtId="0" fontId="9" fillId="0" borderId="15"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4" xfId="0" applyFont="1" applyBorder="1" applyAlignment="1">
      <alignment vertical="center" wrapText="1"/>
    </xf>
    <xf numFmtId="0" fontId="12" fillId="0" borderId="7" xfId="0" applyFont="1" applyBorder="1" applyAlignment="1">
      <alignment horizontal="center" vertical="center"/>
    </xf>
    <xf numFmtId="0" fontId="9" fillId="0" borderId="7" xfId="0" applyFont="1" applyBorder="1" applyAlignment="1">
      <alignment horizontal="center" vertical="center"/>
    </xf>
    <xf numFmtId="0" fontId="9" fillId="0" borderId="38" xfId="0" applyFont="1" applyBorder="1" applyAlignment="1">
      <alignment vertical="center" wrapText="1"/>
    </xf>
    <xf numFmtId="0" fontId="9" fillId="0" borderId="43" xfId="0" applyFont="1" applyBorder="1" applyAlignment="1">
      <alignment vertical="center" wrapText="1"/>
    </xf>
    <xf numFmtId="0" fontId="9" fillId="0" borderId="39" xfId="0" applyFont="1" applyBorder="1" applyAlignment="1">
      <alignment vertical="center" wrapText="1"/>
    </xf>
    <xf numFmtId="0" fontId="9" fillId="3" borderId="10"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11" xfId="0" applyFont="1" applyBorder="1" applyAlignment="1">
      <alignment vertical="center" wrapText="1"/>
    </xf>
    <xf numFmtId="0" fontId="9" fillId="0" borderId="41" xfId="0" applyFont="1" applyBorder="1" applyAlignment="1">
      <alignment vertical="center" wrapText="1"/>
    </xf>
    <xf numFmtId="0" fontId="9" fillId="0" borderId="37" xfId="0" applyFont="1" applyBorder="1" applyAlignment="1">
      <alignment vertical="center" wrapText="1"/>
    </xf>
    <xf numFmtId="0" fontId="10" fillId="0" borderId="2" xfId="0" applyFont="1" applyFill="1" applyBorder="1" applyAlignment="1">
      <alignment horizontal="center" vertical="center" wrapText="1"/>
    </xf>
    <xf numFmtId="0" fontId="10" fillId="0" borderId="8" xfId="0" applyFont="1" applyBorder="1" applyAlignment="1">
      <alignment horizontal="right"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2" fillId="0" borderId="7" xfId="0" applyFont="1" applyBorder="1" applyAlignment="1">
      <alignment horizontal="left" vertical="center"/>
    </xf>
    <xf numFmtId="0" fontId="9" fillId="0" borderId="7" xfId="0" applyFont="1" applyBorder="1" applyAlignment="1">
      <alignment horizontal="left" vertical="center"/>
    </xf>
    <xf numFmtId="0" fontId="9" fillId="5" borderId="10"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9" fillId="0" borderId="37" xfId="0" applyFont="1" applyFill="1" applyBorder="1" applyAlignment="1">
      <alignment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5"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4" borderId="10"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0" borderId="5" xfId="0" applyFont="1" applyFill="1" applyBorder="1" applyAlignment="1">
      <alignment horizontal="left" vertical="center"/>
    </xf>
    <xf numFmtId="0" fontId="9" fillId="0" borderId="42" xfId="0" applyFont="1" applyFill="1" applyBorder="1" applyAlignment="1">
      <alignment horizontal="left" vertical="center"/>
    </xf>
    <xf numFmtId="0" fontId="9" fillId="0" borderId="6" xfId="0" applyFont="1" applyFill="1" applyBorder="1" applyAlignment="1">
      <alignment horizontal="left" vertical="center"/>
    </xf>
    <xf numFmtId="0" fontId="9" fillId="0" borderId="1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12" xfId="0" applyFont="1" applyFill="1" applyBorder="1" applyAlignment="1">
      <alignment horizontal="center" vertical="center" wrapText="1"/>
    </xf>
    <xf numFmtId="176" fontId="6" fillId="0" borderId="18"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33" xfId="0" applyFont="1" applyBorder="1" applyAlignment="1">
      <alignment horizontal="center" vertical="center" wrapText="1"/>
    </xf>
  </cellXfs>
  <cellStyles count="1">
    <cellStyle name="標準" xfId="0" builtinId="0"/>
  </cellStyles>
  <dxfs count="4">
    <dxf>
      <font>
        <b/>
        <i val="0"/>
        <u/>
        <color rgb="FFFF0000"/>
      </font>
    </dxf>
    <dxf>
      <font>
        <color rgb="FFFF0000"/>
      </font>
    </dxf>
    <dxf>
      <font>
        <b/>
        <i val="0"/>
        <u/>
        <color rgb="FFFF0000"/>
      </font>
    </dxf>
    <dxf>
      <font>
        <b/>
        <i val="0"/>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M252"/>
  <sheetViews>
    <sheetView tabSelected="1" view="pageBreakPreview" zoomScale="60" zoomScaleNormal="100" workbookViewId="0">
      <pane ySplit="5" topLeftCell="A6" activePane="bottomLeft" state="frozen"/>
      <selection pane="bottomLeft" activeCell="K1" sqref="K1"/>
    </sheetView>
  </sheetViews>
  <sheetFormatPr defaultColWidth="9" defaultRowHeight="13" x14ac:dyDescent="0.55000000000000004"/>
  <cols>
    <col min="1" max="1" width="4.58203125" style="29" customWidth="1"/>
    <col min="2" max="2" width="13.58203125" style="25" customWidth="1"/>
    <col min="3" max="3" width="11.5" style="25" customWidth="1"/>
    <col min="4" max="4" width="10.75" style="25" customWidth="1"/>
    <col min="5" max="5" width="16.83203125" style="25" customWidth="1"/>
    <col min="6" max="6" width="41.5" style="25" customWidth="1"/>
    <col min="7" max="7" width="27.08203125" style="135" customWidth="1"/>
    <col min="8" max="8" width="13.83203125" style="93" customWidth="1"/>
    <col min="9" max="9" width="8.5" style="27" bestFit="1" customWidth="1"/>
    <col min="10" max="10" width="6.25" style="28" customWidth="1"/>
    <col min="11" max="11" width="68.33203125" style="27" customWidth="1"/>
    <col min="12" max="12" width="8.5" style="28" bestFit="1" customWidth="1"/>
    <col min="13" max="13" width="27.5" style="29" customWidth="1"/>
    <col min="14" max="16384" width="9" style="30"/>
  </cols>
  <sheetData>
    <row r="1" spans="1:12" ht="6.65" customHeight="1" x14ac:dyDescent="0.55000000000000004"/>
    <row r="2" spans="1:12" ht="16" x14ac:dyDescent="0.55000000000000004">
      <c r="A2" s="219" t="s">
        <v>841</v>
      </c>
      <c r="B2" s="219"/>
      <c r="C2" s="219"/>
      <c r="D2" s="219"/>
      <c r="E2" s="219"/>
      <c r="F2" s="219"/>
    </row>
    <row r="3" spans="1:12" ht="8.15" customHeight="1" x14ac:dyDescent="0.55000000000000004"/>
    <row r="4" spans="1:12" s="37" customFormat="1" ht="14" x14ac:dyDescent="0.55000000000000004">
      <c r="A4" s="31" t="s">
        <v>842</v>
      </c>
      <c r="B4" s="33"/>
      <c r="C4" s="33"/>
      <c r="D4" s="33"/>
      <c r="E4" s="33"/>
      <c r="F4" s="33"/>
      <c r="G4" s="136"/>
      <c r="H4" s="94"/>
      <c r="I4" s="35"/>
      <c r="J4" s="36"/>
      <c r="K4" s="237" t="s">
        <v>895</v>
      </c>
      <c r="L4" s="238"/>
    </row>
    <row r="5" spans="1:12" s="36" customFormat="1" ht="26.5" thickBot="1" x14ac:dyDescent="0.6">
      <c r="A5" s="38" t="s">
        <v>687</v>
      </c>
      <c r="B5" s="242" t="s">
        <v>0</v>
      </c>
      <c r="C5" s="243"/>
      <c r="D5" s="243"/>
      <c r="E5" s="244"/>
      <c r="F5" s="127" t="s">
        <v>1</v>
      </c>
      <c r="G5" s="137" t="s">
        <v>783</v>
      </c>
      <c r="H5" s="40" t="s">
        <v>843</v>
      </c>
      <c r="I5" s="41" t="s">
        <v>217</v>
      </c>
      <c r="J5" s="38" t="s">
        <v>213</v>
      </c>
      <c r="K5" s="39" t="s">
        <v>2</v>
      </c>
      <c r="L5" s="38" t="s">
        <v>780</v>
      </c>
    </row>
    <row r="6" spans="1:12" s="37" customFormat="1" ht="18" customHeight="1" thickTop="1" x14ac:dyDescent="0.55000000000000004">
      <c r="A6" s="42">
        <v>1</v>
      </c>
      <c r="B6" s="245" t="s">
        <v>218</v>
      </c>
      <c r="C6" s="246"/>
      <c r="D6" s="246"/>
      <c r="E6" s="247"/>
      <c r="F6" s="128" t="s">
        <v>219</v>
      </c>
      <c r="G6" s="138" t="s">
        <v>220</v>
      </c>
      <c r="H6" s="43">
        <v>45840</v>
      </c>
      <c r="I6" s="44" t="s">
        <v>7</v>
      </c>
      <c r="J6" s="45" t="s">
        <v>865</v>
      </c>
      <c r="K6" s="44" t="s">
        <v>865</v>
      </c>
      <c r="L6" s="45" t="s">
        <v>865</v>
      </c>
    </row>
    <row r="7" spans="1:12" s="37" customFormat="1" ht="18" customHeight="1" x14ac:dyDescent="0.55000000000000004">
      <c r="A7" s="46">
        <v>2</v>
      </c>
      <c r="B7" s="221" t="s">
        <v>227</v>
      </c>
      <c r="C7" s="222"/>
      <c r="D7" s="222"/>
      <c r="E7" s="223"/>
      <c r="F7" s="124" t="s">
        <v>228</v>
      </c>
      <c r="G7" s="122" t="s">
        <v>220</v>
      </c>
      <c r="H7" s="43">
        <v>45813</v>
      </c>
      <c r="I7" s="44" t="s">
        <v>6</v>
      </c>
      <c r="J7" s="49" t="s">
        <v>211</v>
      </c>
      <c r="K7" s="91" t="s">
        <v>868</v>
      </c>
      <c r="L7" s="49" t="s">
        <v>869</v>
      </c>
    </row>
    <row r="8" spans="1:12" s="37" customFormat="1" ht="18" customHeight="1" x14ac:dyDescent="0.55000000000000004">
      <c r="A8" s="46">
        <v>3</v>
      </c>
      <c r="B8" s="221" t="s">
        <v>694</v>
      </c>
      <c r="C8" s="222"/>
      <c r="D8" s="222"/>
      <c r="E8" s="223"/>
      <c r="F8" s="124" t="s">
        <v>229</v>
      </c>
      <c r="G8" s="122" t="s">
        <v>220</v>
      </c>
      <c r="H8" s="61">
        <v>45811</v>
      </c>
      <c r="I8" s="47" t="s">
        <v>7</v>
      </c>
      <c r="J8" s="47" t="s">
        <v>865</v>
      </c>
      <c r="K8" s="47" t="s">
        <v>865</v>
      </c>
      <c r="L8" s="100" t="s">
        <v>865</v>
      </c>
    </row>
    <row r="9" spans="1:12" s="37" customFormat="1" ht="18" customHeight="1" x14ac:dyDescent="0.55000000000000004">
      <c r="A9" s="46">
        <v>4</v>
      </c>
      <c r="B9" s="221" t="s">
        <v>230</v>
      </c>
      <c r="C9" s="222"/>
      <c r="D9" s="222"/>
      <c r="E9" s="223"/>
      <c r="F9" s="124" t="s">
        <v>231</v>
      </c>
      <c r="G9" s="122" t="s">
        <v>232</v>
      </c>
      <c r="H9" s="52">
        <v>45911</v>
      </c>
      <c r="I9" s="50" t="s">
        <v>7</v>
      </c>
      <c r="J9" s="49" t="s">
        <v>865</v>
      </c>
      <c r="K9" s="48" t="s">
        <v>865</v>
      </c>
      <c r="L9" s="49" t="s">
        <v>865</v>
      </c>
    </row>
    <row r="10" spans="1:12" s="37" customFormat="1" ht="18" customHeight="1" x14ac:dyDescent="0.55000000000000004">
      <c r="A10" s="46">
        <v>5</v>
      </c>
      <c r="B10" s="221" t="s">
        <v>695</v>
      </c>
      <c r="C10" s="222"/>
      <c r="D10" s="222"/>
      <c r="E10" s="223"/>
      <c r="F10" s="124" t="s">
        <v>233</v>
      </c>
      <c r="G10" s="122" t="s">
        <v>232</v>
      </c>
      <c r="H10" s="95">
        <v>45909</v>
      </c>
      <c r="I10" s="52" t="s">
        <v>7</v>
      </c>
      <c r="J10" s="52" t="s">
        <v>865</v>
      </c>
      <c r="K10" s="52" t="s">
        <v>865</v>
      </c>
      <c r="L10" s="99" t="s">
        <v>865</v>
      </c>
    </row>
    <row r="11" spans="1:12" s="37" customFormat="1" ht="18" customHeight="1" x14ac:dyDescent="0.55000000000000004">
      <c r="A11" s="46">
        <v>6</v>
      </c>
      <c r="B11" s="221" t="s">
        <v>696</v>
      </c>
      <c r="C11" s="222"/>
      <c r="D11" s="222"/>
      <c r="E11" s="223"/>
      <c r="F11" s="125" t="s">
        <v>234</v>
      </c>
      <c r="G11" s="123" t="s">
        <v>232</v>
      </c>
      <c r="H11" s="95">
        <v>45909</v>
      </c>
      <c r="I11" s="52" t="s">
        <v>7</v>
      </c>
      <c r="J11" s="47" t="s">
        <v>865</v>
      </c>
      <c r="K11" s="47" t="s">
        <v>865</v>
      </c>
      <c r="L11" s="100" t="s">
        <v>865</v>
      </c>
    </row>
    <row r="12" spans="1:12" s="37" customFormat="1" ht="18" customHeight="1" x14ac:dyDescent="0.55000000000000004">
      <c r="A12" s="46">
        <v>7</v>
      </c>
      <c r="B12" s="221" t="s">
        <v>235</v>
      </c>
      <c r="C12" s="222"/>
      <c r="D12" s="222"/>
      <c r="E12" s="223"/>
      <c r="F12" s="124" t="s">
        <v>236</v>
      </c>
      <c r="G12" s="122" t="s">
        <v>237</v>
      </c>
      <c r="H12" s="47">
        <v>45936</v>
      </c>
      <c r="I12" s="48" t="s">
        <v>7</v>
      </c>
      <c r="J12" s="49" t="s">
        <v>865</v>
      </c>
      <c r="K12" s="48" t="s">
        <v>865</v>
      </c>
      <c r="L12" s="49" t="s">
        <v>865</v>
      </c>
    </row>
    <row r="13" spans="1:12" s="37" customFormat="1" ht="18" customHeight="1" x14ac:dyDescent="0.55000000000000004">
      <c r="A13" s="46">
        <v>8</v>
      </c>
      <c r="B13" s="221" t="s">
        <v>238</v>
      </c>
      <c r="C13" s="222"/>
      <c r="D13" s="222"/>
      <c r="E13" s="223"/>
      <c r="F13" s="124" t="s">
        <v>239</v>
      </c>
      <c r="G13" s="122" t="s">
        <v>223</v>
      </c>
      <c r="H13" s="52">
        <v>45826</v>
      </c>
      <c r="I13" s="50" t="s">
        <v>7</v>
      </c>
      <c r="J13" s="49" t="s">
        <v>865</v>
      </c>
      <c r="K13" s="48" t="s">
        <v>865</v>
      </c>
      <c r="L13" s="49" t="s">
        <v>865</v>
      </c>
    </row>
    <row r="14" spans="1:12" s="37" customFormat="1" ht="18" customHeight="1" x14ac:dyDescent="0.55000000000000004">
      <c r="A14" s="46">
        <v>9</v>
      </c>
      <c r="B14" s="221" t="s">
        <v>240</v>
      </c>
      <c r="C14" s="222"/>
      <c r="D14" s="222"/>
      <c r="E14" s="223"/>
      <c r="F14" s="125" t="s">
        <v>241</v>
      </c>
      <c r="G14" s="123" t="s">
        <v>242</v>
      </c>
      <c r="H14" s="52">
        <v>45861</v>
      </c>
      <c r="I14" s="50" t="s">
        <v>7</v>
      </c>
      <c r="J14" s="49" t="s">
        <v>865</v>
      </c>
      <c r="K14" s="48" t="s">
        <v>865</v>
      </c>
      <c r="L14" s="49" t="s">
        <v>865</v>
      </c>
    </row>
    <row r="15" spans="1:12" s="37" customFormat="1" ht="18" customHeight="1" x14ac:dyDescent="0.55000000000000004">
      <c r="A15" s="46">
        <v>10</v>
      </c>
      <c r="B15" s="221" t="s">
        <v>243</v>
      </c>
      <c r="C15" s="222"/>
      <c r="D15" s="222"/>
      <c r="E15" s="223"/>
      <c r="F15" s="124" t="s">
        <v>244</v>
      </c>
      <c r="G15" s="122" t="s">
        <v>245</v>
      </c>
      <c r="H15" s="47">
        <v>45806</v>
      </c>
      <c r="I15" s="48" t="s">
        <v>7</v>
      </c>
      <c r="J15" s="49" t="s">
        <v>865</v>
      </c>
      <c r="K15" s="48" t="s">
        <v>865</v>
      </c>
      <c r="L15" s="49" t="s">
        <v>865</v>
      </c>
    </row>
    <row r="16" spans="1:12" s="37" customFormat="1" ht="18" customHeight="1" x14ac:dyDescent="0.55000000000000004">
      <c r="A16" s="46">
        <v>11</v>
      </c>
      <c r="B16" s="221" t="s">
        <v>250</v>
      </c>
      <c r="C16" s="222"/>
      <c r="D16" s="222"/>
      <c r="E16" s="223"/>
      <c r="F16" s="124" t="s">
        <v>251</v>
      </c>
      <c r="G16" s="122" t="s">
        <v>252</v>
      </c>
      <c r="H16" s="47">
        <v>46001</v>
      </c>
      <c r="I16" s="48" t="s">
        <v>7</v>
      </c>
      <c r="J16" s="49" t="s">
        <v>865</v>
      </c>
      <c r="K16" s="48" t="s">
        <v>865</v>
      </c>
      <c r="L16" s="49" t="s">
        <v>865</v>
      </c>
    </row>
    <row r="17" spans="1:13" s="37" customFormat="1" ht="18" customHeight="1" x14ac:dyDescent="0.55000000000000004">
      <c r="A17" s="46">
        <v>12</v>
      </c>
      <c r="B17" s="221" t="s">
        <v>253</v>
      </c>
      <c r="C17" s="222"/>
      <c r="D17" s="222"/>
      <c r="E17" s="223"/>
      <c r="F17" s="124" t="s">
        <v>254</v>
      </c>
      <c r="G17" s="122" t="s">
        <v>255</v>
      </c>
      <c r="H17" s="47">
        <v>45818</v>
      </c>
      <c r="I17" s="48" t="s">
        <v>7</v>
      </c>
      <c r="J17" s="49" t="s">
        <v>865</v>
      </c>
      <c r="K17" s="48" t="s">
        <v>865</v>
      </c>
      <c r="L17" s="49" t="s">
        <v>865</v>
      </c>
    </row>
    <row r="18" spans="1:13" s="37" customFormat="1" ht="18" customHeight="1" x14ac:dyDescent="0.55000000000000004">
      <c r="A18" s="46">
        <v>13</v>
      </c>
      <c r="B18" s="221" t="s">
        <v>221</v>
      </c>
      <c r="C18" s="222"/>
      <c r="D18" s="222"/>
      <c r="E18" s="223"/>
      <c r="F18" s="124" t="s">
        <v>222</v>
      </c>
      <c r="G18" s="122" t="s">
        <v>223</v>
      </c>
      <c r="H18" s="47">
        <v>45869</v>
      </c>
      <c r="I18" s="48" t="s">
        <v>7</v>
      </c>
      <c r="J18" s="49" t="s">
        <v>865</v>
      </c>
      <c r="K18" s="48" t="s">
        <v>865</v>
      </c>
      <c r="L18" s="49" t="s">
        <v>865</v>
      </c>
    </row>
    <row r="19" spans="1:13" s="37" customFormat="1" ht="18" customHeight="1" x14ac:dyDescent="0.55000000000000004">
      <c r="A19" s="46">
        <v>14</v>
      </c>
      <c r="B19" s="221" t="s">
        <v>693</v>
      </c>
      <c r="C19" s="222"/>
      <c r="D19" s="222"/>
      <c r="E19" s="223"/>
      <c r="F19" s="124" t="s">
        <v>224</v>
      </c>
      <c r="G19" s="122" t="s">
        <v>223</v>
      </c>
      <c r="H19" s="61">
        <v>45869</v>
      </c>
      <c r="I19" s="47" t="s">
        <v>7</v>
      </c>
      <c r="J19" s="47" t="s">
        <v>865</v>
      </c>
      <c r="K19" s="47" t="s">
        <v>865</v>
      </c>
      <c r="L19" s="100" t="s">
        <v>865</v>
      </c>
    </row>
    <row r="20" spans="1:13" s="37" customFormat="1" ht="18" customHeight="1" x14ac:dyDescent="0.55000000000000004">
      <c r="A20" s="46">
        <v>15</v>
      </c>
      <c r="B20" s="221" t="s">
        <v>225</v>
      </c>
      <c r="C20" s="222"/>
      <c r="D20" s="222"/>
      <c r="E20" s="223"/>
      <c r="F20" s="124" t="s">
        <v>226</v>
      </c>
      <c r="G20" s="122" t="s">
        <v>223</v>
      </c>
      <c r="H20" s="47">
        <v>45908</v>
      </c>
      <c r="I20" s="48" t="s">
        <v>7</v>
      </c>
      <c r="J20" s="49" t="s">
        <v>865</v>
      </c>
      <c r="K20" s="48" t="s">
        <v>865</v>
      </c>
      <c r="L20" s="49" t="s">
        <v>865</v>
      </c>
      <c r="M20" s="36"/>
    </row>
    <row r="21" spans="1:13" s="37" customFormat="1" ht="18" customHeight="1" x14ac:dyDescent="0.55000000000000004">
      <c r="A21" s="46">
        <v>16</v>
      </c>
      <c r="B21" s="221" t="s">
        <v>256</v>
      </c>
      <c r="C21" s="222"/>
      <c r="D21" s="222"/>
      <c r="E21" s="223"/>
      <c r="F21" s="124" t="s">
        <v>257</v>
      </c>
      <c r="G21" s="122" t="s">
        <v>223</v>
      </c>
      <c r="H21" s="47">
        <v>45973</v>
      </c>
      <c r="I21" s="48" t="s">
        <v>7</v>
      </c>
      <c r="J21" s="49" t="s">
        <v>865</v>
      </c>
      <c r="K21" s="48" t="s">
        <v>865</v>
      </c>
      <c r="L21" s="49" t="s">
        <v>865</v>
      </c>
    </row>
    <row r="22" spans="1:13" s="37" customFormat="1" ht="18" customHeight="1" x14ac:dyDescent="0.55000000000000004">
      <c r="A22" s="165">
        <v>17</v>
      </c>
      <c r="B22" s="224" t="s">
        <v>258</v>
      </c>
      <c r="C22" s="225"/>
      <c r="D22" s="225"/>
      <c r="E22" s="226"/>
      <c r="F22" s="216" t="s">
        <v>259</v>
      </c>
      <c r="G22" s="123" t="s">
        <v>260</v>
      </c>
      <c r="H22" s="52">
        <v>46035</v>
      </c>
      <c r="I22" s="50" t="s">
        <v>6</v>
      </c>
      <c r="J22" s="49" t="s">
        <v>214</v>
      </c>
      <c r="K22" s="91" t="s">
        <v>838</v>
      </c>
      <c r="L22" s="49" t="s">
        <v>867</v>
      </c>
    </row>
    <row r="23" spans="1:13" s="37" customFormat="1" ht="18" customHeight="1" x14ac:dyDescent="0.55000000000000004">
      <c r="A23" s="42"/>
      <c r="B23" s="166"/>
      <c r="C23" s="167"/>
      <c r="D23" s="167"/>
      <c r="E23" s="168"/>
      <c r="F23" s="166"/>
      <c r="G23" s="169"/>
      <c r="H23" s="43"/>
      <c r="I23" s="44"/>
      <c r="J23" s="49" t="s">
        <v>214</v>
      </c>
      <c r="K23" s="91" t="s">
        <v>806</v>
      </c>
      <c r="L23" s="49" t="s">
        <v>867</v>
      </c>
    </row>
    <row r="24" spans="1:13" s="37" customFormat="1" ht="18" customHeight="1" x14ac:dyDescent="0.55000000000000004">
      <c r="A24" s="46">
        <v>18</v>
      </c>
      <c r="B24" s="221" t="s">
        <v>261</v>
      </c>
      <c r="C24" s="222"/>
      <c r="D24" s="222"/>
      <c r="E24" s="223"/>
      <c r="F24" s="124" t="s">
        <v>262</v>
      </c>
      <c r="G24" s="122" t="s">
        <v>263</v>
      </c>
      <c r="H24" s="47">
        <v>46009</v>
      </c>
      <c r="I24" s="48" t="s">
        <v>7</v>
      </c>
      <c r="J24" s="49" t="s">
        <v>865</v>
      </c>
      <c r="K24" s="48" t="s">
        <v>865</v>
      </c>
      <c r="L24" s="49" t="s">
        <v>865</v>
      </c>
    </row>
    <row r="25" spans="1:13" s="37" customFormat="1" ht="18" customHeight="1" x14ac:dyDescent="0.55000000000000004">
      <c r="A25" s="46">
        <v>19</v>
      </c>
      <c r="B25" s="221" t="s">
        <v>264</v>
      </c>
      <c r="C25" s="222"/>
      <c r="D25" s="222"/>
      <c r="E25" s="223"/>
      <c r="F25" s="124" t="s">
        <v>265</v>
      </c>
      <c r="G25" s="122" t="s">
        <v>266</v>
      </c>
      <c r="H25" s="47">
        <v>45833</v>
      </c>
      <c r="I25" s="48" t="s">
        <v>7</v>
      </c>
      <c r="J25" s="49" t="s">
        <v>865</v>
      </c>
      <c r="K25" s="48" t="s">
        <v>865</v>
      </c>
      <c r="L25" s="49" t="s">
        <v>865</v>
      </c>
    </row>
    <row r="26" spans="1:13" s="37" customFormat="1" ht="18" customHeight="1" x14ac:dyDescent="0.55000000000000004">
      <c r="A26" s="46">
        <v>20</v>
      </c>
      <c r="B26" s="221" t="s">
        <v>267</v>
      </c>
      <c r="C26" s="222"/>
      <c r="D26" s="222"/>
      <c r="E26" s="223"/>
      <c r="F26" s="124" t="s">
        <v>265</v>
      </c>
      <c r="G26" s="122" t="s">
        <v>266</v>
      </c>
      <c r="H26" s="47"/>
      <c r="I26" s="48"/>
      <c r="J26" s="49"/>
      <c r="K26" s="48"/>
      <c r="L26" s="49"/>
    </row>
    <row r="27" spans="1:13" s="37" customFormat="1" ht="18" customHeight="1" x14ac:dyDescent="0.55000000000000004">
      <c r="A27" s="46">
        <v>21</v>
      </c>
      <c r="B27" s="221" t="s">
        <v>268</v>
      </c>
      <c r="C27" s="222"/>
      <c r="D27" s="222"/>
      <c r="E27" s="223"/>
      <c r="F27" s="124" t="s">
        <v>269</v>
      </c>
      <c r="G27" s="122" t="s">
        <v>270</v>
      </c>
      <c r="H27" s="47">
        <v>45847</v>
      </c>
      <c r="I27" s="48" t="s">
        <v>7</v>
      </c>
      <c r="J27" s="49" t="s">
        <v>865</v>
      </c>
      <c r="K27" s="48" t="s">
        <v>865</v>
      </c>
      <c r="L27" s="49" t="s">
        <v>865</v>
      </c>
    </row>
    <row r="28" spans="1:13" s="37" customFormat="1" ht="18" customHeight="1" x14ac:dyDescent="0.55000000000000004">
      <c r="A28" s="46">
        <v>22</v>
      </c>
      <c r="B28" s="221" t="s">
        <v>271</v>
      </c>
      <c r="C28" s="222"/>
      <c r="D28" s="222"/>
      <c r="E28" s="223"/>
      <c r="F28" s="124" t="s">
        <v>272</v>
      </c>
      <c r="G28" s="122" t="s">
        <v>273</v>
      </c>
      <c r="H28" s="47">
        <v>45901</v>
      </c>
      <c r="I28" s="48" t="s">
        <v>7</v>
      </c>
      <c r="J28" s="49" t="s">
        <v>865</v>
      </c>
      <c r="K28" s="48" t="s">
        <v>865</v>
      </c>
      <c r="L28" s="49" t="s">
        <v>865</v>
      </c>
    </row>
    <row r="29" spans="1:13" s="37" customFormat="1" ht="18" customHeight="1" x14ac:dyDescent="0.55000000000000004">
      <c r="A29" s="46">
        <v>23</v>
      </c>
      <c r="B29" s="221" t="s">
        <v>274</v>
      </c>
      <c r="C29" s="222"/>
      <c r="D29" s="222"/>
      <c r="E29" s="223"/>
      <c r="F29" s="125" t="s">
        <v>275</v>
      </c>
      <c r="G29" s="123" t="s">
        <v>276</v>
      </c>
      <c r="H29" s="52">
        <v>45853</v>
      </c>
      <c r="I29" s="50" t="s">
        <v>7</v>
      </c>
      <c r="J29" s="49" t="s">
        <v>865</v>
      </c>
      <c r="K29" s="48" t="s">
        <v>865</v>
      </c>
      <c r="L29" s="49" t="s">
        <v>865</v>
      </c>
    </row>
    <row r="30" spans="1:13" s="37" customFormat="1" ht="18" customHeight="1" x14ac:dyDescent="0.55000000000000004">
      <c r="A30" s="165">
        <v>24</v>
      </c>
      <c r="B30" s="224" t="s">
        <v>277</v>
      </c>
      <c r="C30" s="225"/>
      <c r="D30" s="225"/>
      <c r="E30" s="226"/>
      <c r="F30" s="210" t="s">
        <v>732</v>
      </c>
      <c r="G30" s="123" t="s">
        <v>278</v>
      </c>
      <c r="H30" s="52">
        <v>45950</v>
      </c>
      <c r="I30" s="50" t="s">
        <v>6</v>
      </c>
      <c r="J30" s="53" t="s">
        <v>214</v>
      </c>
      <c r="K30" s="211" t="s">
        <v>832</v>
      </c>
      <c r="L30" s="53" t="s">
        <v>869</v>
      </c>
    </row>
    <row r="31" spans="1:13" s="37" customFormat="1" ht="18" customHeight="1" x14ac:dyDescent="0.55000000000000004">
      <c r="A31" s="42"/>
      <c r="B31" s="172"/>
      <c r="C31" s="33"/>
      <c r="D31" s="33"/>
      <c r="E31" s="174"/>
      <c r="F31" s="172"/>
      <c r="G31" s="175"/>
      <c r="H31" s="212"/>
      <c r="I31" s="213"/>
      <c r="J31" s="214" t="s">
        <v>214</v>
      </c>
      <c r="K31" s="215" t="s">
        <v>806</v>
      </c>
      <c r="L31" s="214" t="s">
        <v>869</v>
      </c>
    </row>
    <row r="32" spans="1:13" s="37" customFormat="1" ht="18" customHeight="1" x14ac:dyDescent="0.55000000000000004">
      <c r="A32" s="46">
        <v>25</v>
      </c>
      <c r="B32" s="239" t="s">
        <v>279</v>
      </c>
      <c r="C32" s="240"/>
      <c r="D32" s="240"/>
      <c r="E32" s="241"/>
      <c r="F32" s="126" t="s">
        <v>733</v>
      </c>
      <c r="G32" s="139" t="s">
        <v>4</v>
      </c>
      <c r="H32" s="54"/>
      <c r="I32" s="55"/>
      <c r="J32" s="56"/>
      <c r="K32" s="55"/>
      <c r="L32" s="56"/>
    </row>
    <row r="33" spans="1:12" s="37" customFormat="1" ht="18" customHeight="1" x14ac:dyDescent="0.55000000000000004">
      <c r="A33" s="46">
        <v>26</v>
      </c>
      <c r="B33" s="221" t="s">
        <v>280</v>
      </c>
      <c r="C33" s="222"/>
      <c r="D33" s="222"/>
      <c r="E33" s="223"/>
      <c r="F33" s="124" t="s">
        <v>281</v>
      </c>
      <c r="G33" s="122" t="s">
        <v>282</v>
      </c>
      <c r="H33" s="52">
        <v>45814</v>
      </c>
      <c r="I33" s="50" t="s">
        <v>7</v>
      </c>
      <c r="J33" s="49" t="s">
        <v>865</v>
      </c>
      <c r="K33" s="48" t="s">
        <v>865</v>
      </c>
      <c r="L33" s="49" t="s">
        <v>865</v>
      </c>
    </row>
    <row r="34" spans="1:12" s="37" customFormat="1" ht="18" customHeight="1" x14ac:dyDescent="0.55000000000000004">
      <c r="A34" s="46">
        <v>27</v>
      </c>
      <c r="B34" s="221" t="s">
        <v>283</v>
      </c>
      <c r="C34" s="222"/>
      <c r="D34" s="222"/>
      <c r="E34" s="223"/>
      <c r="F34" s="124" t="s">
        <v>284</v>
      </c>
      <c r="G34" s="122" t="s">
        <v>285</v>
      </c>
      <c r="H34" s="47">
        <v>45901</v>
      </c>
      <c r="I34" s="48" t="s">
        <v>7</v>
      </c>
      <c r="J34" s="49" t="s">
        <v>865</v>
      </c>
      <c r="K34" s="48" t="s">
        <v>865</v>
      </c>
      <c r="L34" s="49" t="s">
        <v>865</v>
      </c>
    </row>
    <row r="35" spans="1:12" s="37" customFormat="1" ht="18" customHeight="1" x14ac:dyDescent="0.55000000000000004">
      <c r="A35" s="46">
        <v>28</v>
      </c>
      <c r="B35" s="221" t="s">
        <v>286</v>
      </c>
      <c r="C35" s="222"/>
      <c r="D35" s="222"/>
      <c r="E35" s="223"/>
      <c r="F35" s="124" t="s">
        <v>287</v>
      </c>
      <c r="G35" s="122" t="s">
        <v>285</v>
      </c>
      <c r="H35" s="52">
        <v>45965</v>
      </c>
      <c r="I35" s="50" t="s">
        <v>7</v>
      </c>
      <c r="J35" s="49" t="s">
        <v>865</v>
      </c>
      <c r="K35" s="36" t="s">
        <v>865</v>
      </c>
      <c r="L35" s="49" t="s">
        <v>865</v>
      </c>
    </row>
    <row r="36" spans="1:12" s="37" customFormat="1" ht="18" customHeight="1" x14ac:dyDescent="0.55000000000000004">
      <c r="A36" s="46">
        <v>29</v>
      </c>
      <c r="B36" s="221" t="s">
        <v>288</v>
      </c>
      <c r="C36" s="222"/>
      <c r="D36" s="222"/>
      <c r="E36" s="223"/>
      <c r="F36" s="124" t="s">
        <v>289</v>
      </c>
      <c r="G36" s="122" t="s">
        <v>290</v>
      </c>
      <c r="H36" s="47">
        <v>45804</v>
      </c>
      <c r="I36" s="48" t="s">
        <v>7</v>
      </c>
      <c r="J36" s="49" t="s">
        <v>865</v>
      </c>
      <c r="K36" s="48" t="s">
        <v>865</v>
      </c>
      <c r="L36" s="49" t="s">
        <v>865</v>
      </c>
    </row>
    <row r="37" spans="1:12" s="37" customFormat="1" ht="18" customHeight="1" x14ac:dyDescent="0.55000000000000004">
      <c r="A37" s="46">
        <v>30</v>
      </c>
      <c r="B37" s="221" t="s">
        <v>291</v>
      </c>
      <c r="C37" s="222"/>
      <c r="D37" s="222"/>
      <c r="E37" s="223"/>
      <c r="F37" s="124" t="s">
        <v>292</v>
      </c>
      <c r="G37" s="122" t="s">
        <v>232</v>
      </c>
      <c r="H37" s="47"/>
      <c r="I37" s="48"/>
      <c r="J37" s="49"/>
      <c r="K37" s="91"/>
      <c r="L37" s="49"/>
    </row>
    <row r="38" spans="1:12" s="37" customFormat="1" ht="18" customHeight="1" x14ac:dyDescent="0.55000000000000004">
      <c r="A38" s="46">
        <v>31</v>
      </c>
      <c r="B38" s="221" t="s">
        <v>293</v>
      </c>
      <c r="C38" s="222"/>
      <c r="D38" s="222"/>
      <c r="E38" s="223"/>
      <c r="F38" s="124" t="s">
        <v>294</v>
      </c>
      <c r="G38" s="122" t="s">
        <v>295</v>
      </c>
      <c r="H38" s="47">
        <v>45904</v>
      </c>
      <c r="I38" s="48" t="s">
        <v>7</v>
      </c>
      <c r="J38" s="49" t="s">
        <v>865</v>
      </c>
      <c r="K38" s="48" t="s">
        <v>865</v>
      </c>
      <c r="L38" s="49" t="s">
        <v>865</v>
      </c>
    </row>
    <row r="39" spans="1:12" s="37" customFormat="1" ht="18" customHeight="1" x14ac:dyDescent="0.55000000000000004">
      <c r="A39" s="46">
        <v>32</v>
      </c>
      <c r="B39" s="221" t="s">
        <v>298</v>
      </c>
      <c r="C39" s="222"/>
      <c r="D39" s="222"/>
      <c r="E39" s="223"/>
      <c r="F39" s="124" t="s">
        <v>299</v>
      </c>
      <c r="G39" s="122" t="s">
        <v>245</v>
      </c>
      <c r="H39" s="47">
        <v>45867</v>
      </c>
      <c r="I39" s="48" t="s">
        <v>7</v>
      </c>
      <c r="J39" s="49" t="s">
        <v>865</v>
      </c>
      <c r="K39" s="48" t="s">
        <v>865</v>
      </c>
      <c r="L39" s="49" t="s">
        <v>865</v>
      </c>
    </row>
    <row r="40" spans="1:12" s="37" customFormat="1" ht="18" customHeight="1" x14ac:dyDescent="0.55000000000000004">
      <c r="A40" s="165">
        <v>33</v>
      </c>
      <c r="B40" s="224" t="s">
        <v>300</v>
      </c>
      <c r="C40" s="225"/>
      <c r="D40" s="225"/>
      <c r="E40" s="226"/>
      <c r="F40" s="125" t="s">
        <v>301</v>
      </c>
      <c r="G40" s="123" t="s">
        <v>302</v>
      </c>
      <c r="H40" s="52">
        <v>45912</v>
      </c>
      <c r="I40" s="50" t="s">
        <v>6</v>
      </c>
      <c r="J40" s="49" t="s">
        <v>211</v>
      </c>
      <c r="K40" s="91" t="s">
        <v>785</v>
      </c>
      <c r="L40" s="49" t="s">
        <v>869</v>
      </c>
    </row>
    <row r="41" spans="1:12" s="37" customFormat="1" ht="18" customHeight="1" x14ac:dyDescent="0.55000000000000004">
      <c r="A41" s="42"/>
      <c r="B41" s="166"/>
      <c r="C41" s="167"/>
      <c r="D41" s="167"/>
      <c r="E41" s="168"/>
      <c r="F41" s="166"/>
      <c r="G41" s="169"/>
      <c r="H41" s="43"/>
      <c r="I41" s="44"/>
      <c r="J41" s="49" t="s">
        <v>214</v>
      </c>
      <c r="K41" s="91" t="s">
        <v>813</v>
      </c>
      <c r="L41" s="49" t="s">
        <v>869</v>
      </c>
    </row>
    <row r="42" spans="1:12" s="37" customFormat="1" ht="18" customHeight="1" x14ac:dyDescent="0.55000000000000004">
      <c r="A42" s="46">
        <v>34</v>
      </c>
      <c r="B42" s="221" t="s">
        <v>303</v>
      </c>
      <c r="C42" s="222"/>
      <c r="D42" s="222"/>
      <c r="E42" s="223"/>
      <c r="F42" s="124" t="s">
        <v>304</v>
      </c>
      <c r="G42" s="122" t="s">
        <v>305</v>
      </c>
      <c r="H42" s="47">
        <v>45993</v>
      </c>
      <c r="I42" s="48" t="s">
        <v>7</v>
      </c>
      <c r="J42" s="49" t="s">
        <v>865</v>
      </c>
      <c r="K42" s="48" t="s">
        <v>865</v>
      </c>
      <c r="L42" s="49" t="s">
        <v>865</v>
      </c>
    </row>
    <row r="43" spans="1:12" s="37" customFormat="1" ht="18" customHeight="1" x14ac:dyDescent="0.55000000000000004">
      <c r="A43" s="165">
        <v>35</v>
      </c>
      <c r="B43" s="224" t="s">
        <v>306</v>
      </c>
      <c r="C43" s="225"/>
      <c r="D43" s="225"/>
      <c r="E43" s="226"/>
      <c r="F43" s="182" t="s">
        <v>307</v>
      </c>
      <c r="G43" s="123" t="s">
        <v>263</v>
      </c>
      <c r="H43" s="52">
        <v>45860</v>
      </c>
      <c r="I43" s="50" t="s">
        <v>6</v>
      </c>
      <c r="J43" s="49" t="s">
        <v>210</v>
      </c>
      <c r="K43" s="149" t="s">
        <v>877</v>
      </c>
      <c r="L43" s="49" t="s">
        <v>869</v>
      </c>
    </row>
    <row r="44" spans="1:12" s="37" customFormat="1" ht="18" customHeight="1" x14ac:dyDescent="0.55000000000000004">
      <c r="A44" s="42"/>
      <c r="B44" s="166"/>
      <c r="C44" s="167"/>
      <c r="D44" s="167"/>
      <c r="E44" s="168"/>
      <c r="F44" s="166"/>
      <c r="G44" s="169"/>
      <c r="H44" s="43"/>
      <c r="I44" s="44"/>
      <c r="J44" s="49" t="s">
        <v>211</v>
      </c>
      <c r="K44" s="149" t="s">
        <v>886</v>
      </c>
      <c r="L44" s="49" t="s">
        <v>869</v>
      </c>
    </row>
    <row r="45" spans="1:12" s="37" customFormat="1" ht="18" customHeight="1" x14ac:dyDescent="0.55000000000000004">
      <c r="A45" s="46">
        <v>36</v>
      </c>
      <c r="B45" s="221" t="s">
        <v>308</v>
      </c>
      <c r="C45" s="222"/>
      <c r="D45" s="222"/>
      <c r="E45" s="223"/>
      <c r="F45" s="124" t="s">
        <v>309</v>
      </c>
      <c r="G45" s="122" t="s">
        <v>310</v>
      </c>
      <c r="H45" s="47">
        <v>45867</v>
      </c>
      <c r="I45" s="48" t="s">
        <v>7</v>
      </c>
      <c r="J45" s="49" t="s">
        <v>865</v>
      </c>
      <c r="K45" s="48" t="s">
        <v>865</v>
      </c>
      <c r="L45" s="49" t="s">
        <v>865</v>
      </c>
    </row>
    <row r="46" spans="1:12" s="37" customFormat="1" ht="18" customHeight="1" x14ac:dyDescent="0.55000000000000004">
      <c r="A46" s="46">
        <v>37</v>
      </c>
      <c r="B46" s="221" t="s">
        <v>311</v>
      </c>
      <c r="C46" s="222"/>
      <c r="D46" s="222"/>
      <c r="E46" s="223"/>
      <c r="F46" s="124" t="s">
        <v>312</v>
      </c>
      <c r="G46" s="122" t="s">
        <v>313</v>
      </c>
      <c r="H46" s="47">
        <v>46051</v>
      </c>
      <c r="I46" s="48" t="s">
        <v>7</v>
      </c>
      <c r="J46" s="49" t="s">
        <v>865</v>
      </c>
      <c r="K46" s="48" t="s">
        <v>865</v>
      </c>
      <c r="L46" s="49" t="s">
        <v>865</v>
      </c>
    </row>
    <row r="47" spans="1:12" s="37" customFormat="1" ht="18" customHeight="1" x14ac:dyDescent="0.55000000000000004">
      <c r="A47" s="46">
        <v>38</v>
      </c>
      <c r="B47" s="221" t="s">
        <v>316</v>
      </c>
      <c r="C47" s="222"/>
      <c r="D47" s="222"/>
      <c r="E47" s="223"/>
      <c r="F47" s="124" t="s">
        <v>317</v>
      </c>
      <c r="G47" s="122" t="s">
        <v>318</v>
      </c>
      <c r="H47" s="52">
        <v>45799</v>
      </c>
      <c r="I47" s="50" t="s">
        <v>7</v>
      </c>
      <c r="J47" s="49" t="s">
        <v>865</v>
      </c>
      <c r="K47" s="48" t="s">
        <v>865</v>
      </c>
      <c r="L47" s="49" t="s">
        <v>865</v>
      </c>
    </row>
    <row r="48" spans="1:12" s="37" customFormat="1" ht="18" customHeight="1" x14ac:dyDescent="0.55000000000000004">
      <c r="A48" s="46">
        <v>39</v>
      </c>
      <c r="B48" s="221" t="s">
        <v>319</v>
      </c>
      <c r="C48" s="222"/>
      <c r="D48" s="222"/>
      <c r="E48" s="223"/>
      <c r="F48" s="124" t="s">
        <v>320</v>
      </c>
      <c r="G48" s="122" t="s">
        <v>321</v>
      </c>
      <c r="H48" s="47">
        <v>45958</v>
      </c>
      <c r="I48" s="48" t="s">
        <v>7</v>
      </c>
      <c r="J48" s="49" t="s">
        <v>865</v>
      </c>
      <c r="K48" s="48" t="s">
        <v>865</v>
      </c>
      <c r="L48" s="49" t="s">
        <v>865</v>
      </c>
    </row>
    <row r="49" spans="1:12" s="37" customFormat="1" ht="18" customHeight="1" x14ac:dyDescent="0.55000000000000004">
      <c r="A49" s="46">
        <v>40</v>
      </c>
      <c r="B49" s="221" t="s">
        <v>322</v>
      </c>
      <c r="C49" s="222"/>
      <c r="D49" s="222"/>
      <c r="E49" s="223"/>
      <c r="F49" s="124" t="s">
        <v>323</v>
      </c>
      <c r="G49" s="122" t="s">
        <v>324</v>
      </c>
      <c r="H49" s="47">
        <v>46000</v>
      </c>
      <c r="I49" s="48" t="s">
        <v>6</v>
      </c>
      <c r="J49" s="49" t="s">
        <v>214</v>
      </c>
      <c r="K49" s="91" t="s">
        <v>200</v>
      </c>
      <c r="L49" s="49" t="s">
        <v>869</v>
      </c>
    </row>
    <row r="50" spans="1:12" s="37" customFormat="1" ht="18" customHeight="1" x14ac:dyDescent="0.55000000000000004">
      <c r="A50" s="46">
        <v>41</v>
      </c>
      <c r="B50" s="221" t="s">
        <v>325</v>
      </c>
      <c r="C50" s="222"/>
      <c r="D50" s="222"/>
      <c r="E50" s="223"/>
      <c r="F50" s="125" t="s">
        <v>326</v>
      </c>
      <c r="G50" s="123" t="s">
        <v>327</v>
      </c>
      <c r="H50" s="52">
        <v>45950</v>
      </c>
      <c r="I50" s="50" t="s">
        <v>6</v>
      </c>
      <c r="J50" s="49" t="s">
        <v>214</v>
      </c>
      <c r="K50" s="91" t="s">
        <v>890</v>
      </c>
      <c r="L50" s="49" t="s">
        <v>869</v>
      </c>
    </row>
    <row r="51" spans="1:12" s="37" customFormat="1" ht="18" customHeight="1" x14ac:dyDescent="0.55000000000000004">
      <c r="A51" s="46">
        <v>42</v>
      </c>
      <c r="B51" s="221" t="s">
        <v>328</v>
      </c>
      <c r="C51" s="222"/>
      <c r="D51" s="222"/>
      <c r="E51" s="223"/>
      <c r="F51" s="124" t="s">
        <v>329</v>
      </c>
      <c r="G51" s="122" t="s">
        <v>330</v>
      </c>
      <c r="H51" s="47">
        <v>45855</v>
      </c>
      <c r="I51" s="48" t="s">
        <v>7</v>
      </c>
      <c r="J51" s="49" t="s">
        <v>865</v>
      </c>
      <c r="K51" s="48" t="s">
        <v>865</v>
      </c>
      <c r="L51" s="49" t="s">
        <v>865</v>
      </c>
    </row>
    <row r="52" spans="1:12" s="37" customFormat="1" ht="18" customHeight="1" x14ac:dyDescent="0.55000000000000004">
      <c r="A52" s="46">
        <v>43</v>
      </c>
      <c r="B52" s="221" t="s">
        <v>331</v>
      </c>
      <c r="C52" s="222"/>
      <c r="D52" s="222"/>
      <c r="E52" s="223"/>
      <c r="F52" s="125" t="s">
        <v>332</v>
      </c>
      <c r="G52" s="123" t="s">
        <v>333</v>
      </c>
      <c r="H52" s="52"/>
      <c r="I52" s="50"/>
      <c r="J52" s="49"/>
      <c r="K52" s="91"/>
      <c r="L52" s="49"/>
    </row>
    <row r="53" spans="1:12" s="37" customFormat="1" ht="18" customHeight="1" x14ac:dyDescent="0.55000000000000004">
      <c r="A53" s="46">
        <v>44</v>
      </c>
      <c r="B53" s="221" t="s">
        <v>707</v>
      </c>
      <c r="C53" s="222"/>
      <c r="D53" s="222"/>
      <c r="E53" s="223"/>
      <c r="F53" s="124" t="s">
        <v>538</v>
      </c>
      <c r="G53" s="122" t="s">
        <v>333</v>
      </c>
      <c r="H53" s="47"/>
      <c r="I53" s="48"/>
      <c r="J53" s="49"/>
      <c r="K53" s="48"/>
      <c r="L53" s="49"/>
    </row>
    <row r="54" spans="1:12" s="37" customFormat="1" ht="18" customHeight="1" x14ac:dyDescent="0.55000000000000004">
      <c r="A54" s="46">
        <v>45</v>
      </c>
      <c r="B54" s="221" t="s">
        <v>334</v>
      </c>
      <c r="C54" s="222"/>
      <c r="D54" s="222"/>
      <c r="E54" s="223"/>
      <c r="F54" s="124" t="s">
        <v>736</v>
      </c>
      <c r="G54" s="122" t="s">
        <v>330</v>
      </c>
      <c r="H54" s="47">
        <v>45812</v>
      </c>
      <c r="I54" s="48" t="s">
        <v>7</v>
      </c>
      <c r="J54" s="49" t="s">
        <v>865</v>
      </c>
      <c r="K54" s="48" t="s">
        <v>865</v>
      </c>
      <c r="L54" s="49" t="s">
        <v>865</v>
      </c>
    </row>
    <row r="55" spans="1:12" s="37" customFormat="1" ht="18" customHeight="1" x14ac:dyDescent="0.55000000000000004">
      <c r="A55" s="46">
        <v>46</v>
      </c>
      <c r="B55" s="221" t="s">
        <v>335</v>
      </c>
      <c r="C55" s="222"/>
      <c r="D55" s="222"/>
      <c r="E55" s="223"/>
      <c r="F55" s="124" t="s">
        <v>336</v>
      </c>
      <c r="G55" s="122" t="s">
        <v>337</v>
      </c>
      <c r="H55" s="43">
        <v>45979</v>
      </c>
      <c r="I55" s="44" t="s">
        <v>7</v>
      </c>
      <c r="J55" s="49" t="s">
        <v>865</v>
      </c>
      <c r="K55" s="48" t="s">
        <v>865</v>
      </c>
      <c r="L55" s="49" t="s">
        <v>865</v>
      </c>
    </row>
    <row r="56" spans="1:12" s="37" customFormat="1" ht="18" customHeight="1" x14ac:dyDescent="0.55000000000000004">
      <c r="A56" s="46">
        <v>47</v>
      </c>
      <c r="B56" s="221" t="s">
        <v>338</v>
      </c>
      <c r="C56" s="222"/>
      <c r="D56" s="222"/>
      <c r="E56" s="223"/>
      <c r="F56" s="124" t="s">
        <v>339</v>
      </c>
      <c r="G56" s="122" t="s">
        <v>340</v>
      </c>
      <c r="H56" s="96">
        <v>45924</v>
      </c>
      <c r="I56" s="48" t="s">
        <v>7</v>
      </c>
      <c r="J56" s="49" t="s">
        <v>865</v>
      </c>
      <c r="K56" s="48" t="s">
        <v>865</v>
      </c>
      <c r="L56" s="49" t="s">
        <v>865</v>
      </c>
    </row>
    <row r="57" spans="1:12" s="37" customFormat="1" ht="18" customHeight="1" x14ac:dyDescent="0.55000000000000004">
      <c r="A57" s="46">
        <v>48</v>
      </c>
      <c r="B57" s="221" t="s">
        <v>341</v>
      </c>
      <c r="C57" s="222"/>
      <c r="D57" s="222"/>
      <c r="E57" s="223"/>
      <c r="F57" s="125" t="s">
        <v>342</v>
      </c>
      <c r="G57" s="123" t="s">
        <v>343</v>
      </c>
      <c r="H57" s="47">
        <v>45832</v>
      </c>
      <c r="I57" s="57" t="s">
        <v>7</v>
      </c>
      <c r="J57" s="49" t="s">
        <v>865</v>
      </c>
      <c r="K57" s="48" t="s">
        <v>865</v>
      </c>
      <c r="L57" s="49" t="s">
        <v>865</v>
      </c>
    </row>
    <row r="58" spans="1:12" s="37" customFormat="1" ht="18" customHeight="1" x14ac:dyDescent="0.55000000000000004">
      <c r="A58" s="46">
        <v>49</v>
      </c>
      <c r="B58" s="221" t="s">
        <v>344</v>
      </c>
      <c r="C58" s="222"/>
      <c r="D58" s="222"/>
      <c r="E58" s="223"/>
      <c r="F58" s="124" t="s">
        <v>737</v>
      </c>
      <c r="G58" s="122" t="s">
        <v>345</v>
      </c>
      <c r="H58" s="47">
        <v>46014</v>
      </c>
      <c r="I58" s="48" t="s">
        <v>7</v>
      </c>
      <c r="J58" s="49" t="s">
        <v>865</v>
      </c>
      <c r="K58" s="48" t="s">
        <v>865</v>
      </c>
      <c r="L58" s="49" t="s">
        <v>865</v>
      </c>
    </row>
    <row r="59" spans="1:12" s="37" customFormat="1" ht="18" customHeight="1" x14ac:dyDescent="0.55000000000000004">
      <c r="A59" s="165">
        <v>50</v>
      </c>
      <c r="B59" s="224" t="s">
        <v>346</v>
      </c>
      <c r="C59" s="225"/>
      <c r="D59" s="225"/>
      <c r="E59" s="226"/>
      <c r="F59" s="209" t="s">
        <v>347</v>
      </c>
      <c r="G59" s="123" t="s">
        <v>285</v>
      </c>
      <c r="H59" s="47">
        <v>45930</v>
      </c>
      <c r="I59" s="48" t="s">
        <v>7</v>
      </c>
      <c r="J59" s="49" t="s">
        <v>865</v>
      </c>
      <c r="K59" s="48" t="s">
        <v>865</v>
      </c>
      <c r="L59" s="49" t="s">
        <v>865</v>
      </c>
    </row>
    <row r="60" spans="1:12" s="37" customFormat="1" ht="18" customHeight="1" x14ac:dyDescent="0.55000000000000004">
      <c r="A60" s="42"/>
      <c r="B60" s="166"/>
      <c r="C60" s="167"/>
      <c r="D60" s="167"/>
      <c r="E60" s="168"/>
      <c r="F60" s="166"/>
      <c r="G60" s="184"/>
      <c r="H60" s="47">
        <v>46007</v>
      </c>
      <c r="I60" s="48" t="s">
        <v>7</v>
      </c>
      <c r="J60" s="49" t="s">
        <v>865</v>
      </c>
      <c r="K60" s="48" t="s">
        <v>865</v>
      </c>
      <c r="L60" s="49" t="s">
        <v>865</v>
      </c>
    </row>
    <row r="61" spans="1:12" s="37" customFormat="1" ht="18" customHeight="1" x14ac:dyDescent="0.55000000000000004">
      <c r="A61" s="46">
        <v>51</v>
      </c>
      <c r="B61" s="221" t="s">
        <v>348</v>
      </c>
      <c r="C61" s="222"/>
      <c r="D61" s="222"/>
      <c r="E61" s="223"/>
      <c r="F61" s="124" t="s">
        <v>349</v>
      </c>
      <c r="G61" s="122" t="s">
        <v>350</v>
      </c>
      <c r="H61" s="47"/>
      <c r="I61" s="48"/>
      <c r="J61" s="49"/>
      <c r="K61" s="48"/>
      <c r="L61" s="49"/>
    </row>
    <row r="62" spans="1:12" s="37" customFormat="1" ht="18" customHeight="1" x14ac:dyDescent="0.55000000000000004">
      <c r="A62" s="46">
        <v>52</v>
      </c>
      <c r="B62" s="221" t="s">
        <v>351</v>
      </c>
      <c r="C62" s="222"/>
      <c r="D62" s="222"/>
      <c r="E62" s="223"/>
      <c r="F62" s="124" t="s">
        <v>352</v>
      </c>
      <c r="G62" s="122" t="s">
        <v>353</v>
      </c>
      <c r="H62" s="47"/>
      <c r="I62" s="48"/>
      <c r="J62" s="49"/>
      <c r="K62" s="48"/>
      <c r="L62" s="49"/>
    </row>
    <row r="63" spans="1:12" s="37" customFormat="1" ht="18" customHeight="1" x14ac:dyDescent="0.55000000000000004">
      <c r="A63" s="46">
        <v>53</v>
      </c>
      <c r="B63" s="221" t="s">
        <v>354</v>
      </c>
      <c r="C63" s="222"/>
      <c r="D63" s="222"/>
      <c r="E63" s="223"/>
      <c r="F63" s="124" t="s">
        <v>355</v>
      </c>
      <c r="G63" s="122" t="s">
        <v>356</v>
      </c>
      <c r="H63" s="47">
        <v>45960</v>
      </c>
      <c r="I63" s="48" t="s">
        <v>6</v>
      </c>
      <c r="J63" s="49" t="s">
        <v>210</v>
      </c>
      <c r="K63" s="91" t="s">
        <v>871</v>
      </c>
      <c r="L63" s="49" t="s">
        <v>869</v>
      </c>
    </row>
    <row r="64" spans="1:12" s="37" customFormat="1" ht="18" customHeight="1" x14ac:dyDescent="0.55000000000000004">
      <c r="A64" s="46">
        <v>54</v>
      </c>
      <c r="B64" s="221" t="s">
        <v>699</v>
      </c>
      <c r="C64" s="222"/>
      <c r="D64" s="222"/>
      <c r="E64" s="223"/>
      <c r="F64" s="124" t="s">
        <v>357</v>
      </c>
      <c r="G64" s="122" t="s">
        <v>356</v>
      </c>
      <c r="H64" s="61">
        <v>45960</v>
      </c>
      <c r="I64" s="48" t="s">
        <v>6</v>
      </c>
      <c r="J64" s="49" t="s">
        <v>210</v>
      </c>
      <c r="K64" s="91" t="s">
        <v>871</v>
      </c>
      <c r="L64" s="58" t="s">
        <v>869</v>
      </c>
    </row>
    <row r="65" spans="1:12" s="37" customFormat="1" ht="18" customHeight="1" x14ac:dyDescent="0.55000000000000004">
      <c r="A65" s="46">
        <v>55</v>
      </c>
      <c r="B65" s="221" t="s">
        <v>358</v>
      </c>
      <c r="C65" s="222"/>
      <c r="D65" s="222"/>
      <c r="E65" s="223"/>
      <c r="F65" s="124" t="s">
        <v>359</v>
      </c>
      <c r="G65" s="122" t="s">
        <v>360</v>
      </c>
      <c r="H65" s="47"/>
      <c r="I65" s="48"/>
      <c r="J65" s="49"/>
      <c r="K65" s="48"/>
      <c r="L65" s="49"/>
    </row>
    <row r="66" spans="1:12" s="37" customFormat="1" ht="18" customHeight="1" x14ac:dyDescent="0.55000000000000004">
      <c r="A66" s="46">
        <v>56</v>
      </c>
      <c r="B66" s="221" t="s">
        <v>366</v>
      </c>
      <c r="C66" s="222"/>
      <c r="D66" s="222"/>
      <c r="E66" s="223"/>
      <c r="F66" s="124" t="s">
        <v>367</v>
      </c>
      <c r="G66" s="122" t="s">
        <v>368</v>
      </c>
      <c r="H66" s="47">
        <v>45810</v>
      </c>
      <c r="I66" s="48" t="s">
        <v>7</v>
      </c>
      <c r="J66" s="49" t="s">
        <v>865</v>
      </c>
      <c r="K66" s="48" t="s">
        <v>865</v>
      </c>
      <c r="L66" s="49" t="s">
        <v>865</v>
      </c>
    </row>
    <row r="67" spans="1:12" s="37" customFormat="1" ht="18" customHeight="1" x14ac:dyDescent="0.55000000000000004">
      <c r="A67" s="46">
        <v>57</v>
      </c>
      <c r="B67" s="221" t="s">
        <v>371</v>
      </c>
      <c r="C67" s="222"/>
      <c r="D67" s="222"/>
      <c r="E67" s="223"/>
      <c r="F67" s="124" t="s">
        <v>372</v>
      </c>
      <c r="G67" s="122" t="s">
        <v>373</v>
      </c>
      <c r="H67" s="47">
        <v>46030</v>
      </c>
      <c r="I67" s="48" t="s">
        <v>7</v>
      </c>
      <c r="J67" s="49" t="s">
        <v>865</v>
      </c>
      <c r="K67" s="48" t="s">
        <v>865</v>
      </c>
      <c r="L67" s="49" t="s">
        <v>865</v>
      </c>
    </row>
    <row r="68" spans="1:12" s="117" customFormat="1" ht="18" customHeight="1" x14ac:dyDescent="0.55000000000000004">
      <c r="A68" s="152">
        <v>58</v>
      </c>
      <c r="B68" s="227" t="s">
        <v>844</v>
      </c>
      <c r="C68" s="228"/>
      <c r="D68" s="228"/>
      <c r="E68" s="229"/>
      <c r="F68" s="150" t="s">
        <v>856</v>
      </c>
      <c r="G68" s="141" t="s">
        <v>373</v>
      </c>
      <c r="H68" s="121">
        <v>46030</v>
      </c>
      <c r="I68" s="75" t="s">
        <v>6</v>
      </c>
      <c r="J68" s="116" t="s">
        <v>210</v>
      </c>
      <c r="K68" s="218" t="s">
        <v>207</v>
      </c>
      <c r="L68" s="116" t="s">
        <v>867</v>
      </c>
    </row>
    <row r="69" spans="1:12" s="37" customFormat="1" ht="18" customHeight="1" x14ac:dyDescent="0.55000000000000004">
      <c r="A69" s="46">
        <v>59</v>
      </c>
      <c r="B69" s="221" t="s">
        <v>374</v>
      </c>
      <c r="C69" s="222"/>
      <c r="D69" s="222"/>
      <c r="E69" s="223"/>
      <c r="F69" s="124" t="s">
        <v>375</v>
      </c>
      <c r="G69" s="122" t="s">
        <v>376</v>
      </c>
      <c r="H69" s="47">
        <v>45805</v>
      </c>
      <c r="I69" s="48" t="s">
        <v>7</v>
      </c>
      <c r="J69" s="49" t="s">
        <v>865</v>
      </c>
      <c r="K69" s="48" t="s">
        <v>865</v>
      </c>
      <c r="L69" s="49" t="s">
        <v>865</v>
      </c>
    </row>
    <row r="70" spans="1:12" s="37" customFormat="1" ht="18" customHeight="1" x14ac:dyDescent="0.55000000000000004">
      <c r="A70" s="46">
        <v>60</v>
      </c>
      <c r="B70" s="221" t="s">
        <v>377</v>
      </c>
      <c r="C70" s="222"/>
      <c r="D70" s="222"/>
      <c r="E70" s="223"/>
      <c r="F70" s="124" t="s">
        <v>378</v>
      </c>
      <c r="G70" s="122" t="s">
        <v>270</v>
      </c>
      <c r="H70" s="47">
        <v>45861</v>
      </c>
      <c r="I70" s="48" t="s">
        <v>7</v>
      </c>
      <c r="J70" s="49" t="s">
        <v>865</v>
      </c>
      <c r="K70" s="48" t="s">
        <v>865</v>
      </c>
      <c r="L70" s="49" t="s">
        <v>865</v>
      </c>
    </row>
    <row r="71" spans="1:12" s="37" customFormat="1" ht="18" customHeight="1" x14ac:dyDescent="0.55000000000000004">
      <c r="A71" s="46">
        <v>61</v>
      </c>
      <c r="B71" s="221" t="s">
        <v>369</v>
      </c>
      <c r="C71" s="222"/>
      <c r="D71" s="222"/>
      <c r="E71" s="223"/>
      <c r="F71" s="124" t="s">
        <v>370</v>
      </c>
      <c r="G71" s="122" t="s">
        <v>245</v>
      </c>
      <c r="H71" s="47">
        <v>45903</v>
      </c>
      <c r="I71" s="48" t="s">
        <v>7</v>
      </c>
      <c r="J71" s="49" t="s">
        <v>865</v>
      </c>
      <c r="K71" s="48" t="s">
        <v>865</v>
      </c>
      <c r="L71" s="49" t="s">
        <v>865</v>
      </c>
    </row>
    <row r="72" spans="1:12" s="37" customFormat="1" ht="18" customHeight="1" x14ac:dyDescent="0.55000000000000004">
      <c r="A72" s="46">
        <v>62</v>
      </c>
      <c r="B72" s="221" t="s">
        <v>379</v>
      </c>
      <c r="C72" s="222"/>
      <c r="D72" s="222"/>
      <c r="E72" s="223"/>
      <c r="F72" s="124" t="s">
        <v>380</v>
      </c>
      <c r="G72" s="122" t="s">
        <v>381</v>
      </c>
      <c r="H72" s="47">
        <v>45897</v>
      </c>
      <c r="I72" s="57" t="s">
        <v>7</v>
      </c>
      <c r="J72" s="49" t="s">
        <v>865</v>
      </c>
      <c r="K72" s="48" t="s">
        <v>865</v>
      </c>
      <c r="L72" s="49" t="s">
        <v>865</v>
      </c>
    </row>
    <row r="73" spans="1:12" s="37" customFormat="1" ht="18" customHeight="1" x14ac:dyDescent="0.55000000000000004">
      <c r="A73" s="46">
        <v>63</v>
      </c>
      <c r="B73" s="221" t="s">
        <v>382</v>
      </c>
      <c r="C73" s="222"/>
      <c r="D73" s="222"/>
      <c r="E73" s="223"/>
      <c r="F73" s="124" t="s">
        <v>383</v>
      </c>
      <c r="G73" s="122" t="s">
        <v>384</v>
      </c>
      <c r="H73" s="96">
        <v>45968</v>
      </c>
      <c r="I73" s="50" t="s">
        <v>6</v>
      </c>
      <c r="J73" s="49" t="s">
        <v>211</v>
      </c>
      <c r="K73" s="149" t="s">
        <v>892</v>
      </c>
      <c r="L73" s="49" t="s">
        <v>869</v>
      </c>
    </row>
    <row r="74" spans="1:12" s="37" customFormat="1" ht="18" customHeight="1" x14ac:dyDescent="0.55000000000000004">
      <c r="A74" s="46">
        <v>64</v>
      </c>
      <c r="B74" s="221" t="s">
        <v>385</v>
      </c>
      <c r="C74" s="222"/>
      <c r="D74" s="222"/>
      <c r="E74" s="223"/>
      <c r="F74" s="124" t="s">
        <v>738</v>
      </c>
      <c r="G74" s="122" t="s">
        <v>295</v>
      </c>
      <c r="H74" s="47">
        <v>46009</v>
      </c>
      <c r="I74" s="48" t="s">
        <v>7</v>
      </c>
      <c r="J74" s="49" t="s">
        <v>865</v>
      </c>
      <c r="K74" s="48" t="s">
        <v>865</v>
      </c>
      <c r="L74" s="49" t="s">
        <v>865</v>
      </c>
    </row>
    <row r="75" spans="1:12" s="37" customFormat="1" ht="18" customHeight="1" x14ac:dyDescent="0.55000000000000004">
      <c r="A75" s="46">
        <v>65</v>
      </c>
      <c r="B75" s="221" t="s">
        <v>386</v>
      </c>
      <c r="C75" s="222"/>
      <c r="D75" s="222"/>
      <c r="E75" s="223"/>
      <c r="F75" s="124" t="s">
        <v>387</v>
      </c>
      <c r="G75" s="122" t="s">
        <v>321</v>
      </c>
      <c r="H75" s="52">
        <v>46030</v>
      </c>
      <c r="I75" s="50" t="s">
        <v>7</v>
      </c>
      <c r="J75" s="49" t="s">
        <v>865</v>
      </c>
      <c r="K75" s="48" t="s">
        <v>865</v>
      </c>
      <c r="L75" s="49" t="s">
        <v>865</v>
      </c>
    </row>
    <row r="76" spans="1:12" s="37" customFormat="1" ht="18" customHeight="1" x14ac:dyDescent="0.55000000000000004">
      <c r="A76" s="46">
        <v>66</v>
      </c>
      <c r="B76" s="221" t="s">
        <v>388</v>
      </c>
      <c r="C76" s="222"/>
      <c r="D76" s="222"/>
      <c r="E76" s="223"/>
      <c r="F76" s="124" t="s">
        <v>389</v>
      </c>
      <c r="G76" s="122" t="s">
        <v>390</v>
      </c>
      <c r="H76" s="47">
        <v>46029</v>
      </c>
      <c r="I76" s="48" t="s">
        <v>7</v>
      </c>
      <c r="J76" s="49" t="s">
        <v>865</v>
      </c>
      <c r="K76" s="48" t="s">
        <v>865</v>
      </c>
      <c r="L76" s="49" t="s">
        <v>865</v>
      </c>
    </row>
    <row r="77" spans="1:12" s="37" customFormat="1" ht="18" customHeight="1" x14ac:dyDescent="0.55000000000000004">
      <c r="A77" s="46">
        <v>67</v>
      </c>
      <c r="B77" s="221" t="s">
        <v>391</v>
      </c>
      <c r="C77" s="222"/>
      <c r="D77" s="222"/>
      <c r="E77" s="223"/>
      <c r="F77" s="124" t="s">
        <v>392</v>
      </c>
      <c r="G77" s="122" t="s">
        <v>393</v>
      </c>
      <c r="H77" s="47">
        <v>45973</v>
      </c>
      <c r="I77" s="48" t="s">
        <v>6</v>
      </c>
      <c r="J77" s="49" t="s">
        <v>211</v>
      </c>
      <c r="K77" s="91" t="s">
        <v>822</v>
      </c>
      <c r="L77" s="49" t="s">
        <v>869</v>
      </c>
    </row>
    <row r="78" spans="1:12" s="37" customFormat="1" ht="18" customHeight="1" x14ac:dyDescent="0.55000000000000004">
      <c r="A78" s="46">
        <v>68</v>
      </c>
      <c r="B78" s="221" t="s">
        <v>394</v>
      </c>
      <c r="C78" s="222"/>
      <c r="D78" s="222"/>
      <c r="E78" s="223"/>
      <c r="F78" s="124" t="s">
        <v>395</v>
      </c>
      <c r="G78" s="122" t="s">
        <v>396</v>
      </c>
      <c r="H78" s="47">
        <v>45800</v>
      </c>
      <c r="I78" s="48" t="s">
        <v>7</v>
      </c>
      <c r="J78" s="49" t="s">
        <v>865</v>
      </c>
      <c r="K78" s="48" t="s">
        <v>865</v>
      </c>
      <c r="L78" s="49" t="s">
        <v>865</v>
      </c>
    </row>
    <row r="79" spans="1:12" s="37" customFormat="1" ht="18" customHeight="1" x14ac:dyDescent="0.55000000000000004">
      <c r="A79" s="46">
        <v>69</v>
      </c>
      <c r="B79" s="221" t="s">
        <v>361</v>
      </c>
      <c r="C79" s="222"/>
      <c r="D79" s="222"/>
      <c r="E79" s="223"/>
      <c r="F79" s="124" t="s">
        <v>362</v>
      </c>
      <c r="G79" s="122" t="s">
        <v>363</v>
      </c>
      <c r="H79" s="47">
        <v>45896</v>
      </c>
      <c r="I79" s="48" t="s">
        <v>7</v>
      </c>
      <c r="J79" s="49" t="s">
        <v>865</v>
      </c>
      <c r="K79" s="48" t="s">
        <v>865</v>
      </c>
      <c r="L79" s="49" t="s">
        <v>865</v>
      </c>
    </row>
    <row r="80" spans="1:12" s="37" customFormat="1" ht="18" customHeight="1" x14ac:dyDescent="0.55000000000000004">
      <c r="A80" s="46">
        <v>70</v>
      </c>
      <c r="B80" s="221" t="s">
        <v>689</v>
      </c>
      <c r="C80" s="222"/>
      <c r="D80" s="222"/>
      <c r="E80" s="223"/>
      <c r="F80" s="124" t="s">
        <v>364</v>
      </c>
      <c r="G80" s="122" t="s">
        <v>365</v>
      </c>
      <c r="H80" s="61">
        <v>45896</v>
      </c>
      <c r="I80" s="48" t="s">
        <v>7</v>
      </c>
      <c r="J80" s="49" t="s">
        <v>865</v>
      </c>
      <c r="K80" s="48" t="s">
        <v>865</v>
      </c>
      <c r="L80" s="58" t="s">
        <v>865</v>
      </c>
    </row>
    <row r="81" spans="1:12" s="37" customFormat="1" ht="18" customHeight="1" x14ac:dyDescent="0.55000000000000004">
      <c r="A81" s="46">
        <v>71</v>
      </c>
      <c r="B81" s="221" t="s">
        <v>397</v>
      </c>
      <c r="C81" s="222"/>
      <c r="D81" s="222"/>
      <c r="E81" s="223"/>
      <c r="F81" s="124" t="s">
        <v>398</v>
      </c>
      <c r="G81" s="122" t="s">
        <v>399</v>
      </c>
      <c r="H81" s="47">
        <v>45875</v>
      </c>
      <c r="I81" s="48" t="s">
        <v>7</v>
      </c>
      <c r="J81" s="49" t="s">
        <v>865</v>
      </c>
      <c r="K81" s="48" t="s">
        <v>865</v>
      </c>
      <c r="L81" s="49" t="s">
        <v>865</v>
      </c>
    </row>
    <row r="82" spans="1:12" s="37" customFormat="1" ht="18" customHeight="1" x14ac:dyDescent="0.55000000000000004">
      <c r="A82" s="46">
        <v>72</v>
      </c>
      <c r="B82" s="221" t="s">
        <v>400</v>
      </c>
      <c r="C82" s="222"/>
      <c r="D82" s="222"/>
      <c r="E82" s="223"/>
      <c r="F82" s="125" t="s">
        <v>401</v>
      </c>
      <c r="G82" s="123" t="s">
        <v>402</v>
      </c>
      <c r="H82" s="52">
        <v>45918</v>
      </c>
      <c r="I82" s="50" t="s">
        <v>7</v>
      </c>
      <c r="J82" s="49" t="s">
        <v>865</v>
      </c>
      <c r="K82" s="48" t="s">
        <v>865</v>
      </c>
      <c r="L82" s="49" t="s">
        <v>865</v>
      </c>
    </row>
    <row r="83" spans="1:12" s="37" customFormat="1" ht="18" customHeight="1" x14ac:dyDescent="0.55000000000000004">
      <c r="A83" s="46">
        <v>73</v>
      </c>
      <c r="B83" s="221" t="s">
        <v>403</v>
      </c>
      <c r="C83" s="222"/>
      <c r="D83" s="222"/>
      <c r="E83" s="223"/>
      <c r="F83" s="124" t="s">
        <v>404</v>
      </c>
      <c r="G83" s="122" t="s">
        <v>405</v>
      </c>
      <c r="H83" s="52">
        <v>45967</v>
      </c>
      <c r="I83" s="48" t="s">
        <v>7</v>
      </c>
      <c r="J83" s="49" t="s">
        <v>865</v>
      </c>
      <c r="K83" s="48" t="s">
        <v>865</v>
      </c>
      <c r="L83" s="49" t="s">
        <v>865</v>
      </c>
    </row>
    <row r="84" spans="1:12" s="37" customFormat="1" ht="18" customHeight="1" x14ac:dyDescent="0.55000000000000004">
      <c r="A84" s="46">
        <v>74</v>
      </c>
      <c r="B84" s="221" t="s">
        <v>700</v>
      </c>
      <c r="C84" s="222"/>
      <c r="D84" s="222"/>
      <c r="E84" s="223"/>
      <c r="F84" s="124" t="s">
        <v>406</v>
      </c>
      <c r="G84" s="122" t="s">
        <v>405</v>
      </c>
      <c r="H84" s="61">
        <v>45967</v>
      </c>
      <c r="I84" s="48" t="s">
        <v>7</v>
      </c>
      <c r="J84" s="49" t="s">
        <v>865</v>
      </c>
      <c r="K84" s="48" t="s">
        <v>865</v>
      </c>
      <c r="L84" s="58" t="s">
        <v>865</v>
      </c>
    </row>
    <row r="85" spans="1:12" s="37" customFormat="1" ht="18" customHeight="1" x14ac:dyDescent="0.55000000000000004">
      <c r="A85" s="46">
        <v>75</v>
      </c>
      <c r="B85" s="221" t="s">
        <v>407</v>
      </c>
      <c r="C85" s="222"/>
      <c r="D85" s="222"/>
      <c r="E85" s="223"/>
      <c r="F85" s="124" t="s">
        <v>408</v>
      </c>
      <c r="G85" s="122" t="s">
        <v>409</v>
      </c>
      <c r="H85" s="47"/>
      <c r="I85" s="44"/>
      <c r="J85" s="49"/>
      <c r="K85" s="91"/>
      <c r="L85" s="49"/>
    </row>
    <row r="86" spans="1:12" s="37" customFormat="1" ht="18" customHeight="1" x14ac:dyDescent="0.55000000000000004">
      <c r="A86" s="46">
        <v>76</v>
      </c>
      <c r="B86" s="221" t="s">
        <v>410</v>
      </c>
      <c r="C86" s="222"/>
      <c r="D86" s="222"/>
      <c r="E86" s="223"/>
      <c r="F86" s="124" t="s">
        <v>411</v>
      </c>
      <c r="G86" s="122" t="s">
        <v>273</v>
      </c>
      <c r="H86" s="43">
        <v>46056</v>
      </c>
      <c r="I86" s="44" t="s">
        <v>7</v>
      </c>
      <c r="J86" s="49" t="s">
        <v>865</v>
      </c>
      <c r="K86" s="48" t="s">
        <v>865</v>
      </c>
      <c r="L86" s="49" t="s">
        <v>865</v>
      </c>
    </row>
    <row r="87" spans="1:12" s="37" customFormat="1" ht="18" customHeight="1" x14ac:dyDescent="0.55000000000000004">
      <c r="A87" s="46">
        <v>77</v>
      </c>
      <c r="B87" s="221" t="s">
        <v>412</v>
      </c>
      <c r="C87" s="222"/>
      <c r="D87" s="222"/>
      <c r="E87" s="223"/>
      <c r="F87" s="124" t="s">
        <v>413</v>
      </c>
      <c r="G87" s="122" t="s">
        <v>784</v>
      </c>
      <c r="H87" s="43">
        <v>45817</v>
      </c>
      <c r="I87" s="44" t="s">
        <v>7</v>
      </c>
      <c r="J87" s="49" t="s">
        <v>865</v>
      </c>
      <c r="K87" s="48" t="s">
        <v>865</v>
      </c>
      <c r="L87" s="49" t="s">
        <v>865</v>
      </c>
    </row>
    <row r="88" spans="1:12" s="37" customFormat="1" ht="18" customHeight="1" x14ac:dyDescent="0.55000000000000004">
      <c r="A88" s="46">
        <v>78</v>
      </c>
      <c r="B88" s="221" t="s">
        <v>414</v>
      </c>
      <c r="C88" s="222"/>
      <c r="D88" s="222"/>
      <c r="E88" s="223"/>
      <c r="F88" s="124" t="s">
        <v>415</v>
      </c>
      <c r="G88" s="122" t="s">
        <v>416</v>
      </c>
      <c r="H88" s="43"/>
      <c r="I88" s="48"/>
      <c r="J88" s="49"/>
      <c r="K88" s="91"/>
      <c r="L88" s="49"/>
    </row>
    <row r="89" spans="1:12" s="37" customFormat="1" ht="18" customHeight="1" x14ac:dyDescent="0.55000000000000004">
      <c r="A89" s="46">
        <v>79</v>
      </c>
      <c r="B89" s="221" t="s">
        <v>417</v>
      </c>
      <c r="C89" s="222"/>
      <c r="D89" s="222"/>
      <c r="E89" s="223"/>
      <c r="F89" s="124" t="s">
        <v>739</v>
      </c>
      <c r="G89" s="122" t="s">
        <v>418</v>
      </c>
      <c r="H89" s="47">
        <v>45996</v>
      </c>
      <c r="I89" s="48" t="s">
        <v>7</v>
      </c>
      <c r="J89" s="49" t="s">
        <v>865</v>
      </c>
      <c r="K89" s="48" t="s">
        <v>865</v>
      </c>
      <c r="L89" s="49" t="s">
        <v>865</v>
      </c>
    </row>
    <row r="90" spans="1:12" s="37" customFormat="1" ht="18" customHeight="1" x14ac:dyDescent="0.55000000000000004">
      <c r="A90" s="46">
        <v>80</v>
      </c>
      <c r="B90" s="221" t="s">
        <v>419</v>
      </c>
      <c r="C90" s="222"/>
      <c r="D90" s="222"/>
      <c r="E90" s="223"/>
      <c r="F90" s="124" t="s">
        <v>420</v>
      </c>
      <c r="G90" s="122" t="s">
        <v>421</v>
      </c>
      <c r="H90" s="47">
        <v>45876</v>
      </c>
      <c r="I90" s="48" t="s">
        <v>7</v>
      </c>
      <c r="J90" s="49" t="s">
        <v>865</v>
      </c>
      <c r="K90" s="48" t="s">
        <v>865</v>
      </c>
      <c r="L90" s="49" t="s">
        <v>865</v>
      </c>
    </row>
    <row r="91" spans="1:12" s="37" customFormat="1" ht="18" customHeight="1" x14ac:dyDescent="0.55000000000000004">
      <c r="A91" s="46">
        <v>81</v>
      </c>
      <c r="B91" s="221" t="s">
        <v>422</v>
      </c>
      <c r="C91" s="222"/>
      <c r="D91" s="222"/>
      <c r="E91" s="223"/>
      <c r="F91" s="124" t="s">
        <v>423</v>
      </c>
      <c r="G91" s="123" t="s">
        <v>424</v>
      </c>
      <c r="H91" s="47">
        <v>45999</v>
      </c>
      <c r="I91" s="48" t="s">
        <v>6</v>
      </c>
      <c r="J91" s="49" t="s">
        <v>210</v>
      </c>
      <c r="K91" s="149" t="s">
        <v>878</v>
      </c>
      <c r="L91" s="49" t="s">
        <v>869</v>
      </c>
    </row>
    <row r="92" spans="1:12" s="37" customFormat="1" ht="18" customHeight="1" x14ac:dyDescent="0.55000000000000004">
      <c r="A92" s="46">
        <v>82</v>
      </c>
      <c r="B92" s="221" t="s">
        <v>740</v>
      </c>
      <c r="C92" s="222"/>
      <c r="D92" s="222"/>
      <c r="E92" s="223"/>
      <c r="F92" s="124" t="s">
        <v>425</v>
      </c>
      <c r="G92" s="122" t="s">
        <v>424</v>
      </c>
      <c r="H92" s="59">
        <v>45999</v>
      </c>
      <c r="I92" s="60" t="s">
        <v>6</v>
      </c>
      <c r="J92" s="49" t="s">
        <v>210</v>
      </c>
      <c r="K92" s="208" t="s">
        <v>878</v>
      </c>
      <c r="L92" s="49" t="s">
        <v>869</v>
      </c>
    </row>
    <row r="93" spans="1:12" s="37" customFormat="1" ht="18" customHeight="1" x14ac:dyDescent="0.55000000000000004">
      <c r="A93" s="46">
        <v>83</v>
      </c>
      <c r="B93" s="221" t="s">
        <v>426</v>
      </c>
      <c r="C93" s="222"/>
      <c r="D93" s="222"/>
      <c r="E93" s="223"/>
      <c r="F93" s="125" t="s">
        <v>427</v>
      </c>
      <c r="G93" s="123" t="s">
        <v>428</v>
      </c>
      <c r="H93" s="115">
        <v>45916</v>
      </c>
      <c r="I93" s="50" t="s">
        <v>6</v>
      </c>
      <c r="J93" s="49" t="s">
        <v>210</v>
      </c>
      <c r="K93" s="91" t="s">
        <v>728</v>
      </c>
      <c r="L93" s="49" t="s">
        <v>869</v>
      </c>
    </row>
    <row r="94" spans="1:12" s="117" customFormat="1" ht="18" customHeight="1" x14ac:dyDescent="0.55000000000000004">
      <c r="A94" s="46">
        <v>84</v>
      </c>
      <c r="B94" s="227" t="s">
        <v>429</v>
      </c>
      <c r="C94" s="228"/>
      <c r="D94" s="228"/>
      <c r="E94" s="229"/>
      <c r="F94" s="131" t="s">
        <v>430</v>
      </c>
      <c r="G94" s="140" t="s">
        <v>431</v>
      </c>
      <c r="H94" s="115">
        <v>45849</v>
      </c>
      <c r="I94" s="74" t="s">
        <v>7</v>
      </c>
      <c r="J94" s="116" t="s">
        <v>865</v>
      </c>
      <c r="K94" s="75" t="s">
        <v>865</v>
      </c>
      <c r="L94" s="116" t="s">
        <v>865</v>
      </c>
    </row>
    <row r="95" spans="1:12" s="117" customFormat="1" ht="18" customHeight="1" x14ac:dyDescent="0.55000000000000004">
      <c r="A95" s="46">
        <v>85</v>
      </c>
      <c r="B95" s="227" t="s">
        <v>741</v>
      </c>
      <c r="C95" s="228"/>
      <c r="D95" s="228"/>
      <c r="E95" s="229"/>
      <c r="F95" s="129" t="s">
        <v>432</v>
      </c>
      <c r="G95" s="141" t="s">
        <v>431</v>
      </c>
      <c r="H95" s="119">
        <v>45849</v>
      </c>
      <c r="I95" s="120" t="s">
        <v>7</v>
      </c>
      <c r="J95" s="116" t="s">
        <v>865</v>
      </c>
      <c r="K95" s="120" t="s">
        <v>865</v>
      </c>
      <c r="L95" s="118" t="s">
        <v>865</v>
      </c>
    </row>
    <row r="96" spans="1:12" s="37" customFormat="1" ht="18" customHeight="1" x14ac:dyDescent="0.55000000000000004">
      <c r="A96" s="46">
        <v>86</v>
      </c>
      <c r="B96" s="221" t="s">
        <v>433</v>
      </c>
      <c r="C96" s="222"/>
      <c r="D96" s="222"/>
      <c r="E96" s="223"/>
      <c r="F96" s="125" t="s">
        <v>434</v>
      </c>
      <c r="G96" s="122" t="s">
        <v>435</v>
      </c>
      <c r="H96" s="61">
        <v>45862</v>
      </c>
      <c r="I96" s="60" t="s">
        <v>7</v>
      </c>
      <c r="J96" s="49" t="s">
        <v>865</v>
      </c>
      <c r="K96" s="60" t="s">
        <v>865</v>
      </c>
      <c r="L96" s="49" t="s">
        <v>865</v>
      </c>
    </row>
    <row r="97" spans="1:12" s="37" customFormat="1" ht="18" customHeight="1" x14ac:dyDescent="0.55000000000000004">
      <c r="A97" s="46">
        <v>87</v>
      </c>
      <c r="B97" s="221" t="s">
        <v>688</v>
      </c>
      <c r="C97" s="222"/>
      <c r="D97" s="222"/>
      <c r="E97" s="223"/>
      <c r="F97" s="124" t="s">
        <v>436</v>
      </c>
      <c r="G97" s="122" t="s">
        <v>437</v>
      </c>
      <c r="H97" s="61">
        <v>45824</v>
      </c>
      <c r="I97" s="60" t="s">
        <v>7</v>
      </c>
      <c r="J97" s="49" t="s">
        <v>865</v>
      </c>
      <c r="K97" s="60" t="s">
        <v>865</v>
      </c>
      <c r="L97" s="49" t="s">
        <v>865</v>
      </c>
    </row>
    <row r="98" spans="1:12" s="117" customFormat="1" ht="18" customHeight="1" x14ac:dyDescent="0.55000000000000004">
      <c r="A98" s="152">
        <v>88</v>
      </c>
      <c r="B98" s="227" t="s">
        <v>845</v>
      </c>
      <c r="C98" s="228"/>
      <c r="D98" s="228"/>
      <c r="E98" s="229"/>
      <c r="F98" s="150" t="s">
        <v>846</v>
      </c>
      <c r="G98" s="141" t="s">
        <v>847</v>
      </c>
      <c r="H98" s="119">
        <v>46002</v>
      </c>
      <c r="I98" s="120" t="s">
        <v>7</v>
      </c>
      <c r="J98" s="116" t="s">
        <v>865</v>
      </c>
      <c r="K98" s="120" t="s">
        <v>865</v>
      </c>
      <c r="L98" s="116" t="s">
        <v>865</v>
      </c>
    </row>
    <row r="99" spans="1:12" s="37" customFormat="1" ht="18" customHeight="1" x14ac:dyDescent="0.55000000000000004">
      <c r="A99" s="46">
        <v>89</v>
      </c>
      <c r="B99" s="221" t="s">
        <v>438</v>
      </c>
      <c r="C99" s="222"/>
      <c r="D99" s="222"/>
      <c r="E99" s="223"/>
      <c r="F99" s="124" t="s">
        <v>439</v>
      </c>
      <c r="G99" s="122" t="s">
        <v>440</v>
      </c>
      <c r="H99" s="47">
        <v>46037</v>
      </c>
      <c r="I99" s="48" t="s">
        <v>7</v>
      </c>
      <c r="J99" s="49" t="s">
        <v>865</v>
      </c>
      <c r="K99" s="48" t="s">
        <v>865</v>
      </c>
      <c r="L99" s="49" t="s">
        <v>865</v>
      </c>
    </row>
    <row r="100" spans="1:12" s="37" customFormat="1" ht="18" customHeight="1" x14ac:dyDescent="0.55000000000000004">
      <c r="A100" s="46">
        <v>90</v>
      </c>
      <c r="B100" s="221" t="s">
        <v>443</v>
      </c>
      <c r="C100" s="222"/>
      <c r="D100" s="222"/>
      <c r="E100" s="223"/>
      <c r="F100" s="124" t="s">
        <v>444</v>
      </c>
      <c r="G100" s="122" t="s">
        <v>445</v>
      </c>
      <c r="H100" s="52">
        <v>45971</v>
      </c>
      <c r="I100" s="50" t="s">
        <v>7</v>
      </c>
      <c r="J100" s="49" t="s">
        <v>865</v>
      </c>
      <c r="K100" s="48" t="s">
        <v>865</v>
      </c>
      <c r="L100" s="49" t="s">
        <v>865</v>
      </c>
    </row>
    <row r="101" spans="1:12" s="117" customFormat="1" ht="18" customHeight="1" x14ac:dyDescent="0.55000000000000004">
      <c r="A101" s="152">
        <v>91</v>
      </c>
      <c r="B101" s="227" t="s">
        <v>446</v>
      </c>
      <c r="C101" s="228"/>
      <c r="D101" s="228"/>
      <c r="E101" s="229"/>
      <c r="F101" s="156" t="s">
        <v>447</v>
      </c>
      <c r="G101" s="141" t="s">
        <v>448</v>
      </c>
      <c r="H101" s="115">
        <v>45832</v>
      </c>
      <c r="I101" s="158" t="s">
        <v>6</v>
      </c>
      <c r="J101" s="116" t="s">
        <v>210</v>
      </c>
      <c r="K101" s="157" t="s">
        <v>870</v>
      </c>
      <c r="L101" s="116" t="s">
        <v>869</v>
      </c>
    </row>
    <row r="102" spans="1:12" s="117" customFormat="1" ht="18" customHeight="1" x14ac:dyDescent="0.55000000000000004">
      <c r="A102" s="152">
        <v>92</v>
      </c>
      <c r="B102" s="227" t="s">
        <v>701</v>
      </c>
      <c r="C102" s="228"/>
      <c r="D102" s="228"/>
      <c r="E102" s="229"/>
      <c r="F102" s="156" t="s">
        <v>449</v>
      </c>
      <c r="G102" s="141" t="s">
        <v>448</v>
      </c>
      <c r="H102" s="159">
        <v>45825</v>
      </c>
      <c r="I102" s="115" t="s">
        <v>6</v>
      </c>
      <c r="J102" s="115" t="s">
        <v>210</v>
      </c>
      <c r="K102" s="160" t="s">
        <v>870</v>
      </c>
      <c r="L102" s="161" t="s">
        <v>869</v>
      </c>
    </row>
    <row r="103" spans="1:12" s="117" customFormat="1" ht="18" customHeight="1" x14ac:dyDescent="0.55000000000000004">
      <c r="A103" s="152">
        <v>93</v>
      </c>
      <c r="B103" s="227" t="s">
        <v>702</v>
      </c>
      <c r="C103" s="228"/>
      <c r="D103" s="228"/>
      <c r="E103" s="229"/>
      <c r="F103" s="156" t="s">
        <v>450</v>
      </c>
      <c r="G103" s="141" t="s">
        <v>448</v>
      </c>
      <c r="H103" s="119">
        <v>45825</v>
      </c>
      <c r="I103" s="121" t="s">
        <v>6</v>
      </c>
      <c r="J103" s="121" t="s">
        <v>210</v>
      </c>
      <c r="K103" s="162" t="s">
        <v>870</v>
      </c>
      <c r="L103" s="163" t="s">
        <v>869</v>
      </c>
    </row>
    <row r="104" spans="1:12" s="37" customFormat="1" ht="18" customHeight="1" x14ac:dyDescent="0.55000000000000004">
      <c r="A104" s="165">
        <v>94</v>
      </c>
      <c r="B104" s="224" t="s">
        <v>451</v>
      </c>
      <c r="C104" s="225"/>
      <c r="D104" s="225"/>
      <c r="E104" s="226"/>
      <c r="F104" s="125" t="s">
        <v>452</v>
      </c>
      <c r="G104" s="123" t="s">
        <v>453</v>
      </c>
      <c r="H104" s="52">
        <v>45903</v>
      </c>
      <c r="I104" s="50" t="s">
        <v>6</v>
      </c>
      <c r="J104" s="49" t="s">
        <v>214</v>
      </c>
      <c r="K104" s="91" t="s">
        <v>879</v>
      </c>
      <c r="L104" s="49" t="s">
        <v>869</v>
      </c>
    </row>
    <row r="105" spans="1:12" s="37" customFormat="1" ht="18" customHeight="1" x14ac:dyDescent="0.55000000000000004">
      <c r="A105" s="42"/>
      <c r="B105" s="166"/>
      <c r="C105" s="167"/>
      <c r="D105" s="167"/>
      <c r="E105" s="168"/>
      <c r="F105" s="166"/>
      <c r="G105" s="169"/>
      <c r="H105" s="43"/>
      <c r="I105" s="44"/>
      <c r="J105" s="49" t="s">
        <v>214</v>
      </c>
      <c r="K105" s="91" t="s">
        <v>880</v>
      </c>
      <c r="L105" s="49" t="s">
        <v>869</v>
      </c>
    </row>
    <row r="106" spans="1:12" s="37" customFormat="1" ht="18" customHeight="1" x14ac:dyDescent="0.55000000000000004">
      <c r="A106" s="46">
        <v>95</v>
      </c>
      <c r="B106" s="221" t="s">
        <v>703</v>
      </c>
      <c r="C106" s="222"/>
      <c r="D106" s="222"/>
      <c r="E106" s="223"/>
      <c r="F106" s="124" t="s">
        <v>454</v>
      </c>
      <c r="G106" s="122" t="s">
        <v>453</v>
      </c>
      <c r="H106" s="47">
        <v>45903</v>
      </c>
      <c r="I106" s="48" t="s">
        <v>7</v>
      </c>
      <c r="J106" s="49" t="s">
        <v>865</v>
      </c>
      <c r="K106" s="48" t="s">
        <v>865</v>
      </c>
      <c r="L106" s="49" t="s">
        <v>865</v>
      </c>
    </row>
    <row r="107" spans="1:12" s="37" customFormat="1" ht="18" customHeight="1" x14ac:dyDescent="0.55000000000000004">
      <c r="A107" s="165">
        <v>96</v>
      </c>
      <c r="B107" s="224" t="s">
        <v>455</v>
      </c>
      <c r="C107" s="225"/>
      <c r="D107" s="225"/>
      <c r="E107" s="226"/>
      <c r="F107" s="125" t="s">
        <v>456</v>
      </c>
      <c r="G107" s="123" t="s">
        <v>457</v>
      </c>
      <c r="H107" s="52">
        <v>45981</v>
      </c>
      <c r="I107" s="50" t="s">
        <v>6</v>
      </c>
      <c r="J107" s="49" t="s">
        <v>210</v>
      </c>
      <c r="K107" s="91" t="s">
        <v>871</v>
      </c>
      <c r="L107" s="49" t="s">
        <v>869</v>
      </c>
    </row>
    <row r="108" spans="1:12" s="37" customFormat="1" ht="18" customHeight="1" x14ac:dyDescent="0.55000000000000004">
      <c r="A108" s="42"/>
      <c r="B108" s="166"/>
      <c r="C108" s="167"/>
      <c r="D108" s="167"/>
      <c r="E108" s="168"/>
      <c r="F108" s="166"/>
      <c r="G108" s="169"/>
      <c r="H108" s="43"/>
      <c r="I108" s="44"/>
      <c r="J108" s="49" t="s">
        <v>211</v>
      </c>
      <c r="K108" s="91" t="s">
        <v>822</v>
      </c>
      <c r="L108" s="49" t="s">
        <v>869</v>
      </c>
    </row>
    <row r="109" spans="1:12" s="37" customFormat="1" ht="18" customHeight="1" x14ac:dyDescent="0.55000000000000004">
      <c r="A109" s="46">
        <v>97</v>
      </c>
      <c r="B109" s="221" t="s">
        <v>458</v>
      </c>
      <c r="C109" s="222"/>
      <c r="D109" s="222"/>
      <c r="E109" s="223"/>
      <c r="F109" s="124" t="s">
        <v>459</v>
      </c>
      <c r="G109" s="122" t="s">
        <v>460</v>
      </c>
      <c r="H109" s="47">
        <v>46035</v>
      </c>
      <c r="I109" s="48" t="s">
        <v>7</v>
      </c>
      <c r="J109" s="49" t="s">
        <v>865</v>
      </c>
      <c r="K109" s="48" t="s">
        <v>865</v>
      </c>
      <c r="L109" s="49" t="s">
        <v>865</v>
      </c>
    </row>
    <row r="110" spans="1:12" s="37" customFormat="1" ht="18" customHeight="1" x14ac:dyDescent="0.55000000000000004">
      <c r="A110" s="46">
        <v>98</v>
      </c>
      <c r="B110" s="221" t="s">
        <v>704</v>
      </c>
      <c r="C110" s="222"/>
      <c r="D110" s="222"/>
      <c r="E110" s="223"/>
      <c r="F110" s="124" t="s">
        <v>461</v>
      </c>
      <c r="G110" s="122" t="s">
        <v>460</v>
      </c>
      <c r="H110" s="61">
        <v>46035</v>
      </c>
      <c r="I110" s="60" t="s">
        <v>7</v>
      </c>
      <c r="J110" s="60" t="s">
        <v>865</v>
      </c>
      <c r="K110" s="60" t="s">
        <v>865</v>
      </c>
      <c r="L110" s="92" t="s">
        <v>865</v>
      </c>
    </row>
    <row r="111" spans="1:12" s="37" customFormat="1" ht="18" customHeight="1" x14ac:dyDescent="0.55000000000000004">
      <c r="A111" s="46">
        <v>99</v>
      </c>
      <c r="B111" s="221" t="s">
        <v>464</v>
      </c>
      <c r="C111" s="222"/>
      <c r="D111" s="222"/>
      <c r="E111" s="223"/>
      <c r="F111" s="124" t="s">
        <v>465</v>
      </c>
      <c r="G111" s="122" t="s">
        <v>466</v>
      </c>
      <c r="H111" s="47">
        <v>45980</v>
      </c>
      <c r="I111" s="48" t="s">
        <v>7</v>
      </c>
      <c r="J111" s="49" t="s">
        <v>865</v>
      </c>
      <c r="K111" s="48" t="s">
        <v>865</v>
      </c>
      <c r="L111" s="49" t="s">
        <v>865</v>
      </c>
    </row>
    <row r="112" spans="1:12" s="37" customFormat="1" ht="18" customHeight="1" x14ac:dyDescent="0.55000000000000004">
      <c r="A112" s="46">
        <v>100</v>
      </c>
      <c r="B112" s="221" t="s">
        <v>705</v>
      </c>
      <c r="C112" s="222"/>
      <c r="D112" s="222"/>
      <c r="E112" s="223"/>
      <c r="F112" s="124" t="s">
        <v>467</v>
      </c>
      <c r="G112" s="122" t="s">
        <v>466</v>
      </c>
      <c r="H112" s="61">
        <v>45980</v>
      </c>
      <c r="I112" s="48" t="s">
        <v>7</v>
      </c>
      <c r="J112" s="49" t="s">
        <v>865</v>
      </c>
      <c r="K112" s="48" t="s">
        <v>865</v>
      </c>
      <c r="L112" s="58" t="s">
        <v>865</v>
      </c>
    </row>
    <row r="113" spans="1:12" s="37" customFormat="1" ht="18" customHeight="1" x14ac:dyDescent="0.55000000000000004">
      <c r="A113" s="46">
        <v>101</v>
      </c>
      <c r="B113" s="221" t="s">
        <v>468</v>
      </c>
      <c r="C113" s="222"/>
      <c r="D113" s="222"/>
      <c r="E113" s="223"/>
      <c r="F113" s="124" t="s">
        <v>469</v>
      </c>
      <c r="G113" s="122" t="s">
        <v>470</v>
      </c>
      <c r="H113" s="47">
        <v>45803</v>
      </c>
      <c r="I113" s="44" t="s">
        <v>7</v>
      </c>
      <c r="J113" s="49" t="s">
        <v>865</v>
      </c>
      <c r="K113" s="48" t="s">
        <v>865</v>
      </c>
      <c r="L113" s="49" t="s">
        <v>865</v>
      </c>
    </row>
    <row r="114" spans="1:12" s="37" customFormat="1" ht="18" customHeight="1" x14ac:dyDescent="0.55000000000000004">
      <c r="A114" s="165">
        <v>102</v>
      </c>
      <c r="B114" s="236" t="s">
        <v>474</v>
      </c>
      <c r="C114" s="236"/>
      <c r="D114" s="236"/>
      <c r="E114" s="236"/>
      <c r="F114" s="148" t="s">
        <v>475</v>
      </c>
      <c r="G114" s="183" t="s">
        <v>476</v>
      </c>
      <c r="H114" s="52">
        <v>45876</v>
      </c>
      <c r="I114" s="176" t="s">
        <v>6</v>
      </c>
      <c r="J114" s="49" t="s">
        <v>210</v>
      </c>
      <c r="K114" s="91" t="s">
        <v>870</v>
      </c>
      <c r="L114" s="49" t="s">
        <v>869</v>
      </c>
    </row>
    <row r="115" spans="1:12" s="37" customFormat="1" ht="18" customHeight="1" x14ac:dyDescent="0.55000000000000004">
      <c r="A115" s="42"/>
      <c r="B115" s="166"/>
      <c r="C115" s="167"/>
      <c r="D115" s="167"/>
      <c r="E115" s="168"/>
      <c r="F115" s="145"/>
      <c r="G115" s="184"/>
      <c r="H115" s="43"/>
      <c r="I115" s="177"/>
      <c r="J115" s="58" t="s">
        <v>210</v>
      </c>
      <c r="K115" s="91" t="s">
        <v>728</v>
      </c>
      <c r="L115" s="58" t="s">
        <v>869</v>
      </c>
    </row>
    <row r="116" spans="1:12" s="37" customFormat="1" ht="18" customHeight="1" x14ac:dyDescent="0.55000000000000004">
      <c r="A116" s="46">
        <v>103</v>
      </c>
      <c r="B116" s="221" t="s">
        <v>742</v>
      </c>
      <c r="C116" s="222"/>
      <c r="D116" s="222"/>
      <c r="E116" s="223"/>
      <c r="F116" s="217" t="s">
        <v>477</v>
      </c>
      <c r="G116" s="122" t="s">
        <v>476</v>
      </c>
      <c r="H116" s="61">
        <v>45874</v>
      </c>
      <c r="I116" s="60" t="s">
        <v>6</v>
      </c>
      <c r="J116" s="60" t="s">
        <v>210</v>
      </c>
      <c r="K116" s="51" t="s">
        <v>728</v>
      </c>
      <c r="L116" s="92" t="s">
        <v>869</v>
      </c>
    </row>
    <row r="117" spans="1:12" s="37" customFormat="1" ht="18" customHeight="1" x14ac:dyDescent="0.55000000000000004">
      <c r="A117" s="46">
        <v>104</v>
      </c>
      <c r="B117" s="221" t="s">
        <v>479</v>
      </c>
      <c r="C117" s="222"/>
      <c r="D117" s="222"/>
      <c r="E117" s="223"/>
      <c r="F117" s="125" t="s">
        <v>480</v>
      </c>
      <c r="G117" s="123" t="s">
        <v>481</v>
      </c>
      <c r="H117" s="52">
        <v>45972</v>
      </c>
      <c r="I117" s="50" t="s">
        <v>7</v>
      </c>
      <c r="J117" s="49" t="s">
        <v>865</v>
      </c>
      <c r="K117" s="48" t="s">
        <v>865</v>
      </c>
      <c r="L117" s="49" t="s">
        <v>865</v>
      </c>
    </row>
    <row r="118" spans="1:12" s="37" customFormat="1" ht="18" customHeight="1" x14ac:dyDescent="0.55000000000000004">
      <c r="A118" s="46">
        <v>105</v>
      </c>
      <c r="B118" s="221" t="s">
        <v>441</v>
      </c>
      <c r="C118" s="222"/>
      <c r="D118" s="222"/>
      <c r="E118" s="223"/>
      <c r="F118" s="124" t="s">
        <v>442</v>
      </c>
      <c r="G118" s="122" t="s">
        <v>440</v>
      </c>
      <c r="H118" s="47">
        <v>45999</v>
      </c>
      <c r="I118" s="48" t="s">
        <v>7</v>
      </c>
      <c r="J118" s="49" t="s">
        <v>865</v>
      </c>
      <c r="K118" s="48" t="s">
        <v>865</v>
      </c>
      <c r="L118" s="49" t="s">
        <v>865</v>
      </c>
    </row>
    <row r="119" spans="1:12" s="37" customFormat="1" ht="18" customHeight="1" x14ac:dyDescent="0.55000000000000004">
      <c r="A119" s="46">
        <v>106</v>
      </c>
      <c r="B119" s="221" t="s">
        <v>462</v>
      </c>
      <c r="C119" s="222"/>
      <c r="D119" s="222"/>
      <c r="E119" s="223"/>
      <c r="F119" s="124" t="s">
        <v>463</v>
      </c>
      <c r="G119" s="122" t="s">
        <v>460</v>
      </c>
      <c r="H119" s="47">
        <v>46008</v>
      </c>
      <c r="I119" s="48" t="s">
        <v>7</v>
      </c>
      <c r="J119" s="49" t="s">
        <v>865</v>
      </c>
      <c r="K119" s="48" t="s">
        <v>865</v>
      </c>
      <c r="L119" s="49" t="s">
        <v>865</v>
      </c>
    </row>
    <row r="120" spans="1:12" s="37" customFormat="1" ht="18" customHeight="1" x14ac:dyDescent="0.55000000000000004">
      <c r="A120" s="165">
        <v>107</v>
      </c>
      <c r="B120" s="224" t="s">
        <v>482</v>
      </c>
      <c r="C120" s="225"/>
      <c r="D120" s="225"/>
      <c r="E120" s="226"/>
      <c r="F120" s="125" t="s">
        <v>483</v>
      </c>
      <c r="G120" s="123" t="s">
        <v>476</v>
      </c>
      <c r="H120" s="52">
        <v>45839</v>
      </c>
      <c r="I120" s="50" t="s">
        <v>6</v>
      </c>
      <c r="J120" s="49" t="s">
        <v>210</v>
      </c>
      <c r="K120" s="91" t="s">
        <v>871</v>
      </c>
      <c r="L120" s="49" t="s">
        <v>869</v>
      </c>
    </row>
    <row r="121" spans="1:12" s="37" customFormat="1" ht="18" customHeight="1" x14ac:dyDescent="0.55000000000000004">
      <c r="A121" s="42"/>
      <c r="B121" s="166"/>
      <c r="C121" s="167"/>
      <c r="D121" s="167"/>
      <c r="E121" s="168"/>
      <c r="F121" s="166"/>
      <c r="G121" s="169"/>
      <c r="H121" s="43"/>
      <c r="I121" s="44"/>
      <c r="J121" s="49" t="s">
        <v>211</v>
      </c>
      <c r="K121" s="91" t="s">
        <v>822</v>
      </c>
      <c r="L121" s="49" t="s">
        <v>869</v>
      </c>
    </row>
    <row r="122" spans="1:12" s="37" customFormat="1" ht="18" customHeight="1" x14ac:dyDescent="0.55000000000000004">
      <c r="A122" s="46">
        <v>108</v>
      </c>
      <c r="B122" s="221" t="s">
        <v>484</v>
      </c>
      <c r="C122" s="222"/>
      <c r="D122" s="222"/>
      <c r="E122" s="223"/>
      <c r="F122" s="124" t="s">
        <v>744</v>
      </c>
      <c r="G122" s="122" t="s">
        <v>485</v>
      </c>
      <c r="H122" s="47">
        <v>45958</v>
      </c>
      <c r="I122" s="48" t="s">
        <v>7</v>
      </c>
      <c r="J122" s="49" t="s">
        <v>865</v>
      </c>
      <c r="K122" s="48" t="s">
        <v>865</v>
      </c>
      <c r="L122" s="49" t="s">
        <v>865</v>
      </c>
    </row>
    <row r="123" spans="1:12" s="37" customFormat="1" ht="18" customHeight="1" x14ac:dyDescent="0.55000000000000004">
      <c r="A123" s="46">
        <v>109</v>
      </c>
      <c r="B123" s="221" t="s">
        <v>486</v>
      </c>
      <c r="C123" s="222"/>
      <c r="D123" s="222"/>
      <c r="E123" s="223"/>
      <c r="F123" s="124" t="s">
        <v>487</v>
      </c>
      <c r="G123" s="122" t="s">
        <v>488</v>
      </c>
      <c r="H123" s="43">
        <v>45841</v>
      </c>
      <c r="I123" s="48" t="s">
        <v>7</v>
      </c>
      <c r="J123" s="49" t="s">
        <v>865</v>
      </c>
      <c r="K123" s="48" t="s">
        <v>865</v>
      </c>
      <c r="L123" s="49" t="s">
        <v>865</v>
      </c>
    </row>
    <row r="124" spans="1:12" s="37" customFormat="1" ht="18" customHeight="1" x14ac:dyDescent="0.55000000000000004">
      <c r="A124" s="165">
        <v>110</v>
      </c>
      <c r="B124" s="224" t="s">
        <v>489</v>
      </c>
      <c r="C124" s="225"/>
      <c r="D124" s="225"/>
      <c r="E124" s="226"/>
      <c r="F124" s="170" t="s">
        <v>490</v>
      </c>
      <c r="G124" s="123" t="s">
        <v>491</v>
      </c>
      <c r="H124" s="52">
        <v>45845</v>
      </c>
      <c r="I124" s="50" t="s">
        <v>6</v>
      </c>
      <c r="J124" s="49" t="s">
        <v>214</v>
      </c>
      <c r="K124" s="91" t="s">
        <v>874</v>
      </c>
      <c r="L124" s="49" t="s">
        <v>869</v>
      </c>
    </row>
    <row r="125" spans="1:12" s="37" customFormat="1" ht="18" customHeight="1" x14ac:dyDescent="0.55000000000000004">
      <c r="A125" s="171"/>
      <c r="B125" s="172"/>
      <c r="C125" s="173"/>
      <c r="D125" s="173"/>
      <c r="E125" s="174"/>
      <c r="F125" s="172"/>
      <c r="G125" s="175"/>
      <c r="H125" s="96"/>
      <c r="I125" s="57"/>
      <c r="J125" s="49" t="s">
        <v>214</v>
      </c>
      <c r="K125" s="91" t="s">
        <v>186</v>
      </c>
      <c r="L125" s="49" t="s">
        <v>869</v>
      </c>
    </row>
    <row r="126" spans="1:12" s="37" customFormat="1" ht="18" customHeight="1" x14ac:dyDescent="0.55000000000000004">
      <c r="A126" s="42"/>
      <c r="B126" s="166"/>
      <c r="C126" s="167"/>
      <c r="D126" s="167"/>
      <c r="E126" s="168"/>
      <c r="F126" s="166"/>
      <c r="G126" s="169"/>
      <c r="H126" s="43"/>
      <c r="I126" s="44"/>
      <c r="J126" s="49" t="s">
        <v>214</v>
      </c>
      <c r="K126" s="91" t="s">
        <v>875</v>
      </c>
      <c r="L126" s="49" t="s">
        <v>869</v>
      </c>
    </row>
    <row r="127" spans="1:12" s="37" customFormat="1" ht="18" customHeight="1" x14ac:dyDescent="0.55000000000000004">
      <c r="A127" s="46">
        <v>111</v>
      </c>
      <c r="B127" s="221" t="s">
        <v>492</v>
      </c>
      <c r="C127" s="222"/>
      <c r="D127" s="222"/>
      <c r="E127" s="223"/>
      <c r="F127" s="124" t="s">
        <v>493</v>
      </c>
      <c r="G127" s="122" t="s">
        <v>494</v>
      </c>
      <c r="H127" s="47">
        <v>45799</v>
      </c>
      <c r="I127" s="48" t="s">
        <v>6</v>
      </c>
      <c r="J127" s="49" t="s">
        <v>211</v>
      </c>
      <c r="K127" s="149" t="s">
        <v>866</v>
      </c>
      <c r="L127" s="49" t="s">
        <v>869</v>
      </c>
    </row>
    <row r="128" spans="1:12" s="37" customFormat="1" ht="18" customHeight="1" x14ac:dyDescent="0.55000000000000004">
      <c r="A128" s="46">
        <v>112</v>
      </c>
      <c r="B128" s="221" t="s">
        <v>495</v>
      </c>
      <c r="C128" s="222"/>
      <c r="D128" s="222"/>
      <c r="E128" s="223"/>
      <c r="F128" s="124" t="s">
        <v>496</v>
      </c>
      <c r="G128" s="122" t="s">
        <v>497</v>
      </c>
      <c r="H128" s="47">
        <v>45971</v>
      </c>
      <c r="I128" s="48" t="s">
        <v>7</v>
      </c>
      <c r="J128" s="49" t="s">
        <v>865</v>
      </c>
      <c r="K128" s="48" t="s">
        <v>865</v>
      </c>
      <c r="L128" s="49" t="s">
        <v>865</v>
      </c>
    </row>
    <row r="129" spans="1:12" s="37" customFormat="1" ht="18" customHeight="1" x14ac:dyDescent="0.55000000000000004">
      <c r="A129" s="46">
        <v>113</v>
      </c>
      <c r="B129" s="221" t="s">
        <v>498</v>
      </c>
      <c r="C129" s="222"/>
      <c r="D129" s="222"/>
      <c r="E129" s="223"/>
      <c r="F129" s="124" t="s">
        <v>758</v>
      </c>
      <c r="G129" s="122" t="s">
        <v>295</v>
      </c>
      <c r="H129" s="47">
        <v>45922</v>
      </c>
      <c r="I129" s="48" t="s">
        <v>7</v>
      </c>
      <c r="J129" s="49" t="s">
        <v>865</v>
      </c>
      <c r="K129" s="48" t="s">
        <v>865</v>
      </c>
      <c r="L129" s="49" t="s">
        <v>865</v>
      </c>
    </row>
    <row r="130" spans="1:12" s="37" customFormat="1" ht="18" customHeight="1" x14ac:dyDescent="0.55000000000000004">
      <c r="A130" s="46">
        <v>114</v>
      </c>
      <c r="B130" s="221" t="s">
        <v>499</v>
      </c>
      <c r="C130" s="222"/>
      <c r="D130" s="222"/>
      <c r="E130" s="223"/>
      <c r="F130" s="124" t="s">
        <v>745</v>
      </c>
      <c r="G130" s="122" t="s">
        <v>270</v>
      </c>
      <c r="H130" s="52">
        <v>45804</v>
      </c>
      <c r="I130" s="50" t="s">
        <v>7</v>
      </c>
      <c r="J130" s="49" t="s">
        <v>865</v>
      </c>
      <c r="K130" s="48" t="s">
        <v>865</v>
      </c>
      <c r="L130" s="49" t="s">
        <v>865</v>
      </c>
    </row>
    <row r="131" spans="1:12" s="37" customFormat="1" ht="18" customHeight="1" x14ac:dyDescent="0.55000000000000004">
      <c r="A131" s="46">
        <v>115</v>
      </c>
      <c r="B131" s="221" t="s">
        <v>500</v>
      </c>
      <c r="C131" s="222"/>
      <c r="D131" s="222"/>
      <c r="E131" s="223"/>
      <c r="F131" s="124" t="s">
        <v>501</v>
      </c>
      <c r="G131" s="122" t="s">
        <v>502</v>
      </c>
      <c r="H131" s="62">
        <v>45868</v>
      </c>
      <c r="I131" s="62" t="s">
        <v>7</v>
      </c>
      <c r="J131" s="49" t="s">
        <v>865</v>
      </c>
      <c r="K131" s="48" t="s">
        <v>865</v>
      </c>
      <c r="L131" s="49" t="s">
        <v>865</v>
      </c>
    </row>
    <row r="132" spans="1:12" s="37" customFormat="1" ht="18" customHeight="1" x14ac:dyDescent="0.55000000000000004">
      <c r="A132" s="46">
        <v>116</v>
      </c>
      <c r="B132" s="221" t="s">
        <v>503</v>
      </c>
      <c r="C132" s="222"/>
      <c r="D132" s="222"/>
      <c r="E132" s="223"/>
      <c r="F132" s="124" t="s">
        <v>746</v>
      </c>
      <c r="G132" s="122" t="s">
        <v>373</v>
      </c>
      <c r="H132" s="47">
        <v>45846</v>
      </c>
      <c r="I132" s="62" t="s">
        <v>7</v>
      </c>
      <c r="J132" s="49" t="s">
        <v>865</v>
      </c>
      <c r="K132" s="48" t="s">
        <v>865</v>
      </c>
      <c r="L132" s="49" t="s">
        <v>865</v>
      </c>
    </row>
    <row r="133" spans="1:12" s="37" customFormat="1" ht="18" customHeight="1" x14ac:dyDescent="0.55000000000000004">
      <c r="A133" s="46">
        <v>117</v>
      </c>
      <c r="B133" s="221" t="s">
        <v>504</v>
      </c>
      <c r="C133" s="222"/>
      <c r="D133" s="222"/>
      <c r="E133" s="223"/>
      <c r="F133" s="124" t="s">
        <v>505</v>
      </c>
      <c r="G133" s="122" t="s">
        <v>506</v>
      </c>
      <c r="H133" s="62">
        <v>45974</v>
      </c>
      <c r="I133" s="62" t="s">
        <v>7</v>
      </c>
      <c r="J133" s="49" t="s">
        <v>865</v>
      </c>
      <c r="K133" s="48" t="s">
        <v>865</v>
      </c>
      <c r="L133" s="49" t="s">
        <v>865</v>
      </c>
    </row>
    <row r="134" spans="1:12" s="117" customFormat="1" ht="18" customHeight="1" x14ac:dyDescent="0.55000000000000004">
      <c r="A134" s="46">
        <v>118</v>
      </c>
      <c r="B134" s="227" t="s">
        <v>507</v>
      </c>
      <c r="C134" s="228"/>
      <c r="D134" s="228"/>
      <c r="E134" s="229"/>
      <c r="F134" s="129" t="s">
        <v>508</v>
      </c>
      <c r="G134" s="141" t="s">
        <v>509</v>
      </c>
      <c r="H134" s="121">
        <v>45870</v>
      </c>
      <c r="I134" s="75" t="s">
        <v>7</v>
      </c>
      <c r="J134" s="116" t="s">
        <v>865</v>
      </c>
      <c r="K134" s="75" t="s">
        <v>865</v>
      </c>
      <c r="L134" s="116" t="s">
        <v>865</v>
      </c>
    </row>
    <row r="135" spans="1:12" s="37" customFormat="1" ht="18" customHeight="1" x14ac:dyDescent="0.55000000000000004">
      <c r="A135" s="46">
        <v>119</v>
      </c>
      <c r="B135" s="221" t="s">
        <v>510</v>
      </c>
      <c r="C135" s="222"/>
      <c r="D135" s="222"/>
      <c r="E135" s="223"/>
      <c r="F135" s="124" t="s">
        <v>511</v>
      </c>
      <c r="G135" s="122" t="s">
        <v>399</v>
      </c>
      <c r="H135" s="63">
        <v>45974</v>
      </c>
      <c r="I135" s="63" t="s">
        <v>7</v>
      </c>
      <c r="J135" s="49" t="s">
        <v>865</v>
      </c>
      <c r="K135" s="48" t="s">
        <v>865</v>
      </c>
      <c r="L135" s="49" t="s">
        <v>865</v>
      </c>
    </row>
    <row r="136" spans="1:12" s="37" customFormat="1" ht="18" customHeight="1" x14ac:dyDescent="0.55000000000000004">
      <c r="A136" s="46">
        <v>120</v>
      </c>
      <c r="B136" s="221" t="s">
        <v>512</v>
      </c>
      <c r="C136" s="222"/>
      <c r="D136" s="222"/>
      <c r="E136" s="223"/>
      <c r="F136" s="125" t="s">
        <v>513</v>
      </c>
      <c r="G136" s="123" t="s">
        <v>514</v>
      </c>
      <c r="H136" s="52">
        <v>45925</v>
      </c>
      <c r="I136" s="50" t="s">
        <v>7</v>
      </c>
      <c r="J136" s="49" t="s">
        <v>865</v>
      </c>
      <c r="K136" s="48" t="s">
        <v>865</v>
      </c>
      <c r="L136" s="49" t="s">
        <v>865</v>
      </c>
    </row>
    <row r="137" spans="1:12" s="37" customFormat="1" ht="18" customHeight="1" x14ac:dyDescent="0.55000000000000004">
      <c r="A137" s="46">
        <v>121</v>
      </c>
      <c r="B137" s="221" t="s">
        <v>515</v>
      </c>
      <c r="C137" s="222"/>
      <c r="D137" s="222"/>
      <c r="E137" s="223"/>
      <c r="F137" s="124" t="s">
        <v>747</v>
      </c>
      <c r="G137" s="122" t="s">
        <v>295</v>
      </c>
      <c r="H137" s="47">
        <v>45855</v>
      </c>
      <c r="I137" s="62" t="s">
        <v>7</v>
      </c>
      <c r="J137" s="49" t="s">
        <v>865</v>
      </c>
      <c r="K137" s="48" t="s">
        <v>865</v>
      </c>
      <c r="L137" s="49" t="s">
        <v>865</v>
      </c>
    </row>
    <row r="138" spans="1:12" s="37" customFormat="1" ht="18" customHeight="1" x14ac:dyDescent="0.55000000000000004">
      <c r="A138" s="46">
        <v>122</v>
      </c>
      <c r="B138" s="221" t="s">
        <v>516</v>
      </c>
      <c r="C138" s="222"/>
      <c r="D138" s="222"/>
      <c r="E138" s="223"/>
      <c r="F138" s="124" t="s">
        <v>748</v>
      </c>
      <c r="G138" s="122" t="s">
        <v>321</v>
      </c>
      <c r="H138" s="47"/>
      <c r="I138" s="48"/>
      <c r="J138" s="49"/>
      <c r="K138" s="91"/>
      <c r="L138" s="49"/>
    </row>
    <row r="139" spans="1:12" s="37" customFormat="1" ht="18" customHeight="1" x14ac:dyDescent="0.55000000000000004">
      <c r="A139" s="46">
        <v>123</v>
      </c>
      <c r="B139" s="221" t="s">
        <v>471</v>
      </c>
      <c r="C139" s="222"/>
      <c r="D139" s="222"/>
      <c r="E139" s="223"/>
      <c r="F139" s="124" t="s">
        <v>472</v>
      </c>
      <c r="G139" s="122" t="s">
        <v>473</v>
      </c>
      <c r="H139" s="43">
        <v>45831</v>
      </c>
      <c r="I139" s="48" t="s">
        <v>7</v>
      </c>
      <c r="J139" s="49" t="s">
        <v>865</v>
      </c>
      <c r="K139" s="48" t="s">
        <v>865</v>
      </c>
      <c r="L139" s="49" t="s">
        <v>865</v>
      </c>
    </row>
    <row r="140" spans="1:12" s="37" customFormat="1" ht="18" customHeight="1" x14ac:dyDescent="0.55000000000000004">
      <c r="A140" s="46">
        <v>124</v>
      </c>
      <c r="B140" s="221" t="s">
        <v>517</v>
      </c>
      <c r="C140" s="222"/>
      <c r="D140" s="222"/>
      <c r="E140" s="223"/>
      <c r="F140" s="124" t="s">
        <v>518</v>
      </c>
      <c r="G140" s="122" t="s">
        <v>476</v>
      </c>
      <c r="H140" s="52">
        <v>46001</v>
      </c>
      <c r="I140" s="50" t="s">
        <v>7</v>
      </c>
      <c r="J140" s="49" t="s">
        <v>865</v>
      </c>
      <c r="K140" s="48" t="s">
        <v>865</v>
      </c>
      <c r="L140" s="49" t="s">
        <v>865</v>
      </c>
    </row>
    <row r="141" spans="1:12" s="37" customFormat="1" ht="18" customHeight="1" x14ac:dyDescent="0.55000000000000004">
      <c r="A141" s="46">
        <v>125</v>
      </c>
      <c r="B141" s="221" t="s">
        <v>519</v>
      </c>
      <c r="C141" s="222"/>
      <c r="D141" s="222"/>
      <c r="E141" s="223"/>
      <c r="F141" s="124" t="s">
        <v>520</v>
      </c>
      <c r="G141" s="122" t="s">
        <v>521</v>
      </c>
      <c r="H141" s="47">
        <v>45870</v>
      </c>
      <c r="I141" s="48" t="s">
        <v>7</v>
      </c>
      <c r="J141" s="49" t="s">
        <v>865</v>
      </c>
      <c r="K141" s="48" t="s">
        <v>865</v>
      </c>
      <c r="L141" s="49" t="s">
        <v>865</v>
      </c>
    </row>
    <row r="142" spans="1:12" s="37" customFormat="1" ht="18" customHeight="1" x14ac:dyDescent="0.55000000000000004">
      <c r="A142" s="46">
        <v>126</v>
      </c>
      <c r="B142" s="227" t="s">
        <v>522</v>
      </c>
      <c r="C142" s="228"/>
      <c r="D142" s="228"/>
      <c r="E142" s="229"/>
      <c r="F142" s="124" t="s">
        <v>523</v>
      </c>
      <c r="G142" s="122" t="s">
        <v>478</v>
      </c>
      <c r="H142" s="47">
        <v>45840</v>
      </c>
      <c r="I142" s="44" t="s">
        <v>7</v>
      </c>
      <c r="J142" s="49" t="s">
        <v>865</v>
      </c>
      <c r="K142" s="48" t="s">
        <v>865</v>
      </c>
      <c r="L142" s="49" t="s">
        <v>865</v>
      </c>
    </row>
    <row r="143" spans="1:12" s="37" customFormat="1" ht="18" customHeight="1" x14ac:dyDescent="0.55000000000000004">
      <c r="A143" s="46">
        <v>127</v>
      </c>
      <c r="B143" s="227" t="s">
        <v>706</v>
      </c>
      <c r="C143" s="228"/>
      <c r="D143" s="228"/>
      <c r="E143" s="229"/>
      <c r="F143" s="124" t="s">
        <v>743</v>
      </c>
      <c r="G143" s="122" t="s">
        <v>478</v>
      </c>
      <c r="H143" s="61">
        <v>45840</v>
      </c>
      <c r="I143" s="49" t="s">
        <v>7</v>
      </c>
      <c r="J143" s="49" t="s">
        <v>865</v>
      </c>
      <c r="K143" s="48" t="s">
        <v>865</v>
      </c>
      <c r="L143" s="58" t="s">
        <v>865</v>
      </c>
    </row>
    <row r="144" spans="1:12" s="37" customFormat="1" ht="18" customHeight="1" x14ac:dyDescent="0.55000000000000004">
      <c r="A144" s="46">
        <v>128</v>
      </c>
      <c r="B144" s="221" t="s">
        <v>524</v>
      </c>
      <c r="C144" s="222"/>
      <c r="D144" s="222"/>
      <c r="E144" s="223"/>
      <c r="F144" s="124" t="s">
        <v>525</v>
      </c>
      <c r="G144" s="122" t="s">
        <v>526</v>
      </c>
      <c r="H144" s="43">
        <v>45838</v>
      </c>
      <c r="I144" s="48" t="s">
        <v>7</v>
      </c>
      <c r="J144" s="49" t="s">
        <v>865</v>
      </c>
      <c r="K144" s="48" t="s">
        <v>865</v>
      </c>
      <c r="L144" s="49" t="s">
        <v>865</v>
      </c>
    </row>
    <row r="145" spans="1:12" s="37" customFormat="1" ht="18" customHeight="1" x14ac:dyDescent="0.55000000000000004">
      <c r="A145" s="46">
        <v>129</v>
      </c>
      <c r="B145" s="221" t="s">
        <v>527</v>
      </c>
      <c r="C145" s="222"/>
      <c r="D145" s="222"/>
      <c r="E145" s="223"/>
      <c r="F145" s="124" t="s">
        <v>749</v>
      </c>
      <c r="G145" s="122" t="s">
        <v>528</v>
      </c>
      <c r="H145" s="47">
        <v>46007</v>
      </c>
      <c r="I145" s="48" t="s">
        <v>7</v>
      </c>
      <c r="J145" s="49" t="s">
        <v>865</v>
      </c>
      <c r="K145" s="48" t="s">
        <v>865</v>
      </c>
      <c r="L145" s="49" t="s">
        <v>865</v>
      </c>
    </row>
    <row r="146" spans="1:12" s="37" customFormat="1" ht="18" customHeight="1" x14ac:dyDescent="0.55000000000000004">
      <c r="A146" s="46">
        <v>130</v>
      </c>
      <c r="B146" s="221" t="s">
        <v>529</v>
      </c>
      <c r="C146" s="222"/>
      <c r="D146" s="222"/>
      <c r="E146" s="223"/>
      <c r="F146" s="124" t="s">
        <v>530</v>
      </c>
      <c r="G146" s="122" t="s">
        <v>531</v>
      </c>
      <c r="H146" s="47">
        <v>46007</v>
      </c>
      <c r="I146" s="48" t="s">
        <v>6</v>
      </c>
      <c r="J146" s="49" t="s">
        <v>210</v>
      </c>
      <c r="K146" s="149" t="s">
        <v>877</v>
      </c>
      <c r="L146" s="49" t="s">
        <v>867</v>
      </c>
    </row>
    <row r="147" spans="1:12" s="37" customFormat="1" ht="18" customHeight="1" x14ac:dyDescent="0.55000000000000004">
      <c r="A147" s="46">
        <v>131</v>
      </c>
      <c r="B147" s="221" t="s">
        <v>533</v>
      </c>
      <c r="C147" s="222"/>
      <c r="D147" s="222"/>
      <c r="E147" s="223"/>
      <c r="F147" s="125" t="s">
        <v>534</v>
      </c>
      <c r="G147" s="123" t="s">
        <v>315</v>
      </c>
      <c r="H147" s="52">
        <v>45876</v>
      </c>
      <c r="I147" s="50" t="s">
        <v>6</v>
      </c>
      <c r="J147" s="49" t="s">
        <v>210</v>
      </c>
      <c r="K147" s="91" t="s">
        <v>728</v>
      </c>
      <c r="L147" s="49" t="s">
        <v>869</v>
      </c>
    </row>
    <row r="148" spans="1:12" s="37" customFormat="1" ht="18" customHeight="1" x14ac:dyDescent="0.55000000000000004">
      <c r="A148" s="165">
        <v>132</v>
      </c>
      <c r="B148" s="233" t="s">
        <v>735</v>
      </c>
      <c r="C148" s="234"/>
      <c r="D148" s="234"/>
      <c r="E148" s="235"/>
      <c r="F148" s="125" t="s">
        <v>314</v>
      </c>
      <c r="G148" s="123" t="s">
        <v>315</v>
      </c>
      <c r="H148" s="52">
        <v>45874</v>
      </c>
      <c r="I148" s="50" t="s">
        <v>6</v>
      </c>
      <c r="J148" s="49" t="s">
        <v>210</v>
      </c>
      <c r="K148" s="91" t="s">
        <v>876</v>
      </c>
      <c r="L148" s="49" t="s">
        <v>869</v>
      </c>
    </row>
    <row r="149" spans="1:12" s="37" customFormat="1" ht="18" customHeight="1" x14ac:dyDescent="0.55000000000000004">
      <c r="A149" s="42"/>
      <c r="B149" s="178"/>
      <c r="C149" s="179"/>
      <c r="D149" s="179"/>
      <c r="E149" s="98"/>
      <c r="F149" s="166"/>
      <c r="G149" s="169"/>
      <c r="H149" s="43"/>
      <c r="I149" s="44"/>
      <c r="J149" s="49" t="s">
        <v>210</v>
      </c>
      <c r="K149" s="91" t="s">
        <v>728</v>
      </c>
      <c r="L149" s="49" t="s">
        <v>869</v>
      </c>
    </row>
    <row r="150" spans="1:12" s="37" customFormat="1" ht="18" customHeight="1" x14ac:dyDescent="0.55000000000000004">
      <c r="A150" s="46">
        <v>133</v>
      </c>
      <c r="B150" s="221" t="s">
        <v>535</v>
      </c>
      <c r="C150" s="222"/>
      <c r="D150" s="222"/>
      <c r="E150" s="223"/>
      <c r="F150" s="124" t="s">
        <v>536</v>
      </c>
      <c r="G150" s="122" t="s">
        <v>537</v>
      </c>
      <c r="H150" s="47">
        <v>45842</v>
      </c>
      <c r="I150" s="48" t="s">
        <v>7</v>
      </c>
      <c r="J150" s="49" t="s">
        <v>865</v>
      </c>
      <c r="K150" s="48" t="s">
        <v>865</v>
      </c>
      <c r="L150" s="49" t="s">
        <v>865</v>
      </c>
    </row>
    <row r="151" spans="1:12" s="37" customFormat="1" ht="18" customHeight="1" x14ac:dyDescent="0.55000000000000004">
      <c r="A151" s="46">
        <v>134</v>
      </c>
      <c r="B151" s="221" t="s">
        <v>542</v>
      </c>
      <c r="C151" s="222"/>
      <c r="D151" s="222"/>
      <c r="E151" s="223"/>
      <c r="F151" s="124" t="s">
        <v>543</v>
      </c>
      <c r="G151" s="122" t="s">
        <v>544</v>
      </c>
      <c r="H151" s="96">
        <v>45988</v>
      </c>
      <c r="I151" s="50" t="s">
        <v>7</v>
      </c>
      <c r="J151" s="49" t="s">
        <v>865</v>
      </c>
      <c r="K151" s="48" t="s">
        <v>865</v>
      </c>
      <c r="L151" s="49" t="s">
        <v>865</v>
      </c>
    </row>
    <row r="152" spans="1:12" s="37" customFormat="1" ht="18" customHeight="1" x14ac:dyDescent="0.55000000000000004">
      <c r="A152" s="46">
        <v>135</v>
      </c>
      <c r="B152" s="221" t="s">
        <v>539</v>
      </c>
      <c r="C152" s="222"/>
      <c r="D152" s="222"/>
      <c r="E152" s="223"/>
      <c r="F152" s="124" t="s">
        <v>540</v>
      </c>
      <c r="G152" s="122" t="s">
        <v>541</v>
      </c>
      <c r="H152" s="47">
        <v>45868</v>
      </c>
      <c r="I152" s="48" t="s">
        <v>6</v>
      </c>
      <c r="J152" s="49" t="s">
        <v>210</v>
      </c>
      <c r="K152" s="149" t="s">
        <v>878</v>
      </c>
      <c r="L152" s="49" t="s">
        <v>869</v>
      </c>
    </row>
    <row r="153" spans="1:12" s="37" customFormat="1" ht="18" customHeight="1" x14ac:dyDescent="0.55000000000000004">
      <c r="A153" s="46">
        <v>136</v>
      </c>
      <c r="B153" s="221" t="s">
        <v>545</v>
      </c>
      <c r="C153" s="222"/>
      <c r="D153" s="222"/>
      <c r="E153" s="223"/>
      <c r="F153" s="124" t="s">
        <v>546</v>
      </c>
      <c r="G153" s="122" t="s">
        <v>4</v>
      </c>
      <c r="H153" s="47">
        <v>45994</v>
      </c>
      <c r="I153" s="48" t="s">
        <v>7</v>
      </c>
      <c r="J153" s="49" t="s">
        <v>865</v>
      </c>
      <c r="K153" s="48" t="s">
        <v>865</v>
      </c>
      <c r="L153" s="49" t="s">
        <v>865</v>
      </c>
    </row>
    <row r="154" spans="1:12" s="37" customFormat="1" ht="18" customHeight="1" x14ac:dyDescent="0.55000000000000004">
      <c r="A154" s="46">
        <v>137</v>
      </c>
      <c r="B154" s="221" t="s">
        <v>547</v>
      </c>
      <c r="C154" s="222"/>
      <c r="D154" s="222"/>
      <c r="E154" s="223"/>
      <c r="F154" s="125" t="s">
        <v>548</v>
      </c>
      <c r="G154" s="123" t="s">
        <v>850</v>
      </c>
      <c r="H154" s="96">
        <v>45894</v>
      </c>
      <c r="I154" s="50" t="s">
        <v>7</v>
      </c>
      <c r="J154" s="49" t="s">
        <v>865</v>
      </c>
      <c r="K154" s="48" t="s">
        <v>865</v>
      </c>
      <c r="L154" s="49" t="s">
        <v>865</v>
      </c>
    </row>
    <row r="155" spans="1:12" s="37" customFormat="1" ht="18" customHeight="1" x14ac:dyDescent="0.55000000000000004">
      <c r="A155" s="46">
        <v>138</v>
      </c>
      <c r="B155" s="221" t="s">
        <v>566</v>
      </c>
      <c r="C155" s="222"/>
      <c r="D155" s="222"/>
      <c r="E155" s="223"/>
      <c r="F155" s="124" t="s">
        <v>5</v>
      </c>
      <c r="G155" s="122" t="s">
        <v>478</v>
      </c>
      <c r="H155" s="47"/>
      <c r="I155" s="48"/>
      <c r="J155" s="49"/>
      <c r="K155" s="48"/>
      <c r="L155" s="49"/>
    </row>
    <row r="156" spans="1:12" s="37" customFormat="1" ht="18" customHeight="1" x14ac:dyDescent="0.55000000000000004">
      <c r="A156" s="46">
        <v>139</v>
      </c>
      <c r="B156" s="221" t="s">
        <v>551</v>
      </c>
      <c r="C156" s="222"/>
      <c r="D156" s="222"/>
      <c r="E156" s="223"/>
      <c r="F156" s="124" t="s">
        <v>552</v>
      </c>
      <c r="G156" s="122" t="s">
        <v>553</v>
      </c>
      <c r="H156" s="47"/>
      <c r="I156" s="48"/>
      <c r="J156" s="49"/>
      <c r="K156" s="97"/>
      <c r="L156" s="49"/>
    </row>
    <row r="157" spans="1:12" s="37" customFormat="1" ht="18" customHeight="1" x14ac:dyDescent="0.55000000000000004">
      <c r="A157" s="46">
        <v>140</v>
      </c>
      <c r="B157" s="221" t="s">
        <v>554</v>
      </c>
      <c r="C157" s="222"/>
      <c r="D157" s="222"/>
      <c r="E157" s="223"/>
      <c r="F157" s="124" t="s">
        <v>555</v>
      </c>
      <c r="G157" s="122" t="s">
        <v>556</v>
      </c>
      <c r="H157" s="47">
        <v>45995</v>
      </c>
      <c r="I157" s="48" t="s">
        <v>7</v>
      </c>
      <c r="J157" s="49" t="s">
        <v>865</v>
      </c>
      <c r="K157" s="48" t="s">
        <v>865</v>
      </c>
      <c r="L157" s="49" t="s">
        <v>865</v>
      </c>
    </row>
    <row r="158" spans="1:12" s="37" customFormat="1" ht="18" customHeight="1" x14ac:dyDescent="0.55000000000000004">
      <c r="A158" s="46">
        <v>141</v>
      </c>
      <c r="B158" s="221" t="s">
        <v>549</v>
      </c>
      <c r="C158" s="222"/>
      <c r="D158" s="222"/>
      <c r="E158" s="223"/>
      <c r="F158" s="124" t="s">
        <v>550</v>
      </c>
      <c r="G158" s="122" t="s">
        <v>297</v>
      </c>
      <c r="H158" s="47">
        <v>45957</v>
      </c>
      <c r="I158" s="48" t="s">
        <v>7</v>
      </c>
      <c r="J158" s="49" t="s">
        <v>865</v>
      </c>
      <c r="K158" s="48" t="s">
        <v>865</v>
      </c>
      <c r="L158" s="49" t="s">
        <v>865</v>
      </c>
    </row>
    <row r="159" spans="1:12" s="37" customFormat="1" ht="18" customHeight="1" x14ac:dyDescent="0.55000000000000004">
      <c r="A159" s="46">
        <v>142</v>
      </c>
      <c r="B159" s="227" t="s">
        <v>734</v>
      </c>
      <c r="C159" s="228"/>
      <c r="D159" s="228"/>
      <c r="E159" s="229"/>
      <c r="F159" s="124" t="s">
        <v>296</v>
      </c>
      <c r="G159" s="122" t="s">
        <v>297</v>
      </c>
      <c r="H159" s="47">
        <v>45953</v>
      </c>
      <c r="I159" s="49" t="s">
        <v>7</v>
      </c>
      <c r="J159" s="49" t="s">
        <v>865</v>
      </c>
      <c r="K159" s="48" t="s">
        <v>865</v>
      </c>
      <c r="L159" s="49" t="s">
        <v>865</v>
      </c>
    </row>
    <row r="160" spans="1:12" s="37" customFormat="1" ht="18" customHeight="1" x14ac:dyDescent="0.55000000000000004">
      <c r="A160" s="46">
        <v>143</v>
      </c>
      <c r="B160" s="221" t="s">
        <v>570</v>
      </c>
      <c r="C160" s="222"/>
      <c r="D160" s="222"/>
      <c r="E160" s="223"/>
      <c r="F160" s="124" t="s">
        <v>571</v>
      </c>
      <c r="G160" s="122" t="s">
        <v>297</v>
      </c>
      <c r="H160" s="47">
        <v>45811</v>
      </c>
      <c r="I160" s="44" t="s">
        <v>7</v>
      </c>
      <c r="J160" s="49" t="s">
        <v>865</v>
      </c>
      <c r="K160" s="48" t="s">
        <v>865</v>
      </c>
      <c r="L160" s="49" t="s">
        <v>865</v>
      </c>
    </row>
    <row r="161" spans="1:12" s="37" customFormat="1" ht="18" customHeight="1" x14ac:dyDescent="0.55000000000000004">
      <c r="A161" s="46">
        <v>144</v>
      </c>
      <c r="B161" s="221" t="s">
        <v>567</v>
      </c>
      <c r="C161" s="222"/>
      <c r="D161" s="222"/>
      <c r="E161" s="223"/>
      <c r="F161" s="124" t="s">
        <v>568</v>
      </c>
      <c r="G161" s="122" t="s">
        <v>569</v>
      </c>
      <c r="H161" s="47">
        <v>45965</v>
      </c>
      <c r="I161" s="48" t="s">
        <v>7</v>
      </c>
      <c r="J161" s="49" t="s">
        <v>865</v>
      </c>
      <c r="K161" s="48" t="s">
        <v>865</v>
      </c>
      <c r="L161" s="49" t="s">
        <v>865</v>
      </c>
    </row>
    <row r="162" spans="1:12" s="37" customFormat="1" ht="18" customHeight="1" x14ac:dyDescent="0.55000000000000004">
      <c r="A162" s="46">
        <v>145</v>
      </c>
      <c r="B162" s="221" t="s">
        <v>562</v>
      </c>
      <c r="C162" s="222"/>
      <c r="D162" s="222"/>
      <c r="E162" s="223"/>
      <c r="F162" s="124" t="s">
        <v>563</v>
      </c>
      <c r="G162" s="122" t="s">
        <v>249</v>
      </c>
      <c r="H162" s="47">
        <v>45917</v>
      </c>
      <c r="I162" s="48" t="s">
        <v>7</v>
      </c>
      <c r="J162" s="49" t="s">
        <v>865</v>
      </c>
      <c r="K162" s="48" t="s">
        <v>865</v>
      </c>
      <c r="L162" s="49" t="s">
        <v>865</v>
      </c>
    </row>
    <row r="163" spans="1:12" s="37" customFormat="1" ht="18" customHeight="1" x14ac:dyDescent="0.55000000000000004">
      <c r="A163" s="46">
        <v>146</v>
      </c>
      <c r="B163" s="227" t="s">
        <v>698</v>
      </c>
      <c r="C163" s="228"/>
      <c r="D163" s="228"/>
      <c r="E163" s="229"/>
      <c r="F163" s="124" t="s">
        <v>248</v>
      </c>
      <c r="G163" s="122" t="s">
        <v>249</v>
      </c>
      <c r="H163" s="61">
        <v>45917</v>
      </c>
      <c r="I163" s="60" t="s">
        <v>7</v>
      </c>
      <c r="J163" s="60" t="s">
        <v>865</v>
      </c>
      <c r="K163" s="60" t="s">
        <v>865</v>
      </c>
      <c r="L163" s="92" t="s">
        <v>865</v>
      </c>
    </row>
    <row r="164" spans="1:12" s="37" customFormat="1" ht="18" customHeight="1" x14ac:dyDescent="0.55000000000000004">
      <c r="A164" s="46">
        <v>147</v>
      </c>
      <c r="B164" s="221" t="s">
        <v>557</v>
      </c>
      <c r="C164" s="222"/>
      <c r="D164" s="222"/>
      <c r="E164" s="223"/>
      <c r="F164" s="124" t="s">
        <v>558</v>
      </c>
      <c r="G164" s="122" t="s">
        <v>559</v>
      </c>
      <c r="H164" s="52">
        <v>45853</v>
      </c>
      <c r="I164" s="50" t="s">
        <v>7</v>
      </c>
      <c r="J164" s="49" t="s">
        <v>865</v>
      </c>
      <c r="K164" s="48" t="s">
        <v>865</v>
      </c>
      <c r="L164" s="49" t="s">
        <v>865</v>
      </c>
    </row>
    <row r="165" spans="1:12" s="37" customFormat="1" ht="18" customHeight="1" x14ac:dyDescent="0.55000000000000004">
      <c r="A165" s="46">
        <v>148</v>
      </c>
      <c r="B165" s="221" t="s">
        <v>564</v>
      </c>
      <c r="C165" s="222"/>
      <c r="D165" s="222"/>
      <c r="E165" s="223"/>
      <c r="F165" s="124" t="s">
        <v>565</v>
      </c>
      <c r="G165" s="122" t="s">
        <v>249</v>
      </c>
      <c r="H165" s="47">
        <v>45798</v>
      </c>
      <c r="I165" s="62" t="s">
        <v>7</v>
      </c>
      <c r="J165" s="49" t="s">
        <v>865</v>
      </c>
      <c r="K165" s="48" t="s">
        <v>865</v>
      </c>
      <c r="L165" s="49" t="s">
        <v>865</v>
      </c>
    </row>
    <row r="166" spans="1:12" s="37" customFormat="1" ht="18" customHeight="1" x14ac:dyDescent="0.55000000000000004">
      <c r="A166" s="46">
        <v>149</v>
      </c>
      <c r="B166" s="221" t="s">
        <v>574</v>
      </c>
      <c r="C166" s="222"/>
      <c r="D166" s="222"/>
      <c r="E166" s="223"/>
      <c r="F166" s="124" t="s">
        <v>575</v>
      </c>
      <c r="G166" s="122" t="s">
        <v>576</v>
      </c>
      <c r="H166" s="47">
        <v>45854</v>
      </c>
      <c r="I166" s="48" t="s">
        <v>7</v>
      </c>
      <c r="J166" s="49" t="s">
        <v>865</v>
      </c>
      <c r="K166" s="48" t="s">
        <v>865</v>
      </c>
      <c r="L166" s="49" t="s">
        <v>865</v>
      </c>
    </row>
    <row r="167" spans="1:12" s="37" customFormat="1" ht="18" customHeight="1" x14ac:dyDescent="0.55000000000000004">
      <c r="A167" s="46">
        <v>150</v>
      </c>
      <c r="B167" s="221" t="s">
        <v>577</v>
      </c>
      <c r="C167" s="222"/>
      <c r="D167" s="222"/>
      <c r="E167" s="223"/>
      <c r="F167" s="124" t="s">
        <v>578</v>
      </c>
      <c r="G167" s="122" t="s">
        <v>556</v>
      </c>
      <c r="H167" s="47">
        <v>45967</v>
      </c>
      <c r="I167" s="44" t="s">
        <v>7</v>
      </c>
      <c r="J167" s="49" t="s">
        <v>865</v>
      </c>
      <c r="K167" s="48" t="s">
        <v>865</v>
      </c>
      <c r="L167" s="49" t="s">
        <v>865</v>
      </c>
    </row>
    <row r="168" spans="1:12" s="37" customFormat="1" ht="18" customHeight="1" x14ac:dyDescent="0.55000000000000004">
      <c r="A168" s="46">
        <v>151</v>
      </c>
      <c r="B168" s="221" t="s">
        <v>579</v>
      </c>
      <c r="C168" s="222"/>
      <c r="D168" s="222"/>
      <c r="E168" s="223"/>
      <c r="F168" s="124" t="s">
        <v>580</v>
      </c>
      <c r="G168" s="122" t="s">
        <v>453</v>
      </c>
      <c r="H168" s="43">
        <v>46010</v>
      </c>
      <c r="I168" s="48" t="s">
        <v>7</v>
      </c>
      <c r="J168" s="49" t="s">
        <v>865</v>
      </c>
      <c r="K168" s="48" t="s">
        <v>865</v>
      </c>
      <c r="L168" s="49" t="s">
        <v>865</v>
      </c>
    </row>
    <row r="169" spans="1:12" s="37" customFormat="1" ht="18" customHeight="1" x14ac:dyDescent="0.55000000000000004">
      <c r="A169" s="46">
        <v>152</v>
      </c>
      <c r="B169" s="221" t="s">
        <v>581</v>
      </c>
      <c r="C169" s="222"/>
      <c r="D169" s="222"/>
      <c r="E169" s="223"/>
      <c r="F169" s="124" t="s">
        <v>582</v>
      </c>
      <c r="G169" s="122" t="s">
        <v>583</v>
      </c>
      <c r="H169" s="47">
        <v>46007</v>
      </c>
      <c r="I169" s="48" t="s">
        <v>7</v>
      </c>
      <c r="J169" s="49" t="s">
        <v>865</v>
      </c>
      <c r="K169" s="48" t="s">
        <v>865</v>
      </c>
      <c r="L169" s="49" t="s">
        <v>865</v>
      </c>
    </row>
    <row r="170" spans="1:12" s="37" customFormat="1" ht="18" customHeight="1" x14ac:dyDescent="0.55000000000000004">
      <c r="A170" s="46">
        <v>153</v>
      </c>
      <c r="B170" s="221" t="s">
        <v>584</v>
      </c>
      <c r="C170" s="222"/>
      <c r="D170" s="222"/>
      <c r="E170" s="223"/>
      <c r="F170" s="124" t="s">
        <v>585</v>
      </c>
      <c r="G170" s="122" t="s">
        <v>586</v>
      </c>
      <c r="H170" s="47">
        <v>45873</v>
      </c>
      <c r="I170" s="44" t="s">
        <v>6</v>
      </c>
      <c r="J170" s="49" t="s">
        <v>210</v>
      </c>
      <c r="K170" s="91" t="s">
        <v>877</v>
      </c>
      <c r="L170" s="49" t="s">
        <v>869</v>
      </c>
    </row>
    <row r="171" spans="1:12" s="37" customFormat="1" ht="18" customHeight="1" x14ac:dyDescent="0.55000000000000004">
      <c r="A171" s="46">
        <v>154</v>
      </c>
      <c r="B171" s="221" t="s">
        <v>572</v>
      </c>
      <c r="C171" s="222"/>
      <c r="D171" s="222"/>
      <c r="E171" s="223"/>
      <c r="F171" s="124" t="s">
        <v>573</v>
      </c>
      <c r="G171" s="122" t="s">
        <v>223</v>
      </c>
      <c r="H171" s="43"/>
      <c r="I171" s="48"/>
      <c r="J171" s="49"/>
      <c r="K171" s="48"/>
      <c r="L171" s="49"/>
    </row>
    <row r="172" spans="1:12" s="37" customFormat="1" ht="18" customHeight="1" x14ac:dyDescent="0.55000000000000004">
      <c r="A172" s="46">
        <v>155</v>
      </c>
      <c r="B172" s="221" t="s">
        <v>560</v>
      </c>
      <c r="C172" s="222"/>
      <c r="D172" s="222"/>
      <c r="E172" s="223"/>
      <c r="F172" s="125" t="s">
        <v>561</v>
      </c>
      <c r="G172" s="123" t="s">
        <v>559</v>
      </c>
      <c r="H172" s="52"/>
      <c r="I172" s="50"/>
      <c r="J172" s="49"/>
      <c r="K172" s="91"/>
      <c r="L172" s="49"/>
    </row>
    <row r="173" spans="1:12" s="37" customFormat="1" ht="18" customHeight="1" x14ac:dyDescent="0.55000000000000004">
      <c r="A173" s="46">
        <v>156</v>
      </c>
      <c r="B173" s="221" t="s">
        <v>587</v>
      </c>
      <c r="C173" s="222"/>
      <c r="D173" s="222"/>
      <c r="E173" s="223"/>
      <c r="F173" s="124" t="s">
        <v>588</v>
      </c>
      <c r="G173" s="122" t="s">
        <v>295</v>
      </c>
      <c r="H173" s="47">
        <v>45982</v>
      </c>
      <c r="I173" s="48" t="s">
        <v>7</v>
      </c>
      <c r="J173" s="49" t="s">
        <v>865</v>
      </c>
      <c r="K173" s="48" t="s">
        <v>865</v>
      </c>
      <c r="L173" s="49" t="s">
        <v>865</v>
      </c>
    </row>
    <row r="174" spans="1:12" s="37" customFormat="1" ht="18" customHeight="1" x14ac:dyDescent="0.55000000000000004">
      <c r="A174" s="46">
        <v>157</v>
      </c>
      <c r="B174" s="221" t="s">
        <v>589</v>
      </c>
      <c r="C174" s="222"/>
      <c r="D174" s="222"/>
      <c r="E174" s="223"/>
      <c r="F174" s="125" t="s">
        <v>590</v>
      </c>
      <c r="G174" s="123" t="s">
        <v>488</v>
      </c>
      <c r="H174" s="47">
        <v>45947</v>
      </c>
      <c r="I174" s="57" t="s">
        <v>6</v>
      </c>
      <c r="J174" s="49" t="s">
        <v>211</v>
      </c>
      <c r="K174" s="91" t="s">
        <v>886</v>
      </c>
      <c r="L174" s="49" t="s">
        <v>869</v>
      </c>
    </row>
    <row r="175" spans="1:12" s="37" customFormat="1" ht="18" customHeight="1" x14ac:dyDescent="0.55000000000000004">
      <c r="A175" s="46">
        <v>158</v>
      </c>
      <c r="B175" s="221" t="s">
        <v>591</v>
      </c>
      <c r="C175" s="222"/>
      <c r="D175" s="222"/>
      <c r="E175" s="223"/>
      <c r="F175" s="124" t="s">
        <v>592</v>
      </c>
      <c r="G175" s="122" t="s">
        <v>593</v>
      </c>
      <c r="H175" s="96"/>
      <c r="I175" s="50"/>
      <c r="J175" s="49"/>
      <c r="K175" s="91"/>
      <c r="L175" s="49"/>
    </row>
    <row r="176" spans="1:12" s="37" customFormat="1" ht="18" customHeight="1" x14ac:dyDescent="0.55000000000000004">
      <c r="A176" s="46">
        <v>159</v>
      </c>
      <c r="B176" s="221" t="s">
        <v>708</v>
      </c>
      <c r="C176" s="222"/>
      <c r="D176" s="222"/>
      <c r="E176" s="223"/>
      <c r="F176" s="124" t="s">
        <v>751</v>
      </c>
      <c r="G176" s="122" t="s">
        <v>593</v>
      </c>
      <c r="H176" s="61"/>
      <c r="I176" s="48"/>
      <c r="J176" s="49"/>
      <c r="K176" s="48"/>
      <c r="L176" s="58"/>
    </row>
    <row r="177" spans="1:12" s="37" customFormat="1" ht="18" customHeight="1" x14ac:dyDescent="0.55000000000000004">
      <c r="A177" s="46">
        <v>160</v>
      </c>
      <c r="B177" s="221" t="s">
        <v>594</v>
      </c>
      <c r="C177" s="222"/>
      <c r="D177" s="222"/>
      <c r="E177" s="223"/>
      <c r="F177" s="124" t="s">
        <v>595</v>
      </c>
      <c r="G177" s="122" t="s">
        <v>596</v>
      </c>
      <c r="H177" s="52">
        <v>45813</v>
      </c>
      <c r="I177" s="50" t="s">
        <v>7</v>
      </c>
      <c r="J177" s="49" t="s">
        <v>865</v>
      </c>
      <c r="K177" s="48" t="s">
        <v>865</v>
      </c>
      <c r="L177" s="49" t="s">
        <v>865</v>
      </c>
    </row>
    <row r="178" spans="1:12" s="37" customFormat="1" ht="18" customHeight="1" x14ac:dyDescent="0.55000000000000004">
      <c r="A178" s="46">
        <v>161</v>
      </c>
      <c r="B178" s="221" t="s">
        <v>597</v>
      </c>
      <c r="C178" s="222"/>
      <c r="D178" s="222"/>
      <c r="E178" s="223"/>
      <c r="F178" s="124" t="s">
        <v>598</v>
      </c>
      <c r="G178" s="122" t="s">
        <v>295</v>
      </c>
      <c r="H178" s="47">
        <v>46029</v>
      </c>
      <c r="I178" s="48" t="s">
        <v>7</v>
      </c>
      <c r="J178" s="49" t="s">
        <v>865</v>
      </c>
      <c r="K178" s="48" t="s">
        <v>865</v>
      </c>
      <c r="L178" s="49" t="s">
        <v>865</v>
      </c>
    </row>
    <row r="179" spans="1:12" s="117" customFormat="1" ht="18" customHeight="1" x14ac:dyDescent="0.55000000000000004">
      <c r="A179" s="152">
        <v>162</v>
      </c>
      <c r="B179" s="227" t="s">
        <v>599</v>
      </c>
      <c r="C179" s="228"/>
      <c r="D179" s="228"/>
      <c r="E179" s="229"/>
      <c r="F179" s="150" t="s">
        <v>600</v>
      </c>
      <c r="G179" s="141" t="s">
        <v>864</v>
      </c>
      <c r="H179" s="121"/>
      <c r="I179" s="75"/>
      <c r="J179" s="116"/>
      <c r="K179" s="75"/>
      <c r="L179" s="116"/>
    </row>
    <row r="180" spans="1:12" s="37" customFormat="1" ht="18" customHeight="1" x14ac:dyDescent="0.55000000000000004">
      <c r="A180" s="46">
        <v>163</v>
      </c>
      <c r="B180" s="221" t="s">
        <v>601</v>
      </c>
      <c r="C180" s="222"/>
      <c r="D180" s="222"/>
      <c r="E180" s="223"/>
      <c r="F180" s="124" t="s">
        <v>602</v>
      </c>
      <c r="G180" s="122" t="s">
        <v>603</v>
      </c>
      <c r="H180" s="47">
        <v>45841</v>
      </c>
      <c r="I180" s="48" t="s">
        <v>6</v>
      </c>
      <c r="J180" s="49" t="s">
        <v>210</v>
      </c>
      <c r="K180" s="91" t="s">
        <v>873</v>
      </c>
      <c r="L180" s="49" t="s">
        <v>869</v>
      </c>
    </row>
    <row r="181" spans="1:12" s="37" customFormat="1" ht="18" customHeight="1" x14ac:dyDescent="0.55000000000000004">
      <c r="A181" s="46">
        <v>164</v>
      </c>
      <c r="B181" s="221" t="s">
        <v>604</v>
      </c>
      <c r="C181" s="222"/>
      <c r="D181" s="222"/>
      <c r="E181" s="223"/>
      <c r="F181" s="124" t="s">
        <v>605</v>
      </c>
      <c r="G181" s="122" t="s">
        <v>295</v>
      </c>
      <c r="H181" s="52">
        <v>45812</v>
      </c>
      <c r="I181" s="50" t="s">
        <v>7</v>
      </c>
      <c r="J181" s="49" t="s">
        <v>865</v>
      </c>
      <c r="K181" s="48" t="s">
        <v>865</v>
      </c>
      <c r="L181" s="49" t="s">
        <v>865</v>
      </c>
    </row>
    <row r="182" spans="1:12" s="37" customFormat="1" ht="18" customHeight="1" x14ac:dyDescent="0.55000000000000004">
      <c r="A182" s="46">
        <v>165</v>
      </c>
      <c r="B182" s="230" t="s">
        <v>752</v>
      </c>
      <c r="C182" s="231"/>
      <c r="D182" s="231"/>
      <c r="E182" s="232"/>
      <c r="F182" s="124" t="s">
        <v>606</v>
      </c>
      <c r="G182" s="122" t="s">
        <v>295</v>
      </c>
      <c r="H182" s="61">
        <v>45812</v>
      </c>
      <c r="I182" s="48" t="s">
        <v>7</v>
      </c>
      <c r="J182" s="49" t="s">
        <v>865</v>
      </c>
      <c r="K182" s="48" t="s">
        <v>865</v>
      </c>
      <c r="L182" s="58" t="s">
        <v>865</v>
      </c>
    </row>
    <row r="183" spans="1:12" s="37" customFormat="1" ht="18" customHeight="1" x14ac:dyDescent="0.55000000000000004">
      <c r="A183" s="46">
        <v>166</v>
      </c>
      <c r="B183" s="221" t="s">
        <v>607</v>
      </c>
      <c r="C183" s="222"/>
      <c r="D183" s="222"/>
      <c r="E183" s="223"/>
      <c r="F183" s="125" t="s">
        <v>608</v>
      </c>
      <c r="G183" s="123" t="s">
        <v>416</v>
      </c>
      <c r="H183" s="47"/>
      <c r="I183" s="48"/>
      <c r="J183" s="49"/>
      <c r="K183" s="91"/>
      <c r="L183" s="49"/>
    </row>
    <row r="184" spans="1:12" s="37" customFormat="1" ht="18" customHeight="1" x14ac:dyDescent="0.55000000000000004">
      <c r="A184" s="46">
        <v>167</v>
      </c>
      <c r="B184" s="221" t="s">
        <v>609</v>
      </c>
      <c r="C184" s="222"/>
      <c r="D184" s="222"/>
      <c r="E184" s="223"/>
      <c r="F184" s="124" t="s">
        <v>610</v>
      </c>
      <c r="G184" s="122" t="s">
        <v>611</v>
      </c>
      <c r="H184" s="43">
        <v>45978</v>
      </c>
      <c r="I184" s="44" t="s">
        <v>7</v>
      </c>
      <c r="J184" s="49" t="s">
        <v>865</v>
      </c>
      <c r="K184" s="48" t="s">
        <v>865</v>
      </c>
      <c r="L184" s="49" t="s">
        <v>865</v>
      </c>
    </row>
    <row r="185" spans="1:12" s="37" customFormat="1" ht="18" customHeight="1" x14ac:dyDescent="0.55000000000000004">
      <c r="A185" s="46">
        <v>168</v>
      </c>
      <c r="B185" s="221" t="s">
        <v>709</v>
      </c>
      <c r="C185" s="222"/>
      <c r="D185" s="222"/>
      <c r="E185" s="223"/>
      <c r="F185" s="124" t="s">
        <v>753</v>
      </c>
      <c r="G185" s="122" t="s">
        <v>611</v>
      </c>
      <c r="H185" s="59">
        <v>45975</v>
      </c>
      <c r="I185" s="48" t="s">
        <v>7</v>
      </c>
      <c r="J185" s="49" t="s">
        <v>865</v>
      </c>
      <c r="K185" s="48" t="s">
        <v>865</v>
      </c>
      <c r="L185" s="58" t="s">
        <v>865</v>
      </c>
    </row>
    <row r="186" spans="1:12" s="37" customFormat="1" ht="18" customHeight="1" x14ac:dyDescent="0.55000000000000004">
      <c r="A186" s="46">
        <v>169</v>
      </c>
      <c r="B186" s="221" t="s">
        <v>612</v>
      </c>
      <c r="C186" s="222"/>
      <c r="D186" s="222"/>
      <c r="E186" s="223"/>
      <c r="F186" s="124" t="s">
        <v>613</v>
      </c>
      <c r="G186" s="122" t="s">
        <v>614</v>
      </c>
      <c r="H186" s="43">
        <v>45910</v>
      </c>
      <c r="I186" s="44" t="s">
        <v>7</v>
      </c>
      <c r="J186" s="49" t="s">
        <v>865</v>
      </c>
      <c r="K186" s="48" t="s">
        <v>865</v>
      </c>
      <c r="L186" s="49" t="s">
        <v>865</v>
      </c>
    </row>
    <row r="187" spans="1:12" s="37" customFormat="1" ht="18" customHeight="1" x14ac:dyDescent="0.55000000000000004">
      <c r="A187" s="46">
        <v>170</v>
      </c>
      <c r="B187" s="221" t="s">
        <v>710</v>
      </c>
      <c r="C187" s="222"/>
      <c r="D187" s="222"/>
      <c r="E187" s="223"/>
      <c r="F187" s="124" t="s">
        <v>615</v>
      </c>
      <c r="G187" s="122" t="s">
        <v>614</v>
      </c>
      <c r="H187" s="59">
        <v>45910</v>
      </c>
      <c r="I187" s="48" t="s">
        <v>7</v>
      </c>
      <c r="J187" s="49" t="s">
        <v>865</v>
      </c>
      <c r="K187" s="48" t="s">
        <v>865</v>
      </c>
      <c r="L187" s="58" t="s">
        <v>865</v>
      </c>
    </row>
    <row r="188" spans="1:12" s="37" customFormat="1" ht="18" customHeight="1" x14ac:dyDescent="0.55000000000000004">
      <c r="A188" s="46">
        <v>171</v>
      </c>
      <c r="B188" s="221" t="s">
        <v>616</v>
      </c>
      <c r="C188" s="222"/>
      <c r="D188" s="222"/>
      <c r="E188" s="223"/>
      <c r="F188" s="124" t="s">
        <v>617</v>
      </c>
      <c r="G188" s="122" t="s">
        <v>618</v>
      </c>
      <c r="H188" s="43">
        <v>45895</v>
      </c>
      <c r="I188" s="44" t="s">
        <v>7</v>
      </c>
      <c r="J188" s="49" t="s">
        <v>865</v>
      </c>
      <c r="K188" s="48" t="s">
        <v>865</v>
      </c>
      <c r="L188" s="49" t="s">
        <v>865</v>
      </c>
    </row>
    <row r="189" spans="1:12" s="37" customFormat="1" ht="18" customHeight="1" x14ac:dyDescent="0.55000000000000004">
      <c r="A189" s="46">
        <v>172</v>
      </c>
      <c r="B189" s="221" t="s">
        <v>711</v>
      </c>
      <c r="C189" s="222"/>
      <c r="D189" s="222"/>
      <c r="E189" s="223"/>
      <c r="F189" s="124" t="s">
        <v>754</v>
      </c>
      <c r="G189" s="122" t="s">
        <v>618</v>
      </c>
      <c r="H189" s="59">
        <v>45895</v>
      </c>
      <c r="I189" s="48" t="s">
        <v>7</v>
      </c>
      <c r="J189" s="49" t="s">
        <v>865</v>
      </c>
      <c r="K189" s="48" t="s">
        <v>865</v>
      </c>
      <c r="L189" s="58" t="s">
        <v>865</v>
      </c>
    </row>
    <row r="190" spans="1:12" s="37" customFormat="1" ht="18" customHeight="1" x14ac:dyDescent="0.55000000000000004">
      <c r="A190" s="46">
        <v>173</v>
      </c>
      <c r="B190" s="221" t="s">
        <v>619</v>
      </c>
      <c r="C190" s="222"/>
      <c r="D190" s="222"/>
      <c r="E190" s="223"/>
      <c r="F190" s="124" t="s">
        <v>620</v>
      </c>
      <c r="G190" s="122" t="s">
        <v>273</v>
      </c>
      <c r="H190" s="43">
        <v>45929</v>
      </c>
      <c r="I190" s="44" t="s">
        <v>7</v>
      </c>
      <c r="J190" s="49" t="s">
        <v>865</v>
      </c>
      <c r="K190" s="48" t="s">
        <v>865</v>
      </c>
      <c r="L190" s="49" t="s">
        <v>865</v>
      </c>
    </row>
    <row r="191" spans="1:12" s="37" customFormat="1" ht="18" customHeight="1" x14ac:dyDescent="0.55000000000000004">
      <c r="A191" s="46">
        <v>174</v>
      </c>
      <c r="B191" s="221" t="s">
        <v>621</v>
      </c>
      <c r="C191" s="222"/>
      <c r="D191" s="222"/>
      <c r="E191" s="223"/>
      <c r="F191" s="124" t="s">
        <v>622</v>
      </c>
      <c r="G191" s="122" t="s">
        <v>252</v>
      </c>
      <c r="H191" s="43">
        <v>45875</v>
      </c>
      <c r="I191" s="44" t="s">
        <v>7</v>
      </c>
      <c r="J191" s="49" t="s">
        <v>865</v>
      </c>
      <c r="K191" s="48" t="s">
        <v>865</v>
      </c>
      <c r="L191" s="49" t="s">
        <v>865</v>
      </c>
    </row>
    <row r="192" spans="1:12" s="117" customFormat="1" ht="18" customHeight="1" x14ac:dyDescent="0.55000000000000004">
      <c r="A192" s="152">
        <v>175</v>
      </c>
      <c r="B192" s="227" t="s">
        <v>848</v>
      </c>
      <c r="C192" s="228"/>
      <c r="D192" s="228"/>
      <c r="E192" s="229"/>
      <c r="F192" s="150" t="s">
        <v>855</v>
      </c>
      <c r="G192" s="141" t="s">
        <v>252</v>
      </c>
      <c r="H192" s="153">
        <v>45875</v>
      </c>
      <c r="I192" s="154" t="s">
        <v>7</v>
      </c>
      <c r="J192" s="116" t="s">
        <v>865</v>
      </c>
      <c r="K192" s="75" t="s">
        <v>865</v>
      </c>
      <c r="L192" s="116" t="s">
        <v>865</v>
      </c>
    </row>
    <row r="193" spans="1:12" s="37" customFormat="1" ht="16" customHeight="1" x14ac:dyDescent="0.55000000000000004">
      <c r="A193" s="46">
        <v>176</v>
      </c>
      <c r="B193" s="221" t="s">
        <v>623</v>
      </c>
      <c r="C193" s="222"/>
      <c r="D193" s="222"/>
      <c r="E193" s="223"/>
      <c r="F193" s="125" t="s">
        <v>624</v>
      </c>
      <c r="G193" s="123" t="s">
        <v>625</v>
      </c>
      <c r="H193" s="96">
        <v>45930</v>
      </c>
      <c r="I193" s="57" t="s">
        <v>7</v>
      </c>
      <c r="J193" s="49" t="s">
        <v>865</v>
      </c>
      <c r="K193" s="48" t="s">
        <v>865</v>
      </c>
      <c r="L193" s="49" t="s">
        <v>865</v>
      </c>
    </row>
    <row r="194" spans="1:12" s="37" customFormat="1" ht="18" customHeight="1" x14ac:dyDescent="0.55000000000000004">
      <c r="A194" s="46">
        <v>177</v>
      </c>
      <c r="B194" s="221" t="s">
        <v>626</v>
      </c>
      <c r="C194" s="222"/>
      <c r="D194" s="222"/>
      <c r="E194" s="223"/>
      <c r="F194" s="124" t="s">
        <v>627</v>
      </c>
      <c r="G194" s="122" t="s">
        <v>396</v>
      </c>
      <c r="H194" s="47">
        <v>45989</v>
      </c>
      <c r="I194" s="48" t="s">
        <v>6</v>
      </c>
      <c r="J194" s="49" t="s">
        <v>211</v>
      </c>
      <c r="K194" s="91" t="s">
        <v>866</v>
      </c>
      <c r="L194" s="49" t="s">
        <v>869</v>
      </c>
    </row>
    <row r="195" spans="1:12" s="37" customFormat="1" ht="18" customHeight="1" x14ac:dyDescent="0.55000000000000004">
      <c r="A195" s="46">
        <v>178</v>
      </c>
      <c r="B195" s="227" t="s">
        <v>750</v>
      </c>
      <c r="C195" s="228"/>
      <c r="D195" s="228"/>
      <c r="E195" s="229"/>
      <c r="F195" s="124" t="s">
        <v>532</v>
      </c>
      <c r="G195" s="122" t="s">
        <v>396</v>
      </c>
      <c r="H195" s="61">
        <v>45987</v>
      </c>
      <c r="I195" s="48" t="s">
        <v>6</v>
      </c>
      <c r="J195" s="49" t="s">
        <v>211</v>
      </c>
      <c r="K195" s="91" t="s">
        <v>799</v>
      </c>
      <c r="L195" s="58" t="s">
        <v>869</v>
      </c>
    </row>
    <row r="196" spans="1:12" s="37" customFormat="1" ht="18" customHeight="1" x14ac:dyDescent="0.55000000000000004">
      <c r="A196" s="46">
        <v>179</v>
      </c>
      <c r="B196" s="221" t="s">
        <v>628</v>
      </c>
      <c r="C196" s="222"/>
      <c r="D196" s="222"/>
      <c r="E196" s="223"/>
      <c r="F196" s="124" t="s">
        <v>629</v>
      </c>
      <c r="G196" s="122" t="s">
        <v>630</v>
      </c>
      <c r="H196" s="43">
        <v>45903</v>
      </c>
      <c r="I196" s="44" t="s">
        <v>7</v>
      </c>
      <c r="J196" s="49" t="s">
        <v>865</v>
      </c>
      <c r="K196" s="48" t="s">
        <v>865</v>
      </c>
      <c r="L196" s="49" t="s">
        <v>865</v>
      </c>
    </row>
    <row r="197" spans="1:12" s="37" customFormat="1" ht="18" customHeight="1" x14ac:dyDescent="0.55000000000000004">
      <c r="A197" s="46">
        <v>180</v>
      </c>
      <c r="B197" s="221" t="s">
        <v>631</v>
      </c>
      <c r="C197" s="222"/>
      <c r="D197" s="222"/>
      <c r="E197" s="223"/>
      <c r="F197" s="124" t="s">
        <v>632</v>
      </c>
      <c r="G197" s="122" t="s">
        <v>630</v>
      </c>
      <c r="H197" s="47">
        <v>45903</v>
      </c>
      <c r="I197" s="48" t="s">
        <v>7</v>
      </c>
      <c r="J197" s="49" t="s">
        <v>865</v>
      </c>
      <c r="K197" s="48" t="s">
        <v>865</v>
      </c>
      <c r="L197" s="49" t="s">
        <v>865</v>
      </c>
    </row>
    <row r="198" spans="1:12" s="37" customFormat="1" ht="18" customHeight="1" x14ac:dyDescent="0.55000000000000004">
      <c r="A198" s="165">
        <v>181</v>
      </c>
      <c r="B198" s="224" t="s">
        <v>633</v>
      </c>
      <c r="C198" s="225"/>
      <c r="D198" s="225"/>
      <c r="E198" s="226"/>
      <c r="F198" s="125" t="s">
        <v>634</v>
      </c>
      <c r="G198" s="123" t="s">
        <v>635</v>
      </c>
      <c r="H198" s="96">
        <v>45903</v>
      </c>
      <c r="I198" s="57" t="s">
        <v>6</v>
      </c>
      <c r="J198" s="49" t="s">
        <v>214</v>
      </c>
      <c r="K198" s="91" t="s">
        <v>809</v>
      </c>
      <c r="L198" s="49" t="s">
        <v>869</v>
      </c>
    </row>
    <row r="199" spans="1:12" s="37" customFormat="1" ht="18" customHeight="1" x14ac:dyDescent="0.55000000000000004">
      <c r="A199" s="171"/>
      <c r="B199" s="172"/>
      <c r="C199" s="173"/>
      <c r="D199" s="173"/>
      <c r="E199" s="174"/>
      <c r="F199" s="172"/>
      <c r="G199" s="180"/>
      <c r="H199" s="96"/>
      <c r="I199" s="57"/>
      <c r="J199" s="49" t="s">
        <v>214</v>
      </c>
      <c r="K199" s="91" t="s">
        <v>882</v>
      </c>
      <c r="L199" s="49" t="s">
        <v>869</v>
      </c>
    </row>
    <row r="200" spans="1:12" s="37" customFormat="1" ht="18" customHeight="1" x14ac:dyDescent="0.55000000000000004">
      <c r="A200" s="42"/>
      <c r="B200" s="166"/>
      <c r="C200" s="167"/>
      <c r="D200" s="167"/>
      <c r="E200" s="168"/>
      <c r="F200" s="172"/>
      <c r="G200" s="175"/>
      <c r="H200" s="96"/>
      <c r="I200" s="57"/>
      <c r="J200" s="49" t="s">
        <v>214</v>
      </c>
      <c r="K200" s="91" t="s">
        <v>883</v>
      </c>
      <c r="L200" s="49" t="s">
        <v>869</v>
      </c>
    </row>
    <row r="201" spans="1:12" s="117" customFormat="1" ht="18" customHeight="1" x14ac:dyDescent="0.55000000000000004">
      <c r="A201" s="152">
        <v>182</v>
      </c>
      <c r="B201" s="227" t="s">
        <v>849</v>
      </c>
      <c r="C201" s="228"/>
      <c r="D201" s="228"/>
      <c r="E201" s="229"/>
      <c r="F201" s="131" t="s">
        <v>854</v>
      </c>
      <c r="G201" s="140" t="s">
        <v>851</v>
      </c>
      <c r="H201" s="121">
        <v>45959</v>
      </c>
      <c r="I201" s="75" t="s">
        <v>6</v>
      </c>
      <c r="J201" s="116" t="s">
        <v>210</v>
      </c>
      <c r="K201" s="151" t="s">
        <v>871</v>
      </c>
      <c r="L201" s="116" t="s">
        <v>869</v>
      </c>
    </row>
    <row r="202" spans="1:12" s="37" customFormat="1" ht="18" customHeight="1" x14ac:dyDescent="0.55000000000000004">
      <c r="A202" s="46">
        <v>183</v>
      </c>
      <c r="B202" s="221" t="s">
        <v>636</v>
      </c>
      <c r="C202" s="222"/>
      <c r="D202" s="222"/>
      <c r="E202" s="223"/>
      <c r="F202" s="124" t="s">
        <v>637</v>
      </c>
      <c r="G202" s="122" t="s">
        <v>638</v>
      </c>
      <c r="H202" s="47">
        <v>45993</v>
      </c>
      <c r="I202" s="48" t="s">
        <v>7</v>
      </c>
      <c r="J202" s="49" t="s">
        <v>865</v>
      </c>
      <c r="K202" s="48" t="s">
        <v>865</v>
      </c>
      <c r="L202" s="49" t="s">
        <v>865</v>
      </c>
    </row>
    <row r="203" spans="1:12" s="37" customFormat="1" ht="18" customHeight="1" x14ac:dyDescent="0.55000000000000004">
      <c r="A203" s="46">
        <v>184</v>
      </c>
      <c r="B203" s="221" t="s">
        <v>691</v>
      </c>
      <c r="C203" s="222"/>
      <c r="D203" s="222"/>
      <c r="E203" s="223"/>
      <c r="F203" s="124" t="s">
        <v>639</v>
      </c>
      <c r="G203" s="122" t="s">
        <v>638</v>
      </c>
      <c r="H203" s="61">
        <v>45986</v>
      </c>
      <c r="I203" s="60" t="s">
        <v>7</v>
      </c>
      <c r="J203" s="60" t="s">
        <v>865</v>
      </c>
      <c r="K203" s="60" t="s">
        <v>865</v>
      </c>
      <c r="L203" s="92" t="s">
        <v>865</v>
      </c>
    </row>
    <row r="204" spans="1:12" s="37" customFormat="1" ht="18" customHeight="1" x14ac:dyDescent="0.55000000000000004">
      <c r="A204" s="46">
        <v>185</v>
      </c>
      <c r="B204" s="221" t="s">
        <v>640</v>
      </c>
      <c r="C204" s="222"/>
      <c r="D204" s="222"/>
      <c r="E204" s="223"/>
      <c r="F204" s="124" t="s">
        <v>641</v>
      </c>
      <c r="G204" s="122" t="s">
        <v>247</v>
      </c>
      <c r="H204" s="43">
        <v>45965</v>
      </c>
      <c r="I204" s="44" t="s">
        <v>7</v>
      </c>
      <c r="J204" s="60" t="s">
        <v>865</v>
      </c>
      <c r="K204" s="60" t="s">
        <v>865</v>
      </c>
      <c r="L204" s="92" t="s">
        <v>865</v>
      </c>
    </row>
    <row r="205" spans="1:12" s="37" customFormat="1" ht="18" customHeight="1" x14ac:dyDescent="0.55000000000000004">
      <c r="A205" s="46">
        <v>186</v>
      </c>
      <c r="B205" s="227" t="s">
        <v>697</v>
      </c>
      <c r="C205" s="228"/>
      <c r="D205" s="228"/>
      <c r="E205" s="229"/>
      <c r="F205" s="124" t="s">
        <v>246</v>
      </c>
      <c r="G205" s="122" t="s">
        <v>247</v>
      </c>
      <c r="H205" s="61">
        <v>45958</v>
      </c>
      <c r="I205" s="47" t="s">
        <v>7</v>
      </c>
      <c r="J205" s="60" t="s">
        <v>865</v>
      </c>
      <c r="K205" s="60" t="s">
        <v>865</v>
      </c>
      <c r="L205" s="92" t="s">
        <v>865</v>
      </c>
    </row>
    <row r="206" spans="1:12" s="37" customFormat="1" ht="18" customHeight="1" x14ac:dyDescent="0.55000000000000004">
      <c r="A206" s="46">
        <v>187</v>
      </c>
      <c r="B206" s="221" t="s">
        <v>642</v>
      </c>
      <c r="C206" s="222"/>
      <c r="D206" s="222"/>
      <c r="E206" s="223"/>
      <c r="F206" s="124" t="s">
        <v>643</v>
      </c>
      <c r="G206" s="122" t="s">
        <v>638</v>
      </c>
      <c r="H206" s="43">
        <v>45797</v>
      </c>
      <c r="I206" s="44" t="s">
        <v>7</v>
      </c>
      <c r="J206" s="49" t="s">
        <v>865</v>
      </c>
      <c r="K206" s="48" t="s">
        <v>865</v>
      </c>
      <c r="L206" s="49" t="s">
        <v>865</v>
      </c>
    </row>
    <row r="207" spans="1:12" s="37" customFormat="1" ht="18" customHeight="1" x14ac:dyDescent="0.55000000000000004">
      <c r="A207" s="46">
        <v>188</v>
      </c>
      <c r="B207" s="221" t="s">
        <v>644</v>
      </c>
      <c r="C207" s="222"/>
      <c r="D207" s="222"/>
      <c r="E207" s="223"/>
      <c r="F207" s="124" t="s">
        <v>645</v>
      </c>
      <c r="G207" s="122" t="s">
        <v>646</v>
      </c>
      <c r="H207" s="52">
        <v>45807</v>
      </c>
      <c r="I207" s="50" t="s">
        <v>7</v>
      </c>
      <c r="J207" s="49" t="s">
        <v>865</v>
      </c>
      <c r="K207" s="48" t="s">
        <v>865</v>
      </c>
      <c r="L207" s="49" t="s">
        <v>865</v>
      </c>
    </row>
    <row r="208" spans="1:12" s="37" customFormat="1" ht="18" customHeight="1" x14ac:dyDescent="0.55000000000000004">
      <c r="A208" s="46">
        <v>189</v>
      </c>
      <c r="B208" s="221" t="s">
        <v>647</v>
      </c>
      <c r="C208" s="222"/>
      <c r="D208" s="222"/>
      <c r="E208" s="223"/>
      <c r="F208" s="124" t="s">
        <v>648</v>
      </c>
      <c r="G208" s="122" t="s">
        <v>245</v>
      </c>
      <c r="H208" s="47">
        <v>45839</v>
      </c>
      <c r="I208" s="48" t="s">
        <v>7</v>
      </c>
      <c r="J208" s="49" t="s">
        <v>865</v>
      </c>
      <c r="K208" s="48" t="s">
        <v>865</v>
      </c>
      <c r="L208" s="49" t="s">
        <v>865</v>
      </c>
    </row>
    <row r="209" spans="1:12" s="37" customFormat="1" ht="18" customHeight="1" x14ac:dyDescent="0.55000000000000004">
      <c r="A209" s="46">
        <v>190</v>
      </c>
      <c r="B209" s="227" t="s">
        <v>649</v>
      </c>
      <c r="C209" s="228"/>
      <c r="D209" s="228"/>
      <c r="E209" s="229"/>
      <c r="F209" s="124" t="s">
        <v>650</v>
      </c>
      <c r="G209" s="122" t="s">
        <v>376</v>
      </c>
      <c r="H209" s="47">
        <v>45897</v>
      </c>
      <c r="I209" s="44" t="s">
        <v>7</v>
      </c>
      <c r="J209" s="49" t="s">
        <v>865</v>
      </c>
      <c r="K209" s="48" t="s">
        <v>865</v>
      </c>
      <c r="L209" s="49" t="s">
        <v>865</v>
      </c>
    </row>
    <row r="210" spans="1:12" s="37" customFormat="1" ht="18" customHeight="1" x14ac:dyDescent="0.55000000000000004">
      <c r="A210" s="46">
        <v>191</v>
      </c>
      <c r="B210" s="221" t="s">
        <v>651</v>
      </c>
      <c r="C210" s="222"/>
      <c r="D210" s="222"/>
      <c r="E210" s="223"/>
      <c r="F210" s="124" t="s">
        <v>652</v>
      </c>
      <c r="G210" s="122" t="s">
        <v>653</v>
      </c>
      <c r="H210" s="43">
        <v>45994</v>
      </c>
      <c r="I210" s="44" t="s">
        <v>7</v>
      </c>
      <c r="J210" s="49" t="s">
        <v>865</v>
      </c>
      <c r="K210" s="48" t="s">
        <v>865</v>
      </c>
      <c r="L210" s="49" t="s">
        <v>865</v>
      </c>
    </row>
    <row r="211" spans="1:12" s="37" customFormat="1" ht="18" customHeight="1" x14ac:dyDescent="0.55000000000000004">
      <c r="A211" s="46">
        <v>192</v>
      </c>
      <c r="B211" s="221" t="s">
        <v>654</v>
      </c>
      <c r="C211" s="222"/>
      <c r="D211" s="222"/>
      <c r="E211" s="223"/>
      <c r="F211" s="124" t="s">
        <v>655</v>
      </c>
      <c r="G211" s="122" t="s">
        <v>653</v>
      </c>
      <c r="H211" s="43">
        <v>45806</v>
      </c>
      <c r="I211" s="44" t="s">
        <v>7</v>
      </c>
      <c r="J211" s="49" t="s">
        <v>865</v>
      </c>
      <c r="K211" s="48" t="s">
        <v>865</v>
      </c>
      <c r="L211" s="49" t="s">
        <v>865</v>
      </c>
    </row>
    <row r="212" spans="1:12" s="37" customFormat="1" ht="18" customHeight="1" x14ac:dyDescent="0.55000000000000004">
      <c r="A212" s="46">
        <v>193</v>
      </c>
      <c r="B212" s="221" t="s">
        <v>656</v>
      </c>
      <c r="C212" s="222"/>
      <c r="D212" s="222"/>
      <c r="E212" s="223"/>
      <c r="F212" s="125" t="s">
        <v>657</v>
      </c>
      <c r="G212" s="123" t="s">
        <v>658</v>
      </c>
      <c r="H212" s="96">
        <v>45897</v>
      </c>
      <c r="I212" s="57" t="s">
        <v>6</v>
      </c>
      <c r="J212" s="49" t="s">
        <v>211</v>
      </c>
      <c r="K212" s="91" t="s">
        <v>785</v>
      </c>
      <c r="L212" s="49" t="s">
        <v>869</v>
      </c>
    </row>
    <row r="213" spans="1:12" s="37" customFormat="1" ht="18" customHeight="1" x14ac:dyDescent="0.55000000000000004">
      <c r="A213" s="46">
        <v>194</v>
      </c>
      <c r="B213" s="221" t="s">
        <v>659</v>
      </c>
      <c r="C213" s="222"/>
      <c r="D213" s="222"/>
      <c r="E213" s="223"/>
      <c r="F213" s="124" t="s">
        <v>660</v>
      </c>
      <c r="G213" s="122" t="s">
        <v>553</v>
      </c>
      <c r="H213" s="47">
        <v>45846</v>
      </c>
      <c r="I213" s="48" t="s">
        <v>6</v>
      </c>
      <c r="J213" s="49" t="s">
        <v>214</v>
      </c>
      <c r="K213" s="149" t="s">
        <v>872</v>
      </c>
      <c r="L213" s="49" t="s">
        <v>869</v>
      </c>
    </row>
    <row r="214" spans="1:12" s="37" customFormat="1" ht="18" customHeight="1" x14ac:dyDescent="0.55000000000000004">
      <c r="A214" s="46">
        <v>195</v>
      </c>
      <c r="B214" s="221" t="s">
        <v>661</v>
      </c>
      <c r="C214" s="222"/>
      <c r="D214" s="222"/>
      <c r="E214" s="223"/>
      <c r="F214" s="124" t="s">
        <v>662</v>
      </c>
      <c r="G214" s="122" t="s">
        <v>638</v>
      </c>
      <c r="H214" s="96">
        <v>45825</v>
      </c>
      <c r="I214" s="57" t="s">
        <v>7</v>
      </c>
      <c r="J214" s="49" t="s">
        <v>865</v>
      </c>
      <c r="K214" s="48" t="s">
        <v>865</v>
      </c>
      <c r="L214" s="49" t="s">
        <v>865</v>
      </c>
    </row>
    <row r="215" spans="1:12" s="37" customFormat="1" ht="18" customHeight="1" x14ac:dyDescent="0.55000000000000004">
      <c r="A215" s="46">
        <v>196</v>
      </c>
      <c r="B215" s="221" t="s">
        <v>663</v>
      </c>
      <c r="C215" s="222"/>
      <c r="D215" s="222"/>
      <c r="E215" s="223"/>
      <c r="F215" s="124" t="s">
        <v>664</v>
      </c>
      <c r="G215" s="122" t="s">
        <v>509</v>
      </c>
      <c r="H215" s="47"/>
      <c r="I215" s="48"/>
      <c r="J215" s="49"/>
      <c r="K215" s="48"/>
      <c r="L215" s="49"/>
    </row>
    <row r="216" spans="1:12" s="37" customFormat="1" ht="18" customHeight="1" x14ac:dyDescent="0.55000000000000004">
      <c r="A216" s="46">
        <v>197</v>
      </c>
      <c r="B216" s="221" t="s">
        <v>755</v>
      </c>
      <c r="C216" s="222"/>
      <c r="D216" s="222"/>
      <c r="E216" s="223"/>
      <c r="F216" s="124" t="s">
        <v>665</v>
      </c>
      <c r="G216" s="122" t="s">
        <v>509</v>
      </c>
      <c r="H216" s="61"/>
      <c r="I216" s="49"/>
      <c r="J216" s="49"/>
      <c r="K216" s="49"/>
      <c r="L216" s="58"/>
    </row>
    <row r="217" spans="1:12" s="37" customFormat="1" ht="18" customHeight="1" x14ac:dyDescent="0.55000000000000004">
      <c r="A217" s="46">
        <v>198</v>
      </c>
      <c r="B217" s="221" t="s">
        <v>666</v>
      </c>
      <c r="C217" s="222"/>
      <c r="D217" s="222"/>
      <c r="E217" s="223"/>
      <c r="F217" s="124" t="s">
        <v>667</v>
      </c>
      <c r="G217" s="122" t="s">
        <v>668</v>
      </c>
      <c r="H217" s="43">
        <v>45936</v>
      </c>
      <c r="I217" s="44" t="s">
        <v>7</v>
      </c>
      <c r="J217" s="49" t="s">
        <v>865</v>
      </c>
      <c r="K217" s="48" t="s">
        <v>865</v>
      </c>
      <c r="L217" s="49" t="s">
        <v>865</v>
      </c>
    </row>
    <row r="218" spans="1:12" s="37" customFormat="1" ht="18" customHeight="1" x14ac:dyDescent="0.55000000000000004">
      <c r="A218" s="46">
        <v>199</v>
      </c>
      <c r="B218" s="221" t="s">
        <v>669</v>
      </c>
      <c r="C218" s="222"/>
      <c r="D218" s="222"/>
      <c r="E218" s="223"/>
      <c r="F218" s="124" t="s">
        <v>670</v>
      </c>
      <c r="G218" s="122" t="s">
        <v>460</v>
      </c>
      <c r="H218" s="43">
        <v>45854</v>
      </c>
      <c r="I218" s="44" t="s">
        <v>7</v>
      </c>
      <c r="J218" s="49" t="s">
        <v>865</v>
      </c>
      <c r="K218" s="48" t="s">
        <v>865</v>
      </c>
      <c r="L218" s="49" t="s">
        <v>865</v>
      </c>
    </row>
    <row r="219" spans="1:12" s="37" customFormat="1" ht="18" customHeight="1" x14ac:dyDescent="0.55000000000000004">
      <c r="A219" s="46">
        <v>200</v>
      </c>
      <c r="B219" s="221" t="s">
        <v>671</v>
      </c>
      <c r="C219" s="222"/>
      <c r="D219" s="222"/>
      <c r="E219" s="223"/>
      <c r="F219" s="124" t="s">
        <v>672</v>
      </c>
      <c r="G219" s="122" t="s">
        <v>673</v>
      </c>
      <c r="H219" s="43"/>
      <c r="I219" s="44"/>
      <c r="J219" s="49"/>
      <c r="K219" s="48"/>
      <c r="L219" s="49"/>
    </row>
    <row r="220" spans="1:12" s="37" customFormat="1" ht="18" customHeight="1" x14ac:dyDescent="0.55000000000000004">
      <c r="A220" s="46">
        <v>201</v>
      </c>
      <c r="B220" s="221" t="s">
        <v>674</v>
      </c>
      <c r="C220" s="222"/>
      <c r="D220" s="222"/>
      <c r="E220" s="223"/>
      <c r="F220" s="124" t="s">
        <v>756</v>
      </c>
      <c r="G220" s="122" t="s">
        <v>675</v>
      </c>
      <c r="H220" s="43"/>
      <c r="I220" s="44"/>
      <c r="J220" s="49"/>
      <c r="K220" s="91"/>
      <c r="L220" s="49"/>
    </row>
    <row r="221" spans="1:12" s="37" customFormat="1" ht="18" customHeight="1" x14ac:dyDescent="0.55000000000000004">
      <c r="A221" s="46">
        <v>202</v>
      </c>
      <c r="B221" s="221" t="s">
        <v>676</v>
      </c>
      <c r="C221" s="222"/>
      <c r="D221" s="222"/>
      <c r="E221" s="223"/>
      <c r="F221" s="125" t="s">
        <v>677</v>
      </c>
      <c r="G221" s="123" t="s">
        <v>416</v>
      </c>
      <c r="H221" s="96"/>
      <c r="I221" s="57"/>
      <c r="J221" s="49"/>
      <c r="K221" s="91"/>
      <c r="L221" s="49"/>
    </row>
    <row r="222" spans="1:12" s="37" customFormat="1" ht="18" customHeight="1" x14ac:dyDescent="0.55000000000000004">
      <c r="A222" s="46">
        <v>203</v>
      </c>
      <c r="B222" s="221" t="s">
        <v>690</v>
      </c>
      <c r="C222" s="222"/>
      <c r="D222" s="222"/>
      <c r="E222" s="223"/>
      <c r="F222" s="124" t="s">
        <v>678</v>
      </c>
      <c r="G222" s="122" t="s">
        <v>416</v>
      </c>
      <c r="H222" s="60"/>
      <c r="I222" s="48"/>
      <c r="J222" s="49"/>
      <c r="K222" s="48"/>
      <c r="L222" s="58"/>
    </row>
    <row r="223" spans="1:12" s="37" customFormat="1" ht="18" customHeight="1" x14ac:dyDescent="0.55000000000000004">
      <c r="A223" s="165">
        <v>204</v>
      </c>
      <c r="B223" s="224" t="s">
        <v>679</v>
      </c>
      <c r="C223" s="225"/>
      <c r="D223" s="225"/>
      <c r="E223" s="226"/>
      <c r="F223" s="125" t="s">
        <v>680</v>
      </c>
      <c r="G223" s="123" t="s">
        <v>681</v>
      </c>
      <c r="H223" s="96">
        <v>45917</v>
      </c>
      <c r="I223" s="57" t="s">
        <v>6</v>
      </c>
      <c r="J223" s="49" t="s">
        <v>214</v>
      </c>
      <c r="K223" s="91" t="s">
        <v>815</v>
      </c>
      <c r="L223" s="49" t="s">
        <v>869</v>
      </c>
    </row>
    <row r="224" spans="1:12" s="37" customFormat="1" ht="18" customHeight="1" x14ac:dyDescent="0.55000000000000004">
      <c r="A224" s="42"/>
      <c r="B224" s="166"/>
      <c r="C224" s="167"/>
      <c r="D224" s="167"/>
      <c r="E224" s="168"/>
      <c r="F224" s="166"/>
      <c r="G224" s="184"/>
      <c r="H224" s="96"/>
      <c r="I224" s="57"/>
      <c r="J224" s="49" t="s">
        <v>214</v>
      </c>
      <c r="K224" s="91" t="s">
        <v>791</v>
      </c>
      <c r="L224" s="49" t="s">
        <v>869</v>
      </c>
    </row>
    <row r="225" spans="1:13" s="117" customFormat="1" ht="18" customHeight="1" x14ac:dyDescent="0.55000000000000004">
      <c r="A225" s="152">
        <v>205</v>
      </c>
      <c r="B225" s="227" t="s">
        <v>852</v>
      </c>
      <c r="C225" s="228"/>
      <c r="D225" s="228"/>
      <c r="E225" s="229"/>
      <c r="F225" s="131" t="s">
        <v>853</v>
      </c>
      <c r="G225" s="140" t="s">
        <v>681</v>
      </c>
      <c r="H225" s="47">
        <v>45910</v>
      </c>
      <c r="I225" s="75" t="s">
        <v>7</v>
      </c>
      <c r="J225" s="116" t="s">
        <v>865</v>
      </c>
      <c r="K225" s="75" t="s">
        <v>865</v>
      </c>
      <c r="L225" s="116" t="s">
        <v>865</v>
      </c>
    </row>
    <row r="226" spans="1:13" s="37" customFormat="1" ht="18" customHeight="1" x14ac:dyDescent="0.55000000000000004">
      <c r="A226" s="46">
        <v>206</v>
      </c>
      <c r="B226" s="221" t="s">
        <v>682</v>
      </c>
      <c r="C226" s="222"/>
      <c r="D226" s="222"/>
      <c r="E226" s="223"/>
      <c r="F226" s="124" t="s">
        <v>683</v>
      </c>
      <c r="G226" s="123" t="s">
        <v>4</v>
      </c>
      <c r="H226" s="47">
        <v>45924</v>
      </c>
      <c r="I226" s="48" t="s">
        <v>7</v>
      </c>
      <c r="J226" s="49" t="s">
        <v>865</v>
      </c>
      <c r="K226" s="48" t="s">
        <v>865</v>
      </c>
      <c r="L226" s="49" t="s">
        <v>865</v>
      </c>
    </row>
    <row r="227" spans="1:13" s="37" customFormat="1" ht="18" customHeight="1" x14ac:dyDescent="0.55000000000000004">
      <c r="A227" s="46">
        <v>207</v>
      </c>
      <c r="B227" s="221" t="s">
        <v>692</v>
      </c>
      <c r="C227" s="222"/>
      <c r="D227" s="222"/>
      <c r="E227" s="223"/>
      <c r="F227" s="124" t="s">
        <v>757</v>
      </c>
      <c r="G227" s="122" t="s">
        <v>4</v>
      </c>
      <c r="H227" s="59">
        <v>45924</v>
      </c>
      <c r="I227" s="48" t="s">
        <v>7</v>
      </c>
      <c r="J227" s="49" t="s">
        <v>865</v>
      </c>
      <c r="K227" s="48" t="s">
        <v>865</v>
      </c>
      <c r="L227" s="58" t="s">
        <v>865</v>
      </c>
    </row>
    <row r="228" spans="1:13" s="37" customFormat="1" ht="18" customHeight="1" x14ac:dyDescent="0.55000000000000004">
      <c r="A228" s="46">
        <v>208</v>
      </c>
      <c r="B228" s="221" t="s">
        <v>684</v>
      </c>
      <c r="C228" s="222"/>
      <c r="D228" s="222"/>
      <c r="E228" s="223"/>
      <c r="F228" s="124" t="s">
        <v>685</v>
      </c>
      <c r="G228" s="122" t="s">
        <v>686</v>
      </c>
      <c r="H228" s="59">
        <v>45894</v>
      </c>
      <c r="I228" s="44" t="s">
        <v>7</v>
      </c>
      <c r="J228" s="49" t="s">
        <v>865</v>
      </c>
      <c r="K228" s="48" t="s">
        <v>865</v>
      </c>
      <c r="L228" s="49" t="s">
        <v>865</v>
      </c>
    </row>
    <row r="229" spans="1:13" s="106" customFormat="1" ht="18.399999999999999" hidden="1" customHeight="1" x14ac:dyDescent="0.55000000000000004">
      <c r="A229" s="105"/>
      <c r="B229" s="33"/>
      <c r="C229" s="33"/>
      <c r="D229" s="33"/>
      <c r="E229" s="33"/>
      <c r="F229" s="33"/>
      <c r="G229" s="142"/>
      <c r="H229" s="113">
        <v>203</v>
      </c>
      <c r="I229" s="35"/>
      <c r="J229" s="36"/>
      <c r="K229" s="35"/>
      <c r="L229" s="36"/>
      <c r="M229" s="105"/>
    </row>
    <row r="230" spans="1:13" s="106" customFormat="1" ht="18.399999999999999" hidden="1" customHeight="1" x14ac:dyDescent="0.55000000000000004">
      <c r="A230" s="105"/>
      <c r="B230" s="33"/>
      <c r="C230" s="33"/>
      <c r="D230" s="33"/>
      <c r="E230" s="33"/>
      <c r="F230" s="220" t="s">
        <v>828</v>
      </c>
      <c r="G230" s="220"/>
      <c r="H230" s="113">
        <f>H229+'R7地域型保育事業'!M29+'R7認定こども園'!M13+'R7区立保育園'!I51</f>
        <v>277</v>
      </c>
      <c r="I230" s="35"/>
      <c r="J230" s="36"/>
      <c r="K230" s="35"/>
      <c r="L230" s="36"/>
      <c r="M230" s="105"/>
    </row>
    <row r="231" spans="1:13" s="29" customFormat="1" ht="14.25" customHeight="1" x14ac:dyDescent="0.55000000000000004">
      <c r="B231" s="25"/>
      <c r="C231" s="25"/>
      <c r="D231" s="25"/>
      <c r="E231" s="25"/>
      <c r="F231" s="25"/>
      <c r="G231" s="135"/>
      <c r="H231" s="93"/>
      <c r="I231" s="27"/>
      <c r="J231" s="28"/>
      <c r="K231" s="27"/>
      <c r="L231" s="28"/>
    </row>
    <row r="233" spans="1:13" s="29" customFormat="1" ht="40.5" customHeight="1" x14ac:dyDescent="0.55000000000000004">
      <c r="B233" s="25"/>
      <c r="C233" s="25"/>
      <c r="D233" s="25"/>
      <c r="E233" s="25"/>
      <c r="F233" s="25"/>
      <c r="G233" s="135"/>
      <c r="H233" s="93"/>
      <c r="I233" s="27"/>
      <c r="J233" s="28"/>
      <c r="K233" s="27"/>
      <c r="L233" s="28"/>
    </row>
    <row r="235" spans="1:13" s="29" customFormat="1" ht="40.5" customHeight="1" x14ac:dyDescent="0.55000000000000004">
      <c r="B235" s="25"/>
      <c r="C235" s="25"/>
      <c r="D235" s="25"/>
      <c r="E235" s="25"/>
      <c r="F235" s="25"/>
      <c r="G235" s="135"/>
      <c r="H235" s="93"/>
      <c r="I235" s="27"/>
      <c r="J235" s="28"/>
      <c r="K235" s="27"/>
      <c r="L235" s="28"/>
    </row>
    <row r="237" spans="1:13" s="29" customFormat="1" ht="28.5" customHeight="1" x14ac:dyDescent="0.55000000000000004">
      <c r="B237" s="25"/>
      <c r="C237" s="25"/>
      <c r="D237" s="25"/>
      <c r="E237" s="25"/>
      <c r="F237" s="25"/>
      <c r="G237" s="135"/>
      <c r="H237" s="93"/>
      <c r="I237" s="27"/>
      <c r="J237" s="28"/>
      <c r="K237" s="27"/>
      <c r="L237" s="28"/>
    </row>
    <row r="239" spans="1:13" s="29" customFormat="1" ht="28.5" customHeight="1" x14ac:dyDescent="0.55000000000000004">
      <c r="B239" s="25"/>
      <c r="C239" s="25"/>
      <c r="D239" s="25"/>
      <c r="E239" s="25"/>
      <c r="F239" s="25"/>
      <c r="G239" s="135"/>
      <c r="H239" s="93"/>
      <c r="I239" s="27"/>
      <c r="J239" s="28"/>
      <c r="K239" s="27"/>
      <c r="L239" s="28"/>
    </row>
    <row r="241" spans="2:12" s="29" customFormat="1" ht="28.5" customHeight="1" x14ac:dyDescent="0.55000000000000004">
      <c r="B241" s="25"/>
      <c r="C241" s="25"/>
      <c r="D241" s="25"/>
      <c r="E241" s="25"/>
      <c r="F241" s="25"/>
      <c r="G241" s="135"/>
      <c r="H241" s="93"/>
      <c r="I241" s="27"/>
      <c r="J241" s="28"/>
      <c r="K241" s="27"/>
      <c r="L241" s="28"/>
    </row>
    <row r="245" spans="2:12" s="29" customFormat="1" ht="28.5" customHeight="1" x14ac:dyDescent="0.55000000000000004">
      <c r="B245" s="25"/>
      <c r="C245" s="25"/>
      <c r="D245" s="25"/>
      <c r="E245" s="25"/>
      <c r="F245" s="25"/>
      <c r="G245" s="135"/>
      <c r="H245" s="93"/>
      <c r="I245" s="27"/>
      <c r="J245" s="28"/>
      <c r="K245" s="27"/>
      <c r="L245" s="28"/>
    </row>
    <row r="248" spans="2:12" s="29" customFormat="1" ht="28.5" customHeight="1" x14ac:dyDescent="0.55000000000000004">
      <c r="B248" s="25"/>
      <c r="C248" s="25"/>
      <c r="D248" s="25"/>
      <c r="E248" s="25"/>
      <c r="F248" s="25"/>
      <c r="G248" s="135"/>
      <c r="H248" s="93"/>
      <c r="I248" s="27"/>
      <c r="J248" s="28"/>
      <c r="K248" s="27"/>
      <c r="L248" s="28"/>
    </row>
    <row r="250" spans="2:12" s="29" customFormat="1" ht="28.5" customHeight="1" x14ac:dyDescent="0.55000000000000004">
      <c r="B250" s="25"/>
      <c r="C250" s="25"/>
      <c r="D250" s="25"/>
      <c r="E250" s="25"/>
      <c r="F250" s="25"/>
      <c r="G250" s="135"/>
      <c r="H250" s="93"/>
      <c r="I250" s="27"/>
      <c r="J250" s="28"/>
      <c r="K250" s="27"/>
      <c r="L250" s="28"/>
    </row>
    <row r="252" spans="2:12" s="29" customFormat="1" ht="38.25" customHeight="1" x14ac:dyDescent="0.55000000000000004">
      <c r="B252" s="25"/>
      <c r="C252" s="25"/>
      <c r="D252" s="25"/>
      <c r="E252" s="25"/>
      <c r="F252" s="25"/>
      <c r="G252" s="135"/>
      <c r="H252" s="93"/>
      <c r="I252" s="27"/>
      <c r="J252" s="28"/>
      <c r="K252" s="27"/>
      <c r="L252" s="28"/>
    </row>
  </sheetData>
  <sheetProtection algorithmName="SHA-512" hashValue="kv+7d38uVOwxGz9kz3eWvFwzMIU6q3TPCPgz4/mCrrLvK9fc5t1BdZRJvJExr7xDVGANB0cwlPgjuWqalblang==" saltValue="75KCSR4b5umh6b1V2ufutQ==" spinCount="100000" sheet="1" insertHyperlinks="0" autoFilter="0"/>
  <mergeCells count="212">
    <mergeCell ref="B225:E225"/>
    <mergeCell ref="B201:E201"/>
    <mergeCell ref="B15:E15"/>
    <mergeCell ref="B106:E106"/>
    <mergeCell ref="B107:E107"/>
    <mergeCell ref="B109:E109"/>
    <mergeCell ref="B24:E24"/>
    <mergeCell ref="B19:E19"/>
    <mergeCell ref="B20:E20"/>
    <mergeCell ref="B21:E21"/>
    <mergeCell ref="B22:E22"/>
    <mergeCell ref="B17:E17"/>
    <mergeCell ref="B18:E18"/>
    <mergeCell ref="B43:E43"/>
    <mergeCell ref="B45:E45"/>
    <mergeCell ref="B46:E46"/>
    <mergeCell ref="B47:E47"/>
    <mergeCell ref="B53:E53"/>
    <mergeCell ref="B54:E54"/>
    <mergeCell ref="B55:E55"/>
    <mergeCell ref="B56:E56"/>
    <mergeCell ref="B57:E57"/>
    <mergeCell ref="B48:E48"/>
    <mergeCell ref="B49:E49"/>
    <mergeCell ref="K4:L4"/>
    <mergeCell ref="B34:E34"/>
    <mergeCell ref="B35:E35"/>
    <mergeCell ref="B25:E25"/>
    <mergeCell ref="B26:E26"/>
    <mergeCell ref="B27:E27"/>
    <mergeCell ref="B28:E28"/>
    <mergeCell ref="B29:E29"/>
    <mergeCell ref="B42:E42"/>
    <mergeCell ref="B33:E33"/>
    <mergeCell ref="B32:E32"/>
    <mergeCell ref="B36:E36"/>
    <mergeCell ref="B37:E37"/>
    <mergeCell ref="B38:E38"/>
    <mergeCell ref="B39:E39"/>
    <mergeCell ref="B40:E40"/>
    <mergeCell ref="B14:E14"/>
    <mergeCell ref="B16:E16"/>
    <mergeCell ref="B5:E5"/>
    <mergeCell ref="B6:E6"/>
    <mergeCell ref="B7:E7"/>
    <mergeCell ref="B8:E8"/>
    <mergeCell ref="B9:E9"/>
    <mergeCell ref="B30:E30"/>
    <mergeCell ref="B70:E70"/>
    <mergeCell ref="B71:E71"/>
    <mergeCell ref="B72:E72"/>
    <mergeCell ref="B73:E73"/>
    <mergeCell ref="B74:E74"/>
    <mergeCell ref="B50:E50"/>
    <mergeCell ref="B51:E51"/>
    <mergeCell ref="B52:E52"/>
    <mergeCell ref="B64:E64"/>
    <mergeCell ref="B65:E65"/>
    <mergeCell ref="B66:E66"/>
    <mergeCell ref="B67:E67"/>
    <mergeCell ref="B69:E69"/>
    <mergeCell ref="B58:E58"/>
    <mergeCell ref="B59:E59"/>
    <mergeCell ref="B61:E61"/>
    <mergeCell ref="B62:E62"/>
    <mergeCell ref="B63:E63"/>
    <mergeCell ref="B68:E68"/>
    <mergeCell ref="B89:E89"/>
    <mergeCell ref="B80:E80"/>
    <mergeCell ref="B81:E81"/>
    <mergeCell ref="B82:E82"/>
    <mergeCell ref="B83:E83"/>
    <mergeCell ref="B84:E84"/>
    <mergeCell ref="B75:E75"/>
    <mergeCell ref="B76:E76"/>
    <mergeCell ref="B77:E77"/>
    <mergeCell ref="B78:E78"/>
    <mergeCell ref="B79:E79"/>
    <mergeCell ref="B110:E110"/>
    <mergeCell ref="B111:E111"/>
    <mergeCell ref="B112:E112"/>
    <mergeCell ref="B101:E101"/>
    <mergeCell ref="B102:E102"/>
    <mergeCell ref="B103:E103"/>
    <mergeCell ref="B104:E104"/>
    <mergeCell ref="B95:E95"/>
    <mergeCell ref="B96:E96"/>
    <mergeCell ref="B97:E97"/>
    <mergeCell ref="B99:E99"/>
    <mergeCell ref="B100:E100"/>
    <mergeCell ref="B10:E10"/>
    <mergeCell ref="B11:E11"/>
    <mergeCell ref="B12:E12"/>
    <mergeCell ref="B13:E13"/>
    <mergeCell ref="B119:E119"/>
    <mergeCell ref="B120:E120"/>
    <mergeCell ref="B122:E122"/>
    <mergeCell ref="B123:E123"/>
    <mergeCell ref="B124:E124"/>
    <mergeCell ref="B113:E113"/>
    <mergeCell ref="B114:E114"/>
    <mergeCell ref="B116:E116"/>
    <mergeCell ref="B117:E117"/>
    <mergeCell ref="B118:E118"/>
    <mergeCell ref="B90:E90"/>
    <mergeCell ref="B91:E91"/>
    <mergeCell ref="B92:E92"/>
    <mergeCell ref="B93:E93"/>
    <mergeCell ref="B94:E94"/>
    <mergeCell ref="B98:E98"/>
    <mergeCell ref="B85:E85"/>
    <mergeCell ref="B86:E86"/>
    <mergeCell ref="B87:E87"/>
    <mergeCell ref="B88:E88"/>
    <mergeCell ref="B132:E132"/>
    <mergeCell ref="B133:E133"/>
    <mergeCell ref="B134:E134"/>
    <mergeCell ref="B135:E135"/>
    <mergeCell ref="B136:E136"/>
    <mergeCell ref="B127:E127"/>
    <mergeCell ref="B128:E128"/>
    <mergeCell ref="B129:E129"/>
    <mergeCell ref="B130:E130"/>
    <mergeCell ref="B131:E131"/>
    <mergeCell ref="B142:E142"/>
    <mergeCell ref="B143:E143"/>
    <mergeCell ref="B144:E144"/>
    <mergeCell ref="B145:E145"/>
    <mergeCell ref="B146:E146"/>
    <mergeCell ref="B137:E137"/>
    <mergeCell ref="B138:E138"/>
    <mergeCell ref="B139:E139"/>
    <mergeCell ref="B140:E140"/>
    <mergeCell ref="B141:E141"/>
    <mergeCell ref="B153:E153"/>
    <mergeCell ref="B154:E154"/>
    <mergeCell ref="B155:E155"/>
    <mergeCell ref="B156:E156"/>
    <mergeCell ref="B157:E157"/>
    <mergeCell ref="B147:E147"/>
    <mergeCell ref="B148:E148"/>
    <mergeCell ref="B150:E150"/>
    <mergeCell ref="B151:E151"/>
    <mergeCell ref="B152:E152"/>
    <mergeCell ref="B163:E163"/>
    <mergeCell ref="B164:E164"/>
    <mergeCell ref="B165:E165"/>
    <mergeCell ref="B166:E166"/>
    <mergeCell ref="B167:E167"/>
    <mergeCell ref="B158:E158"/>
    <mergeCell ref="B159:E159"/>
    <mergeCell ref="B160:E160"/>
    <mergeCell ref="B161:E161"/>
    <mergeCell ref="B162:E162"/>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92:E192"/>
    <mergeCell ref="B178:E178"/>
    <mergeCell ref="B179:E179"/>
    <mergeCell ref="B180:E180"/>
    <mergeCell ref="B181:E181"/>
    <mergeCell ref="B182:E182"/>
    <mergeCell ref="B204:E204"/>
    <mergeCell ref="B205:E205"/>
    <mergeCell ref="B206:E206"/>
    <mergeCell ref="B194:E194"/>
    <mergeCell ref="B195:E195"/>
    <mergeCell ref="B196:E196"/>
    <mergeCell ref="B197:E197"/>
    <mergeCell ref="B198:E198"/>
    <mergeCell ref="B188:E188"/>
    <mergeCell ref="B189:E189"/>
    <mergeCell ref="B190:E190"/>
    <mergeCell ref="B191:E191"/>
    <mergeCell ref="B193:E193"/>
    <mergeCell ref="A2:F2"/>
    <mergeCell ref="F230:G230"/>
    <mergeCell ref="B217:E217"/>
    <mergeCell ref="B228:E228"/>
    <mergeCell ref="B227:E227"/>
    <mergeCell ref="B226:E226"/>
    <mergeCell ref="B223:E223"/>
    <mergeCell ref="B222:E222"/>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19:E219"/>
    <mergeCell ref="B218:E218"/>
    <mergeCell ref="B202:E202"/>
    <mergeCell ref="B203:E203"/>
  </mergeCells>
  <phoneticPr fontId="2"/>
  <dataValidations count="1">
    <dataValidation type="list" allowBlank="1" showInputMessage="1" showErrorMessage="1" sqref="L6:L228"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49" fitToHeight="0" orientation="landscape" blackAndWhite="1" cellComments="asDisplayed" r:id="rId1"/>
  <headerFooter>
    <oddFooter>&amp;C&amp;"ＭＳ ゴシック,標準"&amp;P/&amp;N</oddFooter>
  </headerFooter>
  <rowBreaks count="3" manualBreakCount="3">
    <brk id="60" max="11" man="1"/>
    <brk id="116" max="11" man="1"/>
    <brk id="171" max="11"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4000000}">
          <x14:formula1>
            <xm:f>'データ(削除禁止)'!$D$2:$E$2</xm:f>
          </x14:formula1>
          <xm:sqref>I6:I29 I32:I228</xm:sqref>
        </x14:dataValidation>
        <x14:dataValidation type="list" allowBlank="1" showInputMessage="1" showErrorMessage="1" xr:uid="{00000000-0002-0000-0100-000006000000}">
          <x14:formula1>
            <xm:f>'データ(削除禁止)'!$G$2:$J$2</xm:f>
          </x14:formula1>
          <xm:sqref>J6:J29 J32:J228</xm:sqref>
        </x14:dataValidation>
        <x14:dataValidation type="list" allowBlank="1" showInputMessage="1" showErrorMessage="1" xr:uid="{00000000-0002-0000-0100-000005000000}">
          <x14:formula1>
            <xm:f>'データ(削除禁止)'!$B$2:$B$112</xm:f>
          </x14:formula1>
          <xm:sqref>K201:K228 K80:K104 K106:K199 K6:K29 K32:K78</xm:sqref>
        </x14:dataValidation>
        <x14:dataValidation type="list" allowBlank="1" showInputMessage="1" showErrorMessage="1" xr:uid="{682E603E-9C47-4149-8E6F-DBE66EEF667A}">
          <x14:formula1>
            <xm:f>'データ(削除禁止)'!$B$2:$B$114</xm:f>
          </x14:formula1>
          <xm:sqref>K79 K105</xm:sqref>
        </x14:dataValidation>
        <x14:dataValidation type="list" allowBlank="1" showInputMessage="1" showErrorMessage="1" xr:uid="{996E0F45-B9AA-43EF-A5E8-8E96D6BD9C3F}">
          <x14:formula1>
            <xm:f>'データ(削除禁止)'!$B$2:$B$115</xm:f>
          </x14:formula1>
          <xm:sqref>K200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R40"/>
  <sheetViews>
    <sheetView view="pageBreakPreview" zoomScale="71" zoomScaleNormal="100" zoomScaleSheetLayoutView="71" workbookViewId="0">
      <pane ySplit="5" topLeftCell="A6" activePane="bottomLeft" state="frozen"/>
      <selection pane="bottomLeft" activeCell="Q1" sqref="Q1"/>
    </sheetView>
  </sheetViews>
  <sheetFormatPr defaultColWidth="9" defaultRowHeight="13" x14ac:dyDescent="0.55000000000000004"/>
  <cols>
    <col min="1" max="1" width="3.58203125" style="29" customWidth="1"/>
    <col min="2" max="2" width="8.08203125" style="29" customWidth="1"/>
    <col min="3" max="3" width="13.58203125" style="24" customWidth="1"/>
    <col min="4" max="4" width="10.25" style="24" customWidth="1"/>
    <col min="5" max="5" width="4.75" style="24" customWidth="1"/>
    <col min="6" max="6" width="3" style="24" customWidth="1"/>
    <col min="7" max="7" width="24.75" style="25" customWidth="1"/>
    <col min="8" max="8" width="14.25" style="25" customWidth="1"/>
    <col min="9" max="9" width="13.75" style="25" customWidth="1"/>
    <col min="10" max="10" width="28.25" style="24" bestFit="1" customWidth="1"/>
    <col min="11" max="11" width="3.58203125" style="107" hidden="1" customWidth="1"/>
    <col min="12" max="12" width="2.25" style="107" hidden="1" customWidth="1"/>
    <col min="13" max="13" width="9.75" style="26" bestFit="1" customWidth="1"/>
    <col min="14" max="14" width="8.5" style="27" bestFit="1" customWidth="1"/>
    <col min="15" max="15" width="4.75" style="28" bestFit="1" customWidth="1"/>
    <col min="16" max="16" width="51.25" style="27" customWidth="1"/>
    <col min="17" max="17" width="8.5" style="28" customWidth="1"/>
    <col min="18" max="18" width="27.5" style="29" customWidth="1"/>
    <col min="19" max="16384" width="9" style="30"/>
  </cols>
  <sheetData>
    <row r="1" spans="1:17" ht="6.65" customHeight="1" x14ac:dyDescent="0.55000000000000004"/>
    <row r="2" spans="1:17" ht="16" x14ac:dyDescent="0.55000000000000004">
      <c r="A2" s="64" t="s">
        <v>857</v>
      </c>
      <c r="B2" s="64"/>
      <c r="C2" s="76"/>
      <c r="D2" s="76"/>
      <c r="E2" s="76"/>
      <c r="F2" s="76"/>
      <c r="G2" s="64"/>
      <c r="H2" s="64"/>
      <c r="I2" s="64"/>
      <c r="J2" s="76"/>
      <c r="K2" s="108"/>
      <c r="L2" s="108"/>
    </row>
    <row r="3" spans="1:17" ht="8.15" customHeight="1" x14ac:dyDescent="0.55000000000000004"/>
    <row r="4" spans="1:17" s="37" customFormat="1" ht="14" x14ac:dyDescent="0.55000000000000004">
      <c r="A4" s="31" t="s">
        <v>842</v>
      </c>
      <c r="B4" s="31"/>
      <c r="C4" s="32"/>
      <c r="D4" s="32"/>
      <c r="E4" s="32"/>
      <c r="F4" s="32"/>
      <c r="G4" s="33"/>
      <c r="H4" s="33"/>
      <c r="I4" s="33"/>
      <c r="J4" s="32"/>
      <c r="K4" s="109"/>
      <c r="L4" s="109"/>
      <c r="M4" s="34"/>
      <c r="N4" s="35"/>
      <c r="O4" s="36"/>
      <c r="P4" s="260" t="s">
        <v>893</v>
      </c>
      <c r="Q4" s="261"/>
    </row>
    <row r="5" spans="1:17" s="36" customFormat="1" ht="26.5" thickBot="1" x14ac:dyDescent="0.6">
      <c r="A5" s="85" t="s">
        <v>687</v>
      </c>
      <c r="B5" s="90" t="s">
        <v>116</v>
      </c>
      <c r="C5" s="262" t="s">
        <v>0</v>
      </c>
      <c r="D5" s="263"/>
      <c r="E5" s="263"/>
      <c r="F5" s="264"/>
      <c r="G5" s="262" t="s">
        <v>1</v>
      </c>
      <c r="H5" s="263"/>
      <c r="I5" s="264"/>
      <c r="J5" s="86" t="s">
        <v>783</v>
      </c>
      <c r="K5" s="250" t="s">
        <v>819</v>
      </c>
      <c r="L5" s="251"/>
      <c r="M5" s="87" t="s">
        <v>843</v>
      </c>
      <c r="N5" s="88" t="s">
        <v>217</v>
      </c>
      <c r="O5" s="85" t="s">
        <v>213</v>
      </c>
      <c r="P5" s="89" t="s">
        <v>2</v>
      </c>
      <c r="Q5" s="85" t="s">
        <v>780</v>
      </c>
    </row>
    <row r="6" spans="1:17" s="37" customFormat="1" ht="18" customHeight="1" thickTop="1" x14ac:dyDescent="0.55000000000000004">
      <c r="A6" s="42">
        <v>1</v>
      </c>
      <c r="B6" s="75" t="s">
        <v>139</v>
      </c>
      <c r="C6" s="265" t="s">
        <v>140</v>
      </c>
      <c r="D6" s="266"/>
      <c r="E6" s="266"/>
      <c r="F6" s="267"/>
      <c r="G6" s="268" t="s">
        <v>768</v>
      </c>
      <c r="H6" s="269"/>
      <c r="I6" s="270"/>
      <c r="J6" s="143" t="s">
        <v>773</v>
      </c>
      <c r="K6" s="252">
        <v>1</v>
      </c>
      <c r="L6" s="253"/>
      <c r="M6" s="68">
        <v>45960</v>
      </c>
      <c r="N6" s="69" t="s">
        <v>7</v>
      </c>
      <c r="O6" s="69" t="s">
        <v>865</v>
      </c>
      <c r="P6" s="70" t="s">
        <v>865</v>
      </c>
      <c r="Q6" s="69" t="s">
        <v>865</v>
      </c>
    </row>
    <row r="7" spans="1:17" s="37" customFormat="1" ht="18" customHeight="1" x14ac:dyDescent="0.55000000000000004">
      <c r="A7" s="46">
        <v>2</v>
      </c>
      <c r="B7" s="75" t="s">
        <v>139</v>
      </c>
      <c r="C7" s="258" t="s">
        <v>145</v>
      </c>
      <c r="D7" s="258"/>
      <c r="E7" s="258"/>
      <c r="F7" s="258"/>
      <c r="G7" s="257" t="s">
        <v>770</v>
      </c>
      <c r="H7" s="257"/>
      <c r="I7" s="257"/>
      <c r="J7" s="67" t="s">
        <v>146</v>
      </c>
      <c r="K7" s="248">
        <v>1</v>
      </c>
      <c r="L7" s="248"/>
      <c r="M7" s="71">
        <v>45951</v>
      </c>
      <c r="N7" s="72" t="s">
        <v>7</v>
      </c>
      <c r="O7" s="72" t="s">
        <v>865</v>
      </c>
      <c r="P7" s="73" t="s">
        <v>865</v>
      </c>
      <c r="Q7" s="72" t="s">
        <v>865</v>
      </c>
    </row>
    <row r="8" spans="1:17" s="37" customFormat="1" ht="18" customHeight="1" x14ac:dyDescent="0.55000000000000004">
      <c r="A8" s="46">
        <v>3</v>
      </c>
      <c r="B8" s="75" t="s">
        <v>139</v>
      </c>
      <c r="C8" s="258" t="s">
        <v>147</v>
      </c>
      <c r="D8" s="258"/>
      <c r="E8" s="258"/>
      <c r="F8" s="258"/>
      <c r="G8" s="257" t="s">
        <v>771</v>
      </c>
      <c r="H8" s="257"/>
      <c r="I8" s="257"/>
      <c r="J8" s="67" t="s">
        <v>146</v>
      </c>
      <c r="K8" s="248">
        <v>1</v>
      </c>
      <c r="L8" s="248"/>
      <c r="M8" s="71">
        <v>45951</v>
      </c>
      <c r="N8" s="72" t="s">
        <v>7</v>
      </c>
      <c r="O8" s="72" t="s">
        <v>865</v>
      </c>
      <c r="P8" s="73" t="s">
        <v>865</v>
      </c>
      <c r="Q8" s="72" t="s">
        <v>865</v>
      </c>
    </row>
    <row r="9" spans="1:17" s="37" customFormat="1" ht="18" customHeight="1" x14ac:dyDescent="0.55000000000000004">
      <c r="A9" s="46">
        <v>4</v>
      </c>
      <c r="B9" s="75" t="s">
        <v>117</v>
      </c>
      <c r="C9" s="258" t="s">
        <v>118</v>
      </c>
      <c r="D9" s="258"/>
      <c r="E9" s="258"/>
      <c r="F9" s="258"/>
      <c r="G9" s="257" t="s">
        <v>759</v>
      </c>
      <c r="H9" s="257"/>
      <c r="I9" s="257"/>
      <c r="J9" s="91" t="s">
        <v>119</v>
      </c>
      <c r="K9" s="254">
        <v>1</v>
      </c>
      <c r="L9" s="254"/>
      <c r="M9" s="205">
        <v>45951</v>
      </c>
      <c r="N9" s="206" t="s">
        <v>6</v>
      </c>
      <c r="O9" s="206" t="s">
        <v>210</v>
      </c>
      <c r="P9" s="207" t="s">
        <v>728</v>
      </c>
      <c r="Q9" s="206" t="s">
        <v>869</v>
      </c>
    </row>
    <row r="10" spans="1:17" s="37" customFormat="1" ht="18" customHeight="1" x14ac:dyDescent="0.55000000000000004">
      <c r="A10" s="46">
        <v>5</v>
      </c>
      <c r="B10" s="75" t="s">
        <v>117</v>
      </c>
      <c r="C10" s="258" t="s">
        <v>120</v>
      </c>
      <c r="D10" s="258"/>
      <c r="E10" s="258"/>
      <c r="F10" s="258"/>
      <c r="G10" s="257" t="s">
        <v>121</v>
      </c>
      <c r="H10" s="257"/>
      <c r="I10" s="257"/>
      <c r="J10" s="67" t="s">
        <v>779</v>
      </c>
      <c r="K10" s="248">
        <v>1</v>
      </c>
      <c r="L10" s="248"/>
      <c r="M10" s="71">
        <v>45959</v>
      </c>
      <c r="N10" s="72" t="s">
        <v>7</v>
      </c>
      <c r="O10" s="72" t="s">
        <v>865</v>
      </c>
      <c r="P10" s="73" t="s">
        <v>865</v>
      </c>
      <c r="Q10" s="72" t="s">
        <v>865</v>
      </c>
    </row>
    <row r="11" spans="1:17" s="37" customFormat="1" ht="18" customHeight="1" x14ac:dyDescent="0.55000000000000004">
      <c r="A11" s="46">
        <v>6</v>
      </c>
      <c r="B11" s="75" t="s">
        <v>117</v>
      </c>
      <c r="C11" s="258" t="s">
        <v>122</v>
      </c>
      <c r="D11" s="258"/>
      <c r="E11" s="258"/>
      <c r="F11" s="258"/>
      <c r="G11" s="257" t="s">
        <v>123</v>
      </c>
      <c r="H11" s="257"/>
      <c r="I11" s="257"/>
      <c r="J11" s="67" t="s">
        <v>124</v>
      </c>
      <c r="K11" s="248">
        <v>1</v>
      </c>
      <c r="L11" s="248"/>
      <c r="M11" s="71">
        <v>45939</v>
      </c>
      <c r="N11" s="72" t="s">
        <v>7</v>
      </c>
      <c r="O11" s="72" t="s">
        <v>865</v>
      </c>
      <c r="P11" s="73" t="s">
        <v>865</v>
      </c>
      <c r="Q11" s="72" t="s">
        <v>865</v>
      </c>
    </row>
    <row r="12" spans="1:17" s="37" customFormat="1" ht="26.5" customHeight="1" x14ac:dyDescent="0.55000000000000004">
      <c r="A12" s="165">
        <v>7</v>
      </c>
      <c r="B12" s="74" t="s">
        <v>117</v>
      </c>
      <c r="C12" s="259" t="s">
        <v>125</v>
      </c>
      <c r="D12" s="259"/>
      <c r="E12" s="259"/>
      <c r="F12" s="259"/>
      <c r="G12" s="256" t="s">
        <v>760</v>
      </c>
      <c r="H12" s="256"/>
      <c r="I12" s="256"/>
      <c r="J12" s="185" t="s">
        <v>774</v>
      </c>
      <c r="K12" s="255">
        <v>1</v>
      </c>
      <c r="L12" s="255"/>
      <c r="M12" s="186">
        <v>45939</v>
      </c>
      <c r="N12" s="187" t="s">
        <v>6</v>
      </c>
      <c r="O12" s="72" t="s">
        <v>211</v>
      </c>
      <c r="P12" s="144" t="s">
        <v>888</v>
      </c>
      <c r="Q12" s="72" t="s">
        <v>869</v>
      </c>
    </row>
    <row r="13" spans="1:17" s="37" customFormat="1" ht="30" customHeight="1" x14ac:dyDescent="0.55000000000000004">
      <c r="A13" s="171"/>
      <c r="B13" s="190"/>
      <c r="C13" s="195"/>
      <c r="D13" s="199"/>
      <c r="E13" s="199"/>
      <c r="F13" s="197"/>
      <c r="G13" s="201"/>
      <c r="H13" s="203"/>
      <c r="I13" s="202"/>
      <c r="J13" s="191"/>
      <c r="K13" s="192"/>
      <c r="L13" s="192"/>
      <c r="M13" s="193"/>
      <c r="N13" s="194"/>
      <c r="O13" s="72" t="s">
        <v>214</v>
      </c>
      <c r="P13" s="144" t="s">
        <v>805</v>
      </c>
      <c r="Q13" s="72" t="s">
        <v>869</v>
      </c>
    </row>
    <row r="14" spans="1:17" s="37" customFormat="1" ht="18" customHeight="1" x14ac:dyDescent="0.55000000000000004">
      <c r="A14" s="42"/>
      <c r="B14" s="154"/>
      <c r="C14" s="196"/>
      <c r="D14" s="200"/>
      <c r="E14" s="200"/>
      <c r="F14" s="198"/>
      <c r="G14" s="178"/>
      <c r="H14" s="179"/>
      <c r="I14" s="98"/>
      <c r="J14" s="188"/>
      <c r="K14" s="189"/>
      <c r="L14" s="189"/>
      <c r="M14" s="68"/>
      <c r="N14" s="69"/>
      <c r="O14" s="72" t="s">
        <v>214</v>
      </c>
      <c r="P14" s="144" t="s">
        <v>798</v>
      </c>
      <c r="Q14" s="72" t="s">
        <v>869</v>
      </c>
    </row>
    <row r="15" spans="1:17" s="37" customFormat="1" ht="18" customHeight="1" x14ac:dyDescent="0.55000000000000004">
      <c r="A15" s="46">
        <v>8</v>
      </c>
      <c r="B15" s="75" t="s">
        <v>117</v>
      </c>
      <c r="C15" s="258" t="s">
        <v>126</v>
      </c>
      <c r="D15" s="258"/>
      <c r="E15" s="258"/>
      <c r="F15" s="258"/>
      <c r="G15" s="257" t="s">
        <v>761</v>
      </c>
      <c r="H15" s="257"/>
      <c r="I15" s="257"/>
      <c r="J15" s="67" t="s">
        <v>127</v>
      </c>
      <c r="K15" s="248">
        <v>1</v>
      </c>
      <c r="L15" s="248"/>
      <c r="M15" s="71">
        <v>45940</v>
      </c>
      <c r="N15" s="72" t="s">
        <v>6</v>
      </c>
      <c r="O15" s="72" t="s">
        <v>210</v>
      </c>
      <c r="P15" s="144" t="s">
        <v>797</v>
      </c>
      <c r="Q15" s="72" t="s">
        <v>869</v>
      </c>
    </row>
    <row r="16" spans="1:17" s="37" customFormat="1" ht="18" customHeight="1" x14ac:dyDescent="0.55000000000000004">
      <c r="A16" s="46">
        <v>9</v>
      </c>
      <c r="B16" s="75" t="s">
        <v>117</v>
      </c>
      <c r="C16" s="258" t="s">
        <v>128</v>
      </c>
      <c r="D16" s="258"/>
      <c r="E16" s="258"/>
      <c r="F16" s="258"/>
      <c r="G16" s="257" t="s">
        <v>762</v>
      </c>
      <c r="H16" s="257"/>
      <c r="I16" s="257"/>
      <c r="J16" s="67" t="s">
        <v>129</v>
      </c>
      <c r="K16" s="248">
        <v>1</v>
      </c>
      <c r="L16" s="248"/>
      <c r="M16" s="71">
        <v>45931</v>
      </c>
      <c r="N16" s="72" t="s">
        <v>6</v>
      </c>
      <c r="O16" s="72" t="s">
        <v>210</v>
      </c>
      <c r="P16" s="144" t="s">
        <v>871</v>
      </c>
      <c r="Q16" s="72" t="s">
        <v>869</v>
      </c>
    </row>
    <row r="17" spans="1:17" s="37" customFormat="1" ht="18" customHeight="1" x14ac:dyDescent="0.55000000000000004">
      <c r="A17" s="46">
        <v>10</v>
      </c>
      <c r="B17" s="75" t="s">
        <v>117</v>
      </c>
      <c r="C17" s="258" t="s">
        <v>130</v>
      </c>
      <c r="D17" s="258"/>
      <c r="E17" s="258"/>
      <c r="F17" s="258"/>
      <c r="G17" s="257" t="s">
        <v>763</v>
      </c>
      <c r="H17" s="257"/>
      <c r="I17" s="257"/>
      <c r="J17" s="67" t="s">
        <v>131</v>
      </c>
      <c r="K17" s="248">
        <v>1</v>
      </c>
      <c r="L17" s="248"/>
      <c r="M17" s="71">
        <v>45947</v>
      </c>
      <c r="N17" s="72" t="s">
        <v>7</v>
      </c>
      <c r="O17" s="72" t="s">
        <v>865</v>
      </c>
      <c r="P17" s="73" t="s">
        <v>865</v>
      </c>
      <c r="Q17" s="72" t="s">
        <v>865</v>
      </c>
    </row>
    <row r="18" spans="1:17" s="37" customFormat="1" ht="18" customHeight="1" x14ac:dyDescent="0.55000000000000004">
      <c r="A18" s="46">
        <v>11</v>
      </c>
      <c r="B18" s="75" t="s">
        <v>117</v>
      </c>
      <c r="C18" s="258" t="s">
        <v>802</v>
      </c>
      <c r="D18" s="258"/>
      <c r="E18" s="258"/>
      <c r="F18" s="258"/>
      <c r="G18" s="257" t="s">
        <v>764</v>
      </c>
      <c r="H18" s="257"/>
      <c r="I18" s="257"/>
      <c r="J18" s="155" t="s">
        <v>858</v>
      </c>
      <c r="K18" s="248">
        <v>1</v>
      </c>
      <c r="L18" s="248"/>
      <c r="M18" s="71">
        <v>45945</v>
      </c>
      <c r="N18" s="72" t="s">
        <v>6</v>
      </c>
      <c r="O18" s="72" t="s">
        <v>210</v>
      </c>
      <c r="P18" s="144" t="s">
        <v>797</v>
      </c>
      <c r="Q18" s="72" t="s">
        <v>869</v>
      </c>
    </row>
    <row r="19" spans="1:17" s="37" customFormat="1" ht="18" customHeight="1" x14ac:dyDescent="0.55000000000000004">
      <c r="A19" s="46">
        <v>12</v>
      </c>
      <c r="B19" s="75" t="s">
        <v>117</v>
      </c>
      <c r="C19" s="258" t="s">
        <v>134</v>
      </c>
      <c r="D19" s="258"/>
      <c r="E19" s="258"/>
      <c r="F19" s="258"/>
      <c r="G19" s="257" t="s">
        <v>135</v>
      </c>
      <c r="H19" s="257"/>
      <c r="I19" s="257"/>
      <c r="J19" s="67" t="s">
        <v>775</v>
      </c>
      <c r="K19" s="248">
        <v>1</v>
      </c>
      <c r="L19" s="248"/>
      <c r="M19" s="71">
        <v>45937</v>
      </c>
      <c r="N19" s="72" t="s">
        <v>7</v>
      </c>
      <c r="O19" s="72" t="s">
        <v>865</v>
      </c>
      <c r="P19" s="73" t="s">
        <v>865</v>
      </c>
      <c r="Q19" s="72" t="s">
        <v>865</v>
      </c>
    </row>
    <row r="20" spans="1:17" s="37" customFormat="1" ht="18" customHeight="1" x14ac:dyDescent="0.55000000000000004">
      <c r="A20" s="46">
        <v>13</v>
      </c>
      <c r="B20" s="75" t="s">
        <v>117</v>
      </c>
      <c r="C20" s="258" t="s">
        <v>136</v>
      </c>
      <c r="D20" s="258"/>
      <c r="E20" s="258"/>
      <c r="F20" s="258"/>
      <c r="G20" s="257" t="s">
        <v>765</v>
      </c>
      <c r="H20" s="257"/>
      <c r="I20" s="257"/>
      <c r="J20" s="67" t="s">
        <v>131</v>
      </c>
      <c r="K20" s="248">
        <v>1</v>
      </c>
      <c r="L20" s="248"/>
      <c r="M20" s="205">
        <v>45932</v>
      </c>
      <c r="N20" s="206" t="s">
        <v>6</v>
      </c>
      <c r="O20" s="206" t="s">
        <v>214</v>
      </c>
      <c r="P20" s="207" t="s">
        <v>804</v>
      </c>
      <c r="Q20" s="206" t="s">
        <v>869</v>
      </c>
    </row>
    <row r="21" spans="1:17" s="37" customFormat="1" ht="18" customHeight="1" x14ac:dyDescent="0.55000000000000004">
      <c r="A21" s="46">
        <v>14</v>
      </c>
      <c r="B21" s="75" t="s">
        <v>117</v>
      </c>
      <c r="C21" s="258" t="s">
        <v>137</v>
      </c>
      <c r="D21" s="258"/>
      <c r="E21" s="258"/>
      <c r="F21" s="258"/>
      <c r="G21" s="257" t="s">
        <v>766</v>
      </c>
      <c r="H21" s="257"/>
      <c r="I21" s="257"/>
      <c r="J21" s="67" t="s">
        <v>776</v>
      </c>
      <c r="K21" s="248">
        <v>1</v>
      </c>
      <c r="L21" s="248"/>
      <c r="M21" s="71">
        <v>45946</v>
      </c>
      <c r="N21" s="72" t="s">
        <v>7</v>
      </c>
      <c r="O21" s="72" t="s">
        <v>865</v>
      </c>
      <c r="P21" s="73" t="s">
        <v>865</v>
      </c>
      <c r="Q21" s="72" t="s">
        <v>865</v>
      </c>
    </row>
    <row r="22" spans="1:17" s="37" customFormat="1" ht="18" customHeight="1" x14ac:dyDescent="0.55000000000000004">
      <c r="A22" s="46">
        <v>15</v>
      </c>
      <c r="B22" s="75" t="s">
        <v>117</v>
      </c>
      <c r="C22" s="258" t="s">
        <v>138</v>
      </c>
      <c r="D22" s="258"/>
      <c r="E22" s="258"/>
      <c r="F22" s="258"/>
      <c r="G22" s="257" t="s">
        <v>767</v>
      </c>
      <c r="H22" s="257"/>
      <c r="I22" s="257"/>
      <c r="J22" s="67" t="s">
        <v>131</v>
      </c>
      <c r="K22" s="248">
        <v>1</v>
      </c>
      <c r="L22" s="248"/>
      <c r="M22" s="71">
        <v>45961</v>
      </c>
      <c r="N22" s="72" t="s">
        <v>6</v>
      </c>
      <c r="O22" s="72" t="s">
        <v>214</v>
      </c>
      <c r="P22" s="207" t="s">
        <v>804</v>
      </c>
      <c r="Q22" s="72" t="s">
        <v>869</v>
      </c>
    </row>
    <row r="23" spans="1:17" s="37" customFormat="1" ht="18" customHeight="1" x14ac:dyDescent="0.55000000000000004">
      <c r="A23" s="46">
        <v>16</v>
      </c>
      <c r="B23" s="75" t="s">
        <v>117</v>
      </c>
      <c r="C23" s="258" t="s">
        <v>141</v>
      </c>
      <c r="D23" s="258"/>
      <c r="E23" s="258"/>
      <c r="F23" s="258"/>
      <c r="G23" s="257" t="s">
        <v>5</v>
      </c>
      <c r="H23" s="257"/>
      <c r="I23" s="257"/>
      <c r="J23" s="67" t="s">
        <v>142</v>
      </c>
      <c r="K23" s="248">
        <v>1</v>
      </c>
      <c r="L23" s="248"/>
      <c r="M23" s="71">
        <v>45937</v>
      </c>
      <c r="N23" s="72" t="s">
        <v>6</v>
      </c>
      <c r="O23" s="72" t="s">
        <v>210</v>
      </c>
      <c r="P23" s="144" t="s">
        <v>184</v>
      </c>
      <c r="Q23" s="72" t="s">
        <v>869</v>
      </c>
    </row>
    <row r="24" spans="1:17" s="37" customFormat="1" ht="18" customHeight="1" x14ac:dyDescent="0.55000000000000004">
      <c r="A24" s="46">
        <v>17</v>
      </c>
      <c r="B24" s="75" t="s">
        <v>117</v>
      </c>
      <c r="C24" s="258" t="s">
        <v>143</v>
      </c>
      <c r="D24" s="258"/>
      <c r="E24" s="258"/>
      <c r="F24" s="258"/>
      <c r="G24" s="257" t="s">
        <v>769</v>
      </c>
      <c r="H24" s="257"/>
      <c r="I24" s="257"/>
      <c r="J24" s="67" t="s">
        <v>144</v>
      </c>
      <c r="K24" s="248">
        <v>1</v>
      </c>
      <c r="L24" s="248"/>
      <c r="M24" s="71">
        <v>45938</v>
      </c>
      <c r="N24" s="72" t="s">
        <v>6</v>
      </c>
      <c r="O24" s="72" t="s">
        <v>214</v>
      </c>
      <c r="P24" s="144" t="s">
        <v>891</v>
      </c>
      <c r="Q24" s="72" t="s">
        <v>869</v>
      </c>
    </row>
    <row r="25" spans="1:17" s="37" customFormat="1" ht="18" customHeight="1" x14ac:dyDescent="0.55000000000000004">
      <c r="A25" s="46">
        <v>18</v>
      </c>
      <c r="B25" s="75" t="s">
        <v>117</v>
      </c>
      <c r="C25" s="258" t="s">
        <v>148</v>
      </c>
      <c r="D25" s="258"/>
      <c r="E25" s="258"/>
      <c r="F25" s="258"/>
      <c r="G25" s="257" t="s">
        <v>149</v>
      </c>
      <c r="H25" s="257"/>
      <c r="I25" s="257"/>
      <c r="J25" s="67" t="s">
        <v>777</v>
      </c>
      <c r="K25" s="248">
        <v>1</v>
      </c>
      <c r="L25" s="248"/>
      <c r="M25" s="71">
        <v>45932</v>
      </c>
      <c r="N25" s="72" t="s">
        <v>6</v>
      </c>
      <c r="O25" s="72" t="s">
        <v>210</v>
      </c>
      <c r="P25" s="144" t="s">
        <v>191</v>
      </c>
      <c r="Q25" s="72" t="s">
        <v>869</v>
      </c>
    </row>
    <row r="26" spans="1:17" s="37" customFormat="1" ht="18" customHeight="1" x14ac:dyDescent="0.55000000000000004">
      <c r="A26" s="46">
        <v>19</v>
      </c>
      <c r="B26" s="75" t="s">
        <v>117</v>
      </c>
      <c r="C26" s="258" t="s">
        <v>150</v>
      </c>
      <c r="D26" s="258"/>
      <c r="E26" s="258"/>
      <c r="F26" s="258"/>
      <c r="G26" s="257" t="s">
        <v>151</v>
      </c>
      <c r="H26" s="257"/>
      <c r="I26" s="257"/>
      <c r="J26" s="67" t="s">
        <v>152</v>
      </c>
      <c r="K26" s="248">
        <v>1</v>
      </c>
      <c r="L26" s="248"/>
      <c r="M26" s="205">
        <v>45945</v>
      </c>
      <c r="N26" s="206" t="s">
        <v>7</v>
      </c>
      <c r="O26" s="206" t="s">
        <v>865</v>
      </c>
      <c r="P26" s="73" t="s">
        <v>3</v>
      </c>
      <c r="Q26" s="206" t="s">
        <v>865</v>
      </c>
    </row>
    <row r="27" spans="1:17" s="37" customFormat="1" ht="18" customHeight="1" x14ac:dyDescent="0.55000000000000004">
      <c r="A27" s="46">
        <v>20</v>
      </c>
      <c r="B27" s="75" t="s">
        <v>153</v>
      </c>
      <c r="C27" s="258" t="s">
        <v>154</v>
      </c>
      <c r="D27" s="258"/>
      <c r="E27" s="258"/>
      <c r="F27" s="258"/>
      <c r="G27" s="257" t="s">
        <v>155</v>
      </c>
      <c r="H27" s="257"/>
      <c r="I27" s="257"/>
      <c r="J27" s="67" t="s">
        <v>156</v>
      </c>
      <c r="K27" s="248">
        <v>1</v>
      </c>
      <c r="L27" s="248"/>
      <c r="M27" s="71">
        <v>45938</v>
      </c>
      <c r="N27" s="72" t="s">
        <v>7</v>
      </c>
      <c r="O27" s="72" t="s">
        <v>865</v>
      </c>
      <c r="P27" s="73" t="s">
        <v>3</v>
      </c>
      <c r="Q27" s="72" t="s">
        <v>865</v>
      </c>
    </row>
    <row r="28" spans="1:17" s="37" customFormat="1" ht="18" customHeight="1" x14ac:dyDescent="0.55000000000000004">
      <c r="A28" s="46">
        <v>21</v>
      </c>
      <c r="B28" s="75" t="s">
        <v>132</v>
      </c>
      <c r="C28" s="258" t="s">
        <v>194</v>
      </c>
      <c r="D28" s="258"/>
      <c r="E28" s="258"/>
      <c r="F28" s="258"/>
      <c r="G28" s="257" t="s">
        <v>133</v>
      </c>
      <c r="H28" s="257"/>
      <c r="I28" s="257"/>
      <c r="J28" s="67" t="s">
        <v>778</v>
      </c>
      <c r="K28" s="248">
        <v>1</v>
      </c>
      <c r="L28" s="248"/>
      <c r="M28" s="71">
        <v>45946</v>
      </c>
      <c r="N28" s="72" t="s">
        <v>7</v>
      </c>
      <c r="O28" s="72" t="s">
        <v>865</v>
      </c>
      <c r="P28" s="73" t="s">
        <v>865</v>
      </c>
      <c r="Q28" s="72" t="s">
        <v>865</v>
      </c>
    </row>
    <row r="29" spans="1:17" s="29" customFormat="1" ht="22.15" hidden="1" customHeight="1" x14ac:dyDescent="0.55000000000000004">
      <c r="C29" s="24"/>
      <c r="D29" s="24"/>
      <c r="E29" s="24"/>
      <c r="F29" s="24"/>
      <c r="G29" s="25"/>
      <c r="H29" s="25"/>
      <c r="I29" s="249" t="s">
        <v>825</v>
      </c>
      <c r="J29" s="249"/>
      <c r="K29" s="110">
        <f>COUNTIF(K6:K28,1)</f>
        <v>21</v>
      </c>
      <c r="L29" s="110" t="s">
        <v>829</v>
      </c>
      <c r="M29" s="113">
        <v>22</v>
      </c>
      <c r="N29" s="27"/>
      <c r="O29" s="28"/>
      <c r="P29" s="27"/>
      <c r="Q29" s="28"/>
    </row>
    <row r="33" spans="3:17" s="29" customFormat="1" ht="28.5" customHeight="1" x14ac:dyDescent="0.55000000000000004">
      <c r="C33" s="24"/>
      <c r="D33" s="24"/>
      <c r="E33" s="24"/>
      <c r="F33" s="24"/>
      <c r="G33" s="25"/>
      <c r="H33" s="25"/>
      <c r="I33" s="25"/>
      <c r="J33" s="24"/>
      <c r="K33" s="107"/>
      <c r="L33" s="107"/>
      <c r="M33" s="26"/>
      <c r="N33" s="27"/>
      <c r="O33" s="28"/>
      <c r="P33" s="27"/>
      <c r="Q33" s="28"/>
    </row>
    <row r="36" spans="3:17" s="29" customFormat="1" ht="28.5" customHeight="1" x14ac:dyDescent="0.55000000000000004">
      <c r="C36" s="24"/>
      <c r="D36" s="24"/>
      <c r="E36" s="24"/>
      <c r="F36" s="24"/>
      <c r="G36" s="25"/>
      <c r="H36" s="25"/>
      <c r="I36" s="25"/>
      <c r="J36" s="24"/>
      <c r="K36" s="107"/>
      <c r="L36" s="107"/>
      <c r="M36" s="26"/>
      <c r="N36" s="27"/>
      <c r="O36" s="28"/>
      <c r="P36" s="27"/>
      <c r="Q36" s="28"/>
    </row>
    <row r="38" spans="3:17" s="29" customFormat="1" ht="28.5" customHeight="1" x14ac:dyDescent="0.55000000000000004">
      <c r="C38" s="24"/>
      <c r="D38" s="24"/>
      <c r="E38" s="24"/>
      <c r="F38" s="24"/>
      <c r="G38" s="25"/>
      <c r="H38" s="25"/>
      <c r="I38" s="25"/>
      <c r="J38" s="24"/>
      <c r="K38" s="107"/>
      <c r="L38" s="107"/>
      <c r="M38" s="26"/>
      <c r="N38" s="27"/>
      <c r="O38" s="28"/>
      <c r="P38" s="27"/>
      <c r="Q38" s="28"/>
    </row>
    <row r="40" spans="3:17" s="29" customFormat="1" ht="38.25" customHeight="1" x14ac:dyDescent="0.55000000000000004">
      <c r="C40" s="24"/>
      <c r="D40" s="24"/>
      <c r="E40" s="24"/>
      <c r="F40" s="24"/>
      <c r="G40" s="25"/>
      <c r="H40" s="25"/>
      <c r="I40" s="25"/>
      <c r="J40" s="24"/>
      <c r="K40" s="107"/>
      <c r="L40" s="107"/>
      <c r="M40" s="26"/>
      <c r="N40" s="27"/>
      <c r="O40" s="28"/>
      <c r="P40" s="27"/>
      <c r="Q40" s="28"/>
    </row>
  </sheetData>
  <sheetProtection algorithmName="SHA-512" hashValue="hjGO1Ln8O7dfgmTDS5egl+/t+1j5KSVqnKZ2SAsxYqy2V1RwggK0VbH+ZlLpRM1gA46YoxKJ6cjBFq9BPgJ83Q==" saltValue="2RL1gepSBNSjAB1rnvYmdQ==" spinCount="100000" sheet="1" autoFilter="0"/>
  <mergeCells count="68">
    <mergeCell ref="P4:Q4"/>
    <mergeCell ref="C5:F5"/>
    <mergeCell ref="G5:I5"/>
    <mergeCell ref="C6:F6"/>
    <mergeCell ref="G6:I6"/>
    <mergeCell ref="C7:F7"/>
    <mergeCell ref="C8:F8"/>
    <mergeCell ref="C9:F9"/>
    <mergeCell ref="C10:F10"/>
    <mergeCell ref="C11:F11"/>
    <mergeCell ref="C23:F23"/>
    <mergeCell ref="C27:F27"/>
    <mergeCell ref="C26:F26"/>
    <mergeCell ref="G26:I26"/>
    <mergeCell ref="C28:F28"/>
    <mergeCell ref="G28:I28"/>
    <mergeCell ref="C24:F24"/>
    <mergeCell ref="G24:I24"/>
    <mergeCell ref="C25:F25"/>
    <mergeCell ref="G25:I25"/>
    <mergeCell ref="G23:I23"/>
    <mergeCell ref="G27:I27"/>
    <mergeCell ref="G22:I22"/>
    <mergeCell ref="G15:I15"/>
    <mergeCell ref="G16:I16"/>
    <mergeCell ref="G17:I17"/>
    <mergeCell ref="G18:I18"/>
    <mergeCell ref="G20:I20"/>
    <mergeCell ref="G21:I21"/>
    <mergeCell ref="C18:F18"/>
    <mergeCell ref="C20:F20"/>
    <mergeCell ref="C21:F21"/>
    <mergeCell ref="C22:F22"/>
    <mergeCell ref="C12:F12"/>
    <mergeCell ref="C19:F19"/>
    <mergeCell ref="C15:F15"/>
    <mergeCell ref="C16:F16"/>
    <mergeCell ref="C17:F17"/>
    <mergeCell ref="G12:I12"/>
    <mergeCell ref="G19:I19"/>
    <mergeCell ref="G7:I7"/>
    <mergeCell ref="G8:I8"/>
    <mergeCell ref="G9:I9"/>
    <mergeCell ref="G10:I10"/>
    <mergeCell ref="G11:I11"/>
    <mergeCell ref="I29:J29"/>
    <mergeCell ref="K5:L5"/>
    <mergeCell ref="K6:L6"/>
    <mergeCell ref="K7:L7"/>
    <mergeCell ref="K8:L8"/>
    <mergeCell ref="K9:L9"/>
    <mergeCell ref="K10:L10"/>
    <mergeCell ref="K11:L11"/>
    <mergeCell ref="K12:L12"/>
    <mergeCell ref="K15:L15"/>
    <mergeCell ref="K16:L16"/>
    <mergeCell ref="K17:L17"/>
    <mergeCell ref="K18:L18"/>
    <mergeCell ref="K19:L19"/>
    <mergeCell ref="K20:L20"/>
    <mergeCell ref="K21:L21"/>
    <mergeCell ref="K22:L22"/>
    <mergeCell ref="K23:L23"/>
    <mergeCell ref="K27:L27"/>
    <mergeCell ref="K28:L28"/>
    <mergeCell ref="K24:L24"/>
    <mergeCell ref="K25:L25"/>
    <mergeCell ref="K26:L26"/>
  </mergeCells>
  <phoneticPr fontId="2"/>
  <dataValidations count="1">
    <dataValidation type="list" allowBlank="1" showInputMessage="1" showErrorMessage="1" sqref="Q6:Q28"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'データ(削除禁止)'!$G$2:$J$2</xm:f>
          </x14:formula1>
          <xm:sqref>O10:O19 O6:O8 O21:O25 O27:O28</xm:sqref>
        </x14:dataValidation>
        <x14:dataValidation type="list" allowBlank="1" showInputMessage="1" showErrorMessage="1" xr:uid="{00000000-0002-0000-0200-000003000000}">
          <x14:formula1>
            <xm:f>'データ(削除禁止)'!$D$2:$E$2</xm:f>
          </x14:formula1>
          <xm:sqref>N10:N19 N6:N8 N21:N25 N27:N28</xm:sqref>
        </x14:dataValidation>
        <x14:dataValidation type="list" allowBlank="1" showInputMessage="1" showErrorMessage="1" xr:uid="{00000000-0002-0000-0200-000002000000}">
          <x14:formula1>
            <xm:f>'データ(削除禁止)'!$B$2:$B$112</xm:f>
          </x14:formula1>
          <xm:sqref>P10:P19 P21 P6:P8 P23:P28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R24"/>
  <sheetViews>
    <sheetView view="pageBreakPreview" zoomScale="70" zoomScaleNormal="100" zoomScaleSheetLayoutView="70" workbookViewId="0">
      <pane ySplit="5" topLeftCell="A6" activePane="bottomLeft" state="frozen"/>
      <selection pane="bottomLeft" activeCell="P1" sqref="P1"/>
    </sheetView>
  </sheetViews>
  <sheetFormatPr defaultColWidth="9" defaultRowHeight="13" x14ac:dyDescent="0.55000000000000004"/>
  <cols>
    <col min="1" max="1" width="3.58203125" style="29" customWidth="1"/>
    <col min="2" max="2" width="10.58203125" style="24" bestFit="1" customWidth="1"/>
    <col min="3" max="3" width="10.25" style="24" customWidth="1"/>
    <col min="4" max="4" width="1.75" style="24" customWidth="1"/>
    <col min="5" max="5" width="3" style="24" customWidth="1"/>
    <col min="6" max="6" width="12.75" style="24" bestFit="1" customWidth="1"/>
    <col min="7" max="7" width="2" style="24" customWidth="1"/>
    <col min="8" max="8" width="2.58203125" style="24" customWidth="1"/>
    <col min="9" max="9" width="10.58203125" style="24" bestFit="1" customWidth="1"/>
    <col min="10" max="10" width="18.25" style="24" bestFit="1" customWidth="1"/>
    <col min="11" max="11" width="2.75" style="107" hidden="1" customWidth="1"/>
    <col min="12" max="12" width="2.25" style="107" hidden="1" customWidth="1"/>
    <col min="13" max="13" width="9.75" style="26" customWidth="1"/>
    <col min="14" max="14" width="8.5" style="27" bestFit="1" customWidth="1"/>
    <col min="15" max="15" width="5.58203125" style="28" customWidth="1"/>
    <col min="16" max="16" width="45.25" style="27" customWidth="1"/>
    <col min="17" max="17" width="8.5" style="28" bestFit="1" customWidth="1"/>
    <col min="18" max="18" width="27.5" style="29" customWidth="1"/>
    <col min="19" max="16384" width="9" style="30"/>
  </cols>
  <sheetData>
    <row r="1" spans="1:17" ht="6.65" customHeight="1" x14ac:dyDescent="0.55000000000000004"/>
    <row r="2" spans="1:17" ht="16" x14ac:dyDescent="0.55000000000000004">
      <c r="A2" s="64" t="s">
        <v>859</v>
      </c>
      <c r="B2" s="64"/>
      <c r="C2" s="64"/>
      <c r="D2" s="64"/>
      <c r="E2" s="64"/>
      <c r="F2" s="64"/>
      <c r="G2" s="76"/>
      <c r="H2" s="76"/>
      <c r="I2" s="133"/>
      <c r="J2" s="76"/>
      <c r="K2" s="108"/>
      <c r="L2" s="108"/>
    </row>
    <row r="3" spans="1:17" ht="8.15" customHeight="1" x14ac:dyDescent="0.55000000000000004"/>
    <row r="4" spans="1:17" s="37" customFormat="1" ht="14" x14ac:dyDescent="0.55000000000000004">
      <c r="A4" s="31" t="s">
        <v>842</v>
      </c>
      <c r="B4" s="32"/>
      <c r="C4" s="32"/>
      <c r="D4" s="32"/>
      <c r="E4" s="32"/>
      <c r="F4" s="32"/>
      <c r="G4" s="32"/>
      <c r="H4" s="32"/>
      <c r="I4" s="32"/>
      <c r="J4" s="32"/>
      <c r="K4" s="109"/>
      <c r="L4" s="109"/>
      <c r="M4" s="34"/>
      <c r="N4" s="35"/>
      <c r="O4" s="36"/>
      <c r="P4" s="260" t="s">
        <v>894</v>
      </c>
      <c r="Q4" s="261"/>
    </row>
    <row r="5" spans="1:17" s="36" customFormat="1" ht="26.5" thickBot="1" x14ac:dyDescent="0.6">
      <c r="A5" s="80" t="s">
        <v>687</v>
      </c>
      <c r="B5" s="134" t="s">
        <v>116</v>
      </c>
      <c r="C5" s="282" t="s">
        <v>0</v>
      </c>
      <c r="D5" s="283"/>
      <c r="E5" s="283"/>
      <c r="F5" s="284"/>
      <c r="G5" s="282" t="s">
        <v>1</v>
      </c>
      <c r="H5" s="283"/>
      <c r="I5" s="284"/>
      <c r="J5" s="84" t="s">
        <v>783</v>
      </c>
      <c r="K5" s="271" t="s">
        <v>819</v>
      </c>
      <c r="L5" s="272"/>
      <c r="M5" s="81" t="s">
        <v>843</v>
      </c>
      <c r="N5" s="82" t="s">
        <v>217</v>
      </c>
      <c r="O5" s="80" t="s">
        <v>213</v>
      </c>
      <c r="P5" s="83" t="s">
        <v>2</v>
      </c>
      <c r="Q5" s="80" t="s">
        <v>780</v>
      </c>
    </row>
    <row r="6" spans="1:17" s="37" customFormat="1" ht="24" customHeight="1" thickTop="1" x14ac:dyDescent="0.55000000000000004">
      <c r="A6" s="146">
        <v>1</v>
      </c>
      <c r="B6" s="98" t="s">
        <v>860</v>
      </c>
      <c r="C6" s="265" t="s">
        <v>98</v>
      </c>
      <c r="D6" s="266"/>
      <c r="E6" s="266"/>
      <c r="F6" s="267"/>
      <c r="G6" s="268" t="s">
        <v>99</v>
      </c>
      <c r="H6" s="269"/>
      <c r="I6" s="270"/>
      <c r="J6" s="145" t="s">
        <v>782</v>
      </c>
      <c r="K6" s="273"/>
      <c r="L6" s="274"/>
      <c r="M6" s="114" t="s">
        <v>3</v>
      </c>
      <c r="N6" s="69" t="s">
        <v>865</v>
      </c>
      <c r="O6" s="69" t="s">
        <v>865</v>
      </c>
      <c r="P6" s="70" t="s">
        <v>865</v>
      </c>
      <c r="Q6" s="69" t="s">
        <v>865</v>
      </c>
    </row>
    <row r="7" spans="1:17" s="37" customFormat="1" ht="24" customHeight="1" x14ac:dyDescent="0.55000000000000004">
      <c r="A7" s="147">
        <v>2</v>
      </c>
      <c r="B7" s="132" t="s">
        <v>861</v>
      </c>
      <c r="C7" s="279" t="s">
        <v>100</v>
      </c>
      <c r="D7" s="280"/>
      <c r="E7" s="280"/>
      <c r="F7" s="281"/>
      <c r="G7" s="227" t="s">
        <v>101</v>
      </c>
      <c r="H7" s="228"/>
      <c r="I7" s="229"/>
      <c r="J7" s="148" t="s">
        <v>102</v>
      </c>
      <c r="K7" s="275">
        <v>1</v>
      </c>
      <c r="L7" s="276"/>
      <c r="M7" s="68">
        <v>46002</v>
      </c>
      <c r="N7" s="69" t="s">
        <v>7</v>
      </c>
      <c r="O7" s="69" t="s">
        <v>865</v>
      </c>
      <c r="P7" s="70" t="s">
        <v>865</v>
      </c>
      <c r="Q7" s="69" t="s">
        <v>865</v>
      </c>
    </row>
    <row r="8" spans="1:17" s="37" customFormat="1" ht="24" customHeight="1" x14ac:dyDescent="0.55000000000000004">
      <c r="A8" s="147">
        <v>3</v>
      </c>
      <c r="B8" s="130" t="s">
        <v>862</v>
      </c>
      <c r="C8" s="279" t="s">
        <v>103</v>
      </c>
      <c r="D8" s="280"/>
      <c r="E8" s="280"/>
      <c r="F8" s="281"/>
      <c r="G8" s="227" t="s">
        <v>104</v>
      </c>
      <c r="H8" s="228"/>
      <c r="I8" s="229"/>
      <c r="J8" s="149" t="s">
        <v>105</v>
      </c>
      <c r="K8" s="277"/>
      <c r="L8" s="278"/>
      <c r="M8" s="68">
        <v>45995</v>
      </c>
      <c r="N8" s="69" t="s">
        <v>7</v>
      </c>
      <c r="O8" s="69" t="s">
        <v>865</v>
      </c>
      <c r="P8" s="70" t="s">
        <v>865</v>
      </c>
      <c r="Q8" s="69" t="s">
        <v>865</v>
      </c>
    </row>
    <row r="9" spans="1:17" s="37" customFormat="1" ht="24" customHeight="1" x14ac:dyDescent="0.55000000000000004">
      <c r="A9" s="147">
        <v>4</v>
      </c>
      <c r="B9" s="130" t="s">
        <v>861</v>
      </c>
      <c r="C9" s="279" t="s">
        <v>106</v>
      </c>
      <c r="D9" s="280"/>
      <c r="E9" s="280"/>
      <c r="F9" s="281"/>
      <c r="G9" s="227" t="s">
        <v>107</v>
      </c>
      <c r="H9" s="228"/>
      <c r="I9" s="229"/>
      <c r="J9" s="149" t="s">
        <v>108</v>
      </c>
      <c r="K9" s="277"/>
      <c r="L9" s="278"/>
      <c r="M9" s="68">
        <v>45981</v>
      </c>
      <c r="N9" s="69" t="s">
        <v>6</v>
      </c>
      <c r="O9" s="69" t="s">
        <v>210</v>
      </c>
      <c r="P9" s="204" t="s">
        <v>871</v>
      </c>
      <c r="Q9" s="69" t="s">
        <v>869</v>
      </c>
    </row>
    <row r="10" spans="1:17" s="37" customFormat="1" ht="24" customHeight="1" x14ac:dyDescent="0.55000000000000004">
      <c r="A10" s="147">
        <v>5</v>
      </c>
      <c r="B10" s="98" t="s">
        <v>861</v>
      </c>
      <c r="C10" s="279" t="s">
        <v>109</v>
      </c>
      <c r="D10" s="280"/>
      <c r="E10" s="280"/>
      <c r="F10" s="281"/>
      <c r="G10" s="227" t="s">
        <v>110</v>
      </c>
      <c r="H10" s="228"/>
      <c r="I10" s="229"/>
      <c r="J10" s="145" t="s">
        <v>111</v>
      </c>
      <c r="K10" s="277"/>
      <c r="L10" s="278"/>
      <c r="M10" s="68">
        <v>45988</v>
      </c>
      <c r="N10" s="69" t="s">
        <v>7</v>
      </c>
      <c r="O10" s="69" t="s">
        <v>865</v>
      </c>
      <c r="P10" s="70" t="s">
        <v>865</v>
      </c>
      <c r="Q10" s="69" t="s">
        <v>865</v>
      </c>
    </row>
    <row r="11" spans="1:17" s="37" customFormat="1" ht="24" customHeight="1" x14ac:dyDescent="0.55000000000000004">
      <c r="A11" s="147">
        <v>6</v>
      </c>
      <c r="B11" s="130" t="s">
        <v>860</v>
      </c>
      <c r="C11" s="279" t="s">
        <v>112</v>
      </c>
      <c r="D11" s="280"/>
      <c r="E11" s="280"/>
      <c r="F11" s="281"/>
      <c r="G11" s="227" t="s">
        <v>113</v>
      </c>
      <c r="H11" s="228"/>
      <c r="I11" s="229"/>
      <c r="J11" s="149" t="s">
        <v>114</v>
      </c>
      <c r="K11" s="277"/>
      <c r="L11" s="278"/>
      <c r="M11" s="68" t="s">
        <v>3</v>
      </c>
      <c r="N11" s="69" t="s">
        <v>865</v>
      </c>
      <c r="O11" s="69" t="s">
        <v>865</v>
      </c>
      <c r="P11" s="70" t="s">
        <v>865</v>
      </c>
      <c r="Q11" s="69" t="s">
        <v>865</v>
      </c>
    </row>
    <row r="12" spans="1:17" s="37" customFormat="1" ht="24" customHeight="1" x14ac:dyDescent="0.55000000000000004">
      <c r="A12" s="147">
        <v>7</v>
      </c>
      <c r="B12" s="130" t="s">
        <v>861</v>
      </c>
      <c r="C12" s="279" t="s">
        <v>772</v>
      </c>
      <c r="D12" s="280"/>
      <c r="E12" s="280"/>
      <c r="F12" s="281"/>
      <c r="G12" s="227" t="s">
        <v>115</v>
      </c>
      <c r="H12" s="228"/>
      <c r="I12" s="229"/>
      <c r="J12" s="149" t="s">
        <v>781</v>
      </c>
      <c r="K12" s="277">
        <v>1</v>
      </c>
      <c r="L12" s="278"/>
      <c r="M12" s="68">
        <v>46009</v>
      </c>
      <c r="N12" s="69" t="s">
        <v>7</v>
      </c>
      <c r="O12" s="69" t="s">
        <v>865</v>
      </c>
      <c r="P12" s="70" t="s">
        <v>865</v>
      </c>
      <c r="Q12" s="69" t="s">
        <v>865</v>
      </c>
    </row>
    <row r="13" spans="1:17" s="29" customFormat="1" ht="18.399999999999999" hidden="1" customHeight="1" x14ac:dyDescent="0.55000000000000004">
      <c r="B13" s="24"/>
      <c r="C13" s="24"/>
      <c r="D13" s="24"/>
      <c r="E13" s="24"/>
      <c r="F13" s="249" t="s">
        <v>826</v>
      </c>
      <c r="G13" s="249"/>
      <c r="H13" s="249"/>
      <c r="I13" s="249"/>
      <c r="J13" s="249"/>
      <c r="K13" s="110">
        <f>COUNTIF(K6:K12,1)</f>
        <v>2</v>
      </c>
      <c r="L13" s="110" t="s">
        <v>829</v>
      </c>
      <c r="M13" s="113">
        <v>7</v>
      </c>
      <c r="N13" s="112"/>
      <c r="O13" s="28"/>
      <c r="P13" s="27"/>
      <c r="Q13" s="28"/>
    </row>
    <row r="17" spans="2:17" s="29" customFormat="1" ht="28.5" customHeight="1" x14ac:dyDescent="0.55000000000000004">
      <c r="B17" s="24"/>
      <c r="C17" s="24"/>
      <c r="D17" s="24"/>
      <c r="E17" s="24"/>
      <c r="F17" s="24"/>
      <c r="G17" s="24"/>
      <c r="H17" s="24"/>
      <c r="I17" s="24"/>
      <c r="J17" s="24"/>
      <c r="K17" s="107"/>
      <c r="L17" s="107"/>
      <c r="M17" s="26"/>
      <c r="N17" s="27"/>
      <c r="O17" s="28"/>
      <c r="P17" s="27"/>
      <c r="Q17" s="28"/>
    </row>
    <row r="20" spans="2:17" s="29" customFormat="1" ht="28.5" customHeight="1" x14ac:dyDescent="0.55000000000000004">
      <c r="B20" s="24"/>
      <c r="C20" s="24"/>
      <c r="D20" s="24"/>
      <c r="E20" s="24"/>
      <c r="F20" s="24"/>
      <c r="G20" s="24"/>
      <c r="H20" s="24"/>
      <c r="I20" s="24"/>
      <c r="J20" s="24"/>
      <c r="K20" s="107"/>
      <c r="L20" s="107"/>
      <c r="M20" s="26"/>
      <c r="N20" s="27"/>
      <c r="O20" s="28"/>
      <c r="P20" s="27"/>
      <c r="Q20" s="28"/>
    </row>
    <row r="22" spans="2:17" s="29" customFormat="1" ht="28.5" customHeight="1" x14ac:dyDescent="0.55000000000000004">
      <c r="B22" s="24"/>
      <c r="C22" s="24"/>
      <c r="D22" s="24"/>
      <c r="E22" s="24"/>
      <c r="F22" s="24"/>
      <c r="G22" s="24"/>
      <c r="H22" s="24"/>
      <c r="I22" s="24"/>
      <c r="J22" s="24"/>
      <c r="K22" s="107"/>
      <c r="L22" s="107"/>
      <c r="M22" s="26"/>
      <c r="N22" s="27"/>
      <c r="O22" s="28"/>
      <c r="P22" s="27"/>
      <c r="Q22" s="28"/>
    </row>
    <row r="24" spans="2:17" s="29" customFormat="1" ht="38.25" customHeight="1" x14ac:dyDescent="0.55000000000000004">
      <c r="B24" s="24"/>
      <c r="C24" s="24"/>
      <c r="D24" s="24"/>
      <c r="E24" s="24"/>
      <c r="F24" s="24"/>
      <c r="G24" s="24"/>
      <c r="H24" s="24"/>
      <c r="I24" s="24"/>
      <c r="J24" s="24"/>
      <c r="K24" s="107"/>
      <c r="L24" s="107"/>
      <c r="M24" s="26"/>
      <c r="N24" s="27"/>
      <c r="O24" s="28"/>
      <c r="P24" s="27"/>
      <c r="Q24" s="28"/>
    </row>
  </sheetData>
  <sheetProtection algorithmName="SHA-512" hashValue="626uK++fwUSxZj+JLwZ0aj6fuA/OBHXReuqtvXQV7fbJiwO4G7bHp28sfIHGt1POgc2Bzki7MNrdmGoM9g1AAg==" saltValue="jyhbVn7NmvXKuiWeAA63tA==" spinCount="100000" sheet="1" autoFilter="0"/>
  <mergeCells count="26">
    <mergeCell ref="P4:Q4"/>
    <mergeCell ref="C5:F5"/>
    <mergeCell ref="G5:I5"/>
    <mergeCell ref="C6:F6"/>
    <mergeCell ref="G6:I6"/>
    <mergeCell ref="G7:I7"/>
    <mergeCell ref="C8:F8"/>
    <mergeCell ref="G8:I8"/>
    <mergeCell ref="C9:F9"/>
    <mergeCell ref="G9:I9"/>
    <mergeCell ref="F13:J13"/>
    <mergeCell ref="K5:L5"/>
    <mergeCell ref="K6:L6"/>
    <mergeCell ref="K7:L7"/>
    <mergeCell ref="K8:L8"/>
    <mergeCell ref="K9:L9"/>
    <mergeCell ref="K10:L10"/>
    <mergeCell ref="K11:L11"/>
    <mergeCell ref="K12:L12"/>
    <mergeCell ref="C10:F10"/>
    <mergeCell ref="G10:I10"/>
    <mergeCell ref="C11:F11"/>
    <mergeCell ref="G11:I11"/>
    <mergeCell ref="C12:F12"/>
    <mergeCell ref="G12:I12"/>
    <mergeCell ref="C7:F7"/>
  </mergeCells>
  <phoneticPr fontId="2"/>
  <dataValidations count="2">
    <dataValidation type="list" allowBlank="1" showInputMessage="1" showErrorMessage="1" sqref="Q6:Q12" xr:uid="{00000000-0002-0000-0300-000000000000}">
      <formula1>"―,改善済,改善中"</formula1>
    </dataValidation>
    <dataValidation type="list" allowBlank="1" showInputMessage="1" showErrorMessage="1" sqref="N6 N11" xr:uid="{6B5B825C-063A-4087-8480-7326912CC030}">
      <formula1>"―,有,無"</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'データ(削除禁止)'!$D$2:$E$2</xm:f>
          </x14:formula1>
          <xm:sqref>N7:N10 N12</xm:sqref>
        </x14:dataValidation>
        <x14:dataValidation type="list" allowBlank="1" showInputMessage="1" showErrorMessage="1" xr:uid="{00000000-0002-0000-0300-000003000000}">
          <x14:formula1>
            <xm:f>'データ(削除禁止)'!$G$2:$J$2</xm:f>
          </x14:formula1>
          <xm:sqref>O6:O12</xm:sqref>
        </x14:dataValidation>
        <x14:dataValidation type="list" allowBlank="1" showInputMessage="1" showErrorMessage="1" xr:uid="{00000000-0002-0000-0300-000002000000}">
          <x14:formula1>
            <xm:f>'データ(削除禁止)'!$B$2:$B$112</xm:f>
          </x14:formula1>
          <xm:sqref>P6:P12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N62"/>
  <sheetViews>
    <sheetView view="pageBreakPreview" zoomScale="70" zoomScaleNormal="100" zoomScaleSheetLayoutView="70" workbookViewId="0">
      <pane ySplit="5" topLeftCell="A6" activePane="bottomLeft" state="frozen"/>
      <selection pane="bottomLeft" activeCell="N2" sqref="N2"/>
    </sheetView>
  </sheetViews>
  <sheetFormatPr defaultColWidth="9" defaultRowHeight="13" x14ac:dyDescent="0.55000000000000004"/>
  <cols>
    <col min="1" max="1" width="3.58203125" style="29" customWidth="1"/>
    <col min="2" max="2" width="13.58203125" style="24" customWidth="1"/>
    <col min="3" max="3" width="10.25" style="24" customWidth="1"/>
    <col min="4" max="4" width="10.75" style="24" hidden="1" customWidth="1"/>
    <col min="5" max="5" width="21.58203125" style="24" hidden="1" customWidth="1"/>
    <col min="6" max="6" width="26.75" style="24" bestFit="1" customWidth="1"/>
    <col min="7" max="7" width="3.75" style="109" hidden="1" customWidth="1"/>
    <col min="8" max="8" width="2.25" style="109" hidden="1" customWidth="1"/>
    <col min="9" max="9" width="9.75" style="26" customWidth="1"/>
    <col min="10" max="10" width="8.5" style="27" bestFit="1" customWidth="1"/>
    <col min="11" max="11" width="5.58203125" style="28" customWidth="1"/>
    <col min="12" max="12" width="45.25" style="27" customWidth="1"/>
    <col min="13" max="13" width="8.5" style="28" bestFit="1" customWidth="1"/>
    <col min="14" max="14" width="27.5" style="29" customWidth="1"/>
    <col min="15" max="16384" width="9" style="30"/>
  </cols>
  <sheetData>
    <row r="1" spans="1:13" ht="6.65" customHeight="1" x14ac:dyDescent="0.55000000000000004"/>
    <row r="2" spans="1:13" ht="16" x14ac:dyDescent="0.55000000000000004">
      <c r="A2" s="76" t="s">
        <v>863</v>
      </c>
      <c r="B2" s="76"/>
      <c r="C2" s="76"/>
      <c r="D2" s="76"/>
      <c r="E2" s="76"/>
      <c r="F2" s="76"/>
      <c r="G2" s="108"/>
      <c r="H2" s="108"/>
      <c r="I2" s="79"/>
      <c r="J2" s="24"/>
    </row>
    <row r="3" spans="1:13" ht="8.15" customHeight="1" x14ac:dyDescent="0.55000000000000004"/>
    <row r="4" spans="1:13" s="37" customFormat="1" ht="14" x14ac:dyDescent="0.55000000000000004">
      <c r="A4" s="31" t="s">
        <v>842</v>
      </c>
      <c r="B4" s="32"/>
      <c r="C4" s="32"/>
      <c r="D4" s="32"/>
      <c r="E4" s="32"/>
      <c r="F4" s="32"/>
      <c r="G4" s="109"/>
      <c r="H4" s="109"/>
      <c r="I4" s="34"/>
      <c r="J4" s="35"/>
      <c r="K4" s="36"/>
      <c r="L4" s="260" t="s">
        <v>885</v>
      </c>
      <c r="M4" s="261"/>
    </row>
    <row r="5" spans="1:13" s="36" customFormat="1" ht="26.5" thickBot="1" x14ac:dyDescent="0.6">
      <c r="A5" s="65" t="s">
        <v>687</v>
      </c>
      <c r="B5" s="297" t="s">
        <v>0</v>
      </c>
      <c r="C5" s="298"/>
      <c r="D5" s="298"/>
      <c r="E5" s="299"/>
      <c r="F5" s="104" t="s">
        <v>1</v>
      </c>
      <c r="G5" s="289" t="s">
        <v>819</v>
      </c>
      <c r="H5" s="290"/>
      <c r="I5" s="77" t="s">
        <v>843</v>
      </c>
      <c r="J5" s="78" t="s">
        <v>217</v>
      </c>
      <c r="K5" s="65" t="s">
        <v>213</v>
      </c>
      <c r="L5" s="66" t="s">
        <v>2</v>
      </c>
      <c r="M5" s="65" t="s">
        <v>780</v>
      </c>
    </row>
    <row r="6" spans="1:13" s="37" customFormat="1" ht="18" customHeight="1" thickTop="1" x14ac:dyDescent="0.55000000000000004">
      <c r="A6" s="42">
        <v>1</v>
      </c>
      <c r="B6" s="265" t="s">
        <v>8</v>
      </c>
      <c r="C6" s="266"/>
      <c r="D6" s="266"/>
      <c r="E6" s="267"/>
      <c r="F6" s="101" t="s">
        <v>9</v>
      </c>
      <c r="G6" s="252">
        <v>1</v>
      </c>
      <c r="H6" s="253"/>
      <c r="I6" s="68" t="s">
        <v>3</v>
      </c>
      <c r="J6" s="69"/>
      <c r="K6" s="69"/>
      <c r="L6" s="70"/>
      <c r="M6" s="69"/>
    </row>
    <row r="7" spans="1:13" s="37" customFormat="1" ht="18" customHeight="1" x14ac:dyDescent="0.55000000000000004">
      <c r="A7" s="152">
        <v>2</v>
      </c>
      <c r="B7" s="279" t="s">
        <v>10</v>
      </c>
      <c r="C7" s="280"/>
      <c r="D7" s="280"/>
      <c r="E7" s="281"/>
      <c r="F7" s="102" t="s">
        <v>11</v>
      </c>
      <c r="G7" s="285"/>
      <c r="H7" s="286"/>
      <c r="I7" s="68">
        <v>45818</v>
      </c>
      <c r="J7" s="69" t="s">
        <v>7</v>
      </c>
      <c r="K7" s="69" t="s">
        <v>865</v>
      </c>
      <c r="L7" s="70" t="s">
        <v>865</v>
      </c>
      <c r="M7" s="69" t="s">
        <v>865</v>
      </c>
    </row>
    <row r="8" spans="1:13" s="37" customFormat="1" ht="18" customHeight="1" x14ac:dyDescent="0.55000000000000004">
      <c r="A8" s="152">
        <v>3</v>
      </c>
      <c r="B8" s="279" t="s">
        <v>13</v>
      </c>
      <c r="C8" s="280"/>
      <c r="D8" s="280"/>
      <c r="E8" s="281"/>
      <c r="F8" s="102" t="s">
        <v>14</v>
      </c>
      <c r="G8" s="285"/>
      <c r="H8" s="286"/>
      <c r="I8" s="68">
        <v>45818</v>
      </c>
      <c r="J8" s="69" t="s">
        <v>7</v>
      </c>
      <c r="K8" s="69" t="s">
        <v>865</v>
      </c>
      <c r="L8" s="70" t="s">
        <v>865</v>
      </c>
      <c r="M8" s="69" t="s">
        <v>865</v>
      </c>
    </row>
    <row r="9" spans="1:13" s="37" customFormat="1" ht="18" customHeight="1" x14ac:dyDescent="0.55000000000000004">
      <c r="A9" s="152">
        <v>4</v>
      </c>
      <c r="B9" s="279" t="s">
        <v>15</v>
      </c>
      <c r="C9" s="280"/>
      <c r="D9" s="280"/>
      <c r="E9" s="281"/>
      <c r="F9" s="102" t="s">
        <v>16</v>
      </c>
      <c r="G9" s="285">
        <v>1</v>
      </c>
      <c r="H9" s="286"/>
      <c r="I9" s="68" t="s">
        <v>3</v>
      </c>
      <c r="J9" s="69"/>
      <c r="K9" s="69"/>
      <c r="L9" s="70"/>
      <c r="M9" s="69"/>
    </row>
    <row r="10" spans="1:13" s="37" customFormat="1" ht="18" customHeight="1" x14ac:dyDescent="0.55000000000000004">
      <c r="A10" s="152">
        <v>5</v>
      </c>
      <c r="B10" s="279" t="s">
        <v>17</v>
      </c>
      <c r="C10" s="280"/>
      <c r="D10" s="280"/>
      <c r="E10" s="281"/>
      <c r="F10" s="102" t="s">
        <v>18</v>
      </c>
      <c r="G10" s="285">
        <v>1</v>
      </c>
      <c r="H10" s="286"/>
      <c r="I10" s="68" t="s">
        <v>3</v>
      </c>
      <c r="J10" s="69"/>
      <c r="K10" s="69"/>
      <c r="L10" s="70"/>
      <c r="M10" s="69"/>
    </row>
    <row r="11" spans="1:13" s="37" customFormat="1" ht="18" customHeight="1" x14ac:dyDescent="0.55000000000000004">
      <c r="A11" s="152">
        <v>6</v>
      </c>
      <c r="B11" s="279" t="s">
        <v>19</v>
      </c>
      <c r="C11" s="280"/>
      <c r="D11" s="280"/>
      <c r="E11" s="281"/>
      <c r="F11" s="102" t="s">
        <v>20</v>
      </c>
      <c r="G11" s="285"/>
      <c r="H11" s="286"/>
      <c r="I11" s="68">
        <v>45834</v>
      </c>
      <c r="J11" s="69" t="s">
        <v>7</v>
      </c>
      <c r="K11" s="69" t="s">
        <v>865</v>
      </c>
      <c r="L11" s="70" t="s">
        <v>865</v>
      </c>
      <c r="M11" s="69" t="s">
        <v>865</v>
      </c>
    </row>
    <row r="12" spans="1:13" s="37" customFormat="1" ht="18" customHeight="1" x14ac:dyDescent="0.55000000000000004">
      <c r="A12" s="152">
        <v>7</v>
      </c>
      <c r="B12" s="279" t="s">
        <v>21</v>
      </c>
      <c r="C12" s="280"/>
      <c r="D12" s="280"/>
      <c r="E12" s="281"/>
      <c r="F12" s="102" t="s">
        <v>22</v>
      </c>
      <c r="G12" s="285">
        <v>1</v>
      </c>
      <c r="H12" s="286"/>
      <c r="I12" s="68" t="s">
        <v>3</v>
      </c>
      <c r="J12" s="69"/>
      <c r="K12" s="69"/>
      <c r="L12" s="70"/>
      <c r="M12" s="69"/>
    </row>
    <row r="13" spans="1:13" s="37" customFormat="1" ht="18" customHeight="1" x14ac:dyDescent="0.55000000000000004">
      <c r="A13" s="152">
        <v>8</v>
      </c>
      <c r="B13" s="279" t="s">
        <v>23</v>
      </c>
      <c r="C13" s="280"/>
      <c r="D13" s="280"/>
      <c r="E13" s="281"/>
      <c r="F13" s="102" t="s">
        <v>195</v>
      </c>
      <c r="G13" s="285"/>
      <c r="H13" s="286"/>
      <c r="I13" s="68">
        <v>45820</v>
      </c>
      <c r="J13" s="69" t="s">
        <v>7</v>
      </c>
      <c r="K13" s="69" t="s">
        <v>865</v>
      </c>
      <c r="L13" s="70" t="s">
        <v>865</v>
      </c>
      <c r="M13" s="69" t="s">
        <v>865</v>
      </c>
    </row>
    <row r="14" spans="1:13" s="37" customFormat="1" ht="18" customHeight="1" x14ac:dyDescent="0.55000000000000004">
      <c r="A14" s="46">
        <v>9</v>
      </c>
      <c r="B14" s="279" t="s">
        <v>24</v>
      </c>
      <c r="C14" s="280"/>
      <c r="D14" s="280"/>
      <c r="E14" s="281"/>
      <c r="F14" s="102" t="s">
        <v>25</v>
      </c>
      <c r="G14" s="285">
        <v>1</v>
      </c>
      <c r="H14" s="286"/>
      <c r="I14" s="68" t="s">
        <v>3</v>
      </c>
      <c r="J14" s="69"/>
      <c r="K14" s="69"/>
      <c r="L14" s="70"/>
      <c r="M14" s="69"/>
    </row>
    <row r="15" spans="1:13" s="37" customFormat="1" ht="18" customHeight="1" x14ac:dyDescent="0.55000000000000004">
      <c r="A15" s="152">
        <v>10</v>
      </c>
      <c r="B15" s="279" t="s">
        <v>26</v>
      </c>
      <c r="C15" s="280"/>
      <c r="D15" s="280"/>
      <c r="E15" s="281"/>
      <c r="F15" s="102" t="s">
        <v>27</v>
      </c>
      <c r="G15" s="285"/>
      <c r="H15" s="286"/>
      <c r="I15" s="68">
        <v>45820</v>
      </c>
      <c r="J15" s="69" t="s">
        <v>7</v>
      </c>
      <c r="K15" s="69" t="s">
        <v>865</v>
      </c>
      <c r="L15" s="70" t="s">
        <v>865</v>
      </c>
      <c r="M15" s="69" t="s">
        <v>865</v>
      </c>
    </row>
    <row r="16" spans="1:13" s="37" customFormat="1" ht="18" customHeight="1" x14ac:dyDescent="0.55000000000000004">
      <c r="A16" s="152">
        <v>11</v>
      </c>
      <c r="B16" s="279" t="s">
        <v>28</v>
      </c>
      <c r="C16" s="280"/>
      <c r="D16" s="280"/>
      <c r="E16" s="281"/>
      <c r="F16" s="102" t="s">
        <v>29</v>
      </c>
      <c r="G16" s="285"/>
      <c r="H16" s="286"/>
      <c r="I16" s="68">
        <v>45818</v>
      </c>
      <c r="J16" s="69" t="s">
        <v>7</v>
      </c>
      <c r="K16" s="69" t="s">
        <v>865</v>
      </c>
      <c r="L16" s="70" t="s">
        <v>865</v>
      </c>
      <c r="M16" s="69" t="s">
        <v>865</v>
      </c>
    </row>
    <row r="17" spans="1:14" s="37" customFormat="1" ht="18" customHeight="1" x14ac:dyDescent="0.55000000000000004">
      <c r="A17" s="46">
        <v>12</v>
      </c>
      <c r="B17" s="279" t="s">
        <v>30</v>
      </c>
      <c r="C17" s="280"/>
      <c r="D17" s="280"/>
      <c r="E17" s="281"/>
      <c r="F17" s="102" t="s">
        <v>31</v>
      </c>
      <c r="G17" s="285">
        <v>1</v>
      </c>
      <c r="H17" s="286"/>
      <c r="I17" s="68" t="s">
        <v>3</v>
      </c>
      <c r="J17" s="69"/>
      <c r="K17" s="69"/>
      <c r="L17" s="70"/>
      <c r="M17" s="69"/>
    </row>
    <row r="18" spans="1:14" s="37" customFormat="1" ht="18" customHeight="1" x14ac:dyDescent="0.55000000000000004">
      <c r="A18" s="46">
        <v>13</v>
      </c>
      <c r="B18" s="279" t="s">
        <v>32</v>
      </c>
      <c r="C18" s="280"/>
      <c r="D18" s="280"/>
      <c r="E18" s="281"/>
      <c r="F18" s="102" t="s">
        <v>33</v>
      </c>
      <c r="G18" s="285">
        <v>1</v>
      </c>
      <c r="H18" s="286"/>
      <c r="I18" s="68" t="s">
        <v>3</v>
      </c>
      <c r="J18" s="69"/>
      <c r="K18" s="69"/>
      <c r="L18" s="70"/>
      <c r="M18" s="69"/>
    </row>
    <row r="19" spans="1:14" s="37" customFormat="1" ht="18" customHeight="1" x14ac:dyDescent="0.55000000000000004">
      <c r="A19" s="46">
        <v>14</v>
      </c>
      <c r="B19" s="279" t="s">
        <v>34</v>
      </c>
      <c r="C19" s="280"/>
      <c r="D19" s="280"/>
      <c r="E19" s="281"/>
      <c r="F19" s="102" t="s">
        <v>35</v>
      </c>
      <c r="G19" s="285">
        <v>1</v>
      </c>
      <c r="H19" s="286"/>
      <c r="I19" s="68" t="s">
        <v>3</v>
      </c>
      <c r="J19" s="69"/>
      <c r="K19" s="69"/>
      <c r="L19" s="70"/>
      <c r="M19" s="69"/>
    </row>
    <row r="20" spans="1:14" s="37" customFormat="1" ht="18" customHeight="1" x14ac:dyDescent="0.55000000000000004">
      <c r="A20" s="152">
        <v>15</v>
      </c>
      <c r="B20" s="279" t="s">
        <v>36</v>
      </c>
      <c r="C20" s="280"/>
      <c r="D20" s="280"/>
      <c r="E20" s="281"/>
      <c r="F20" s="102" t="s">
        <v>37</v>
      </c>
      <c r="G20" s="285"/>
      <c r="H20" s="286"/>
      <c r="I20" s="68">
        <v>45834</v>
      </c>
      <c r="J20" s="69" t="s">
        <v>7</v>
      </c>
      <c r="K20" s="69" t="s">
        <v>865</v>
      </c>
      <c r="L20" s="70" t="s">
        <v>865</v>
      </c>
      <c r="M20" s="69" t="s">
        <v>865</v>
      </c>
      <c r="N20" s="36"/>
    </row>
    <row r="21" spans="1:14" s="37" customFormat="1" ht="18" customHeight="1" x14ac:dyDescent="0.55000000000000004">
      <c r="A21" s="152">
        <v>16</v>
      </c>
      <c r="B21" s="279" t="s">
        <v>38</v>
      </c>
      <c r="C21" s="280"/>
      <c r="D21" s="280"/>
      <c r="E21" s="281"/>
      <c r="F21" s="102" t="s">
        <v>39</v>
      </c>
      <c r="G21" s="285"/>
      <c r="H21" s="286"/>
      <c r="I21" s="68">
        <v>45820</v>
      </c>
      <c r="J21" s="69" t="s">
        <v>7</v>
      </c>
      <c r="K21" s="69" t="s">
        <v>865</v>
      </c>
      <c r="L21" s="70" t="s">
        <v>865</v>
      </c>
      <c r="M21" s="69" t="s">
        <v>865</v>
      </c>
    </row>
    <row r="22" spans="1:14" s="37" customFormat="1" ht="18" customHeight="1" x14ac:dyDescent="0.55000000000000004">
      <c r="A22" s="152">
        <v>17</v>
      </c>
      <c r="B22" s="279" t="s">
        <v>40</v>
      </c>
      <c r="C22" s="280"/>
      <c r="D22" s="280"/>
      <c r="E22" s="281"/>
      <c r="F22" s="102" t="s">
        <v>41</v>
      </c>
      <c r="G22" s="285"/>
      <c r="H22" s="286"/>
      <c r="I22" s="68">
        <v>45819</v>
      </c>
      <c r="J22" s="69" t="s">
        <v>7</v>
      </c>
      <c r="K22" s="69" t="s">
        <v>865</v>
      </c>
      <c r="L22" s="70" t="s">
        <v>865</v>
      </c>
      <c r="M22" s="69" t="s">
        <v>865</v>
      </c>
    </row>
    <row r="23" spans="1:14" s="37" customFormat="1" ht="18" customHeight="1" x14ac:dyDescent="0.55000000000000004">
      <c r="A23" s="46">
        <v>18</v>
      </c>
      <c r="B23" s="279" t="s">
        <v>42</v>
      </c>
      <c r="C23" s="280"/>
      <c r="D23" s="280"/>
      <c r="E23" s="281"/>
      <c r="F23" s="102" t="s">
        <v>43</v>
      </c>
      <c r="G23" s="285">
        <v>1</v>
      </c>
      <c r="H23" s="286"/>
      <c r="I23" s="68" t="s">
        <v>3</v>
      </c>
      <c r="J23" s="69"/>
      <c r="K23" s="69"/>
      <c r="L23" s="70"/>
      <c r="M23" s="69"/>
    </row>
    <row r="24" spans="1:14" s="37" customFormat="1" ht="18" customHeight="1" x14ac:dyDescent="0.55000000000000004">
      <c r="A24" s="46">
        <v>19</v>
      </c>
      <c r="B24" s="279" t="s">
        <v>44</v>
      </c>
      <c r="C24" s="280"/>
      <c r="D24" s="280"/>
      <c r="E24" s="281"/>
      <c r="F24" s="102" t="s">
        <v>45</v>
      </c>
      <c r="G24" s="285">
        <v>1</v>
      </c>
      <c r="H24" s="286"/>
      <c r="I24" s="68" t="s">
        <v>3</v>
      </c>
      <c r="J24" s="69"/>
      <c r="K24" s="69"/>
      <c r="L24" s="70"/>
      <c r="M24" s="69"/>
    </row>
    <row r="25" spans="1:14" s="37" customFormat="1" ht="18" customHeight="1" x14ac:dyDescent="0.55000000000000004">
      <c r="A25" s="46">
        <v>20</v>
      </c>
      <c r="B25" s="279" t="s">
        <v>46</v>
      </c>
      <c r="C25" s="280"/>
      <c r="D25" s="280"/>
      <c r="E25" s="281"/>
      <c r="F25" s="102" t="s">
        <v>47</v>
      </c>
      <c r="G25" s="285">
        <v>1</v>
      </c>
      <c r="H25" s="286"/>
      <c r="I25" s="68" t="s">
        <v>3</v>
      </c>
      <c r="J25" s="69"/>
      <c r="K25" s="69"/>
      <c r="L25" s="70"/>
      <c r="M25" s="69"/>
    </row>
    <row r="26" spans="1:14" s="37" customFormat="1" ht="18" customHeight="1" x14ac:dyDescent="0.55000000000000004">
      <c r="A26" s="46">
        <v>21</v>
      </c>
      <c r="B26" s="279" t="s">
        <v>48</v>
      </c>
      <c r="C26" s="280"/>
      <c r="D26" s="280"/>
      <c r="E26" s="281"/>
      <c r="F26" s="102" t="s">
        <v>49</v>
      </c>
      <c r="G26" s="285">
        <v>1</v>
      </c>
      <c r="H26" s="286"/>
      <c r="I26" s="68" t="s">
        <v>3</v>
      </c>
      <c r="J26" s="69"/>
      <c r="K26" s="69"/>
      <c r="L26" s="70"/>
      <c r="M26" s="69"/>
    </row>
    <row r="27" spans="1:14" s="37" customFormat="1" ht="18" customHeight="1" x14ac:dyDescent="0.55000000000000004">
      <c r="A27" s="152">
        <v>22</v>
      </c>
      <c r="B27" s="279" t="s">
        <v>50</v>
      </c>
      <c r="C27" s="280"/>
      <c r="D27" s="280"/>
      <c r="E27" s="281"/>
      <c r="F27" s="102" t="s">
        <v>51</v>
      </c>
      <c r="G27" s="285"/>
      <c r="H27" s="286"/>
      <c r="I27" s="68">
        <v>45833</v>
      </c>
      <c r="J27" s="69" t="s">
        <v>7</v>
      </c>
      <c r="K27" s="69" t="s">
        <v>865</v>
      </c>
      <c r="L27" s="70" t="s">
        <v>865</v>
      </c>
      <c r="M27" s="69" t="s">
        <v>865</v>
      </c>
    </row>
    <row r="28" spans="1:14" s="37" customFormat="1" ht="18" customHeight="1" x14ac:dyDescent="0.55000000000000004">
      <c r="A28" s="152">
        <v>23</v>
      </c>
      <c r="B28" s="279" t="s">
        <v>52</v>
      </c>
      <c r="C28" s="280"/>
      <c r="D28" s="280"/>
      <c r="E28" s="281"/>
      <c r="F28" s="102" t="s">
        <v>53</v>
      </c>
      <c r="G28" s="285"/>
      <c r="H28" s="286"/>
      <c r="I28" s="68">
        <v>45833</v>
      </c>
      <c r="J28" s="69" t="s">
        <v>6</v>
      </c>
      <c r="K28" s="69" t="s">
        <v>211</v>
      </c>
      <c r="L28" s="164" t="s">
        <v>799</v>
      </c>
      <c r="M28" s="69" t="s">
        <v>869</v>
      </c>
    </row>
    <row r="29" spans="1:14" s="37" customFormat="1" ht="18" customHeight="1" x14ac:dyDescent="0.55000000000000004">
      <c r="A29" s="46">
        <v>24</v>
      </c>
      <c r="B29" s="294" t="s">
        <v>54</v>
      </c>
      <c r="C29" s="295"/>
      <c r="D29" s="295"/>
      <c r="E29" s="296"/>
      <c r="F29" s="103" t="s">
        <v>55</v>
      </c>
      <c r="G29" s="287">
        <v>1</v>
      </c>
      <c r="H29" s="288"/>
      <c r="I29" s="68" t="s">
        <v>3</v>
      </c>
      <c r="J29" s="69"/>
      <c r="K29" s="69"/>
      <c r="L29" s="70"/>
      <c r="M29" s="69"/>
    </row>
    <row r="30" spans="1:14" s="37" customFormat="1" ht="18" customHeight="1" x14ac:dyDescent="0.55000000000000004">
      <c r="A30" s="46">
        <v>25</v>
      </c>
      <c r="B30" s="279" t="s">
        <v>56</v>
      </c>
      <c r="C30" s="280"/>
      <c r="D30" s="280"/>
      <c r="E30" s="281"/>
      <c r="F30" s="102" t="s">
        <v>57</v>
      </c>
      <c r="G30" s="285">
        <v>1</v>
      </c>
      <c r="H30" s="286"/>
      <c r="I30" s="68" t="s">
        <v>3</v>
      </c>
      <c r="J30" s="69"/>
      <c r="K30" s="69"/>
      <c r="L30" s="70"/>
      <c r="M30" s="69"/>
    </row>
    <row r="31" spans="1:14" s="37" customFormat="1" ht="18" customHeight="1" x14ac:dyDescent="0.55000000000000004">
      <c r="A31" s="46">
        <v>26</v>
      </c>
      <c r="B31" s="279" t="s">
        <v>58</v>
      </c>
      <c r="C31" s="280"/>
      <c r="D31" s="280"/>
      <c r="E31" s="281"/>
      <c r="F31" s="102" t="s">
        <v>59</v>
      </c>
      <c r="G31" s="285">
        <v>1</v>
      </c>
      <c r="H31" s="286"/>
      <c r="I31" s="68" t="s">
        <v>3</v>
      </c>
      <c r="J31" s="69"/>
      <c r="K31" s="69"/>
      <c r="L31" s="70"/>
      <c r="M31" s="69"/>
    </row>
    <row r="32" spans="1:14" s="37" customFormat="1" ht="18" customHeight="1" x14ac:dyDescent="0.55000000000000004">
      <c r="A32" s="152">
        <v>27</v>
      </c>
      <c r="B32" s="291" t="s">
        <v>60</v>
      </c>
      <c r="C32" s="292"/>
      <c r="D32" s="292"/>
      <c r="E32" s="293"/>
      <c r="F32" s="102" t="s">
        <v>61</v>
      </c>
      <c r="G32" s="285"/>
      <c r="H32" s="286"/>
      <c r="I32" s="68">
        <v>45834</v>
      </c>
      <c r="J32" s="69" t="s">
        <v>7</v>
      </c>
      <c r="K32" s="69" t="s">
        <v>865</v>
      </c>
      <c r="L32" s="70" t="s">
        <v>865</v>
      </c>
      <c r="M32" s="69" t="s">
        <v>865</v>
      </c>
    </row>
    <row r="33" spans="1:13" s="37" customFormat="1" ht="18" customHeight="1" x14ac:dyDescent="0.55000000000000004">
      <c r="A33" s="152">
        <v>28</v>
      </c>
      <c r="B33" s="279" t="s">
        <v>62</v>
      </c>
      <c r="C33" s="280"/>
      <c r="D33" s="280"/>
      <c r="E33" s="281"/>
      <c r="F33" s="102" t="s">
        <v>63</v>
      </c>
      <c r="G33" s="285">
        <v>1</v>
      </c>
      <c r="H33" s="286"/>
      <c r="I33" s="68" t="s">
        <v>3</v>
      </c>
      <c r="J33" s="69"/>
      <c r="K33" s="69"/>
      <c r="L33" s="70"/>
      <c r="M33" s="69"/>
    </row>
    <row r="34" spans="1:13" s="37" customFormat="1" ht="18" customHeight="1" x14ac:dyDescent="0.55000000000000004">
      <c r="A34" s="152">
        <v>29</v>
      </c>
      <c r="B34" s="279" t="s">
        <v>64</v>
      </c>
      <c r="C34" s="280"/>
      <c r="D34" s="280"/>
      <c r="E34" s="281"/>
      <c r="F34" s="102" t="s">
        <v>65</v>
      </c>
      <c r="G34" s="285"/>
      <c r="H34" s="286"/>
      <c r="I34" s="68">
        <v>45834</v>
      </c>
      <c r="J34" s="69" t="s">
        <v>7</v>
      </c>
      <c r="K34" s="69" t="s">
        <v>865</v>
      </c>
      <c r="L34" s="70" t="s">
        <v>865</v>
      </c>
      <c r="M34" s="69" t="s">
        <v>865</v>
      </c>
    </row>
    <row r="35" spans="1:13" s="37" customFormat="1" ht="18" customHeight="1" x14ac:dyDescent="0.55000000000000004">
      <c r="A35" s="46">
        <v>30</v>
      </c>
      <c r="B35" s="279" t="s">
        <v>66</v>
      </c>
      <c r="C35" s="280"/>
      <c r="D35" s="280"/>
      <c r="E35" s="281"/>
      <c r="F35" s="102" t="s">
        <v>67</v>
      </c>
      <c r="G35" s="285">
        <v>1</v>
      </c>
      <c r="H35" s="286"/>
      <c r="I35" s="68" t="s">
        <v>3</v>
      </c>
      <c r="J35" s="69"/>
      <c r="K35" s="69"/>
      <c r="L35" s="70"/>
      <c r="M35" s="69"/>
    </row>
    <row r="36" spans="1:13" s="37" customFormat="1" ht="18" customHeight="1" x14ac:dyDescent="0.55000000000000004">
      <c r="A36" s="152">
        <v>31</v>
      </c>
      <c r="B36" s="279" t="s">
        <v>68</v>
      </c>
      <c r="C36" s="280"/>
      <c r="D36" s="280"/>
      <c r="E36" s="281"/>
      <c r="F36" s="102" t="s">
        <v>69</v>
      </c>
      <c r="G36" s="285"/>
      <c r="H36" s="286"/>
      <c r="I36" s="68">
        <v>45820</v>
      </c>
      <c r="J36" s="69" t="s">
        <v>7</v>
      </c>
      <c r="K36" s="69" t="s">
        <v>865</v>
      </c>
      <c r="L36" s="70" t="s">
        <v>865</v>
      </c>
      <c r="M36" s="69" t="s">
        <v>865</v>
      </c>
    </row>
    <row r="37" spans="1:13" s="37" customFormat="1" ht="18" customHeight="1" x14ac:dyDescent="0.55000000000000004">
      <c r="A37" s="152">
        <v>32</v>
      </c>
      <c r="B37" s="279" t="s">
        <v>70</v>
      </c>
      <c r="C37" s="280"/>
      <c r="D37" s="280"/>
      <c r="E37" s="281"/>
      <c r="F37" s="102" t="s">
        <v>71</v>
      </c>
      <c r="G37" s="285"/>
      <c r="H37" s="286"/>
      <c r="I37" s="68">
        <v>45819</v>
      </c>
      <c r="J37" s="69" t="s">
        <v>7</v>
      </c>
      <c r="K37" s="69" t="s">
        <v>865</v>
      </c>
      <c r="L37" s="70" t="s">
        <v>865</v>
      </c>
      <c r="M37" s="69" t="s">
        <v>865</v>
      </c>
    </row>
    <row r="38" spans="1:13" s="37" customFormat="1" ht="18" customHeight="1" x14ac:dyDescent="0.55000000000000004">
      <c r="A38" s="152">
        <v>33</v>
      </c>
      <c r="B38" s="279" t="s">
        <v>72</v>
      </c>
      <c r="C38" s="280"/>
      <c r="D38" s="280"/>
      <c r="E38" s="281"/>
      <c r="F38" s="102" t="s">
        <v>73</v>
      </c>
      <c r="G38" s="285"/>
      <c r="H38" s="286"/>
      <c r="I38" s="68">
        <v>45821</v>
      </c>
      <c r="J38" s="69" t="s">
        <v>7</v>
      </c>
      <c r="K38" s="69" t="s">
        <v>865</v>
      </c>
      <c r="L38" s="70" t="s">
        <v>865</v>
      </c>
      <c r="M38" s="69" t="s">
        <v>865</v>
      </c>
    </row>
    <row r="39" spans="1:13" s="37" customFormat="1" ht="18" customHeight="1" x14ac:dyDescent="0.55000000000000004">
      <c r="A39" s="152">
        <v>34</v>
      </c>
      <c r="B39" s="279" t="s">
        <v>74</v>
      </c>
      <c r="C39" s="280"/>
      <c r="D39" s="280"/>
      <c r="E39" s="281"/>
      <c r="F39" s="102" t="s">
        <v>75</v>
      </c>
      <c r="G39" s="285">
        <v>1</v>
      </c>
      <c r="H39" s="286"/>
      <c r="I39" s="68" t="s">
        <v>3</v>
      </c>
      <c r="J39" s="69"/>
      <c r="K39" s="69"/>
      <c r="L39" s="70"/>
      <c r="M39" s="69"/>
    </row>
    <row r="40" spans="1:13" s="37" customFormat="1" ht="18" customHeight="1" x14ac:dyDescent="0.55000000000000004">
      <c r="A40" s="152">
        <v>35</v>
      </c>
      <c r="B40" s="279" t="s">
        <v>76</v>
      </c>
      <c r="C40" s="280"/>
      <c r="D40" s="280"/>
      <c r="E40" s="281"/>
      <c r="F40" s="102" t="s">
        <v>77</v>
      </c>
      <c r="G40" s="285"/>
      <c r="H40" s="286"/>
      <c r="I40" s="68">
        <v>45833</v>
      </c>
      <c r="J40" s="69" t="s">
        <v>7</v>
      </c>
      <c r="K40" s="69" t="s">
        <v>865</v>
      </c>
      <c r="L40" s="70" t="s">
        <v>865</v>
      </c>
      <c r="M40" s="69" t="s">
        <v>865</v>
      </c>
    </row>
    <row r="41" spans="1:13" s="37" customFormat="1" ht="18" customHeight="1" x14ac:dyDescent="0.55000000000000004">
      <c r="A41" s="152">
        <v>36</v>
      </c>
      <c r="B41" s="279" t="s">
        <v>78</v>
      </c>
      <c r="C41" s="280"/>
      <c r="D41" s="280"/>
      <c r="E41" s="281"/>
      <c r="F41" s="102" t="s">
        <v>79</v>
      </c>
      <c r="G41" s="285"/>
      <c r="H41" s="286"/>
      <c r="I41" s="68">
        <v>45818</v>
      </c>
      <c r="J41" s="69" t="s">
        <v>7</v>
      </c>
      <c r="K41" s="69" t="s">
        <v>865</v>
      </c>
      <c r="L41" s="70" t="s">
        <v>865</v>
      </c>
      <c r="M41" s="69" t="s">
        <v>865</v>
      </c>
    </row>
    <row r="42" spans="1:13" s="37" customFormat="1" ht="18" customHeight="1" x14ac:dyDescent="0.55000000000000004">
      <c r="A42" s="152">
        <v>37</v>
      </c>
      <c r="B42" s="279" t="s">
        <v>80</v>
      </c>
      <c r="C42" s="280"/>
      <c r="D42" s="280"/>
      <c r="E42" s="281"/>
      <c r="F42" s="102" t="s">
        <v>81</v>
      </c>
      <c r="G42" s="285"/>
      <c r="H42" s="286"/>
      <c r="I42" s="68">
        <v>45835</v>
      </c>
      <c r="J42" s="69" t="s">
        <v>7</v>
      </c>
      <c r="K42" s="69" t="s">
        <v>865</v>
      </c>
      <c r="L42" s="70" t="s">
        <v>865</v>
      </c>
      <c r="M42" s="69" t="s">
        <v>865</v>
      </c>
    </row>
    <row r="43" spans="1:13" s="37" customFormat="1" ht="18" customHeight="1" x14ac:dyDescent="0.55000000000000004">
      <c r="A43" s="152">
        <v>38</v>
      </c>
      <c r="B43" s="279" t="s">
        <v>82</v>
      </c>
      <c r="C43" s="280"/>
      <c r="D43" s="280"/>
      <c r="E43" s="281"/>
      <c r="F43" s="102" t="s">
        <v>83</v>
      </c>
      <c r="G43" s="285">
        <v>1</v>
      </c>
      <c r="H43" s="286"/>
      <c r="I43" s="68" t="s">
        <v>3</v>
      </c>
      <c r="J43" s="69"/>
      <c r="K43" s="69"/>
      <c r="L43" s="70"/>
      <c r="M43" s="69"/>
    </row>
    <row r="44" spans="1:13" s="37" customFormat="1" ht="18" customHeight="1" x14ac:dyDescent="0.55000000000000004">
      <c r="A44" s="152">
        <v>39</v>
      </c>
      <c r="B44" s="291" t="s">
        <v>84</v>
      </c>
      <c r="C44" s="292"/>
      <c r="D44" s="292"/>
      <c r="E44" s="293"/>
      <c r="F44" s="102" t="s">
        <v>85</v>
      </c>
      <c r="G44" s="285">
        <v>1</v>
      </c>
      <c r="H44" s="286"/>
      <c r="I44" s="68" t="s">
        <v>3</v>
      </c>
      <c r="J44" s="69"/>
      <c r="K44" s="69"/>
      <c r="L44" s="70"/>
      <c r="M44" s="69"/>
    </row>
    <row r="45" spans="1:13" s="37" customFormat="1" ht="18" customHeight="1" x14ac:dyDescent="0.55000000000000004">
      <c r="A45" s="152">
        <v>40</v>
      </c>
      <c r="B45" s="279" t="s">
        <v>86</v>
      </c>
      <c r="C45" s="280"/>
      <c r="D45" s="280"/>
      <c r="E45" s="281"/>
      <c r="F45" s="102" t="s">
        <v>87</v>
      </c>
      <c r="G45" s="285"/>
      <c r="H45" s="286"/>
      <c r="I45" s="68">
        <v>45827</v>
      </c>
      <c r="J45" s="69" t="s">
        <v>7</v>
      </c>
      <c r="K45" s="69" t="s">
        <v>865</v>
      </c>
      <c r="L45" s="70" t="s">
        <v>865</v>
      </c>
      <c r="M45" s="69" t="s">
        <v>865</v>
      </c>
    </row>
    <row r="46" spans="1:13" s="37" customFormat="1" ht="18" customHeight="1" x14ac:dyDescent="0.55000000000000004">
      <c r="A46" s="152">
        <v>41</v>
      </c>
      <c r="B46" s="279" t="s">
        <v>88</v>
      </c>
      <c r="C46" s="280"/>
      <c r="D46" s="280"/>
      <c r="E46" s="281"/>
      <c r="F46" s="102" t="s">
        <v>89</v>
      </c>
      <c r="G46" s="285">
        <v>1</v>
      </c>
      <c r="H46" s="286"/>
      <c r="I46" s="68" t="s">
        <v>3</v>
      </c>
      <c r="J46" s="69"/>
      <c r="K46" s="69"/>
      <c r="L46" s="70"/>
      <c r="M46" s="69"/>
    </row>
    <row r="47" spans="1:13" s="37" customFormat="1" ht="18" customHeight="1" x14ac:dyDescent="0.55000000000000004">
      <c r="A47" s="152">
        <v>42</v>
      </c>
      <c r="B47" s="279" t="s">
        <v>90</v>
      </c>
      <c r="C47" s="280"/>
      <c r="D47" s="280"/>
      <c r="E47" s="281"/>
      <c r="F47" s="102" t="s">
        <v>91</v>
      </c>
      <c r="G47" s="285"/>
      <c r="H47" s="286"/>
      <c r="I47" s="68">
        <v>45821</v>
      </c>
      <c r="J47" s="69" t="s">
        <v>7</v>
      </c>
      <c r="K47" s="69" t="s">
        <v>865</v>
      </c>
      <c r="L47" s="70" t="s">
        <v>865</v>
      </c>
      <c r="M47" s="69" t="s">
        <v>865</v>
      </c>
    </row>
    <row r="48" spans="1:13" s="37" customFormat="1" ht="18" customHeight="1" x14ac:dyDescent="0.55000000000000004">
      <c r="A48" s="152">
        <v>43</v>
      </c>
      <c r="B48" s="279" t="s">
        <v>92</v>
      </c>
      <c r="C48" s="280"/>
      <c r="D48" s="280"/>
      <c r="E48" s="281"/>
      <c r="F48" s="102" t="s">
        <v>93</v>
      </c>
      <c r="G48" s="285">
        <v>1</v>
      </c>
      <c r="H48" s="286"/>
      <c r="I48" s="71" t="s">
        <v>3</v>
      </c>
      <c r="J48" s="72"/>
      <c r="K48" s="72"/>
      <c r="L48" s="73"/>
      <c r="M48" s="72"/>
    </row>
    <row r="49" spans="1:13" s="37" customFormat="1" ht="18" customHeight="1" x14ac:dyDescent="0.55000000000000004">
      <c r="A49" s="152">
        <v>44</v>
      </c>
      <c r="B49" s="279" t="s">
        <v>94</v>
      </c>
      <c r="C49" s="280"/>
      <c r="D49" s="280"/>
      <c r="E49" s="281"/>
      <c r="F49" s="102" t="s">
        <v>95</v>
      </c>
      <c r="G49" s="285"/>
      <c r="H49" s="286"/>
      <c r="I49" s="68">
        <v>45827</v>
      </c>
      <c r="J49" s="69" t="s">
        <v>7</v>
      </c>
      <c r="K49" s="69" t="s">
        <v>865</v>
      </c>
      <c r="L49" s="70" t="s">
        <v>865</v>
      </c>
      <c r="M49" s="69" t="s">
        <v>865</v>
      </c>
    </row>
    <row r="50" spans="1:13" s="37" customFormat="1" ht="18" customHeight="1" x14ac:dyDescent="0.55000000000000004">
      <c r="A50" s="152">
        <v>45</v>
      </c>
      <c r="B50" s="279" t="s">
        <v>96</v>
      </c>
      <c r="C50" s="280"/>
      <c r="D50" s="280"/>
      <c r="E50" s="281"/>
      <c r="F50" s="102" t="s">
        <v>97</v>
      </c>
      <c r="G50" s="285"/>
      <c r="H50" s="286"/>
      <c r="I50" s="71">
        <v>45833</v>
      </c>
      <c r="J50" s="69" t="s">
        <v>7</v>
      </c>
      <c r="K50" s="69" t="s">
        <v>865</v>
      </c>
      <c r="L50" s="70" t="s">
        <v>865</v>
      </c>
      <c r="M50" s="69" t="s">
        <v>865</v>
      </c>
    </row>
    <row r="51" spans="1:13" s="29" customFormat="1" ht="22.15" hidden="1" customHeight="1" x14ac:dyDescent="0.55000000000000004">
      <c r="B51" s="24"/>
      <c r="C51" s="249" t="s">
        <v>827</v>
      </c>
      <c r="D51" s="249"/>
      <c r="E51" s="249"/>
      <c r="F51" s="249"/>
      <c r="G51" s="111">
        <f>COUNTIF(G6:G50,1)</f>
        <v>22</v>
      </c>
      <c r="H51" s="111" t="s">
        <v>829</v>
      </c>
      <c r="I51" s="113">
        <v>45</v>
      </c>
      <c r="J51" s="27"/>
      <c r="K51" s="28"/>
      <c r="L51" s="27"/>
      <c r="M51" s="28"/>
    </row>
    <row r="55" spans="1:13" s="29" customFormat="1" ht="28.5" customHeight="1" x14ac:dyDescent="0.55000000000000004">
      <c r="B55" s="24"/>
      <c r="C55" s="24"/>
      <c r="D55" s="24"/>
      <c r="E55" s="24"/>
      <c r="F55" s="24"/>
      <c r="G55" s="109"/>
      <c r="H55" s="109"/>
      <c r="I55" s="26"/>
      <c r="J55" s="27"/>
      <c r="K55" s="28"/>
      <c r="L55" s="27"/>
      <c r="M55" s="28"/>
    </row>
    <row r="58" spans="1:13" s="29" customFormat="1" ht="28.5" customHeight="1" x14ac:dyDescent="0.55000000000000004">
      <c r="B58" s="24"/>
      <c r="C58" s="24"/>
      <c r="D58" s="24"/>
      <c r="E58" s="24"/>
      <c r="F58" s="24"/>
      <c r="G58" s="109"/>
      <c r="H58" s="109"/>
      <c r="I58" s="26"/>
      <c r="J58" s="27"/>
      <c r="K58" s="28"/>
      <c r="L58" s="27"/>
      <c r="M58" s="28"/>
    </row>
    <row r="60" spans="1:13" s="29" customFormat="1" ht="28.5" customHeight="1" x14ac:dyDescent="0.55000000000000004">
      <c r="B60" s="24"/>
      <c r="C60" s="24"/>
      <c r="D60" s="24"/>
      <c r="E60" s="24"/>
      <c r="F60" s="24"/>
      <c r="G60" s="109"/>
      <c r="H60" s="109"/>
      <c r="I60" s="26"/>
      <c r="J60" s="27"/>
      <c r="K60" s="28"/>
      <c r="L60" s="27"/>
      <c r="M60" s="28"/>
    </row>
    <row r="62" spans="1:13" s="29" customFormat="1" ht="38.25" customHeight="1" x14ac:dyDescent="0.55000000000000004">
      <c r="B62" s="24"/>
      <c r="C62" s="24"/>
      <c r="D62" s="24"/>
      <c r="E62" s="24"/>
      <c r="F62" s="24"/>
      <c r="G62" s="109"/>
      <c r="H62" s="109"/>
      <c r="I62" s="26"/>
      <c r="J62" s="27"/>
      <c r="K62" s="28"/>
      <c r="L62" s="27"/>
      <c r="M62" s="28"/>
    </row>
  </sheetData>
  <sheetProtection algorithmName="SHA-512" hashValue="WSqa5Cysf5iWL21WozjV4n0MjIFotYq2RU2d/KGiQfWWJ0t7GQVN+pvJLIHaELQlTJKDVgSWSJuwSqIqO7TWEA==" saltValue="eLs1deOER7uXarzFKWjCUA==" spinCount="100000" sheet="1" autoFilter="0"/>
  <mergeCells count="94">
    <mergeCell ref="L4:M4"/>
    <mergeCell ref="B5:E5"/>
    <mergeCell ref="B7:E7"/>
    <mergeCell ref="B6:E6"/>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5:E45"/>
    <mergeCell ref="B40:E40"/>
    <mergeCell ref="B41:E41"/>
    <mergeCell ref="B42:E42"/>
    <mergeCell ref="B43:E43"/>
    <mergeCell ref="B44:E44"/>
    <mergeCell ref="B49:E49"/>
    <mergeCell ref="B50:E50"/>
    <mergeCell ref="B46:E46"/>
    <mergeCell ref="B47:E47"/>
    <mergeCell ref="B48:E48"/>
    <mergeCell ref="C51:F51"/>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G44:H44"/>
    <mergeCell ref="G50:H50"/>
    <mergeCell ref="G45:H45"/>
    <mergeCell ref="G46:H46"/>
    <mergeCell ref="G47:H47"/>
    <mergeCell ref="G48:H48"/>
    <mergeCell ref="G49:H49"/>
  </mergeCells>
  <phoneticPr fontId="2"/>
  <dataValidations count="1">
    <dataValidation type="list" allowBlank="1" showInputMessage="1" showErrorMessage="1" sqref="M6:M50"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'データ(削除禁止)'!$G$2:$J$2</xm:f>
          </x14:formula1>
          <xm:sqref>K6:K50</xm:sqref>
        </x14:dataValidation>
        <x14:dataValidation type="list" allowBlank="1" showInputMessage="1" showErrorMessage="1" xr:uid="{00000000-0002-0000-0000-000003000000}">
          <x14:formula1>
            <xm:f>'データ(削除禁止)'!$D$2:$E$2</xm:f>
          </x14:formula1>
          <xm:sqref>J6:J50</xm:sqref>
        </x14:dataValidation>
        <x14:dataValidation type="list" allowBlank="1" showInputMessage="1" showErrorMessage="1" xr:uid="{00000000-0002-0000-0000-000002000000}">
          <x14:formula1>
            <xm:f>'データ(削除禁止)'!$B$2:$B$112</xm:f>
          </x14:formula1>
          <xm:sqref>L6:L50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2:H22"/>
  <sheetViews>
    <sheetView view="pageBreakPreview" zoomScale="88" zoomScaleNormal="71" zoomScaleSheetLayoutView="88" workbookViewId="0">
      <selection activeCell="N27" sqref="N27"/>
    </sheetView>
  </sheetViews>
  <sheetFormatPr defaultColWidth="8.58203125" defaultRowHeight="13" x14ac:dyDescent="0.55000000000000004"/>
  <cols>
    <col min="1" max="1" width="2.25" style="6" customWidth="1"/>
    <col min="2" max="2" width="8.58203125" style="6"/>
    <col min="3" max="3" width="3" style="6" bestFit="1" customWidth="1"/>
    <col min="4" max="4" width="13.25" style="6" customWidth="1"/>
    <col min="5" max="5" width="2.75" style="6" bestFit="1" customWidth="1"/>
    <col min="6" max="6" width="13.25" style="6" customWidth="1"/>
    <col min="7" max="15" width="8.58203125" style="6"/>
    <col min="16" max="16" width="13.08203125" style="6" customWidth="1"/>
    <col min="17" max="16384" width="8.58203125" style="6"/>
  </cols>
  <sheetData>
    <row r="2" spans="3:8" ht="17.149999999999999" customHeight="1" thickBot="1" x14ac:dyDescent="0.6">
      <c r="C2" s="6" t="s">
        <v>715</v>
      </c>
    </row>
    <row r="3" spans="3:8" x14ac:dyDescent="0.55000000000000004">
      <c r="C3" s="300" t="s">
        <v>713</v>
      </c>
      <c r="D3" s="301"/>
      <c r="E3" s="302" t="s">
        <v>724</v>
      </c>
      <c r="F3" s="303"/>
      <c r="G3" s="7"/>
      <c r="H3" s="8"/>
    </row>
    <row r="4" spans="3:8" x14ac:dyDescent="0.55000000000000004">
      <c r="C4" s="9" t="s">
        <v>720</v>
      </c>
      <c r="D4" s="10">
        <f>COUNT('R7私立認可保育所'!H6:H228)</f>
        <v>184</v>
      </c>
      <c r="E4" s="11" t="s">
        <v>721</v>
      </c>
      <c r="F4" s="12">
        <f>COUNTIF('R7私立認可保育所'!I6:I228,"有")+COUNTIF('R7私立認可保育所'!I6:I228,"無")</f>
        <v>184</v>
      </c>
      <c r="G4" s="13" t="b">
        <f>AND(D4=F4)</f>
        <v>1</v>
      </c>
      <c r="H4" s="14" t="s">
        <v>716</v>
      </c>
    </row>
    <row r="5" spans="3:8" x14ac:dyDescent="0.55000000000000004">
      <c r="C5" s="310" t="s">
        <v>714</v>
      </c>
      <c r="D5" s="311"/>
      <c r="E5" s="312" t="s">
        <v>725</v>
      </c>
      <c r="F5" s="313"/>
      <c r="G5" s="7"/>
      <c r="H5" s="15"/>
    </row>
    <row r="6" spans="3:8" ht="13.5" thickBot="1" x14ac:dyDescent="0.6">
      <c r="C6" s="16" t="s">
        <v>722</v>
      </c>
      <c r="D6" s="17">
        <f>COUNTIF('R7私立認可保育所'!H6:H228,"―")</f>
        <v>0</v>
      </c>
      <c r="E6" s="18" t="s">
        <v>723</v>
      </c>
      <c r="F6" s="19">
        <f>COUNTBLANK('R7私立認可保育所'!I6:I228)</f>
        <v>39</v>
      </c>
      <c r="G6" s="13" t="b">
        <f>AND(D6=F6)</f>
        <v>0</v>
      </c>
      <c r="H6" s="14" t="s">
        <v>717</v>
      </c>
    </row>
    <row r="7" spans="3:8" ht="13.5" thickTop="1" x14ac:dyDescent="0.55000000000000004">
      <c r="C7" s="304" t="s">
        <v>718</v>
      </c>
      <c r="D7" s="305"/>
      <c r="E7" s="306" t="s">
        <v>718</v>
      </c>
      <c r="F7" s="307"/>
      <c r="G7" s="13"/>
      <c r="H7" s="14"/>
    </row>
    <row r="8" spans="3:8" ht="13.5" thickBot="1" x14ac:dyDescent="0.6">
      <c r="C8" s="308">
        <f>D4+D6</f>
        <v>184</v>
      </c>
      <c r="D8" s="309"/>
      <c r="E8" s="308">
        <f>F4+F6</f>
        <v>223</v>
      </c>
      <c r="F8" s="309"/>
      <c r="G8" s="7"/>
      <c r="H8" s="8"/>
    </row>
    <row r="9" spans="3:8" x14ac:dyDescent="0.55000000000000004">
      <c r="D9" s="20" t="b">
        <f>AND(D4+D6=203)</f>
        <v>0</v>
      </c>
      <c r="E9" s="20"/>
      <c r="F9" s="21" t="b">
        <f>AND(F4+F6=203)</f>
        <v>0</v>
      </c>
      <c r="G9" s="7"/>
      <c r="H9" s="8"/>
    </row>
    <row r="10" spans="3:8" x14ac:dyDescent="0.55000000000000004">
      <c r="D10" s="20" t="s">
        <v>712</v>
      </c>
      <c r="E10" s="20"/>
      <c r="F10" s="21" t="s">
        <v>712</v>
      </c>
      <c r="G10" s="7"/>
      <c r="H10" s="8"/>
    </row>
    <row r="11" spans="3:8" x14ac:dyDescent="0.55000000000000004">
      <c r="D11" s="22" t="s">
        <v>719</v>
      </c>
      <c r="E11" s="22"/>
      <c r="F11" s="23"/>
      <c r="G11" s="7"/>
      <c r="H11" s="8"/>
    </row>
    <row r="13" spans="3:8" ht="16.149999999999999" customHeight="1" thickBot="1" x14ac:dyDescent="0.6">
      <c r="C13" s="6" t="s">
        <v>726</v>
      </c>
    </row>
    <row r="14" spans="3:8" x14ac:dyDescent="0.55000000000000004">
      <c r="C14" s="300" t="s">
        <v>713</v>
      </c>
      <c r="D14" s="301"/>
      <c r="E14" s="302" t="s">
        <v>724</v>
      </c>
      <c r="F14" s="303"/>
      <c r="G14" s="7"/>
      <c r="H14" s="8"/>
    </row>
    <row r="15" spans="3:8" x14ac:dyDescent="0.55000000000000004">
      <c r="C15" s="9" t="s">
        <v>720</v>
      </c>
      <c r="D15" s="10">
        <f>COUNT(#REF!)</f>
        <v>0</v>
      </c>
      <c r="E15" s="11" t="s">
        <v>721</v>
      </c>
      <c r="F15" s="12" t="e">
        <f>COUNTIF(#REF!,"有")+COUNTIF(#REF!,"無")</f>
        <v>#REF!</v>
      </c>
      <c r="G15" s="13" t="e">
        <f>AND(D15=F15)</f>
        <v>#REF!</v>
      </c>
      <c r="H15" s="14" t="s">
        <v>716</v>
      </c>
    </row>
    <row r="16" spans="3:8" x14ac:dyDescent="0.55000000000000004">
      <c r="C16" s="310" t="s">
        <v>714</v>
      </c>
      <c r="D16" s="311"/>
      <c r="E16" s="312" t="s">
        <v>725</v>
      </c>
      <c r="F16" s="313"/>
      <c r="G16" s="7"/>
      <c r="H16" s="15"/>
    </row>
    <row r="17" spans="3:8" ht="13.5" thickBot="1" x14ac:dyDescent="0.6">
      <c r="C17" s="16" t="s">
        <v>722</v>
      </c>
      <c r="D17" s="17" t="e">
        <f>COUNTIF(#REF!,"―")</f>
        <v>#REF!</v>
      </c>
      <c r="E17" s="18" t="s">
        <v>723</v>
      </c>
      <c r="F17" s="19" t="e">
        <f>COUNTBLANK(#REF!)</f>
        <v>#REF!</v>
      </c>
      <c r="G17" s="13" t="e">
        <f>AND(D17=F17)</f>
        <v>#REF!</v>
      </c>
      <c r="H17" s="14" t="s">
        <v>717</v>
      </c>
    </row>
    <row r="18" spans="3:8" ht="13.5" thickTop="1" x14ac:dyDescent="0.55000000000000004">
      <c r="C18" s="304" t="s">
        <v>718</v>
      </c>
      <c r="D18" s="305"/>
      <c r="E18" s="306" t="s">
        <v>718</v>
      </c>
      <c r="F18" s="307"/>
      <c r="G18" s="13"/>
      <c r="H18" s="14"/>
    </row>
    <row r="19" spans="3:8" ht="13.5" thickBot="1" x14ac:dyDescent="0.6">
      <c r="C19" s="308" t="e">
        <f>D15+D17</f>
        <v>#REF!</v>
      </c>
      <c r="D19" s="309"/>
      <c r="E19" s="308" t="e">
        <f>F15+F17</f>
        <v>#REF!</v>
      </c>
      <c r="F19" s="309"/>
      <c r="G19" s="7"/>
      <c r="H19" s="8"/>
    </row>
    <row r="20" spans="3:8" x14ac:dyDescent="0.55000000000000004">
      <c r="D20" s="20" t="e">
        <f>AND(D15+D17=45)</f>
        <v>#REF!</v>
      </c>
      <c r="E20" s="20"/>
      <c r="F20" s="21" t="e">
        <f>AND(F15+F17=45)</f>
        <v>#REF!</v>
      </c>
      <c r="G20" s="7"/>
      <c r="H20" s="8"/>
    </row>
    <row r="21" spans="3:8" x14ac:dyDescent="0.55000000000000004">
      <c r="D21" s="20" t="s">
        <v>712</v>
      </c>
      <c r="E21" s="20"/>
      <c r="F21" s="21" t="s">
        <v>712</v>
      </c>
      <c r="G21" s="7"/>
      <c r="H21" s="8"/>
    </row>
    <row r="22" spans="3:8" x14ac:dyDescent="0.55000000000000004">
      <c r="D22" s="22" t="s">
        <v>727</v>
      </c>
      <c r="E22" s="22"/>
      <c r="F22" s="23"/>
      <c r="G22" s="7"/>
      <c r="H22" s="8"/>
    </row>
  </sheetData>
  <mergeCells count="16">
    <mergeCell ref="C3:D3"/>
    <mergeCell ref="E3:F3"/>
    <mergeCell ref="C18:D18"/>
    <mergeCell ref="E18:F18"/>
    <mergeCell ref="C19:D19"/>
    <mergeCell ref="E19:F19"/>
    <mergeCell ref="C5:D5"/>
    <mergeCell ref="E5:F5"/>
    <mergeCell ref="C14:D14"/>
    <mergeCell ref="E14:F14"/>
    <mergeCell ref="C16:D16"/>
    <mergeCell ref="E16:F16"/>
    <mergeCell ref="C7:D7"/>
    <mergeCell ref="C8:D8"/>
    <mergeCell ref="E7:F7"/>
    <mergeCell ref="E8:F8"/>
  </mergeCells>
  <phoneticPr fontId="2"/>
  <conditionalFormatting sqref="D20:F20">
    <cfRule type="containsText" dxfId="3" priority="1" operator="containsText" text="FALSE">
      <formula>NOT(ISERROR(SEARCH("FALSE",D20)))</formula>
    </cfRule>
  </conditionalFormatting>
  <conditionalFormatting sqref="G4:G6">
    <cfRule type="containsText" dxfId="2" priority="3" operator="containsText" text="FALSE">
      <formula>NOT(ISERROR(SEARCH("FALSE",G4)))</formula>
    </cfRule>
  </conditionalFormatting>
  <conditionalFormatting sqref="G15">
    <cfRule type="containsText" dxfId="1" priority="6" operator="containsText" text="FALSE">
      <formula>NOT(ISERROR(SEARCH("FALSE",G15)))</formula>
    </cfRule>
  </conditionalFormatting>
  <conditionalFormatting sqref="G15:G17">
    <cfRule type="containsText" dxfId="0" priority="2" operator="containsText" text="FALSE">
      <formula>NOT(ISERROR(SEARCH("FALSE",G15)))</formula>
    </cfRule>
  </conditionalFormatting>
  <pageMargins left="0.19" right="0.1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dimension ref="B1:N115"/>
  <sheetViews>
    <sheetView view="pageBreakPreview" topLeftCell="A83" zoomScale="78" zoomScaleNormal="80" zoomScaleSheetLayoutView="78" workbookViewId="0">
      <selection activeCell="C98" sqref="C98"/>
    </sheetView>
  </sheetViews>
  <sheetFormatPr defaultRowHeight="18" x14ac:dyDescent="0.55000000000000004"/>
  <cols>
    <col min="1" max="1" width="3" customWidth="1"/>
    <col min="2" max="2" width="94.75" customWidth="1"/>
    <col min="4" max="5" width="3.25" bestFit="1" customWidth="1"/>
    <col min="6" max="7" width="5.25" customWidth="1"/>
    <col min="8" max="10" width="5.08203125" style="3" bestFit="1" customWidth="1"/>
    <col min="11" max="11" width="4.08203125" customWidth="1"/>
    <col min="12" max="12" width="4.08203125" style="3" customWidth="1"/>
    <col min="13" max="13" width="8.75" bestFit="1" customWidth="1"/>
  </cols>
  <sheetData>
    <row r="1" spans="2:14" x14ac:dyDescent="0.55000000000000004">
      <c r="B1" s="1" t="s">
        <v>160</v>
      </c>
    </row>
    <row r="2" spans="2:14" x14ac:dyDescent="0.55000000000000004">
      <c r="B2" s="1"/>
      <c r="D2" s="1" t="s">
        <v>6</v>
      </c>
      <c r="E2" s="1" t="s">
        <v>7</v>
      </c>
      <c r="G2" s="1" t="s">
        <v>3</v>
      </c>
      <c r="H2" s="1" t="s">
        <v>210</v>
      </c>
      <c r="I2" s="1" t="s">
        <v>211</v>
      </c>
      <c r="J2" s="1" t="s">
        <v>214</v>
      </c>
      <c r="L2" s="4" t="s">
        <v>3</v>
      </c>
      <c r="M2" s="1" t="s">
        <v>215</v>
      </c>
      <c r="N2" s="1" t="s">
        <v>212</v>
      </c>
    </row>
    <row r="3" spans="2:14" x14ac:dyDescent="0.55000000000000004">
      <c r="B3" s="1" t="s">
        <v>3</v>
      </c>
    </row>
    <row r="4" spans="2:14" x14ac:dyDescent="0.55000000000000004">
      <c r="B4" s="2" t="s">
        <v>201</v>
      </c>
    </row>
    <row r="5" spans="2:14" x14ac:dyDescent="0.55000000000000004">
      <c r="B5" s="2" t="s">
        <v>797</v>
      </c>
      <c r="C5" t="s">
        <v>182</v>
      </c>
    </row>
    <row r="6" spans="2:14" x14ac:dyDescent="0.55000000000000004">
      <c r="B6" s="2" t="s">
        <v>198</v>
      </c>
    </row>
    <row r="7" spans="2:14" x14ac:dyDescent="0.55000000000000004">
      <c r="B7" s="2" t="s">
        <v>830</v>
      </c>
      <c r="C7" t="s">
        <v>831</v>
      </c>
    </row>
    <row r="8" spans="2:14" x14ac:dyDescent="0.55000000000000004">
      <c r="B8" s="5" t="s">
        <v>183</v>
      </c>
    </row>
    <row r="9" spans="2:14" x14ac:dyDescent="0.55000000000000004">
      <c r="B9" s="5" t="s">
        <v>729</v>
      </c>
    </row>
    <row r="10" spans="2:14" x14ac:dyDescent="0.55000000000000004">
      <c r="B10" s="5" t="s">
        <v>730</v>
      </c>
    </row>
    <row r="11" spans="2:14" x14ac:dyDescent="0.55000000000000004">
      <c r="B11" s="5" t="s">
        <v>731</v>
      </c>
    </row>
    <row r="12" spans="2:14" x14ac:dyDescent="0.55000000000000004">
      <c r="B12" s="5" t="s">
        <v>157</v>
      </c>
    </row>
    <row r="13" spans="2:14" x14ac:dyDescent="0.55000000000000004">
      <c r="B13" s="5" t="s">
        <v>193</v>
      </c>
    </row>
    <row r="14" spans="2:14" x14ac:dyDescent="0.55000000000000004">
      <c r="B14" s="5" t="s">
        <v>161</v>
      </c>
    </row>
    <row r="15" spans="2:14" x14ac:dyDescent="0.55000000000000004">
      <c r="B15" s="5" t="s">
        <v>162</v>
      </c>
    </row>
    <row r="16" spans="2:14" x14ac:dyDescent="0.55000000000000004">
      <c r="B16" s="5" t="s">
        <v>184</v>
      </c>
      <c r="C16" t="s">
        <v>182</v>
      </c>
    </row>
    <row r="17" spans="2:3" x14ac:dyDescent="0.55000000000000004">
      <c r="B17" s="5" t="s">
        <v>207</v>
      </c>
    </row>
    <row r="18" spans="2:3" x14ac:dyDescent="0.55000000000000004">
      <c r="B18" s="5" t="s">
        <v>163</v>
      </c>
    </row>
    <row r="19" spans="2:3" x14ac:dyDescent="0.55000000000000004">
      <c r="B19" s="5" t="s">
        <v>812</v>
      </c>
    </row>
    <row r="20" spans="2:3" x14ac:dyDescent="0.55000000000000004">
      <c r="B20" s="5" t="s">
        <v>816</v>
      </c>
    </row>
    <row r="21" spans="2:3" x14ac:dyDescent="0.55000000000000004">
      <c r="B21" s="5" t="s">
        <v>164</v>
      </c>
    </row>
    <row r="22" spans="2:3" x14ac:dyDescent="0.55000000000000004">
      <c r="B22" s="5" t="s">
        <v>165</v>
      </c>
    </row>
    <row r="23" spans="2:3" x14ac:dyDescent="0.55000000000000004">
      <c r="B23" s="5" t="s">
        <v>209</v>
      </c>
    </row>
    <row r="24" spans="2:3" x14ac:dyDescent="0.55000000000000004">
      <c r="B24" s="5" t="s">
        <v>12</v>
      </c>
    </row>
    <row r="25" spans="2:3" x14ac:dyDescent="0.55000000000000004">
      <c r="B25" s="5" t="s">
        <v>166</v>
      </c>
    </row>
    <row r="26" spans="2:3" x14ac:dyDescent="0.55000000000000004">
      <c r="B26" s="5" t="s">
        <v>167</v>
      </c>
    </row>
    <row r="27" spans="2:3" x14ac:dyDescent="0.55000000000000004">
      <c r="B27" s="5" t="s">
        <v>191</v>
      </c>
      <c r="C27" t="s">
        <v>196</v>
      </c>
    </row>
    <row r="28" spans="2:3" x14ac:dyDescent="0.55000000000000004">
      <c r="B28" s="5" t="s">
        <v>192</v>
      </c>
    </row>
    <row r="29" spans="2:3" x14ac:dyDescent="0.55000000000000004">
      <c r="B29" s="5" t="s">
        <v>159</v>
      </c>
    </row>
    <row r="30" spans="2:3" x14ac:dyDescent="0.55000000000000004">
      <c r="B30" s="5" t="s">
        <v>168</v>
      </c>
    </row>
    <row r="31" spans="2:3" x14ac:dyDescent="0.55000000000000004">
      <c r="B31" s="5" t="s">
        <v>169</v>
      </c>
    </row>
    <row r="32" spans="2:3" x14ac:dyDescent="0.55000000000000004">
      <c r="B32" s="5" t="s">
        <v>793</v>
      </c>
    </row>
    <row r="33" spans="2:2" x14ac:dyDescent="0.55000000000000004">
      <c r="B33" s="5" t="s">
        <v>728</v>
      </c>
    </row>
    <row r="34" spans="2:2" x14ac:dyDescent="0.55000000000000004">
      <c r="B34" s="5" t="s">
        <v>202</v>
      </c>
    </row>
    <row r="35" spans="2:2" hidden="1" x14ac:dyDescent="0.55000000000000004">
      <c r="B35" s="5" t="s">
        <v>157</v>
      </c>
    </row>
    <row r="36" spans="2:2" x14ac:dyDescent="0.55000000000000004">
      <c r="B36" s="5" t="s">
        <v>799</v>
      </c>
    </row>
    <row r="37" spans="2:2" x14ac:dyDescent="0.55000000000000004">
      <c r="B37" s="5" t="s">
        <v>170</v>
      </c>
    </row>
    <row r="38" spans="2:2" x14ac:dyDescent="0.55000000000000004">
      <c r="B38" s="5" t="s">
        <v>823</v>
      </c>
    </row>
    <row r="39" spans="2:2" x14ac:dyDescent="0.55000000000000004">
      <c r="B39" s="5" t="s">
        <v>171</v>
      </c>
    </row>
    <row r="40" spans="2:2" x14ac:dyDescent="0.55000000000000004">
      <c r="B40" s="5" t="s">
        <v>822</v>
      </c>
    </row>
    <row r="41" spans="2:2" x14ac:dyDescent="0.55000000000000004">
      <c r="B41" s="5" t="s">
        <v>172</v>
      </c>
    </row>
    <row r="42" spans="2:2" x14ac:dyDescent="0.55000000000000004">
      <c r="B42" s="5" t="s">
        <v>173</v>
      </c>
    </row>
    <row r="43" spans="2:2" x14ac:dyDescent="0.55000000000000004">
      <c r="B43" s="5" t="s">
        <v>886</v>
      </c>
    </row>
    <row r="44" spans="2:2" x14ac:dyDescent="0.55000000000000004">
      <c r="B44" s="5" t="s">
        <v>887</v>
      </c>
    </row>
    <row r="45" spans="2:2" x14ac:dyDescent="0.55000000000000004">
      <c r="B45" s="5" t="s">
        <v>824</v>
      </c>
    </row>
    <row r="46" spans="2:2" x14ac:dyDescent="0.55000000000000004">
      <c r="B46" s="5" t="s">
        <v>174</v>
      </c>
    </row>
    <row r="47" spans="2:2" x14ac:dyDescent="0.55000000000000004">
      <c r="B47" s="5" t="s">
        <v>818</v>
      </c>
    </row>
    <row r="48" spans="2:2" x14ac:dyDescent="0.55000000000000004">
      <c r="B48" s="5" t="s">
        <v>820</v>
      </c>
    </row>
    <row r="49" spans="2:2" x14ac:dyDescent="0.55000000000000004">
      <c r="B49" s="5" t="s">
        <v>175</v>
      </c>
    </row>
    <row r="50" spans="2:2" x14ac:dyDescent="0.55000000000000004">
      <c r="B50" s="5" t="s">
        <v>158</v>
      </c>
    </row>
    <row r="51" spans="2:2" x14ac:dyDescent="0.55000000000000004">
      <c r="B51" s="5" t="s">
        <v>836</v>
      </c>
    </row>
    <row r="52" spans="2:2" x14ac:dyDescent="0.55000000000000004">
      <c r="B52" s="5" t="s">
        <v>807</v>
      </c>
    </row>
    <row r="53" spans="2:2" x14ac:dyDescent="0.55000000000000004">
      <c r="B53" s="5" t="s">
        <v>785</v>
      </c>
    </row>
    <row r="54" spans="2:2" x14ac:dyDescent="0.55000000000000004">
      <c r="B54" s="5" t="s">
        <v>203</v>
      </c>
    </row>
    <row r="55" spans="2:2" x14ac:dyDescent="0.55000000000000004">
      <c r="B55" s="5" t="s">
        <v>821</v>
      </c>
    </row>
    <row r="56" spans="2:2" x14ac:dyDescent="0.55000000000000004">
      <c r="B56" s="5" t="s">
        <v>794</v>
      </c>
    </row>
    <row r="57" spans="2:2" x14ac:dyDescent="0.55000000000000004">
      <c r="B57" s="5" t="s">
        <v>814</v>
      </c>
    </row>
    <row r="58" spans="2:2" x14ac:dyDescent="0.55000000000000004">
      <c r="B58" s="5" t="s">
        <v>817</v>
      </c>
    </row>
    <row r="59" spans="2:2" x14ac:dyDescent="0.55000000000000004">
      <c r="B59" s="5" t="s">
        <v>176</v>
      </c>
    </row>
    <row r="60" spans="2:2" x14ac:dyDescent="0.55000000000000004">
      <c r="B60" s="5" t="s">
        <v>177</v>
      </c>
    </row>
    <row r="61" spans="2:2" x14ac:dyDescent="0.55000000000000004">
      <c r="B61" s="5" t="s">
        <v>178</v>
      </c>
    </row>
    <row r="62" spans="2:2" x14ac:dyDescent="0.55000000000000004">
      <c r="B62" s="5" t="s">
        <v>185</v>
      </c>
    </row>
    <row r="63" spans="2:2" x14ac:dyDescent="0.55000000000000004">
      <c r="B63" s="5" t="s">
        <v>179</v>
      </c>
    </row>
    <row r="64" spans="2:2" x14ac:dyDescent="0.55000000000000004">
      <c r="B64" s="5" t="s">
        <v>804</v>
      </c>
    </row>
    <row r="65" spans="2:2" x14ac:dyDescent="0.55000000000000004">
      <c r="B65" s="5" t="s">
        <v>889</v>
      </c>
    </row>
    <row r="66" spans="2:2" x14ac:dyDescent="0.55000000000000004">
      <c r="B66" s="5" t="s">
        <v>801</v>
      </c>
    </row>
    <row r="67" spans="2:2" x14ac:dyDescent="0.55000000000000004">
      <c r="B67" s="5" t="s">
        <v>811</v>
      </c>
    </row>
    <row r="68" spans="2:2" x14ac:dyDescent="0.55000000000000004">
      <c r="B68" s="5" t="s">
        <v>197</v>
      </c>
    </row>
    <row r="69" spans="2:2" x14ac:dyDescent="0.55000000000000004">
      <c r="B69" s="5" t="s">
        <v>803</v>
      </c>
    </row>
    <row r="70" spans="2:2" x14ac:dyDescent="0.55000000000000004">
      <c r="B70" s="5" t="s">
        <v>891</v>
      </c>
    </row>
    <row r="71" spans="2:2" x14ac:dyDescent="0.55000000000000004">
      <c r="B71" s="5" t="s">
        <v>815</v>
      </c>
    </row>
    <row r="72" spans="2:2" x14ac:dyDescent="0.55000000000000004">
      <c r="B72" s="5" t="s">
        <v>204</v>
      </c>
    </row>
    <row r="73" spans="2:2" x14ac:dyDescent="0.55000000000000004">
      <c r="B73" s="5" t="s">
        <v>786</v>
      </c>
    </row>
    <row r="74" spans="2:2" x14ac:dyDescent="0.55000000000000004">
      <c r="B74" s="5" t="s">
        <v>787</v>
      </c>
    </row>
    <row r="75" spans="2:2" x14ac:dyDescent="0.55000000000000004">
      <c r="B75" s="5" t="s">
        <v>788</v>
      </c>
    </row>
    <row r="76" spans="2:2" x14ac:dyDescent="0.55000000000000004">
      <c r="B76" s="5" t="s">
        <v>805</v>
      </c>
    </row>
    <row r="77" spans="2:2" x14ac:dyDescent="0.55000000000000004">
      <c r="B77" s="5" t="s">
        <v>813</v>
      </c>
    </row>
    <row r="78" spans="2:2" x14ac:dyDescent="0.55000000000000004">
      <c r="B78" s="5" t="s">
        <v>874</v>
      </c>
    </row>
    <row r="79" spans="2:2" x14ac:dyDescent="0.55000000000000004">
      <c r="B79" s="5" t="s">
        <v>186</v>
      </c>
    </row>
    <row r="80" spans="2:2" x14ac:dyDescent="0.55000000000000004">
      <c r="B80" s="5" t="s">
        <v>208</v>
      </c>
    </row>
    <row r="81" spans="2:2" x14ac:dyDescent="0.55000000000000004">
      <c r="B81" s="5" t="s">
        <v>187</v>
      </c>
    </row>
    <row r="82" spans="2:2" x14ac:dyDescent="0.55000000000000004">
      <c r="B82" s="5" t="s">
        <v>188</v>
      </c>
    </row>
    <row r="83" spans="2:2" x14ac:dyDescent="0.55000000000000004">
      <c r="B83" s="5" t="s">
        <v>189</v>
      </c>
    </row>
    <row r="84" spans="2:2" x14ac:dyDescent="0.55000000000000004">
      <c r="B84" s="5" t="s">
        <v>190</v>
      </c>
    </row>
    <row r="85" spans="2:2" x14ac:dyDescent="0.55000000000000004">
      <c r="B85" s="5" t="s">
        <v>834</v>
      </c>
    </row>
    <row r="86" spans="2:2" x14ac:dyDescent="0.55000000000000004">
      <c r="B86" s="5" t="s">
        <v>835</v>
      </c>
    </row>
    <row r="87" spans="2:2" x14ac:dyDescent="0.55000000000000004">
      <c r="B87" s="5" t="s">
        <v>833</v>
      </c>
    </row>
    <row r="88" spans="2:2" x14ac:dyDescent="0.55000000000000004">
      <c r="B88" s="5" t="s">
        <v>216</v>
      </c>
    </row>
    <row r="89" spans="2:2" x14ac:dyDescent="0.55000000000000004">
      <c r="B89" s="5" t="s">
        <v>795</v>
      </c>
    </row>
    <row r="90" spans="2:2" x14ac:dyDescent="0.55000000000000004">
      <c r="B90" s="5" t="s">
        <v>879</v>
      </c>
    </row>
    <row r="91" spans="2:2" x14ac:dyDescent="0.55000000000000004">
      <c r="B91" s="5" t="s">
        <v>796</v>
      </c>
    </row>
    <row r="92" spans="2:2" x14ac:dyDescent="0.55000000000000004">
      <c r="B92" s="5" t="s">
        <v>206</v>
      </c>
    </row>
    <row r="93" spans="2:2" x14ac:dyDescent="0.55000000000000004">
      <c r="B93" s="5" t="s">
        <v>875</v>
      </c>
    </row>
    <row r="94" spans="2:2" x14ac:dyDescent="0.55000000000000004">
      <c r="B94" s="5" t="s">
        <v>205</v>
      </c>
    </row>
    <row r="95" spans="2:2" x14ac:dyDescent="0.55000000000000004">
      <c r="B95" s="5" t="s">
        <v>800</v>
      </c>
    </row>
    <row r="96" spans="2:2" x14ac:dyDescent="0.55000000000000004">
      <c r="B96" s="5" t="s">
        <v>180</v>
      </c>
    </row>
    <row r="97" spans="2:3" x14ac:dyDescent="0.55000000000000004">
      <c r="B97" s="5" t="s">
        <v>199</v>
      </c>
    </row>
    <row r="98" spans="2:3" x14ac:dyDescent="0.55000000000000004">
      <c r="B98" s="5" t="s">
        <v>200</v>
      </c>
    </row>
    <row r="99" spans="2:3" x14ac:dyDescent="0.55000000000000004">
      <c r="B99" s="5" t="s">
        <v>840</v>
      </c>
    </row>
    <row r="100" spans="2:3" x14ac:dyDescent="0.55000000000000004">
      <c r="B100" s="5" t="s">
        <v>808</v>
      </c>
    </row>
    <row r="101" spans="2:3" x14ac:dyDescent="0.55000000000000004">
      <c r="B101" s="5" t="s">
        <v>837</v>
      </c>
    </row>
    <row r="102" spans="2:3" x14ac:dyDescent="0.55000000000000004">
      <c r="B102" s="5" t="s">
        <v>181</v>
      </c>
    </row>
    <row r="103" spans="2:3" x14ac:dyDescent="0.55000000000000004">
      <c r="B103" s="5" t="s">
        <v>832</v>
      </c>
    </row>
    <row r="104" spans="2:3" x14ac:dyDescent="0.55000000000000004">
      <c r="B104" s="5" t="s">
        <v>872</v>
      </c>
    </row>
    <row r="105" spans="2:3" x14ac:dyDescent="0.55000000000000004">
      <c r="B105" s="5" t="s">
        <v>798</v>
      </c>
    </row>
    <row r="106" spans="2:3" x14ac:dyDescent="0.55000000000000004">
      <c r="B106" s="5" t="s">
        <v>882</v>
      </c>
    </row>
    <row r="107" spans="2:3" x14ac:dyDescent="0.55000000000000004">
      <c r="B107" s="5" t="s">
        <v>839</v>
      </c>
    </row>
    <row r="108" spans="2:3" x14ac:dyDescent="0.55000000000000004">
      <c r="B108" s="5" t="s">
        <v>838</v>
      </c>
    </row>
    <row r="109" spans="2:3" x14ac:dyDescent="0.55000000000000004">
      <c r="B109" s="5" t="s">
        <v>806</v>
      </c>
      <c r="C109" t="s">
        <v>792</v>
      </c>
    </row>
    <row r="110" spans="2:3" x14ac:dyDescent="0.55000000000000004">
      <c r="B110" s="5" t="s">
        <v>791</v>
      </c>
      <c r="C110" t="s">
        <v>790</v>
      </c>
    </row>
    <row r="111" spans="2:3" x14ac:dyDescent="0.55000000000000004">
      <c r="B111" s="5" t="s">
        <v>890</v>
      </c>
    </row>
    <row r="112" spans="2:3" x14ac:dyDescent="0.55000000000000004">
      <c r="B112" s="5" t="s">
        <v>809</v>
      </c>
      <c r="C112" t="s">
        <v>789</v>
      </c>
    </row>
    <row r="113" spans="2:3" x14ac:dyDescent="0.55000000000000004">
      <c r="B113" s="5" t="s">
        <v>880</v>
      </c>
      <c r="C113" t="s">
        <v>881</v>
      </c>
    </row>
    <row r="114" spans="2:3" x14ac:dyDescent="0.55000000000000004">
      <c r="B114" s="5" t="s">
        <v>810</v>
      </c>
    </row>
    <row r="115" spans="2:3" x14ac:dyDescent="0.55000000000000004">
      <c r="B115" s="181" t="s">
        <v>883</v>
      </c>
      <c r="C115" t="s">
        <v>884</v>
      </c>
    </row>
  </sheetData>
  <phoneticPr fontId="2"/>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R7私立認可保育所</vt:lpstr>
      <vt:lpstr>R7地域型保育事業</vt:lpstr>
      <vt:lpstr>R7認定こども園</vt:lpstr>
      <vt:lpstr>R7区立保育園</vt:lpstr>
      <vt:lpstr>入力チェック</vt:lpstr>
      <vt:lpstr>データ(削除禁止)</vt:lpstr>
      <vt:lpstr>'R7区立保育園'!_FilterDatabase</vt:lpstr>
      <vt:lpstr>'R7地域型保育事業'!_FilterDatabase</vt:lpstr>
      <vt:lpstr>'R7認定こども園'!_FilterDatabase</vt:lpstr>
      <vt:lpstr>'R7区立保育園'!Print_Area</vt:lpstr>
      <vt:lpstr>'R7私立認可保育所'!Print_Area</vt:lpstr>
      <vt:lpstr>'R7地域型保育事業'!Print_Area</vt:lpstr>
      <vt:lpstr>'R7認定こども園'!Print_Area</vt:lpstr>
      <vt:lpstr>'データ(削除禁止)'!Print_Area</vt:lpstr>
      <vt:lpstr>入力チェック!Print_Area</vt:lpstr>
      <vt:lpstr>'R7区立保育園'!Print_Titles</vt:lpstr>
      <vt:lpstr>'R7私立認可保育所'!Print_Titles</vt:lpstr>
      <vt:lpstr>'R7地域型保育事業'!Print_Titles</vt:lpstr>
      <vt:lpstr>'R7認定こども園'!Print_Titles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星川　紀朗</cp:lastModifiedBy>
  <cp:lastPrinted>2025-07-22T01:31:13Z</cp:lastPrinted>
  <dcterms:created xsi:type="dcterms:W3CDTF">2022-04-08T01:44:19Z</dcterms:created>
  <dcterms:modified xsi:type="dcterms:W3CDTF">2026-02-25T04:12:49Z</dcterms:modified>
</cp:coreProperties>
</file>