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28F70D0-8E65-4052-9D02-2E9BC3F0BC13}" xr6:coauthVersionLast="47" xr6:coauthVersionMax="47" xr10:uidLastSave="{00000000-0000-0000-0000-000000000000}"/>
  <bookViews>
    <workbookView xWindow="-110" yWindow="-110" windowWidth="19420" windowHeight="10300" tabRatio="824" firstSheet="1" activeTab="2" xr2:uid="{00000000-000D-0000-FFFF-FFFF00000000}"/>
  </bookViews>
  <sheets>
    <sheet name="①第1希望～第30希望(BIZ)" sheetId="4" r:id="rId1"/>
    <sheet name="②第31希望～第60希望(BIZ)" sheetId="7" r:id="rId2"/>
    <sheet name="③第61希望～第90希望(BIZ)" sheetId="10" r:id="rId3"/>
    <sheet name="④第91希望～第120希望(BIZ)" sheetId="11" r:id="rId4"/>
    <sheet name="記入例" sheetId="13" r:id="rId5"/>
    <sheet name="(提出不要）施設コード" sheetId="6" r:id="rId6"/>
    <sheet name="集計用ページ" sheetId="12" state="hidden" r:id="rId7"/>
  </sheets>
  <definedNames>
    <definedName name="_xlnm.Print_Area" localSheetId="0">'①第1希望～第30希望(BIZ)'!$A$1:$AI$51</definedName>
    <definedName name="_xlnm.Print_Area" localSheetId="1">'②第31希望～第60希望(BIZ)'!$A$1:$AI$48</definedName>
    <definedName name="_xlnm.Print_Area" localSheetId="2">'③第61希望～第90希望(BIZ)'!$A$1:$AI$48</definedName>
    <definedName name="_xlnm.Print_Area" localSheetId="3">'④第91希望～第120希望(BIZ)'!$A$1:$AI$48</definedName>
    <definedName name="_xlnm.Print_Area" localSheetId="4">記入例!$A$1:$BY$50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48" i="4" l="1"/>
  <c r="E37" i="12" s="1"/>
  <c r="AD45" i="11"/>
  <c r="M127" i="12" s="1"/>
  <c r="U45" i="11"/>
  <c r="I127" i="12" s="1"/>
  <c r="L45" i="11"/>
  <c r="E127" i="12" s="1"/>
  <c r="AD44" i="11"/>
  <c r="M126" i="12" s="1"/>
  <c r="U44" i="11"/>
  <c r="I126" i="12" s="1"/>
  <c r="L44" i="11"/>
  <c r="E126" i="12" s="1"/>
  <c r="AD43" i="11"/>
  <c r="M125" i="12" s="1"/>
  <c r="U43" i="11"/>
  <c r="I125" i="12" s="1"/>
  <c r="L43" i="11"/>
  <c r="E125" i="12" s="1"/>
  <c r="AD42" i="11"/>
  <c r="M124" i="12" s="1"/>
  <c r="U42" i="11"/>
  <c r="I124" i="12" s="1"/>
  <c r="L42" i="11"/>
  <c r="E124" i="12" s="1"/>
  <c r="AD41" i="11"/>
  <c r="M123" i="12" s="1"/>
  <c r="U41" i="11"/>
  <c r="I123" i="12" s="1"/>
  <c r="L41" i="11"/>
  <c r="E123" i="12" s="1"/>
  <c r="AD40" i="11"/>
  <c r="M122" i="12" s="1"/>
  <c r="U40" i="11"/>
  <c r="I122" i="12" s="1"/>
  <c r="L40" i="11"/>
  <c r="E122" i="12" s="1"/>
  <c r="AD39" i="11"/>
  <c r="M121" i="12" s="1"/>
  <c r="U39" i="11"/>
  <c r="I121" i="12" s="1"/>
  <c r="L39" i="11"/>
  <c r="E121" i="12" s="1"/>
  <c r="AD38" i="11"/>
  <c r="M120" i="12" s="1"/>
  <c r="U38" i="11"/>
  <c r="I120" i="12" s="1"/>
  <c r="L38" i="11"/>
  <c r="E120" i="12" s="1"/>
  <c r="AD37" i="11"/>
  <c r="M119" i="12" s="1"/>
  <c r="U37" i="11"/>
  <c r="I119" i="12" s="1"/>
  <c r="L37" i="11"/>
  <c r="E119" i="12" s="1"/>
  <c r="AD36" i="11"/>
  <c r="M118" i="12" s="1"/>
  <c r="U36" i="11"/>
  <c r="I118" i="12" s="1"/>
  <c r="L36" i="11"/>
  <c r="E118" i="12" s="1"/>
  <c r="AD35" i="11"/>
  <c r="M117" i="12" s="1"/>
  <c r="U35" i="11"/>
  <c r="I117" i="12" s="1"/>
  <c r="L35" i="11"/>
  <c r="E117" i="12" s="1"/>
  <c r="AD34" i="11"/>
  <c r="M116" i="12" s="1"/>
  <c r="U34" i="11"/>
  <c r="I116" i="12" s="1"/>
  <c r="L34" i="11"/>
  <c r="E116" i="12" s="1"/>
  <c r="AD33" i="11"/>
  <c r="M115" i="12" s="1"/>
  <c r="U33" i="11"/>
  <c r="I115" i="12" s="1"/>
  <c r="L33" i="11"/>
  <c r="E115" i="12" s="1"/>
  <c r="AD32" i="11"/>
  <c r="M114" i="12" s="1"/>
  <c r="U32" i="11"/>
  <c r="I114" i="12" s="1"/>
  <c r="L32" i="11"/>
  <c r="E114" i="12" s="1"/>
  <c r="AD31" i="11"/>
  <c r="M113" i="12" s="1"/>
  <c r="U31" i="11"/>
  <c r="I113" i="12" s="1"/>
  <c r="L31" i="11"/>
  <c r="E113" i="12" s="1"/>
  <c r="AD30" i="11"/>
  <c r="M112" i="12" s="1"/>
  <c r="U30" i="11"/>
  <c r="I112" i="12" s="1"/>
  <c r="L30" i="11"/>
  <c r="E112" i="12" s="1"/>
  <c r="AD29" i="11"/>
  <c r="M111" i="12" s="1"/>
  <c r="U29" i="11"/>
  <c r="I111" i="12" s="1"/>
  <c r="L29" i="11"/>
  <c r="E111" i="12" s="1"/>
  <c r="AD28" i="11"/>
  <c r="M110" i="12" s="1"/>
  <c r="U28" i="11"/>
  <c r="I110" i="12" s="1"/>
  <c r="L28" i="11"/>
  <c r="E110" i="12" s="1"/>
  <c r="AD27" i="11"/>
  <c r="M109" i="12" s="1"/>
  <c r="U27" i="11"/>
  <c r="I109" i="12" s="1"/>
  <c r="L27" i="11"/>
  <c r="E109" i="12" s="1"/>
  <c r="AD26" i="11"/>
  <c r="M108" i="12" s="1"/>
  <c r="U26" i="11"/>
  <c r="I108" i="12" s="1"/>
  <c r="L26" i="11"/>
  <c r="E108" i="12" s="1"/>
  <c r="AD25" i="11"/>
  <c r="M107" i="12" s="1"/>
  <c r="U25" i="11"/>
  <c r="I107" i="12" s="1"/>
  <c r="L25" i="11"/>
  <c r="E107" i="12" s="1"/>
  <c r="AD24" i="11"/>
  <c r="M106" i="12" s="1"/>
  <c r="U24" i="11"/>
  <c r="I106" i="12" s="1"/>
  <c r="L24" i="11"/>
  <c r="E106" i="12" s="1"/>
  <c r="AD23" i="11"/>
  <c r="M105" i="12" s="1"/>
  <c r="U23" i="11"/>
  <c r="I105" i="12" s="1"/>
  <c r="L23" i="11"/>
  <c r="E105" i="12" s="1"/>
  <c r="AD22" i="11"/>
  <c r="M104" i="12" s="1"/>
  <c r="U22" i="11"/>
  <c r="I104" i="12" s="1"/>
  <c r="L22" i="11"/>
  <c r="E104" i="12" s="1"/>
  <c r="AD21" i="11"/>
  <c r="M103" i="12" s="1"/>
  <c r="U21" i="11"/>
  <c r="I103" i="12" s="1"/>
  <c r="L21" i="11"/>
  <c r="E103" i="12" s="1"/>
  <c r="AD20" i="11"/>
  <c r="M102" i="12" s="1"/>
  <c r="U20" i="11"/>
  <c r="I102" i="12" s="1"/>
  <c r="L20" i="11"/>
  <c r="E102" i="12" s="1"/>
  <c r="AD19" i="11"/>
  <c r="M101" i="12" s="1"/>
  <c r="U19" i="11"/>
  <c r="I101" i="12" s="1"/>
  <c r="L19" i="11"/>
  <c r="E101" i="12" s="1"/>
  <c r="AD18" i="11"/>
  <c r="M100" i="12" s="1"/>
  <c r="U18" i="11"/>
  <c r="I100" i="12" s="1"/>
  <c r="L18" i="11"/>
  <c r="E100" i="12" s="1"/>
  <c r="AD17" i="11"/>
  <c r="M99" i="12" s="1"/>
  <c r="U17" i="11"/>
  <c r="I99" i="12" s="1"/>
  <c r="L17" i="11"/>
  <c r="E99" i="12" s="1"/>
  <c r="AD16" i="11"/>
  <c r="M98" i="12" s="1"/>
  <c r="U16" i="11"/>
  <c r="I98" i="12" s="1"/>
  <c r="L16" i="11"/>
  <c r="E98" i="12" s="1"/>
  <c r="AD45" i="10"/>
  <c r="M97" i="12" s="1"/>
  <c r="U45" i="10"/>
  <c r="I97" i="12" s="1"/>
  <c r="L45" i="10"/>
  <c r="E97" i="12" s="1"/>
  <c r="AD44" i="10"/>
  <c r="M96" i="12" s="1"/>
  <c r="U44" i="10"/>
  <c r="I96" i="12" s="1"/>
  <c r="L44" i="10"/>
  <c r="E96" i="12" s="1"/>
  <c r="AD43" i="10"/>
  <c r="M95" i="12" s="1"/>
  <c r="U43" i="10"/>
  <c r="I95" i="12" s="1"/>
  <c r="L43" i="10"/>
  <c r="E95" i="12" s="1"/>
  <c r="AD42" i="10"/>
  <c r="M94" i="12" s="1"/>
  <c r="U42" i="10"/>
  <c r="I94" i="12" s="1"/>
  <c r="L42" i="10"/>
  <c r="E94" i="12" s="1"/>
  <c r="AD41" i="10"/>
  <c r="M93" i="12" s="1"/>
  <c r="U41" i="10"/>
  <c r="I93" i="12" s="1"/>
  <c r="L41" i="10"/>
  <c r="E93" i="12" s="1"/>
  <c r="AD40" i="10"/>
  <c r="M92" i="12" s="1"/>
  <c r="U40" i="10"/>
  <c r="I92" i="12" s="1"/>
  <c r="L40" i="10"/>
  <c r="E92" i="12" s="1"/>
  <c r="AD39" i="10"/>
  <c r="M91" i="12" s="1"/>
  <c r="U39" i="10"/>
  <c r="I91" i="12" s="1"/>
  <c r="L39" i="10"/>
  <c r="E91" i="12" s="1"/>
  <c r="AD38" i="10"/>
  <c r="M90" i="12" s="1"/>
  <c r="U38" i="10"/>
  <c r="I90" i="12" s="1"/>
  <c r="L38" i="10"/>
  <c r="E90" i="12" s="1"/>
  <c r="AD37" i="10"/>
  <c r="M89" i="12" s="1"/>
  <c r="U37" i="10"/>
  <c r="I89" i="12" s="1"/>
  <c r="L37" i="10"/>
  <c r="E89" i="12" s="1"/>
  <c r="AD36" i="10"/>
  <c r="M88" i="12" s="1"/>
  <c r="U36" i="10"/>
  <c r="I88" i="12" s="1"/>
  <c r="L36" i="10"/>
  <c r="E88" i="12" s="1"/>
  <c r="AD35" i="10"/>
  <c r="M87" i="12" s="1"/>
  <c r="U35" i="10"/>
  <c r="I87" i="12" s="1"/>
  <c r="L35" i="10"/>
  <c r="E87" i="12" s="1"/>
  <c r="AD34" i="10"/>
  <c r="M86" i="12" s="1"/>
  <c r="U34" i="10"/>
  <c r="I86" i="12" s="1"/>
  <c r="L34" i="10"/>
  <c r="E86" i="12" s="1"/>
  <c r="AD33" i="10"/>
  <c r="M85" i="12" s="1"/>
  <c r="U33" i="10"/>
  <c r="I85" i="12" s="1"/>
  <c r="L33" i="10"/>
  <c r="E85" i="12" s="1"/>
  <c r="AD32" i="10"/>
  <c r="M84" i="12" s="1"/>
  <c r="U32" i="10"/>
  <c r="I84" i="12" s="1"/>
  <c r="L32" i="10"/>
  <c r="E84" i="12" s="1"/>
  <c r="AD31" i="10"/>
  <c r="M83" i="12" s="1"/>
  <c r="U31" i="10"/>
  <c r="I83" i="12" s="1"/>
  <c r="L31" i="10"/>
  <c r="E83" i="12" s="1"/>
  <c r="AD30" i="10"/>
  <c r="M82" i="12" s="1"/>
  <c r="U30" i="10"/>
  <c r="I82" i="12" s="1"/>
  <c r="L30" i="10"/>
  <c r="E82" i="12" s="1"/>
  <c r="AD29" i="10"/>
  <c r="M81" i="12" s="1"/>
  <c r="U29" i="10"/>
  <c r="I81" i="12" s="1"/>
  <c r="L29" i="10"/>
  <c r="E81" i="12" s="1"/>
  <c r="AD28" i="10"/>
  <c r="M80" i="12" s="1"/>
  <c r="U28" i="10"/>
  <c r="I80" i="12" s="1"/>
  <c r="L28" i="10"/>
  <c r="E80" i="12" s="1"/>
  <c r="AD27" i="10"/>
  <c r="M79" i="12" s="1"/>
  <c r="U27" i="10"/>
  <c r="I79" i="12" s="1"/>
  <c r="L27" i="10"/>
  <c r="E79" i="12" s="1"/>
  <c r="AD26" i="10"/>
  <c r="M78" i="12" s="1"/>
  <c r="U26" i="10"/>
  <c r="I78" i="12" s="1"/>
  <c r="L26" i="10"/>
  <c r="E78" i="12" s="1"/>
  <c r="AD25" i="10"/>
  <c r="M77" i="12" s="1"/>
  <c r="U25" i="10"/>
  <c r="I77" i="12" s="1"/>
  <c r="L25" i="10"/>
  <c r="E77" i="12" s="1"/>
  <c r="AD24" i="10"/>
  <c r="M76" i="12" s="1"/>
  <c r="U24" i="10"/>
  <c r="I76" i="12" s="1"/>
  <c r="L24" i="10"/>
  <c r="E76" i="12" s="1"/>
  <c r="AD23" i="10"/>
  <c r="M75" i="12" s="1"/>
  <c r="U23" i="10"/>
  <c r="I75" i="12" s="1"/>
  <c r="L23" i="10"/>
  <c r="E75" i="12" s="1"/>
  <c r="AD22" i="10"/>
  <c r="M74" i="12" s="1"/>
  <c r="U22" i="10"/>
  <c r="I74" i="12" s="1"/>
  <c r="L22" i="10"/>
  <c r="E74" i="12" s="1"/>
  <c r="AD21" i="10"/>
  <c r="M73" i="12" s="1"/>
  <c r="U21" i="10"/>
  <c r="I73" i="12" s="1"/>
  <c r="L21" i="10"/>
  <c r="E73" i="12" s="1"/>
  <c r="AD20" i="10"/>
  <c r="M72" i="12" s="1"/>
  <c r="U20" i="10"/>
  <c r="I72" i="12" s="1"/>
  <c r="L20" i="10"/>
  <c r="E72" i="12" s="1"/>
  <c r="AD19" i="10"/>
  <c r="M71" i="12" s="1"/>
  <c r="U19" i="10"/>
  <c r="I71" i="12" s="1"/>
  <c r="L19" i="10"/>
  <c r="E71" i="12" s="1"/>
  <c r="AD18" i="10"/>
  <c r="M70" i="12" s="1"/>
  <c r="U18" i="10"/>
  <c r="I70" i="12" s="1"/>
  <c r="L18" i="10"/>
  <c r="E70" i="12" s="1"/>
  <c r="AD17" i="10"/>
  <c r="M69" i="12" s="1"/>
  <c r="U17" i="10"/>
  <c r="I69" i="12" s="1"/>
  <c r="L17" i="10"/>
  <c r="E69" i="12" s="1"/>
  <c r="AD16" i="10"/>
  <c r="M68" i="12" s="1"/>
  <c r="U16" i="10"/>
  <c r="I68" i="12" s="1"/>
  <c r="L16" i="10"/>
  <c r="E68" i="12" s="1"/>
  <c r="AD45" i="7"/>
  <c r="M67" i="12" s="1"/>
  <c r="U45" i="7"/>
  <c r="I67" i="12" s="1"/>
  <c r="L45" i="7"/>
  <c r="E67" i="12" s="1"/>
  <c r="AD44" i="7"/>
  <c r="M66" i="12" s="1"/>
  <c r="U44" i="7"/>
  <c r="I66" i="12" s="1"/>
  <c r="L44" i="7"/>
  <c r="E66" i="12" s="1"/>
  <c r="AD43" i="7"/>
  <c r="M65" i="12" s="1"/>
  <c r="U43" i="7"/>
  <c r="I65" i="12" s="1"/>
  <c r="L43" i="7"/>
  <c r="E65" i="12" s="1"/>
  <c r="AD42" i="7"/>
  <c r="M64" i="12" s="1"/>
  <c r="U42" i="7"/>
  <c r="I64" i="12" s="1"/>
  <c r="L42" i="7"/>
  <c r="E64" i="12" s="1"/>
  <c r="AD41" i="7"/>
  <c r="M63" i="12" s="1"/>
  <c r="U41" i="7"/>
  <c r="I63" i="12" s="1"/>
  <c r="L41" i="7"/>
  <c r="E63" i="12" s="1"/>
  <c r="AD40" i="7"/>
  <c r="M62" i="12" s="1"/>
  <c r="U40" i="7"/>
  <c r="I62" i="12" s="1"/>
  <c r="L40" i="7"/>
  <c r="E62" i="12" s="1"/>
  <c r="AD39" i="7"/>
  <c r="M61" i="12" s="1"/>
  <c r="U39" i="7"/>
  <c r="I61" i="12" s="1"/>
  <c r="L39" i="7"/>
  <c r="E61" i="12" s="1"/>
  <c r="AD38" i="7"/>
  <c r="M60" i="12" s="1"/>
  <c r="U38" i="7"/>
  <c r="I60" i="12" s="1"/>
  <c r="L38" i="7"/>
  <c r="E60" i="12" s="1"/>
  <c r="AD37" i="7"/>
  <c r="M59" i="12" s="1"/>
  <c r="U37" i="7"/>
  <c r="I59" i="12" s="1"/>
  <c r="L37" i="7"/>
  <c r="E59" i="12" s="1"/>
  <c r="AD36" i="7"/>
  <c r="M58" i="12" s="1"/>
  <c r="U36" i="7"/>
  <c r="I58" i="12" s="1"/>
  <c r="L36" i="7"/>
  <c r="E58" i="12" s="1"/>
  <c r="AD35" i="7"/>
  <c r="M57" i="12" s="1"/>
  <c r="U35" i="7"/>
  <c r="I57" i="12" s="1"/>
  <c r="L35" i="7"/>
  <c r="E57" i="12" s="1"/>
  <c r="AD34" i="7"/>
  <c r="M56" i="12" s="1"/>
  <c r="U34" i="7"/>
  <c r="I56" i="12" s="1"/>
  <c r="L34" i="7"/>
  <c r="E56" i="12" s="1"/>
  <c r="AD33" i="7"/>
  <c r="M55" i="12" s="1"/>
  <c r="U33" i="7"/>
  <c r="I55" i="12" s="1"/>
  <c r="L33" i="7"/>
  <c r="E55" i="12" s="1"/>
  <c r="AD32" i="7"/>
  <c r="M54" i="12" s="1"/>
  <c r="U32" i="7"/>
  <c r="I54" i="12" s="1"/>
  <c r="L32" i="7"/>
  <c r="E54" i="12" s="1"/>
  <c r="AD31" i="7"/>
  <c r="M53" i="12" s="1"/>
  <c r="U31" i="7"/>
  <c r="I53" i="12" s="1"/>
  <c r="L31" i="7"/>
  <c r="E53" i="12" s="1"/>
  <c r="AD30" i="7"/>
  <c r="M52" i="12" s="1"/>
  <c r="U30" i="7"/>
  <c r="I52" i="12" s="1"/>
  <c r="L30" i="7"/>
  <c r="E52" i="12" s="1"/>
  <c r="AD29" i="7"/>
  <c r="M51" i="12" s="1"/>
  <c r="U29" i="7"/>
  <c r="I51" i="12" s="1"/>
  <c r="L29" i="7"/>
  <c r="E51" i="12" s="1"/>
  <c r="AD28" i="7"/>
  <c r="M50" i="12" s="1"/>
  <c r="U28" i="7"/>
  <c r="I50" i="12" s="1"/>
  <c r="L28" i="7"/>
  <c r="E50" i="12" s="1"/>
  <c r="AD27" i="7"/>
  <c r="M49" i="12" s="1"/>
  <c r="U27" i="7"/>
  <c r="I49" i="12" s="1"/>
  <c r="L27" i="7"/>
  <c r="E49" i="12" s="1"/>
  <c r="AD26" i="7"/>
  <c r="M48" i="12" s="1"/>
  <c r="U26" i="7"/>
  <c r="I48" i="12" s="1"/>
  <c r="L26" i="7"/>
  <c r="E48" i="12" s="1"/>
  <c r="AD25" i="7"/>
  <c r="M47" i="12" s="1"/>
  <c r="U25" i="7"/>
  <c r="I47" i="12" s="1"/>
  <c r="L25" i="7"/>
  <c r="E47" i="12" s="1"/>
  <c r="AD24" i="7"/>
  <c r="M46" i="12" s="1"/>
  <c r="U24" i="7"/>
  <c r="I46" i="12" s="1"/>
  <c r="L24" i="7"/>
  <c r="E46" i="12" s="1"/>
  <c r="AD23" i="7"/>
  <c r="M45" i="12" s="1"/>
  <c r="U23" i="7"/>
  <c r="I45" i="12" s="1"/>
  <c r="L23" i="7"/>
  <c r="E45" i="12" s="1"/>
  <c r="AD22" i="7"/>
  <c r="M44" i="12" s="1"/>
  <c r="U22" i="7"/>
  <c r="I44" i="12" s="1"/>
  <c r="L22" i="7"/>
  <c r="E44" i="12" s="1"/>
  <c r="AD21" i="7"/>
  <c r="M43" i="12" s="1"/>
  <c r="U21" i="7"/>
  <c r="I43" i="12" s="1"/>
  <c r="L21" i="7"/>
  <c r="E43" i="12" s="1"/>
  <c r="AD20" i="7"/>
  <c r="M42" i="12" s="1"/>
  <c r="U20" i="7"/>
  <c r="I42" i="12" s="1"/>
  <c r="L20" i="7"/>
  <c r="E42" i="12" s="1"/>
  <c r="AD19" i="7"/>
  <c r="M41" i="12" s="1"/>
  <c r="U19" i="7"/>
  <c r="I41" i="12" s="1"/>
  <c r="L19" i="7"/>
  <c r="E41" i="12" s="1"/>
  <c r="AD18" i="7"/>
  <c r="M40" i="12" s="1"/>
  <c r="U18" i="7"/>
  <c r="I40" i="12" s="1"/>
  <c r="L18" i="7"/>
  <c r="E40" i="12" s="1"/>
  <c r="AD17" i="7"/>
  <c r="M39" i="12" s="1"/>
  <c r="U17" i="7"/>
  <c r="I39" i="12" s="1"/>
  <c r="L17" i="7"/>
  <c r="E39" i="12" s="1"/>
  <c r="AD16" i="7"/>
  <c r="M38" i="12" s="1"/>
  <c r="U16" i="7"/>
  <c r="I38" i="12" s="1"/>
  <c r="L16" i="7"/>
  <c r="E38" i="12" s="1"/>
  <c r="L19" i="4"/>
  <c r="E8" i="12" s="1"/>
  <c r="AD48" i="4"/>
  <c r="M37" i="12" s="1"/>
  <c r="AD47" i="4"/>
  <c r="M36" i="12" s="1"/>
  <c r="AD46" i="4"/>
  <c r="M35" i="12" s="1"/>
  <c r="AD45" i="4"/>
  <c r="M34" i="12" s="1"/>
  <c r="AD44" i="4"/>
  <c r="M33" i="12" s="1"/>
  <c r="AD43" i="4"/>
  <c r="M32" i="12" s="1"/>
  <c r="AD42" i="4"/>
  <c r="M31" i="12" s="1"/>
  <c r="AD41" i="4"/>
  <c r="M30" i="12" s="1"/>
  <c r="AD40" i="4"/>
  <c r="M29" i="12" s="1"/>
  <c r="AD39" i="4"/>
  <c r="M28" i="12" s="1"/>
  <c r="AD38" i="4"/>
  <c r="M27" i="12" s="1"/>
  <c r="AD37" i="4"/>
  <c r="M26" i="12" s="1"/>
  <c r="AD36" i="4"/>
  <c r="M25" i="12" s="1"/>
  <c r="AD35" i="4"/>
  <c r="M24" i="12" s="1"/>
  <c r="AD34" i="4"/>
  <c r="M23" i="12" s="1"/>
  <c r="AD33" i="4"/>
  <c r="M22" i="12" s="1"/>
  <c r="AD32" i="4"/>
  <c r="M21" i="12" s="1"/>
  <c r="AD31" i="4"/>
  <c r="M20" i="12" s="1"/>
  <c r="AD30" i="4"/>
  <c r="M19" i="12" s="1"/>
  <c r="AD29" i="4"/>
  <c r="M18" i="12" s="1"/>
  <c r="AD28" i="4"/>
  <c r="M17" i="12" s="1"/>
  <c r="AD27" i="4"/>
  <c r="M16" i="12" s="1"/>
  <c r="AD26" i="4"/>
  <c r="M15" i="12" s="1"/>
  <c r="AD25" i="4"/>
  <c r="M14" i="12" s="1"/>
  <c r="AD24" i="4"/>
  <c r="M13" i="12" s="1"/>
  <c r="AD23" i="4"/>
  <c r="M12" i="12" s="1"/>
  <c r="AD22" i="4"/>
  <c r="M11" i="12" s="1"/>
  <c r="AD21" i="4"/>
  <c r="M10" i="12" s="1"/>
  <c r="AD20" i="4"/>
  <c r="M9" i="12" s="1"/>
  <c r="AD19" i="4"/>
  <c r="M8" i="12" s="1"/>
  <c r="U48" i="4"/>
  <c r="I37" i="12" s="1"/>
  <c r="U47" i="4"/>
  <c r="I36" i="12" s="1"/>
  <c r="U46" i="4"/>
  <c r="I35" i="12" s="1"/>
  <c r="U45" i="4"/>
  <c r="I34" i="12" s="1"/>
  <c r="U44" i="4"/>
  <c r="I33" i="12" s="1"/>
  <c r="U43" i="4"/>
  <c r="I32" i="12" s="1"/>
  <c r="U42" i="4"/>
  <c r="I31" i="12" s="1"/>
  <c r="U41" i="4"/>
  <c r="I30" i="12" s="1"/>
  <c r="U40" i="4"/>
  <c r="I29" i="12" s="1"/>
  <c r="U39" i="4"/>
  <c r="I28" i="12" s="1"/>
  <c r="U38" i="4"/>
  <c r="I27" i="12" s="1"/>
  <c r="U37" i="4"/>
  <c r="I26" i="12" s="1"/>
  <c r="U36" i="4"/>
  <c r="I25" i="12" s="1"/>
  <c r="U35" i="4"/>
  <c r="I24" i="12" s="1"/>
  <c r="U34" i="4"/>
  <c r="I23" i="12" s="1"/>
  <c r="U33" i="4"/>
  <c r="I22" i="12" s="1"/>
  <c r="U32" i="4"/>
  <c r="I21" i="12" s="1"/>
  <c r="U31" i="4"/>
  <c r="I20" i="12" s="1"/>
  <c r="U30" i="4"/>
  <c r="I19" i="12" s="1"/>
  <c r="U29" i="4"/>
  <c r="I18" i="12" s="1"/>
  <c r="U28" i="4"/>
  <c r="I17" i="12" s="1"/>
  <c r="U27" i="4"/>
  <c r="I16" i="12" s="1"/>
  <c r="U26" i="4"/>
  <c r="I15" i="12" s="1"/>
  <c r="U25" i="4"/>
  <c r="I14" i="12" s="1"/>
  <c r="U24" i="4"/>
  <c r="I13" i="12" s="1"/>
  <c r="U23" i="4"/>
  <c r="I12" i="12" s="1"/>
  <c r="U22" i="4"/>
  <c r="I11" i="12" s="1"/>
  <c r="U21" i="4"/>
  <c r="I10" i="12" s="1"/>
  <c r="U20" i="4"/>
  <c r="I9" i="12" s="1"/>
  <c r="U19" i="4"/>
  <c r="I8" i="12" s="1"/>
  <c r="L47" i="4"/>
  <c r="E36" i="12" s="1"/>
  <c r="L46" i="4"/>
  <c r="E35" i="12" s="1"/>
  <c r="L45" i="4"/>
  <c r="E34" i="12" s="1"/>
  <c r="L44" i="4"/>
  <c r="E33" i="12" s="1"/>
  <c r="L43" i="4"/>
  <c r="E32" i="12" s="1"/>
  <c r="L42" i="4"/>
  <c r="E31" i="12" s="1"/>
  <c r="L41" i="4"/>
  <c r="E30" i="12" s="1"/>
  <c r="L40" i="4"/>
  <c r="E29" i="12" s="1"/>
  <c r="L39" i="4"/>
  <c r="E28" i="12" s="1"/>
  <c r="L38" i="4"/>
  <c r="E27" i="12" s="1"/>
  <c r="L37" i="4"/>
  <c r="E26" i="12" s="1"/>
  <c r="L36" i="4"/>
  <c r="E25" i="12" s="1"/>
  <c r="L35" i="4"/>
  <c r="E24" i="12" s="1"/>
  <c r="L34" i="4"/>
  <c r="E23" i="12" s="1"/>
  <c r="L33" i="4"/>
  <c r="E22" i="12" s="1"/>
  <c r="L32" i="4"/>
  <c r="E21" i="12" s="1"/>
  <c r="L31" i="4"/>
  <c r="E20" i="12" s="1"/>
  <c r="L30" i="4"/>
  <c r="E19" i="12" s="1"/>
  <c r="L29" i="4"/>
  <c r="E18" i="12" s="1"/>
  <c r="L28" i="4"/>
  <c r="E17" i="12" s="1"/>
  <c r="L27" i="4"/>
  <c r="E16" i="12" s="1"/>
  <c r="L26" i="4"/>
  <c r="E15" i="12" s="1"/>
  <c r="L25" i="4"/>
  <c r="E14" i="12" s="1"/>
  <c r="L24" i="4"/>
  <c r="E13" i="12" s="1"/>
  <c r="L23" i="4"/>
  <c r="E12" i="12" s="1"/>
  <c r="L22" i="4"/>
  <c r="E11" i="12" s="1"/>
  <c r="L21" i="4"/>
  <c r="E10" i="12" s="1"/>
  <c r="L20" i="4"/>
  <c r="E9" i="12" s="1"/>
  <c r="I5" i="12" l="1"/>
  <c r="M5" i="12"/>
  <c r="E4" i="12"/>
  <c r="E5" i="12"/>
  <c r="I1" i="12"/>
  <c r="I4" i="12"/>
  <c r="I3" i="12"/>
  <c r="M3" i="12"/>
  <c r="M4" i="12"/>
  <c r="E3" i="12"/>
  <c r="E1" i="12"/>
  <c r="M1" i="12"/>
  <c r="I2" i="12" l="1"/>
  <c r="R49" i="4" s="1"/>
  <c r="M2" i="12"/>
  <c r="AA49" i="4" s="1"/>
  <c r="E2" i="12"/>
  <c r="I49" i="4" s="1"/>
  <c r="R46" i="7"/>
  <c r="AA46" i="11"/>
  <c r="AA46" i="10"/>
  <c r="R46" i="11"/>
  <c r="R46" i="10"/>
  <c r="AA46" i="7" l="1"/>
  <c r="I46" i="7"/>
  <c r="I46" i="11"/>
  <c r="I46" i="10"/>
</calcChain>
</file>

<file path=xl/sharedStrings.xml><?xml version="1.0" encoding="utf-8"?>
<sst xmlns="http://schemas.openxmlformats.org/spreadsheetml/2006/main" count="418" uniqueCount="332">
  <si>
    <t>＜必ず以下の事項について、事前にご確認ください。＞</t>
    <rPh sb="1" eb="2">
      <t>カナラ</t>
    </rPh>
    <rPh sb="3" eb="5">
      <t>イカ</t>
    </rPh>
    <rPh sb="6" eb="8">
      <t>ジコウ</t>
    </rPh>
    <rPh sb="13" eb="15">
      <t>ジゼン</t>
    </rPh>
    <rPh sb="17" eb="19">
      <t>カクニン</t>
    </rPh>
    <phoneticPr fontId="2"/>
  </si>
  <si>
    <t>&lt;　記入例　&gt;</t>
    <rPh sb="2" eb="4">
      <t>キニュウ</t>
    </rPh>
    <rPh sb="4" eb="5">
      <t>レイ</t>
    </rPh>
    <phoneticPr fontId="2"/>
  </si>
  <si>
    <t>世田谷　一郎</t>
    <rPh sb="0" eb="3">
      <t>セタガヤ</t>
    </rPh>
    <rPh sb="4" eb="6">
      <t>イチロウ</t>
    </rPh>
    <phoneticPr fontId="2"/>
  </si>
  <si>
    <t>兄弟姉妹希望園組み合わせ表</t>
    <rPh sb="0" eb="2">
      <t>キョウダイ</t>
    </rPh>
    <rPh sb="2" eb="4">
      <t>シマイ</t>
    </rPh>
    <rPh sb="6" eb="7">
      <t>エン</t>
    </rPh>
    <rPh sb="7" eb="8">
      <t>ク</t>
    </rPh>
    <rPh sb="9" eb="10">
      <t>ア</t>
    </rPh>
    <rPh sb="12" eb="13">
      <t>ヒョウ</t>
    </rPh>
    <phoneticPr fontId="2"/>
  </si>
  <si>
    <t>転園しない</t>
    <rPh sb="0" eb="2">
      <t>テンエン</t>
    </rPh>
    <phoneticPr fontId="2"/>
  </si>
  <si>
    <t>施設名称</t>
    <rPh sb="0" eb="4">
      <t>シセツメイショウ</t>
    </rPh>
    <phoneticPr fontId="2"/>
  </si>
  <si>
    <t>申込児①氏名</t>
    <phoneticPr fontId="2"/>
  </si>
  <si>
    <t>申込児②氏名</t>
    <rPh sb="0" eb="2">
      <t>モウシコミ</t>
    </rPh>
    <rPh sb="2" eb="3">
      <t>ジ</t>
    </rPh>
    <rPh sb="4" eb="6">
      <t>シメイ</t>
    </rPh>
    <phoneticPr fontId="2"/>
  </si>
  <si>
    <t>申込児③氏名</t>
    <rPh sb="0" eb="2">
      <t>モウシコミ</t>
    </rPh>
    <rPh sb="2" eb="3">
      <t>ジ</t>
    </rPh>
    <rPh sb="4" eb="6">
      <t>シメイ</t>
    </rPh>
    <phoneticPr fontId="2"/>
  </si>
  <si>
    <t>申込児①氏名</t>
    <rPh sb="0" eb="2">
      <t>モウシコミ</t>
    </rPh>
    <rPh sb="2" eb="3">
      <t>ジ</t>
    </rPh>
    <rPh sb="4" eb="6">
      <t>シメイ</t>
    </rPh>
    <phoneticPr fontId="2"/>
  </si>
  <si>
    <t>希望
順位</t>
    <rPh sb="0" eb="2">
      <t>キボウ</t>
    </rPh>
    <phoneticPr fontId="2"/>
  </si>
  <si>
    <t>世田谷　花子</t>
    <phoneticPr fontId="2"/>
  </si>
  <si>
    <t>希望
順位</t>
    <rPh sb="0" eb="2">
      <t>キボウ</t>
    </rPh>
    <rPh sb="3" eb="5">
      <t>ジュンイ</t>
    </rPh>
    <phoneticPr fontId="2"/>
  </si>
  <si>
    <t>翼の鐘B</t>
  </si>
  <si>
    <t>翼の鐘A</t>
  </si>
  <si>
    <t>千歳ぴっち</t>
  </si>
  <si>
    <t>ららるー</t>
  </si>
  <si>
    <t>おうち②</t>
  </si>
  <si>
    <t>おうち①</t>
  </si>
  <si>
    <t>メネス</t>
  </si>
  <si>
    <t>ラフ・クルー烏山保育園分園</t>
  </si>
  <si>
    <t>ラフ・クルー烏山</t>
  </si>
  <si>
    <t>にじいろ保育園給田</t>
  </si>
  <si>
    <t>えにっくす八幡山</t>
  </si>
  <si>
    <t>にじいろ保育園給田分園</t>
  </si>
  <si>
    <t>京王キッズプラッツ烏山</t>
  </si>
  <si>
    <t>ピノキオ</t>
  </si>
  <si>
    <t>芦花の丘かたるぱ</t>
  </si>
  <si>
    <t>芦花ゆりかご</t>
  </si>
  <si>
    <t>ChaCha Children Soshigayakoen Parkside</t>
    <phoneticPr fontId="2"/>
  </si>
  <si>
    <t>ChaCha Children Soshigayakoen</t>
    <phoneticPr fontId="2"/>
  </si>
  <si>
    <t>いずみの園</t>
  </si>
  <si>
    <t>上北沢こぐま</t>
  </si>
  <si>
    <t>烏山翼</t>
  </si>
  <si>
    <t>第二いちご</t>
  </si>
  <si>
    <t>烏山いちご</t>
  </si>
  <si>
    <t>小さなおうち</t>
  </si>
  <si>
    <t>北烏山なごみ</t>
  </si>
  <si>
    <t>せたがや小鳥の森</t>
  </si>
  <si>
    <t>烏山</t>
  </si>
  <si>
    <t>烏山杉の子</t>
  </si>
  <si>
    <t>祖師谷分園</t>
  </si>
  <si>
    <t>祖師谷</t>
  </si>
  <si>
    <t>西之谷</t>
  </si>
  <si>
    <t>烏山北</t>
  </si>
  <si>
    <t>芦花</t>
  </si>
  <si>
    <t>給田</t>
  </si>
  <si>
    <t>八幡山</t>
  </si>
  <si>
    <t>南八幡山</t>
  </si>
  <si>
    <t>上祖師谷南</t>
  </si>
  <si>
    <t>上祖師谷</t>
  </si>
  <si>
    <t>上北沢</t>
  </si>
  <si>
    <t>松沢</t>
  </si>
  <si>
    <t>えにっくす</t>
  </si>
  <si>
    <t>高木</t>
  </si>
  <si>
    <t>青い空の家</t>
  </si>
  <si>
    <t>らふ・くるーまむ</t>
    <phoneticPr fontId="2"/>
  </si>
  <si>
    <t>認定こども園世田谷ベアーズ</t>
    <phoneticPr fontId="2"/>
  </si>
  <si>
    <t>ひなたの森保育園分園</t>
  </si>
  <si>
    <t>日本女子体育大学付属</t>
  </si>
  <si>
    <t>ひなたの森</t>
  </si>
  <si>
    <t>RISSHOKID'S きらり岡本（送迎）</t>
    <phoneticPr fontId="2"/>
  </si>
  <si>
    <t>RISSHOKID'S きらり岡本</t>
    <phoneticPr fontId="2"/>
  </si>
  <si>
    <t>YMCA保育園ねがい</t>
  </si>
  <si>
    <t>もみの木保育園希望丘</t>
  </si>
  <si>
    <t>キッズスマイル世田谷千歳台</t>
  </si>
  <si>
    <t>フラヌール保育園分園</t>
  </si>
  <si>
    <t>フラヌール保育園</t>
  </si>
  <si>
    <t>はあと保育園成城分園</t>
  </si>
  <si>
    <t>はあと保育園成城</t>
  </si>
  <si>
    <t>鎌田のびやか園分園C</t>
  </si>
  <si>
    <t>鎌田のびやか園分園A</t>
  </si>
  <si>
    <t>鎌田のびやか園(送迎)</t>
  </si>
  <si>
    <t>鎌田のびやか園</t>
  </si>
  <si>
    <t>にじいろ保育園千歳台</t>
  </si>
  <si>
    <t>太陽の子千歳台二丁目</t>
  </si>
  <si>
    <t>太陽の子めぐりさわ</t>
  </si>
  <si>
    <t>ﾁｬｲﾙﾄﾞｽｸｴｱそしがや</t>
  </si>
  <si>
    <t>ぽこころ保育園祖師谷</t>
  </si>
  <si>
    <t>太陽の子世田谷きぬた</t>
  </si>
  <si>
    <t>ちきゅうのこどもほいくえん成城</t>
  </si>
  <si>
    <t>生活クラブ・ぽむ砧分園</t>
  </si>
  <si>
    <t>生活クラブ・ぽむ砧</t>
  </si>
  <si>
    <t>Gakkenほいくえん砧</t>
  </si>
  <si>
    <t>太陽の子世田谷船橋</t>
  </si>
  <si>
    <t>世田谷おとぎの森</t>
  </si>
  <si>
    <t>喜多見野の花</t>
  </si>
  <si>
    <t>岡本こもれび</t>
  </si>
  <si>
    <t>成城つくしんぼ</t>
  </si>
  <si>
    <t>喜多見バオバブ</t>
  </si>
  <si>
    <t>ひだまり</t>
  </si>
  <si>
    <t>大蔵ふたば</t>
  </si>
  <si>
    <t>成育しせい</t>
  </si>
  <si>
    <t>青い空</t>
  </si>
  <si>
    <t>宇奈根なごやか園(送迎)</t>
  </si>
  <si>
    <t>宇奈根なごやか園</t>
  </si>
  <si>
    <t>すこやか園</t>
  </si>
  <si>
    <t>千歳なないろ</t>
  </si>
  <si>
    <t>千歳</t>
  </si>
  <si>
    <t>世田谷つくしんぼ</t>
  </si>
  <si>
    <t>砧</t>
  </si>
  <si>
    <t>祖師谷わかば</t>
  </si>
  <si>
    <t>大蔵</t>
  </si>
  <si>
    <t>南大蔵</t>
  </si>
  <si>
    <t>喜多見</t>
  </si>
  <si>
    <t>小梅</t>
  </si>
  <si>
    <t>希望丘</t>
  </si>
  <si>
    <t>船橋東</t>
  </si>
  <si>
    <t>等々力ほしにねがいを</t>
  </si>
  <si>
    <t>ラフ・クルー駒沢公園ナーサリー</t>
  </si>
  <si>
    <t>駒沢ほしにねがいをC</t>
  </si>
  <si>
    <t>駒沢ほしにねがいをB</t>
  </si>
  <si>
    <t>駒沢ほしにねがいをA</t>
  </si>
  <si>
    <t>おひさま</t>
  </si>
  <si>
    <t>ラフ・クルー駒沢</t>
  </si>
  <si>
    <t>かほる</t>
  </si>
  <si>
    <t>東玉川善隣</t>
  </si>
  <si>
    <t>いいほくえん用賀分園</t>
  </si>
  <si>
    <t>にじのこ</t>
  </si>
  <si>
    <t>駒沢わこう（送迎）</t>
  </si>
  <si>
    <t>駒沢わこう</t>
  </si>
  <si>
    <t>RISSHOKID'S きらり玉川</t>
    <phoneticPr fontId="2"/>
  </si>
  <si>
    <t>空の鳥</t>
  </si>
  <si>
    <t>コンビプラザ等々力</t>
  </si>
  <si>
    <t>用賀ルンビニ</t>
  </si>
  <si>
    <t>上用賀青い空</t>
  </si>
  <si>
    <t>尾山台みどり</t>
  </si>
  <si>
    <t>グリーンホーム東玉川</t>
  </si>
  <si>
    <t>スマイルキッズ桜新町</t>
  </si>
  <si>
    <t>わらべうた等々力</t>
  </si>
  <si>
    <t>キッド・ステイ世田谷南</t>
  </si>
  <si>
    <t>世田谷仁慈保幼園</t>
  </si>
  <si>
    <t>ChaCha Children Todoroki</t>
    <phoneticPr fontId="2"/>
  </si>
  <si>
    <t>ニチイキッズ深沢坂上</t>
  </si>
  <si>
    <t>用賀みこころ</t>
  </si>
  <si>
    <t>馬事公苑ひかり</t>
  </si>
  <si>
    <t>ポピンズナーサリースクール世田谷中町</t>
  </si>
  <si>
    <t>わらべうた桜新町</t>
  </si>
  <si>
    <t>ベネッセ桜新町</t>
  </si>
  <si>
    <t>せたがやこころ</t>
  </si>
  <si>
    <t>ふかさわミル</t>
  </si>
  <si>
    <t>Gakkenほいくえん等々力</t>
  </si>
  <si>
    <t>駒沢どろんこ</t>
  </si>
  <si>
    <t>グリーンフィールド上野毛</t>
  </si>
  <si>
    <t>たまがわみんなの家</t>
  </si>
  <si>
    <t>上用賀青い空分園森の家</t>
  </si>
  <si>
    <t>グリーンヒル奥沢分園グリーンバレー等々力</t>
  </si>
  <si>
    <t>グリーンヒル奥沢</t>
  </si>
  <si>
    <t>ぴっころ</t>
  </si>
  <si>
    <t>さくらしんまち</t>
  </si>
  <si>
    <t>身延山分園さくら青空</t>
  </si>
  <si>
    <t>身延山</t>
  </si>
  <si>
    <t>さくらの木</t>
  </si>
  <si>
    <t>用賀なのはな深沢分園</t>
  </si>
  <si>
    <t>用賀なのはな</t>
  </si>
  <si>
    <t>尾山台</t>
  </si>
  <si>
    <t>等々力分園このは</t>
  </si>
  <si>
    <t>等々力</t>
  </si>
  <si>
    <t>ナオミ分園りんごの木</t>
  </si>
  <si>
    <t>ナオミ分園ぶどうの木</t>
  </si>
  <si>
    <t>ナオミ</t>
  </si>
  <si>
    <t>わかな</t>
  </si>
  <si>
    <t>いずみ</t>
  </si>
  <si>
    <t>めぐみ</t>
  </si>
  <si>
    <t>新町</t>
  </si>
  <si>
    <t>等々力中央</t>
  </si>
  <si>
    <t>用賀分園わくわく</t>
  </si>
  <si>
    <t>用賀</t>
  </si>
  <si>
    <t>ふじみ</t>
  </si>
  <si>
    <t>上用賀</t>
  </si>
  <si>
    <t>玉川</t>
  </si>
  <si>
    <t>中町</t>
  </si>
  <si>
    <t>奥沢</t>
  </si>
  <si>
    <t>南奥沢</t>
  </si>
  <si>
    <t>下北沢</t>
  </si>
  <si>
    <t>あそびの森ゆう＋（たす）</t>
  </si>
  <si>
    <t>あそびの森ゆう</t>
  </si>
  <si>
    <t>下北沢そらいろ</t>
  </si>
  <si>
    <t>風の丘めぐみ保育園森棟</t>
    <phoneticPr fontId="2"/>
  </si>
  <si>
    <t>風の丘めぐみ保育園風棟</t>
    <phoneticPr fontId="2"/>
  </si>
  <si>
    <t>円光院幼稚園</t>
    <phoneticPr fontId="2"/>
  </si>
  <si>
    <t>羽根木こども園</t>
    <phoneticPr fontId="2"/>
  </si>
  <si>
    <t>京王キッズプラッツ桜上水</t>
  </si>
  <si>
    <t>スマイルキッズドレミファ</t>
  </si>
  <si>
    <t>にじいろ保育園松原</t>
  </si>
  <si>
    <t>葵みこころ</t>
  </si>
  <si>
    <t>キッズスマイル世田谷梅丘</t>
  </si>
  <si>
    <t>おおわだ保育園世田谷豪徳寺</t>
  </si>
  <si>
    <t>梅丘至誠パーチェ</t>
  </si>
  <si>
    <t>まつばらけやき本園</t>
  </si>
  <si>
    <t>まつばらけやき分園</t>
  </si>
  <si>
    <t>北沢みこころ</t>
  </si>
  <si>
    <t>世田谷代田仁慈保幼園</t>
  </si>
  <si>
    <t>RISSHOKID'Sきらり代沢</t>
    <phoneticPr fontId="2"/>
  </si>
  <si>
    <t>代沢ききょう</t>
  </si>
  <si>
    <t>にじのおうち</t>
  </si>
  <si>
    <t>スマイルキッズ下北沢</t>
  </si>
  <si>
    <t>わらべうた経堂</t>
  </si>
  <si>
    <t>マリア</t>
  </si>
  <si>
    <t>赤堤ゆりの木</t>
  </si>
  <si>
    <t>ポピンズナーサリースクール羽根木</t>
  </si>
  <si>
    <t>みんなのおうち</t>
  </si>
  <si>
    <t>代沢みこころ</t>
  </si>
  <si>
    <t>梅丘なごみ</t>
  </si>
  <si>
    <t>東北沢ききょう</t>
  </si>
  <si>
    <t>梅丘至誠</t>
  </si>
  <si>
    <t>河田</t>
  </si>
  <si>
    <t>早苗分園ほなみ</t>
  </si>
  <si>
    <t>早苗</t>
  </si>
  <si>
    <t>松原</t>
  </si>
  <si>
    <t>春明</t>
  </si>
  <si>
    <t>赤堤</t>
  </si>
  <si>
    <t>松原北</t>
  </si>
  <si>
    <t>若竹</t>
  </si>
  <si>
    <t>守山</t>
  </si>
  <si>
    <t>豪徳寺</t>
  </si>
  <si>
    <t>ヤクルト経堂</t>
    <phoneticPr fontId="2"/>
  </si>
  <si>
    <t>世田谷ほしにねがいをB</t>
  </si>
  <si>
    <t>世田谷ほしにねがいをA</t>
  </si>
  <si>
    <t>マリアの家</t>
  </si>
  <si>
    <t>上馬つきの木</t>
  </si>
  <si>
    <t>ベベ・ア・パリ保育園経堂</t>
  </si>
  <si>
    <t>なかよしほいくえん</t>
  </si>
  <si>
    <t>ふたばクラブ三軒茶屋</t>
    <phoneticPr fontId="2"/>
  </si>
  <si>
    <t>もみの木Mom太子堂B</t>
  </si>
  <si>
    <t>もみの木Mom太子堂A</t>
  </si>
  <si>
    <t>日本大学認定こども園</t>
    <phoneticPr fontId="2"/>
  </si>
  <si>
    <t>昭和女子大学附属昭和こども園</t>
    <phoneticPr fontId="2"/>
  </si>
  <si>
    <t>青葉学園野沢こども園</t>
    <phoneticPr fontId="2"/>
  </si>
  <si>
    <t>多聞幼稚園こども園</t>
    <phoneticPr fontId="2"/>
  </si>
  <si>
    <t>グローバルキッズ松陰神社駅前</t>
  </si>
  <si>
    <t>サン・ベビールーム</t>
  </si>
  <si>
    <t>つむぎ</t>
  </si>
  <si>
    <t>若葉の詩</t>
  </si>
  <si>
    <t>野沢そらの木</t>
  </si>
  <si>
    <t>フロンティアキッズ上馬</t>
  </si>
  <si>
    <t>いいほいくえん用賀</t>
  </si>
  <si>
    <t>フロンティアキッズ上町</t>
  </si>
  <si>
    <t>つくし</t>
  </si>
  <si>
    <t>モニカ三軒茶屋園</t>
  </si>
  <si>
    <t>スマイルキッズ駒繋</t>
  </si>
  <si>
    <t>世田谷1丁目ゆたか園</t>
  </si>
  <si>
    <t>三軒茶屋わこう</t>
  </si>
  <si>
    <t>天使の詩</t>
  </si>
  <si>
    <t>上町しぜんの国</t>
  </si>
  <si>
    <t>三茶こだま</t>
  </si>
  <si>
    <t>よつば</t>
  </si>
  <si>
    <t>三軒茶屋えほん</t>
  </si>
  <si>
    <t>三宿の杜なごみ</t>
  </si>
  <si>
    <t>祖師谷わかば千歳船橋分園あおばB</t>
  </si>
  <si>
    <t>祖師谷わかば千歳船橋分園あおばA</t>
  </si>
  <si>
    <t>わらべうた三宿</t>
  </si>
  <si>
    <t>おともだち・ララ</t>
  </si>
  <si>
    <t>桜の詩</t>
  </si>
  <si>
    <t>グローバルキッズ若林園</t>
  </si>
  <si>
    <t>グローバルキッズ世田谷四丁目園</t>
  </si>
  <si>
    <t>昭和ナースリー</t>
  </si>
  <si>
    <t>ラフ・クルー経堂</t>
  </si>
  <si>
    <t>ミアヘルサ保育園ひびき上馬</t>
  </si>
  <si>
    <t>クラルテ</t>
  </si>
  <si>
    <t>キッズスマイル世田谷上馬</t>
  </si>
  <si>
    <t>ポピンズナーサリースクール経堂南</t>
  </si>
  <si>
    <t>世田谷いちい南ウィング</t>
  </si>
  <si>
    <t>世田谷いちい北ウィング</t>
  </si>
  <si>
    <t>駒沢こだま</t>
  </si>
  <si>
    <t>桜すくすく</t>
  </si>
  <si>
    <t>遊愛</t>
  </si>
  <si>
    <t>世田谷はっと</t>
  </si>
  <si>
    <t>もみの木保育園太子堂</t>
  </si>
  <si>
    <t>すこやか分園キリン</t>
  </si>
  <si>
    <t>烏山杉の子分園みなみ風</t>
  </si>
  <si>
    <t>太子堂なごみ</t>
  </si>
  <si>
    <t>オリービア</t>
  </si>
  <si>
    <t>経堂</t>
  </si>
  <si>
    <t>桜ヶ丘</t>
  </si>
  <si>
    <t>おともだち分園こまつなぎ</t>
  </si>
  <si>
    <t>おともだち分園こまどめ</t>
  </si>
  <si>
    <t>おともだち</t>
  </si>
  <si>
    <t>下馬鳩ぽっぽ分園野の花園</t>
  </si>
  <si>
    <t>下馬鳩ぽっぽ</t>
  </si>
  <si>
    <t>池尻かもめ</t>
  </si>
  <si>
    <t>さくらのその分園つぼみ</t>
  </si>
  <si>
    <t>さくらのその</t>
  </si>
  <si>
    <t>鳩ぽっぽ</t>
  </si>
  <si>
    <t>上馬</t>
  </si>
  <si>
    <t>駒沢</t>
  </si>
  <si>
    <t>下馬</t>
  </si>
  <si>
    <t>わかくさ</t>
  </si>
  <si>
    <t>南桜丘</t>
  </si>
  <si>
    <t>西弦巻</t>
  </si>
  <si>
    <t>弦巻</t>
  </si>
  <si>
    <t>東弦巻</t>
  </si>
  <si>
    <t>桜</t>
  </si>
  <si>
    <t>世田谷</t>
  </si>
  <si>
    <t>三軒茶屋</t>
  </si>
  <si>
    <t>太子堂</t>
  </si>
  <si>
    <t>三宿</t>
  </si>
  <si>
    <t>池尻</t>
  </si>
  <si>
    <t>施設名</t>
    <rPh sb="0" eb="2">
      <t>シセツ</t>
    </rPh>
    <rPh sb="2" eb="3">
      <t>メイ</t>
    </rPh>
    <phoneticPr fontId="2"/>
  </si>
  <si>
    <t>施設C</t>
    <rPh sb="0" eb="2">
      <t>シセツ</t>
    </rPh>
    <phoneticPr fontId="2"/>
  </si>
  <si>
    <t>コードNo.</t>
    <phoneticPr fontId="2"/>
  </si>
  <si>
    <t>申込児①</t>
    <phoneticPr fontId="2"/>
  </si>
  <si>
    <t>申込児②</t>
    <rPh sb="0" eb="2">
      <t>モウシコミ</t>
    </rPh>
    <rPh sb="2" eb="3">
      <t>ジ</t>
    </rPh>
    <phoneticPr fontId="2"/>
  </si>
  <si>
    <t>申込児③</t>
    <rPh sb="0" eb="2">
      <t>モウシコミ</t>
    </rPh>
    <rPh sb="2" eb="3">
      <t>ジ</t>
    </rPh>
    <phoneticPr fontId="2"/>
  </si>
  <si>
    <t>学び処世田谷保育屋敷わびさびあそび</t>
    <phoneticPr fontId="2"/>
  </si>
  <si>
    <t>希望園
選択数</t>
    <rPh sb="0" eb="2">
      <t>キボウ</t>
    </rPh>
    <rPh sb="2" eb="3">
      <t>エン</t>
    </rPh>
    <rPh sb="4" eb="6">
      <t>センタク</t>
    </rPh>
    <rPh sb="6" eb="7">
      <t>スウ</t>
    </rPh>
    <phoneticPr fontId="2"/>
  </si>
  <si>
    <t>希望順位</t>
    <rPh sb="0" eb="2">
      <t>キボウ</t>
    </rPh>
    <rPh sb="2" eb="4">
      <t>ジュンイ</t>
    </rPh>
    <phoneticPr fontId="2"/>
  </si>
  <si>
    <t>ユニーク数</t>
    <rPh sb="4" eb="5">
      <t>スウ</t>
    </rPh>
    <phoneticPr fontId="2"/>
  </si>
  <si>
    <t>有効カウント</t>
    <rPh sb="0" eb="2">
      <t>ユウコウ</t>
    </rPh>
    <phoneticPr fontId="2"/>
  </si>
  <si>
    <t>除外フラグ</t>
    <rPh sb="0" eb="2">
      <t>ジョガイ</t>
    </rPh>
    <phoneticPr fontId="2"/>
  </si>
  <si>
    <t>転園を希望しない。</t>
    <rPh sb="0" eb="2">
      <t>テンエン</t>
    </rPh>
    <rPh sb="3" eb="5">
      <t>キボウ</t>
    </rPh>
    <phoneticPr fontId="2"/>
  </si>
  <si>
    <t>-</t>
    <phoneticPr fontId="2"/>
  </si>
  <si>
    <t>0番（-）</t>
    <rPh sb="1" eb="2">
      <t>バン</t>
    </rPh>
    <phoneticPr fontId="2"/>
  </si>
  <si>
    <t>G保育園</t>
    <rPh sb="1" eb="4">
      <t>ホイクエン</t>
    </rPh>
    <phoneticPr fontId="2"/>
  </si>
  <si>
    <t>F保育園</t>
    <rPh sb="1" eb="4">
      <t>ホイクエン</t>
    </rPh>
    <phoneticPr fontId="2"/>
  </si>
  <si>
    <t>E保育園</t>
    <rPh sb="1" eb="4">
      <t>ホイクエン</t>
    </rPh>
    <phoneticPr fontId="2"/>
  </si>
  <si>
    <t>B保育園</t>
    <rPh sb="1" eb="4">
      <t>ホイクエン</t>
    </rPh>
    <phoneticPr fontId="2"/>
  </si>
  <si>
    <t>D保育園</t>
    <rPh sb="1" eb="4">
      <t>ホイクエン</t>
    </rPh>
    <phoneticPr fontId="2"/>
  </si>
  <si>
    <t>C保育園</t>
    <rPh sb="1" eb="4">
      <t>ホイクエン</t>
    </rPh>
    <phoneticPr fontId="2"/>
  </si>
  <si>
    <t>A保育園</t>
    <rPh sb="1" eb="4">
      <t>ホイクエン</t>
    </rPh>
    <phoneticPr fontId="2"/>
  </si>
  <si>
    <r>
      <rPr>
        <b/>
        <sz val="18"/>
        <color theme="1"/>
        <rFont val="BIZ UDPゴシック"/>
        <family val="3"/>
        <charset val="128"/>
      </rPr>
      <t>・</t>
    </r>
    <r>
      <rPr>
        <b/>
        <u/>
        <sz val="18"/>
        <color theme="1"/>
        <rFont val="BIZ UDPゴシック"/>
        <family val="3"/>
        <charset val="128"/>
      </rPr>
      <t xml:space="preserve">育休中で「直ちに復職希望」で内定した場合、兄弟姉妹のみの内定であっても復職は必須となります。(育休中の転園除く。)
</t>
    </r>
    <r>
      <rPr>
        <b/>
        <u/>
        <sz val="14"/>
        <color theme="1"/>
        <rFont val="BIZ UDPゴシック"/>
        <family val="3"/>
        <charset val="128"/>
      </rPr>
      <t>・コードNo.（３桁）のみ</t>
    </r>
    <r>
      <rPr>
        <sz val="14"/>
        <color theme="1"/>
        <rFont val="BIZ UDPゴシック"/>
        <family val="3"/>
        <charset val="128"/>
      </rPr>
      <t xml:space="preserve">プルダウンより数字を選択してください。
  </t>
    </r>
    <r>
      <rPr>
        <b/>
        <u/>
        <sz val="14"/>
        <color theme="1"/>
        <rFont val="BIZ UDPゴシック"/>
        <family val="3"/>
        <charset val="128"/>
      </rPr>
      <t xml:space="preserve">※園を希望しない場合は『０００』を選択してください。また、転園を希望しない場合は、『９９９』を選択してください。
</t>
    </r>
    <r>
      <rPr>
        <sz val="14"/>
        <color theme="1"/>
        <rFont val="BIZ UDPゴシック"/>
        <family val="3"/>
        <charset val="128"/>
      </rPr>
      <t>　※施設名称が表示されない場合は、コードNo.が合っているか確認してください。
・希望園は１０園まで選択できます。希望園の組み合わせは、希望する全ての通りを提出してください。</t>
    </r>
    <rPh sb="95" eb="96">
      <t>エン</t>
    </rPh>
    <rPh sb="97" eb="99">
      <t>キボウ</t>
    </rPh>
    <rPh sb="102" eb="104">
      <t>バアイ</t>
    </rPh>
    <rPh sb="111" eb="113">
      <t>センタク</t>
    </rPh>
    <phoneticPr fontId="2"/>
  </si>
  <si>
    <t>ー</t>
  </si>
  <si>
    <t>ー</t>
    <phoneticPr fontId="2"/>
  </si>
  <si>
    <r>
      <rPr>
        <sz val="14"/>
        <color theme="1"/>
        <rFont val="BIZ UDPゴシック"/>
        <family val="3"/>
        <charset val="128"/>
      </rPr>
      <t>・</t>
    </r>
    <r>
      <rPr>
        <b/>
        <u/>
        <sz val="14"/>
        <color theme="1"/>
        <rFont val="BIZ UDPゴシック"/>
        <family val="3"/>
        <charset val="128"/>
      </rPr>
      <t xml:space="preserve">育休中で内定した場合は、育休中の対象児童が内定しなかったとしても復職は必須となります。
</t>
    </r>
    <r>
      <rPr>
        <b/>
        <sz val="14"/>
        <color theme="1"/>
        <rFont val="BIZ UDPゴシック"/>
        <family val="3"/>
        <charset val="128"/>
      </rPr>
      <t>　</t>
    </r>
    <r>
      <rPr>
        <b/>
        <u/>
        <sz val="14"/>
        <color theme="1"/>
        <rFont val="BIZ UDPゴシック"/>
        <family val="3"/>
        <charset val="128"/>
      </rPr>
      <t>（育休中の転園（下位選考）除く。）</t>
    </r>
    <r>
      <rPr>
        <b/>
        <sz val="14"/>
        <color theme="1"/>
        <rFont val="BIZ UDPゴシック"/>
        <family val="3"/>
        <charset val="128"/>
      </rPr>
      <t xml:space="preserve">
</t>
    </r>
    <r>
      <rPr>
        <sz val="11"/>
        <color theme="1"/>
        <rFont val="BIZ UDPゴシック"/>
        <family val="3"/>
        <charset val="128"/>
      </rPr>
      <t>・</t>
    </r>
    <r>
      <rPr>
        <b/>
        <u/>
        <sz val="11"/>
        <color theme="1"/>
        <rFont val="BIZ UDPゴシック"/>
        <family val="3"/>
        <charset val="128"/>
      </rPr>
      <t>コードNo.（３桁）のみ</t>
    </r>
    <r>
      <rPr>
        <sz val="11"/>
        <color theme="1"/>
        <rFont val="BIZ UDPゴシック"/>
        <family val="3"/>
        <charset val="128"/>
      </rPr>
      <t xml:space="preserve">プルダウンより数字を選択してください。
　※施設名称が表示されない場合は、コードNo.が合っているか確認してください。
  </t>
    </r>
    <r>
      <rPr>
        <b/>
        <sz val="11"/>
        <color theme="1"/>
        <rFont val="BIZ UDPゴシック"/>
        <family val="3"/>
        <charset val="128"/>
      </rPr>
      <t>※園を希望しない場合は『０００』、転園を希望しない場合は、『９９９』を選択してください。</t>
    </r>
    <r>
      <rPr>
        <sz val="11"/>
        <color theme="1"/>
        <rFont val="BIZ UDPゴシック"/>
        <family val="3"/>
        <charset val="128"/>
      </rPr>
      <t xml:space="preserve">
・希望園は１０園まで選択できます。希望園の組み合わせは、希望する全ての通りを提出してください。</t>
    </r>
    <rPh sb="1" eb="3">
      <t>イクキュウ</t>
    </rPh>
    <rPh sb="3" eb="4">
      <t>チュウ</t>
    </rPh>
    <rPh sb="5" eb="7">
      <t>ナイテイ</t>
    </rPh>
    <rPh sb="9" eb="11">
      <t>バアイ</t>
    </rPh>
    <rPh sb="13" eb="15">
      <t>イクキュウ</t>
    </rPh>
    <rPh sb="15" eb="16">
      <t>チュウ</t>
    </rPh>
    <rPh sb="17" eb="19">
      <t>タイショウ</t>
    </rPh>
    <rPh sb="19" eb="21">
      <t>ジドウ</t>
    </rPh>
    <rPh sb="22" eb="24">
      <t>ナイテイ</t>
    </rPh>
    <rPh sb="33" eb="35">
      <t>フクショク</t>
    </rPh>
    <rPh sb="36" eb="38">
      <t>ヒッス</t>
    </rPh>
    <rPh sb="47" eb="49">
      <t>イクキュウ</t>
    </rPh>
    <rPh sb="49" eb="50">
      <t>チュウ</t>
    </rPh>
    <rPh sb="51" eb="53">
      <t>テンエン</t>
    </rPh>
    <rPh sb="54" eb="56">
      <t>カイ</t>
    </rPh>
    <rPh sb="56" eb="58">
      <t>センコウ</t>
    </rPh>
    <rPh sb="59" eb="60">
      <t>ノゾ</t>
    </rPh>
    <phoneticPr fontId="2"/>
  </si>
  <si>
    <r>
      <rPr>
        <sz val="13"/>
        <color theme="1"/>
        <rFont val="BIZ UDPゴシック"/>
        <family val="3"/>
        <charset val="128"/>
      </rPr>
      <t>・</t>
    </r>
    <r>
      <rPr>
        <b/>
        <u/>
        <sz val="13"/>
        <color theme="1"/>
        <rFont val="BIZ UDPゴシック"/>
        <family val="3"/>
        <charset val="128"/>
      </rPr>
      <t xml:space="preserve">育休中で内定した場合は、育休中の対象児童が内定しなかったとしても復職は必須となります。
</t>
    </r>
    <r>
      <rPr>
        <b/>
        <sz val="13"/>
        <color theme="1"/>
        <rFont val="BIZ UDPゴシック"/>
        <family val="3"/>
        <charset val="128"/>
      </rPr>
      <t>　</t>
    </r>
    <r>
      <rPr>
        <b/>
        <u/>
        <sz val="13"/>
        <color theme="1"/>
        <rFont val="BIZ UDPゴシック"/>
        <family val="3"/>
        <charset val="128"/>
      </rPr>
      <t>（育休中の転園（下位選考）除く。）</t>
    </r>
    <r>
      <rPr>
        <b/>
        <u/>
        <sz val="14"/>
        <color theme="1"/>
        <rFont val="BIZ UDPゴシック"/>
        <family val="3"/>
        <charset val="128"/>
      </rPr>
      <t xml:space="preserve">
</t>
    </r>
    <r>
      <rPr>
        <sz val="11"/>
        <color theme="1"/>
        <rFont val="BIZ UDPゴシック"/>
        <family val="3"/>
        <charset val="128"/>
      </rPr>
      <t>・</t>
    </r>
    <r>
      <rPr>
        <b/>
        <u/>
        <sz val="11"/>
        <color theme="1"/>
        <rFont val="BIZ UDPゴシック"/>
        <family val="3"/>
        <charset val="128"/>
      </rPr>
      <t>コードNo.（３桁）のみ</t>
    </r>
    <r>
      <rPr>
        <sz val="11"/>
        <color theme="1"/>
        <rFont val="BIZ UDPゴシック"/>
        <family val="3"/>
        <charset val="128"/>
      </rPr>
      <t xml:space="preserve">プルダウンより数字を選択してください。
　※施設名称が表示されない場合は、コードNo.が合っているか確認してください。
  </t>
    </r>
    <r>
      <rPr>
        <b/>
        <sz val="11"/>
        <color theme="1"/>
        <rFont val="BIZ UDPゴシック"/>
        <family val="3"/>
        <charset val="128"/>
      </rPr>
      <t>※園を希望しない場合は『０００』、転園を希望しない場合は、『９９９』を選択してください。</t>
    </r>
    <r>
      <rPr>
        <sz val="11"/>
        <color theme="1"/>
        <rFont val="BIZ UDPゴシック"/>
        <family val="3"/>
        <charset val="128"/>
      </rPr>
      <t xml:space="preserve">
・希望園は１０園まで選択できます。</t>
    </r>
    <r>
      <rPr>
        <b/>
        <u/>
        <sz val="11"/>
        <color theme="1"/>
        <rFont val="BIZ UDPゴシック"/>
        <family val="3"/>
        <charset val="128"/>
      </rPr>
      <t>記載のない組み合わせでの選考はできません。必ずすべての組み合わせを記入してください。</t>
    </r>
    <rPh sb="1" eb="3">
      <t>イクキュウ</t>
    </rPh>
    <rPh sb="3" eb="4">
      <t>チュウ</t>
    </rPh>
    <rPh sb="5" eb="7">
      <t>ナイテイ</t>
    </rPh>
    <rPh sb="9" eb="11">
      <t>バアイ</t>
    </rPh>
    <rPh sb="13" eb="15">
      <t>イクキュウ</t>
    </rPh>
    <rPh sb="15" eb="16">
      <t>チュウ</t>
    </rPh>
    <rPh sb="17" eb="19">
      <t>タイショウ</t>
    </rPh>
    <rPh sb="19" eb="21">
      <t>ジドウ</t>
    </rPh>
    <rPh sb="22" eb="24">
      <t>ナイテイ</t>
    </rPh>
    <rPh sb="33" eb="35">
      <t>フクショク</t>
    </rPh>
    <rPh sb="36" eb="38">
      <t>ヒッス</t>
    </rPh>
    <rPh sb="47" eb="49">
      <t>イクキュウ</t>
    </rPh>
    <rPh sb="49" eb="50">
      <t>チュウ</t>
    </rPh>
    <rPh sb="51" eb="53">
      <t>テンエン</t>
    </rPh>
    <rPh sb="54" eb="56">
      <t>カイ</t>
    </rPh>
    <rPh sb="56" eb="58">
      <t>センコウ</t>
    </rPh>
    <rPh sb="59" eb="60">
      <t>ノゾ</t>
    </rPh>
    <phoneticPr fontId="2"/>
  </si>
  <si>
    <t>アルタベビー下北沢園</t>
    <rPh sb="6" eb="9">
      <t>シモキタザワ</t>
    </rPh>
    <rPh sb="9" eb="10">
      <t>エン</t>
    </rPh>
    <phoneticPr fontId="2"/>
  </si>
  <si>
    <t>みこと</t>
    <phoneticPr fontId="2"/>
  </si>
  <si>
    <t>ホームマミーおくさわA</t>
    <phoneticPr fontId="2"/>
  </si>
  <si>
    <t>ホームマミーおくさわB</t>
    <phoneticPr fontId="2"/>
  </si>
  <si>
    <t>えにっくす成城</t>
    <rPh sb="5" eb="7">
      <t>セイジョウ</t>
    </rPh>
    <phoneticPr fontId="2"/>
  </si>
  <si>
    <t>もみの木希望丘分園</t>
    <rPh sb="3" eb="4">
      <t>キ</t>
    </rPh>
    <rPh sb="4" eb="7">
      <t>キボウオカ</t>
    </rPh>
    <rPh sb="7" eb="9">
      <t>ブンエン</t>
    </rPh>
    <phoneticPr fontId="2"/>
  </si>
  <si>
    <t>代沢みこころ分園小さな森の保育園</t>
    <rPh sb="0" eb="2">
      <t>ダイザワ</t>
    </rPh>
    <rPh sb="6" eb="8">
      <t>ブンエン</t>
    </rPh>
    <rPh sb="8" eb="9">
      <t>チイ</t>
    </rPh>
    <rPh sb="11" eb="12">
      <t>モリ</t>
    </rPh>
    <rPh sb="13" eb="1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</si>
</sst>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sz val="16"/>
      <color theme="1"/>
      <name val="ＭＳ Ｐ明朝"/>
      <family val="1"/>
      <charset val="128"/>
    </font>
    <font>
      <sz val="16"/>
      <color theme="1"/>
      <name val="ＭＳ Ｐゴシック"/>
      <family val="2"/>
      <scheme val="minor"/>
    </font>
    <font>
      <sz val="16"/>
      <color theme="1"/>
      <name val="MS UI Gothic"/>
      <family val="3"/>
      <charset val="128"/>
    </font>
    <font>
      <sz val="16"/>
      <color theme="1"/>
      <name val="HGS創英角ﾎﾟｯﾌﾟ体"/>
      <family val="3"/>
      <charset val="128"/>
    </font>
    <font>
      <sz val="26"/>
      <color theme="1"/>
      <name val="HGS創英角ﾎﾟｯﾌﾟ体"/>
      <family val="3"/>
      <charset val="128"/>
    </font>
    <font>
      <b/>
      <sz val="16"/>
      <color theme="1"/>
      <name val="MS UI Gothic"/>
      <family val="3"/>
      <charset val="128"/>
    </font>
    <font>
      <b/>
      <sz val="16"/>
      <color theme="1"/>
      <name val="ＭＳ Ｐ明朝"/>
      <family val="1"/>
      <charset val="128"/>
    </font>
    <font>
      <sz val="18"/>
      <color theme="1"/>
      <name val="ＭＳ Ｐ明朝"/>
      <family val="1"/>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u/>
      <sz val="11"/>
      <color theme="1"/>
      <name val="BIZ UDPゴシック"/>
      <family val="3"/>
      <charset val="128"/>
    </font>
    <font>
      <b/>
      <sz val="14"/>
      <color theme="1"/>
      <name val="BIZ UDPゴシック"/>
      <family val="3"/>
      <charset val="128"/>
    </font>
    <font>
      <b/>
      <u/>
      <sz val="14"/>
      <color theme="1"/>
      <name val="BIZ UDPゴシック"/>
      <family val="3"/>
      <charset val="128"/>
    </font>
    <font>
      <sz val="12"/>
      <color theme="1"/>
      <name val="ＭＳ Ｐゴシック"/>
      <family val="2"/>
      <scheme val="minor"/>
    </font>
    <font>
      <sz val="10"/>
      <color theme="1"/>
      <name val="BIZ UDPゴシック"/>
      <family val="3"/>
      <charset val="128"/>
    </font>
    <font>
      <sz val="18"/>
      <color theme="1"/>
      <name val="BIZ UDPゴシック"/>
      <family val="3"/>
      <charset val="128"/>
    </font>
    <font>
      <b/>
      <sz val="18"/>
      <color theme="1"/>
      <name val="BIZ UDPゴシック"/>
      <family val="3"/>
      <charset val="128"/>
    </font>
    <font>
      <b/>
      <u/>
      <sz val="18"/>
      <color theme="1"/>
      <name val="BIZ UDPゴシック"/>
      <family val="3"/>
      <charset val="128"/>
    </font>
    <font>
      <sz val="12"/>
      <color theme="1"/>
      <name val="ＭＳ 明朝"/>
      <family val="1"/>
      <charset val="128"/>
    </font>
    <font>
      <sz val="10.5"/>
      <color theme="1"/>
      <name val="ＭＳ 明朝"/>
      <family val="1"/>
      <charset val="128"/>
    </font>
    <font>
      <b/>
      <u/>
      <sz val="11"/>
      <color theme="1"/>
      <name val="BIZ UDPゴシック"/>
      <family val="3"/>
      <charset val="128"/>
    </font>
    <font>
      <b/>
      <sz val="11"/>
      <color theme="1"/>
      <name val="BIZ UDPゴシック"/>
      <family val="3"/>
      <charset val="128"/>
    </font>
    <font>
      <sz val="13"/>
      <color theme="1"/>
      <name val="BIZ UDPゴシック"/>
      <family val="3"/>
      <charset val="128"/>
    </font>
    <font>
      <b/>
      <u/>
      <sz val="13"/>
      <color theme="1"/>
      <name val="BIZ UDPゴシック"/>
      <family val="3"/>
      <charset val="128"/>
    </font>
    <font>
      <b/>
      <sz val="13"/>
      <color theme="1"/>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rgb="FFFFFF00"/>
        <bgColor indexed="64"/>
      </patternFill>
    </fill>
    <fill>
      <patternFill patternType="solid">
        <fgColor rgb="FFFFFF99"/>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dotted">
        <color theme="0" tint="-0.24994659260841701"/>
      </left>
      <right style="dotted">
        <color theme="0" tint="-0.24994659260841701"/>
      </right>
      <top style="hair">
        <color auto="1"/>
      </top>
      <bottom style="hair">
        <color auto="1"/>
      </bottom>
      <diagonal/>
    </border>
    <border>
      <left style="dotted">
        <color theme="0" tint="-0.24994659260841701"/>
      </left>
      <right style="dotted">
        <color theme="0" tint="-0.2499465926084170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hair">
        <color theme="1"/>
      </top>
      <bottom style="hair">
        <color auto="1"/>
      </bottom>
      <diagonal/>
    </border>
    <border>
      <left/>
      <right/>
      <top style="hair">
        <color theme="1"/>
      </top>
      <bottom style="hair">
        <color auto="1"/>
      </bottom>
      <diagonal/>
    </border>
    <border>
      <left/>
      <right style="thin">
        <color auto="1"/>
      </right>
      <top style="hair">
        <color theme="1"/>
      </top>
      <bottom style="hair">
        <color auto="1"/>
      </bottom>
      <diagonal/>
    </border>
    <border>
      <left style="hair">
        <color auto="1"/>
      </left>
      <right/>
      <top style="hair">
        <color auto="1"/>
      </top>
      <bottom style="hair">
        <color theme="1"/>
      </bottom>
      <diagonal/>
    </border>
    <border>
      <left/>
      <right/>
      <top style="hair">
        <color auto="1"/>
      </top>
      <bottom style="hair">
        <color theme="1"/>
      </bottom>
      <diagonal/>
    </border>
    <border>
      <left/>
      <right style="thin">
        <color auto="1"/>
      </right>
      <top style="hair">
        <color auto="1"/>
      </top>
      <bottom style="hair">
        <color theme="1"/>
      </bottom>
      <diagonal/>
    </border>
    <border>
      <left style="hair">
        <color auto="1"/>
      </left>
      <right/>
      <top style="thin">
        <color auto="1"/>
      </top>
      <bottom style="hair">
        <color theme="1"/>
      </bottom>
      <diagonal/>
    </border>
    <border>
      <left/>
      <right/>
      <top style="thin">
        <color auto="1"/>
      </top>
      <bottom style="hair">
        <color theme="1"/>
      </bottom>
      <diagonal/>
    </border>
    <border>
      <left/>
      <right style="thin">
        <color auto="1"/>
      </right>
      <top style="thin">
        <color auto="1"/>
      </top>
      <bottom style="hair">
        <color theme="1"/>
      </bottom>
      <diagonal/>
    </border>
    <border>
      <left style="dotted">
        <color theme="0" tint="-0.24994659260841701"/>
      </left>
      <right style="dotted">
        <color theme="0" tint="-0.24994659260841701"/>
      </right>
      <top style="thin">
        <color auto="1"/>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medium">
        <color indexed="64"/>
      </left>
      <right style="medium">
        <color indexed="64"/>
      </right>
      <top style="medium">
        <color indexed="64"/>
      </top>
      <bottom style="medium">
        <color indexed="64"/>
      </bottom>
      <diagonal/>
    </border>
    <border>
      <left style="dotted">
        <color theme="0" tint="-0.24994659260841701"/>
      </left>
      <right style="hair">
        <color auto="1"/>
      </right>
      <top/>
      <bottom style="thin">
        <color auto="1"/>
      </bottom>
      <diagonal/>
    </border>
    <border>
      <left style="dotted">
        <color theme="0" tint="-0.24994659260841701"/>
      </left>
      <right style="dotted">
        <color theme="0" tint="-0.24994659260841701"/>
      </right>
      <top/>
      <bottom style="thin">
        <color auto="1"/>
      </bottom>
      <diagonal/>
    </border>
    <border>
      <left style="dotted">
        <color theme="0" tint="-0.24994659260841701"/>
      </left>
      <right/>
      <top/>
      <bottom style="thin">
        <color auto="1"/>
      </bottom>
      <diagonal/>
    </border>
    <border>
      <left style="thin">
        <color auto="1"/>
      </left>
      <right style="dotted">
        <color theme="0" tint="-0.24994659260841701"/>
      </right>
      <top/>
      <bottom style="thin">
        <color auto="1"/>
      </bottom>
      <diagonal/>
    </border>
    <border>
      <left style="dotted">
        <color theme="0" tint="-0.24994659260841701"/>
      </left>
      <right style="hair">
        <color auto="1"/>
      </right>
      <top style="hair">
        <color auto="1"/>
      </top>
      <bottom style="hair">
        <color auto="1"/>
      </bottom>
      <diagonal/>
    </border>
    <border>
      <left style="dotted">
        <color theme="0" tint="-0.24994659260841701"/>
      </left>
      <right/>
      <top style="hair">
        <color auto="1"/>
      </top>
      <bottom style="hair">
        <color auto="1"/>
      </bottom>
      <diagonal/>
    </border>
    <border>
      <left style="thin">
        <color auto="1"/>
      </left>
      <right style="dotted">
        <color theme="0" tint="-0.24994659260841701"/>
      </right>
      <top style="hair">
        <color auto="1"/>
      </top>
      <bottom style="hair">
        <color auto="1"/>
      </bottom>
      <diagonal/>
    </border>
    <border>
      <left style="dotted">
        <color theme="0" tint="-0.24994659260841701"/>
      </left>
      <right style="hair">
        <color auto="1"/>
      </right>
      <top style="thin">
        <color auto="1"/>
      </top>
      <bottom/>
      <diagonal/>
    </border>
    <border>
      <left style="dotted">
        <color theme="0" tint="-0.24994659260841701"/>
      </left>
      <right/>
      <top style="thin">
        <color auto="1"/>
      </top>
      <bottom/>
      <diagonal/>
    </border>
    <border>
      <left style="thin">
        <color auto="1"/>
      </left>
      <right style="dotted">
        <color theme="0" tint="-0.24994659260841701"/>
      </right>
      <top style="thin">
        <color auto="1"/>
      </top>
      <bottom/>
      <diagonal/>
    </border>
  </borders>
  <cellStyleXfs count="2">
    <xf numFmtId="0" fontId="0" fillId="0" borderId="0"/>
    <xf numFmtId="0" fontId="1" fillId="0" borderId="0">
      <alignment vertical="center"/>
    </xf>
  </cellStyleXfs>
  <cellXfs count="295">
    <xf numFmtId="0" fontId="0" fillId="0" borderId="0" xfId="0"/>
    <xf numFmtId="0" fontId="3" fillId="0" borderId="0" xfId="0" applyFont="1" applyAlignment="1">
      <alignment vertical="center"/>
    </xf>
    <xf numFmtId="0" fontId="0" fillId="0" borderId="0" xfId="0" applyAlignment="1">
      <alignment vertical="center"/>
    </xf>
    <xf numFmtId="0" fontId="6" fillId="0" borderId="7" xfId="0" applyFont="1" applyBorder="1" applyAlignment="1">
      <alignment vertical="center"/>
    </xf>
    <xf numFmtId="0" fontId="10" fillId="0" borderId="0" xfId="0" applyFont="1" applyAlignment="1">
      <alignment vertical="center"/>
    </xf>
    <xf numFmtId="0" fontId="8" fillId="0" borderId="0" xfId="0" applyFont="1" applyAlignment="1">
      <alignment vertical="center"/>
    </xf>
    <xf numFmtId="0" fontId="25" fillId="0" borderId="0" xfId="0" applyNumberFormat="1" applyFont="1" applyAlignment="1">
      <alignment horizontal="justify" vertical="center"/>
    </xf>
    <xf numFmtId="0" fontId="24" fillId="0" borderId="0" xfId="0" applyNumberFormat="1" applyFont="1"/>
    <xf numFmtId="0" fontId="16" fillId="0" borderId="0" xfId="0" applyFont="1" applyAlignment="1" applyProtection="1">
      <alignment vertical="center"/>
    </xf>
    <xf numFmtId="0" fontId="13" fillId="0" borderId="0" xfId="0" applyFont="1" applyAlignment="1" applyProtection="1">
      <alignment vertical="center"/>
    </xf>
    <xf numFmtId="0" fontId="13" fillId="4" borderId="0" xfId="0" applyFont="1" applyFill="1" applyAlignment="1" applyProtection="1">
      <alignment vertical="center"/>
    </xf>
    <xf numFmtId="0" fontId="0" fillId="4" borderId="0" xfId="0" applyFill="1" applyBorder="1" applyAlignment="1" applyProtection="1">
      <alignment vertical="center"/>
    </xf>
    <xf numFmtId="0" fontId="0" fillId="0" borderId="0" xfId="0" applyBorder="1" applyAlignment="1" applyProtection="1">
      <alignment vertical="center"/>
    </xf>
    <xf numFmtId="0" fontId="13" fillId="4" borderId="0" xfId="0" applyFont="1" applyFill="1" applyBorder="1" applyAlignment="1" applyProtection="1">
      <alignment vertical="center"/>
    </xf>
    <xf numFmtId="0" fontId="13" fillId="0" borderId="0" xfId="0" applyFont="1" applyBorder="1" applyAlignment="1" applyProtection="1">
      <alignment vertical="center"/>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4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4" borderId="0" xfId="0" applyNumberFormat="1" applyFont="1" applyFill="1" applyAlignment="1" applyProtection="1">
      <alignment vertical="center"/>
    </xf>
    <xf numFmtId="0" fontId="13" fillId="0" borderId="0" xfId="0" applyFont="1" applyProtection="1"/>
    <xf numFmtId="0" fontId="13" fillId="0" borderId="49" xfId="0" applyFont="1" applyBorder="1" applyAlignment="1" applyProtection="1">
      <alignment horizontal="center" vertical="center"/>
    </xf>
    <xf numFmtId="0" fontId="20" fillId="2" borderId="27"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13" fillId="0" borderId="41" xfId="0" applyFont="1" applyBorder="1" applyAlignment="1" applyProtection="1">
      <alignment vertical="center" shrinkToFit="1"/>
    </xf>
    <xf numFmtId="0" fontId="15" fillId="2" borderId="15" xfId="0" applyFont="1" applyFill="1" applyBorder="1" applyAlignment="1" applyProtection="1">
      <alignment horizontal="distributed" vertical="center"/>
    </xf>
    <xf numFmtId="0" fontId="15" fillId="5" borderId="15" xfId="0" applyFont="1" applyFill="1" applyBorder="1" applyAlignment="1" applyProtection="1">
      <alignment horizontal="distributed" vertical="center"/>
    </xf>
    <xf numFmtId="0" fontId="13" fillId="5" borderId="0" xfId="0" applyFont="1" applyFill="1" applyAlignment="1" applyProtection="1">
      <alignment horizontal="center" vertical="center"/>
    </xf>
    <xf numFmtId="0" fontId="13" fillId="5" borderId="31" xfId="0" applyFont="1" applyFill="1" applyBorder="1" applyAlignment="1" applyProtection="1">
      <alignment horizontal="center" vertical="center"/>
    </xf>
    <xf numFmtId="0" fontId="13" fillId="5" borderId="45"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3" fillId="0" borderId="41" xfId="0" applyFont="1" applyBorder="1" applyAlignment="1" applyProtection="1">
      <alignment horizontal="left" vertical="center" shrinkToFit="1"/>
    </xf>
    <xf numFmtId="0" fontId="13" fillId="0" borderId="35" xfId="0" applyFont="1" applyBorder="1" applyAlignment="1" applyProtection="1">
      <alignment horizontal="left" vertical="center" shrinkToFit="1"/>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distributed"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left" vertical="center"/>
    </xf>
    <xf numFmtId="0" fontId="13" fillId="0" borderId="0" xfId="0" applyFont="1" applyBorder="1" applyAlignment="1" applyProtection="1">
      <alignment horizontal="right" vertical="center" shrinkToFit="1"/>
    </xf>
    <xf numFmtId="0" fontId="0" fillId="0" borderId="0" xfId="0" applyBorder="1" applyAlignment="1" applyProtection="1">
      <alignment horizontal="right" vertical="center" shrinkToFit="1"/>
    </xf>
    <xf numFmtId="0" fontId="13" fillId="5" borderId="1" xfId="0" applyFont="1" applyFill="1" applyBorder="1" applyAlignment="1" applyProtection="1">
      <alignment horizontal="center" vertical="center" wrapText="1"/>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8" xfId="0"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8"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7" xfId="0" applyFont="1" applyBorder="1" applyAlignment="1" applyProtection="1">
      <alignment horizontal="center" vertical="center" shrinkToFit="1"/>
    </xf>
    <xf numFmtId="0" fontId="13" fillId="0" borderId="34" xfId="0" applyFont="1" applyBorder="1" applyAlignment="1" applyProtection="1">
      <alignment vertical="center" shrinkToFit="1"/>
    </xf>
    <xf numFmtId="0" fontId="13" fillId="0" borderId="10" xfId="0" applyFont="1" applyBorder="1" applyAlignment="1" applyProtection="1">
      <alignment vertical="center" shrinkToFit="1"/>
    </xf>
    <xf numFmtId="0" fontId="13" fillId="0" borderId="11" xfId="0" applyFont="1" applyBorder="1" applyAlignment="1" applyProtection="1">
      <alignment vertical="center" shrinkToFit="1"/>
    </xf>
    <xf numFmtId="0" fontId="17" fillId="0" borderId="21" xfId="0" applyFont="1" applyBorder="1" applyAlignment="1" applyProtection="1">
      <alignment vertical="center" wrapText="1"/>
    </xf>
    <xf numFmtId="0" fontId="0" fillId="0" borderId="0" xfId="0" applyAlignment="1" applyProtection="1">
      <alignment vertical="center"/>
    </xf>
    <xf numFmtId="0" fontId="0" fillId="0" borderId="22" xfId="0" applyBorder="1" applyAlignment="1" applyProtection="1">
      <alignment vertical="center"/>
    </xf>
    <xf numFmtId="0" fontId="0" fillId="0" borderId="21" xfId="0" applyBorder="1" applyAlignment="1" applyProtection="1">
      <alignment vertical="center"/>
    </xf>
    <xf numFmtId="0" fontId="0" fillId="0" borderId="23" xfId="0"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13" fillId="0" borderId="35" xfId="0" applyFont="1" applyBorder="1" applyAlignment="1" applyProtection="1">
      <alignment vertical="center" shrinkToFit="1"/>
    </xf>
    <xf numFmtId="0" fontId="13" fillId="0" borderId="36" xfId="0" applyFont="1" applyBorder="1" applyAlignment="1" applyProtection="1">
      <alignment vertical="center" shrinkToFit="1"/>
    </xf>
    <xf numFmtId="0" fontId="13" fillId="0" borderId="37" xfId="0" applyFont="1" applyBorder="1" applyAlignment="1" applyProtection="1">
      <alignment vertical="center" shrinkToFit="1"/>
    </xf>
    <xf numFmtId="0" fontId="13" fillId="0" borderId="41" xfId="0" applyFont="1" applyBorder="1" applyAlignment="1" applyProtection="1">
      <alignment vertical="center" shrinkToFit="1"/>
    </xf>
    <xf numFmtId="0" fontId="13" fillId="0" borderId="42" xfId="0" applyFont="1" applyBorder="1" applyAlignment="1" applyProtection="1">
      <alignment vertical="center" shrinkToFit="1"/>
    </xf>
    <xf numFmtId="0" fontId="13" fillId="0" borderId="43" xfId="0"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17" xfId="0" applyFont="1" applyBorder="1" applyAlignment="1" applyProtection="1">
      <alignment vertical="center" shrinkToFit="1"/>
    </xf>
    <xf numFmtId="0" fontId="15" fillId="2" borderId="15" xfId="0" applyFont="1" applyFill="1" applyBorder="1" applyAlignment="1" applyProtection="1">
      <alignment horizontal="distributed" vertical="center"/>
    </xf>
    <xf numFmtId="0" fontId="0" fillId="0" borderId="16" xfId="0" applyBorder="1" applyAlignment="1" applyProtection="1">
      <alignment horizontal="distributed" vertical="center"/>
    </xf>
    <xf numFmtId="0" fontId="0" fillId="0" borderId="17" xfId="0" applyBorder="1" applyAlignment="1" applyProtection="1">
      <alignment horizontal="distributed" vertical="center"/>
    </xf>
    <xf numFmtId="0" fontId="15" fillId="0" borderId="0" xfId="0" applyFont="1" applyAlignment="1" applyProtection="1">
      <alignment horizontal="left" vertical="center"/>
    </xf>
    <xf numFmtId="0" fontId="19" fillId="0" borderId="0" xfId="0" applyFont="1" applyAlignment="1" applyProtection="1">
      <alignment vertical="center"/>
    </xf>
    <xf numFmtId="0" fontId="15" fillId="0" borderId="0" xfId="0" applyFont="1" applyBorder="1" applyAlignment="1" applyProtection="1">
      <alignment horizontal="left" vertical="center"/>
    </xf>
    <xf numFmtId="0" fontId="19" fillId="0" borderId="0" xfId="0" applyFont="1" applyBorder="1" applyAlignment="1" applyProtection="1">
      <alignment vertical="center"/>
    </xf>
    <xf numFmtId="0" fontId="20" fillId="2" borderId="27"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8" xfId="0" applyBorder="1" applyAlignment="1" applyProtection="1">
      <alignment horizontal="center" vertical="center" wrapText="1"/>
    </xf>
    <xf numFmtId="0" fontId="15" fillId="0" borderId="18" xfId="0" applyFont="1"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0" xfId="0" applyBorder="1" applyAlignment="1" applyProtection="1">
      <alignment vertical="center"/>
    </xf>
    <xf numFmtId="0" fontId="15" fillId="2" borderId="1" xfId="0" applyFont="1"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15" fillId="2" borderId="29" xfId="0" applyFont="1" applyFill="1" applyBorder="1" applyAlignment="1" applyProtection="1">
      <alignment horizontal="center" vertical="center" shrinkToFit="1"/>
    </xf>
    <xf numFmtId="0" fontId="0" fillId="0" borderId="26" xfId="0" applyBorder="1" applyAlignment="1" applyProtection="1">
      <alignment vertical="center" shrinkToFit="1"/>
    </xf>
    <xf numFmtId="0" fontId="0" fillId="0" borderId="28" xfId="0" applyBorder="1" applyAlignment="1" applyProtection="1">
      <alignment vertical="center" shrinkToFit="1"/>
    </xf>
    <xf numFmtId="0" fontId="15" fillId="2" borderId="27" xfId="0" applyFont="1"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0" fillId="2" borderId="30" xfId="0" applyFill="1" applyBorder="1" applyAlignment="1" applyProtection="1">
      <alignment horizontal="center" vertical="center" shrinkToFit="1"/>
    </xf>
    <xf numFmtId="0" fontId="13" fillId="0" borderId="38" xfId="0" applyFont="1" applyBorder="1" applyAlignment="1" applyProtection="1">
      <alignment vertical="center" shrinkToFit="1"/>
    </xf>
    <xf numFmtId="0" fontId="13" fillId="0" borderId="39" xfId="0" applyFont="1" applyBorder="1" applyAlignment="1" applyProtection="1">
      <alignment vertical="center" shrinkToFit="1"/>
    </xf>
    <xf numFmtId="0" fontId="13" fillId="0" borderId="40" xfId="0" applyFont="1" applyBorder="1" applyAlignment="1" applyProtection="1">
      <alignment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0" fillId="0" borderId="13" xfId="0" applyBorder="1" applyAlignment="1" applyProtection="1">
      <alignment horizontal="distributed" vertical="center"/>
    </xf>
    <xf numFmtId="0" fontId="0" fillId="0" borderId="14" xfId="0" applyBorder="1" applyAlignment="1" applyProtection="1">
      <alignment horizontal="distributed" vertical="center"/>
    </xf>
    <xf numFmtId="0" fontId="15" fillId="2" borderId="2" xfId="0" applyFont="1" applyFill="1" applyBorder="1" applyAlignment="1" applyProtection="1">
      <alignment horizontal="center" vertical="center" shrinkToFit="1"/>
    </xf>
    <xf numFmtId="0" fontId="15" fillId="2" borderId="9" xfId="0" applyFont="1" applyFill="1" applyBorder="1" applyAlignment="1" applyProtection="1">
      <alignment horizontal="distributed" vertical="center"/>
    </xf>
    <xf numFmtId="0" fontId="0" fillId="0" borderId="10" xfId="0" applyBorder="1" applyAlignment="1" applyProtection="1">
      <alignment horizontal="distributed" vertical="center"/>
    </xf>
    <xf numFmtId="0" fontId="0" fillId="0" borderId="11" xfId="0" applyBorder="1" applyAlignment="1" applyProtection="1">
      <alignment horizontal="distributed" vertical="center"/>
    </xf>
    <xf numFmtId="0" fontId="13" fillId="0" borderId="16" xfId="0" applyFont="1" applyBorder="1" applyAlignment="1" applyProtection="1">
      <alignment horizontal="distributed" vertical="center"/>
    </xf>
    <xf numFmtId="0" fontId="13" fillId="0" borderId="17" xfId="0" applyFont="1" applyBorder="1" applyAlignment="1" applyProtection="1">
      <alignment horizontal="distributed" vertical="center"/>
    </xf>
    <xf numFmtId="0" fontId="13" fillId="0" borderId="10" xfId="0" applyFont="1" applyBorder="1" applyAlignment="1" applyProtection="1">
      <alignment horizontal="distributed" vertical="center"/>
    </xf>
    <xf numFmtId="0" fontId="13" fillId="0" borderId="11" xfId="0" applyFont="1" applyBorder="1" applyAlignment="1" applyProtection="1">
      <alignment horizontal="distributed" vertical="center"/>
    </xf>
    <xf numFmtId="0" fontId="15" fillId="0" borderId="0" xfId="0" applyFont="1" applyAlignment="1" applyProtection="1">
      <alignment vertical="center"/>
    </xf>
    <xf numFmtId="0" fontId="15" fillId="0" borderId="0" xfId="0" applyFont="1" applyBorder="1" applyAlignment="1" applyProtection="1">
      <alignment vertical="center"/>
    </xf>
    <xf numFmtId="0" fontId="13" fillId="0" borderId="19" xfId="0" applyFont="1" applyBorder="1" applyAlignment="1" applyProtection="1">
      <alignment vertical="center"/>
    </xf>
    <xf numFmtId="0" fontId="13" fillId="0" borderId="20" xfId="0" applyFont="1" applyBorder="1" applyAlignment="1" applyProtection="1">
      <alignment vertical="center"/>
    </xf>
    <xf numFmtId="0" fontId="13" fillId="0" borderId="21" xfId="0" applyFont="1" applyBorder="1" applyAlignment="1" applyProtection="1">
      <alignment vertical="center"/>
    </xf>
    <xf numFmtId="0" fontId="13" fillId="0" borderId="0" xfId="0" applyFont="1" applyBorder="1" applyAlignment="1" applyProtection="1">
      <alignment vertical="center"/>
    </xf>
    <xf numFmtId="0" fontId="13" fillId="0" borderId="22" xfId="0" applyFont="1" applyBorder="1" applyAlignment="1" applyProtection="1">
      <alignment vertical="center"/>
    </xf>
    <xf numFmtId="0" fontId="13" fillId="0" borderId="3"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13" xfId="0" applyFont="1" applyBorder="1" applyAlignment="1" applyProtection="1">
      <alignment horizontal="distributed" vertical="center"/>
    </xf>
    <xf numFmtId="0" fontId="13" fillId="0" borderId="14" xfId="0" applyFont="1" applyBorder="1" applyAlignment="1" applyProtection="1">
      <alignment horizontal="distributed" vertical="center"/>
    </xf>
    <xf numFmtId="0" fontId="13" fillId="0" borderId="26"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2" borderId="26" xfId="0" applyFont="1" applyFill="1" applyBorder="1" applyAlignment="1" applyProtection="1">
      <alignment horizontal="center" vertical="center" shrinkToFit="1"/>
    </xf>
    <xf numFmtId="0" fontId="13" fillId="2" borderId="30" xfId="0" applyFont="1" applyFill="1" applyBorder="1" applyAlignment="1" applyProtection="1">
      <alignment horizontal="center" vertical="center" shrinkToFit="1"/>
    </xf>
    <xf numFmtId="0" fontId="13" fillId="0" borderId="26" xfId="0" applyFont="1" applyBorder="1" applyAlignment="1" applyProtection="1">
      <alignment vertical="center" shrinkToFit="1"/>
    </xf>
    <xf numFmtId="0" fontId="13" fillId="0" borderId="28" xfId="0" applyFont="1" applyBorder="1" applyAlignment="1" applyProtection="1">
      <alignment vertical="center" shrinkToFit="1"/>
    </xf>
    <xf numFmtId="0" fontId="0" fillId="5" borderId="2"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4"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5" fillId="3"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2" fillId="3" borderId="27" xfId="0" applyFont="1"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0" fontId="4" fillId="0" borderId="1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4" fillId="0" borderId="15"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5" fillId="3" borderId="27" xfId="0" applyFont="1" applyFill="1" applyBorder="1" applyAlignment="1">
      <alignment horizontal="center" vertical="center"/>
    </xf>
    <xf numFmtId="0" fontId="0" fillId="0" borderId="27" xfId="0" applyBorder="1" applyAlignment="1">
      <alignment vertical="center"/>
    </xf>
    <xf numFmtId="0" fontId="4" fillId="0" borderId="27" xfId="0" applyFont="1" applyBorder="1" applyAlignment="1">
      <alignment horizontal="center" vertical="center"/>
    </xf>
    <xf numFmtId="0" fontId="7" fillId="0" borderId="53" xfId="0" applyFont="1" applyBorder="1" applyAlignment="1">
      <alignment horizontal="center" vertical="center"/>
    </xf>
    <xf numFmtId="0" fontId="0" fillId="0" borderId="52" xfId="0" applyBorder="1" applyAlignment="1">
      <alignment horizontal="center" vertical="center"/>
    </xf>
    <xf numFmtId="0" fontId="7"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7" fillId="0" borderId="44" xfId="0" applyFont="1" applyBorder="1" applyAlignment="1">
      <alignment horizontal="center" vertical="center"/>
    </xf>
    <xf numFmtId="0" fontId="0" fillId="0" borderId="57" xfId="0" applyBorder="1" applyAlignment="1">
      <alignment horizontal="center" vertical="center"/>
    </xf>
    <xf numFmtId="0" fontId="12"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2" fillId="3"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56" xfId="0" applyFont="1" applyBorder="1" applyAlignment="1">
      <alignment horizontal="center" vertical="center"/>
    </xf>
    <xf numFmtId="0" fontId="0" fillId="0" borderId="55" xfId="0" applyBorder="1" applyAlignment="1">
      <alignment horizontal="center" vertical="center"/>
    </xf>
    <xf numFmtId="0" fontId="7" fillId="0" borderId="31" xfId="0" applyFont="1" applyBorder="1" applyAlignment="1">
      <alignment horizontal="center" vertical="center"/>
    </xf>
    <xf numFmtId="0" fontId="0" fillId="0" borderId="31" xfId="0" applyBorder="1" applyAlignment="1">
      <alignment horizontal="center" vertical="center"/>
    </xf>
    <xf numFmtId="0" fontId="0" fillId="0" borderId="54" xfId="0"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1" fillId="0" borderId="0" xfId="0" applyFont="1" applyAlignment="1">
      <alignment horizontal="left" vertical="center"/>
    </xf>
    <xf numFmtId="0" fontId="8" fillId="0" borderId="0" xfId="0" applyFont="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15" fillId="3" borderId="27"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4" fillId="3" borderId="1"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3" fillId="0" borderId="21" xfId="0" applyFont="1" applyBorder="1" applyAlignment="1">
      <alignment horizontal="left" vertical="center" wrapText="1"/>
    </xf>
    <xf numFmtId="0" fontId="22" fillId="0" borderId="0" xfId="0" applyFont="1" applyAlignment="1">
      <alignment horizontal="left" vertical="center" wrapText="1"/>
    </xf>
    <xf numFmtId="0" fontId="0" fillId="0" borderId="22" xfId="0" applyBorder="1" applyAlignment="1">
      <alignment vertical="center" wrapText="1"/>
    </xf>
    <xf numFmtId="0" fontId="22" fillId="0" borderId="21" xfId="0" applyFont="1" applyBorder="1" applyAlignment="1">
      <alignment horizontal="lef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7" fillId="0" borderId="59" xfId="0" applyFont="1" applyBorder="1" applyAlignment="1">
      <alignment horizontal="center" vertical="center"/>
    </xf>
    <xf numFmtId="0" fontId="0" fillId="0" borderId="58"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9" fillId="0" borderId="7" xfId="0" applyFont="1" applyBorder="1" applyAlignment="1">
      <alignment horizontal="center" vertical="center"/>
    </xf>
    <xf numFmtId="0" fontId="7" fillId="0" borderId="7"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34"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0" xfId="0" applyFont="1" applyBorder="1" applyAlignment="1" applyProtection="1">
      <alignment horizontal="center" vertical="center" shrinkToFit="1"/>
    </xf>
    <xf numFmtId="0" fontId="13" fillId="0" borderId="7" xfId="0" applyFont="1" applyBorder="1" applyAlignment="1" applyProtection="1">
      <alignment horizontal="center" shrinkToFit="1"/>
    </xf>
    <xf numFmtId="0" fontId="15" fillId="6" borderId="1" xfId="0" applyFon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15" fillId="6" borderId="2" xfId="0" applyFont="1" applyFill="1" applyBorder="1" applyAlignment="1" applyProtection="1">
      <alignment horizontal="center" vertical="center" shrinkToFit="1"/>
      <protection locked="0"/>
    </xf>
    <xf numFmtId="0" fontId="0" fillId="6" borderId="2" xfId="0"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4" xfId="0" applyFill="1" applyBorder="1" applyAlignment="1" applyProtection="1">
      <alignment horizontal="center" vertical="center" shrinkToFit="1"/>
      <protection locked="0"/>
    </xf>
    <xf numFmtId="0" fontId="0" fillId="6" borderId="0"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0" fillId="6" borderId="4" xfId="0"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6" borderId="5" xfId="0" applyFill="1" applyBorder="1" applyAlignment="1" applyProtection="1">
      <alignment vertical="center"/>
      <protection locked="0"/>
    </xf>
    <xf numFmtId="0" fontId="0" fillId="6" borderId="6" xfId="0" applyFill="1" applyBorder="1" applyAlignment="1" applyProtection="1">
      <alignment horizontal="center" vertical="center" shrinkToFit="1"/>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0" fillId="6" borderId="6" xfId="0" applyFill="1" applyBorder="1" applyAlignment="1" applyProtection="1">
      <alignment vertical="center"/>
      <protection locked="0"/>
    </xf>
    <xf numFmtId="0" fontId="0" fillId="6" borderId="7" xfId="0" applyFill="1" applyBorder="1" applyAlignment="1" applyProtection="1">
      <alignment vertical="center"/>
      <protection locked="0"/>
    </xf>
    <xf numFmtId="0" fontId="0" fillId="6" borderId="8" xfId="0" applyFill="1" applyBorder="1" applyAlignment="1" applyProtection="1">
      <alignment vertical="center"/>
      <protection locked="0"/>
    </xf>
    <xf numFmtId="0" fontId="13" fillId="6" borderId="0" xfId="0" applyFont="1" applyFill="1" applyAlignment="1" applyProtection="1">
      <alignment horizontal="center" vertical="center"/>
      <protection locked="0"/>
    </xf>
    <xf numFmtId="0" fontId="13" fillId="6" borderId="44"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13" fillId="6" borderId="31" xfId="0" applyFont="1" applyFill="1" applyBorder="1" applyAlignment="1" applyProtection="1">
      <alignment horizontal="center" vertical="center"/>
      <protection locked="0"/>
    </xf>
    <xf numFmtId="0" fontId="13" fillId="6" borderId="45"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6" borderId="32" xfId="0" applyFont="1" applyFill="1" applyBorder="1" applyAlignment="1" applyProtection="1">
      <alignment horizontal="center" vertical="center"/>
      <protection locked="0"/>
    </xf>
    <xf numFmtId="0" fontId="13" fillId="6" borderId="46" xfId="0" applyFont="1" applyFill="1" applyBorder="1" applyAlignment="1" applyProtection="1">
      <alignment horizontal="center" vertical="center"/>
      <protection locked="0"/>
    </xf>
  </cellXfs>
  <cellStyles count="2">
    <cellStyle name="標準" xfId="0" builtinId="0"/>
    <cellStyle name="標準 2 2 2" xfId="1" xr:uid="{7CB2B2FF-084D-4BCF-823B-8577FE75913C}"/>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70555</xdr:colOff>
      <xdr:row>19</xdr:row>
      <xdr:rowOff>409229</xdr:rowOff>
    </xdr:from>
    <xdr:to>
      <xdr:col>76</xdr:col>
      <xdr:colOff>141111</xdr:colOff>
      <xdr:row>21</xdr:row>
      <xdr:rowOff>197563</xdr:rowOff>
    </xdr:to>
    <xdr:sp macro="" textlink="">
      <xdr:nvSpPr>
        <xdr:cNvPr id="2" name="正方形/長方形 1">
          <a:extLst>
            <a:ext uri="{FF2B5EF4-FFF2-40B4-BE49-F238E27FC236}">
              <a16:creationId xmlns:a16="http://schemas.microsoft.com/office/drawing/2014/main" id="{11611045-AC4F-44D9-AB8F-ED61ED848D27}"/>
            </a:ext>
          </a:extLst>
        </xdr:cNvPr>
        <xdr:cNvSpPr/>
      </xdr:nvSpPr>
      <xdr:spPr>
        <a:xfrm>
          <a:off x="10198805" y="3304829"/>
          <a:ext cx="3937706" cy="32808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同時に同園を希望する場合</a:t>
          </a:r>
        </a:p>
      </xdr:txBody>
    </xdr:sp>
    <xdr:clientData/>
  </xdr:twoCellAnchor>
  <xdr:twoCellAnchor>
    <xdr:from>
      <xdr:col>55</xdr:col>
      <xdr:colOff>63501</xdr:colOff>
      <xdr:row>23</xdr:row>
      <xdr:rowOff>493889</xdr:rowOff>
    </xdr:from>
    <xdr:to>
      <xdr:col>76</xdr:col>
      <xdr:colOff>141111</xdr:colOff>
      <xdr:row>25</xdr:row>
      <xdr:rowOff>282223</xdr:rowOff>
    </xdr:to>
    <xdr:sp macro="" textlink="">
      <xdr:nvSpPr>
        <xdr:cNvPr id="3" name="正方形/長方形 2">
          <a:extLst>
            <a:ext uri="{FF2B5EF4-FFF2-40B4-BE49-F238E27FC236}">
              <a16:creationId xmlns:a16="http://schemas.microsoft.com/office/drawing/2014/main" id="{886E0329-E9D1-4BAC-A797-F7021FDFA9C9}"/>
            </a:ext>
          </a:extLst>
        </xdr:cNvPr>
        <xdr:cNvSpPr/>
      </xdr:nvSpPr>
      <xdr:spPr>
        <a:xfrm>
          <a:off x="10191751" y="3960989"/>
          <a:ext cx="3944760"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同時に別園を希望する場合</a:t>
          </a:r>
        </a:p>
      </xdr:txBody>
    </xdr:sp>
    <xdr:clientData/>
  </xdr:twoCellAnchor>
  <xdr:twoCellAnchor>
    <xdr:from>
      <xdr:col>55</xdr:col>
      <xdr:colOff>95251</xdr:colOff>
      <xdr:row>27</xdr:row>
      <xdr:rowOff>430389</xdr:rowOff>
    </xdr:from>
    <xdr:to>
      <xdr:col>76</xdr:col>
      <xdr:colOff>134055</xdr:colOff>
      <xdr:row>29</xdr:row>
      <xdr:rowOff>218723</xdr:rowOff>
    </xdr:to>
    <xdr:sp macro="" textlink="">
      <xdr:nvSpPr>
        <xdr:cNvPr id="4" name="正方形/長方形 3">
          <a:extLst>
            <a:ext uri="{FF2B5EF4-FFF2-40B4-BE49-F238E27FC236}">
              <a16:creationId xmlns:a16="http://schemas.microsoft.com/office/drawing/2014/main" id="{9F85ABD2-26B0-41E6-B33D-0A6EA6FCCB1C}"/>
            </a:ext>
          </a:extLst>
        </xdr:cNvPr>
        <xdr:cNvSpPr/>
      </xdr:nvSpPr>
      <xdr:spPr>
        <a:xfrm>
          <a:off x="10223501" y="4621389"/>
          <a:ext cx="3905954"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１人だけでも入園を希望する場合</a:t>
          </a:r>
        </a:p>
      </xdr:txBody>
    </xdr:sp>
    <xdr:clientData/>
  </xdr:twoCellAnchor>
  <xdr:twoCellAnchor>
    <xdr:from>
      <xdr:col>55</xdr:col>
      <xdr:colOff>81136</xdr:colOff>
      <xdr:row>31</xdr:row>
      <xdr:rowOff>373941</xdr:rowOff>
    </xdr:from>
    <xdr:to>
      <xdr:col>76</xdr:col>
      <xdr:colOff>155222</xdr:colOff>
      <xdr:row>33</xdr:row>
      <xdr:rowOff>363358</xdr:rowOff>
    </xdr:to>
    <xdr:sp macro="" textlink="">
      <xdr:nvSpPr>
        <xdr:cNvPr id="5" name="正方形/長方形 4">
          <a:extLst>
            <a:ext uri="{FF2B5EF4-FFF2-40B4-BE49-F238E27FC236}">
              <a16:creationId xmlns:a16="http://schemas.microsoft.com/office/drawing/2014/main" id="{E9F853E9-E577-4292-8F1C-FC55D9D6831A}"/>
            </a:ext>
          </a:extLst>
        </xdr:cNvPr>
        <xdr:cNvSpPr/>
      </xdr:nvSpPr>
      <xdr:spPr>
        <a:xfrm>
          <a:off x="10209386" y="5282491"/>
          <a:ext cx="3941236" cy="3323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上の子（一郎）がＥ保育園に在園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しており、Ｄ保育園以外は転園を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希望しない場合</a:t>
          </a:r>
        </a:p>
      </xdr:txBody>
    </xdr:sp>
    <xdr:clientData/>
  </xdr:twoCellAnchor>
  <xdr:twoCellAnchor>
    <xdr:from>
      <xdr:col>55</xdr:col>
      <xdr:colOff>56441</xdr:colOff>
      <xdr:row>35</xdr:row>
      <xdr:rowOff>285750</xdr:rowOff>
    </xdr:from>
    <xdr:to>
      <xdr:col>76</xdr:col>
      <xdr:colOff>148166</xdr:colOff>
      <xdr:row>37</xdr:row>
      <xdr:rowOff>380999</xdr:rowOff>
    </xdr:to>
    <xdr:sp macro="" textlink="">
      <xdr:nvSpPr>
        <xdr:cNvPr id="6" name="正方形/長方形 5">
          <a:extLst>
            <a:ext uri="{FF2B5EF4-FFF2-40B4-BE49-F238E27FC236}">
              <a16:creationId xmlns:a16="http://schemas.microsoft.com/office/drawing/2014/main" id="{A2E81176-D112-4FBC-ABD4-66E128897FCF}"/>
            </a:ext>
          </a:extLst>
        </xdr:cNvPr>
        <xdr:cNvSpPr/>
      </xdr:nvSpPr>
      <xdr:spPr>
        <a:xfrm>
          <a:off x="10184691" y="5943600"/>
          <a:ext cx="3958875" cy="3301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明朝" panose="02020609040205080304" pitchFamily="17" charset="-128"/>
              <a:ea typeface="ＭＳ 明朝" panose="02020609040205080304" pitchFamily="17" charset="-128"/>
            </a:rPr>
            <a:t>本園（Ｆ保育園）と分園（Ｇ保育園）</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ja-JP" altLang="en-US" sz="1400">
              <a:solidFill>
                <a:schemeClr val="tx1"/>
              </a:solidFill>
              <a:latin typeface="ＭＳ 明朝" panose="02020609040205080304" pitchFamily="17" charset="-128"/>
              <a:ea typeface="ＭＳ 明朝" panose="02020609040205080304" pitchFamily="17" charset="-128"/>
            </a:rPr>
            <a:t>を申込む場合</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別園扱いとなるためそれぞれ記載</a:t>
          </a:r>
          <a:endParaRPr kumimoji="1" lang="en-US" altLang="ja-JP" sz="1200" u="sng">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月齢を満たしている園であること確認</a:t>
          </a:r>
        </a:p>
      </xdr:txBody>
    </xdr:sp>
    <xdr:clientData/>
  </xdr:twoCellAnchor>
  <xdr:twoCellAnchor>
    <xdr:from>
      <xdr:col>53</xdr:col>
      <xdr:colOff>7054</xdr:colOff>
      <xdr:row>19</xdr:row>
      <xdr:rowOff>7057</xdr:rowOff>
    </xdr:from>
    <xdr:to>
      <xdr:col>54</xdr:col>
      <xdr:colOff>148166</xdr:colOff>
      <xdr:row>21</xdr:row>
      <xdr:rowOff>635001</xdr:rowOff>
    </xdr:to>
    <xdr:sp macro="" textlink="">
      <xdr:nvSpPr>
        <xdr:cNvPr id="7" name="右中かっこ 6">
          <a:extLst>
            <a:ext uri="{FF2B5EF4-FFF2-40B4-BE49-F238E27FC236}">
              <a16:creationId xmlns:a16="http://schemas.microsoft.com/office/drawing/2014/main" id="{5DA3A441-E7ED-4D95-A1BC-DB7C5090F77B}"/>
            </a:ext>
          </a:extLst>
        </xdr:cNvPr>
        <xdr:cNvSpPr/>
      </xdr:nvSpPr>
      <xdr:spPr>
        <a:xfrm>
          <a:off x="9767004" y="3143957"/>
          <a:ext cx="325262" cy="488244"/>
        </a:xfrm>
        <a:prstGeom prst="rightBrace">
          <a:avLst>
            <a:gd name="adj1" fmla="val 8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7055</xdr:colOff>
      <xdr:row>23</xdr:row>
      <xdr:rowOff>31748</xdr:rowOff>
    </xdr:from>
    <xdr:to>
      <xdr:col>54</xdr:col>
      <xdr:colOff>112887</xdr:colOff>
      <xdr:row>25</xdr:row>
      <xdr:rowOff>642056</xdr:rowOff>
    </xdr:to>
    <xdr:sp macro="" textlink="">
      <xdr:nvSpPr>
        <xdr:cNvPr id="8" name="右中かっこ 7">
          <a:extLst>
            <a:ext uri="{FF2B5EF4-FFF2-40B4-BE49-F238E27FC236}">
              <a16:creationId xmlns:a16="http://schemas.microsoft.com/office/drawing/2014/main" id="{A5A18981-B587-488F-BE9D-2B905A7F3EFC}"/>
            </a:ext>
          </a:extLst>
        </xdr:cNvPr>
        <xdr:cNvSpPr/>
      </xdr:nvSpPr>
      <xdr:spPr>
        <a:xfrm>
          <a:off x="9767005" y="3829048"/>
          <a:ext cx="289982" cy="464258"/>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0</xdr:colOff>
      <xdr:row>27</xdr:row>
      <xdr:rowOff>14111</xdr:rowOff>
    </xdr:from>
    <xdr:to>
      <xdr:col>54</xdr:col>
      <xdr:colOff>131937</xdr:colOff>
      <xdr:row>29</xdr:row>
      <xdr:rowOff>635000</xdr:rowOff>
    </xdr:to>
    <xdr:sp macro="" textlink="">
      <xdr:nvSpPr>
        <xdr:cNvPr id="9" name="右中かっこ 8">
          <a:extLst>
            <a:ext uri="{FF2B5EF4-FFF2-40B4-BE49-F238E27FC236}">
              <a16:creationId xmlns:a16="http://schemas.microsoft.com/office/drawing/2014/main" id="{D154C5A8-D664-4411-858C-806DBD154091}"/>
            </a:ext>
          </a:extLst>
        </xdr:cNvPr>
        <xdr:cNvSpPr/>
      </xdr:nvSpPr>
      <xdr:spPr>
        <a:xfrm>
          <a:off x="9759950" y="4471811"/>
          <a:ext cx="316087" cy="481189"/>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28223</xdr:colOff>
      <xdr:row>31</xdr:row>
      <xdr:rowOff>28222</xdr:rowOff>
    </xdr:from>
    <xdr:to>
      <xdr:col>55</xdr:col>
      <xdr:colOff>17638</xdr:colOff>
      <xdr:row>33</xdr:row>
      <xdr:rowOff>642056</xdr:rowOff>
    </xdr:to>
    <xdr:sp macro="" textlink="">
      <xdr:nvSpPr>
        <xdr:cNvPr id="10" name="右中かっこ 9">
          <a:extLst>
            <a:ext uri="{FF2B5EF4-FFF2-40B4-BE49-F238E27FC236}">
              <a16:creationId xmlns:a16="http://schemas.microsoft.com/office/drawing/2014/main" id="{947565D8-6049-4CBF-91EA-E9EBEECCDD5C}"/>
            </a:ext>
          </a:extLst>
        </xdr:cNvPr>
        <xdr:cNvSpPr/>
      </xdr:nvSpPr>
      <xdr:spPr>
        <a:xfrm>
          <a:off x="9788173" y="5146322"/>
          <a:ext cx="357715" cy="46778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14111</xdr:colOff>
      <xdr:row>35</xdr:row>
      <xdr:rowOff>21166</xdr:rowOff>
    </xdr:from>
    <xdr:to>
      <xdr:col>55</xdr:col>
      <xdr:colOff>7054</xdr:colOff>
      <xdr:row>37</xdr:row>
      <xdr:rowOff>635000</xdr:rowOff>
    </xdr:to>
    <xdr:sp macro="" textlink="">
      <xdr:nvSpPr>
        <xdr:cNvPr id="11" name="右中かっこ 10">
          <a:extLst>
            <a:ext uri="{FF2B5EF4-FFF2-40B4-BE49-F238E27FC236}">
              <a16:creationId xmlns:a16="http://schemas.microsoft.com/office/drawing/2014/main" id="{2D4CE660-73DE-424A-8FBD-769C4ECC11A4}"/>
            </a:ext>
          </a:extLst>
        </xdr:cNvPr>
        <xdr:cNvSpPr/>
      </xdr:nvSpPr>
      <xdr:spPr>
        <a:xfrm>
          <a:off x="9774061" y="5799666"/>
          <a:ext cx="361243" cy="47413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view="pageBreakPreview" zoomScaleNormal="100" zoomScaleSheetLayoutView="100" workbookViewId="0">
      <selection activeCell="AD1" sqref="AD1"/>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97" t="s">
        <v>3</v>
      </c>
      <c r="B1" s="97"/>
      <c r="C1" s="97"/>
      <c r="D1" s="97"/>
      <c r="E1" s="97"/>
      <c r="F1" s="97"/>
      <c r="G1" s="97"/>
      <c r="H1" s="97"/>
      <c r="I1" s="97"/>
      <c r="J1" s="97"/>
      <c r="K1" s="97"/>
      <c r="L1" s="97"/>
      <c r="M1" s="98"/>
      <c r="N1" s="98"/>
      <c r="O1" s="98"/>
      <c r="P1" s="98"/>
      <c r="Q1" s="98"/>
      <c r="R1" s="98"/>
      <c r="S1" s="98"/>
      <c r="T1" s="98"/>
      <c r="U1" s="98"/>
      <c r="V1" s="98"/>
      <c r="W1" s="98"/>
      <c r="X1" s="98"/>
      <c r="Y1" s="98"/>
      <c r="Z1" s="98"/>
      <c r="AA1" s="98"/>
      <c r="AB1" s="98"/>
      <c r="AC1" s="98"/>
    </row>
    <row r="2" spans="1:39" ht="13.5" thickBot="1" x14ac:dyDescent="0.25">
      <c r="A2" s="99"/>
      <c r="B2" s="99"/>
      <c r="C2" s="99"/>
      <c r="D2" s="99"/>
      <c r="E2" s="99"/>
      <c r="F2" s="99"/>
      <c r="G2" s="99"/>
      <c r="H2" s="99"/>
      <c r="I2" s="99"/>
      <c r="J2" s="99"/>
      <c r="K2" s="99"/>
      <c r="L2" s="99"/>
      <c r="M2" s="100"/>
      <c r="N2" s="100"/>
      <c r="O2" s="100"/>
      <c r="P2" s="100"/>
      <c r="Q2" s="100"/>
      <c r="R2" s="100"/>
      <c r="S2" s="100"/>
      <c r="T2" s="100"/>
      <c r="U2" s="100"/>
      <c r="V2" s="100"/>
      <c r="W2" s="100"/>
      <c r="X2" s="100"/>
      <c r="Y2" s="100"/>
      <c r="Z2" s="100"/>
      <c r="AA2" s="100"/>
      <c r="AB2" s="100"/>
      <c r="AC2" s="100"/>
    </row>
    <row r="3" spans="1:39" ht="14.25" customHeight="1" thickTop="1" x14ac:dyDescent="0.2">
      <c r="A3" s="104" t="s">
        <v>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6"/>
      <c r="AJ3" s="11"/>
      <c r="AK3" s="11"/>
      <c r="AL3" s="11"/>
      <c r="AM3" s="12"/>
    </row>
    <row r="4" spans="1:39" ht="6" customHeight="1" x14ac:dyDescent="0.2">
      <c r="A4" s="81"/>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80"/>
      <c r="AJ4" s="11"/>
      <c r="AK4" s="11"/>
      <c r="AL4" s="11"/>
      <c r="AM4" s="12"/>
    </row>
    <row r="5" spans="1:39" ht="1.5" customHeight="1" x14ac:dyDescent="0.2">
      <c r="A5" s="78" t="s">
        <v>324</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80"/>
      <c r="AJ5" s="13"/>
      <c r="AK5" s="13"/>
      <c r="AL5" s="13"/>
      <c r="AM5" s="14"/>
    </row>
    <row r="6" spans="1:39" ht="13" customHeight="1" x14ac:dyDescent="0.2">
      <c r="A6" s="81"/>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c r="AJ6" s="11"/>
      <c r="AK6" s="11"/>
      <c r="AL6" s="11"/>
      <c r="AM6" s="12"/>
    </row>
    <row r="7" spans="1:39" ht="13" customHeight="1" x14ac:dyDescent="0.2">
      <c r="A7" s="8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80"/>
      <c r="AJ7" s="11"/>
      <c r="AK7" s="11"/>
      <c r="AL7" s="11"/>
      <c r="AM7" s="12"/>
    </row>
    <row r="8" spans="1:39" ht="14.5" customHeight="1" x14ac:dyDescent="0.2">
      <c r="A8" s="8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c r="AJ8" s="11"/>
      <c r="AK8" s="11"/>
      <c r="AL8" s="11"/>
      <c r="AM8" s="12"/>
    </row>
    <row r="9" spans="1:39" ht="14.15" customHeight="1" x14ac:dyDescent="0.2">
      <c r="A9" s="8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0"/>
      <c r="AJ9" s="11"/>
      <c r="AK9" s="11"/>
      <c r="AL9" s="11"/>
      <c r="AM9" s="12"/>
    </row>
    <row r="10" spans="1:39" ht="14.15" customHeight="1" x14ac:dyDescent="0.2">
      <c r="A10" s="81"/>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0"/>
      <c r="AJ10" s="11"/>
      <c r="AK10" s="11"/>
      <c r="AL10" s="11"/>
      <c r="AM10" s="12"/>
    </row>
    <row r="11" spans="1:39" ht="22" customHeight="1" thickBot="1" x14ac:dyDescent="0.25">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4"/>
      <c r="AJ11" s="11"/>
      <c r="AK11" s="11"/>
      <c r="AL11" s="11"/>
      <c r="AM11" s="12"/>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7.5" customHeight="1" x14ac:dyDescent="0.2">
      <c r="A13" s="17"/>
      <c r="B13" s="18"/>
      <c r="C13" s="18"/>
      <c r="D13" s="18"/>
      <c r="E13" s="18"/>
      <c r="F13" s="18"/>
      <c r="G13" s="18"/>
      <c r="H13" s="19"/>
      <c r="I13" s="108" t="s">
        <v>6</v>
      </c>
      <c r="J13" s="123"/>
      <c r="K13" s="123"/>
      <c r="L13" s="123"/>
      <c r="M13" s="123"/>
      <c r="N13" s="123"/>
      <c r="O13" s="123"/>
      <c r="P13" s="123"/>
      <c r="Q13" s="124"/>
      <c r="R13" s="131" t="s">
        <v>7</v>
      </c>
      <c r="S13" s="123"/>
      <c r="T13" s="123"/>
      <c r="U13" s="123"/>
      <c r="V13" s="123"/>
      <c r="W13" s="123"/>
      <c r="X13" s="123"/>
      <c r="Y13" s="123"/>
      <c r="Z13" s="124"/>
      <c r="AA13" s="108" t="s">
        <v>8</v>
      </c>
      <c r="AB13" s="109"/>
      <c r="AC13" s="109"/>
      <c r="AD13" s="109"/>
      <c r="AE13" s="109"/>
      <c r="AF13" s="109"/>
      <c r="AG13" s="109"/>
      <c r="AH13" s="109"/>
      <c r="AI13" s="110"/>
    </row>
    <row r="14" spans="1:39" ht="7.5" customHeight="1" x14ac:dyDescent="0.2">
      <c r="A14" s="20"/>
      <c r="B14" s="18"/>
      <c r="C14" s="18"/>
      <c r="D14" s="18"/>
      <c r="E14" s="18"/>
      <c r="F14" s="18"/>
      <c r="G14" s="18"/>
      <c r="H14" s="19"/>
      <c r="I14" s="125"/>
      <c r="J14" s="126"/>
      <c r="K14" s="126"/>
      <c r="L14" s="126"/>
      <c r="M14" s="126"/>
      <c r="N14" s="126"/>
      <c r="O14" s="126"/>
      <c r="P14" s="126"/>
      <c r="Q14" s="127"/>
      <c r="R14" s="126"/>
      <c r="S14" s="126"/>
      <c r="T14" s="126"/>
      <c r="U14" s="126"/>
      <c r="V14" s="126"/>
      <c r="W14" s="126"/>
      <c r="X14" s="126"/>
      <c r="Y14" s="126"/>
      <c r="Z14" s="127"/>
      <c r="AA14" s="111"/>
      <c r="AB14" s="112"/>
      <c r="AC14" s="112"/>
      <c r="AD14" s="112"/>
      <c r="AE14" s="112"/>
      <c r="AF14" s="112"/>
      <c r="AG14" s="112"/>
      <c r="AH14" s="112"/>
      <c r="AI14" s="113"/>
    </row>
    <row r="15" spans="1:39" ht="10" customHeight="1" x14ac:dyDescent="0.2">
      <c r="A15" s="20"/>
      <c r="B15" s="18"/>
      <c r="C15" s="18"/>
      <c r="D15" s="18"/>
      <c r="E15" s="18"/>
      <c r="F15" s="18"/>
      <c r="G15" s="18"/>
      <c r="H15" s="19"/>
      <c r="I15" s="268"/>
      <c r="J15" s="269"/>
      <c r="K15" s="269"/>
      <c r="L15" s="269"/>
      <c r="M15" s="269"/>
      <c r="N15" s="269"/>
      <c r="O15" s="269"/>
      <c r="P15" s="269"/>
      <c r="Q15" s="270"/>
      <c r="R15" s="271"/>
      <c r="S15" s="269"/>
      <c r="T15" s="269"/>
      <c r="U15" s="269"/>
      <c r="V15" s="269"/>
      <c r="W15" s="269"/>
      <c r="X15" s="269"/>
      <c r="Y15" s="269"/>
      <c r="Z15" s="270"/>
      <c r="AA15" s="268"/>
      <c r="AB15" s="272"/>
      <c r="AC15" s="272"/>
      <c r="AD15" s="272"/>
      <c r="AE15" s="272"/>
      <c r="AF15" s="272"/>
      <c r="AG15" s="272"/>
      <c r="AH15" s="272"/>
      <c r="AI15" s="273"/>
    </row>
    <row r="16" spans="1:39" ht="10" customHeight="1" x14ac:dyDescent="0.2">
      <c r="A16" s="20"/>
      <c r="B16" s="18"/>
      <c r="C16" s="18"/>
      <c r="D16" s="18"/>
      <c r="E16" s="18"/>
      <c r="F16" s="18"/>
      <c r="G16" s="18"/>
      <c r="H16" s="19"/>
      <c r="I16" s="274"/>
      <c r="J16" s="275"/>
      <c r="K16" s="275"/>
      <c r="L16" s="275"/>
      <c r="M16" s="275"/>
      <c r="N16" s="275"/>
      <c r="O16" s="275"/>
      <c r="P16" s="275"/>
      <c r="Q16" s="276"/>
      <c r="R16" s="277"/>
      <c r="S16" s="277"/>
      <c r="T16" s="277"/>
      <c r="U16" s="277"/>
      <c r="V16" s="277"/>
      <c r="W16" s="277"/>
      <c r="X16" s="277"/>
      <c r="Y16" s="277"/>
      <c r="Z16" s="276"/>
      <c r="AA16" s="278"/>
      <c r="AB16" s="279"/>
      <c r="AC16" s="279"/>
      <c r="AD16" s="279"/>
      <c r="AE16" s="279"/>
      <c r="AF16" s="279"/>
      <c r="AG16" s="279"/>
      <c r="AH16" s="279"/>
      <c r="AI16" s="280"/>
    </row>
    <row r="17" spans="1:38" ht="10" customHeight="1" x14ac:dyDescent="0.2">
      <c r="A17" s="21"/>
      <c r="B17" s="22"/>
      <c r="C17" s="22"/>
      <c r="D17" s="22"/>
      <c r="E17" s="22"/>
      <c r="F17" s="22"/>
      <c r="G17" s="22"/>
      <c r="H17" s="23"/>
      <c r="I17" s="281"/>
      <c r="J17" s="282"/>
      <c r="K17" s="282"/>
      <c r="L17" s="282"/>
      <c r="M17" s="282"/>
      <c r="N17" s="282"/>
      <c r="O17" s="282"/>
      <c r="P17" s="282"/>
      <c r="Q17" s="283"/>
      <c r="R17" s="282"/>
      <c r="S17" s="282"/>
      <c r="T17" s="282"/>
      <c r="U17" s="282"/>
      <c r="V17" s="282"/>
      <c r="W17" s="282"/>
      <c r="X17" s="282"/>
      <c r="Y17" s="282"/>
      <c r="Z17" s="283"/>
      <c r="AA17" s="284"/>
      <c r="AB17" s="285"/>
      <c r="AC17" s="285"/>
      <c r="AD17" s="285"/>
      <c r="AE17" s="285"/>
      <c r="AF17" s="285"/>
      <c r="AG17" s="285"/>
      <c r="AH17" s="285"/>
      <c r="AI17" s="286"/>
    </row>
    <row r="18" spans="1:38" ht="25" customHeight="1" x14ac:dyDescent="0.2">
      <c r="A18" s="101" t="s">
        <v>12</v>
      </c>
      <c r="B18" s="102"/>
      <c r="C18" s="102"/>
      <c r="D18" s="102"/>
      <c r="E18" s="102"/>
      <c r="F18" s="102"/>
      <c r="G18" s="102"/>
      <c r="H18" s="103"/>
      <c r="I18" s="117" t="s">
        <v>300</v>
      </c>
      <c r="J18" s="118"/>
      <c r="K18" s="119"/>
      <c r="L18" s="114" t="s">
        <v>5</v>
      </c>
      <c r="M18" s="115"/>
      <c r="N18" s="115"/>
      <c r="O18" s="115"/>
      <c r="P18" s="115"/>
      <c r="Q18" s="116"/>
      <c r="R18" s="117" t="s">
        <v>300</v>
      </c>
      <c r="S18" s="118"/>
      <c r="T18" s="119"/>
      <c r="U18" s="114" t="s">
        <v>5</v>
      </c>
      <c r="V18" s="115"/>
      <c r="W18" s="115"/>
      <c r="X18" s="115"/>
      <c r="Y18" s="115"/>
      <c r="Z18" s="116"/>
      <c r="AA18" s="117" t="s">
        <v>300</v>
      </c>
      <c r="AB18" s="118"/>
      <c r="AC18" s="119"/>
      <c r="AD18" s="114" t="s">
        <v>5</v>
      </c>
      <c r="AE18" s="115"/>
      <c r="AF18" s="115"/>
      <c r="AG18" s="115"/>
      <c r="AH18" s="115"/>
      <c r="AI18" s="116"/>
    </row>
    <row r="19" spans="1:38" ht="29.5" customHeight="1" x14ac:dyDescent="0.2">
      <c r="A19" s="128">
        <v>1</v>
      </c>
      <c r="B19" s="129"/>
      <c r="C19" s="129"/>
      <c r="D19" s="129"/>
      <c r="E19" s="129"/>
      <c r="F19" s="129"/>
      <c r="G19" s="129"/>
      <c r="H19" s="130"/>
      <c r="I19" s="287"/>
      <c r="J19" s="288"/>
      <c r="K19" s="287"/>
      <c r="L19" s="88" t="str">
        <f>IFERROR(IF((I19&amp;J19&amp;K19)="","",VLOOKUP((I19&amp;J19&amp;K19)*1,'(提出不要）施設コード'!$A$2:$B$1048576,2,FALSE)),"当該コードNoの施設がありません。")</f>
        <v/>
      </c>
      <c r="M19" s="89"/>
      <c r="N19" s="89"/>
      <c r="O19" s="89"/>
      <c r="P19" s="89"/>
      <c r="Q19" s="90"/>
      <c r="R19" s="287"/>
      <c r="S19" s="288"/>
      <c r="T19" s="287"/>
      <c r="U19" s="88" t="str">
        <f>IFERROR(IF((R19&amp;S19&amp;T19)="","",VLOOKUP((R19&amp;S19&amp;T19)*1,'(提出不要）施設コード'!$A$2:$B$1048576,2,FALSE)),"当該コードNoの施設がありません。")</f>
        <v/>
      </c>
      <c r="V19" s="89"/>
      <c r="W19" s="89"/>
      <c r="X19" s="89"/>
      <c r="Y19" s="89"/>
      <c r="Z19" s="90"/>
      <c r="AA19" s="287"/>
      <c r="AB19" s="288"/>
      <c r="AC19" s="287"/>
      <c r="AD19" s="88" t="str">
        <f>IFERROR(IF((AA19&amp;AB19&amp;AC19)="","",VLOOKUP((AA19&amp;AB19&amp;AC19)*1,'(提出不要）施設コード'!$A$2:$B$1048576,2,FALSE)),"当該コードNoの施設がありません。")</f>
        <v/>
      </c>
      <c r="AE19" s="89"/>
      <c r="AF19" s="89"/>
      <c r="AG19" s="89"/>
      <c r="AH19" s="89"/>
      <c r="AI19" s="90"/>
    </row>
    <row r="20" spans="1:38" ht="29.5" customHeight="1" x14ac:dyDescent="0.2">
      <c r="A20" s="94">
        <v>2</v>
      </c>
      <c r="B20" s="95"/>
      <c r="C20" s="95"/>
      <c r="D20" s="95"/>
      <c r="E20" s="95"/>
      <c r="F20" s="95"/>
      <c r="G20" s="95"/>
      <c r="H20" s="96"/>
      <c r="I20" s="289"/>
      <c r="J20" s="290"/>
      <c r="K20" s="291"/>
      <c r="L20" s="85" t="str">
        <f>IFERROR(IF((I20&amp;J20&amp;K20)="","",VLOOKUP((I20&amp;J20&amp;K20)*1,'(提出不要）施設コード'!$A$2:$B$1048576,2,FALSE)),"当該コードNoの施設がありません。")</f>
        <v/>
      </c>
      <c r="M20" s="86"/>
      <c r="N20" s="86"/>
      <c r="O20" s="86"/>
      <c r="P20" s="86"/>
      <c r="Q20" s="87"/>
      <c r="R20" s="289"/>
      <c r="S20" s="290"/>
      <c r="T20" s="291"/>
      <c r="U20" s="85" t="str">
        <f>IFERROR(IF((R20&amp;S20&amp;T20)="","",VLOOKUP((R20&amp;S20&amp;T20)*1,'(提出不要）施設コード'!$A$2:$B$1048576,2,FALSE)),"当該コードNoの施設がありません。")</f>
        <v/>
      </c>
      <c r="V20" s="86"/>
      <c r="W20" s="86"/>
      <c r="X20" s="86"/>
      <c r="Y20" s="86"/>
      <c r="Z20" s="87"/>
      <c r="AA20" s="289"/>
      <c r="AB20" s="290"/>
      <c r="AC20" s="291"/>
      <c r="AD20" s="85" t="str">
        <f>IFERROR(IF((AA20&amp;AB20&amp;AC20)="","",VLOOKUP((AA20&amp;AB20&amp;AC20)*1,'(提出不要）施設コード'!$A$2:$B$1048576,2,FALSE)),"当該コードNoの施設がありません。")</f>
        <v/>
      </c>
      <c r="AE20" s="86"/>
      <c r="AF20" s="86"/>
      <c r="AG20" s="86"/>
      <c r="AH20" s="86"/>
      <c r="AI20" s="87"/>
      <c r="AJ20" s="29"/>
      <c r="AK20" s="29"/>
      <c r="AL20" s="29"/>
    </row>
    <row r="21" spans="1:38" ht="29.5" customHeight="1" x14ac:dyDescent="0.2">
      <c r="A21" s="94">
        <v>3</v>
      </c>
      <c r="B21" s="95"/>
      <c r="C21" s="95"/>
      <c r="D21" s="95"/>
      <c r="E21" s="95"/>
      <c r="F21" s="95"/>
      <c r="G21" s="95"/>
      <c r="H21" s="96"/>
      <c r="I21" s="289"/>
      <c r="J21" s="290"/>
      <c r="K21" s="291"/>
      <c r="L21" s="85" t="str">
        <f>IFERROR(IF((I21&amp;J21&amp;K21)="","",VLOOKUP((I21&amp;J21&amp;K21)*1,'(提出不要）施設コード'!$A$2:$B$1048576,2,FALSE)),"当該コードNoの施設がありません。")</f>
        <v/>
      </c>
      <c r="M21" s="86"/>
      <c r="N21" s="86"/>
      <c r="O21" s="86"/>
      <c r="P21" s="86"/>
      <c r="Q21" s="87"/>
      <c r="R21" s="289"/>
      <c r="S21" s="290"/>
      <c r="T21" s="291"/>
      <c r="U21" s="85" t="str">
        <f>IFERROR(IF((R21&amp;S21&amp;T21)="","",VLOOKUP((R21&amp;S21&amp;T21)*1,'(提出不要）施設コード'!$A$2:$B$1048576,2,FALSE)),"当該コードNoの施設がありません。")</f>
        <v/>
      </c>
      <c r="V21" s="86"/>
      <c r="W21" s="86"/>
      <c r="X21" s="86"/>
      <c r="Y21" s="86"/>
      <c r="Z21" s="87"/>
      <c r="AA21" s="289"/>
      <c r="AB21" s="290"/>
      <c r="AC21" s="291"/>
      <c r="AD21" s="85" t="str">
        <f>IFERROR(IF((AA21&amp;AB21&amp;AC21)="","",VLOOKUP((AA21&amp;AB21&amp;AC21)*1,'(提出不要）施設コード'!$A$2:$B$1048576,2,FALSE)),"当該コードNoの施設がありません。")</f>
        <v/>
      </c>
      <c r="AE21" s="86"/>
      <c r="AF21" s="86"/>
      <c r="AG21" s="86"/>
      <c r="AH21" s="86"/>
      <c r="AI21" s="87"/>
    </row>
    <row r="22" spans="1:38" ht="29.5" customHeight="1" x14ac:dyDescent="0.2">
      <c r="A22" s="94">
        <v>4</v>
      </c>
      <c r="B22" s="95"/>
      <c r="C22" s="95"/>
      <c r="D22" s="95"/>
      <c r="E22" s="95"/>
      <c r="F22" s="95"/>
      <c r="G22" s="95"/>
      <c r="H22" s="96"/>
      <c r="I22" s="289"/>
      <c r="J22" s="290"/>
      <c r="K22" s="291"/>
      <c r="L22" s="85" t="str">
        <f>IFERROR(IF((I22&amp;J22&amp;K22)="","",VLOOKUP((I22&amp;J22&amp;K22)*1,'(提出不要）施設コード'!$A$2:$B$1048576,2,FALSE)),"当該コードNoの施設がありません。")</f>
        <v/>
      </c>
      <c r="M22" s="86"/>
      <c r="N22" s="86"/>
      <c r="O22" s="86"/>
      <c r="P22" s="86"/>
      <c r="Q22" s="87"/>
      <c r="R22" s="289"/>
      <c r="S22" s="290"/>
      <c r="T22" s="291"/>
      <c r="U22" s="85" t="str">
        <f>IFERROR(IF((R22&amp;S22&amp;T22)="","",VLOOKUP((R22&amp;S22&amp;T22)*1,'(提出不要）施設コード'!$A$2:$B$1048576,2,FALSE)),"当該コードNoの施設がありません。")</f>
        <v/>
      </c>
      <c r="V22" s="86"/>
      <c r="W22" s="86"/>
      <c r="X22" s="86"/>
      <c r="Y22" s="86"/>
      <c r="Z22" s="87"/>
      <c r="AA22" s="289"/>
      <c r="AB22" s="290"/>
      <c r="AC22" s="291"/>
      <c r="AD22" s="85" t="str">
        <f>IFERROR(IF((AA22&amp;AB22&amp;AC22)="","",VLOOKUP((AA22&amp;AB22&amp;AC22)*1,'(提出不要）施設コード'!$A$2:$B$1048576,2,FALSE)),"当該コードNoの施設がありません。")</f>
        <v/>
      </c>
      <c r="AE22" s="86"/>
      <c r="AF22" s="86"/>
      <c r="AG22" s="86"/>
      <c r="AH22" s="86"/>
      <c r="AI22" s="87"/>
    </row>
    <row r="23" spans="1:38" ht="29.5" customHeight="1" x14ac:dyDescent="0.2">
      <c r="A23" s="94">
        <v>5</v>
      </c>
      <c r="B23" s="95"/>
      <c r="C23" s="95"/>
      <c r="D23" s="95"/>
      <c r="E23" s="95"/>
      <c r="F23" s="95"/>
      <c r="G23" s="95"/>
      <c r="H23" s="96"/>
      <c r="I23" s="289"/>
      <c r="J23" s="290"/>
      <c r="K23" s="291"/>
      <c r="L23" s="91" t="str">
        <f>IFERROR(IF((I23&amp;J23&amp;K23)="","",VLOOKUP((I23&amp;J23&amp;K23)*1,'(提出不要）施設コード'!$A$2:$B$1048576,2,FALSE)),"当該コードNoの施設がありません。")</f>
        <v/>
      </c>
      <c r="M23" s="92"/>
      <c r="N23" s="92"/>
      <c r="O23" s="92"/>
      <c r="P23" s="92"/>
      <c r="Q23" s="93"/>
      <c r="R23" s="289"/>
      <c r="S23" s="290"/>
      <c r="T23" s="291"/>
      <c r="U23" s="85" t="str">
        <f>IFERROR(IF((R23&amp;S23&amp;T23)="","",VLOOKUP((R23&amp;S23&amp;T23)*1,'(提出不要）施設コード'!$A$2:$B$1048576,2,FALSE)),"当該コードNoの施設がありません。")</f>
        <v/>
      </c>
      <c r="V23" s="86"/>
      <c r="W23" s="86"/>
      <c r="X23" s="86"/>
      <c r="Y23" s="86"/>
      <c r="Z23" s="87"/>
      <c r="AA23" s="289"/>
      <c r="AB23" s="290"/>
      <c r="AC23" s="291"/>
      <c r="AD23" s="85" t="str">
        <f>IFERROR(IF((AA23&amp;AB23&amp;AC23)="","",VLOOKUP((AA23&amp;AB23&amp;AC23)*1,'(提出不要）施設コード'!$A$2:$B$1048576,2,FALSE)),"当該コードNoの施設がありません。")</f>
        <v/>
      </c>
      <c r="AE23" s="86"/>
      <c r="AF23" s="86"/>
      <c r="AG23" s="86"/>
      <c r="AH23" s="86"/>
      <c r="AI23" s="87"/>
    </row>
    <row r="24" spans="1:38" ht="29.5" customHeight="1" x14ac:dyDescent="0.2">
      <c r="A24" s="94">
        <v>6</v>
      </c>
      <c r="B24" s="95"/>
      <c r="C24" s="95"/>
      <c r="D24" s="95"/>
      <c r="E24" s="95"/>
      <c r="F24" s="95"/>
      <c r="G24" s="95"/>
      <c r="H24" s="96"/>
      <c r="I24" s="289"/>
      <c r="J24" s="290"/>
      <c r="K24" s="291"/>
      <c r="L24" s="91" t="str">
        <f>IFERROR(IF((I24&amp;J24&amp;K24)="","",VLOOKUP((I24&amp;J24&amp;K24)*1,'(提出不要）施設コード'!$A$2:$B$1048576,2,FALSE)),"当該コードNoの施設がありません。")</f>
        <v/>
      </c>
      <c r="M24" s="92"/>
      <c r="N24" s="92"/>
      <c r="O24" s="92"/>
      <c r="P24" s="92"/>
      <c r="Q24" s="93"/>
      <c r="R24" s="289"/>
      <c r="S24" s="290"/>
      <c r="T24" s="291"/>
      <c r="U24" s="85" t="str">
        <f>IFERROR(IF((R24&amp;S24&amp;T24)="","",VLOOKUP((R24&amp;S24&amp;T24)*1,'(提出不要）施設コード'!$A$2:$B$1048576,2,FALSE)),"当該コードNoの施設がありません。")</f>
        <v/>
      </c>
      <c r="V24" s="86"/>
      <c r="W24" s="86"/>
      <c r="X24" s="86"/>
      <c r="Y24" s="86"/>
      <c r="Z24" s="87"/>
      <c r="AA24" s="289"/>
      <c r="AB24" s="290"/>
      <c r="AC24" s="291"/>
      <c r="AD24" s="85" t="str">
        <f>IFERROR(IF((AA24&amp;AB24&amp;AC24)="","",VLOOKUP((AA24&amp;AB24&amp;AC24)*1,'(提出不要）施設コード'!$A$2:$B$1048576,2,FALSE)),"当該コードNoの施設がありません。")</f>
        <v/>
      </c>
      <c r="AE24" s="86"/>
      <c r="AF24" s="86"/>
      <c r="AG24" s="86"/>
      <c r="AH24" s="86"/>
      <c r="AI24" s="87"/>
    </row>
    <row r="25" spans="1:38" ht="29.5" customHeight="1" x14ac:dyDescent="0.2">
      <c r="A25" s="94">
        <v>7</v>
      </c>
      <c r="B25" s="95"/>
      <c r="C25" s="95"/>
      <c r="D25" s="95"/>
      <c r="E25" s="95"/>
      <c r="F25" s="95"/>
      <c r="G25" s="95"/>
      <c r="H25" s="96"/>
      <c r="I25" s="289"/>
      <c r="J25" s="290"/>
      <c r="K25" s="291"/>
      <c r="L25" s="91" t="str">
        <f>IFERROR(IF((I25&amp;J25&amp;K25)="","",VLOOKUP((I25&amp;J25&amp;K25)*1,'(提出不要）施設コード'!$A$2:$B$1048576,2,FALSE)),"当該コードNoの施設がありません。")</f>
        <v/>
      </c>
      <c r="M25" s="92"/>
      <c r="N25" s="92"/>
      <c r="O25" s="92"/>
      <c r="P25" s="92"/>
      <c r="Q25" s="93"/>
      <c r="R25" s="289"/>
      <c r="S25" s="290"/>
      <c r="T25" s="291"/>
      <c r="U25" s="85" t="str">
        <f>IFERROR(IF((R25&amp;S25&amp;T25)="","",VLOOKUP((R25&amp;S25&amp;T25)*1,'(提出不要）施設コード'!$A$2:$B$1048576,2,FALSE)),"当該コードNoの施設がありません。")</f>
        <v/>
      </c>
      <c r="V25" s="86"/>
      <c r="W25" s="86"/>
      <c r="X25" s="86"/>
      <c r="Y25" s="86"/>
      <c r="Z25" s="87"/>
      <c r="AA25" s="289"/>
      <c r="AB25" s="290"/>
      <c r="AC25" s="291"/>
      <c r="AD25" s="85" t="str">
        <f>IFERROR(IF((AA25&amp;AB25&amp;AC25)="","",VLOOKUP((AA25&amp;AB25&amp;AC25)*1,'(提出不要）施設コード'!$A$2:$B$1048576,2,FALSE)),"当該コードNoの施設がありません。")</f>
        <v/>
      </c>
      <c r="AE25" s="86"/>
      <c r="AF25" s="86"/>
      <c r="AG25" s="86"/>
      <c r="AH25" s="86"/>
      <c r="AI25" s="87"/>
    </row>
    <row r="26" spans="1:38" ht="29.5" customHeight="1" x14ac:dyDescent="0.2">
      <c r="A26" s="94">
        <v>8</v>
      </c>
      <c r="B26" s="95"/>
      <c r="C26" s="95"/>
      <c r="D26" s="95"/>
      <c r="E26" s="95"/>
      <c r="F26" s="95"/>
      <c r="G26" s="95"/>
      <c r="H26" s="96"/>
      <c r="I26" s="289"/>
      <c r="J26" s="290"/>
      <c r="K26" s="291"/>
      <c r="L26" s="91" t="str">
        <f>IFERROR(IF((I26&amp;J26&amp;K26)="","",VLOOKUP((I26&amp;J26&amp;K26)*1,'(提出不要）施設コード'!$A$2:$B$1048576,2,FALSE)),"当該コードNoの施設がありません。")</f>
        <v/>
      </c>
      <c r="M26" s="92"/>
      <c r="N26" s="92"/>
      <c r="O26" s="92"/>
      <c r="P26" s="92"/>
      <c r="Q26" s="93"/>
      <c r="R26" s="289"/>
      <c r="S26" s="290"/>
      <c r="T26" s="291"/>
      <c r="U26" s="85" t="str">
        <f>IFERROR(IF((R26&amp;S26&amp;T26)="","",VLOOKUP((R26&amp;S26&amp;T26)*1,'(提出不要）施設コード'!$A$2:$B$1048576,2,FALSE)),"当該コードNoの施設がありません。")</f>
        <v/>
      </c>
      <c r="V26" s="86"/>
      <c r="W26" s="86"/>
      <c r="X26" s="86"/>
      <c r="Y26" s="86"/>
      <c r="Z26" s="87"/>
      <c r="AA26" s="289"/>
      <c r="AB26" s="290"/>
      <c r="AC26" s="291"/>
      <c r="AD26" s="85" t="str">
        <f>IFERROR(IF((AA26&amp;AB26&amp;AC26)="","",VLOOKUP((AA26&amp;AB26&amp;AC26)*1,'(提出不要）施設コード'!$A$2:$B$1048576,2,FALSE)),"当該コードNoの施設がありません。")</f>
        <v/>
      </c>
      <c r="AE26" s="86"/>
      <c r="AF26" s="86"/>
      <c r="AG26" s="86"/>
      <c r="AH26" s="86"/>
      <c r="AI26" s="87"/>
    </row>
    <row r="27" spans="1:38" ht="29.5" customHeight="1" x14ac:dyDescent="0.2">
      <c r="A27" s="94">
        <v>9</v>
      </c>
      <c r="B27" s="95"/>
      <c r="C27" s="95"/>
      <c r="D27" s="95"/>
      <c r="E27" s="95"/>
      <c r="F27" s="95"/>
      <c r="G27" s="95"/>
      <c r="H27" s="96"/>
      <c r="I27" s="289"/>
      <c r="J27" s="290"/>
      <c r="K27" s="291"/>
      <c r="L27" s="91" t="str">
        <f>IFERROR(IF((I27&amp;J27&amp;K27)="","",VLOOKUP((I27&amp;J27&amp;K27)*1,'(提出不要）施設コード'!$A$2:$B$1048576,2,FALSE)),"当該コードNoの施設がありません。")</f>
        <v/>
      </c>
      <c r="M27" s="92"/>
      <c r="N27" s="92"/>
      <c r="O27" s="92"/>
      <c r="P27" s="92"/>
      <c r="Q27" s="93"/>
      <c r="R27" s="289"/>
      <c r="S27" s="290"/>
      <c r="T27" s="291"/>
      <c r="U27" s="85" t="str">
        <f>IFERROR(IF((R27&amp;S27&amp;T27)="","",VLOOKUP((R27&amp;S27&amp;T27)*1,'(提出不要）施設コード'!$A$2:$B$1048576,2,FALSE)),"当該コードNoの施設がありません。")</f>
        <v/>
      </c>
      <c r="V27" s="86"/>
      <c r="W27" s="86"/>
      <c r="X27" s="86"/>
      <c r="Y27" s="86"/>
      <c r="Z27" s="87"/>
      <c r="AA27" s="289"/>
      <c r="AB27" s="290"/>
      <c r="AC27" s="291"/>
      <c r="AD27" s="85" t="str">
        <f>IFERROR(IF((AA27&amp;AB27&amp;AC27)="","",VLOOKUP((AA27&amp;AB27&amp;AC27)*1,'(提出不要）施設コード'!$A$2:$B$1048576,2,FALSE)),"当該コードNoの施設がありません。")</f>
        <v/>
      </c>
      <c r="AE27" s="86"/>
      <c r="AF27" s="86"/>
      <c r="AG27" s="86"/>
      <c r="AH27" s="86"/>
      <c r="AI27" s="87"/>
    </row>
    <row r="28" spans="1:38" ht="29.5" customHeight="1" x14ac:dyDescent="0.2">
      <c r="A28" s="94">
        <v>10</v>
      </c>
      <c r="B28" s="95"/>
      <c r="C28" s="95"/>
      <c r="D28" s="95"/>
      <c r="E28" s="95"/>
      <c r="F28" s="95"/>
      <c r="G28" s="95"/>
      <c r="H28" s="96"/>
      <c r="I28" s="289"/>
      <c r="J28" s="290"/>
      <c r="K28" s="291"/>
      <c r="L28" s="91" t="str">
        <f>IFERROR(IF((I28&amp;J28&amp;K28)="","",VLOOKUP((I28&amp;J28&amp;K28)*1,'(提出不要）施設コード'!$A$2:$B$1048576,2,FALSE)),"当該コードNoの施設がありません。")</f>
        <v/>
      </c>
      <c r="M28" s="92"/>
      <c r="N28" s="92"/>
      <c r="O28" s="92"/>
      <c r="P28" s="92"/>
      <c r="Q28" s="93"/>
      <c r="R28" s="289"/>
      <c r="S28" s="290"/>
      <c r="T28" s="291"/>
      <c r="U28" s="85" t="str">
        <f>IFERROR(IF((R28&amp;S28&amp;T28)="","",VLOOKUP((R28&amp;S28&amp;T28)*1,'(提出不要）施設コード'!$A$2:$B$1048576,2,FALSE)),"当該コードNoの施設がありません。")</f>
        <v/>
      </c>
      <c r="V28" s="86"/>
      <c r="W28" s="86"/>
      <c r="X28" s="86"/>
      <c r="Y28" s="86"/>
      <c r="Z28" s="87"/>
      <c r="AA28" s="289"/>
      <c r="AB28" s="290"/>
      <c r="AC28" s="291"/>
      <c r="AD28" s="85" t="str">
        <f>IFERROR(IF((AA28&amp;AB28&amp;AC28)="","",VLOOKUP((AA28&amp;AB28&amp;AC28)*1,'(提出不要）施設コード'!$A$2:$B$1048576,2,FALSE)),"当該コードNoの施設がありません。")</f>
        <v/>
      </c>
      <c r="AE28" s="86"/>
      <c r="AF28" s="86"/>
      <c r="AG28" s="86"/>
      <c r="AH28" s="86"/>
      <c r="AI28" s="87"/>
    </row>
    <row r="29" spans="1:38" ht="29.5" customHeight="1" x14ac:dyDescent="0.2">
      <c r="A29" s="94">
        <v>11</v>
      </c>
      <c r="B29" s="95"/>
      <c r="C29" s="95"/>
      <c r="D29" s="95"/>
      <c r="E29" s="95"/>
      <c r="F29" s="95"/>
      <c r="G29" s="95"/>
      <c r="H29" s="96"/>
      <c r="I29" s="289"/>
      <c r="J29" s="290"/>
      <c r="K29" s="291"/>
      <c r="L29" s="120" t="str">
        <f>IFERROR(IF((I29&amp;J29&amp;K29)="","",VLOOKUP((I29&amp;J29&amp;K29)*1,'(提出不要）施設コード'!$A$2:$B$1048576,2,FALSE)),"当該コードNoの施設がありません。")</f>
        <v/>
      </c>
      <c r="M29" s="121"/>
      <c r="N29" s="121"/>
      <c r="O29" s="121"/>
      <c r="P29" s="121"/>
      <c r="Q29" s="122"/>
      <c r="R29" s="289"/>
      <c r="S29" s="290"/>
      <c r="T29" s="291"/>
      <c r="U29" s="85" t="str">
        <f>IFERROR(IF((R29&amp;S29&amp;T29)="","",VLOOKUP((R29&amp;S29&amp;T29)*1,'(提出不要）施設コード'!$A$2:$B$1048576,2,FALSE)),"当該コードNoの施設がありません。")</f>
        <v/>
      </c>
      <c r="V29" s="86"/>
      <c r="W29" s="86"/>
      <c r="X29" s="86"/>
      <c r="Y29" s="86"/>
      <c r="Z29" s="87"/>
      <c r="AA29" s="289"/>
      <c r="AB29" s="290"/>
      <c r="AC29" s="291"/>
      <c r="AD29" s="85" t="str">
        <f>IFERROR(IF((AA29&amp;AB29&amp;AC29)="","",VLOOKUP((AA29&amp;AB29&amp;AC29)*1,'(提出不要）施設コード'!$A$2:$B$1048576,2,FALSE)),"当該コードNoの施設がありません。")</f>
        <v/>
      </c>
      <c r="AE29" s="86"/>
      <c r="AF29" s="86"/>
      <c r="AG29" s="86"/>
      <c r="AH29" s="86"/>
      <c r="AI29" s="87"/>
    </row>
    <row r="30" spans="1:38" ht="29.5" customHeight="1" x14ac:dyDescent="0.2">
      <c r="A30" s="94">
        <v>12</v>
      </c>
      <c r="B30" s="95"/>
      <c r="C30" s="95"/>
      <c r="D30" s="95"/>
      <c r="E30" s="95"/>
      <c r="F30" s="95"/>
      <c r="G30" s="95"/>
      <c r="H30" s="96"/>
      <c r="I30" s="289"/>
      <c r="J30" s="290"/>
      <c r="K30" s="291"/>
      <c r="L30" s="85" t="str">
        <f>IFERROR(IF((I30&amp;J30&amp;K30)="","",VLOOKUP((I30&amp;J30&amp;K30)*1,'(提出不要）施設コード'!$A$2:$B$1048576,2,FALSE)),"当該コードNoの施設がありません。")</f>
        <v/>
      </c>
      <c r="M30" s="86"/>
      <c r="N30" s="86"/>
      <c r="O30" s="86"/>
      <c r="P30" s="86"/>
      <c r="Q30" s="87"/>
      <c r="R30" s="289"/>
      <c r="S30" s="290"/>
      <c r="T30" s="291"/>
      <c r="U30" s="85" t="str">
        <f>IFERROR(IF((R30&amp;S30&amp;T30)="","",VLOOKUP((R30&amp;S30&amp;T30)*1,'(提出不要）施設コード'!$A$2:$B$1048576,2,FALSE)),"当該コードNoの施設がありません。")</f>
        <v/>
      </c>
      <c r="V30" s="86"/>
      <c r="W30" s="86"/>
      <c r="X30" s="86"/>
      <c r="Y30" s="86"/>
      <c r="Z30" s="87"/>
      <c r="AA30" s="289"/>
      <c r="AB30" s="290"/>
      <c r="AC30" s="291"/>
      <c r="AD30" s="85" t="str">
        <f>IFERROR(IF((AA30&amp;AB30&amp;AC30)="","",VLOOKUP((AA30&amp;AB30&amp;AC30)*1,'(提出不要）施設コード'!$A$2:$B$1048576,2,FALSE)),"当該コードNoの施設がありません。")</f>
        <v/>
      </c>
      <c r="AE30" s="86"/>
      <c r="AF30" s="86"/>
      <c r="AG30" s="86"/>
      <c r="AH30" s="86"/>
      <c r="AI30" s="87"/>
    </row>
    <row r="31" spans="1:38" ht="29.5" customHeight="1" x14ac:dyDescent="0.2">
      <c r="A31" s="94">
        <v>13</v>
      </c>
      <c r="B31" s="95"/>
      <c r="C31" s="95"/>
      <c r="D31" s="95"/>
      <c r="E31" s="95"/>
      <c r="F31" s="95"/>
      <c r="G31" s="95"/>
      <c r="H31" s="96"/>
      <c r="I31" s="289"/>
      <c r="J31" s="290"/>
      <c r="K31" s="291"/>
      <c r="L31" s="91" t="str">
        <f>IFERROR(IF((I31&amp;J31&amp;K31)="","",VLOOKUP((I31&amp;J31&amp;K31)*1,'(提出不要）施設コード'!$A$2:$B$1048576,2,FALSE)),"当該コードNoの施設がありません。")</f>
        <v/>
      </c>
      <c r="M31" s="92"/>
      <c r="N31" s="92"/>
      <c r="O31" s="92"/>
      <c r="P31" s="92"/>
      <c r="Q31" s="93"/>
      <c r="R31" s="289"/>
      <c r="S31" s="290"/>
      <c r="T31" s="291"/>
      <c r="U31" s="85" t="str">
        <f>IFERROR(IF((R31&amp;S31&amp;T31)="","",VLOOKUP((R31&amp;S31&amp;T31)*1,'(提出不要）施設コード'!$A$2:$B$1048576,2,FALSE)),"当該コードNoの施設がありません。")</f>
        <v/>
      </c>
      <c r="V31" s="86"/>
      <c r="W31" s="86"/>
      <c r="X31" s="86"/>
      <c r="Y31" s="86"/>
      <c r="Z31" s="87"/>
      <c r="AA31" s="289"/>
      <c r="AB31" s="290"/>
      <c r="AC31" s="291"/>
      <c r="AD31" s="85" t="str">
        <f>IFERROR(IF((AA31&amp;AB31&amp;AC31)="","",VLOOKUP((AA31&amp;AB31&amp;AC31)*1,'(提出不要）施設コード'!$A$2:$B$1048576,2,FALSE)),"当該コードNoの施設がありません。")</f>
        <v/>
      </c>
      <c r="AE31" s="86"/>
      <c r="AF31" s="86"/>
      <c r="AG31" s="86"/>
      <c r="AH31" s="86"/>
      <c r="AI31" s="87"/>
    </row>
    <row r="32" spans="1:38" ht="29.5" customHeight="1" x14ac:dyDescent="0.2">
      <c r="A32" s="94">
        <v>14</v>
      </c>
      <c r="B32" s="95"/>
      <c r="C32" s="95"/>
      <c r="D32" s="95"/>
      <c r="E32" s="95"/>
      <c r="F32" s="95"/>
      <c r="G32" s="95"/>
      <c r="H32" s="96"/>
      <c r="I32" s="289"/>
      <c r="J32" s="290"/>
      <c r="K32" s="291"/>
      <c r="L32" s="91" t="str">
        <f>IFERROR(IF((I32&amp;J32&amp;K32)="","",VLOOKUP((I32&amp;J32&amp;K32)*1,'(提出不要）施設コード'!$A$2:$B$1048576,2,FALSE)),"当該コードNoの施設がありません。")</f>
        <v/>
      </c>
      <c r="M32" s="92"/>
      <c r="N32" s="92"/>
      <c r="O32" s="92"/>
      <c r="P32" s="92"/>
      <c r="Q32" s="93"/>
      <c r="R32" s="289"/>
      <c r="S32" s="290"/>
      <c r="T32" s="291"/>
      <c r="U32" s="85" t="str">
        <f>IFERROR(IF((R32&amp;S32&amp;T32)="","",VLOOKUP((R32&amp;S32&amp;T32)*1,'(提出不要）施設コード'!$A$2:$B$1048576,2,FALSE)),"当該コードNoの施設がありません。")</f>
        <v/>
      </c>
      <c r="V32" s="86"/>
      <c r="W32" s="86"/>
      <c r="X32" s="86"/>
      <c r="Y32" s="86"/>
      <c r="Z32" s="87"/>
      <c r="AA32" s="289"/>
      <c r="AB32" s="290"/>
      <c r="AC32" s="291"/>
      <c r="AD32" s="85" t="str">
        <f>IFERROR(IF((AA32&amp;AB32&amp;AC32)="","",VLOOKUP((AA32&amp;AB32&amp;AC32)*1,'(提出不要）施設コード'!$A$2:$B$1048576,2,FALSE)),"当該コードNoの施設がありません。")</f>
        <v/>
      </c>
      <c r="AE32" s="86"/>
      <c r="AF32" s="86"/>
      <c r="AG32" s="86"/>
      <c r="AH32" s="86"/>
      <c r="AI32" s="87"/>
    </row>
    <row r="33" spans="1:35" ht="29.5" customHeight="1" x14ac:dyDescent="0.2">
      <c r="A33" s="94">
        <v>15</v>
      </c>
      <c r="B33" s="95"/>
      <c r="C33" s="95"/>
      <c r="D33" s="95"/>
      <c r="E33" s="95"/>
      <c r="F33" s="95"/>
      <c r="G33" s="95"/>
      <c r="H33" s="96"/>
      <c r="I33" s="289"/>
      <c r="J33" s="290"/>
      <c r="K33" s="291"/>
      <c r="L33" s="91" t="str">
        <f>IFERROR(IF((I33&amp;J33&amp;K33)="","",VLOOKUP((I33&amp;J33&amp;K33)*1,'(提出不要）施設コード'!$A$2:$B$1048576,2,FALSE)),"当該コードNoの施設がありません。")</f>
        <v/>
      </c>
      <c r="M33" s="92"/>
      <c r="N33" s="92"/>
      <c r="O33" s="92"/>
      <c r="P33" s="92"/>
      <c r="Q33" s="93"/>
      <c r="R33" s="289"/>
      <c r="S33" s="290"/>
      <c r="T33" s="291"/>
      <c r="U33" s="85" t="str">
        <f>IFERROR(IF((R33&amp;S33&amp;T33)="","",VLOOKUP((R33&amp;S33&amp;T33)*1,'(提出不要）施設コード'!$A$2:$B$1048576,2,FALSE)),"当該コードNoの施設がありません。")</f>
        <v/>
      </c>
      <c r="V33" s="86"/>
      <c r="W33" s="86"/>
      <c r="X33" s="86"/>
      <c r="Y33" s="86"/>
      <c r="Z33" s="87"/>
      <c r="AA33" s="289"/>
      <c r="AB33" s="290"/>
      <c r="AC33" s="291"/>
      <c r="AD33" s="85" t="str">
        <f>IFERROR(IF((AA33&amp;AB33&amp;AC33)="","",VLOOKUP((AA33&amp;AB33&amp;AC33)*1,'(提出不要）施設コード'!$A$2:$B$1048576,2,FALSE)),"当該コードNoの施設がありません。")</f>
        <v/>
      </c>
      <c r="AE33" s="86"/>
      <c r="AF33" s="86"/>
      <c r="AG33" s="86"/>
      <c r="AH33" s="86"/>
      <c r="AI33" s="87"/>
    </row>
    <row r="34" spans="1:35" ht="29.5" customHeight="1" x14ac:dyDescent="0.2">
      <c r="A34" s="94">
        <v>16</v>
      </c>
      <c r="B34" s="95"/>
      <c r="C34" s="95"/>
      <c r="D34" s="95"/>
      <c r="E34" s="95"/>
      <c r="F34" s="95"/>
      <c r="G34" s="95"/>
      <c r="H34" s="96"/>
      <c r="I34" s="289"/>
      <c r="J34" s="290"/>
      <c r="K34" s="291"/>
      <c r="L34" s="91" t="str">
        <f>IFERROR(IF((I34&amp;J34&amp;K34)="","",VLOOKUP((I34&amp;J34&amp;K34)*1,'(提出不要）施設コード'!$A$2:$B$1048576,2,FALSE)),"当該コードNoの施設がありません。")</f>
        <v/>
      </c>
      <c r="M34" s="92"/>
      <c r="N34" s="92"/>
      <c r="O34" s="92"/>
      <c r="P34" s="92"/>
      <c r="Q34" s="93"/>
      <c r="R34" s="289"/>
      <c r="S34" s="290"/>
      <c r="T34" s="291"/>
      <c r="U34" s="85" t="str">
        <f>IFERROR(IF((R34&amp;S34&amp;T34)="","",VLOOKUP((R34&amp;S34&amp;T34)*1,'(提出不要）施設コード'!$A$2:$B$1048576,2,FALSE)),"当該コードNoの施設がありません。")</f>
        <v/>
      </c>
      <c r="V34" s="86"/>
      <c r="W34" s="86"/>
      <c r="X34" s="86"/>
      <c r="Y34" s="86"/>
      <c r="Z34" s="87"/>
      <c r="AA34" s="289"/>
      <c r="AB34" s="290"/>
      <c r="AC34" s="291"/>
      <c r="AD34" s="85" t="str">
        <f>IFERROR(IF((AA34&amp;AB34&amp;AC34)="","",VLOOKUP((AA34&amp;AB34&amp;AC34)*1,'(提出不要）施設コード'!$A$2:$B$1048576,2,FALSE)),"当該コードNoの施設がありません。")</f>
        <v/>
      </c>
      <c r="AE34" s="86"/>
      <c r="AF34" s="86"/>
      <c r="AG34" s="86"/>
      <c r="AH34" s="86"/>
      <c r="AI34" s="87"/>
    </row>
    <row r="35" spans="1:35" ht="29.5" customHeight="1" x14ac:dyDescent="0.2">
      <c r="A35" s="94">
        <v>17</v>
      </c>
      <c r="B35" s="95"/>
      <c r="C35" s="95"/>
      <c r="D35" s="95"/>
      <c r="E35" s="95"/>
      <c r="F35" s="95"/>
      <c r="G35" s="95"/>
      <c r="H35" s="96"/>
      <c r="I35" s="289"/>
      <c r="J35" s="290"/>
      <c r="K35" s="291"/>
      <c r="L35" s="91" t="str">
        <f>IFERROR(IF((I35&amp;J35&amp;K35)="","",VLOOKUP((I35&amp;J35&amp;K35)*1,'(提出不要）施設コード'!$A$2:$B$1048576,2,FALSE)),"当該コードNoの施設がありません。")</f>
        <v/>
      </c>
      <c r="M35" s="92"/>
      <c r="N35" s="92"/>
      <c r="O35" s="92"/>
      <c r="P35" s="92"/>
      <c r="Q35" s="93"/>
      <c r="R35" s="289"/>
      <c r="S35" s="290"/>
      <c r="T35" s="291"/>
      <c r="U35" s="85" t="str">
        <f>IFERROR(IF((R35&amp;S35&amp;T35)="","",VLOOKUP((R35&amp;S35&amp;T35)*1,'(提出不要）施設コード'!$A$2:$B$1048576,2,FALSE)),"当該コードNoの施設がありません。")</f>
        <v/>
      </c>
      <c r="V35" s="86"/>
      <c r="W35" s="86"/>
      <c r="X35" s="86"/>
      <c r="Y35" s="86"/>
      <c r="Z35" s="87"/>
      <c r="AA35" s="289"/>
      <c r="AB35" s="290"/>
      <c r="AC35" s="291"/>
      <c r="AD35" s="85" t="str">
        <f>IFERROR(IF((AA35&amp;AB35&amp;AC35)="","",VLOOKUP((AA35&amp;AB35&amp;AC35)*1,'(提出不要）施設コード'!$A$2:$B$1048576,2,FALSE)),"当該コードNoの施設がありません。")</f>
        <v/>
      </c>
      <c r="AE35" s="86"/>
      <c r="AF35" s="86"/>
      <c r="AG35" s="86"/>
      <c r="AH35" s="86"/>
      <c r="AI35" s="87"/>
    </row>
    <row r="36" spans="1:35" ht="29.5" customHeight="1" x14ac:dyDescent="0.2">
      <c r="A36" s="94">
        <v>18</v>
      </c>
      <c r="B36" s="95"/>
      <c r="C36" s="95"/>
      <c r="D36" s="95"/>
      <c r="E36" s="95"/>
      <c r="F36" s="95"/>
      <c r="G36" s="95"/>
      <c r="H36" s="96"/>
      <c r="I36" s="289"/>
      <c r="J36" s="290"/>
      <c r="K36" s="291"/>
      <c r="L36" s="91" t="str">
        <f>IFERROR(IF((I36&amp;J36&amp;K36)="","",VLOOKUP((I36&amp;J36&amp;K36)*1,'(提出不要）施設コード'!$A$2:$B$1048576,2,FALSE)),"当該コードNoの施設がありません。")</f>
        <v/>
      </c>
      <c r="M36" s="92"/>
      <c r="N36" s="92"/>
      <c r="O36" s="92"/>
      <c r="P36" s="92"/>
      <c r="Q36" s="93"/>
      <c r="R36" s="289"/>
      <c r="S36" s="290"/>
      <c r="T36" s="291"/>
      <c r="U36" s="85" t="str">
        <f>IFERROR(IF((R36&amp;S36&amp;T36)="","",VLOOKUP((R36&amp;S36&amp;T36)*1,'(提出不要）施設コード'!$A$2:$B$1048576,2,FALSE)),"当該コードNoの施設がありません。")</f>
        <v/>
      </c>
      <c r="V36" s="86"/>
      <c r="W36" s="86"/>
      <c r="X36" s="86"/>
      <c r="Y36" s="86"/>
      <c r="Z36" s="87"/>
      <c r="AA36" s="289"/>
      <c r="AB36" s="290"/>
      <c r="AC36" s="291"/>
      <c r="AD36" s="85" t="str">
        <f>IFERROR(IF((AA36&amp;AB36&amp;AC36)="","",VLOOKUP((AA36&amp;AB36&amp;AC36)*1,'(提出不要）施設コード'!$A$2:$B$1048576,2,FALSE)),"当該コードNoの施設がありません。")</f>
        <v/>
      </c>
      <c r="AE36" s="86"/>
      <c r="AF36" s="86"/>
      <c r="AG36" s="86"/>
      <c r="AH36" s="86"/>
      <c r="AI36" s="87"/>
    </row>
    <row r="37" spans="1:35" ht="29.5" customHeight="1" x14ac:dyDescent="0.2">
      <c r="A37" s="94">
        <v>19</v>
      </c>
      <c r="B37" s="95"/>
      <c r="C37" s="95"/>
      <c r="D37" s="95"/>
      <c r="E37" s="95"/>
      <c r="F37" s="95"/>
      <c r="G37" s="95"/>
      <c r="H37" s="96"/>
      <c r="I37" s="289"/>
      <c r="J37" s="290"/>
      <c r="K37" s="291"/>
      <c r="L37" s="91" t="str">
        <f>IFERROR(IF((I37&amp;J37&amp;K37)="","",VLOOKUP((I37&amp;J37&amp;K37)*1,'(提出不要）施設コード'!$A$2:$B$1048576,2,FALSE)),"当該コードNoの施設がありません。")</f>
        <v/>
      </c>
      <c r="M37" s="92"/>
      <c r="N37" s="92"/>
      <c r="O37" s="92"/>
      <c r="P37" s="92"/>
      <c r="Q37" s="93"/>
      <c r="R37" s="289"/>
      <c r="S37" s="290"/>
      <c r="T37" s="291"/>
      <c r="U37" s="85" t="str">
        <f>IFERROR(IF((R37&amp;S37&amp;T37)="","",VLOOKUP((R37&amp;S37&amp;T37)*1,'(提出不要）施設コード'!$A$2:$B$1048576,2,FALSE)),"当該コードNoの施設がありません。")</f>
        <v/>
      </c>
      <c r="V37" s="86"/>
      <c r="W37" s="86"/>
      <c r="X37" s="86"/>
      <c r="Y37" s="86"/>
      <c r="Z37" s="87"/>
      <c r="AA37" s="289"/>
      <c r="AB37" s="290"/>
      <c r="AC37" s="291"/>
      <c r="AD37" s="85" t="str">
        <f>IFERROR(IF((AA37&amp;AB37&amp;AC37)="","",VLOOKUP((AA37&amp;AB37&amp;AC37)*1,'(提出不要）施設コード'!$A$2:$B$1048576,2,FALSE)),"当該コードNoの施設がありません。")</f>
        <v/>
      </c>
      <c r="AE37" s="86"/>
      <c r="AF37" s="86"/>
      <c r="AG37" s="86"/>
      <c r="AH37" s="86"/>
      <c r="AI37" s="87"/>
    </row>
    <row r="38" spans="1:35" ht="29.5" customHeight="1" x14ac:dyDescent="0.2">
      <c r="A38" s="94">
        <v>20</v>
      </c>
      <c r="B38" s="95"/>
      <c r="C38" s="95"/>
      <c r="D38" s="95"/>
      <c r="E38" s="95"/>
      <c r="F38" s="95"/>
      <c r="G38" s="95"/>
      <c r="H38" s="96"/>
      <c r="I38" s="289"/>
      <c r="J38" s="290"/>
      <c r="K38" s="291"/>
      <c r="L38" s="91" t="str">
        <f>IFERROR(IF((I38&amp;J38&amp;K38)="","",VLOOKUP((I38&amp;J38&amp;K38)*1,'(提出不要）施設コード'!$A$2:$B$1048576,2,FALSE)),"当該コードNoの施設がありません。")</f>
        <v/>
      </c>
      <c r="M38" s="92"/>
      <c r="N38" s="92"/>
      <c r="O38" s="92"/>
      <c r="P38" s="92"/>
      <c r="Q38" s="93"/>
      <c r="R38" s="289"/>
      <c r="S38" s="290"/>
      <c r="T38" s="291"/>
      <c r="U38" s="85" t="str">
        <f>IFERROR(IF((R38&amp;S38&amp;T38)="","",VLOOKUP((R38&amp;S38&amp;T38)*1,'(提出不要）施設コード'!$A$2:$B$1048576,2,FALSE)),"当該コードNoの施設がありません。")</f>
        <v/>
      </c>
      <c r="V38" s="86"/>
      <c r="W38" s="86"/>
      <c r="X38" s="86"/>
      <c r="Y38" s="86"/>
      <c r="Z38" s="87"/>
      <c r="AA38" s="289"/>
      <c r="AB38" s="290"/>
      <c r="AC38" s="291"/>
      <c r="AD38" s="85" t="str">
        <f>IFERROR(IF((AA38&amp;AB38&amp;AC38)="","",VLOOKUP((AA38&amp;AB38&amp;AC38)*1,'(提出不要）施設コード'!$A$2:$B$1048576,2,FALSE)),"当該コードNoの施設がありません。")</f>
        <v/>
      </c>
      <c r="AE38" s="86"/>
      <c r="AF38" s="86"/>
      <c r="AG38" s="86"/>
      <c r="AH38" s="86"/>
      <c r="AI38" s="87"/>
    </row>
    <row r="39" spans="1:35" ht="29.5" customHeight="1" x14ac:dyDescent="0.2">
      <c r="A39" s="94">
        <v>21</v>
      </c>
      <c r="B39" s="95"/>
      <c r="C39" s="95"/>
      <c r="D39" s="95"/>
      <c r="E39" s="95"/>
      <c r="F39" s="95"/>
      <c r="G39" s="95"/>
      <c r="H39" s="96"/>
      <c r="I39" s="289"/>
      <c r="J39" s="290"/>
      <c r="K39" s="291"/>
      <c r="L39" s="91" t="str">
        <f>IFERROR(IF((I39&amp;J39&amp;K39)="","",VLOOKUP((I39&amp;J39&amp;K39)*1,'(提出不要）施設コード'!$A$2:$B$1048576,2,FALSE)),"当該コードNoの施設がありません。")</f>
        <v/>
      </c>
      <c r="M39" s="92"/>
      <c r="N39" s="92"/>
      <c r="O39" s="92"/>
      <c r="P39" s="92"/>
      <c r="Q39" s="93"/>
      <c r="R39" s="289"/>
      <c r="S39" s="290"/>
      <c r="T39" s="291"/>
      <c r="U39" s="85" t="str">
        <f>IFERROR(IF((R39&amp;S39&amp;T39)="","",VLOOKUP((R39&amp;S39&amp;T39)*1,'(提出不要）施設コード'!$A$2:$B$1048576,2,FALSE)),"当該コードNoの施設がありません。")</f>
        <v/>
      </c>
      <c r="V39" s="86"/>
      <c r="W39" s="86"/>
      <c r="X39" s="86"/>
      <c r="Y39" s="86"/>
      <c r="Z39" s="87"/>
      <c r="AA39" s="289"/>
      <c r="AB39" s="290"/>
      <c r="AC39" s="291"/>
      <c r="AD39" s="85" t="str">
        <f>IFERROR(IF((AA39&amp;AB39&amp;AC39)="","",VLOOKUP((AA39&amp;AB39&amp;AC39)*1,'(提出不要）施設コード'!$A$2:$B$1048576,2,FALSE)),"当該コードNoの施設がありません。")</f>
        <v/>
      </c>
      <c r="AE39" s="86"/>
      <c r="AF39" s="86"/>
      <c r="AG39" s="86"/>
      <c r="AH39" s="86"/>
      <c r="AI39" s="87"/>
    </row>
    <row r="40" spans="1:35" ht="29.5" customHeight="1" x14ac:dyDescent="0.2">
      <c r="A40" s="94">
        <v>22</v>
      </c>
      <c r="B40" s="95"/>
      <c r="C40" s="95"/>
      <c r="D40" s="95"/>
      <c r="E40" s="95"/>
      <c r="F40" s="95"/>
      <c r="G40" s="95"/>
      <c r="H40" s="96"/>
      <c r="I40" s="289"/>
      <c r="J40" s="290"/>
      <c r="K40" s="291"/>
      <c r="L40" s="91" t="str">
        <f>IFERROR(IF((I40&amp;J40&amp;K40)="","",VLOOKUP((I40&amp;J40&amp;K40)*1,'(提出不要）施設コード'!$A$2:$B$1048576,2,FALSE)),"当該コードNoの施設がありません。")</f>
        <v/>
      </c>
      <c r="M40" s="92"/>
      <c r="N40" s="92"/>
      <c r="O40" s="92"/>
      <c r="P40" s="92"/>
      <c r="Q40" s="93"/>
      <c r="R40" s="289"/>
      <c r="S40" s="290"/>
      <c r="T40" s="291"/>
      <c r="U40" s="85" t="str">
        <f>IFERROR(IF((R40&amp;S40&amp;T40)="","",VLOOKUP((R40&amp;S40&amp;T40)*1,'(提出不要）施設コード'!$A$2:$B$1048576,2,FALSE)),"当該コードNoの施設がありません。")</f>
        <v/>
      </c>
      <c r="V40" s="86"/>
      <c r="W40" s="86"/>
      <c r="X40" s="86"/>
      <c r="Y40" s="86"/>
      <c r="Z40" s="87"/>
      <c r="AA40" s="289"/>
      <c r="AB40" s="290"/>
      <c r="AC40" s="291"/>
      <c r="AD40" s="85" t="str">
        <f>IFERROR(IF((AA40&amp;AB40&amp;AC40)="","",VLOOKUP((AA40&amp;AB40&amp;AC40)*1,'(提出不要）施設コード'!$A$2:$B$1048576,2,FALSE)),"当該コードNoの施設がありません。")</f>
        <v/>
      </c>
      <c r="AE40" s="86"/>
      <c r="AF40" s="86"/>
      <c r="AG40" s="86"/>
      <c r="AH40" s="86"/>
      <c r="AI40" s="87"/>
    </row>
    <row r="41" spans="1:35" ht="29.5" customHeight="1" x14ac:dyDescent="0.2">
      <c r="A41" s="94">
        <v>23</v>
      </c>
      <c r="B41" s="95"/>
      <c r="C41" s="95"/>
      <c r="D41" s="95"/>
      <c r="E41" s="95"/>
      <c r="F41" s="95"/>
      <c r="G41" s="95"/>
      <c r="H41" s="96"/>
      <c r="I41" s="289"/>
      <c r="J41" s="290"/>
      <c r="K41" s="291"/>
      <c r="L41" s="91" t="str">
        <f>IFERROR(IF((I41&amp;J41&amp;K41)="","",VLOOKUP((I41&amp;J41&amp;K41)*1,'(提出不要）施設コード'!$A$2:$B$1048576,2,FALSE)),"当該コードNoの施設がありません。")</f>
        <v/>
      </c>
      <c r="M41" s="92"/>
      <c r="N41" s="92"/>
      <c r="O41" s="92"/>
      <c r="P41" s="92"/>
      <c r="Q41" s="93"/>
      <c r="R41" s="289"/>
      <c r="S41" s="290"/>
      <c r="T41" s="291"/>
      <c r="U41" s="85" t="str">
        <f>IFERROR(IF((R41&amp;S41&amp;T41)="","",VLOOKUP((R41&amp;S41&amp;T41)*1,'(提出不要）施設コード'!$A$2:$B$1048576,2,FALSE)),"当該コードNoの施設がありません。")</f>
        <v/>
      </c>
      <c r="V41" s="86"/>
      <c r="W41" s="86"/>
      <c r="X41" s="86"/>
      <c r="Y41" s="86"/>
      <c r="Z41" s="87"/>
      <c r="AA41" s="289"/>
      <c r="AB41" s="290"/>
      <c r="AC41" s="291"/>
      <c r="AD41" s="85" t="str">
        <f>IFERROR(IF((AA41&amp;AB41&amp;AC41)="","",VLOOKUP((AA41&amp;AB41&amp;AC41)*1,'(提出不要）施設コード'!$A$2:$B$1048576,2,FALSE)),"当該コードNoの施設がありません。")</f>
        <v/>
      </c>
      <c r="AE41" s="86"/>
      <c r="AF41" s="86"/>
      <c r="AG41" s="86"/>
      <c r="AH41" s="86"/>
      <c r="AI41" s="87"/>
    </row>
    <row r="42" spans="1:35" ht="29.5" customHeight="1" x14ac:dyDescent="0.2">
      <c r="A42" s="94">
        <v>24</v>
      </c>
      <c r="B42" s="95"/>
      <c r="C42" s="95"/>
      <c r="D42" s="95"/>
      <c r="E42" s="95"/>
      <c r="F42" s="95"/>
      <c r="G42" s="95"/>
      <c r="H42" s="96"/>
      <c r="I42" s="289"/>
      <c r="J42" s="290"/>
      <c r="K42" s="291"/>
      <c r="L42" s="120" t="str">
        <f>IFERROR(IF((I42&amp;J42&amp;K42)="","",VLOOKUP((I42&amp;J42&amp;K42)*1,'(提出不要）施設コード'!$A$2:$B$1048576,2,FALSE)),"当該コードNoの施設がありません。")</f>
        <v/>
      </c>
      <c r="M42" s="121"/>
      <c r="N42" s="121"/>
      <c r="O42" s="121"/>
      <c r="P42" s="121"/>
      <c r="Q42" s="122"/>
      <c r="R42" s="289"/>
      <c r="S42" s="290"/>
      <c r="T42" s="291"/>
      <c r="U42" s="85" t="str">
        <f>IFERROR(IF((R42&amp;S42&amp;T42)="","",VLOOKUP((R42&amp;S42&amp;T42)*1,'(提出不要）施設コード'!$A$2:$B$1048576,2,FALSE)),"当該コードNoの施設がありません。")</f>
        <v/>
      </c>
      <c r="V42" s="86"/>
      <c r="W42" s="86"/>
      <c r="X42" s="86"/>
      <c r="Y42" s="86"/>
      <c r="Z42" s="87"/>
      <c r="AA42" s="289"/>
      <c r="AB42" s="290"/>
      <c r="AC42" s="291"/>
      <c r="AD42" s="85" t="str">
        <f>IFERROR(IF((AA42&amp;AB42&amp;AC42)="","",VLOOKUP((AA42&amp;AB42&amp;AC42)*1,'(提出不要）施設コード'!$A$2:$B$1048576,2,FALSE)),"当該コードNoの施設がありません。")</f>
        <v/>
      </c>
      <c r="AE42" s="86"/>
      <c r="AF42" s="86"/>
      <c r="AG42" s="86"/>
      <c r="AH42" s="86"/>
      <c r="AI42" s="87"/>
    </row>
    <row r="43" spans="1:35" ht="29.5" customHeight="1" x14ac:dyDescent="0.2">
      <c r="A43" s="94">
        <v>25</v>
      </c>
      <c r="B43" s="95"/>
      <c r="C43" s="95"/>
      <c r="D43" s="95"/>
      <c r="E43" s="95"/>
      <c r="F43" s="95"/>
      <c r="G43" s="95"/>
      <c r="H43" s="96"/>
      <c r="I43" s="289"/>
      <c r="J43" s="290"/>
      <c r="K43" s="291"/>
      <c r="L43" s="85" t="str">
        <f>IFERROR(IF((I43&amp;J43&amp;K43)="","",VLOOKUP((I43&amp;J43&amp;K43)*1,'(提出不要）施設コード'!$A$2:$B$1048576,2,FALSE)),"当該コードNoの施設がありません。")</f>
        <v/>
      </c>
      <c r="M43" s="86"/>
      <c r="N43" s="86"/>
      <c r="O43" s="86"/>
      <c r="P43" s="86"/>
      <c r="Q43" s="87"/>
      <c r="R43" s="289"/>
      <c r="S43" s="290"/>
      <c r="T43" s="291"/>
      <c r="U43" s="85" t="str">
        <f>IFERROR(IF((R43&amp;S43&amp;T43)="","",VLOOKUP((R43&amp;S43&amp;T43)*1,'(提出不要）施設コード'!$A$2:$B$1048576,2,FALSE)),"当該コードNoの施設がありません。")</f>
        <v/>
      </c>
      <c r="V43" s="86"/>
      <c r="W43" s="86"/>
      <c r="X43" s="86"/>
      <c r="Y43" s="86"/>
      <c r="Z43" s="87"/>
      <c r="AA43" s="289"/>
      <c r="AB43" s="290"/>
      <c r="AC43" s="291"/>
      <c r="AD43" s="85" t="str">
        <f>IFERROR(IF((AA43&amp;AB43&amp;AC43)="","",VLOOKUP((AA43&amp;AB43&amp;AC43)*1,'(提出不要）施設コード'!$A$2:$B$1048576,2,FALSE)),"当該コードNoの施設がありません。")</f>
        <v/>
      </c>
      <c r="AE43" s="86"/>
      <c r="AF43" s="86"/>
      <c r="AG43" s="86"/>
      <c r="AH43" s="86"/>
      <c r="AI43" s="87"/>
    </row>
    <row r="44" spans="1:35" ht="29.5" customHeight="1" x14ac:dyDescent="0.2">
      <c r="A44" s="94">
        <v>26</v>
      </c>
      <c r="B44" s="95"/>
      <c r="C44" s="95"/>
      <c r="D44" s="95"/>
      <c r="E44" s="95"/>
      <c r="F44" s="95"/>
      <c r="G44" s="95"/>
      <c r="H44" s="96"/>
      <c r="I44" s="289"/>
      <c r="J44" s="290"/>
      <c r="K44" s="291"/>
      <c r="L44" s="91" t="str">
        <f>IFERROR(IF((I44&amp;J44&amp;K44)="","",VLOOKUP((I44&amp;J44&amp;K44)*1,'(提出不要）施設コード'!$A$2:$B$1048576,2,FALSE)),"当該コードNoの施設がありません。")</f>
        <v/>
      </c>
      <c r="M44" s="92"/>
      <c r="N44" s="92"/>
      <c r="O44" s="92"/>
      <c r="P44" s="92"/>
      <c r="Q44" s="93"/>
      <c r="R44" s="289"/>
      <c r="S44" s="290"/>
      <c r="T44" s="291"/>
      <c r="U44" s="85" t="str">
        <f>IFERROR(IF((R44&amp;S44&amp;T44)="","",VLOOKUP((R44&amp;S44&amp;T44)*1,'(提出不要）施設コード'!$A$2:$B$1048576,2,FALSE)),"当該コードNoの施設がありません。")</f>
        <v/>
      </c>
      <c r="V44" s="86"/>
      <c r="W44" s="86"/>
      <c r="X44" s="86"/>
      <c r="Y44" s="86"/>
      <c r="Z44" s="87"/>
      <c r="AA44" s="289"/>
      <c r="AB44" s="290"/>
      <c r="AC44" s="291"/>
      <c r="AD44" s="85" t="str">
        <f>IFERROR(IF((AA44&amp;AB44&amp;AC44)="","",VLOOKUP((AA44&amp;AB44&amp;AC44)*1,'(提出不要）施設コード'!$A$2:$B$1048576,2,FALSE)),"当該コードNoの施設がありません。")</f>
        <v/>
      </c>
      <c r="AE44" s="86"/>
      <c r="AF44" s="86"/>
      <c r="AG44" s="86"/>
      <c r="AH44" s="86"/>
      <c r="AI44" s="87"/>
    </row>
    <row r="45" spans="1:35" ht="29.5" customHeight="1" x14ac:dyDescent="0.2">
      <c r="A45" s="94">
        <v>27</v>
      </c>
      <c r="B45" s="95"/>
      <c r="C45" s="95"/>
      <c r="D45" s="95"/>
      <c r="E45" s="95"/>
      <c r="F45" s="95"/>
      <c r="G45" s="95"/>
      <c r="H45" s="96"/>
      <c r="I45" s="289"/>
      <c r="J45" s="290"/>
      <c r="K45" s="291"/>
      <c r="L45" s="91" t="str">
        <f>IFERROR(IF((I45&amp;J45&amp;K45)="","",VLOOKUP((I45&amp;J45&amp;K45)*1,'(提出不要）施設コード'!$A$2:$B$1048576,2,FALSE)),"当該コードNoの施設がありません。")</f>
        <v/>
      </c>
      <c r="M45" s="92"/>
      <c r="N45" s="92"/>
      <c r="O45" s="92"/>
      <c r="P45" s="92"/>
      <c r="Q45" s="93"/>
      <c r="R45" s="289"/>
      <c r="S45" s="290"/>
      <c r="T45" s="291"/>
      <c r="U45" s="85" t="str">
        <f>IFERROR(IF((R45&amp;S45&amp;T45)="","",VLOOKUP((R45&amp;S45&amp;T45)*1,'(提出不要）施設コード'!$A$2:$B$1048576,2,FALSE)),"当該コードNoの施設がありません。")</f>
        <v/>
      </c>
      <c r="V45" s="86"/>
      <c r="W45" s="86"/>
      <c r="X45" s="86"/>
      <c r="Y45" s="86"/>
      <c r="Z45" s="87"/>
      <c r="AA45" s="289"/>
      <c r="AB45" s="290"/>
      <c r="AC45" s="291"/>
      <c r="AD45" s="85" t="str">
        <f>IFERROR(IF((AA45&amp;AB45&amp;AC45)="","",VLOOKUP((AA45&amp;AB45&amp;AC45)*1,'(提出不要）施設コード'!$A$2:$B$1048576,2,FALSE)),"当該コードNoの施設がありません。")</f>
        <v/>
      </c>
      <c r="AE45" s="86"/>
      <c r="AF45" s="86"/>
      <c r="AG45" s="86"/>
      <c r="AH45" s="86"/>
      <c r="AI45" s="87"/>
    </row>
    <row r="46" spans="1:35" ht="29.5" customHeight="1" x14ac:dyDescent="0.2">
      <c r="A46" s="94">
        <v>28</v>
      </c>
      <c r="B46" s="95"/>
      <c r="C46" s="95"/>
      <c r="D46" s="95"/>
      <c r="E46" s="95"/>
      <c r="F46" s="95"/>
      <c r="G46" s="95"/>
      <c r="H46" s="96"/>
      <c r="I46" s="289"/>
      <c r="J46" s="290"/>
      <c r="K46" s="291"/>
      <c r="L46" s="91" t="str">
        <f>IFERROR(IF((I46&amp;J46&amp;K46)="","",VLOOKUP((I46&amp;J46&amp;K46)*1,'(提出不要）施設コード'!$A$2:$B$1048576,2,FALSE)),"当該コードNoの施設がありません。")</f>
        <v/>
      </c>
      <c r="M46" s="92"/>
      <c r="N46" s="92"/>
      <c r="O46" s="92"/>
      <c r="P46" s="92"/>
      <c r="Q46" s="93"/>
      <c r="R46" s="289"/>
      <c r="S46" s="290"/>
      <c r="T46" s="291"/>
      <c r="U46" s="85" t="str">
        <f>IFERROR(IF((R46&amp;S46&amp;T46)="","",VLOOKUP((R46&amp;S46&amp;T46)*1,'(提出不要）施設コード'!$A$2:$B$1048576,2,FALSE)),"当該コードNoの施設がありません。")</f>
        <v/>
      </c>
      <c r="V46" s="86"/>
      <c r="W46" s="86"/>
      <c r="X46" s="86"/>
      <c r="Y46" s="86"/>
      <c r="Z46" s="87"/>
      <c r="AA46" s="289"/>
      <c r="AB46" s="290"/>
      <c r="AC46" s="291"/>
      <c r="AD46" s="85" t="str">
        <f>IFERROR(IF((AA46&amp;AB46&amp;AC46)="","",VLOOKUP((AA46&amp;AB46&amp;AC46)*1,'(提出不要）施設コード'!$A$2:$B$1048576,2,FALSE)),"当該コードNoの施設がありません。")</f>
        <v/>
      </c>
      <c r="AE46" s="86"/>
      <c r="AF46" s="86"/>
      <c r="AG46" s="86"/>
      <c r="AH46" s="86"/>
      <c r="AI46" s="87"/>
    </row>
    <row r="47" spans="1:35" ht="29.5" customHeight="1" x14ac:dyDescent="0.2">
      <c r="A47" s="94">
        <v>29</v>
      </c>
      <c r="B47" s="95"/>
      <c r="C47" s="95"/>
      <c r="D47" s="95"/>
      <c r="E47" s="95"/>
      <c r="F47" s="95"/>
      <c r="G47" s="95"/>
      <c r="H47" s="96"/>
      <c r="I47" s="289"/>
      <c r="J47" s="290"/>
      <c r="K47" s="291"/>
      <c r="L47" s="91" t="str">
        <f>IFERROR(IF((I47&amp;J47&amp;K47)="","",VLOOKUP((I47&amp;J47&amp;K47)*1,'(提出不要）施設コード'!$A$2:$B$1048576,2,FALSE)),"当該コードNoの施設がありません。")</f>
        <v/>
      </c>
      <c r="M47" s="92"/>
      <c r="N47" s="92"/>
      <c r="O47" s="92"/>
      <c r="P47" s="92"/>
      <c r="Q47" s="93"/>
      <c r="R47" s="289"/>
      <c r="S47" s="290"/>
      <c r="T47" s="291"/>
      <c r="U47" s="85" t="str">
        <f>IFERROR(IF((R47&amp;S47&amp;T47)="","",VLOOKUP((R47&amp;S47&amp;T47)*1,'(提出不要）施設コード'!$A$2:$B$1048576,2,FALSE)),"当該コードNoの施設がありません。")</f>
        <v/>
      </c>
      <c r="V47" s="86"/>
      <c r="W47" s="86"/>
      <c r="X47" s="86"/>
      <c r="Y47" s="86"/>
      <c r="Z47" s="87"/>
      <c r="AA47" s="289"/>
      <c r="AB47" s="290"/>
      <c r="AC47" s="291"/>
      <c r="AD47" s="85" t="str">
        <f>IFERROR(IF((AA47&amp;AB47&amp;AC47)="","",VLOOKUP((AA47&amp;AB47&amp;AC47)*1,'(提出不要）施設コード'!$A$2:$B$1048576,2,FALSE)),"当該コードNoの施設がありません。")</f>
        <v/>
      </c>
      <c r="AE47" s="86"/>
      <c r="AF47" s="86"/>
      <c r="AG47" s="86"/>
      <c r="AH47" s="86"/>
      <c r="AI47" s="87"/>
    </row>
    <row r="48" spans="1:35" ht="29.5" customHeight="1" x14ac:dyDescent="0.2">
      <c r="A48" s="132">
        <v>30</v>
      </c>
      <c r="B48" s="133"/>
      <c r="C48" s="133"/>
      <c r="D48" s="133"/>
      <c r="E48" s="133"/>
      <c r="F48" s="133"/>
      <c r="G48" s="133"/>
      <c r="H48" s="134"/>
      <c r="I48" s="292"/>
      <c r="J48" s="293"/>
      <c r="K48" s="294"/>
      <c r="L48" s="75" t="str">
        <f>IFERROR(IF((I48&amp;J48&amp;K48)="","",VLOOKUP((I48&amp;J48&amp;K48)*1,'(提出不要）施設コード'!$A$2:$B$1048576,2,FALSE)),"当該コードNoの施設がありません。")</f>
        <v/>
      </c>
      <c r="M48" s="76"/>
      <c r="N48" s="76"/>
      <c r="O48" s="76"/>
      <c r="P48" s="76"/>
      <c r="Q48" s="77"/>
      <c r="R48" s="292"/>
      <c r="S48" s="293"/>
      <c r="T48" s="294"/>
      <c r="U48" s="75" t="str">
        <f>IFERROR(IF((R48&amp;S48&amp;T48)="","",VLOOKUP((R48&amp;S48&amp;T48)*1,'(提出不要）施設コード'!$A$2:$B$1048576,2,FALSE)),"当該コードNoの施設がありません。")</f>
        <v/>
      </c>
      <c r="V48" s="76"/>
      <c r="W48" s="76"/>
      <c r="X48" s="76"/>
      <c r="Y48" s="76"/>
      <c r="Z48" s="77"/>
      <c r="AA48" s="292"/>
      <c r="AB48" s="293"/>
      <c r="AC48" s="294"/>
      <c r="AD48" s="75" t="str">
        <f>IFERROR(IF((AA48&amp;AB48&amp;AC48)="","",VLOOKUP((AA48&amp;AB48&amp;AC48)*1,'(提出不要）施設コード'!$A$2:$B$1048576,2,FALSE)),"当該コードNoの施設がありません。")</f>
        <v/>
      </c>
      <c r="AE48" s="76"/>
      <c r="AF48" s="76"/>
      <c r="AG48" s="76"/>
      <c r="AH48" s="76"/>
      <c r="AI48" s="77"/>
    </row>
    <row r="49" spans="1:35" x14ac:dyDescent="0.2">
      <c r="A49" s="59" t="s">
        <v>305</v>
      </c>
      <c r="B49" s="60"/>
      <c r="C49" s="60"/>
      <c r="D49" s="60"/>
      <c r="E49" s="60"/>
      <c r="F49" s="60"/>
      <c r="G49" s="60"/>
      <c r="H49" s="61"/>
      <c r="I49" s="71" t="str">
        <f>IF(AND(集計用ページ!E1&lt;&gt;0,集計用ページ!E1&lt;=30),集計用ページ!E2,"")</f>
        <v/>
      </c>
      <c r="J49" s="72"/>
      <c r="K49" s="72"/>
      <c r="L49" s="65"/>
      <c r="M49" s="66"/>
      <c r="N49" s="66"/>
      <c r="O49" s="66"/>
      <c r="P49" s="66"/>
      <c r="Q49" s="67"/>
      <c r="R49" s="71" t="str">
        <f>IF(AND(集計用ページ!I1&lt;&gt;0,集計用ページ!I1&lt;=30),集計用ページ!I2,"")</f>
        <v/>
      </c>
      <c r="S49" s="72"/>
      <c r="T49" s="72"/>
      <c r="U49" s="65"/>
      <c r="V49" s="66"/>
      <c r="W49" s="66"/>
      <c r="X49" s="66"/>
      <c r="Y49" s="66"/>
      <c r="Z49" s="67"/>
      <c r="AA49" s="71" t="str">
        <f>IF(AND(集計用ページ!M1&lt;&gt;0,集計用ページ!M1&lt;=30),集計用ページ!M2,"")</f>
        <v/>
      </c>
      <c r="AB49" s="72"/>
      <c r="AC49" s="72"/>
      <c r="AD49" s="65"/>
      <c r="AE49" s="66"/>
      <c r="AF49" s="66"/>
      <c r="AG49" s="66"/>
      <c r="AH49" s="66"/>
      <c r="AI49" s="67"/>
    </row>
    <row r="50" spans="1:35" x14ac:dyDescent="0.2">
      <c r="A50" s="62"/>
      <c r="B50" s="63"/>
      <c r="C50" s="63"/>
      <c r="D50" s="63"/>
      <c r="E50" s="63"/>
      <c r="F50" s="63"/>
      <c r="G50" s="63"/>
      <c r="H50" s="64"/>
      <c r="I50" s="73"/>
      <c r="J50" s="74"/>
      <c r="K50" s="74"/>
      <c r="L50" s="68"/>
      <c r="M50" s="69"/>
      <c r="N50" s="69"/>
      <c r="O50" s="69"/>
      <c r="P50" s="69"/>
      <c r="Q50" s="70"/>
      <c r="R50" s="73"/>
      <c r="S50" s="74"/>
      <c r="T50" s="74"/>
      <c r="U50" s="68"/>
      <c r="V50" s="69"/>
      <c r="W50" s="69"/>
      <c r="X50" s="69"/>
      <c r="Y50" s="69"/>
      <c r="Z50" s="70"/>
      <c r="AA50" s="73"/>
      <c r="AB50" s="74"/>
      <c r="AC50" s="74"/>
      <c r="AD50" s="68"/>
      <c r="AE50" s="69"/>
      <c r="AF50" s="69"/>
      <c r="AG50" s="69"/>
      <c r="AH50" s="69"/>
      <c r="AI50" s="70"/>
    </row>
    <row r="51" spans="1:35" x14ac:dyDescent="0.2">
      <c r="AH51" s="57">
        <v>2025.09</v>
      </c>
      <c r="AI51" s="58"/>
    </row>
  </sheetData>
  <sheetProtection selectLockedCells="1"/>
  <mergeCells count="144">
    <mergeCell ref="A44:H44"/>
    <mergeCell ref="A45:H45"/>
    <mergeCell ref="A42:H42"/>
    <mergeCell ref="A43:H43"/>
    <mergeCell ref="A48:H48"/>
    <mergeCell ref="A46:H46"/>
    <mergeCell ref="A47:H47"/>
    <mergeCell ref="A24:H24"/>
    <mergeCell ref="AD35:AI35"/>
    <mergeCell ref="AD36:AI36"/>
    <mergeCell ref="AD37:AI37"/>
    <mergeCell ref="AD38:AI38"/>
    <mergeCell ref="L25:Q25"/>
    <mergeCell ref="L26:Q26"/>
    <mergeCell ref="L39:Q39"/>
    <mergeCell ref="L40:Q40"/>
    <mergeCell ref="L41:Q41"/>
    <mergeCell ref="L42:Q42"/>
    <mergeCell ref="U37:Z37"/>
    <mergeCell ref="A26:H26"/>
    <mergeCell ref="A27:H27"/>
    <mergeCell ref="A28:H28"/>
    <mergeCell ref="A29:H29"/>
    <mergeCell ref="A40:H40"/>
    <mergeCell ref="I15:Q17"/>
    <mergeCell ref="I13:Q14"/>
    <mergeCell ref="A20:H20"/>
    <mergeCell ref="A21:H21"/>
    <mergeCell ref="A19:H19"/>
    <mergeCell ref="R13:Z14"/>
    <mergeCell ref="R15:Z17"/>
    <mergeCell ref="L23:Q23"/>
    <mergeCell ref="L24:Q24"/>
    <mergeCell ref="A41:H41"/>
    <mergeCell ref="A38:H38"/>
    <mergeCell ref="A39:H39"/>
    <mergeCell ref="L27:Q27"/>
    <mergeCell ref="L28:Q28"/>
    <mergeCell ref="L29:Q29"/>
    <mergeCell ref="U38:Z38"/>
    <mergeCell ref="U39:Z39"/>
    <mergeCell ref="U40:Z40"/>
    <mergeCell ref="A37:H37"/>
    <mergeCell ref="A34:H34"/>
    <mergeCell ref="A35:H35"/>
    <mergeCell ref="L33:Q33"/>
    <mergeCell ref="L34:Q34"/>
    <mergeCell ref="L35:Q35"/>
    <mergeCell ref="L36:Q36"/>
    <mergeCell ref="L37:Q37"/>
    <mergeCell ref="U35:Z35"/>
    <mergeCell ref="U36:Z36"/>
    <mergeCell ref="L31:Q31"/>
    <mergeCell ref="L32:Q32"/>
    <mergeCell ref="A25:H25"/>
    <mergeCell ref="L38:Q38"/>
    <mergeCell ref="A1:AC2"/>
    <mergeCell ref="A18:H18"/>
    <mergeCell ref="A3:AI4"/>
    <mergeCell ref="A32:H32"/>
    <mergeCell ref="A33:H33"/>
    <mergeCell ref="A30:H30"/>
    <mergeCell ref="A31:H31"/>
    <mergeCell ref="A36:H36"/>
    <mergeCell ref="AA13:AI14"/>
    <mergeCell ref="AA15:AI17"/>
    <mergeCell ref="A22:H22"/>
    <mergeCell ref="AD18:AI18"/>
    <mergeCell ref="U18:Z18"/>
    <mergeCell ref="L18:Q18"/>
    <mergeCell ref="I18:K18"/>
    <mergeCell ref="R18:T18"/>
    <mergeCell ref="AA18:AC18"/>
    <mergeCell ref="L19:Q19"/>
    <mergeCell ref="L20:Q20"/>
    <mergeCell ref="L21:Q21"/>
    <mergeCell ref="L22:Q22"/>
    <mergeCell ref="A23:H23"/>
    <mergeCell ref="AD33:AI33"/>
    <mergeCell ref="AD34:AI34"/>
    <mergeCell ref="L44:Q44"/>
    <mergeCell ref="L45:Q45"/>
    <mergeCell ref="L46:Q46"/>
    <mergeCell ref="L47:Q47"/>
    <mergeCell ref="L48:Q48"/>
    <mergeCell ref="U19:Z19"/>
    <mergeCell ref="U20:Z20"/>
    <mergeCell ref="U21:Z21"/>
    <mergeCell ref="U22:Z22"/>
    <mergeCell ref="U23:Z23"/>
    <mergeCell ref="U24:Z24"/>
    <mergeCell ref="U25:Z25"/>
    <mergeCell ref="U26:Z26"/>
    <mergeCell ref="U27:Z27"/>
    <mergeCell ref="U28:Z28"/>
    <mergeCell ref="U29:Z29"/>
    <mergeCell ref="U30:Z30"/>
    <mergeCell ref="U31:Z31"/>
    <mergeCell ref="U32:Z32"/>
    <mergeCell ref="U33:Z33"/>
    <mergeCell ref="U34:Z34"/>
    <mergeCell ref="L30:Q30"/>
    <mergeCell ref="AD47:AI47"/>
    <mergeCell ref="U41:Z41"/>
    <mergeCell ref="U42:Z42"/>
    <mergeCell ref="U43:Z43"/>
    <mergeCell ref="U44:Z44"/>
    <mergeCell ref="U45:Z45"/>
    <mergeCell ref="U46:Z46"/>
    <mergeCell ref="U47:Z47"/>
    <mergeCell ref="U48:Z48"/>
    <mergeCell ref="A5:AI11"/>
    <mergeCell ref="AD39:AI39"/>
    <mergeCell ref="AD40:AI40"/>
    <mergeCell ref="AD41:AI41"/>
    <mergeCell ref="AD42:AI42"/>
    <mergeCell ref="AD43:AI43"/>
    <mergeCell ref="AD44:AI44"/>
    <mergeCell ref="AD45:AI45"/>
    <mergeCell ref="AD46:AI46"/>
    <mergeCell ref="AD19:AI19"/>
    <mergeCell ref="AD20:AI20"/>
    <mergeCell ref="AD21:AI21"/>
    <mergeCell ref="AD22:AI22"/>
    <mergeCell ref="AD23:AI23"/>
    <mergeCell ref="AD24:AI24"/>
    <mergeCell ref="AD25:AI25"/>
    <mergeCell ref="AD26:AI26"/>
    <mergeCell ref="AD27:AI27"/>
    <mergeCell ref="AD28:AI28"/>
    <mergeCell ref="AD29:AI29"/>
    <mergeCell ref="AD30:AI30"/>
    <mergeCell ref="AD31:AI31"/>
    <mergeCell ref="AD32:AI32"/>
    <mergeCell ref="L43:Q43"/>
    <mergeCell ref="AH51:AI51"/>
    <mergeCell ref="A49:H50"/>
    <mergeCell ref="L49:Q50"/>
    <mergeCell ref="I49:K50"/>
    <mergeCell ref="R49:T50"/>
    <mergeCell ref="U49:Z50"/>
    <mergeCell ref="AA49:AC50"/>
    <mergeCell ref="AD49:AI50"/>
    <mergeCell ref="AD48:AI48"/>
  </mergeCells>
  <phoneticPr fontId="2"/>
  <dataValidations count="1">
    <dataValidation type="list" allowBlank="1" showInputMessage="1" showErrorMessage="1" sqref="AA19:AC48 R19:T48 I19:K48" xr:uid="{00000000-0002-0000-0000-000000000000}">
      <formula1>"0,1,2,3,4,5,6,7,8,9"</formula1>
    </dataValidation>
  </dataValidations>
  <printOptions horizontalCentered="1"/>
  <pageMargins left="0.35433070866141736" right="0.35433070866141736" top="0.47244094488188981" bottom="0" header="0.31496062992125984" footer="0"/>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8"/>
  <sheetViews>
    <sheetView showGridLines="0" view="pageBreakPreview" topLeftCell="A38" zoomScaleNormal="100" zoomScaleSheetLayoutView="100" workbookViewId="0">
      <selection activeCell="AH48" sqref="AH48:AI48"/>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97" t="s">
        <v>3</v>
      </c>
      <c r="B1" s="97"/>
      <c r="C1" s="97"/>
      <c r="D1" s="97"/>
      <c r="E1" s="97"/>
      <c r="F1" s="97"/>
      <c r="G1" s="97"/>
      <c r="H1" s="97"/>
      <c r="I1" s="97"/>
      <c r="J1" s="97"/>
      <c r="K1" s="97"/>
      <c r="L1" s="97"/>
      <c r="M1" s="139"/>
      <c r="N1" s="139"/>
      <c r="O1" s="139"/>
      <c r="P1" s="139"/>
      <c r="Q1" s="139"/>
      <c r="R1" s="139"/>
      <c r="S1" s="139"/>
      <c r="T1" s="139"/>
      <c r="U1" s="139"/>
      <c r="V1" s="139"/>
      <c r="W1" s="139"/>
      <c r="X1" s="139"/>
      <c r="Y1" s="139"/>
      <c r="Z1" s="139"/>
      <c r="AA1" s="139"/>
      <c r="AB1" s="139"/>
      <c r="AC1" s="139"/>
    </row>
    <row r="2" spans="1:39" ht="13.5" thickBot="1" x14ac:dyDescent="0.25">
      <c r="A2" s="99"/>
      <c r="B2" s="99"/>
      <c r="C2" s="99"/>
      <c r="D2" s="99"/>
      <c r="E2" s="99"/>
      <c r="F2" s="99"/>
      <c r="G2" s="99"/>
      <c r="H2" s="99"/>
      <c r="I2" s="99"/>
      <c r="J2" s="99"/>
      <c r="K2" s="99"/>
      <c r="L2" s="99"/>
      <c r="M2" s="140"/>
      <c r="N2" s="140"/>
      <c r="O2" s="140"/>
      <c r="P2" s="140"/>
      <c r="Q2" s="140"/>
      <c r="R2" s="140"/>
      <c r="S2" s="140"/>
      <c r="T2" s="140"/>
      <c r="U2" s="140"/>
      <c r="V2" s="140"/>
      <c r="W2" s="140"/>
      <c r="X2" s="140"/>
      <c r="Y2" s="140"/>
      <c r="Z2" s="140"/>
      <c r="AA2" s="140"/>
      <c r="AB2" s="140"/>
      <c r="AC2" s="140"/>
    </row>
    <row r="3" spans="1:39" ht="14.25" customHeight="1" thickTop="1" x14ac:dyDescent="0.2">
      <c r="A3" s="104"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2"/>
      <c r="AJ3" s="13"/>
      <c r="AK3" s="13"/>
      <c r="AL3" s="13"/>
      <c r="AM3" s="14"/>
    </row>
    <row r="4" spans="1:39" ht="6" customHeight="1" x14ac:dyDescent="0.2">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5"/>
      <c r="AJ4" s="13"/>
      <c r="AK4" s="13"/>
      <c r="AL4" s="13"/>
      <c r="AM4" s="14"/>
    </row>
    <row r="5" spans="1:39" ht="1.5" customHeight="1" x14ac:dyDescent="0.2">
      <c r="A5" s="78" t="s">
        <v>323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80"/>
      <c r="AJ5" s="13"/>
      <c r="AK5" s="13"/>
      <c r="AL5" s="13"/>
      <c r="AM5" s="14"/>
    </row>
    <row r="6" spans="1:39" ht="14.5" customHeight="1" x14ac:dyDescent="0.2">
      <c r="A6" s="81"/>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c r="AJ6" s="13"/>
      <c r="AK6" s="13"/>
      <c r="AL6" s="13"/>
      <c r="AM6" s="14"/>
    </row>
    <row r="7" spans="1:39" ht="14.5" customHeight="1" x14ac:dyDescent="0.2">
      <c r="A7" s="8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80"/>
      <c r="AJ7" s="13"/>
      <c r="AK7" s="13"/>
      <c r="AL7" s="13"/>
      <c r="AM7" s="14"/>
    </row>
    <row r="8" spans="1:39" ht="14.5" customHeight="1" x14ac:dyDescent="0.2">
      <c r="A8" s="8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c r="AJ8" s="13"/>
      <c r="AK8" s="13"/>
      <c r="AL8" s="13"/>
      <c r="AM8" s="14"/>
    </row>
    <row r="9" spans="1:39" ht="14.15" customHeight="1" x14ac:dyDescent="0.2">
      <c r="A9" s="8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0"/>
      <c r="AJ9" s="13"/>
      <c r="AK9" s="13"/>
      <c r="AL9" s="13"/>
      <c r="AM9" s="14"/>
    </row>
    <row r="10" spans="1:39" ht="14.15" customHeight="1" x14ac:dyDescent="0.2">
      <c r="A10" s="81"/>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0"/>
      <c r="AJ10" s="13"/>
      <c r="AK10" s="13"/>
      <c r="AL10" s="13"/>
      <c r="AM10" s="14"/>
    </row>
    <row r="11" spans="1:39" ht="14.15" customHeight="1" thickBot="1" x14ac:dyDescent="0.25">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4"/>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08" t="s">
        <v>301</v>
      </c>
      <c r="J13" s="72"/>
      <c r="K13" s="72"/>
      <c r="L13" s="72"/>
      <c r="M13" s="72"/>
      <c r="N13" s="72"/>
      <c r="O13" s="72"/>
      <c r="P13" s="72"/>
      <c r="Q13" s="146"/>
      <c r="R13" s="131" t="s">
        <v>302</v>
      </c>
      <c r="S13" s="72"/>
      <c r="T13" s="72"/>
      <c r="U13" s="72"/>
      <c r="V13" s="72"/>
      <c r="W13" s="72"/>
      <c r="X13" s="72"/>
      <c r="Y13" s="72"/>
      <c r="Z13" s="146"/>
      <c r="AA13" s="108" t="s">
        <v>303</v>
      </c>
      <c r="AB13" s="148"/>
      <c r="AC13" s="148"/>
      <c r="AD13" s="148"/>
      <c r="AE13" s="148"/>
      <c r="AF13" s="148"/>
      <c r="AG13" s="148"/>
      <c r="AH13" s="148"/>
      <c r="AI13" s="149"/>
    </row>
    <row r="14" spans="1:39" ht="14.25" customHeight="1" x14ac:dyDescent="0.2">
      <c r="A14" s="20"/>
      <c r="B14" s="18"/>
      <c r="C14" s="18"/>
      <c r="D14" s="18"/>
      <c r="E14" s="18"/>
      <c r="F14" s="18"/>
      <c r="G14" s="18"/>
      <c r="H14" s="19"/>
      <c r="I14" s="73"/>
      <c r="J14" s="74"/>
      <c r="K14" s="74"/>
      <c r="L14" s="74"/>
      <c r="M14" s="74"/>
      <c r="N14" s="74"/>
      <c r="O14" s="74"/>
      <c r="P14" s="74"/>
      <c r="Q14" s="147"/>
      <c r="R14" s="74"/>
      <c r="S14" s="74"/>
      <c r="T14" s="74"/>
      <c r="U14" s="74"/>
      <c r="V14" s="74"/>
      <c r="W14" s="74"/>
      <c r="X14" s="74"/>
      <c r="Y14" s="74"/>
      <c r="Z14" s="147"/>
      <c r="AA14" s="150"/>
      <c r="AB14" s="151"/>
      <c r="AC14" s="151"/>
      <c r="AD14" s="151"/>
      <c r="AE14" s="151"/>
      <c r="AF14" s="151"/>
      <c r="AG14" s="151"/>
      <c r="AH14" s="151"/>
      <c r="AI14" s="152"/>
    </row>
    <row r="15" spans="1:39" ht="25" customHeight="1" x14ac:dyDescent="0.2">
      <c r="A15" s="101" t="s">
        <v>12</v>
      </c>
      <c r="B15" s="155"/>
      <c r="C15" s="155"/>
      <c r="D15" s="155"/>
      <c r="E15" s="155"/>
      <c r="F15" s="155"/>
      <c r="G15" s="155"/>
      <c r="H15" s="156"/>
      <c r="I15" s="117" t="s">
        <v>300</v>
      </c>
      <c r="J15" s="157"/>
      <c r="K15" s="158"/>
      <c r="L15" s="114" t="s">
        <v>5</v>
      </c>
      <c r="M15" s="159"/>
      <c r="N15" s="159"/>
      <c r="O15" s="159"/>
      <c r="P15" s="159"/>
      <c r="Q15" s="160"/>
      <c r="R15" s="117" t="s">
        <v>300</v>
      </c>
      <c r="S15" s="157"/>
      <c r="T15" s="158"/>
      <c r="U15" s="114" t="s">
        <v>5</v>
      </c>
      <c r="V15" s="159"/>
      <c r="W15" s="159"/>
      <c r="X15" s="159"/>
      <c r="Y15" s="159"/>
      <c r="Z15" s="160"/>
      <c r="AA15" s="117" t="s">
        <v>300</v>
      </c>
      <c r="AB15" s="157"/>
      <c r="AC15" s="158"/>
      <c r="AD15" s="114" t="s">
        <v>5</v>
      </c>
      <c r="AE15" s="159"/>
      <c r="AF15" s="159"/>
      <c r="AG15" s="159"/>
      <c r="AH15" s="159"/>
      <c r="AI15" s="160"/>
    </row>
    <row r="16" spans="1:39" ht="29.5" customHeight="1" x14ac:dyDescent="0.2">
      <c r="A16" s="128">
        <v>31</v>
      </c>
      <c r="B16" s="153"/>
      <c r="C16" s="153"/>
      <c r="D16" s="153"/>
      <c r="E16" s="153"/>
      <c r="F16" s="153"/>
      <c r="G16" s="153"/>
      <c r="H16" s="154"/>
      <c r="I16" s="287"/>
      <c r="J16" s="288"/>
      <c r="K16" s="287"/>
      <c r="L16" s="88" t="str">
        <f>IFERROR(IF((I16&amp;J16&amp;K16)="","",VLOOKUP((I16&amp;J16&amp;K16)*1,'(提出不要）施設コード'!$A$2:$B$1048576,2,FALSE)),"当該コードNoの施設がありません。")</f>
        <v/>
      </c>
      <c r="M16" s="89"/>
      <c r="N16" s="89"/>
      <c r="O16" s="89"/>
      <c r="P16" s="89"/>
      <c r="Q16" s="90"/>
      <c r="R16" s="287"/>
      <c r="S16" s="288"/>
      <c r="T16" s="287"/>
      <c r="U16" s="88" t="str">
        <f>IFERROR(IF((R16&amp;S16&amp;T16)="","",VLOOKUP((R16&amp;S16&amp;T16)*1,'(提出不要）施設コード'!$A$2:$B$1048576,2,FALSE)),"当該コードNoの施設がありません。")</f>
        <v/>
      </c>
      <c r="V16" s="89"/>
      <c r="W16" s="89"/>
      <c r="X16" s="89"/>
      <c r="Y16" s="89"/>
      <c r="Z16" s="90"/>
      <c r="AA16" s="287"/>
      <c r="AB16" s="288"/>
      <c r="AC16" s="287"/>
      <c r="AD16" s="88" t="str">
        <f>IFERROR(IF((AA16&amp;AB16&amp;AC16)="","",VLOOKUP((AA16&amp;AB16&amp;AC16)*1,'(提出不要）施設コード'!$A$2:$B$1048576,2,FALSE)),"当該コードNoの施設がありません。")</f>
        <v/>
      </c>
      <c r="AE16" s="89"/>
      <c r="AF16" s="89"/>
      <c r="AG16" s="89"/>
      <c r="AH16" s="89"/>
      <c r="AI16" s="90"/>
    </row>
    <row r="17" spans="1:38" ht="29.5" customHeight="1" x14ac:dyDescent="0.2">
      <c r="A17" s="94">
        <v>32</v>
      </c>
      <c r="B17" s="135"/>
      <c r="C17" s="135"/>
      <c r="D17" s="135"/>
      <c r="E17" s="135"/>
      <c r="F17" s="135"/>
      <c r="G17" s="135"/>
      <c r="H17" s="136"/>
      <c r="I17" s="289"/>
      <c r="J17" s="290"/>
      <c r="K17" s="291"/>
      <c r="L17" s="85" t="str">
        <f>IFERROR(IF((I17&amp;J17&amp;K17)="","",VLOOKUP((I17&amp;J17&amp;K17)*1,'(提出不要）施設コード'!$A$2:$B$1048576,2,FALSE)),"当該コードNoの施設がありません。")</f>
        <v/>
      </c>
      <c r="M17" s="86"/>
      <c r="N17" s="86"/>
      <c r="O17" s="86"/>
      <c r="P17" s="86"/>
      <c r="Q17" s="87"/>
      <c r="R17" s="289"/>
      <c r="S17" s="290"/>
      <c r="T17" s="291"/>
      <c r="U17" s="85" t="str">
        <f>IFERROR(IF((R17&amp;S17&amp;T17)="","",VLOOKUP((R17&amp;S17&amp;T17)*1,'(提出不要）施設コード'!$A$2:$B$1048576,2,FALSE)),"当該コードNoの施設がありません。")</f>
        <v/>
      </c>
      <c r="V17" s="86"/>
      <c r="W17" s="86"/>
      <c r="X17" s="86"/>
      <c r="Y17" s="86"/>
      <c r="Z17" s="87"/>
      <c r="AA17" s="289"/>
      <c r="AB17" s="290"/>
      <c r="AC17" s="291"/>
      <c r="AD17" s="85" t="str">
        <f>IFERROR(IF((AA17&amp;AB17&amp;AC17)="","",VLOOKUP((AA17&amp;AB17&amp;AC17)*1,'(提出不要）施設コード'!$A$2:$B$1048576,2,FALSE)),"当該コードNoの施設がありません。")</f>
        <v/>
      </c>
      <c r="AE17" s="86"/>
      <c r="AF17" s="86"/>
      <c r="AG17" s="86"/>
      <c r="AH17" s="86"/>
      <c r="AI17" s="87"/>
      <c r="AJ17" s="29"/>
      <c r="AK17" s="29"/>
      <c r="AL17" s="29"/>
    </row>
    <row r="18" spans="1:38" ht="29.5" customHeight="1" x14ac:dyDescent="0.2">
      <c r="A18" s="94">
        <v>33</v>
      </c>
      <c r="B18" s="135"/>
      <c r="C18" s="135"/>
      <c r="D18" s="135"/>
      <c r="E18" s="135"/>
      <c r="F18" s="135"/>
      <c r="G18" s="135"/>
      <c r="H18" s="136"/>
      <c r="I18" s="289"/>
      <c r="J18" s="290"/>
      <c r="K18" s="291"/>
      <c r="L18" s="85" t="str">
        <f>IFERROR(IF((I18&amp;J18&amp;K18)="","",VLOOKUP((I18&amp;J18&amp;K18)*1,'(提出不要）施設コード'!$A$2:$B$1048576,2,FALSE)),"当該コードNoの施設がありません。")</f>
        <v/>
      </c>
      <c r="M18" s="86"/>
      <c r="N18" s="86"/>
      <c r="O18" s="86"/>
      <c r="P18" s="86"/>
      <c r="Q18" s="87"/>
      <c r="R18" s="289"/>
      <c r="S18" s="290"/>
      <c r="T18" s="291"/>
      <c r="U18" s="85" t="str">
        <f>IFERROR(IF((R18&amp;S18&amp;T18)="","",VLOOKUP((R18&amp;S18&amp;T18)*1,'(提出不要）施設コード'!$A$2:$B$1048576,2,FALSE)),"当該コードNoの施設がありません。")</f>
        <v/>
      </c>
      <c r="V18" s="86"/>
      <c r="W18" s="86"/>
      <c r="X18" s="86"/>
      <c r="Y18" s="86"/>
      <c r="Z18" s="87"/>
      <c r="AA18" s="289"/>
      <c r="AB18" s="290"/>
      <c r="AC18" s="291"/>
      <c r="AD18" s="85" t="str">
        <f>IFERROR(IF((AA18&amp;AB18&amp;AC18)="","",VLOOKUP((AA18&amp;AB18&amp;AC18)*1,'(提出不要）施設コード'!$A$2:$B$1048576,2,FALSE)),"当該コードNoの施設がありません。")</f>
        <v/>
      </c>
      <c r="AE18" s="86"/>
      <c r="AF18" s="86"/>
      <c r="AG18" s="86"/>
      <c r="AH18" s="86"/>
      <c r="AI18" s="87"/>
    </row>
    <row r="19" spans="1:38" ht="29.5" customHeight="1" x14ac:dyDescent="0.2">
      <c r="A19" s="94">
        <v>34</v>
      </c>
      <c r="B19" s="135"/>
      <c r="C19" s="135"/>
      <c r="D19" s="135"/>
      <c r="E19" s="135"/>
      <c r="F19" s="135"/>
      <c r="G19" s="135"/>
      <c r="H19" s="136"/>
      <c r="I19" s="289"/>
      <c r="J19" s="290"/>
      <c r="K19" s="291"/>
      <c r="L19" s="85" t="str">
        <f>IFERROR(IF((I19&amp;J19&amp;K19)="","",VLOOKUP((I19&amp;J19&amp;K19)*1,'(提出不要）施設コード'!$A$2:$B$1048576,2,FALSE)),"当該コードNoの施設がありません。")</f>
        <v/>
      </c>
      <c r="M19" s="86"/>
      <c r="N19" s="86"/>
      <c r="O19" s="86"/>
      <c r="P19" s="86"/>
      <c r="Q19" s="87"/>
      <c r="R19" s="289"/>
      <c r="S19" s="290"/>
      <c r="T19" s="291"/>
      <c r="U19" s="85" t="str">
        <f>IFERROR(IF((R19&amp;S19&amp;T19)="","",VLOOKUP((R19&amp;S19&amp;T19)*1,'(提出不要）施設コード'!$A$2:$B$1048576,2,FALSE)),"当該コードNoの施設がありません。")</f>
        <v/>
      </c>
      <c r="V19" s="86"/>
      <c r="W19" s="86"/>
      <c r="X19" s="86"/>
      <c r="Y19" s="86"/>
      <c r="Z19" s="87"/>
      <c r="AA19" s="289"/>
      <c r="AB19" s="290"/>
      <c r="AC19" s="291"/>
      <c r="AD19" s="85" t="str">
        <f>IFERROR(IF((AA19&amp;AB19&amp;AC19)="","",VLOOKUP((AA19&amp;AB19&amp;AC19)*1,'(提出不要）施設コード'!$A$2:$B$1048576,2,FALSE)),"当該コードNoの施設がありません。")</f>
        <v/>
      </c>
      <c r="AE19" s="86"/>
      <c r="AF19" s="86"/>
      <c r="AG19" s="86"/>
      <c r="AH19" s="86"/>
      <c r="AI19" s="87"/>
    </row>
    <row r="20" spans="1:38" ht="29.5" customHeight="1" x14ac:dyDescent="0.2">
      <c r="A20" s="94">
        <v>35</v>
      </c>
      <c r="B20" s="135"/>
      <c r="C20" s="135"/>
      <c r="D20" s="135"/>
      <c r="E20" s="135"/>
      <c r="F20" s="135"/>
      <c r="G20" s="135"/>
      <c r="H20" s="136"/>
      <c r="I20" s="289"/>
      <c r="J20" s="290"/>
      <c r="K20" s="291"/>
      <c r="L20" s="91" t="str">
        <f>IFERROR(IF((I20&amp;J20&amp;K20)="","",VLOOKUP((I20&amp;J20&amp;K20)*1,'(提出不要）施設コード'!$A$2:$B$1048576,2,FALSE)),"当該コードNoの施設がありません。")</f>
        <v/>
      </c>
      <c r="M20" s="92"/>
      <c r="N20" s="92"/>
      <c r="O20" s="92"/>
      <c r="P20" s="92"/>
      <c r="Q20" s="93"/>
      <c r="R20" s="289"/>
      <c r="S20" s="290"/>
      <c r="T20" s="291"/>
      <c r="U20" s="85" t="str">
        <f>IFERROR(IF((R20&amp;S20&amp;T20)="","",VLOOKUP((R20&amp;S20&amp;T20)*1,'(提出不要）施設コード'!$A$2:$B$1048576,2,FALSE)),"当該コードNoの施設がありません。")</f>
        <v/>
      </c>
      <c r="V20" s="86"/>
      <c r="W20" s="86"/>
      <c r="X20" s="86"/>
      <c r="Y20" s="86"/>
      <c r="Z20" s="87"/>
      <c r="AA20" s="289"/>
      <c r="AB20" s="290"/>
      <c r="AC20" s="291"/>
      <c r="AD20" s="85" t="str">
        <f>IFERROR(IF((AA20&amp;AB20&amp;AC20)="","",VLOOKUP((AA20&amp;AB20&amp;AC20)*1,'(提出不要）施設コード'!$A$2:$B$1048576,2,FALSE)),"当該コードNoの施設がありません。")</f>
        <v/>
      </c>
      <c r="AE20" s="86"/>
      <c r="AF20" s="86"/>
      <c r="AG20" s="86"/>
      <c r="AH20" s="86"/>
      <c r="AI20" s="87"/>
    </row>
    <row r="21" spans="1:38" ht="29.5" customHeight="1" x14ac:dyDescent="0.2">
      <c r="A21" s="94">
        <v>36</v>
      </c>
      <c r="B21" s="135"/>
      <c r="C21" s="135"/>
      <c r="D21" s="135"/>
      <c r="E21" s="135"/>
      <c r="F21" s="135"/>
      <c r="G21" s="135"/>
      <c r="H21" s="136"/>
      <c r="I21" s="289"/>
      <c r="J21" s="290"/>
      <c r="K21" s="291"/>
      <c r="L21" s="91" t="str">
        <f>IFERROR(IF((I21&amp;J21&amp;K21)="","",VLOOKUP((I21&amp;J21&amp;K21)*1,'(提出不要）施設コード'!$A$2:$B$1048576,2,FALSE)),"当該コードNoの施設がありません。")</f>
        <v/>
      </c>
      <c r="M21" s="92"/>
      <c r="N21" s="92"/>
      <c r="O21" s="92"/>
      <c r="P21" s="92"/>
      <c r="Q21" s="93"/>
      <c r="R21" s="289"/>
      <c r="S21" s="290"/>
      <c r="T21" s="291"/>
      <c r="U21" s="85" t="str">
        <f>IFERROR(IF((R21&amp;S21&amp;T21)="","",VLOOKUP((R21&amp;S21&amp;T21)*1,'(提出不要）施設コード'!$A$2:$B$1048576,2,FALSE)),"当該コードNoの施設がありません。")</f>
        <v/>
      </c>
      <c r="V21" s="86"/>
      <c r="W21" s="86"/>
      <c r="X21" s="86"/>
      <c r="Y21" s="86"/>
      <c r="Z21" s="87"/>
      <c r="AA21" s="289"/>
      <c r="AB21" s="290"/>
      <c r="AC21" s="291"/>
      <c r="AD21" s="85" t="str">
        <f>IFERROR(IF((AA21&amp;AB21&amp;AC21)="","",VLOOKUP((AA21&amp;AB21&amp;AC21)*1,'(提出不要）施設コード'!$A$2:$B$1048576,2,FALSE)),"当該コードNoの施設がありません。")</f>
        <v/>
      </c>
      <c r="AE21" s="86"/>
      <c r="AF21" s="86"/>
      <c r="AG21" s="86"/>
      <c r="AH21" s="86"/>
      <c r="AI21" s="87"/>
    </row>
    <row r="22" spans="1:38" ht="29.5" customHeight="1" x14ac:dyDescent="0.2">
      <c r="A22" s="94">
        <v>37</v>
      </c>
      <c r="B22" s="135"/>
      <c r="C22" s="135"/>
      <c r="D22" s="135"/>
      <c r="E22" s="135"/>
      <c r="F22" s="135"/>
      <c r="G22" s="135"/>
      <c r="H22" s="136"/>
      <c r="I22" s="289"/>
      <c r="J22" s="290"/>
      <c r="K22" s="291"/>
      <c r="L22" s="91" t="str">
        <f>IFERROR(IF((I22&amp;J22&amp;K22)="","",VLOOKUP((I22&amp;J22&amp;K22)*1,'(提出不要）施設コード'!$A$2:$B$1048576,2,FALSE)),"当該コードNoの施設がありません。")</f>
        <v/>
      </c>
      <c r="M22" s="92"/>
      <c r="N22" s="92"/>
      <c r="O22" s="92"/>
      <c r="P22" s="92"/>
      <c r="Q22" s="93"/>
      <c r="R22" s="289"/>
      <c r="S22" s="290"/>
      <c r="T22" s="291"/>
      <c r="U22" s="85" t="str">
        <f>IFERROR(IF((R22&amp;S22&amp;T22)="","",VLOOKUP((R22&amp;S22&amp;T22)*1,'(提出不要）施設コード'!$A$2:$B$1048576,2,FALSE)),"当該コードNoの施設がありません。")</f>
        <v/>
      </c>
      <c r="V22" s="86"/>
      <c r="W22" s="86"/>
      <c r="X22" s="86"/>
      <c r="Y22" s="86"/>
      <c r="Z22" s="87"/>
      <c r="AA22" s="289"/>
      <c r="AB22" s="290"/>
      <c r="AC22" s="291"/>
      <c r="AD22" s="85" t="str">
        <f>IFERROR(IF((AA22&amp;AB22&amp;AC22)="","",VLOOKUP((AA22&amp;AB22&amp;AC22)*1,'(提出不要）施設コード'!$A$2:$B$1048576,2,FALSE)),"当該コードNoの施設がありません。")</f>
        <v/>
      </c>
      <c r="AE22" s="86"/>
      <c r="AF22" s="86"/>
      <c r="AG22" s="86"/>
      <c r="AH22" s="86"/>
      <c r="AI22" s="87"/>
    </row>
    <row r="23" spans="1:38" ht="29.5" customHeight="1" x14ac:dyDescent="0.2">
      <c r="A23" s="94">
        <v>38</v>
      </c>
      <c r="B23" s="135"/>
      <c r="C23" s="135"/>
      <c r="D23" s="135"/>
      <c r="E23" s="135"/>
      <c r="F23" s="135"/>
      <c r="G23" s="135"/>
      <c r="H23" s="136"/>
      <c r="I23" s="289"/>
      <c r="J23" s="290"/>
      <c r="K23" s="291"/>
      <c r="L23" s="91" t="str">
        <f>IFERROR(IF((I23&amp;J23&amp;K23)="","",VLOOKUP((I23&amp;J23&amp;K23)*1,'(提出不要）施設コード'!$A$2:$B$1048576,2,FALSE)),"当該コードNoの施設がありません。")</f>
        <v/>
      </c>
      <c r="M23" s="92"/>
      <c r="N23" s="92"/>
      <c r="O23" s="92"/>
      <c r="P23" s="92"/>
      <c r="Q23" s="93"/>
      <c r="R23" s="289"/>
      <c r="S23" s="290"/>
      <c r="T23" s="291"/>
      <c r="U23" s="85" t="str">
        <f>IFERROR(IF((R23&amp;S23&amp;T23)="","",VLOOKUP((R23&amp;S23&amp;T23)*1,'(提出不要）施設コード'!$A$2:$B$1048576,2,FALSE)),"当該コードNoの施設がありません。")</f>
        <v/>
      </c>
      <c r="V23" s="86"/>
      <c r="W23" s="86"/>
      <c r="X23" s="86"/>
      <c r="Y23" s="86"/>
      <c r="Z23" s="87"/>
      <c r="AA23" s="289"/>
      <c r="AB23" s="290"/>
      <c r="AC23" s="291"/>
      <c r="AD23" s="85" t="str">
        <f>IFERROR(IF((AA23&amp;AB23&amp;AC23)="","",VLOOKUP((AA23&amp;AB23&amp;AC23)*1,'(提出不要）施設コード'!$A$2:$B$1048576,2,FALSE)),"当該コードNoの施設がありません。")</f>
        <v/>
      </c>
      <c r="AE23" s="86"/>
      <c r="AF23" s="86"/>
      <c r="AG23" s="86"/>
      <c r="AH23" s="86"/>
      <c r="AI23" s="87"/>
    </row>
    <row r="24" spans="1:38" ht="29.5" customHeight="1" x14ac:dyDescent="0.2">
      <c r="A24" s="94">
        <v>39</v>
      </c>
      <c r="B24" s="135"/>
      <c r="C24" s="135"/>
      <c r="D24" s="135"/>
      <c r="E24" s="135"/>
      <c r="F24" s="135"/>
      <c r="G24" s="135"/>
      <c r="H24" s="136"/>
      <c r="I24" s="289"/>
      <c r="J24" s="290"/>
      <c r="K24" s="291"/>
      <c r="L24" s="91" t="str">
        <f>IFERROR(IF((I24&amp;J24&amp;K24)="","",VLOOKUP((I24&amp;J24&amp;K24)*1,'(提出不要）施設コード'!$A$2:$B$1048576,2,FALSE)),"当該コードNoの施設がありません。")</f>
        <v/>
      </c>
      <c r="M24" s="92"/>
      <c r="N24" s="92"/>
      <c r="O24" s="92"/>
      <c r="P24" s="92"/>
      <c r="Q24" s="93"/>
      <c r="R24" s="289"/>
      <c r="S24" s="290"/>
      <c r="T24" s="291"/>
      <c r="U24" s="85" t="str">
        <f>IFERROR(IF((R24&amp;S24&amp;T24)="","",VLOOKUP((R24&amp;S24&amp;T24)*1,'(提出不要）施設コード'!$A$2:$B$1048576,2,FALSE)),"当該コードNoの施設がありません。")</f>
        <v/>
      </c>
      <c r="V24" s="86"/>
      <c r="W24" s="86"/>
      <c r="X24" s="86"/>
      <c r="Y24" s="86"/>
      <c r="Z24" s="87"/>
      <c r="AA24" s="289"/>
      <c r="AB24" s="290"/>
      <c r="AC24" s="291"/>
      <c r="AD24" s="85" t="str">
        <f>IFERROR(IF((AA24&amp;AB24&amp;AC24)="","",VLOOKUP((AA24&amp;AB24&amp;AC24)*1,'(提出不要）施設コード'!$A$2:$B$1048576,2,FALSE)),"当該コードNoの施設がありません。")</f>
        <v/>
      </c>
      <c r="AE24" s="86"/>
      <c r="AF24" s="86"/>
      <c r="AG24" s="86"/>
      <c r="AH24" s="86"/>
      <c r="AI24" s="87"/>
    </row>
    <row r="25" spans="1:38" ht="29.5" customHeight="1" x14ac:dyDescent="0.2">
      <c r="A25" s="94">
        <v>40</v>
      </c>
      <c r="B25" s="135"/>
      <c r="C25" s="135"/>
      <c r="D25" s="135"/>
      <c r="E25" s="135"/>
      <c r="F25" s="135"/>
      <c r="G25" s="135"/>
      <c r="H25" s="136"/>
      <c r="I25" s="289"/>
      <c r="J25" s="290"/>
      <c r="K25" s="291"/>
      <c r="L25" s="91" t="str">
        <f>IFERROR(IF((I25&amp;J25&amp;K25)="","",VLOOKUP((I25&amp;J25&amp;K25)*1,'(提出不要）施設コード'!$A$2:$B$1048576,2,FALSE)),"当該コードNoの施設がありません。")</f>
        <v/>
      </c>
      <c r="M25" s="92"/>
      <c r="N25" s="92"/>
      <c r="O25" s="92"/>
      <c r="P25" s="92"/>
      <c r="Q25" s="93"/>
      <c r="R25" s="289"/>
      <c r="S25" s="290"/>
      <c r="T25" s="291"/>
      <c r="U25" s="85" t="str">
        <f>IFERROR(IF((R25&amp;S25&amp;T25)="","",VLOOKUP((R25&amp;S25&amp;T25)*1,'(提出不要）施設コード'!$A$2:$B$1048576,2,FALSE)),"当該コードNoの施設がありません。")</f>
        <v/>
      </c>
      <c r="V25" s="86"/>
      <c r="W25" s="86"/>
      <c r="X25" s="86"/>
      <c r="Y25" s="86"/>
      <c r="Z25" s="87"/>
      <c r="AA25" s="289"/>
      <c r="AB25" s="290"/>
      <c r="AC25" s="291"/>
      <c r="AD25" s="85" t="str">
        <f>IFERROR(IF((AA25&amp;AB25&amp;AC25)="","",VLOOKUP((AA25&amp;AB25&amp;AC25)*1,'(提出不要）施設コード'!$A$2:$B$1048576,2,FALSE)),"当該コードNoの施設がありません。")</f>
        <v/>
      </c>
      <c r="AE25" s="86"/>
      <c r="AF25" s="86"/>
      <c r="AG25" s="86"/>
      <c r="AH25" s="86"/>
      <c r="AI25" s="87"/>
    </row>
    <row r="26" spans="1:38" ht="29.5" customHeight="1" x14ac:dyDescent="0.2">
      <c r="A26" s="94">
        <v>41</v>
      </c>
      <c r="B26" s="135"/>
      <c r="C26" s="135"/>
      <c r="D26" s="135"/>
      <c r="E26" s="135"/>
      <c r="F26" s="135"/>
      <c r="G26" s="135"/>
      <c r="H26" s="136"/>
      <c r="I26" s="289"/>
      <c r="J26" s="290"/>
      <c r="K26" s="291"/>
      <c r="L26" s="120" t="str">
        <f>IFERROR(IF((I26&amp;J26&amp;K26)="","",VLOOKUP((I26&amp;J26&amp;K26)*1,'(提出不要）施設コード'!$A$2:$B$1048576,2,FALSE)),"当該コードNoの施設がありません。")</f>
        <v/>
      </c>
      <c r="M26" s="121"/>
      <c r="N26" s="121"/>
      <c r="O26" s="121"/>
      <c r="P26" s="121"/>
      <c r="Q26" s="122"/>
      <c r="R26" s="289"/>
      <c r="S26" s="290"/>
      <c r="T26" s="291"/>
      <c r="U26" s="85" t="str">
        <f>IFERROR(IF((R26&amp;S26&amp;T26)="","",VLOOKUP((R26&amp;S26&amp;T26)*1,'(提出不要）施設コード'!$A$2:$B$1048576,2,FALSE)),"当該コードNoの施設がありません。")</f>
        <v/>
      </c>
      <c r="V26" s="86"/>
      <c r="W26" s="86"/>
      <c r="X26" s="86"/>
      <c r="Y26" s="86"/>
      <c r="Z26" s="87"/>
      <c r="AA26" s="289"/>
      <c r="AB26" s="290"/>
      <c r="AC26" s="291"/>
      <c r="AD26" s="85" t="str">
        <f>IFERROR(IF((AA26&amp;AB26&amp;AC26)="","",VLOOKUP((AA26&amp;AB26&amp;AC26)*1,'(提出不要）施設コード'!$A$2:$B$1048576,2,FALSE)),"当該コードNoの施設がありません。")</f>
        <v/>
      </c>
      <c r="AE26" s="86"/>
      <c r="AF26" s="86"/>
      <c r="AG26" s="86"/>
      <c r="AH26" s="86"/>
      <c r="AI26" s="87"/>
    </row>
    <row r="27" spans="1:38" ht="29.5" customHeight="1" x14ac:dyDescent="0.2">
      <c r="A27" s="94">
        <v>42</v>
      </c>
      <c r="B27" s="135"/>
      <c r="C27" s="135"/>
      <c r="D27" s="135"/>
      <c r="E27" s="135"/>
      <c r="F27" s="135"/>
      <c r="G27" s="135"/>
      <c r="H27" s="136"/>
      <c r="I27" s="289"/>
      <c r="J27" s="290"/>
      <c r="K27" s="291"/>
      <c r="L27" s="85" t="str">
        <f>IFERROR(IF((I27&amp;J27&amp;K27)="","",VLOOKUP((I27&amp;J27&amp;K27)*1,'(提出不要）施設コード'!$A$2:$B$1048576,2,FALSE)),"当該コードNoの施設がありません。")</f>
        <v/>
      </c>
      <c r="M27" s="86"/>
      <c r="N27" s="86"/>
      <c r="O27" s="86"/>
      <c r="P27" s="86"/>
      <c r="Q27" s="87"/>
      <c r="R27" s="289"/>
      <c r="S27" s="290"/>
      <c r="T27" s="291"/>
      <c r="U27" s="85" t="str">
        <f>IFERROR(IF((R27&amp;S27&amp;T27)="","",VLOOKUP((R27&amp;S27&amp;T27)*1,'(提出不要）施設コード'!$A$2:$B$1048576,2,FALSE)),"当該コードNoの施設がありません。")</f>
        <v/>
      </c>
      <c r="V27" s="86"/>
      <c r="W27" s="86"/>
      <c r="X27" s="86"/>
      <c r="Y27" s="86"/>
      <c r="Z27" s="87"/>
      <c r="AA27" s="289"/>
      <c r="AB27" s="290"/>
      <c r="AC27" s="291"/>
      <c r="AD27" s="85" t="str">
        <f>IFERROR(IF((AA27&amp;AB27&amp;AC27)="","",VLOOKUP((AA27&amp;AB27&amp;AC27)*1,'(提出不要）施設コード'!$A$2:$B$1048576,2,FALSE)),"当該コードNoの施設がありません。")</f>
        <v/>
      </c>
      <c r="AE27" s="86"/>
      <c r="AF27" s="86"/>
      <c r="AG27" s="86"/>
      <c r="AH27" s="86"/>
      <c r="AI27" s="87"/>
    </row>
    <row r="28" spans="1:38" ht="29.5" customHeight="1" x14ac:dyDescent="0.2">
      <c r="A28" s="94">
        <v>43</v>
      </c>
      <c r="B28" s="135"/>
      <c r="C28" s="135"/>
      <c r="D28" s="135"/>
      <c r="E28" s="135"/>
      <c r="F28" s="135"/>
      <c r="G28" s="135"/>
      <c r="H28" s="136"/>
      <c r="I28" s="289"/>
      <c r="J28" s="290"/>
      <c r="K28" s="291"/>
      <c r="L28" s="91" t="str">
        <f>IFERROR(IF((I28&amp;J28&amp;K28)="","",VLOOKUP((I28&amp;J28&amp;K28)*1,'(提出不要）施設コード'!$A$2:$B$1048576,2,FALSE)),"当該コードNoの施設がありません。")</f>
        <v/>
      </c>
      <c r="M28" s="92"/>
      <c r="N28" s="92"/>
      <c r="O28" s="92"/>
      <c r="P28" s="92"/>
      <c r="Q28" s="93"/>
      <c r="R28" s="289"/>
      <c r="S28" s="290"/>
      <c r="T28" s="291"/>
      <c r="U28" s="85" t="str">
        <f>IFERROR(IF((R28&amp;S28&amp;T28)="","",VLOOKUP((R28&amp;S28&amp;T28)*1,'(提出不要）施設コード'!$A$2:$B$1048576,2,FALSE)),"当該コードNoの施設がありません。")</f>
        <v/>
      </c>
      <c r="V28" s="86"/>
      <c r="W28" s="86"/>
      <c r="X28" s="86"/>
      <c r="Y28" s="86"/>
      <c r="Z28" s="87"/>
      <c r="AA28" s="289"/>
      <c r="AB28" s="290"/>
      <c r="AC28" s="291"/>
      <c r="AD28" s="85" t="str">
        <f>IFERROR(IF((AA28&amp;AB28&amp;AC28)="","",VLOOKUP((AA28&amp;AB28&amp;AC28)*1,'(提出不要）施設コード'!$A$2:$B$1048576,2,FALSE)),"当該コードNoの施設がありません。")</f>
        <v/>
      </c>
      <c r="AE28" s="86"/>
      <c r="AF28" s="86"/>
      <c r="AG28" s="86"/>
      <c r="AH28" s="86"/>
      <c r="AI28" s="87"/>
    </row>
    <row r="29" spans="1:38" ht="29.5" customHeight="1" x14ac:dyDescent="0.2">
      <c r="A29" s="94">
        <v>44</v>
      </c>
      <c r="B29" s="135"/>
      <c r="C29" s="135"/>
      <c r="D29" s="135"/>
      <c r="E29" s="135"/>
      <c r="F29" s="135"/>
      <c r="G29" s="135"/>
      <c r="H29" s="136"/>
      <c r="I29" s="289"/>
      <c r="J29" s="290"/>
      <c r="K29" s="291"/>
      <c r="L29" s="91" t="str">
        <f>IFERROR(IF((I29&amp;J29&amp;K29)="","",VLOOKUP((I29&amp;J29&amp;K29)*1,'(提出不要）施設コード'!$A$2:$B$1048576,2,FALSE)),"当該コードNoの施設がありません。")</f>
        <v/>
      </c>
      <c r="M29" s="92"/>
      <c r="N29" s="92"/>
      <c r="O29" s="92"/>
      <c r="P29" s="92"/>
      <c r="Q29" s="93"/>
      <c r="R29" s="289"/>
      <c r="S29" s="290"/>
      <c r="T29" s="291"/>
      <c r="U29" s="85" t="str">
        <f>IFERROR(IF((R29&amp;S29&amp;T29)="","",VLOOKUP((R29&amp;S29&amp;T29)*1,'(提出不要）施設コード'!$A$2:$B$1048576,2,FALSE)),"当該コードNoの施設がありません。")</f>
        <v/>
      </c>
      <c r="V29" s="86"/>
      <c r="W29" s="86"/>
      <c r="X29" s="86"/>
      <c r="Y29" s="86"/>
      <c r="Z29" s="87"/>
      <c r="AA29" s="289"/>
      <c r="AB29" s="290"/>
      <c r="AC29" s="291"/>
      <c r="AD29" s="85" t="str">
        <f>IFERROR(IF((AA29&amp;AB29&amp;AC29)="","",VLOOKUP((AA29&amp;AB29&amp;AC29)*1,'(提出不要）施設コード'!$A$2:$B$1048576,2,FALSE)),"当該コードNoの施設がありません。")</f>
        <v/>
      </c>
      <c r="AE29" s="86"/>
      <c r="AF29" s="86"/>
      <c r="AG29" s="86"/>
      <c r="AH29" s="86"/>
      <c r="AI29" s="87"/>
    </row>
    <row r="30" spans="1:38" ht="29.5" customHeight="1" x14ac:dyDescent="0.2">
      <c r="A30" s="94">
        <v>45</v>
      </c>
      <c r="B30" s="135"/>
      <c r="C30" s="135"/>
      <c r="D30" s="135"/>
      <c r="E30" s="135"/>
      <c r="F30" s="135"/>
      <c r="G30" s="135"/>
      <c r="H30" s="136"/>
      <c r="I30" s="289"/>
      <c r="J30" s="290"/>
      <c r="K30" s="291"/>
      <c r="L30" s="91" t="str">
        <f>IFERROR(IF((I30&amp;J30&amp;K30)="","",VLOOKUP((I30&amp;J30&amp;K30)*1,'(提出不要）施設コード'!$A$2:$B$1048576,2,FALSE)),"当該コードNoの施設がありません。")</f>
        <v/>
      </c>
      <c r="M30" s="92"/>
      <c r="N30" s="92"/>
      <c r="O30" s="92"/>
      <c r="P30" s="92"/>
      <c r="Q30" s="93"/>
      <c r="R30" s="289"/>
      <c r="S30" s="290"/>
      <c r="T30" s="291"/>
      <c r="U30" s="85" t="str">
        <f>IFERROR(IF((R30&amp;S30&amp;T30)="","",VLOOKUP((R30&amp;S30&amp;T30)*1,'(提出不要）施設コード'!$A$2:$B$1048576,2,FALSE)),"当該コードNoの施設がありません。")</f>
        <v/>
      </c>
      <c r="V30" s="86"/>
      <c r="W30" s="86"/>
      <c r="X30" s="86"/>
      <c r="Y30" s="86"/>
      <c r="Z30" s="87"/>
      <c r="AA30" s="289"/>
      <c r="AB30" s="290"/>
      <c r="AC30" s="291"/>
      <c r="AD30" s="85" t="str">
        <f>IFERROR(IF((AA30&amp;AB30&amp;AC30)="","",VLOOKUP((AA30&amp;AB30&amp;AC30)*1,'(提出不要）施設コード'!$A$2:$B$1048576,2,FALSE)),"当該コードNoの施設がありません。")</f>
        <v/>
      </c>
      <c r="AE30" s="86"/>
      <c r="AF30" s="86"/>
      <c r="AG30" s="86"/>
      <c r="AH30" s="86"/>
      <c r="AI30" s="87"/>
    </row>
    <row r="31" spans="1:38" ht="29.5" customHeight="1" x14ac:dyDescent="0.2">
      <c r="A31" s="94">
        <v>46</v>
      </c>
      <c r="B31" s="135"/>
      <c r="C31" s="135"/>
      <c r="D31" s="135"/>
      <c r="E31" s="135"/>
      <c r="F31" s="135"/>
      <c r="G31" s="135"/>
      <c r="H31" s="136"/>
      <c r="I31" s="289"/>
      <c r="J31" s="290"/>
      <c r="K31" s="291"/>
      <c r="L31" s="91" t="str">
        <f>IFERROR(IF((I31&amp;J31&amp;K31)="","",VLOOKUP((I31&amp;J31&amp;K31)*1,'(提出不要）施設コード'!$A$2:$B$1048576,2,FALSE)),"当該コードNoの施設がありません。")</f>
        <v/>
      </c>
      <c r="M31" s="92"/>
      <c r="N31" s="92"/>
      <c r="O31" s="92"/>
      <c r="P31" s="92"/>
      <c r="Q31" s="93"/>
      <c r="R31" s="289"/>
      <c r="S31" s="290"/>
      <c r="T31" s="291"/>
      <c r="U31" s="85" t="str">
        <f>IFERROR(IF((R31&amp;S31&amp;T31)="","",VLOOKUP((R31&amp;S31&amp;T31)*1,'(提出不要）施設コード'!$A$2:$B$1048576,2,FALSE)),"当該コードNoの施設がありません。")</f>
        <v/>
      </c>
      <c r="V31" s="86"/>
      <c r="W31" s="86"/>
      <c r="X31" s="86"/>
      <c r="Y31" s="86"/>
      <c r="Z31" s="87"/>
      <c r="AA31" s="289"/>
      <c r="AB31" s="290"/>
      <c r="AC31" s="291"/>
      <c r="AD31" s="85" t="str">
        <f>IFERROR(IF((AA31&amp;AB31&amp;AC31)="","",VLOOKUP((AA31&amp;AB31&amp;AC31)*1,'(提出不要）施設コード'!$A$2:$B$1048576,2,FALSE)),"当該コードNoの施設がありません。")</f>
        <v/>
      </c>
      <c r="AE31" s="86"/>
      <c r="AF31" s="86"/>
      <c r="AG31" s="86"/>
      <c r="AH31" s="86"/>
      <c r="AI31" s="87"/>
    </row>
    <row r="32" spans="1:38" ht="29.5" customHeight="1" x14ac:dyDescent="0.2">
      <c r="A32" s="94">
        <v>47</v>
      </c>
      <c r="B32" s="135"/>
      <c r="C32" s="135"/>
      <c r="D32" s="135"/>
      <c r="E32" s="135"/>
      <c r="F32" s="135"/>
      <c r="G32" s="135"/>
      <c r="H32" s="136"/>
      <c r="I32" s="289"/>
      <c r="J32" s="290"/>
      <c r="K32" s="291"/>
      <c r="L32" s="91" t="str">
        <f>IFERROR(IF((I32&amp;J32&amp;K32)="","",VLOOKUP((I32&amp;J32&amp;K32)*1,'(提出不要）施設コード'!$A$2:$B$1048576,2,FALSE)),"当該コードNoの施設がありません。")</f>
        <v/>
      </c>
      <c r="M32" s="92"/>
      <c r="N32" s="92"/>
      <c r="O32" s="92"/>
      <c r="P32" s="92"/>
      <c r="Q32" s="93"/>
      <c r="R32" s="289"/>
      <c r="S32" s="290"/>
      <c r="T32" s="291"/>
      <c r="U32" s="85" t="str">
        <f>IFERROR(IF((R32&amp;S32&amp;T32)="","",VLOOKUP((R32&amp;S32&amp;T32)*1,'(提出不要）施設コード'!$A$2:$B$1048576,2,FALSE)),"当該コードNoの施設がありません。")</f>
        <v/>
      </c>
      <c r="V32" s="86"/>
      <c r="W32" s="86"/>
      <c r="X32" s="86"/>
      <c r="Y32" s="86"/>
      <c r="Z32" s="87"/>
      <c r="AA32" s="289"/>
      <c r="AB32" s="290"/>
      <c r="AC32" s="291"/>
      <c r="AD32" s="85" t="str">
        <f>IFERROR(IF((AA32&amp;AB32&amp;AC32)="","",VLOOKUP((AA32&amp;AB32&amp;AC32)*1,'(提出不要）施設コード'!$A$2:$B$1048576,2,FALSE)),"当該コードNoの施設がありません。")</f>
        <v/>
      </c>
      <c r="AE32" s="86"/>
      <c r="AF32" s="86"/>
      <c r="AG32" s="86"/>
      <c r="AH32" s="86"/>
      <c r="AI32" s="87"/>
    </row>
    <row r="33" spans="1:35" ht="29.5" customHeight="1" x14ac:dyDescent="0.2">
      <c r="A33" s="94">
        <v>48</v>
      </c>
      <c r="B33" s="135"/>
      <c r="C33" s="135"/>
      <c r="D33" s="135"/>
      <c r="E33" s="135"/>
      <c r="F33" s="135"/>
      <c r="G33" s="135"/>
      <c r="H33" s="136"/>
      <c r="I33" s="289"/>
      <c r="J33" s="290"/>
      <c r="K33" s="291"/>
      <c r="L33" s="91" t="str">
        <f>IFERROR(IF((I33&amp;J33&amp;K33)="","",VLOOKUP((I33&amp;J33&amp;K33)*1,'(提出不要）施設コード'!$A$2:$B$1048576,2,FALSE)),"当該コードNoの施設がありません。")</f>
        <v/>
      </c>
      <c r="M33" s="92"/>
      <c r="N33" s="92"/>
      <c r="O33" s="92"/>
      <c r="P33" s="92"/>
      <c r="Q33" s="93"/>
      <c r="R33" s="289"/>
      <c r="S33" s="290"/>
      <c r="T33" s="291"/>
      <c r="U33" s="85" t="str">
        <f>IFERROR(IF((R33&amp;S33&amp;T33)="","",VLOOKUP((R33&amp;S33&amp;T33)*1,'(提出不要）施設コード'!$A$2:$B$1048576,2,FALSE)),"当該コードNoの施設がありません。")</f>
        <v/>
      </c>
      <c r="V33" s="86"/>
      <c r="W33" s="86"/>
      <c r="X33" s="86"/>
      <c r="Y33" s="86"/>
      <c r="Z33" s="87"/>
      <c r="AA33" s="289"/>
      <c r="AB33" s="290"/>
      <c r="AC33" s="291"/>
      <c r="AD33" s="85" t="str">
        <f>IFERROR(IF((AA33&amp;AB33&amp;AC33)="","",VLOOKUP((AA33&amp;AB33&amp;AC33)*1,'(提出不要）施設コード'!$A$2:$B$1048576,2,FALSE)),"当該コードNoの施設がありません。")</f>
        <v/>
      </c>
      <c r="AE33" s="86"/>
      <c r="AF33" s="86"/>
      <c r="AG33" s="86"/>
      <c r="AH33" s="86"/>
      <c r="AI33" s="87"/>
    </row>
    <row r="34" spans="1:35" ht="29.5" customHeight="1" x14ac:dyDescent="0.2">
      <c r="A34" s="94">
        <v>49</v>
      </c>
      <c r="B34" s="135"/>
      <c r="C34" s="135"/>
      <c r="D34" s="135"/>
      <c r="E34" s="135"/>
      <c r="F34" s="135"/>
      <c r="G34" s="135"/>
      <c r="H34" s="136"/>
      <c r="I34" s="289"/>
      <c r="J34" s="290"/>
      <c r="K34" s="291"/>
      <c r="L34" s="91" t="str">
        <f>IFERROR(IF((I34&amp;J34&amp;K34)="","",VLOOKUP((I34&amp;J34&amp;K34)*1,'(提出不要）施設コード'!$A$2:$B$1048576,2,FALSE)),"当該コードNoの施設がありません。")</f>
        <v/>
      </c>
      <c r="M34" s="92"/>
      <c r="N34" s="92"/>
      <c r="O34" s="92"/>
      <c r="P34" s="92"/>
      <c r="Q34" s="93"/>
      <c r="R34" s="289"/>
      <c r="S34" s="290"/>
      <c r="T34" s="291"/>
      <c r="U34" s="85" t="str">
        <f>IFERROR(IF((R34&amp;S34&amp;T34)="","",VLOOKUP((R34&amp;S34&amp;T34)*1,'(提出不要）施設コード'!$A$2:$B$1048576,2,FALSE)),"当該コードNoの施設がありません。")</f>
        <v/>
      </c>
      <c r="V34" s="86"/>
      <c r="W34" s="86"/>
      <c r="X34" s="86"/>
      <c r="Y34" s="86"/>
      <c r="Z34" s="87"/>
      <c r="AA34" s="289"/>
      <c r="AB34" s="290"/>
      <c r="AC34" s="291"/>
      <c r="AD34" s="85" t="str">
        <f>IFERROR(IF((AA34&amp;AB34&amp;AC34)="","",VLOOKUP((AA34&amp;AB34&amp;AC34)*1,'(提出不要）施設コード'!$A$2:$B$1048576,2,FALSE)),"当該コードNoの施設がありません。")</f>
        <v/>
      </c>
      <c r="AE34" s="86"/>
      <c r="AF34" s="86"/>
      <c r="AG34" s="86"/>
      <c r="AH34" s="86"/>
      <c r="AI34" s="87"/>
    </row>
    <row r="35" spans="1:35" ht="29.5" customHeight="1" x14ac:dyDescent="0.2">
      <c r="A35" s="94">
        <v>50</v>
      </c>
      <c r="B35" s="135"/>
      <c r="C35" s="135"/>
      <c r="D35" s="135"/>
      <c r="E35" s="135"/>
      <c r="F35" s="135"/>
      <c r="G35" s="135"/>
      <c r="H35" s="136"/>
      <c r="I35" s="289"/>
      <c r="J35" s="290"/>
      <c r="K35" s="291"/>
      <c r="L35" s="91" t="str">
        <f>IFERROR(IF((I35&amp;J35&amp;K35)="","",VLOOKUP((I35&amp;J35&amp;K35)*1,'(提出不要）施設コード'!$A$2:$B$1048576,2,FALSE)),"当該コードNoの施設がありません。")</f>
        <v/>
      </c>
      <c r="M35" s="92"/>
      <c r="N35" s="92"/>
      <c r="O35" s="92"/>
      <c r="P35" s="92"/>
      <c r="Q35" s="93"/>
      <c r="R35" s="289"/>
      <c r="S35" s="290"/>
      <c r="T35" s="291"/>
      <c r="U35" s="85" t="str">
        <f>IFERROR(IF((R35&amp;S35&amp;T35)="","",VLOOKUP((R35&amp;S35&amp;T35)*1,'(提出不要）施設コード'!$A$2:$B$1048576,2,FALSE)),"当該コードNoの施設がありません。")</f>
        <v/>
      </c>
      <c r="V35" s="86"/>
      <c r="W35" s="86"/>
      <c r="X35" s="86"/>
      <c r="Y35" s="86"/>
      <c r="Z35" s="87"/>
      <c r="AA35" s="289"/>
      <c r="AB35" s="290"/>
      <c r="AC35" s="291"/>
      <c r="AD35" s="85" t="str">
        <f>IFERROR(IF((AA35&amp;AB35&amp;AC35)="","",VLOOKUP((AA35&amp;AB35&amp;AC35)*1,'(提出不要）施設コード'!$A$2:$B$1048576,2,FALSE)),"当該コードNoの施設がありません。")</f>
        <v/>
      </c>
      <c r="AE35" s="86"/>
      <c r="AF35" s="86"/>
      <c r="AG35" s="86"/>
      <c r="AH35" s="86"/>
      <c r="AI35" s="87"/>
    </row>
    <row r="36" spans="1:35" ht="29.5" customHeight="1" x14ac:dyDescent="0.2">
      <c r="A36" s="94">
        <v>51</v>
      </c>
      <c r="B36" s="135"/>
      <c r="C36" s="135"/>
      <c r="D36" s="135"/>
      <c r="E36" s="135"/>
      <c r="F36" s="135"/>
      <c r="G36" s="135"/>
      <c r="H36" s="136"/>
      <c r="I36" s="289"/>
      <c r="J36" s="290"/>
      <c r="K36" s="291"/>
      <c r="L36" s="91" t="str">
        <f>IFERROR(IF((I36&amp;J36&amp;K36)="","",VLOOKUP((I36&amp;J36&amp;K36)*1,'(提出不要）施設コード'!$A$2:$B$1048576,2,FALSE)),"当該コードNoの施設がありません。")</f>
        <v/>
      </c>
      <c r="M36" s="92"/>
      <c r="N36" s="92"/>
      <c r="O36" s="92"/>
      <c r="P36" s="92"/>
      <c r="Q36" s="93"/>
      <c r="R36" s="289"/>
      <c r="S36" s="290"/>
      <c r="T36" s="291"/>
      <c r="U36" s="85" t="str">
        <f>IFERROR(IF((R36&amp;S36&amp;T36)="","",VLOOKUP((R36&amp;S36&amp;T36)*1,'(提出不要）施設コード'!$A$2:$B$1048576,2,FALSE)),"当該コードNoの施設がありません。")</f>
        <v/>
      </c>
      <c r="V36" s="86"/>
      <c r="W36" s="86"/>
      <c r="X36" s="86"/>
      <c r="Y36" s="86"/>
      <c r="Z36" s="87"/>
      <c r="AA36" s="289"/>
      <c r="AB36" s="290"/>
      <c r="AC36" s="291"/>
      <c r="AD36" s="85" t="str">
        <f>IFERROR(IF((AA36&amp;AB36&amp;AC36)="","",VLOOKUP((AA36&amp;AB36&amp;AC36)*1,'(提出不要）施設コード'!$A$2:$B$1048576,2,FALSE)),"当該コードNoの施設がありません。")</f>
        <v/>
      </c>
      <c r="AE36" s="86"/>
      <c r="AF36" s="86"/>
      <c r="AG36" s="86"/>
      <c r="AH36" s="86"/>
      <c r="AI36" s="87"/>
    </row>
    <row r="37" spans="1:35" ht="29.5" customHeight="1" x14ac:dyDescent="0.2">
      <c r="A37" s="94">
        <v>52</v>
      </c>
      <c r="B37" s="135"/>
      <c r="C37" s="135"/>
      <c r="D37" s="135"/>
      <c r="E37" s="135"/>
      <c r="F37" s="135"/>
      <c r="G37" s="135"/>
      <c r="H37" s="136"/>
      <c r="I37" s="289"/>
      <c r="J37" s="290"/>
      <c r="K37" s="291"/>
      <c r="L37" s="91" t="str">
        <f>IFERROR(IF((I37&amp;J37&amp;K37)="","",VLOOKUP((I37&amp;J37&amp;K37)*1,'(提出不要）施設コード'!$A$2:$B$1048576,2,FALSE)),"当該コードNoの施設がありません。")</f>
        <v/>
      </c>
      <c r="M37" s="92"/>
      <c r="N37" s="92"/>
      <c r="O37" s="92"/>
      <c r="P37" s="92"/>
      <c r="Q37" s="93"/>
      <c r="R37" s="289"/>
      <c r="S37" s="290"/>
      <c r="T37" s="291"/>
      <c r="U37" s="85" t="str">
        <f>IFERROR(IF((R37&amp;S37&amp;T37)="","",VLOOKUP((R37&amp;S37&amp;T37)*1,'(提出不要）施設コード'!$A$2:$B$1048576,2,FALSE)),"当該コードNoの施設がありません。")</f>
        <v/>
      </c>
      <c r="V37" s="86"/>
      <c r="W37" s="86"/>
      <c r="X37" s="86"/>
      <c r="Y37" s="86"/>
      <c r="Z37" s="87"/>
      <c r="AA37" s="289"/>
      <c r="AB37" s="290"/>
      <c r="AC37" s="291"/>
      <c r="AD37" s="85" t="str">
        <f>IFERROR(IF((AA37&amp;AB37&amp;AC37)="","",VLOOKUP((AA37&amp;AB37&amp;AC37)*1,'(提出不要）施設コード'!$A$2:$B$1048576,2,FALSE)),"当該コードNoの施設がありません。")</f>
        <v/>
      </c>
      <c r="AE37" s="86"/>
      <c r="AF37" s="86"/>
      <c r="AG37" s="86"/>
      <c r="AH37" s="86"/>
      <c r="AI37" s="87"/>
    </row>
    <row r="38" spans="1:35" ht="29.5" customHeight="1" x14ac:dyDescent="0.2">
      <c r="A38" s="94">
        <v>53</v>
      </c>
      <c r="B38" s="135"/>
      <c r="C38" s="135"/>
      <c r="D38" s="135"/>
      <c r="E38" s="135"/>
      <c r="F38" s="135"/>
      <c r="G38" s="135"/>
      <c r="H38" s="136"/>
      <c r="I38" s="289"/>
      <c r="J38" s="290"/>
      <c r="K38" s="291"/>
      <c r="L38" s="91" t="str">
        <f>IFERROR(IF((I38&amp;J38&amp;K38)="","",VLOOKUP((I38&amp;J38&amp;K38)*1,'(提出不要）施設コード'!$A$2:$B$1048576,2,FALSE)),"当該コードNoの施設がありません。")</f>
        <v/>
      </c>
      <c r="M38" s="92"/>
      <c r="N38" s="92"/>
      <c r="O38" s="92"/>
      <c r="P38" s="92"/>
      <c r="Q38" s="93"/>
      <c r="R38" s="289"/>
      <c r="S38" s="290"/>
      <c r="T38" s="291"/>
      <c r="U38" s="85" t="str">
        <f>IFERROR(IF((R38&amp;S38&amp;T38)="","",VLOOKUP((R38&amp;S38&amp;T38)*1,'(提出不要）施設コード'!$A$2:$B$1048576,2,FALSE)),"当該コードNoの施設がありません。")</f>
        <v/>
      </c>
      <c r="V38" s="86"/>
      <c r="W38" s="86"/>
      <c r="X38" s="86"/>
      <c r="Y38" s="86"/>
      <c r="Z38" s="87"/>
      <c r="AA38" s="289"/>
      <c r="AB38" s="290"/>
      <c r="AC38" s="291"/>
      <c r="AD38" s="85" t="str">
        <f>IFERROR(IF((AA38&amp;AB38&amp;AC38)="","",VLOOKUP((AA38&amp;AB38&amp;AC38)*1,'(提出不要）施設コード'!$A$2:$B$1048576,2,FALSE)),"当該コードNoの施設がありません。")</f>
        <v/>
      </c>
      <c r="AE38" s="86"/>
      <c r="AF38" s="86"/>
      <c r="AG38" s="86"/>
      <c r="AH38" s="86"/>
      <c r="AI38" s="87"/>
    </row>
    <row r="39" spans="1:35" ht="29.5" customHeight="1" x14ac:dyDescent="0.2">
      <c r="A39" s="94">
        <v>54</v>
      </c>
      <c r="B39" s="135"/>
      <c r="C39" s="135"/>
      <c r="D39" s="135"/>
      <c r="E39" s="135"/>
      <c r="F39" s="135"/>
      <c r="G39" s="135"/>
      <c r="H39" s="136"/>
      <c r="I39" s="289"/>
      <c r="J39" s="290"/>
      <c r="K39" s="291"/>
      <c r="L39" s="120" t="str">
        <f>IFERROR(IF((I39&amp;J39&amp;K39)="","",VLOOKUP((I39&amp;J39&amp;K39)*1,'(提出不要）施設コード'!$A$2:$B$1048576,2,FALSE)),"当該コードNoの施設がありません。")</f>
        <v/>
      </c>
      <c r="M39" s="121"/>
      <c r="N39" s="121"/>
      <c r="O39" s="121"/>
      <c r="P39" s="121"/>
      <c r="Q39" s="122"/>
      <c r="R39" s="289"/>
      <c r="S39" s="290"/>
      <c r="T39" s="291"/>
      <c r="U39" s="85" t="str">
        <f>IFERROR(IF((R39&amp;S39&amp;T39)="","",VLOOKUP((R39&amp;S39&amp;T39)*1,'(提出不要）施設コード'!$A$2:$B$1048576,2,FALSE)),"当該コードNoの施設がありません。")</f>
        <v/>
      </c>
      <c r="V39" s="86"/>
      <c r="W39" s="86"/>
      <c r="X39" s="86"/>
      <c r="Y39" s="86"/>
      <c r="Z39" s="87"/>
      <c r="AA39" s="289"/>
      <c r="AB39" s="290"/>
      <c r="AC39" s="291"/>
      <c r="AD39" s="85" t="str">
        <f>IFERROR(IF((AA39&amp;AB39&amp;AC39)="","",VLOOKUP((AA39&amp;AB39&amp;AC39)*1,'(提出不要）施設コード'!$A$2:$B$1048576,2,FALSE)),"当該コードNoの施設がありません。")</f>
        <v/>
      </c>
      <c r="AE39" s="86"/>
      <c r="AF39" s="86"/>
      <c r="AG39" s="86"/>
      <c r="AH39" s="86"/>
      <c r="AI39" s="87"/>
    </row>
    <row r="40" spans="1:35" ht="29.5" customHeight="1" x14ac:dyDescent="0.2">
      <c r="A40" s="94">
        <v>55</v>
      </c>
      <c r="B40" s="135"/>
      <c r="C40" s="135"/>
      <c r="D40" s="135"/>
      <c r="E40" s="135"/>
      <c r="F40" s="135"/>
      <c r="G40" s="135"/>
      <c r="H40" s="136"/>
      <c r="I40" s="289"/>
      <c r="J40" s="290"/>
      <c r="K40" s="291"/>
      <c r="L40" s="85" t="str">
        <f>IFERROR(IF((I40&amp;J40&amp;K40)="","",VLOOKUP((I40&amp;J40&amp;K40)*1,'(提出不要）施設コード'!$A$2:$B$1048576,2,FALSE)),"当該コードNoの施設がありません。")</f>
        <v/>
      </c>
      <c r="M40" s="86"/>
      <c r="N40" s="86"/>
      <c r="O40" s="86"/>
      <c r="P40" s="86"/>
      <c r="Q40" s="87"/>
      <c r="R40" s="289"/>
      <c r="S40" s="290"/>
      <c r="T40" s="291"/>
      <c r="U40" s="85" t="str">
        <f>IFERROR(IF((R40&amp;S40&amp;T40)="","",VLOOKUP((R40&amp;S40&amp;T40)*1,'(提出不要）施設コード'!$A$2:$B$1048576,2,FALSE)),"当該コードNoの施設がありません。")</f>
        <v/>
      </c>
      <c r="V40" s="86"/>
      <c r="W40" s="86"/>
      <c r="X40" s="86"/>
      <c r="Y40" s="86"/>
      <c r="Z40" s="87"/>
      <c r="AA40" s="289"/>
      <c r="AB40" s="290"/>
      <c r="AC40" s="291"/>
      <c r="AD40" s="85" t="str">
        <f>IFERROR(IF((AA40&amp;AB40&amp;AC40)="","",VLOOKUP((AA40&amp;AB40&amp;AC40)*1,'(提出不要）施設コード'!$A$2:$B$1048576,2,FALSE)),"当該コードNoの施設がありません。")</f>
        <v/>
      </c>
      <c r="AE40" s="86"/>
      <c r="AF40" s="86"/>
      <c r="AG40" s="86"/>
      <c r="AH40" s="86"/>
      <c r="AI40" s="87"/>
    </row>
    <row r="41" spans="1:35" ht="29.5" customHeight="1" x14ac:dyDescent="0.2">
      <c r="A41" s="94">
        <v>56</v>
      </c>
      <c r="B41" s="135"/>
      <c r="C41" s="135"/>
      <c r="D41" s="135"/>
      <c r="E41" s="135"/>
      <c r="F41" s="135"/>
      <c r="G41" s="135"/>
      <c r="H41" s="136"/>
      <c r="I41" s="289"/>
      <c r="J41" s="290"/>
      <c r="K41" s="291"/>
      <c r="L41" s="91" t="str">
        <f>IFERROR(IF((I41&amp;J41&amp;K41)="","",VLOOKUP((I41&amp;J41&amp;K41)*1,'(提出不要）施設コード'!$A$2:$B$1048576,2,FALSE)),"当該コードNoの施設がありません。")</f>
        <v/>
      </c>
      <c r="M41" s="92"/>
      <c r="N41" s="92"/>
      <c r="O41" s="92"/>
      <c r="P41" s="92"/>
      <c r="Q41" s="93"/>
      <c r="R41" s="289"/>
      <c r="S41" s="290"/>
      <c r="T41" s="291"/>
      <c r="U41" s="85" t="str">
        <f>IFERROR(IF((R41&amp;S41&amp;T41)="","",VLOOKUP((R41&amp;S41&amp;T41)*1,'(提出不要）施設コード'!$A$2:$B$1048576,2,FALSE)),"当該コードNoの施設がありません。")</f>
        <v/>
      </c>
      <c r="V41" s="86"/>
      <c r="W41" s="86"/>
      <c r="X41" s="86"/>
      <c r="Y41" s="86"/>
      <c r="Z41" s="87"/>
      <c r="AA41" s="289"/>
      <c r="AB41" s="290"/>
      <c r="AC41" s="291"/>
      <c r="AD41" s="85" t="str">
        <f>IFERROR(IF((AA41&amp;AB41&amp;AC41)="","",VLOOKUP((AA41&amp;AB41&amp;AC41)*1,'(提出不要）施設コード'!$A$2:$B$1048576,2,FALSE)),"当該コードNoの施設がありません。")</f>
        <v/>
      </c>
      <c r="AE41" s="86"/>
      <c r="AF41" s="86"/>
      <c r="AG41" s="86"/>
      <c r="AH41" s="86"/>
      <c r="AI41" s="87"/>
    </row>
    <row r="42" spans="1:35" ht="29.5" customHeight="1" x14ac:dyDescent="0.2">
      <c r="A42" s="94">
        <v>57</v>
      </c>
      <c r="B42" s="135"/>
      <c r="C42" s="135"/>
      <c r="D42" s="135"/>
      <c r="E42" s="135"/>
      <c r="F42" s="135"/>
      <c r="G42" s="135"/>
      <c r="H42" s="136"/>
      <c r="I42" s="289"/>
      <c r="J42" s="290"/>
      <c r="K42" s="291"/>
      <c r="L42" s="91" t="str">
        <f>IFERROR(IF((I42&amp;J42&amp;K42)="","",VLOOKUP((I42&amp;J42&amp;K42)*1,'(提出不要）施設コード'!$A$2:$B$1048576,2,FALSE)),"当該コードNoの施設がありません。")</f>
        <v/>
      </c>
      <c r="M42" s="92"/>
      <c r="N42" s="92"/>
      <c r="O42" s="92"/>
      <c r="P42" s="92"/>
      <c r="Q42" s="93"/>
      <c r="R42" s="289"/>
      <c r="S42" s="290"/>
      <c r="T42" s="291"/>
      <c r="U42" s="85" t="str">
        <f>IFERROR(IF((R42&amp;S42&amp;T42)="","",VLOOKUP((R42&amp;S42&amp;T42)*1,'(提出不要）施設コード'!$A$2:$B$1048576,2,FALSE)),"当該コードNoの施設がありません。")</f>
        <v/>
      </c>
      <c r="V42" s="86"/>
      <c r="W42" s="86"/>
      <c r="X42" s="86"/>
      <c r="Y42" s="86"/>
      <c r="Z42" s="87"/>
      <c r="AA42" s="289"/>
      <c r="AB42" s="290"/>
      <c r="AC42" s="291"/>
      <c r="AD42" s="85" t="str">
        <f>IFERROR(IF((AA42&amp;AB42&amp;AC42)="","",VLOOKUP((AA42&amp;AB42&amp;AC42)*1,'(提出不要）施設コード'!$A$2:$B$1048576,2,FALSE)),"当該コードNoの施設がありません。")</f>
        <v/>
      </c>
      <c r="AE42" s="86"/>
      <c r="AF42" s="86"/>
      <c r="AG42" s="86"/>
      <c r="AH42" s="86"/>
      <c r="AI42" s="87"/>
    </row>
    <row r="43" spans="1:35" ht="29.5" customHeight="1" x14ac:dyDescent="0.2">
      <c r="A43" s="94">
        <v>58</v>
      </c>
      <c r="B43" s="135"/>
      <c r="C43" s="135"/>
      <c r="D43" s="135"/>
      <c r="E43" s="135"/>
      <c r="F43" s="135"/>
      <c r="G43" s="135"/>
      <c r="H43" s="136"/>
      <c r="I43" s="289"/>
      <c r="J43" s="290"/>
      <c r="K43" s="291"/>
      <c r="L43" s="91" t="str">
        <f>IFERROR(IF((I43&amp;J43&amp;K43)="","",VLOOKUP((I43&amp;J43&amp;K43)*1,'(提出不要）施設コード'!$A$2:$B$1048576,2,FALSE)),"当該コードNoの施設がありません。")</f>
        <v/>
      </c>
      <c r="M43" s="92"/>
      <c r="N43" s="92"/>
      <c r="O43" s="92"/>
      <c r="P43" s="92"/>
      <c r="Q43" s="93"/>
      <c r="R43" s="289"/>
      <c r="S43" s="290"/>
      <c r="T43" s="291"/>
      <c r="U43" s="85" t="str">
        <f>IFERROR(IF((R43&amp;S43&amp;T43)="","",VLOOKUP((R43&amp;S43&amp;T43)*1,'(提出不要）施設コード'!$A$2:$B$1048576,2,FALSE)),"当該コードNoの施設がありません。")</f>
        <v/>
      </c>
      <c r="V43" s="86"/>
      <c r="W43" s="86"/>
      <c r="X43" s="86"/>
      <c r="Y43" s="86"/>
      <c r="Z43" s="87"/>
      <c r="AA43" s="289"/>
      <c r="AB43" s="290"/>
      <c r="AC43" s="291"/>
      <c r="AD43" s="85" t="str">
        <f>IFERROR(IF((AA43&amp;AB43&amp;AC43)="","",VLOOKUP((AA43&amp;AB43&amp;AC43)*1,'(提出不要）施設コード'!$A$2:$B$1048576,2,FALSE)),"当該コードNoの施設がありません。")</f>
        <v/>
      </c>
      <c r="AE43" s="86"/>
      <c r="AF43" s="86"/>
      <c r="AG43" s="86"/>
      <c r="AH43" s="86"/>
      <c r="AI43" s="87"/>
    </row>
    <row r="44" spans="1:35" ht="29.5" customHeight="1" x14ac:dyDescent="0.2">
      <c r="A44" s="94">
        <v>59</v>
      </c>
      <c r="B44" s="135"/>
      <c r="C44" s="135"/>
      <c r="D44" s="135"/>
      <c r="E44" s="135"/>
      <c r="F44" s="135"/>
      <c r="G44" s="135"/>
      <c r="H44" s="136"/>
      <c r="I44" s="289"/>
      <c r="J44" s="290"/>
      <c r="K44" s="291"/>
      <c r="L44" s="91" t="str">
        <f>IFERROR(IF((I44&amp;J44&amp;K44)="","",VLOOKUP((I44&amp;J44&amp;K44)*1,'(提出不要）施設コード'!$A$2:$B$1048576,2,FALSE)),"当該コードNoの施設がありません。")</f>
        <v/>
      </c>
      <c r="M44" s="92"/>
      <c r="N44" s="92"/>
      <c r="O44" s="92"/>
      <c r="P44" s="92"/>
      <c r="Q44" s="93"/>
      <c r="R44" s="289"/>
      <c r="S44" s="290"/>
      <c r="T44" s="291"/>
      <c r="U44" s="85" t="str">
        <f>IFERROR(IF((R44&amp;S44&amp;T44)="","",VLOOKUP((R44&amp;S44&amp;T44)*1,'(提出不要）施設コード'!$A$2:$B$1048576,2,FALSE)),"当該コードNoの施設がありません。")</f>
        <v/>
      </c>
      <c r="V44" s="86"/>
      <c r="W44" s="86"/>
      <c r="X44" s="86"/>
      <c r="Y44" s="86"/>
      <c r="Z44" s="87"/>
      <c r="AA44" s="289"/>
      <c r="AB44" s="290"/>
      <c r="AC44" s="291"/>
      <c r="AD44" s="85" t="str">
        <f>IFERROR(IF((AA44&amp;AB44&amp;AC44)="","",VLOOKUP((AA44&amp;AB44&amp;AC44)*1,'(提出不要）施設コード'!$A$2:$B$1048576,2,FALSE)),"当該コードNoの施設がありません。")</f>
        <v/>
      </c>
      <c r="AE44" s="86"/>
      <c r="AF44" s="86"/>
      <c r="AG44" s="86"/>
      <c r="AH44" s="86"/>
      <c r="AI44" s="87"/>
    </row>
    <row r="45" spans="1:35" ht="29.5" customHeight="1" x14ac:dyDescent="0.2">
      <c r="A45" s="132">
        <v>60</v>
      </c>
      <c r="B45" s="137"/>
      <c r="C45" s="137"/>
      <c r="D45" s="137"/>
      <c r="E45" s="137"/>
      <c r="F45" s="137"/>
      <c r="G45" s="137"/>
      <c r="H45" s="138"/>
      <c r="I45" s="292"/>
      <c r="J45" s="293"/>
      <c r="K45" s="294"/>
      <c r="L45" s="75" t="str">
        <f>IFERROR(IF((I45&amp;J45&amp;K45)="","",VLOOKUP((I45&amp;J45&amp;K45)*1,'(提出不要）施設コード'!$A$2:$B$1048576,2,FALSE)),"当該コードNoの施設がありません。")</f>
        <v/>
      </c>
      <c r="M45" s="76"/>
      <c r="N45" s="76"/>
      <c r="O45" s="76"/>
      <c r="P45" s="76"/>
      <c r="Q45" s="77"/>
      <c r="R45" s="292"/>
      <c r="S45" s="293"/>
      <c r="T45" s="294"/>
      <c r="U45" s="75" t="str">
        <f>IFERROR(IF((R45&amp;S45&amp;T45)="","",VLOOKUP((R45&amp;S45&amp;T45)*1,'(提出不要）施設コード'!$A$2:$B$1048576,2,FALSE)),"当該コードNoの施設がありません。")</f>
        <v/>
      </c>
      <c r="V45" s="76"/>
      <c r="W45" s="76"/>
      <c r="X45" s="76"/>
      <c r="Y45" s="76"/>
      <c r="Z45" s="77"/>
      <c r="AA45" s="292"/>
      <c r="AB45" s="293"/>
      <c r="AC45" s="294"/>
      <c r="AD45" s="75" t="str">
        <f>IFERROR(IF((AA45&amp;AB45&amp;AC45)="","",VLOOKUP((AA45&amp;AB45&amp;AC45)*1,'(提出不要）施設コード'!$A$2:$B$1048576,2,FALSE)),"当該コードNoの施設がありません。")</f>
        <v/>
      </c>
      <c r="AE45" s="76"/>
      <c r="AF45" s="76"/>
      <c r="AG45" s="76"/>
      <c r="AH45" s="76"/>
      <c r="AI45" s="77"/>
    </row>
    <row r="46" spans="1:35" x14ac:dyDescent="0.2">
      <c r="A46" s="59" t="s">
        <v>305</v>
      </c>
      <c r="B46" s="60"/>
      <c r="C46" s="60"/>
      <c r="D46" s="60"/>
      <c r="E46" s="60"/>
      <c r="F46" s="60"/>
      <c r="G46" s="60"/>
      <c r="H46" s="61"/>
      <c r="I46" s="71" t="str">
        <f>IF(集計用ページ!E8="",IF(AND(集計用ページ!E1&lt;&gt;0,集計用ページ!E1&lt;=30),集計用ページ!E2,""),IF(AND(集計用ページ!E1&lt;&gt;0,集計用ページ!E1&lt;=30),"",IF(AND(集計用ページ!E1&lt;=60),集計用ページ!E2,"")))</f>
        <v/>
      </c>
      <c r="J46" s="72"/>
      <c r="K46" s="72"/>
      <c r="L46" s="65"/>
      <c r="M46" s="66"/>
      <c r="N46" s="66"/>
      <c r="O46" s="66"/>
      <c r="P46" s="66"/>
      <c r="Q46" s="67"/>
      <c r="R46" s="71" t="str">
        <f>IF(集計用ページ!I8="",IF(AND(集計用ページ!I1&lt;&gt;0,集計用ページ!I1&lt;=30),集計用ページ!I2,""),IF(AND(集計用ページ!I1&lt;&gt;0,集計用ページ!I1&lt;=30),"",IF(AND(集計用ページ!I1&lt;=60),集計用ページ!I2,"")))</f>
        <v/>
      </c>
      <c r="S46" s="72"/>
      <c r="T46" s="72"/>
      <c r="U46" s="65"/>
      <c r="V46" s="66"/>
      <c r="W46" s="66"/>
      <c r="X46" s="66"/>
      <c r="Y46" s="66"/>
      <c r="Z46" s="67"/>
      <c r="AA46" s="71" t="str">
        <f>IF(集計用ページ!M8="",IF(AND(集計用ページ!M1&lt;&gt;0,集計用ページ!M1&lt;=30),集計用ページ!M2,""),IF(AND(集計用ページ!M1&lt;&gt;0,集計用ページ!M1&lt;=30),"",IF(AND(集計用ページ!M1&lt;=60),集計用ページ!M2,"")))</f>
        <v/>
      </c>
      <c r="AB46" s="72"/>
      <c r="AC46" s="72"/>
      <c r="AD46" s="65"/>
      <c r="AE46" s="66"/>
      <c r="AF46" s="66"/>
      <c r="AG46" s="66"/>
      <c r="AH46" s="66"/>
      <c r="AI46" s="67"/>
    </row>
    <row r="47" spans="1:35" x14ac:dyDescent="0.2">
      <c r="A47" s="62"/>
      <c r="B47" s="63"/>
      <c r="C47" s="63"/>
      <c r="D47" s="63"/>
      <c r="E47" s="63"/>
      <c r="F47" s="63"/>
      <c r="G47" s="63"/>
      <c r="H47" s="64"/>
      <c r="I47" s="73"/>
      <c r="J47" s="74"/>
      <c r="K47" s="74"/>
      <c r="L47" s="68"/>
      <c r="M47" s="69"/>
      <c r="N47" s="69"/>
      <c r="O47" s="69"/>
      <c r="P47" s="69"/>
      <c r="Q47" s="70"/>
      <c r="R47" s="73"/>
      <c r="S47" s="74"/>
      <c r="T47" s="74"/>
      <c r="U47" s="68"/>
      <c r="V47" s="69"/>
      <c r="W47" s="69"/>
      <c r="X47" s="69"/>
      <c r="Y47" s="69"/>
      <c r="Z47" s="70"/>
      <c r="AA47" s="73"/>
      <c r="AB47" s="74"/>
      <c r="AC47" s="74"/>
      <c r="AD47" s="68"/>
      <c r="AE47" s="69"/>
      <c r="AF47" s="69"/>
      <c r="AG47" s="69"/>
      <c r="AH47" s="69"/>
      <c r="AI47" s="70"/>
    </row>
    <row r="48" spans="1:35" x14ac:dyDescent="0.2">
      <c r="AH48" s="57">
        <v>2025.09</v>
      </c>
      <c r="AI48" s="57"/>
    </row>
  </sheetData>
  <sheetProtection selectLockedCells="1"/>
  <mergeCells count="141">
    <mergeCell ref="A1:AC2"/>
    <mergeCell ref="A3:AI4"/>
    <mergeCell ref="I13:Q14"/>
    <mergeCell ref="R13:Z14"/>
    <mergeCell ref="AA13:AI14"/>
    <mergeCell ref="A18:H18"/>
    <mergeCell ref="L18:Q18"/>
    <mergeCell ref="U18:Z18"/>
    <mergeCell ref="AD18:AI18"/>
    <mergeCell ref="A16:H16"/>
    <mergeCell ref="L16:Q16"/>
    <mergeCell ref="U16:Z16"/>
    <mergeCell ref="AD16:AI16"/>
    <mergeCell ref="A15:H15"/>
    <mergeCell ref="I15:K15"/>
    <mergeCell ref="L15:Q15"/>
    <mergeCell ref="R15:T15"/>
    <mergeCell ref="U15:Z15"/>
    <mergeCell ref="AA15:AC15"/>
    <mergeCell ref="AD15:AI15"/>
    <mergeCell ref="A19:H19"/>
    <mergeCell ref="L19:Q19"/>
    <mergeCell ref="U19:Z19"/>
    <mergeCell ref="AD19:AI19"/>
    <mergeCell ref="A17:H17"/>
    <mergeCell ref="L17:Q17"/>
    <mergeCell ref="U17:Z17"/>
    <mergeCell ref="AD17:AI17"/>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D43:AI43"/>
    <mergeCell ref="A40:H40"/>
    <mergeCell ref="L40:Q40"/>
    <mergeCell ref="U40:Z40"/>
    <mergeCell ref="AD40:AI40"/>
    <mergeCell ref="A41:H41"/>
    <mergeCell ref="L41:Q41"/>
    <mergeCell ref="U41:Z41"/>
    <mergeCell ref="AD41:AI41"/>
    <mergeCell ref="A46:H47"/>
    <mergeCell ref="I46:K47"/>
    <mergeCell ref="L46:Q47"/>
    <mergeCell ref="R46:T47"/>
    <mergeCell ref="U46:Z47"/>
    <mergeCell ref="AA46:AC47"/>
    <mergeCell ref="AD46:AI47"/>
    <mergeCell ref="AH48:AI48"/>
    <mergeCell ref="A5:AI11"/>
    <mergeCell ref="A44:H44"/>
    <mergeCell ref="L44:Q44"/>
    <mergeCell ref="U44:Z44"/>
    <mergeCell ref="AD44:AI44"/>
    <mergeCell ref="A45:H45"/>
    <mergeCell ref="L45:Q45"/>
    <mergeCell ref="U45:Z45"/>
    <mergeCell ref="AD45:AI45"/>
    <mergeCell ref="A42:H42"/>
    <mergeCell ref="L42:Q42"/>
    <mergeCell ref="U42:Z42"/>
    <mergeCell ref="AD42:AI42"/>
    <mergeCell ref="A43:H43"/>
    <mergeCell ref="L43:Q43"/>
    <mergeCell ref="U43:Z43"/>
  </mergeCells>
  <phoneticPr fontId="2"/>
  <dataValidations count="1">
    <dataValidation type="list" allowBlank="1" showInputMessage="1" showErrorMessage="1" sqref="AA16:AC45 R16:T45 I16:K45" xr:uid="{BAFC98B9-4209-4935-92B6-1CA669B28E64}">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8"/>
  <sheetViews>
    <sheetView showGridLines="0" tabSelected="1" view="pageBreakPreview" topLeftCell="A35" zoomScaleNormal="100" zoomScaleSheetLayoutView="100" workbookViewId="0">
      <selection activeCell="AD35" sqref="AD35:AI35"/>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97" t="s">
        <v>3</v>
      </c>
      <c r="B1" s="97"/>
      <c r="C1" s="97"/>
      <c r="D1" s="97"/>
      <c r="E1" s="97"/>
      <c r="F1" s="97"/>
      <c r="G1" s="97"/>
      <c r="H1" s="97"/>
      <c r="I1" s="97"/>
      <c r="J1" s="97"/>
      <c r="K1" s="97"/>
      <c r="L1" s="97"/>
      <c r="M1" s="139"/>
      <c r="N1" s="139"/>
      <c r="O1" s="139"/>
      <c r="P1" s="139"/>
      <c r="Q1" s="139"/>
      <c r="R1" s="139"/>
      <c r="S1" s="139"/>
      <c r="T1" s="139"/>
      <c r="U1" s="139"/>
      <c r="V1" s="139"/>
      <c r="W1" s="139"/>
      <c r="X1" s="139"/>
      <c r="Y1" s="139"/>
      <c r="Z1" s="139"/>
      <c r="AA1" s="139"/>
      <c r="AB1" s="139"/>
      <c r="AC1" s="139"/>
    </row>
    <row r="2" spans="1:39" ht="13.5" thickBot="1" x14ac:dyDescent="0.25">
      <c r="A2" s="99"/>
      <c r="B2" s="99"/>
      <c r="C2" s="99"/>
      <c r="D2" s="99"/>
      <c r="E2" s="99"/>
      <c r="F2" s="99"/>
      <c r="G2" s="99"/>
      <c r="H2" s="99"/>
      <c r="I2" s="99"/>
      <c r="J2" s="99"/>
      <c r="K2" s="99"/>
      <c r="L2" s="99"/>
      <c r="M2" s="140"/>
      <c r="N2" s="140"/>
      <c r="O2" s="140"/>
      <c r="P2" s="140"/>
      <c r="Q2" s="140"/>
      <c r="R2" s="140"/>
      <c r="S2" s="140"/>
      <c r="T2" s="140"/>
      <c r="U2" s="140"/>
      <c r="V2" s="140"/>
      <c r="W2" s="140"/>
      <c r="X2" s="140"/>
      <c r="Y2" s="140"/>
      <c r="Z2" s="140"/>
      <c r="AA2" s="140"/>
      <c r="AB2" s="140"/>
      <c r="AC2" s="140"/>
    </row>
    <row r="3" spans="1:39" ht="14.25" customHeight="1" thickTop="1" x14ac:dyDescent="0.2">
      <c r="A3" s="104"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2"/>
      <c r="AJ3" s="13"/>
      <c r="AK3" s="13"/>
      <c r="AL3" s="13"/>
      <c r="AM3" s="14"/>
    </row>
    <row r="4" spans="1:39" ht="6" customHeight="1" x14ac:dyDescent="0.2">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5"/>
      <c r="AJ4" s="13"/>
      <c r="AK4" s="13"/>
      <c r="AL4" s="13"/>
      <c r="AM4" s="14"/>
    </row>
    <row r="5" spans="1:39" ht="1.5" customHeight="1" x14ac:dyDescent="0.2">
      <c r="A5" s="78" t="s">
        <v>323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80"/>
      <c r="AJ5" s="13"/>
      <c r="AK5" s="13"/>
      <c r="AL5" s="13"/>
      <c r="AM5" s="14"/>
    </row>
    <row r="6" spans="1:39" ht="14.5" customHeight="1" x14ac:dyDescent="0.2">
      <c r="A6" s="81"/>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c r="AJ6" s="13"/>
      <c r="AK6" s="13"/>
      <c r="AL6" s="13"/>
      <c r="AM6" s="14"/>
    </row>
    <row r="7" spans="1:39" ht="14.5" customHeight="1" x14ac:dyDescent="0.2">
      <c r="A7" s="8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80"/>
      <c r="AJ7" s="13"/>
      <c r="AK7" s="13"/>
      <c r="AL7" s="13"/>
      <c r="AM7" s="14"/>
    </row>
    <row r="8" spans="1:39" ht="14.5" customHeight="1" x14ac:dyDescent="0.2">
      <c r="A8" s="8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c r="AJ8" s="13"/>
      <c r="AK8" s="13"/>
      <c r="AL8" s="13"/>
      <c r="AM8" s="14"/>
    </row>
    <row r="9" spans="1:39" ht="14.15" customHeight="1" x14ac:dyDescent="0.2">
      <c r="A9" s="8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0"/>
      <c r="AJ9" s="13"/>
      <c r="AK9" s="13"/>
      <c r="AL9" s="13"/>
      <c r="AM9" s="14"/>
    </row>
    <row r="10" spans="1:39" ht="14.15" customHeight="1" x14ac:dyDescent="0.2">
      <c r="A10" s="81"/>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0"/>
      <c r="AJ10" s="13"/>
      <c r="AK10" s="13"/>
      <c r="AL10" s="13"/>
      <c r="AM10" s="14"/>
    </row>
    <row r="11" spans="1:39" ht="14.15" customHeight="1" thickBot="1" x14ac:dyDescent="0.25">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4"/>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08" t="s">
        <v>301</v>
      </c>
      <c r="J13" s="72"/>
      <c r="K13" s="72"/>
      <c r="L13" s="72"/>
      <c r="M13" s="72"/>
      <c r="N13" s="72"/>
      <c r="O13" s="72"/>
      <c r="P13" s="72"/>
      <c r="Q13" s="146"/>
      <c r="R13" s="131" t="s">
        <v>302</v>
      </c>
      <c r="S13" s="72"/>
      <c r="T13" s="72"/>
      <c r="U13" s="72"/>
      <c r="V13" s="72"/>
      <c r="W13" s="72"/>
      <c r="X13" s="72"/>
      <c r="Y13" s="72"/>
      <c r="Z13" s="146"/>
      <c r="AA13" s="108" t="s">
        <v>303</v>
      </c>
      <c r="AB13" s="148"/>
      <c r="AC13" s="148"/>
      <c r="AD13" s="148"/>
      <c r="AE13" s="148"/>
      <c r="AF13" s="148"/>
      <c r="AG13" s="148"/>
      <c r="AH13" s="148"/>
      <c r="AI13" s="149"/>
    </row>
    <row r="14" spans="1:39" ht="14.25" customHeight="1" x14ac:dyDescent="0.2">
      <c r="A14" s="20"/>
      <c r="B14" s="18"/>
      <c r="C14" s="18"/>
      <c r="D14" s="18"/>
      <c r="E14" s="18"/>
      <c r="F14" s="18"/>
      <c r="G14" s="18"/>
      <c r="H14" s="19"/>
      <c r="I14" s="73"/>
      <c r="J14" s="74"/>
      <c r="K14" s="74"/>
      <c r="L14" s="74"/>
      <c r="M14" s="74"/>
      <c r="N14" s="74"/>
      <c r="O14" s="74"/>
      <c r="P14" s="74"/>
      <c r="Q14" s="147"/>
      <c r="R14" s="74"/>
      <c r="S14" s="74"/>
      <c r="T14" s="74"/>
      <c r="U14" s="74"/>
      <c r="V14" s="74"/>
      <c r="W14" s="74"/>
      <c r="X14" s="74"/>
      <c r="Y14" s="74"/>
      <c r="Z14" s="147"/>
      <c r="AA14" s="150"/>
      <c r="AB14" s="151"/>
      <c r="AC14" s="151"/>
      <c r="AD14" s="151"/>
      <c r="AE14" s="151"/>
      <c r="AF14" s="151"/>
      <c r="AG14" s="151"/>
      <c r="AH14" s="151"/>
      <c r="AI14" s="152"/>
    </row>
    <row r="15" spans="1:39" ht="25" customHeight="1" x14ac:dyDescent="0.2">
      <c r="A15" s="101" t="s">
        <v>12</v>
      </c>
      <c r="B15" s="155"/>
      <c r="C15" s="155"/>
      <c r="D15" s="155"/>
      <c r="E15" s="155"/>
      <c r="F15" s="155"/>
      <c r="G15" s="155"/>
      <c r="H15" s="156"/>
      <c r="I15" s="117" t="s">
        <v>300</v>
      </c>
      <c r="J15" s="157"/>
      <c r="K15" s="158"/>
      <c r="L15" s="114" t="s">
        <v>5</v>
      </c>
      <c r="M15" s="159"/>
      <c r="N15" s="159"/>
      <c r="O15" s="159"/>
      <c r="P15" s="159"/>
      <c r="Q15" s="160"/>
      <c r="R15" s="117" t="s">
        <v>300</v>
      </c>
      <c r="S15" s="157"/>
      <c r="T15" s="158"/>
      <c r="U15" s="114" t="s">
        <v>5</v>
      </c>
      <c r="V15" s="159"/>
      <c r="W15" s="159"/>
      <c r="X15" s="159"/>
      <c r="Y15" s="159"/>
      <c r="Z15" s="160"/>
      <c r="AA15" s="117" t="s">
        <v>300</v>
      </c>
      <c r="AB15" s="157"/>
      <c r="AC15" s="158"/>
      <c r="AD15" s="114" t="s">
        <v>5</v>
      </c>
      <c r="AE15" s="159"/>
      <c r="AF15" s="159"/>
      <c r="AG15" s="159"/>
      <c r="AH15" s="159"/>
      <c r="AI15" s="160"/>
    </row>
    <row r="16" spans="1:39" ht="29.5" customHeight="1" x14ac:dyDescent="0.2">
      <c r="A16" s="128">
        <v>61</v>
      </c>
      <c r="B16" s="153"/>
      <c r="C16" s="153"/>
      <c r="D16" s="153"/>
      <c r="E16" s="153"/>
      <c r="F16" s="153"/>
      <c r="G16" s="153"/>
      <c r="H16" s="154"/>
      <c r="I16" s="287"/>
      <c r="J16" s="288"/>
      <c r="K16" s="287"/>
      <c r="L16" s="88" t="str">
        <f>IFERROR(IF((I16&amp;J16&amp;K16)="","",VLOOKUP((I16&amp;J16&amp;K16)*1,'(提出不要）施設コード'!$A$2:$B$1048576,2,FALSE)),"当該コードNoの施設がありません。")</f>
        <v/>
      </c>
      <c r="M16" s="89"/>
      <c r="N16" s="89"/>
      <c r="O16" s="89"/>
      <c r="P16" s="89"/>
      <c r="Q16" s="90"/>
      <c r="R16" s="287"/>
      <c r="S16" s="288"/>
      <c r="T16" s="287"/>
      <c r="U16" s="88" t="str">
        <f>IFERROR(IF((R16&amp;S16&amp;T16)="","",VLOOKUP((R16&amp;S16&amp;T16)*1,'(提出不要）施設コード'!$A$2:$B$1048576,2,FALSE)),"当該コードNoの施設がありません。")</f>
        <v/>
      </c>
      <c r="V16" s="89"/>
      <c r="W16" s="89"/>
      <c r="X16" s="89"/>
      <c r="Y16" s="89"/>
      <c r="Z16" s="90"/>
      <c r="AA16" s="287"/>
      <c r="AB16" s="288"/>
      <c r="AC16" s="287"/>
      <c r="AD16" s="88" t="str">
        <f>IFERROR(IF((AA16&amp;AB16&amp;AC16)="","",VLOOKUP((AA16&amp;AB16&amp;AC16)*1,'(提出不要）施設コード'!$A$2:$B$1048576,2,FALSE)),"当該コードNoの施設がありません。")</f>
        <v/>
      </c>
      <c r="AE16" s="89"/>
      <c r="AF16" s="89"/>
      <c r="AG16" s="89"/>
      <c r="AH16" s="89"/>
      <c r="AI16" s="90"/>
    </row>
    <row r="17" spans="1:38" ht="29.5" customHeight="1" x14ac:dyDescent="0.2">
      <c r="A17" s="94">
        <v>62</v>
      </c>
      <c r="B17" s="135"/>
      <c r="C17" s="135"/>
      <c r="D17" s="135"/>
      <c r="E17" s="135"/>
      <c r="F17" s="135"/>
      <c r="G17" s="135"/>
      <c r="H17" s="136"/>
      <c r="I17" s="289"/>
      <c r="J17" s="290"/>
      <c r="K17" s="291"/>
      <c r="L17" s="85" t="str">
        <f>IFERROR(IF((I17&amp;J17&amp;K17)="","",VLOOKUP((I17&amp;J17&amp;K17)*1,'(提出不要）施設コード'!$A$2:$B$1048576,2,FALSE)),"当該コードNoの施設がありません。")</f>
        <v/>
      </c>
      <c r="M17" s="86"/>
      <c r="N17" s="86"/>
      <c r="O17" s="86"/>
      <c r="P17" s="86"/>
      <c r="Q17" s="87"/>
      <c r="R17" s="289"/>
      <c r="S17" s="290"/>
      <c r="T17" s="291"/>
      <c r="U17" s="85" t="str">
        <f>IFERROR(IF((R17&amp;S17&amp;T17)="","",VLOOKUP((R17&amp;S17&amp;T17)*1,'(提出不要）施設コード'!$A$2:$B$1048576,2,FALSE)),"当該コードNoの施設がありません。")</f>
        <v/>
      </c>
      <c r="V17" s="86"/>
      <c r="W17" s="86"/>
      <c r="X17" s="86"/>
      <c r="Y17" s="86"/>
      <c r="Z17" s="87"/>
      <c r="AA17" s="289"/>
      <c r="AB17" s="290"/>
      <c r="AC17" s="291"/>
      <c r="AD17" s="85" t="str">
        <f>IFERROR(IF((AA17&amp;AB17&amp;AC17)="","",VLOOKUP((AA17&amp;AB17&amp;AC17)*1,'(提出不要）施設コード'!$A$2:$B$1048576,2,FALSE)),"当該コードNoの施設がありません。")</f>
        <v/>
      </c>
      <c r="AE17" s="86"/>
      <c r="AF17" s="86"/>
      <c r="AG17" s="86"/>
      <c r="AH17" s="86"/>
      <c r="AI17" s="87"/>
      <c r="AJ17" s="29"/>
      <c r="AK17" s="29"/>
      <c r="AL17" s="29"/>
    </row>
    <row r="18" spans="1:38" ht="29.5" customHeight="1" x14ac:dyDescent="0.2">
      <c r="A18" s="94">
        <v>63</v>
      </c>
      <c r="B18" s="135"/>
      <c r="C18" s="135"/>
      <c r="D18" s="135"/>
      <c r="E18" s="135"/>
      <c r="F18" s="135"/>
      <c r="G18" s="135"/>
      <c r="H18" s="136"/>
      <c r="I18" s="289"/>
      <c r="J18" s="290"/>
      <c r="K18" s="291"/>
      <c r="L18" s="85" t="str">
        <f>IFERROR(IF((I18&amp;J18&amp;K18)="","",VLOOKUP((I18&amp;J18&amp;K18)*1,'(提出不要）施設コード'!$A$2:$B$1048576,2,FALSE)),"当該コードNoの施設がありません。")</f>
        <v/>
      </c>
      <c r="M18" s="86"/>
      <c r="N18" s="86"/>
      <c r="O18" s="86"/>
      <c r="P18" s="86"/>
      <c r="Q18" s="87"/>
      <c r="R18" s="289"/>
      <c r="S18" s="290"/>
      <c r="T18" s="291"/>
      <c r="U18" s="85" t="str">
        <f>IFERROR(IF((R18&amp;S18&amp;T18)="","",VLOOKUP((R18&amp;S18&amp;T18)*1,'(提出不要）施設コード'!$A$2:$B$1048576,2,FALSE)),"当該コードNoの施設がありません。")</f>
        <v/>
      </c>
      <c r="V18" s="86"/>
      <c r="W18" s="86"/>
      <c r="X18" s="86"/>
      <c r="Y18" s="86"/>
      <c r="Z18" s="87"/>
      <c r="AA18" s="289"/>
      <c r="AB18" s="290"/>
      <c r="AC18" s="291"/>
      <c r="AD18" s="85" t="str">
        <f>IFERROR(IF((AA18&amp;AB18&amp;AC18)="","",VLOOKUP((AA18&amp;AB18&amp;AC18)*1,'(提出不要）施設コード'!$A$2:$B$1048576,2,FALSE)),"当該コードNoの施設がありません。")</f>
        <v/>
      </c>
      <c r="AE18" s="86"/>
      <c r="AF18" s="86"/>
      <c r="AG18" s="86"/>
      <c r="AH18" s="86"/>
      <c r="AI18" s="87"/>
    </row>
    <row r="19" spans="1:38" ht="29.5" customHeight="1" x14ac:dyDescent="0.2">
      <c r="A19" s="94">
        <v>64</v>
      </c>
      <c r="B19" s="135"/>
      <c r="C19" s="135"/>
      <c r="D19" s="135"/>
      <c r="E19" s="135"/>
      <c r="F19" s="135"/>
      <c r="G19" s="135"/>
      <c r="H19" s="136"/>
      <c r="I19" s="289"/>
      <c r="J19" s="290"/>
      <c r="K19" s="291"/>
      <c r="L19" s="85" t="str">
        <f>IFERROR(IF((I19&amp;J19&amp;K19)="","",VLOOKUP((I19&amp;J19&amp;K19)*1,'(提出不要）施設コード'!$A$2:$B$1048576,2,FALSE)),"当該コードNoの施設がありません。")</f>
        <v/>
      </c>
      <c r="M19" s="86"/>
      <c r="N19" s="86"/>
      <c r="O19" s="86"/>
      <c r="P19" s="86"/>
      <c r="Q19" s="87"/>
      <c r="R19" s="289"/>
      <c r="S19" s="290"/>
      <c r="T19" s="291"/>
      <c r="U19" s="85" t="str">
        <f>IFERROR(IF((R19&amp;S19&amp;T19)="","",VLOOKUP((R19&amp;S19&amp;T19)*1,'(提出不要）施設コード'!$A$2:$B$1048576,2,FALSE)),"当該コードNoの施設がありません。")</f>
        <v/>
      </c>
      <c r="V19" s="86"/>
      <c r="W19" s="86"/>
      <c r="X19" s="86"/>
      <c r="Y19" s="86"/>
      <c r="Z19" s="87"/>
      <c r="AA19" s="289"/>
      <c r="AB19" s="290"/>
      <c r="AC19" s="291"/>
      <c r="AD19" s="85" t="str">
        <f>IFERROR(IF((AA19&amp;AB19&amp;AC19)="","",VLOOKUP((AA19&amp;AB19&amp;AC19)*1,'(提出不要）施設コード'!$A$2:$B$1048576,2,FALSE)),"当該コードNoの施設がありません。")</f>
        <v/>
      </c>
      <c r="AE19" s="86"/>
      <c r="AF19" s="86"/>
      <c r="AG19" s="86"/>
      <c r="AH19" s="86"/>
      <c r="AI19" s="87"/>
    </row>
    <row r="20" spans="1:38" ht="29.5" customHeight="1" x14ac:dyDescent="0.2">
      <c r="A20" s="94">
        <v>65</v>
      </c>
      <c r="B20" s="135"/>
      <c r="C20" s="135"/>
      <c r="D20" s="135"/>
      <c r="E20" s="135"/>
      <c r="F20" s="135"/>
      <c r="G20" s="135"/>
      <c r="H20" s="136"/>
      <c r="I20" s="289"/>
      <c r="J20" s="290"/>
      <c r="K20" s="291"/>
      <c r="L20" s="91" t="str">
        <f>IFERROR(IF((I20&amp;J20&amp;K20)="","",VLOOKUP((I20&amp;J20&amp;K20)*1,'(提出不要）施設コード'!$A$2:$B$1048576,2,FALSE)),"当該コードNoの施設がありません。")</f>
        <v/>
      </c>
      <c r="M20" s="92"/>
      <c r="N20" s="92"/>
      <c r="O20" s="92"/>
      <c r="P20" s="92"/>
      <c r="Q20" s="93"/>
      <c r="R20" s="289"/>
      <c r="S20" s="290"/>
      <c r="T20" s="291"/>
      <c r="U20" s="85" t="str">
        <f>IFERROR(IF((R20&amp;S20&amp;T20)="","",VLOOKUP((R20&amp;S20&amp;T20)*1,'(提出不要）施設コード'!$A$2:$B$1048576,2,FALSE)),"当該コードNoの施設がありません。")</f>
        <v/>
      </c>
      <c r="V20" s="86"/>
      <c r="W20" s="86"/>
      <c r="X20" s="86"/>
      <c r="Y20" s="86"/>
      <c r="Z20" s="87"/>
      <c r="AA20" s="289"/>
      <c r="AB20" s="290"/>
      <c r="AC20" s="291"/>
      <c r="AD20" s="85" t="str">
        <f>IFERROR(IF((AA20&amp;AB20&amp;AC20)="","",VLOOKUP((AA20&amp;AB20&amp;AC20)*1,'(提出不要）施設コード'!$A$2:$B$1048576,2,FALSE)),"当該コードNoの施設がありません。")</f>
        <v/>
      </c>
      <c r="AE20" s="86"/>
      <c r="AF20" s="86"/>
      <c r="AG20" s="86"/>
      <c r="AH20" s="86"/>
      <c r="AI20" s="87"/>
    </row>
    <row r="21" spans="1:38" ht="29.5" customHeight="1" x14ac:dyDescent="0.2">
      <c r="A21" s="94">
        <v>66</v>
      </c>
      <c r="B21" s="135"/>
      <c r="C21" s="135"/>
      <c r="D21" s="135"/>
      <c r="E21" s="135"/>
      <c r="F21" s="135"/>
      <c r="G21" s="135"/>
      <c r="H21" s="136"/>
      <c r="I21" s="289"/>
      <c r="J21" s="290"/>
      <c r="K21" s="291"/>
      <c r="L21" s="91" t="str">
        <f>IFERROR(IF((I21&amp;J21&amp;K21)="","",VLOOKUP((I21&amp;J21&amp;K21)*1,'(提出不要）施設コード'!$A$2:$B$1048576,2,FALSE)),"当該コードNoの施設がありません。")</f>
        <v/>
      </c>
      <c r="M21" s="92"/>
      <c r="N21" s="92"/>
      <c r="O21" s="92"/>
      <c r="P21" s="92"/>
      <c r="Q21" s="93"/>
      <c r="R21" s="289"/>
      <c r="S21" s="290"/>
      <c r="T21" s="291"/>
      <c r="U21" s="85" t="str">
        <f>IFERROR(IF((R21&amp;S21&amp;T21)="","",VLOOKUP((R21&amp;S21&amp;T21)*1,'(提出不要）施設コード'!$A$2:$B$1048576,2,FALSE)),"当該コードNoの施設がありません。")</f>
        <v/>
      </c>
      <c r="V21" s="86"/>
      <c r="W21" s="86"/>
      <c r="X21" s="86"/>
      <c r="Y21" s="86"/>
      <c r="Z21" s="87"/>
      <c r="AA21" s="289"/>
      <c r="AB21" s="290"/>
      <c r="AC21" s="291"/>
      <c r="AD21" s="85" t="str">
        <f>IFERROR(IF((AA21&amp;AB21&amp;AC21)="","",VLOOKUP((AA21&amp;AB21&amp;AC21)*1,'(提出不要）施設コード'!$A$2:$B$1048576,2,FALSE)),"当該コードNoの施設がありません。")</f>
        <v/>
      </c>
      <c r="AE21" s="86"/>
      <c r="AF21" s="86"/>
      <c r="AG21" s="86"/>
      <c r="AH21" s="86"/>
      <c r="AI21" s="87"/>
    </row>
    <row r="22" spans="1:38" ht="29.5" customHeight="1" x14ac:dyDescent="0.2">
      <c r="A22" s="94">
        <v>67</v>
      </c>
      <c r="B22" s="135"/>
      <c r="C22" s="135"/>
      <c r="D22" s="135"/>
      <c r="E22" s="135"/>
      <c r="F22" s="135"/>
      <c r="G22" s="135"/>
      <c r="H22" s="136"/>
      <c r="I22" s="289"/>
      <c r="J22" s="290"/>
      <c r="K22" s="291"/>
      <c r="L22" s="91" t="str">
        <f>IFERROR(IF((I22&amp;J22&amp;K22)="","",VLOOKUP((I22&amp;J22&amp;K22)*1,'(提出不要）施設コード'!$A$2:$B$1048576,2,FALSE)),"当該コードNoの施設がありません。")</f>
        <v/>
      </c>
      <c r="M22" s="92"/>
      <c r="N22" s="92"/>
      <c r="O22" s="92"/>
      <c r="P22" s="92"/>
      <c r="Q22" s="93"/>
      <c r="R22" s="289"/>
      <c r="S22" s="290"/>
      <c r="T22" s="291"/>
      <c r="U22" s="85" t="str">
        <f>IFERROR(IF((R22&amp;S22&amp;T22)="","",VLOOKUP((R22&amp;S22&amp;T22)*1,'(提出不要）施設コード'!$A$2:$B$1048576,2,FALSE)),"当該コードNoの施設がありません。")</f>
        <v/>
      </c>
      <c r="V22" s="86"/>
      <c r="W22" s="86"/>
      <c r="X22" s="86"/>
      <c r="Y22" s="86"/>
      <c r="Z22" s="87"/>
      <c r="AA22" s="289"/>
      <c r="AB22" s="290"/>
      <c r="AC22" s="291"/>
      <c r="AD22" s="85" t="str">
        <f>IFERROR(IF((AA22&amp;AB22&amp;AC22)="","",VLOOKUP((AA22&amp;AB22&amp;AC22)*1,'(提出不要）施設コード'!$A$2:$B$1048576,2,FALSE)),"当該コードNoの施設がありません。")</f>
        <v/>
      </c>
      <c r="AE22" s="86"/>
      <c r="AF22" s="86"/>
      <c r="AG22" s="86"/>
      <c r="AH22" s="86"/>
      <c r="AI22" s="87"/>
    </row>
    <row r="23" spans="1:38" ht="29.5" customHeight="1" x14ac:dyDescent="0.2">
      <c r="A23" s="94">
        <v>68</v>
      </c>
      <c r="B23" s="135"/>
      <c r="C23" s="135"/>
      <c r="D23" s="135"/>
      <c r="E23" s="135"/>
      <c r="F23" s="135"/>
      <c r="G23" s="135"/>
      <c r="H23" s="136"/>
      <c r="I23" s="289"/>
      <c r="J23" s="290"/>
      <c r="K23" s="291"/>
      <c r="L23" s="91" t="str">
        <f>IFERROR(IF((I23&amp;J23&amp;K23)="","",VLOOKUP((I23&amp;J23&amp;K23)*1,'(提出不要）施設コード'!$A$2:$B$1048576,2,FALSE)),"当該コードNoの施設がありません。")</f>
        <v/>
      </c>
      <c r="M23" s="92"/>
      <c r="N23" s="92"/>
      <c r="O23" s="92"/>
      <c r="P23" s="92"/>
      <c r="Q23" s="93"/>
      <c r="R23" s="289"/>
      <c r="S23" s="290"/>
      <c r="T23" s="291"/>
      <c r="U23" s="85" t="str">
        <f>IFERROR(IF((R23&amp;S23&amp;T23)="","",VLOOKUP((R23&amp;S23&amp;T23)*1,'(提出不要）施設コード'!$A$2:$B$1048576,2,FALSE)),"当該コードNoの施設がありません。")</f>
        <v/>
      </c>
      <c r="V23" s="86"/>
      <c r="W23" s="86"/>
      <c r="X23" s="86"/>
      <c r="Y23" s="86"/>
      <c r="Z23" s="87"/>
      <c r="AA23" s="289"/>
      <c r="AB23" s="290"/>
      <c r="AC23" s="291"/>
      <c r="AD23" s="85" t="str">
        <f>IFERROR(IF((AA23&amp;AB23&amp;AC23)="","",VLOOKUP((AA23&amp;AB23&amp;AC23)*1,'(提出不要）施設コード'!$A$2:$B$1048576,2,FALSE)),"当該コードNoの施設がありません。")</f>
        <v/>
      </c>
      <c r="AE23" s="86"/>
      <c r="AF23" s="86"/>
      <c r="AG23" s="86"/>
      <c r="AH23" s="86"/>
      <c r="AI23" s="87"/>
    </row>
    <row r="24" spans="1:38" ht="29.5" customHeight="1" x14ac:dyDescent="0.2">
      <c r="A24" s="94">
        <v>69</v>
      </c>
      <c r="B24" s="135"/>
      <c r="C24" s="135"/>
      <c r="D24" s="135"/>
      <c r="E24" s="135"/>
      <c r="F24" s="135"/>
      <c r="G24" s="135"/>
      <c r="H24" s="136"/>
      <c r="I24" s="289"/>
      <c r="J24" s="290"/>
      <c r="K24" s="291"/>
      <c r="L24" s="91" t="str">
        <f>IFERROR(IF((I24&amp;J24&amp;K24)="","",VLOOKUP((I24&amp;J24&amp;K24)*1,'(提出不要）施設コード'!$A$2:$B$1048576,2,FALSE)),"当該コードNoの施設がありません。")</f>
        <v/>
      </c>
      <c r="M24" s="92"/>
      <c r="N24" s="92"/>
      <c r="O24" s="92"/>
      <c r="P24" s="92"/>
      <c r="Q24" s="93"/>
      <c r="R24" s="289"/>
      <c r="S24" s="290"/>
      <c r="T24" s="291"/>
      <c r="U24" s="85" t="str">
        <f>IFERROR(IF((R24&amp;S24&amp;T24)="","",VLOOKUP((R24&amp;S24&amp;T24)*1,'(提出不要）施設コード'!$A$2:$B$1048576,2,FALSE)),"当該コードNoの施設がありません。")</f>
        <v/>
      </c>
      <c r="V24" s="86"/>
      <c r="W24" s="86"/>
      <c r="X24" s="86"/>
      <c r="Y24" s="86"/>
      <c r="Z24" s="87"/>
      <c r="AA24" s="289"/>
      <c r="AB24" s="290"/>
      <c r="AC24" s="291"/>
      <c r="AD24" s="85" t="str">
        <f>IFERROR(IF((AA24&amp;AB24&amp;AC24)="","",VLOOKUP((AA24&amp;AB24&amp;AC24)*1,'(提出不要）施設コード'!$A$2:$B$1048576,2,FALSE)),"当該コードNoの施設がありません。")</f>
        <v/>
      </c>
      <c r="AE24" s="86"/>
      <c r="AF24" s="86"/>
      <c r="AG24" s="86"/>
      <c r="AH24" s="86"/>
      <c r="AI24" s="87"/>
    </row>
    <row r="25" spans="1:38" ht="29.5" customHeight="1" x14ac:dyDescent="0.2">
      <c r="A25" s="94">
        <v>70</v>
      </c>
      <c r="B25" s="135"/>
      <c r="C25" s="135"/>
      <c r="D25" s="135"/>
      <c r="E25" s="135"/>
      <c r="F25" s="135"/>
      <c r="G25" s="135"/>
      <c r="H25" s="136"/>
      <c r="I25" s="289"/>
      <c r="J25" s="290"/>
      <c r="K25" s="291"/>
      <c r="L25" s="91" t="str">
        <f>IFERROR(IF((I25&amp;J25&amp;K25)="","",VLOOKUP((I25&amp;J25&amp;K25)*1,'(提出不要）施設コード'!$A$2:$B$1048576,2,FALSE)),"当該コードNoの施設がありません。")</f>
        <v/>
      </c>
      <c r="M25" s="92"/>
      <c r="N25" s="92"/>
      <c r="O25" s="92"/>
      <c r="P25" s="92"/>
      <c r="Q25" s="93"/>
      <c r="R25" s="289"/>
      <c r="S25" s="290"/>
      <c r="T25" s="291"/>
      <c r="U25" s="85" t="str">
        <f>IFERROR(IF((R25&amp;S25&amp;T25)="","",VLOOKUP((R25&amp;S25&amp;T25)*1,'(提出不要）施設コード'!$A$2:$B$1048576,2,FALSE)),"当該コードNoの施設がありません。")</f>
        <v/>
      </c>
      <c r="V25" s="86"/>
      <c r="W25" s="86"/>
      <c r="X25" s="86"/>
      <c r="Y25" s="86"/>
      <c r="Z25" s="87"/>
      <c r="AA25" s="289"/>
      <c r="AB25" s="290"/>
      <c r="AC25" s="291"/>
      <c r="AD25" s="85" t="str">
        <f>IFERROR(IF((AA25&amp;AB25&amp;AC25)="","",VLOOKUP((AA25&amp;AB25&amp;AC25)*1,'(提出不要）施設コード'!$A$2:$B$1048576,2,FALSE)),"当該コードNoの施設がありません。")</f>
        <v/>
      </c>
      <c r="AE25" s="86"/>
      <c r="AF25" s="86"/>
      <c r="AG25" s="86"/>
      <c r="AH25" s="86"/>
      <c r="AI25" s="87"/>
    </row>
    <row r="26" spans="1:38" ht="29.5" customHeight="1" x14ac:dyDescent="0.2">
      <c r="A26" s="94">
        <v>71</v>
      </c>
      <c r="B26" s="135"/>
      <c r="C26" s="135"/>
      <c r="D26" s="135"/>
      <c r="E26" s="135"/>
      <c r="F26" s="135"/>
      <c r="G26" s="135"/>
      <c r="H26" s="136"/>
      <c r="I26" s="289"/>
      <c r="J26" s="290"/>
      <c r="K26" s="291"/>
      <c r="L26" s="120" t="str">
        <f>IFERROR(IF((I26&amp;J26&amp;K26)="","",VLOOKUP((I26&amp;J26&amp;K26)*1,'(提出不要）施設コード'!$A$2:$B$1048576,2,FALSE)),"当該コードNoの施設がありません。")</f>
        <v/>
      </c>
      <c r="M26" s="121"/>
      <c r="N26" s="121"/>
      <c r="O26" s="121"/>
      <c r="P26" s="121"/>
      <c r="Q26" s="122"/>
      <c r="R26" s="289"/>
      <c r="S26" s="290"/>
      <c r="T26" s="291"/>
      <c r="U26" s="85" t="str">
        <f>IFERROR(IF((R26&amp;S26&amp;T26)="","",VLOOKUP((R26&amp;S26&amp;T26)*1,'(提出不要）施設コード'!$A$2:$B$1048576,2,FALSE)),"当該コードNoの施設がありません。")</f>
        <v/>
      </c>
      <c r="V26" s="86"/>
      <c r="W26" s="86"/>
      <c r="X26" s="86"/>
      <c r="Y26" s="86"/>
      <c r="Z26" s="87"/>
      <c r="AA26" s="289"/>
      <c r="AB26" s="290"/>
      <c r="AC26" s="291"/>
      <c r="AD26" s="85" t="str">
        <f>IFERROR(IF((AA26&amp;AB26&amp;AC26)="","",VLOOKUP((AA26&amp;AB26&amp;AC26)*1,'(提出不要）施設コード'!$A$2:$B$1048576,2,FALSE)),"当該コードNoの施設がありません。")</f>
        <v/>
      </c>
      <c r="AE26" s="86"/>
      <c r="AF26" s="86"/>
      <c r="AG26" s="86"/>
      <c r="AH26" s="86"/>
      <c r="AI26" s="87"/>
    </row>
    <row r="27" spans="1:38" ht="29.5" customHeight="1" x14ac:dyDescent="0.2">
      <c r="A27" s="94">
        <v>72</v>
      </c>
      <c r="B27" s="135"/>
      <c r="C27" s="135"/>
      <c r="D27" s="135"/>
      <c r="E27" s="135"/>
      <c r="F27" s="135"/>
      <c r="G27" s="135"/>
      <c r="H27" s="136"/>
      <c r="I27" s="289"/>
      <c r="J27" s="290"/>
      <c r="K27" s="291"/>
      <c r="L27" s="85" t="str">
        <f>IFERROR(IF((I27&amp;J27&amp;K27)="","",VLOOKUP((I27&amp;J27&amp;K27)*1,'(提出不要）施設コード'!$A$2:$B$1048576,2,FALSE)),"当該コードNoの施設がありません。")</f>
        <v/>
      </c>
      <c r="M27" s="86"/>
      <c r="N27" s="86"/>
      <c r="O27" s="86"/>
      <c r="P27" s="86"/>
      <c r="Q27" s="87"/>
      <c r="R27" s="289"/>
      <c r="S27" s="290"/>
      <c r="T27" s="291"/>
      <c r="U27" s="85" t="str">
        <f>IFERROR(IF((R27&amp;S27&amp;T27)="","",VLOOKUP((R27&amp;S27&amp;T27)*1,'(提出不要）施設コード'!$A$2:$B$1048576,2,FALSE)),"当該コードNoの施設がありません。")</f>
        <v/>
      </c>
      <c r="V27" s="86"/>
      <c r="W27" s="86"/>
      <c r="X27" s="86"/>
      <c r="Y27" s="86"/>
      <c r="Z27" s="87"/>
      <c r="AA27" s="289"/>
      <c r="AB27" s="290"/>
      <c r="AC27" s="291"/>
      <c r="AD27" s="85" t="str">
        <f>IFERROR(IF((AA27&amp;AB27&amp;AC27)="","",VLOOKUP((AA27&amp;AB27&amp;AC27)*1,'(提出不要）施設コード'!$A$2:$B$1048576,2,FALSE)),"当該コードNoの施設がありません。")</f>
        <v/>
      </c>
      <c r="AE27" s="86"/>
      <c r="AF27" s="86"/>
      <c r="AG27" s="86"/>
      <c r="AH27" s="86"/>
      <c r="AI27" s="87"/>
    </row>
    <row r="28" spans="1:38" ht="29.5" customHeight="1" x14ac:dyDescent="0.2">
      <c r="A28" s="94">
        <v>73</v>
      </c>
      <c r="B28" s="135"/>
      <c r="C28" s="135"/>
      <c r="D28" s="135"/>
      <c r="E28" s="135"/>
      <c r="F28" s="135"/>
      <c r="G28" s="135"/>
      <c r="H28" s="136"/>
      <c r="I28" s="289"/>
      <c r="J28" s="290"/>
      <c r="K28" s="291"/>
      <c r="L28" s="91" t="str">
        <f>IFERROR(IF((I28&amp;J28&amp;K28)="","",VLOOKUP((I28&amp;J28&amp;K28)*1,'(提出不要）施設コード'!$A$2:$B$1048576,2,FALSE)),"当該コードNoの施設がありません。")</f>
        <v/>
      </c>
      <c r="M28" s="92"/>
      <c r="N28" s="92"/>
      <c r="O28" s="92"/>
      <c r="P28" s="92"/>
      <c r="Q28" s="93"/>
      <c r="R28" s="289"/>
      <c r="S28" s="290"/>
      <c r="T28" s="291"/>
      <c r="U28" s="85" t="str">
        <f>IFERROR(IF((R28&amp;S28&amp;T28)="","",VLOOKUP((R28&amp;S28&amp;T28)*1,'(提出不要）施設コード'!$A$2:$B$1048576,2,FALSE)),"当該コードNoの施設がありません。")</f>
        <v/>
      </c>
      <c r="V28" s="86"/>
      <c r="W28" s="86"/>
      <c r="X28" s="86"/>
      <c r="Y28" s="86"/>
      <c r="Z28" s="87"/>
      <c r="AA28" s="289"/>
      <c r="AB28" s="290"/>
      <c r="AC28" s="291"/>
      <c r="AD28" s="85" t="str">
        <f>IFERROR(IF((AA28&amp;AB28&amp;AC28)="","",VLOOKUP((AA28&amp;AB28&amp;AC28)*1,'(提出不要）施設コード'!$A$2:$B$1048576,2,FALSE)),"当該コードNoの施設がありません。")</f>
        <v/>
      </c>
      <c r="AE28" s="86"/>
      <c r="AF28" s="86"/>
      <c r="AG28" s="86"/>
      <c r="AH28" s="86"/>
      <c r="AI28" s="87"/>
    </row>
    <row r="29" spans="1:38" ht="29.5" customHeight="1" x14ac:dyDescent="0.2">
      <c r="A29" s="94">
        <v>74</v>
      </c>
      <c r="B29" s="135"/>
      <c r="C29" s="135"/>
      <c r="D29" s="135"/>
      <c r="E29" s="135"/>
      <c r="F29" s="135"/>
      <c r="G29" s="135"/>
      <c r="H29" s="136"/>
      <c r="I29" s="289"/>
      <c r="J29" s="290"/>
      <c r="K29" s="291"/>
      <c r="L29" s="91" t="str">
        <f>IFERROR(IF((I29&amp;J29&amp;K29)="","",VLOOKUP((I29&amp;J29&amp;K29)*1,'(提出不要）施設コード'!$A$2:$B$1048576,2,FALSE)),"当該コードNoの施設がありません。")</f>
        <v/>
      </c>
      <c r="M29" s="92"/>
      <c r="N29" s="92"/>
      <c r="O29" s="92"/>
      <c r="P29" s="92"/>
      <c r="Q29" s="93"/>
      <c r="R29" s="289"/>
      <c r="S29" s="290"/>
      <c r="T29" s="291"/>
      <c r="U29" s="85" t="str">
        <f>IFERROR(IF((R29&amp;S29&amp;T29)="","",VLOOKUP((R29&amp;S29&amp;T29)*1,'(提出不要）施設コード'!$A$2:$B$1048576,2,FALSE)),"当該コードNoの施設がありません。")</f>
        <v/>
      </c>
      <c r="V29" s="86"/>
      <c r="W29" s="86"/>
      <c r="X29" s="86"/>
      <c r="Y29" s="86"/>
      <c r="Z29" s="87"/>
      <c r="AA29" s="289"/>
      <c r="AB29" s="290"/>
      <c r="AC29" s="291"/>
      <c r="AD29" s="85" t="str">
        <f>IFERROR(IF((AA29&amp;AB29&amp;AC29)="","",VLOOKUP((AA29&amp;AB29&amp;AC29)*1,'(提出不要）施設コード'!$A$2:$B$1048576,2,FALSE)),"当該コードNoの施設がありません。")</f>
        <v/>
      </c>
      <c r="AE29" s="86"/>
      <c r="AF29" s="86"/>
      <c r="AG29" s="86"/>
      <c r="AH29" s="86"/>
      <c r="AI29" s="87"/>
    </row>
    <row r="30" spans="1:38" ht="29.5" customHeight="1" x14ac:dyDescent="0.2">
      <c r="A30" s="94">
        <v>75</v>
      </c>
      <c r="B30" s="135"/>
      <c r="C30" s="135"/>
      <c r="D30" s="135"/>
      <c r="E30" s="135"/>
      <c r="F30" s="135"/>
      <c r="G30" s="135"/>
      <c r="H30" s="136"/>
      <c r="I30" s="289"/>
      <c r="J30" s="290"/>
      <c r="K30" s="291"/>
      <c r="L30" s="91" t="str">
        <f>IFERROR(IF((I30&amp;J30&amp;K30)="","",VLOOKUP((I30&amp;J30&amp;K30)*1,'(提出不要）施設コード'!$A$2:$B$1048576,2,FALSE)),"当該コードNoの施設がありません。")</f>
        <v/>
      </c>
      <c r="M30" s="92"/>
      <c r="N30" s="92"/>
      <c r="O30" s="92"/>
      <c r="P30" s="92"/>
      <c r="Q30" s="93"/>
      <c r="R30" s="289"/>
      <c r="S30" s="290"/>
      <c r="T30" s="291"/>
      <c r="U30" s="85" t="str">
        <f>IFERROR(IF((R30&amp;S30&amp;T30)="","",VLOOKUP((R30&amp;S30&amp;T30)*1,'(提出不要）施設コード'!$A$2:$B$1048576,2,FALSE)),"当該コードNoの施設がありません。")</f>
        <v/>
      </c>
      <c r="V30" s="86"/>
      <c r="W30" s="86"/>
      <c r="X30" s="86"/>
      <c r="Y30" s="86"/>
      <c r="Z30" s="87"/>
      <c r="AA30" s="289"/>
      <c r="AB30" s="290"/>
      <c r="AC30" s="291"/>
      <c r="AD30" s="85" t="str">
        <f>IFERROR(IF((AA30&amp;AB30&amp;AC30)="","",VLOOKUP((AA30&amp;AB30&amp;AC30)*1,'(提出不要）施設コード'!$A$2:$B$1048576,2,FALSE)),"当該コードNoの施設がありません。")</f>
        <v/>
      </c>
      <c r="AE30" s="86"/>
      <c r="AF30" s="86"/>
      <c r="AG30" s="86"/>
      <c r="AH30" s="86"/>
      <c r="AI30" s="87"/>
    </row>
    <row r="31" spans="1:38" ht="29.5" customHeight="1" x14ac:dyDescent="0.2">
      <c r="A31" s="94">
        <v>76</v>
      </c>
      <c r="B31" s="135"/>
      <c r="C31" s="135"/>
      <c r="D31" s="135"/>
      <c r="E31" s="135"/>
      <c r="F31" s="135"/>
      <c r="G31" s="135"/>
      <c r="H31" s="136"/>
      <c r="I31" s="289"/>
      <c r="J31" s="290"/>
      <c r="K31" s="291"/>
      <c r="L31" s="91" t="str">
        <f>IFERROR(IF((I31&amp;J31&amp;K31)="","",VLOOKUP((I31&amp;J31&amp;K31)*1,'(提出不要）施設コード'!$A$2:$B$1048576,2,FALSE)),"当該コードNoの施設がありません。")</f>
        <v/>
      </c>
      <c r="M31" s="92"/>
      <c r="N31" s="92"/>
      <c r="O31" s="92"/>
      <c r="P31" s="92"/>
      <c r="Q31" s="93"/>
      <c r="R31" s="289"/>
      <c r="S31" s="290"/>
      <c r="T31" s="291"/>
      <c r="U31" s="85" t="str">
        <f>IFERROR(IF((R31&amp;S31&amp;T31)="","",VLOOKUP((R31&amp;S31&amp;T31)*1,'(提出不要）施設コード'!$A$2:$B$1048576,2,FALSE)),"当該コードNoの施設がありません。")</f>
        <v/>
      </c>
      <c r="V31" s="86"/>
      <c r="W31" s="86"/>
      <c r="X31" s="86"/>
      <c r="Y31" s="86"/>
      <c r="Z31" s="87"/>
      <c r="AA31" s="289"/>
      <c r="AB31" s="290"/>
      <c r="AC31" s="291"/>
      <c r="AD31" s="85" t="str">
        <f>IFERROR(IF((AA31&amp;AB31&amp;AC31)="","",VLOOKUP((AA31&amp;AB31&amp;AC31)*1,'(提出不要）施設コード'!$A$2:$B$1048576,2,FALSE)),"当該コードNoの施設がありません。")</f>
        <v/>
      </c>
      <c r="AE31" s="86"/>
      <c r="AF31" s="86"/>
      <c r="AG31" s="86"/>
      <c r="AH31" s="86"/>
      <c r="AI31" s="87"/>
    </row>
    <row r="32" spans="1:38" ht="29.5" customHeight="1" x14ac:dyDescent="0.2">
      <c r="A32" s="94">
        <v>77</v>
      </c>
      <c r="B32" s="135"/>
      <c r="C32" s="135"/>
      <c r="D32" s="135"/>
      <c r="E32" s="135"/>
      <c r="F32" s="135"/>
      <c r="G32" s="135"/>
      <c r="H32" s="136"/>
      <c r="I32" s="289"/>
      <c r="J32" s="290"/>
      <c r="K32" s="291"/>
      <c r="L32" s="91" t="str">
        <f>IFERROR(IF((I32&amp;J32&amp;K32)="","",VLOOKUP((I32&amp;J32&amp;K32)*1,'(提出不要）施設コード'!$A$2:$B$1048576,2,FALSE)),"当該コードNoの施設がありません。")</f>
        <v/>
      </c>
      <c r="M32" s="92"/>
      <c r="N32" s="92"/>
      <c r="O32" s="92"/>
      <c r="P32" s="92"/>
      <c r="Q32" s="93"/>
      <c r="R32" s="289"/>
      <c r="S32" s="290"/>
      <c r="T32" s="291"/>
      <c r="U32" s="85" t="str">
        <f>IFERROR(IF((R32&amp;S32&amp;T32)="","",VLOOKUP((R32&amp;S32&amp;T32)*1,'(提出不要）施設コード'!$A$2:$B$1048576,2,FALSE)),"当該コードNoの施設がありません。")</f>
        <v/>
      </c>
      <c r="V32" s="86"/>
      <c r="W32" s="86"/>
      <c r="X32" s="86"/>
      <c r="Y32" s="86"/>
      <c r="Z32" s="87"/>
      <c r="AA32" s="289"/>
      <c r="AB32" s="290"/>
      <c r="AC32" s="291"/>
      <c r="AD32" s="85" t="str">
        <f>IFERROR(IF((AA32&amp;AB32&amp;AC32)="","",VLOOKUP((AA32&amp;AB32&amp;AC32)*1,'(提出不要）施設コード'!$A$2:$B$1048576,2,FALSE)),"当該コードNoの施設がありません。")</f>
        <v/>
      </c>
      <c r="AE32" s="86"/>
      <c r="AF32" s="86"/>
      <c r="AG32" s="86"/>
      <c r="AH32" s="86"/>
      <c r="AI32" s="87"/>
    </row>
    <row r="33" spans="1:35" ht="29.5" customHeight="1" x14ac:dyDescent="0.2">
      <c r="A33" s="94">
        <v>78</v>
      </c>
      <c r="B33" s="135"/>
      <c r="C33" s="135"/>
      <c r="D33" s="135"/>
      <c r="E33" s="135"/>
      <c r="F33" s="135"/>
      <c r="G33" s="135"/>
      <c r="H33" s="136"/>
      <c r="I33" s="289"/>
      <c r="J33" s="290"/>
      <c r="K33" s="291"/>
      <c r="L33" s="91" t="str">
        <f>IFERROR(IF((I33&amp;J33&amp;K33)="","",VLOOKUP((I33&amp;J33&amp;K33)*1,'(提出不要）施設コード'!$A$2:$B$1048576,2,FALSE)),"当該コードNoの施設がありません。")</f>
        <v/>
      </c>
      <c r="M33" s="92"/>
      <c r="N33" s="92"/>
      <c r="O33" s="92"/>
      <c r="P33" s="92"/>
      <c r="Q33" s="93"/>
      <c r="R33" s="289"/>
      <c r="S33" s="290"/>
      <c r="T33" s="291"/>
      <c r="U33" s="85" t="str">
        <f>IFERROR(IF((R33&amp;S33&amp;T33)="","",VLOOKUP((R33&amp;S33&amp;T33)*1,'(提出不要）施設コード'!$A$2:$B$1048576,2,FALSE)),"当該コードNoの施設がありません。")</f>
        <v/>
      </c>
      <c r="V33" s="86"/>
      <c r="W33" s="86"/>
      <c r="X33" s="86"/>
      <c r="Y33" s="86"/>
      <c r="Z33" s="87"/>
      <c r="AA33" s="289"/>
      <c r="AB33" s="290"/>
      <c r="AC33" s="291"/>
      <c r="AD33" s="85" t="str">
        <f>IFERROR(IF((AA33&amp;AB33&amp;AC33)="","",VLOOKUP((AA33&amp;AB33&amp;AC33)*1,'(提出不要）施設コード'!$A$2:$B$1048576,2,FALSE)),"当該コードNoの施設がありません。")</f>
        <v/>
      </c>
      <c r="AE33" s="86"/>
      <c r="AF33" s="86"/>
      <c r="AG33" s="86"/>
      <c r="AH33" s="86"/>
      <c r="AI33" s="87"/>
    </row>
    <row r="34" spans="1:35" ht="29.5" customHeight="1" x14ac:dyDescent="0.2">
      <c r="A34" s="94">
        <v>79</v>
      </c>
      <c r="B34" s="135"/>
      <c r="C34" s="135"/>
      <c r="D34" s="135"/>
      <c r="E34" s="135"/>
      <c r="F34" s="135"/>
      <c r="G34" s="135"/>
      <c r="H34" s="136"/>
      <c r="I34" s="289"/>
      <c r="J34" s="290"/>
      <c r="K34" s="291"/>
      <c r="L34" s="91" t="str">
        <f>IFERROR(IF((I34&amp;J34&amp;K34)="","",VLOOKUP((I34&amp;J34&amp;K34)*1,'(提出不要）施設コード'!$A$2:$B$1048576,2,FALSE)),"当該コードNoの施設がありません。")</f>
        <v/>
      </c>
      <c r="M34" s="92"/>
      <c r="N34" s="92"/>
      <c r="O34" s="92"/>
      <c r="P34" s="92"/>
      <c r="Q34" s="93"/>
      <c r="R34" s="289"/>
      <c r="S34" s="290"/>
      <c r="T34" s="291"/>
      <c r="U34" s="85" t="str">
        <f>IFERROR(IF((R34&amp;S34&amp;T34)="","",VLOOKUP((R34&amp;S34&amp;T34)*1,'(提出不要）施設コード'!$A$2:$B$1048576,2,FALSE)),"当該コードNoの施設がありません。")</f>
        <v/>
      </c>
      <c r="V34" s="86"/>
      <c r="W34" s="86"/>
      <c r="X34" s="86"/>
      <c r="Y34" s="86"/>
      <c r="Z34" s="87"/>
      <c r="AA34" s="289"/>
      <c r="AB34" s="290"/>
      <c r="AC34" s="291"/>
      <c r="AD34" s="85" t="str">
        <f>IFERROR(IF((AA34&amp;AB34&amp;AC34)="","",VLOOKUP((AA34&amp;AB34&amp;AC34)*1,'(提出不要）施設コード'!$A$2:$B$1048576,2,FALSE)),"当該コードNoの施設がありません。")</f>
        <v/>
      </c>
      <c r="AE34" s="86"/>
      <c r="AF34" s="86"/>
      <c r="AG34" s="86"/>
      <c r="AH34" s="86"/>
      <c r="AI34" s="87"/>
    </row>
    <row r="35" spans="1:35" ht="29.5" customHeight="1" x14ac:dyDescent="0.2">
      <c r="A35" s="94">
        <v>80</v>
      </c>
      <c r="B35" s="135"/>
      <c r="C35" s="135"/>
      <c r="D35" s="135"/>
      <c r="E35" s="135"/>
      <c r="F35" s="135"/>
      <c r="G35" s="135"/>
      <c r="H35" s="136"/>
      <c r="I35" s="289"/>
      <c r="J35" s="290"/>
      <c r="K35" s="291"/>
      <c r="L35" s="91" t="str">
        <f>IFERROR(IF((I35&amp;J35&amp;K35)="","",VLOOKUP((I35&amp;J35&amp;K35)*1,'(提出不要）施設コード'!$A$2:$B$1048576,2,FALSE)),"当該コードNoの施設がありません。")</f>
        <v/>
      </c>
      <c r="M35" s="92"/>
      <c r="N35" s="92"/>
      <c r="O35" s="92"/>
      <c r="P35" s="92"/>
      <c r="Q35" s="93"/>
      <c r="R35" s="289"/>
      <c r="S35" s="290"/>
      <c r="T35" s="291"/>
      <c r="U35" s="85" t="str">
        <f>IFERROR(IF((R35&amp;S35&amp;T35)="","",VLOOKUP((R35&amp;S35&amp;T35)*1,'(提出不要）施設コード'!$A$2:$B$1048576,2,FALSE)),"当該コードNoの施設がありません。")</f>
        <v/>
      </c>
      <c r="V35" s="86"/>
      <c r="W35" s="86"/>
      <c r="X35" s="86"/>
      <c r="Y35" s="86"/>
      <c r="Z35" s="87"/>
      <c r="AA35" s="289"/>
      <c r="AB35" s="290"/>
      <c r="AC35" s="291"/>
      <c r="AD35" s="85" t="str">
        <f>IFERROR(IF((AA35&amp;AB35&amp;AC35)="","",VLOOKUP((AA35&amp;AB35&amp;AC35)*1,'(提出不要）施設コード'!$A$2:$B$1048576,2,FALSE)),"当該コードNoの施設がありません。")</f>
        <v/>
      </c>
      <c r="AE35" s="86"/>
      <c r="AF35" s="86"/>
      <c r="AG35" s="86"/>
      <c r="AH35" s="86"/>
      <c r="AI35" s="87"/>
    </row>
    <row r="36" spans="1:35" ht="29.5" customHeight="1" x14ac:dyDescent="0.2">
      <c r="A36" s="94">
        <v>81</v>
      </c>
      <c r="B36" s="135"/>
      <c r="C36" s="135"/>
      <c r="D36" s="135"/>
      <c r="E36" s="135"/>
      <c r="F36" s="135"/>
      <c r="G36" s="135"/>
      <c r="H36" s="136"/>
      <c r="I36" s="289"/>
      <c r="J36" s="290"/>
      <c r="K36" s="291"/>
      <c r="L36" s="91" t="str">
        <f>IFERROR(IF((I36&amp;J36&amp;K36)="","",VLOOKUP((I36&amp;J36&amp;K36)*1,'(提出不要）施設コード'!$A$2:$B$1048576,2,FALSE)),"当該コードNoの施設がありません。")</f>
        <v/>
      </c>
      <c r="M36" s="92"/>
      <c r="N36" s="92"/>
      <c r="O36" s="92"/>
      <c r="P36" s="92"/>
      <c r="Q36" s="93"/>
      <c r="R36" s="289"/>
      <c r="S36" s="290"/>
      <c r="T36" s="291"/>
      <c r="U36" s="85" t="str">
        <f>IFERROR(IF((R36&amp;S36&amp;T36)="","",VLOOKUP((R36&amp;S36&amp;T36)*1,'(提出不要）施設コード'!$A$2:$B$1048576,2,FALSE)),"当該コードNoの施設がありません。")</f>
        <v/>
      </c>
      <c r="V36" s="86"/>
      <c r="W36" s="86"/>
      <c r="X36" s="86"/>
      <c r="Y36" s="86"/>
      <c r="Z36" s="87"/>
      <c r="AA36" s="289"/>
      <c r="AB36" s="290"/>
      <c r="AC36" s="291"/>
      <c r="AD36" s="85" t="str">
        <f>IFERROR(IF((AA36&amp;AB36&amp;AC36)="","",VLOOKUP((AA36&amp;AB36&amp;AC36)*1,'(提出不要）施設コード'!$A$2:$B$1048576,2,FALSE)),"当該コードNoの施設がありません。")</f>
        <v/>
      </c>
      <c r="AE36" s="86"/>
      <c r="AF36" s="86"/>
      <c r="AG36" s="86"/>
      <c r="AH36" s="86"/>
      <c r="AI36" s="87"/>
    </row>
    <row r="37" spans="1:35" ht="29.5" customHeight="1" x14ac:dyDescent="0.2">
      <c r="A37" s="94">
        <v>82</v>
      </c>
      <c r="B37" s="135"/>
      <c r="C37" s="135"/>
      <c r="D37" s="135"/>
      <c r="E37" s="135"/>
      <c r="F37" s="135"/>
      <c r="G37" s="135"/>
      <c r="H37" s="136"/>
      <c r="I37" s="289"/>
      <c r="J37" s="290"/>
      <c r="K37" s="291"/>
      <c r="L37" s="91" t="str">
        <f>IFERROR(IF((I37&amp;J37&amp;K37)="","",VLOOKUP((I37&amp;J37&amp;K37)*1,'(提出不要）施設コード'!$A$2:$B$1048576,2,FALSE)),"当該コードNoの施設がありません。")</f>
        <v/>
      </c>
      <c r="M37" s="92"/>
      <c r="N37" s="92"/>
      <c r="O37" s="92"/>
      <c r="P37" s="92"/>
      <c r="Q37" s="93"/>
      <c r="R37" s="289"/>
      <c r="S37" s="290"/>
      <c r="T37" s="291"/>
      <c r="U37" s="85" t="str">
        <f>IFERROR(IF((R37&amp;S37&amp;T37)="","",VLOOKUP((R37&amp;S37&amp;T37)*1,'(提出不要）施設コード'!$A$2:$B$1048576,2,FALSE)),"当該コードNoの施設がありません。")</f>
        <v/>
      </c>
      <c r="V37" s="86"/>
      <c r="W37" s="86"/>
      <c r="X37" s="86"/>
      <c r="Y37" s="86"/>
      <c r="Z37" s="87"/>
      <c r="AA37" s="289"/>
      <c r="AB37" s="290"/>
      <c r="AC37" s="291"/>
      <c r="AD37" s="85" t="str">
        <f>IFERROR(IF((AA37&amp;AB37&amp;AC37)="","",VLOOKUP((AA37&amp;AB37&amp;AC37)*1,'(提出不要）施設コード'!$A$2:$B$1048576,2,FALSE)),"当該コードNoの施設がありません。")</f>
        <v/>
      </c>
      <c r="AE37" s="86"/>
      <c r="AF37" s="86"/>
      <c r="AG37" s="86"/>
      <c r="AH37" s="86"/>
      <c r="AI37" s="87"/>
    </row>
    <row r="38" spans="1:35" ht="29.5" customHeight="1" x14ac:dyDescent="0.2">
      <c r="A38" s="94">
        <v>83</v>
      </c>
      <c r="B38" s="135"/>
      <c r="C38" s="135"/>
      <c r="D38" s="135"/>
      <c r="E38" s="135"/>
      <c r="F38" s="135"/>
      <c r="G38" s="135"/>
      <c r="H38" s="136"/>
      <c r="I38" s="289"/>
      <c r="J38" s="290"/>
      <c r="K38" s="291"/>
      <c r="L38" s="91" t="str">
        <f>IFERROR(IF((I38&amp;J38&amp;K38)="","",VLOOKUP((I38&amp;J38&amp;K38)*1,'(提出不要）施設コード'!$A$2:$B$1048576,2,FALSE)),"当該コードNoの施設がありません。")</f>
        <v/>
      </c>
      <c r="M38" s="92"/>
      <c r="N38" s="92"/>
      <c r="O38" s="92"/>
      <c r="P38" s="92"/>
      <c r="Q38" s="93"/>
      <c r="R38" s="289"/>
      <c r="S38" s="290"/>
      <c r="T38" s="291"/>
      <c r="U38" s="85" t="str">
        <f>IFERROR(IF((R38&amp;S38&amp;T38)="","",VLOOKUP((R38&amp;S38&amp;T38)*1,'(提出不要）施設コード'!$A$2:$B$1048576,2,FALSE)),"当該コードNoの施設がありません。")</f>
        <v/>
      </c>
      <c r="V38" s="86"/>
      <c r="W38" s="86"/>
      <c r="X38" s="86"/>
      <c r="Y38" s="86"/>
      <c r="Z38" s="87"/>
      <c r="AA38" s="289"/>
      <c r="AB38" s="290"/>
      <c r="AC38" s="291"/>
      <c r="AD38" s="85" t="str">
        <f>IFERROR(IF((AA38&amp;AB38&amp;AC38)="","",VLOOKUP((AA38&amp;AB38&amp;AC38)*1,'(提出不要）施設コード'!$A$2:$B$1048576,2,FALSE)),"当該コードNoの施設がありません。")</f>
        <v/>
      </c>
      <c r="AE38" s="86"/>
      <c r="AF38" s="86"/>
      <c r="AG38" s="86"/>
      <c r="AH38" s="86"/>
      <c r="AI38" s="87"/>
    </row>
    <row r="39" spans="1:35" ht="29.5" customHeight="1" x14ac:dyDescent="0.2">
      <c r="A39" s="94">
        <v>84</v>
      </c>
      <c r="B39" s="135"/>
      <c r="C39" s="135"/>
      <c r="D39" s="135"/>
      <c r="E39" s="135"/>
      <c r="F39" s="135"/>
      <c r="G39" s="135"/>
      <c r="H39" s="136"/>
      <c r="I39" s="289"/>
      <c r="J39" s="290"/>
      <c r="K39" s="291"/>
      <c r="L39" s="120" t="str">
        <f>IFERROR(IF((I39&amp;J39&amp;K39)="","",VLOOKUP((I39&amp;J39&amp;K39)*1,'(提出不要）施設コード'!$A$2:$B$1048576,2,FALSE)),"当該コードNoの施設がありません。")</f>
        <v/>
      </c>
      <c r="M39" s="121"/>
      <c r="N39" s="121"/>
      <c r="O39" s="121"/>
      <c r="P39" s="121"/>
      <c r="Q39" s="122"/>
      <c r="R39" s="289"/>
      <c r="S39" s="290"/>
      <c r="T39" s="291"/>
      <c r="U39" s="85" t="str">
        <f>IFERROR(IF((R39&amp;S39&amp;T39)="","",VLOOKUP((R39&amp;S39&amp;T39)*1,'(提出不要）施設コード'!$A$2:$B$1048576,2,FALSE)),"当該コードNoの施設がありません。")</f>
        <v/>
      </c>
      <c r="V39" s="86"/>
      <c r="W39" s="86"/>
      <c r="X39" s="86"/>
      <c r="Y39" s="86"/>
      <c r="Z39" s="87"/>
      <c r="AA39" s="289"/>
      <c r="AB39" s="290"/>
      <c r="AC39" s="291"/>
      <c r="AD39" s="85" t="str">
        <f>IFERROR(IF((AA39&amp;AB39&amp;AC39)="","",VLOOKUP((AA39&amp;AB39&amp;AC39)*1,'(提出不要）施設コード'!$A$2:$B$1048576,2,FALSE)),"当該コードNoの施設がありません。")</f>
        <v/>
      </c>
      <c r="AE39" s="86"/>
      <c r="AF39" s="86"/>
      <c r="AG39" s="86"/>
      <c r="AH39" s="86"/>
      <c r="AI39" s="87"/>
    </row>
    <row r="40" spans="1:35" ht="29.5" customHeight="1" x14ac:dyDescent="0.2">
      <c r="A40" s="94">
        <v>85</v>
      </c>
      <c r="B40" s="135"/>
      <c r="C40" s="135"/>
      <c r="D40" s="135"/>
      <c r="E40" s="135"/>
      <c r="F40" s="135"/>
      <c r="G40" s="135"/>
      <c r="H40" s="136"/>
      <c r="I40" s="289"/>
      <c r="J40" s="290"/>
      <c r="K40" s="291"/>
      <c r="L40" s="85" t="str">
        <f>IFERROR(IF((I40&amp;J40&amp;K40)="","",VLOOKUP((I40&amp;J40&amp;K40)*1,'(提出不要）施設コード'!$A$2:$B$1048576,2,FALSE)),"当該コードNoの施設がありません。")</f>
        <v/>
      </c>
      <c r="M40" s="86"/>
      <c r="N40" s="86"/>
      <c r="O40" s="86"/>
      <c r="P40" s="86"/>
      <c r="Q40" s="87"/>
      <c r="R40" s="289"/>
      <c r="S40" s="290"/>
      <c r="T40" s="291"/>
      <c r="U40" s="85" t="str">
        <f>IFERROR(IF((R40&amp;S40&amp;T40)="","",VLOOKUP((R40&amp;S40&amp;T40)*1,'(提出不要）施設コード'!$A$2:$B$1048576,2,FALSE)),"当該コードNoの施設がありません。")</f>
        <v/>
      </c>
      <c r="V40" s="86"/>
      <c r="W40" s="86"/>
      <c r="X40" s="86"/>
      <c r="Y40" s="86"/>
      <c r="Z40" s="87"/>
      <c r="AA40" s="289"/>
      <c r="AB40" s="290"/>
      <c r="AC40" s="291"/>
      <c r="AD40" s="85" t="str">
        <f>IFERROR(IF((AA40&amp;AB40&amp;AC40)="","",VLOOKUP((AA40&amp;AB40&amp;AC40)*1,'(提出不要）施設コード'!$A$2:$B$1048576,2,FALSE)),"当該コードNoの施設がありません。")</f>
        <v/>
      </c>
      <c r="AE40" s="86"/>
      <c r="AF40" s="86"/>
      <c r="AG40" s="86"/>
      <c r="AH40" s="86"/>
      <c r="AI40" s="87"/>
    </row>
    <row r="41" spans="1:35" ht="29.5" customHeight="1" x14ac:dyDescent="0.2">
      <c r="A41" s="94">
        <v>86</v>
      </c>
      <c r="B41" s="135"/>
      <c r="C41" s="135"/>
      <c r="D41" s="135"/>
      <c r="E41" s="135"/>
      <c r="F41" s="135"/>
      <c r="G41" s="135"/>
      <c r="H41" s="136"/>
      <c r="I41" s="289"/>
      <c r="J41" s="290"/>
      <c r="K41" s="291"/>
      <c r="L41" s="91" t="str">
        <f>IFERROR(IF((I41&amp;J41&amp;K41)="","",VLOOKUP((I41&amp;J41&amp;K41)*1,'(提出不要）施設コード'!$A$2:$B$1048576,2,FALSE)),"当該コードNoの施設がありません。")</f>
        <v/>
      </c>
      <c r="M41" s="92"/>
      <c r="N41" s="92"/>
      <c r="O41" s="92"/>
      <c r="P41" s="92"/>
      <c r="Q41" s="93"/>
      <c r="R41" s="289"/>
      <c r="S41" s="290"/>
      <c r="T41" s="291"/>
      <c r="U41" s="85" t="str">
        <f>IFERROR(IF((R41&amp;S41&amp;T41)="","",VLOOKUP((R41&amp;S41&amp;T41)*1,'(提出不要）施設コード'!$A$2:$B$1048576,2,FALSE)),"当該コードNoの施設がありません。")</f>
        <v/>
      </c>
      <c r="V41" s="86"/>
      <c r="W41" s="86"/>
      <c r="X41" s="86"/>
      <c r="Y41" s="86"/>
      <c r="Z41" s="87"/>
      <c r="AA41" s="289"/>
      <c r="AB41" s="290"/>
      <c r="AC41" s="291"/>
      <c r="AD41" s="85" t="str">
        <f>IFERROR(IF((AA41&amp;AB41&amp;AC41)="","",VLOOKUP((AA41&amp;AB41&amp;AC41)*1,'(提出不要）施設コード'!$A$2:$B$1048576,2,FALSE)),"当該コードNoの施設がありません。")</f>
        <v/>
      </c>
      <c r="AE41" s="86"/>
      <c r="AF41" s="86"/>
      <c r="AG41" s="86"/>
      <c r="AH41" s="86"/>
      <c r="AI41" s="87"/>
    </row>
    <row r="42" spans="1:35" ht="29.5" customHeight="1" x14ac:dyDescent="0.2">
      <c r="A42" s="94">
        <v>87</v>
      </c>
      <c r="B42" s="135"/>
      <c r="C42" s="135"/>
      <c r="D42" s="135"/>
      <c r="E42" s="135"/>
      <c r="F42" s="135"/>
      <c r="G42" s="135"/>
      <c r="H42" s="136"/>
      <c r="I42" s="289"/>
      <c r="J42" s="290"/>
      <c r="K42" s="291"/>
      <c r="L42" s="91" t="str">
        <f>IFERROR(IF((I42&amp;J42&amp;K42)="","",VLOOKUP((I42&amp;J42&amp;K42)*1,'(提出不要）施設コード'!$A$2:$B$1048576,2,FALSE)),"当該コードNoの施設がありません。")</f>
        <v/>
      </c>
      <c r="M42" s="92"/>
      <c r="N42" s="92"/>
      <c r="O42" s="92"/>
      <c r="P42" s="92"/>
      <c r="Q42" s="93"/>
      <c r="R42" s="289"/>
      <c r="S42" s="290"/>
      <c r="T42" s="291"/>
      <c r="U42" s="85" t="str">
        <f>IFERROR(IF((R42&amp;S42&amp;T42)="","",VLOOKUP((R42&amp;S42&amp;T42)*1,'(提出不要）施設コード'!$A$2:$B$1048576,2,FALSE)),"当該コードNoの施設がありません。")</f>
        <v/>
      </c>
      <c r="V42" s="86"/>
      <c r="W42" s="86"/>
      <c r="X42" s="86"/>
      <c r="Y42" s="86"/>
      <c r="Z42" s="87"/>
      <c r="AA42" s="289"/>
      <c r="AB42" s="290"/>
      <c r="AC42" s="291"/>
      <c r="AD42" s="85" t="str">
        <f>IFERROR(IF((AA42&amp;AB42&amp;AC42)="","",VLOOKUP((AA42&amp;AB42&amp;AC42)*1,'(提出不要）施設コード'!$A$2:$B$1048576,2,FALSE)),"当該コードNoの施設がありません。")</f>
        <v/>
      </c>
      <c r="AE42" s="86"/>
      <c r="AF42" s="86"/>
      <c r="AG42" s="86"/>
      <c r="AH42" s="86"/>
      <c r="AI42" s="87"/>
    </row>
    <row r="43" spans="1:35" ht="29.5" customHeight="1" x14ac:dyDescent="0.2">
      <c r="A43" s="94">
        <v>88</v>
      </c>
      <c r="B43" s="135"/>
      <c r="C43" s="135"/>
      <c r="D43" s="135"/>
      <c r="E43" s="135"/>
      <c r="F43" s="135"/>
      <c r="G43" s="135"/>
      <c r="H43" s="136"/>
      <c r="I43" s="289"/>
      <c r="J43" s="290"/>
      <c r="K43" s="291"/>
      <c r="L43" s="91" t="str">
        <f>IFERROR(IF((I43&amp;J43&amp;K43)="","",VLOOKUP((I43&amp;J43&amp;K43)*1,'(提出不要）施設コード'!$A$2:$B$1048576,2,FALSE)),"当該コードNoの施設がありません。")</f>
        <v/>
      </c>
      <c r="M43" s="92"/>
      <c r="N43" s="92"/>
      <c r="O43" s="92"/>
      <c r="P43" s="92"/>
      <c r="Q43" s="93"/>
      <c r="R43" s="289"/>
      <c r="S43" s="290"/>
      <c r="T43" s="291"/>
      <c r="U43" s="85" t="str">
        <f>IFERROR(IF((R43&amp;S43&amp;T43)="","",VLOOKUP((R43&amp;S43&amp;T43)*1,'(提出不要）施設コード'!$A$2:$B$1048576,2,FALSE)),"当該コードNoの施設がありません。")</f>
        <v/>
      </c>
      <c r="V43" s="86"/>
      <c r="W43" s="86"/>
      <c r="X43" s="86"/>
      <c r="Y43" s="86"/>
      <c r="Z43" s="87"/>
      <c r="AA43" s="289"/>
      <c r="AB43" s="290"/>
      <c r="AC43" s="291"/>
      <c r="AD43" s="85" t="str">
        <f>IFERROR(IF((AA43&amp;AB43&amp;AC43)="","",VLOOKUP((AA43&amp;AB43&amp;AC43)*1,'(提出不要）施設コード'!$A$2:$B$1048576,2,FALSE)),"当該コードNoの施設がありません。")</f>
        <v/>
      </c>
      <c r="AE43" s="86"/>
      <c r="AF43" s="86"/>
      <c r="AG43" s="86"/>
      <c r="AH43" s="86"/>
      <c r="AI43" s="87"/>
    </row>
    <row r="44" spans="1:35" ht="29.5" customHeight="1" x14ac:dyDescent="0.2">
      <c r="A44" s="94">
        <v>89</v>
      </c>
      <c r="B44" s="135"/>
      <c r="C44" s="135"/>
      <c r="D44" s="135"/>
      <c r="E44" s="135"/>
      <c r="F44" s="135"/>
      <c r="G44" s="135"/>
      <c r="H44" s="136"/>
      <c r="I44" s="289"/>
      <c r="J44" s="290"/>
      <c r="K44" s="291"/>
      <c r="L44" s="91" t="str">
        <f>IFERROR(IF((I44&amp;J44&amp;K44)="","",VLOOKUP((I44&amp;J44&amp;K44)*1,'(提出不要）施設コード'!$A$2:$B$1048576,2,FALSE)),"当該コードNoの施設がありません。")</f>
        <v/>
      </c>
      <c r="M44" s="92"/>
      <c r="N44" s="92"/>
      <c r="O44" s="92"/>
      <c r="P44" s="92"/>
      <c r="Q44" s="93"/>
      <c r="R44" s="289"/>
      <c r="S44" s="290"/>
      <c r="T44" s="291"/>
      <c r="U44" s="85" t="str">
        <f>IFERROR(IF((R44&amp;S44&amp;T44)="","",VLOOKUP((R44&amp;S44&amp;T44)*1,'(提出不要）施設コード'!$A$2:$B$1048576,2,FALSE)),"当該コードNoの施設がありません。")</f>
        <v/>
      </c>
      <c r="V44" s="86"/>
      <c r="W44" s="86"/>
      <c r="X44" s="86"/>
      <c r="Y44" s="86"/>
      <c r="Z44" s="87"/>
      <c r="AA44" s="289"/>
      <c r="AB44" s="290"/>
      <c r="AC44" s="291"/>
      <c r="AD44" s="85" t="str">
        <f>IFERROR(IF((AA44&amp;AB44&amp;AC44)="","",VLOOKUP((AA44&amp;AB44&amp;AC44)*1,'(提出不要）施設コード'!$A$2:$B$1048576,2,FALSE)),"当該コードNoの施設がありません。")</f>
        <v/>
      </c>
      <c r="AE44" s="86"/>
      <c r="AF44" s="86"/>
      <c r="AG44" s="86"/>
      <c r="AH44" s="86"/>
      <c r="AI44" s="87"/>
    </row>
    <row r="45" spans="1:35" ht="29.5" customHeight="1" x14ac:dyDescent="0.2">
      <c r="A45" s="132">
        <v>90</v>
      </c>
      <c r="B45" s="137"/>
      <c r="C45" s="137"/>
      <c r="D45" s="137"/>
      <c r="E45" s="137"/>
      <c r="F45" s="137"/>
      <c r="G45" s="137"/>
      <c r="H45" s="138"/>
      <c r="I45" s="292"/>
      <c r="J45" s="293"/>
      <c r="K45" s="294"/>
      <c r="L45" s="75" t="str">
        <f>IFERROR(IF((I45&amp;J45&amp;K45)="","",VLOOKUP((I45&amp;J45&amp;K45)*1,'(提出不要）施設コード'!$A$2:$B$1048576,2,FALSE)),"当該コードNoの施設がありません。")</f>
        <v/>
      </c>
      <c r="M45" s="76"/>
      <c r="N45" s="76"/>
      <c r="O45" s="76"/>
      <c r="P45" s="76"/>
      <c r="Q45" s="77"/>
      <c r="R45" s="292"/>
      <c r="S45" s="293"/>
      <c r="T45" s="294"/>
      <c r="U45" s="75" t="str">
        <f>IFERROR(IF((R45&amp;S45&amp;T45)="","",VLOOKUP((R45&amp;S45&amp;T45)*1,'(提出不要）施設コード'!$A$2:$B$1048576,2,FALSE)),"当該コードNoの施設がありません。")</f>
        <v/>
      </c>
      <c r="V45" s="76"/>
      <c r="W45" s="76"/>
      <c r="X45" s="76"/>
      <c r="Y45" s="76"/>
      <c r="Z45" s="77"/>
      <c r="AA45" s="292"/>
      <c r="AB45" s="293"/>
      <c r="AC45" s="294"/>
      <c r="AD45" s="75" t="str">
        <f>IFERROR(IF((AA45&amp;AB45&amp;AC45)="","",VLOOKUP((AA45&amp;AB45&amp;AC45)*1,'(提出不要）施設コード'!$A$2:$B$1048576,2,FALSE)),"当該コードNoの施設がありません。")</f>
        <v/>
      </c>
      <c r="AE45" s="76"/>
      <c r="AF45" s="76"/>
      <c r="AG45" s="76"/>
      <c r="AH45" s="76"/>
      <c r="AI45" s="77"/>
    </row>
    <row r="46" spans="1:35" x14ac:dyDescent="0.2">
      <c r="A46" s="59" t="s">
        <v>305</v>
      </c>
      <c r="B46" s="161"/>
      <c r="C46" s="161"/>
      <c r="D46" s="161"/>
      <c r="E46" s="161"/>
      <c r="F46" s="161"/>
      <c r="G46" s="161"/>
      <c r="H46" s="162"/>
      <c r="I46" s="71" t="str">
        <f>IF(集計用ページ!E8="",IF(AND(集計用ページ!E1&gt;=31,集計用ページ!E1&lt;=60),集計用ページ!E2,""),IF(AND(集計用ページ!E1&gt;=61,集計用ページ!E1&lt;=90),集計用ページ!E2,""))</f>
        <v/>
      </c>
      <c r="J46" s="72"/>
      <c r="K46" s="72"/>
      <c r="L46" s="65"/>
      <c r="M46" s="66"/>
      <c r="N46" s="66"/>
      <c r="O46" s="66"/>
      <c r="P46" s="66"/>
      <c r="Q46" s="67"/>
      <c r="R46" s="71" t="str">
        <f>IF(集計用ページ!I8="",IF(AND(集計用ページ!I1&gt;=31,集計用ページ!I1&lt;=60),集計用ページ!I2,""),IF(AND(集計用ページ!I1&gt;=61,集計用ページ!I1&lt;=90),集計用ページ!I2,""))</f>
        <v/>
      </c>
      <c r="S46" s="72"/>
      <c r="T46" s="72"/>
      <c r="U46" s="65"/>
      <c r="V46" s="66"/>
      <c r="W46" s="66"/>
      <c r="X46" s="66"/>
      <c r="Y46" s="66"/>
      <c r="Z46" s="67"/>
      <c r="AA46" s="71" t="str">
        <f>IF(集計用ページ!M8="",IF(AND(集計用ページ!M1&gt;=31,集計用ページ!M1&lt;=60),集計用ページ!M2,""),IF(AND(集計用ページ!M1&gt;=61,集計用ページ!M1&lt;=90),集計用ページ!M2,""))</f>
        <v/>
      </c>
      <c r="AB46" s="72"/>
      <c r="AC46" s="72"/>
      <c r="AD46" s="65"/>
      <c r="AE46" s="66"/>
      <c r="AF46" s="66"/>
      <c r="AG46" s="66"/>
      <c r="AH46" s="66"/>
      <c r="AI46" s="67"/>
    </row>
    <row r="47" spans="1:35" x14ac:dyDescent="0.2">
      <c r="A47" s="163"/>
      <c r="B47" s="164"/>
      <c r="C47" s="164"/>
      <c r="D47" s="164"/>
      <c r="E47" s="164"/>
      <c r="F47" s="164"/>
      <c r="G47" s="164"/>
      <c r="H47" s="165"/>
      <c r="I47" s="73"/>
      <c r="J47" s="74"/>
      <c r="K47" s="74"/>
      <c r="L47" s="68"/>
      <c r="M47" s="69"/>
      <c r="N47" s="69"/>
      <c r="O47" s="69"/>
      <c r="P47" s="69"/>
      <c r="Q47" s="70"/>
      <c r="R47" s="73"/>
      <c r="S47" s="74"/>
      <c r="T47" s="74"/>
      <c r="U47" s="68"/>
      <c r="V47" s="69"/>
      <c r="W47" s="69"/>
      <c r="X47" s="69"/>
      <c r="Y47" s="69"/>
      <c r="Z47" s="70"/>
      <c r="AA47" s="73"/>
      <c r="AB47" s="74"/>
      <c r="AC47" s="74"/>
      <c r="AD47" s="68"/>
      <c r="AE47" s="69"/>
      <c r="AF47" s="69"/>
      <c r="AG47" s="69"/>
      <c r="AH47" s="69"/>
      <c r="AI47" s="70"/>
    </row>
    <row r="48" spans="1:35" x14ac:dyDescent="0.2">
      <c r="AH48" s="57">
        <v>2025.09</v>
      </c>
      <c r="AI48" s="57"/>
    </row>
  </sheetData>
  <sheetProtection selectLockedCells="1"/>
  <mergeCells count="141">
    <mergeCell ref="A1:AC2"/>
    <mergeCell ref="A3:AI4"/>
    <mergeCell ref="A5:AI11"/>
    <mergeCell ref="I13:Q14"/>
    <mergeCell ref="R13:Z14"/>
    <mergeCell ref="AA13:AI14"/>
    <mergeCell ref="A18:H18"/>
    <mergeCell ref="L18:Q18"/>
    <mergeCell ref="U18:Z18"/>
    <mergeCell ref="AD18:AI18"/>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s>
  <phoneticPr fontId="2"/>
  <dataValidations count="1">
    <dataValidation type="list" allowBlank="1" showInputMessage="1" showErrorMessage="1" sqref="AA16:AC45 R16:T45 I16:K45" xr:uid="{A0A5D3AD-8A73-467E-9E8A-4C739C8EC7D6}">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8"/>
  <sheetViews>
    <sheetView showGridLines="0" view="pageBreakPreview" topLeftCell="A20" zoomScaleNormal="100" zoomScaleSheetLayoutView="100" workbookViewId="0">
      <selection activeCell="AD20" sqref="AD20:AI20"/>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97" t="s">
        <v>3</v>
      </c>
      <c r="B1" s="97"/>
      <c r="C1" s="97"/>
      <c r="D1" s="97"/>
      <c r="E1" s="97"/>
      <c r="F1" s="97"/>
      <c r="G1" s="97"/>
      <c r="H1" s="97"/>
      <c r="I1" s="97"/>
      <c r="J1" s="97"/>
      <c r="K1" s="97"/>
      <c r="L1" s="97"/>
      <c r="M1" s="139"/>
      <c r="N1" s="139"/>
      <c r="O1" s="139"/>
      <c r="P1" s="139"/>
      <c r="Q1" s="139"/>
      <c r="R1" s="139"/>
      <c r="S1" s="139"/>
      <c r="T1" s="139"/>
      <c r="U1" s="139"/>
      <c r="V1" s="139"/>
      <c r="W1" s="139"/>
      <c r="X1" s="139"/>
      <c r="Y1" s="139"/>
      <c r="Z1" s="139"/>
      <c r="AA1" s="139"/>
      <c r="AB1" s="139"/>
      <c r="AC1" s="139"/>
    </row>
    <row r="2" spans="1:39" ht="13.5" thickBot="1" x14ac:dyDescent="0.25">
      <c r="A2" s="99"/>
      <c r="B2" s="99"/>
      <c r="C2" s="99"/>
      <c r="D2" s="99"/>
      <c r="E2" s="99"/>
      <c r="F2" s="99"/>
      <c r="G2" s="99"/>
      <c r="H2" s="99"/>
      <c r="I2" s="99"/>
      <c r="J2" s="99"/>
      <c r="K2" s="99"/>
      <c r="L2" s="99"/>
      <c r="M2" s="140"/>
      <c r="N2" s="140"/>
      <c r="O2" s="140"/>
      <c r="P2" s="140"/>
      <c r="Q2" s="140"/>
      <c r="R2" s="140"/>
      <c r="S2" s="140"/>
      <c r="T2" s="140"/>
      <c r="U2" s="140"/>
      <c r="V2" s="140"/>
      <c r="W2" s="140"/>
      <c r="X2" s="140"/>
      <c r="Y2" s="140"/>
      <c r="Z2" s="140"/>
      <c r="AA2" s="140"/>
      <c r="AB2" s="140"/>
      <c r="AC2" s="140"/>
    </row>
    <row r="3" spans="1:39" ht="14.25" customHeight="1" thickTop="1" x14ac:dyDescent="0.2">
      <c r="A3" s="104"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2"/>
      <c r="AJ3" s="13"/>
      <c r="AK3" s="13"/>
      <c r="AL3" s="13"/>
      <c r="AM3" s="14"/>
    </row>
    <row r="4" spans="1:39" ht="6" customHeight="1" x14ac:dyDescent="0.2">
      <c r="A4" s="143"/>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5"/>
      <c r="AJ4" s="13"/>
      <c r="AK4" s="13"/>
      <c r="AL4" s="13"/>
      <c r="AM4" s="14"/>
    </row>
    <row r="5" spans="1:39" ht="1.5" customHeight="1" x14ac:dyDescent="0.2">
      <c r="A5" s="78" t="s">
        <v>323</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80"/>
      <c r="AJ5" s="13"/>
      <c r="AK5" s="13"/>
      <c r="AL5" s="13"/>
      <c r="AM5" s="14"/>
    </row>
    <row r="6" spans="1:39" ht="14.5" customHeight="1" x14ac:dyDescent="0.2">
      <c r="A6" s="81"/>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80"/>
      <c r="AJ6" s="13"/>
      <c r="AK6" s="13"/>
      <c r="AL6" s="13"/>
      <c r="AM6" s="14"/>
    </row>
    <row r="7" spans="1:39" ht="14.5" customHeight="1" x14ac:dyDescent="0.2">
      <c r="A7" s="8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80"/>
      <c r="AJ7" s="13"/>
      <c r="AK7" s="13"/>
      <c r="AL7" s="13"/>
      <c r="AM7" s="14"/>
    </row>
    <row r="8" spans="1:39" ht="14.5" customHeight="1" x14ac:dyDescent="0.2">
      <c r="A8" s="8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80"/>
      <c r="AJ8" s="13"/>
      <c r="AK8" s="13"/>
      <c r="AL8" s="13"/>
      <c r="AM8" s="14"/>
    </row>
    <row r="9" spans="1:39" ht="14.15" customHeight="1" x14ac:dyDescent="0.2">
      <c r="A9" s="8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80"/>
      <c r="AJ9" s="13"/>
      <c r="AK9" s="13"/>
      <c r="AL9" s="13"/>
      <c r="AM9" s="14"/>
    </row>
    <row r="10" spans="1:39" ht="14.15" customHeight="1" x14ac:dyDescent="0.2">
      <c r="A10" s="81"/>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80"/>
      <c r="AJ10" s="13"/>
      <c r="AK10" s="13"/>
      <c r="AL10" s="13"/>
      <c r="AM10" s="14"/>
    </row>
    <row r="11" spans="1:39" ht="14.15" customHeight="1" thickBot="1" x14ac:dyDescent="0.25">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4"/>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108" t="s">
        <v>301</v>
      </c>
      <c r="J13" s="72"/>
      <c r="K13" s="72"/>
      <c r="L13" s="72"/>
      <c r="M13" s="72"/>
      <c r="N13" s="72"/>
      <c r="O13" s="72"/>
      <c r="P13" s="72"/>
      <c r="Q13" s="146"/>
      <c r="R13" s="131" t="s">
        <v>302</v>
      </c>
      <c r="S13" s="72"/>
      <c r="T13" s="72"/>
      <c r="U13" s="72"/>
      <c r="V13" s="72"/>
      <c r="W13" s="72"/>
      <c r="X13" s="72"/>
      <c r="Y13" s="72"/>
      <c r="Z13" s="146"/>
      <c r="AA13" s="108" t="s">
        <v>303</v>
      </c>
      <c r="AB13" s="148"/>
      <c r="AC13" s="148"/>
      <c r="AD13" s="148"/>
      <c r="AE13" s="148"/>
      <c r="AF13" s="148"/>
      <c r="AG13" s="148"/>
      <c r="AH13" s="148"/>
      <c r="AI13" s="149"/>
    </row>
    <row r="14" spans="1:39" ht="14.25" customHeight="1" x14ac:dyDescent="0.2">
      <c r="A14" s="20"/>
      <c r="B14" s="18"/>
      <c r="C14" s="18"/>
      <c r="D14" s="18"/>
      <c r="E14" s="18"/>
      <c r="F14" s="18"/>
      <c r="G14" s="18"/>
      <c r="H14" s="19"/>
      <c r="I14" s="73"/>
      <c r="J14" s="74"/>
      <c r="K14" s="74"/>
      <c r="L14" s="74"/>
      <c r="M14" s="74"/>
      <c r="N14" s="74"/>
      <c r="O14" s="74"/>
      <c r="P14" s="74"/>
      <c r="Q14" s="147"/>
      <c r="R14" s="74"/>
      <c r="S14" s="74"/>
      <c r="T14" s="74"/>
      <c r="U14" s="74"/>
      <c r="V14" s="74"/>
      <c r="W14" s="74"/>
      <c r="X14" s="74"/>
      <c r="Y14" s="74"/>
      <c r="Z14" s="147"/>
      <c r="AA14" s="150"/>
      <c r="AB14" s="151"/>
      <c r="AC14" s="151"/>
      <c r="AD14" s="151"/>
      <c r="AE14" s="151"/>
      <c r="AF14" s="151"/>
      <c r="AG14" s="151"/>
      <c r="AH14" s="151"/>
      <c r="AI14" s="152"/>
    </row>
    <row r="15" spans="1:39" ht="25" customHeight="1" x14ac:dyDescent="0.2">
      <c r="A15" s="101" t="s">
        <v>12</v>
      </c>
      <c r="B15" s="155"/>
      <c r="C15" s="155"/>
      <c r="D15" s="155"/>
      <c r="E15" s="155"/>
      <c r="F15" s="155"/>
      <c r="G15" s="155"/>
      <c r="H15" s="156"/>
      <c r="I15" s="117" t="s">
        <v>300</v>
      </c>
      <c r="J15" s="157"/>
      <c r="K15" s="158"/>
      <c r="L15" s="114" t="s">
        <v>5</v>
      </c>
      <c r="M15" s="159"/>
      <c r="N15" s="159"/>
      <c r="O15" s="159"/>
      <c r="P15" s="159"/>
      <c r="Q15" s="160"/>
      <c r="R15" s="117" t="s">
        <v>300</v>
      </c>
      <c r="S15" s="157"/>
      <c r="T15" s="158"/>
      <c r="U15" s="114" t="s">
        <v>5</v>
      </c>
      <c r="V15" s="159"/>
      <c r="W15" s="159"/>
      <c r="X15" s="159"/>
      <c r="Y15" s="159"/>
      <c r="Z15" s="160"/>
      <c r="AA15" s="117" t="s">
        <v>300</v>
      </c>
      <c r="AB15" s="157"/>
      <c r="AC15" s="158"/>
      <c r="AD15" s="114" t="s">
        <v>5</v>
      </c>
      <c r="AE15" s="159"/>
      <c r="AF15" s="159"/>
      <c r="AG15" s="159"/>
      <c r="AH15" s="159"/>
      <c r="AI15" s="160"/>
    </row>
    <row r="16" spans="1:39" ht="29.5" customHeight="1" x14ac:dyDescent="0.2">
      <c r="A16" s="128">
        <v>91</v>
      </c>
      <c r="B16" s="153"/>
      <c r="C16" s="153"/>
      <c r="D16" s="153"/>
      <c r="E16" s="153"/>
      <c r="F16" s="153"/>
      <c r="G16" s="153"/>
      <c r="H16" s="154"/>
      <c r="I16" s="287"/>
      <c r="J16" s="288"/>
      <c r="K16" s="287"/>
      <c r="L16" s="88" t="str">
        <f>IFERROR(IF((I16&amp;J16&amp;K16)="","",VLOOKUP((I16&amp;J16&amp;K16)*1,'(提出不要）施設コード'!$A$2:$B$1048576,2,FALSE)),"当該コードNoの施設がありません。")</f>
        <v/>
      </c>
      <c r="M16" s="89"/>
      <c r="N16" s="89"/>
      <c r="O16" s="89"/>
      <c r="P16" s="89"/>
      <c r="Q16" s="90"/>
      <c r="R16" s="287"/>
      <c r="S16" s="288"/>
      <c r="T16" s="287"/>
      <c r="U16" s="88" t="str">
        <f>IFERROR(IF((R16&amp;S16&amp;T16)="","",VLOOKUP((R16&amp;S16&amp;T16)*1,'(提出不要）施設コード'!$A$2:$B$1048576,2,FALSE)),"当該コードNoの施設がありません。")</f>
        <v/>
      </c>
      <c r="V16" s="89"/>
      <c r="W16" s="89"/>
      <c r="X16" s="89"/>
      <c r="Y16" s="89"/>
      <c r="Z16" s="90"/>
      <c r="AA16" s="287"/>
      <c r="AB16" s="288"/>
      <c r="AC16" s="287"/>
      <c r="AD16" s="88" t="str">
        <f>IFERROR(IF((AA16&amp;AB16&amp;AC16)="","",VLOOKUP((AA16&amp;AB16&amp;AC16)*1,'(提出不要）施設コード'!$A$2:$B$1048576,2,FALSE)),"当該コードNoの施設がありません。")</f>
        <v/>
      </c>
      <c r="AE16" s="89"/>
      <c r="AF16" s="89"/>
      <c r="AG16" s="89"/>
      <c r="AH16" s="89"/>
      <c r="AI16" s="90"/>
    </row>
    <row r="17" spans="1:38" ht="29.5" customHeight="1" x14ac:dyDescent="0.2">
      <c r="A17" s="94">
        <v>92</v>
      </c>
      <c r="B17" s="135"/>
      <c r="C17" s="135"/>
      <c r="D17" s="135"/>
      <c r="E17" s="135"/>
      <c r="F17" s="135"/>
      <c r="G17" s="135"/>
      <c r="H17" s="136"/>
      <c r="I17" s="289"/>
      <c r="J17" s="290"/>
      <c r="K17" s="291"/>
      <c r="L17" s="85" t="str">
        <f>IFERROR(IF((I17&amp;J17&amp;K17)="","",VLOOKUP((I17&amp;J17&amp;K17)*1,'(提出不要）施設コード'!$A$2:$B$1048576,2,FALSE)),"当該コードNoの施設がありません。")</f>
        <v/>
      </c>
      <c r="M17" s="86"/>
      <c r="N17" s="86"/>
      <c r="O17" s="86"/>
      <c r="P17" s="86"/>
      <c r="Q17" s="87"/>
      <c r="R17" s="289"/>
      <c r="S17" s="290"/>
      <c r="T17" s="291"/>
      <c r="U17" s="85" t="str">
        <f>IFERROR(IF((R17&amp;S17&amp;T17)="","",VLOOKUP((R17&amp;S17&amp;T17)*1,'(提出不要）施設コード'!$A$2:$B$1048576,2,FALSE)),"当該コードNoの施設がありません。")</f>
        <v/>
      </c>
      <c r="V17" s="86"/>
      <c r="W17" s="86"/>
      <c r="X17" s="86"/>
      <c r="Y17" s="86"/>
      <c r="Z17" s="87"/>
      <c r="AA17" s="289"/>
      <c r="AB17" s="290"/>
      <c r="AC17" s="291"/>
      <c r="AD17" s="85" t="str">
        <f>IFERROR(IF((AA17&amp;AB17&amp;AC17)="","",VLOOKUP((AA17&amp;AB17&amp;AC17)*1,'(提出不要）施設コード'!$A$2:$B$1048576,2,FALSE)),"当該コードNoの施設がありません。")</f>
        <v/>
      </c>
      <c r="AE17" s="86"/>
      <c r="AF17" s="86"/>
      <c r="AG17" s="86"/>
      <c r="AH17" s="86"/>
      <c r="AI17" s="87"/>
      <c r="AJ17" s="29"/>
      <c r="AK17" s="29"/>
      <c r="AL17" s="29"/>
    </row>
    <row r="18" spans="1:38" ht="29.5" customHeight="1" x14ac:dyDescent="0.2">
      <c r="A18" s="94">
        <v>93</v>
      </c>
      <c r="B18" s="135"/>
      <c r="C18" s="135"/>
      <c r="D18" s="135"/>
      <c r="E18" s="135"/>
      <c r="F18" s="135"/>
      <c r="G18" s="135"/>
      <c r="H18" s="136"/>
      <c r="I18" s="289"/>
      <c r="J18" s="290"/>
      <c r="K18" s="291"/>
      <c r="L18" s="85" t="str">
        <f>IFERROR(IF((I18&amp;J18&amp;K18)="","",VLOOKUP((I18&amp;J18&amp;K18)*1,'(提出不要）施設コード'!$A$2:$B$1048576,2,FALSE)),"当該コードNoの施設がありません。")</f>
        <v/>
      </c>
      <c r="M18" s="86"/>
      <c r="N18" s="86"/>
      <c r="O18" s="86"/>
      <c r="P18" s="86"/>
      <c r="Q18" s="87"/>
      <c r="R18" s="289"/>
      <c r="S18" s="290"/>
      <c r="T18" s="291"/>
      <c r="U18" s="85" t="str">
        <f>IFERROR(IF((R18&amp;S18&amp;T18)="","",VLOOKUP((R18&amp;S18&amp;T18)*1,'(提出不要）施設コード'!$A$2:$B$1048576,2,FALSE)),"当該コードNoの施設がありません。")</f>
        <v/>
      </c>
      <c r="V18" s="86"/>
      <c r="W18" s="86"/>
      <c r="X18" s="86"/>
      <c r="Y18" s="86"/>
      <c r="Z18" s="87"/>
      <c r="AA18" s="289"/>
      <c r="AB18" s="290"/>
      <c r="AC18" s="291"/>
      <c r="AD18" s="85" t="str">
        <f>IFERROR(IF((AA18&amp;AB18&amp;AC18)="","",VLOOKUP((AA18&amp;AB18&amp;AC18)*1,'(提出不要）施設コード'!$A$2:$B$1048576,2,FALSE)),"当該コードNoの施設がありません。")</f>
        <v/>
      </c>
      <c r="AE18" s="86"/>
      <c r="AF18" s="86"/>
      <c r="AG18" s="86"/>
      <c r="AH18" s="86"/>
      <c r="AI18" s="87"/>
    </row>
    <row r="19" spans="1:38" ht="29.5" customHeight="1" x14ac:dyDescent="0.2">
      <c r="A19" s="94">
        <v>94</v>
      </c>
      <c r="B19" s="135"/>
      <c r="C19" s="135"/>
      <c r="D19" s="135"/>
      <c r="E19" s="135"/>
      <c r="F19" s="135"/>
      <c r="G19" s="135"/>
      <c r="H19" s="136"/>
      <c r="I19" s="289"/>
      <c r="J19" s="290"/>
      <c r="K19" s="291"/>
      <c r="L19" s="85" t="str">
        <f>IFERROR(IF((I19&amp;J19&amp;K19)="","",VLOOKUP((I19&amp;J19&amp;K19)*1,'(提出不要）施設コード'!$A$2:$B$1048576,2,FALSE)),"当該コードNoの施設がありません。")</f>
        <v/>
      </c>
      <c r="M19" s="86"/>
      <c r="N19" s="86"/>
      <c r="O19" s="86"/>
      <c r="P19" s="86"/>
      <c r="Q19" s="87"/>
      <c r="R19" s="289"/>
      <c r="S19" s="290"/>
      <c r="T19" s="291"/>
      <c r="U19" s="85" t="str">
        <f>IFERROR(IF((R19&amp;S19&amp;T19)="","",VLOOKUP((R19&amp;S19&amp;T19)*1,'(提出不要）施設コード'!$A$2:$B$1048576,2,FALSE)),"当該コードNoの施設がありません。")</f>
        <v/>
      </c>
      <c r="V19" s="86"/>
      <c r="W19" s="86"/>
      <c r="X19" s="86"/>
      <c r="Y19" s="86"/>
      <c r="Z19" s="87"/>
      <c r="AA19" s="289"/>
      <c r="AB19" s="290"/>
      <c r="AC19" s="291"/>
      <c r="AD19" s="85" t="str">
        <f>IFERROR(IF((AA19&amp;AB19&amp;AC19)="","",VLOOKUP((AA19&amp;AB19&amp;AC19)*1,'(提出不要）施設コード'!$A$2:$B$1048576,2,FALSE)),"当該コードNoの施設がありません。")</f>
        <v/>
      </c>
      <c r="AE19" s="86"/>
      <c r="AF19" s="86"/>
      <c r="AG19" s="86"/>
      <c r="AH19" s="86"/>
      <c r="AI19" s="87"/>
    </row>
    <row r="20" spans="1:38" ht="29.5" customHeight="1" x14ac:dyDescent="0.2">
      <c r="A20" s="94">
        <v>95</v>
      </c>
      <c r="B20" s="135"/>
      <c r="C20" s="135"/>
      <c r="D20" s="135"/>
      <c r="E20" s="135"/>
      <c r="F20" s="135"/>
      <c r="G20" s="135"/>
      <c r="H20" s="136"/>
      <c r="I20" s="289"/>
      <c r="J20" s="290"/>
      <c r="K20" s="291"/>
      <c r="L20" s="91" t="str">
        <f>IFERROR(IF((I20&amp;J20&amp;K20)="","",VLOOKUP((I20&amp;J20&amp;K20)*1,'(提出不要）施設コード'!$A$2:$B$1048576,2,FALSE)),"当該コードNoの施設がありません。")</f>
        <v/>
      </c>
      <c r="M20" s="92"/>
      <c r="N20" s="92"/>
      <c r="O20" s="92"/>
      <c r="P20" s="92"/>
      <c r="Q20" s="93"/>
      <c r="R20" s="289"/>
      <c r="S20" s="290"/>
      <c r="T20" s="291"/>
      <c r="U20" s="85" t="str">
        <f>IFERROR(IF((R20&amp;S20&amp;T20)="","",VLOOKUP((R20&amp;S20&amp;T20)*1,'(提出不要）施設コード'!$A$2:$B$1048576,2,FALSE)),"当該コードNoの施設がありません。")</f>
        <v/>
      </c>
      <c r="V20" s="86"/>
      <c r="W20" s="86"/>
      <c r="X20" s="86"/>
      <c r="Y20" s="86"/>
      <c r="Z20" s="87"/>
      <c r="AA20" s="289"/>
      <c r="AB20" s="290"/>
      <c r="AC20" s="291"/>
      <c r="AD20" s="85" t="str">
        <f>IFERROR(IF((AA20&amp;AB20&amp;AC20)="","",VLOOKUP((AA20&amp;AB20&amp;AC20)*1,'(提出不要）施設コード'!$A$2:$B$1048576,2,FALSE)),"当該コードNoの施設がありません。")</f>
        <v/>
      </c>
      <c r="AE20" s="86"/>
      <c r="AF20" s="86"/>
      <c r="AG20" s="86"/>
      <c r="AH20" s="86"/>
      <c r="AI20" s="87"/>
    </row>
    <row r="21" spans="1:38" ht="29.5" customHeight="1" x14ac:dyDescent="0.2">
      <c r="A21" s="94">
        <v>96</v>
      </c>
      <c r="B21" s="135"/>
      <c r="C21" s="135"/>
      <c r="D21" s="135"/>
      <c r="E21" s="135"/>
      <c r="F21" s="135"/>
      <c r="G21" s="135"/>
      <c r="H21" s="136"/>
      <c r="I21" s="289"/>
      <c r="J21" s="290"/>
      <c r="K21" s="291"/>
      <c r="L21" s="91" t="str">
        <f>IFERROR(IF((I21&amp;J21&amp;K21)="","",VLOOKUP((I21&amp;J21&amp;K21)*1,'(提出不要）施設コード'!$A$2:$B$1048576,2,FALSE)),"当該コードNoの施設がありません。")</f>
        <v/>
      </c>
      <c r="M21" s="92"/>
      <c r="N21" s="92"/>
      <c r="O21" s="92"/>
      <c r="P21" s="92"/>
      <c r="Q21" s="93"/>
      <c r="R21" s="289"/>
      <c r="S21" s="290"/>
      <c r="T21" s="291"/>
      <c r="U21" s="85" t="str">
        <f>IFERROR(IF((R21&amp;S21&amp;T21)="","",VLOOKUP((R21&amp;S21&amp;T21)*1,'(提出不要）施設コード'!$A$2:$B$1048576,2,FALSE)),"当該コードNoの施設がありません。")</f>
        <v/>
      </c>
      <c r="V21" s="86"/>
      <c r="W21" s="86"/>
      <c r="X21" s="86"/>
      <c r="Y21" s="86"/>
      <c r="Z21" s="87"/>
      <c r="AA21" s="289"/>
      <c r="AB21" s="290"/>
      <c r="AC21" s="291"/>
      <c r="AD21" s="85" t="str">
        <f>IFERROR(IF((AA21&amp;AB21&amp;AC21)="","",VLOOKUP((AA21&amp;AB21&amp;AC21)*1,'(提出不要）施設コード'!$A$2:$B$1048576,2,FALSE)),"当該コードNoの施設がありません。")</f>
        <v/>
      </c>
      <c r="AE21" s="86"/>
      <c r="AF21" s="86"/>
      <c r="AG21" s="86"/>
      <c r="AH21" s="86"/>
      <c r="AI21" s="87"/>
    </row>
    <row r="22" spans="1:38" ht="29.5" customHeight="1" x14ac:dyDescent="0.2">
      <c r="A22" s="94">
        <v>97</v>
      </c>
      <c r="B22" s="135"/>
      <c r="C22" s="135"/>
      <c r="D22" s="135"/>
      <c r="E22" s="135"/>
      <c r="F22" s="135"/>
      <c r="G22" s="135"/>
      <c r="H22" s="136"/>
      <c r="I22" s="289"/>
      <c r="J22" s="290"/>
      <c r="K22" s="291"/>
      <c r="L22" s="91" t="str">
        <f>IFERROR(IF((I22&amp;J22&amp;K22)="","",VLOOKUP((I22&amp;J22&amp;K22)*1,'(提出不要）施設コード'!$A$2:$B$1048576,2,FALSE)),"当該コードNoの施設がありません。")</f>
        <v/>
      </c>
      <c r="M22" s="92"/>
      <c r="N22" s="92"/>
      <c r="O22" s="92"/>
      <c r="P22" s="92"/>
      <c r="Q22" s="93"/>
      <c r="R22" s="289"/>
      <c r="S22" s="290"/>
      <c r="T22" s="291"/>
      <c r="U22" s="85" t="str">
        <f>IFERROR(IF((R22&amp;S22&amp;T22)="","",VLOOKUP((R22&amp;S22&amp;T22)*1,'(提出不要）施設コード'!$A$2:$B$1048576,2,FALSE)),"当該コードNoの施設がありません。")</f>
        <v/>
      </c>
      <c r="V22" s="86"/>
      <c r="W22" s="86"/>
      <c r="X22" s="86"/>
      <c r="Y22" s="86"/>
      <c r="Z22" s="87"/>
      <c r="AA22" s="289"/>
      <c r="AB22" s="290"/>
      <c r="AC22" s="291"/>
      <c r="AD22" s="85" t="str">
        <f>IFERROR(IF((AA22&amp;AB22&amp;AC22)="","",VLOOKUP((AA22&amp;AB22&amp;AC22)*1,'(提出不要）施設コード'!$A$2:$B$1048576,2,FALSE)),"当該コードNoの施設がありません。")</f>
        <v/>
      </c>
      <c r="AE22" s="86"/>
      <c r="AF22" s="86"/>
      <c r="AG22" s="86"/>
      <c r="AH22" s="86"/>
      <c r="AI22" s="87"/>
    </row>
    <row r="23" spans="1:38" ht="29.5" customHeight="1" x14ac:dyDescent="0.2">
      <c r="A23" s="94">
        <v>98</v>
      </c>
      <c r="B23" s="135"/>
      <c r="C23" s="135"/>
      <c r="D23" s="135"/>
      <c r="E23" s="135"/>
      <c r="F23" s="135"/>
      <c r="G23" s="135"/>
      <c r="H23" s="136"/>
      <c r="I23" s="289"/>
      <c r="J23" s="290"/>
      <c r="K23" s="291"/>
      <c r="L23" s="91" t="str">
        <f>IFERROR(IF((I23&amp;J23&amp;K23)="","",VLOOKUP((I23&amp;J23&amp;K23)*1,'(提出不要）施設コード'!$A$2:$B$1048576,2,FALSE)),"当該コードNoの施設がありません。")</f>
        <v/>
      </c>
      <c r="M23" s="92"/>
      <c r="N23" s="92"/>
      <c r="O23" s="92"/>
      <c r="P23" s="92"/>
      <c r="Q23" s="93"/>
      <c r="R23" s="289"/>
      <c r="S23" s="290"/>
      <c r="T23" s="291"/>
      <c r="U23" s="85" t="str">
        <f>IFERROR(IF((R23&amp;S23&amp;T23)="","",VLOOKUP((R23&amp;S23&amp;T23)*1,'(提出不要）施設コード'!$A$2:$B$1048576,2,FALSE)),"当該コードNoの施設がありません。")</f>
        <v/>
      </c>
      <c r="V23" s="86"/>
      <c r="W23" s="86"/>
      <c r="X23" s="86"/>
      <c r="Y23" s="86"/>
      <c r="Z23" s="87"/>
      <c r="AA23" s="289"/>
      <c r="AB23" s="290"/>
      <c r="AC23" s="291"/>
      <c r="AD23" s="85" t="str">
        <f>IFERROR(IF((AA23&amp;AB23&amp;AC23)="","",VLOOKUP((AA23&amp;AB23&amp;AC23)*1,'(提出不要）施設コード'!$A$2:$B$1048576,2,FALSE)),"当該コードNoの施設がありません。")</f>
        <v/>
      </c>
      <c r="AE23" s="86"/>
      <c r="AF23" s="86"/>
      <c r="AG23" s="86"/>
      <c r="AH23" s="86"/>
      <c r="AI23" s="87"/>
    </row>
    <row r="24" spans="1:38" ht="29.5" customHeight="1" x14ac:dyDescent="0.2">
      <c r="A24" s="94">
        <v>99</v>
      </c>
      <c r="B24" s="135"/>
      <c r="C24" s="135"/>
      <c r="D24" s="135"/>
      <c r="E24" s="135"/>
      <c r="F24" s="135"/>
      <c r="G24" s="135"/>
      <c r="H24" s="136"/>
      <c r="I24" s="289"/>
      <c r="J24" s="290"/>
      <c r="K24" s="291"/>
      <c r="L24" s="91" t="str">
        <f>IFERROR(IF((I24&amp;J24&amp;K24)="","",VLOOKUP((I24&amp;J24&amp;K24)*1,'(提出不要）施設コード'!$A$2:$B$1048576,2,FALSE)),"当該コードNoの施設がありません。")</f>
        <v/>
      </c>
      <c r="M24" s="92"/>
      <c r="N24" s="92"/>
      <c r="O24" s="92"/>
      <c r="P24" s="92"/>
      <c r="Q24" s="93"/>
      <c r="R24" s="289"/>
      <c r="S24" s="290"/>
      <c r="T24" s="291"/>
      <c r="U24" s="85" t="str">
        <f>IFERROR(IF((R24&amp;S24&amp;T24)="","",VLOOKUP((R24&amp;S24&amp;T24)*1,'(提出不要）施設コード'!$A$2:$B$1048576,2,FALSE)),"当該コードNoの施設がありません。")</f>
        <v/>
      </c>
      <c r="V24" s="86"/>
      <c r="W24" s="86"/>
      <c r="X24" s="86"/>
      <c r="Y24" s="86"/>
      <c r="Z24" s="87"/>
      <c r="AA24" s="289"/>
      <c r="AB24" s="290"/>
      <c r="AC24" s="291"/>
      <c r="AD24" s="85" t="str">
        <f>IFERROR(IF((AA24&amp;AB24&amp;AC24)="","",VLOOKUP((AA24&amp;AB24&amp;AC24)*1,'(提出不要）施設コード'!$A$2:$B$1048576,2,FALSE)),"当該コードNoの施設がありません。")</f>
        <v/>
      </c>
      <c r="AE24" s="86"/>
      <c r="AF24" s="86"/>
      <c r="AG24" s="86"/>
      <c r="AH24" s="86"/>
      <c r="AI24" s="87"/>
    </row>
    <row r="25" spans="1:38" ht="29.5" customHeight="1" x14ac:dyDescent="0.2">
      <c r="A25" s="94">
        <v>100</v>
      </c>
      <c r="B25" s="135"/>
      <c r="C25" s="135"/>
      <c r="D25" s="135"/>
      <c r="E25" s="135"/>
      <c r="F25" s="135"/>
      <c r="G25" s="135"/>
      <c r="H25" s="136"/>
      <c r="I25" s="289"/>
      <c r="J25" s="290"/>
      <c r="K25" s="291"/>
      <c r="L25" s="91" t="str">
        <f>IFERROR(IF((I25&amp;J25&amp;K25)="","",VLOOKUP((I25&amp;J25&amp;K25)*1,'(提出不要）施設コード'!$A$2:$B$1048576,2,FALSE)),"当該コードNoの施設がありません。")</f>
        <v/>
      </c>
      <c r="M25" s="92"/>
      <c r="N25" s="92"/>
      <c r="O25" s="92"/>
      <c r="P25" s="92"/>
      <c r="Q25" s="93"/>
      <c r="R25" s="289"/>
      <c r="S25" s="290"/>
      <c r="T25" s="291"/>
      <c r="U25" s="85" t="str">
        <f>IFERROR(IF((R25&amp;S25&amp;T25)="","",VLOOKUP((R25&amp;S25&amp;T25)*1,'(提出不要）施設コード'!$A$2:$B$1048576,2,FALSE)),"当該コードNoの施設がありません。")</f>
        <v/>
      </c>
      <c r="V25" s="86"/>
      <c r="W25" s="86"/>
      <c r="X25" s="86"/>
      <c r="Y25" s="86"/>
      <c r="Z25" s="87"/>
      <c r="AA25" s="289"/>
      <c r="AB25" s="290"/>
      <c r="AC25" s="291"/>
      <c r="AD25" s="85" t="str">
        <f>IFERROR(IF((AA25&amp;AB25&amp;AC25)="","",VLOOKUP((AA25&amp;AB25&amp;AC25)*1,'(提出不要）施設コード'!$A$2:$B$1048576,2,FALSE)),"当該コードNoの施設がありません。")</f>
        <v/>
      </c>
      <c r="AE25" s="86"/>
      <c r="AF25" s="86"/>
      <c r="AG25" s="86"/>
      <c r="AH25" s="86"/>
      <c r="AI25" s="87"/>
    </row>
    <row r="26" spans="1:38" ht="29.5" customHeight="1" x14ac:dyDescent="0.2">
      <c r="A26" s="94">
        <v>101</v>
      </c>
      <c r="B26" s="135"/>
      <c r="C26" s="135"/>
      <c r="D26" s="135"/>
      <c r="E26" s="135"/>
      <c r="F26" s="135"/>
      <c r="G26" s="135"/>
      <c r="H26" s="136"/>
      <c r="I26" s="289"/>
      <c r="J26" s="290"/>
      <c r="K26" s="291"/>
      <c r="L26" s="120" t="str">
        <f>IFERROR(IF((I26&amp;J26&amp;K26)="","",VLOOKUP((I26&amp;J26&amp;K26)*1,'(提出不要）施設コード'!$A$2:$B$1048576,2,FALSE)),"当該コードNoの施設がありません。")</f>
        <v/>
      </c>
      <c r="M26" s="121"/>
      <c r="N26" s="121"/>
      <c r="O26" s="121"/>
      <c r="P26" s="121"/>
      <c r="Q26" s="122"/>
      <c r="R26" s="289"/>
      <c r="S26" s="290"/>
      <c r="T26" s="291"/>
      <c r="U26" s="85" t="str">
        <f>IFERROR(IF((R26&amp;S26&amp;T26)="","",VLOOKUP((R26&amp;S26&amp;T26)*1,'(提出不要）施設コード'!$A$2:$B$1048576,2,FALSE)),"当該コードNoの施設がありません。")</f>
        <v/>
      </c>
      <c r="V26" s="86"/>
      <c r="W26" s="86"/>
      <c r="X26" s="86"/>
      <c r="Y26" s="86"/>
      <c r="Z26" s="87"/>
      <c r="AA26" s="289"/>
      <c r="AB26" s="290"/>
      <c r="AC26" s="291"/>
      <c r="AD26" s="85" t="str">
        <f>IFERROR(IF((AA26&amp;AB26&amp;AC26)="","",VLOOKUP((AA26&amp;AB26&amp;AC26)*1,'(提出不要）施設コード'!$A$2:$B$1048576,2,FALSE)),"当該コードNoの施設がありません。")</f>
        <v/>
      </c>
      <c r="AE26" s="86"/>
      <c r="AF26" s="86"/>
      <c r="AG26" s="86"/>
      <c r="AH26" s="86"/>
      <c r="AI26" s="87"/>
    </row>
    <row r="27" spans="1:38" ht="29.5" customHeight="1" x14ac:dyDescent="0.2">
      <c r="A27" s="94">
        <v>102</v>
      </c>
      <c r="B27" s="135"/>
      <c r="C27" s="135"/>
      <c r="D27" s="135"/>
      <c r="E27" s="135"/>
      <c r="F27" s="135"/>
      <c r="G27" s="135"/>
      <c r="H27" s="136"/>
      <c r="I27" s="289"/>
      <c r="J27" s="290"/>
      <c r="K27" s="291"/>
      <c r="L27" s="85" t="str">
        <f>IFERROR(IF((I27&amp;J27&amp;K27)="","",VLOOKUP((I27&amp;J27&amp;K27)*1,'(提出不要）施設コード'!$A$2:$B$1048576,2,FALSE)),"当該コードNoの施設がありません。")</f>
        <v/>
      </c>
      <c r="M27" s="86"/>
      <c r="N27" s="86"/>
      <c r="O27" s="86"/>
      <c r="P27" s="86"/>
      <c r="Q27" s="87"/>
      <c r="R27" s="289"/>
      <c r="S27" s="290"/>
      <c r="T27" s="291"/>
      <c r="U27" s="85" t="str">
        <f>IFERROR(IF((R27&amp;S27&amp;T27)="","",VLOOKUP((R27&amp;S27&amp;T27)*1,'(提出不要）施設コード'!$A$2:$B$1048576,2,FALSE)),"当該コードNoの施設がありません。")</f>
        <v/>
      </c>
      <c r="V27" s="86"/>
      <c r="W27" s="86"/>
      <c r="X27" s="86"/>
      <c r="Y27" s="86"/>
      <c r="Z27" s="87"/>
      <c r="AA27" s="289"/>
      <c r="AB27" s="290"/>
      <c r="AC27" s="291"/>
      <c r="AD27" s="85" t="str">
        <f>IFERROR(IF((AA27&amp;AB27&amp;AC27)="","",VLOOKUP((AA27&amp;AB27&amp;AC27)*1,'(提出不要）施設コード'!$A$2:$B$1048576,2,FALSE)),"当該コードNoの施設がありません。")</f>
        <v/>
      </c>
      <c r="AE27" s="86"/>
      <c r="AF27" s="86"/>
      <c r="AG27" s="86"/>
      <c r="AH27" s="86"/>
      <c r="AI27" s="87"/>
    </row>
    <row r="28" spans="1:38" ht="29.5" customHeight="1" x14ac:dyDescent="0.2">
      <c r="A28" s="94">
        <v>103</v>
      </c>
      <c r="B28" s="135"/>
      <c r="C28" s="135"/>
      <c r="D28" s="135"/>
      <c r="E28" s="135"/>
      <c r="F28" s="135"/>
      <c r="G28" s="135"/>
      <c r="H28" s="136"/>
      <c r="I28" s="289"/>
      <c r="J28" s="290"/>
      <c r="K28" s="291"/>
      <c r="L28" s="91" t="str">
        <f>IFERROR(IF((I28&amp;J28&amp;K28)="","",VLOOKUP((I28&amp;J28&amp;K28)*1,'(提出不要）施設コード'!$A$2:$B$1048576,2,FALSE)),"当該コードNoの施設がありません。")</f>
        <v/>
      </c>
      <c r="M28" s="92"/>
      <c r="N28" s="92"/>
      <c r="O28" s="92"/>
      <c r="P28" s="92"/>
      <c r="Q28" s="93"/>
      <c r="R28" s="289"/>
      <c r="S28" s="290"/>
      <c r="T28" s="291"/>
      <c r="U28" s="85" t="str">
        <f>IFERROR(IF((R28&amp;S28&amp;T28)="","",VLOOKUP((R28&amp;S28&amp;T28)*1,'(提出不要）施設コード'!$A$2:$B$1048576,2,FALSE)),"当該コードNoの施設がありません。")</f>
        <v/>
      </c>
      <c r="V28" s="86"/>
      <c r="W28" s="86"/>
      <c r="X28" s="86"/>
      <c r="Y28" s="86"/>
      <c r="Z28" s="87"/>
      <c r="AA28" s="289"/>
      <c r="AB28" s="290"/>
      <c r="AC28" s="291"/>
      <c r="AD28" s="85" t="str">
        <f>IFERROR(IF((AA28&amp;AB28&amp;AC28)="","",VLOOKUP((AA28&amp;AB28&amp;AC28)*1,'(提出不要）施設コード'!$A$2:$B$1048576,2,FALSE)),"当該コードNoの施設がありません。")</f>
        <v/>
      </c>
      <c r="AE28" s="86"/>
      <c r="AF28" s="86"/>
      <c r="AG28" s="86"/>
      <c r="AH28" s="86"/>
      <c r="AI28" s="87"/>
    </row>
    <row r="29" spans="1:38" ht="29.5" customHeight="1" x14ac:dyDescent="0.2">
      <c r="A29" s="94">
        <v>104</v>
      </c>
      <c r="B29" s="135"/>
      <c r="C29" s="135"/>
      <c r="D29" s="135"/>
      <c r="E29" s="135"/>
      <c r="F29" s="135"/>
      <c r="G29" s="135"/>
      <c r="H29" s="136"/>
      <c r="I29" s="289"/>
      <c r="J29" s="290"/>
      <c r="K29" s="291"/>
      <c r="L29" s="91" t="str">
        <f>IFERROR(IF((I29&amp;J29&amp;K29)="","",VLOOKUP((I29&amp;J29&amp;K29)*1,'(提出不要）施設コード'!$A$2:$B$1048576,2,FALSE)),"当該コードNoの施設がありません。")</f>
        <v/>
      </c>
      <c r="M29" s="92"/>
      <c r="N29" s="92"/>
      <c r="O29" s="92"/>
      <c r="P29" s="92"/>
      <c r="Q29" s="93"/>
      <c r="R29" s="289"/>
      <c r="S29" s="290"/>
      <c r="T29" s="291"/>
      <c r="U29" s="85" t="str">
        <f>IFERROR(IF((R29&amp;S29&amp;T29)="","",VLOOKUP((R29&amp;S29&amp;T29)*1,'(提出不要）施設コード'!$A$2:$B$1048576,2,FALSE)),"当該コードNoの施設がありません。")</f>
        <v/>
      </c>
      <c r="V29" s="86"/>
      <c r="W29" s="86"/>
      <c r="X29" s="86"/>
      <c r="Y29" s="86"/>
      <c r="Z29" s="87"/>
      <c r="AA29" s="289"/>
      <c r="AB29" s="290"/>
      <c r="AC29" s="291"/>
      <c r="AD29" s="85" t="str">
        <f>IFERROR(IF((AA29&amp;AB29&amp;AC29)="","",VLOOKUP((AA29&amp;AB29&amp;AC29)*1,'(提出不要）施設コード'!$A$2:$B$1048576,2,FALSE)),"当該コードNoの施設がありません。")</f>
        <v/>
      </c>
      <c r="AE29" s="86"/>
      <c r="AF29" s="86"/>
      <c r="AG29" s="86"/>
      <c r="AH29" s="86"/>
      <c r="AI29" s="87"/>
    </row>
    <row r="30" spans="1:38" ht="29.5" customHeight="1" x14ac:dyDescent="0.2">
      <c r="A30" s="94">
        <v>105</v>
      </c>
      <c r="B30" s="135"/>
      <c r="C30" s="135"/>
      <c r="D30" s="135"/>
      <c r="E30" s="135"/>
      <c r="F30" s="135"/>
      <c r="G30" s="135"/>
      <c r="H30" s="136"/>
      <c r="I30" s="289"/>
      <c r="J30" s="290"/>
      <c r="K30" s="291"/>
      <c r="L30" s="91" t="str">
        <f>IFERROR(IF((I30&amp;J30&amp;K30)="","",VLOOKUP((I30&amp;J30&amp;K30)*1,'(提出不要）施設コード'!$A$2:$B$1048576,2,FALSE)),"当該コードNoの施設がありません。")</f>
        <v/>
      </c>
      <c r="M30" s="92"/>
      <c r="N30" s="92"/>
      <c r="O30" s="92"/>
      <c r="P30" s="92"/>
      <c r="Q30" s="93"/>
      <c r="R30" s="289"/>
      <c r="S30" s="290"/>
      <c r="T30" s="291"/>
      <c r="U30" s="85" t="str">
        <f>IFERROR(IF((R30&amp;S30&amp;T30)="","",VLOOKUP((R30&amp;S30&amp;T30)*1,'(提出不要）施設コード'!$A$2:$B$1048576,2,FALSE)),"当該コードNoの施設がありません。")</f>
        <v/>
      </c>
      <c r="V30" s="86"/>
      <c r="W30" s="86"/>
      <c r="X30" s="86"/>
      <c r="Y30" s="86"/>
      <c r="Z30" s="87"/>
      <c r="AA30" s="289"/>
      <c r="AB30" s="290"/>
      <c r="AC30" s="291"/>
      <c r="AD30" s="85" t="str">
        <f>IFERROR(IF((AA30&amp;AB30&amp;AC30)="","",VLOOKUP((AA30&amp;AB30&amp;AC30)*1,'(提出不要）施設コード'!$A$2:$B$1048576,2,FALSE)),"当該コードNoの施設がありません。")</f>
        <v/>
      </c>
      <c r="AE30" s="86"/>
      <c r="AF30" s="86"/>
      <c r="AG30" s="86"/>
      <c r="AH30" s="86"/>
      <c r="AI30" s="87"/>
    </row>
    <row r="31" spans="1:38" ht="29.5" customHeight="1" x14ac:dyDescent="0.2">
      <c r="A31" s="94">
        <v>106</v>
      </c>
      <c r="B31" s="135"/>
      <c r="C31" s="135"/>
      <c r="D31" s="135"/>
      <c r="E31" s="135"/>
      <c r="F31" s="135"/>
      <c r="G31" s="135"/>
      <c r="H31" s="136"/>
      <c r="I31" s="289"/>
      <c r="J31" s="290"/>
      <c r="K31" s="291"/>
      <c r="L31" s="91" t="str">
        <f>IFERROR(IF((I31&amp;J31&amp;K31)="","",VLOOKUP((I31&amp;J31&amp;K31)*1,'(提出不要）施設コード'!$A$2:$B$1048576,2,FALSE)),"当該コードNoの施設がありません。")</f>
        <v/>
      </c>
      <c r="M31" s="92"/>
      <c r="N31" s="92"/>
      <c r="O31" s="92"/>
      <c r="P31" s="92"/>
      <c r="Q31" s="93"/>
      <c r="R31" s="289"/>
      <c r="S31" s="290"/>
      <c r="T31" s="291"/>
      <c r="U31" s="85" t="str">
        <f>IFERROR(IF((R31&amp;S31&amp;T31)="","",VLOOKUP((R31&amp;S31&amp;T31)*1,'(提出不要）施設コード'!$A$2:$B$1048576,2,FALSE)),"当該コードNoの施設がありません。")</f>
        <v/>
      </c>
      <c r="V31" s="86"/>
      <c r="W31" s="86"/>
      <c r="X31" s="86"/>
      <c r="Y31" s="86"/>
      <c r="Z31" s="87"/>
      <c r="AA31" s="289"/>
      <c r="AB31" s="290"/>
      <c r="AC31" s="291"/>
      <c r="AD31" s="85" t="str">
        <f>IFERROR(IF((AA31&amp;AB31&amp;AC31)="","",VLOOKUP((AA31&amp;AB31&amp;AC31)*1,'(提出不要）施設コード'!$A$2:$B$1048576,2,FALSE)),"当該コードNoの施設がありません。")</f>
        <v/>
      </c>
      <c r="AE31" s="86"/>
      <c r="AF31" s="86"/>
      <c r="AG31" s="86"/>
      <c r="AH31" s="86"/>
      <c r="AI31" s="87"/>
    </row>
    <row r="32" spans="1:38" ht="29.5" customHeight="1" x14ac:dyDescent="0.2">
      <c r="A32" s="94">
        <v>107</v>
      </c>
      <c r="B32" s="135"/>
      <c r="C32" s="135"/>
      <c r="D32" s="135"/>
      <c r="E32" s="135"/>
      <c r="F32" s="135"/>
      <c r="G32" s="135"/>
      <c r="H32" s="136"/>
      <c r="I32" s="289"/>
      <c r="J32" s="290"/>
      <c r="K32" s="291"/>
      <c r="L32" s="91" t="str">
        <f>IFERROR(IF((I32&amp;J32&amp;K32)="","",VLOOKUP((I32&amp;J32&amp;K32)*1,'(提出不要）施設コード'!$A$2:$B$1048576,2,FALSE)),"当該コードNoの施設がありません。")</f>
        <v/>
      </c>
      <c r="M32" s="92"/>
      <c r="N32" s="92"/>
      <c r="O32" s="92"/>
      <c r="P32" s="92"/>
      <c r="Q32" s="93"/>
      <c r="R32" s="289"/>
      <c r="S32" s="290"/>
      <c r="T32" s="291"/>
      <c r="U32" s="85" t="str">
        <f>IFERROR(IF((R32&amp;S32&amp;T32)="","",VLOOKUP((R32&amp;S32&amp;T32)*1,'(提出不要）施設コード'!$A$2:$B$1048576,2,FALSE)),"当該コードNoの施設がありません。")</f>
        <v/>
      </c>
      <c r="V32" s="86"/>
      <c r="W32" s="86"/>
      <c r="X32" s="86"/>
      <c r="Y32" s="86"/>
      <c r="Z32" s="87"/>
      <c r="AA32" s="289"/>
      <c r="AB32" s="290"/>
      <c r="AC32" s="291"/>
      <c r="AD32" s="85" t="str">
        <f>IFERROR(IF((AA32&amp;AB32&amp;AC32)="","",VLOOKUP((AA32&amp;AB32&amp;AC32)*1,'(提出不要）施設コード'!$A$2:$B$1048576,2,FALSE)),"当該コードNoの施設がありません。")</f>
        <v/>
      </c>
      <c r="AE32" s="86"/>
      <c r="AF32" s="86"/>
      <c r="AG32" s="86"/>
      <c r="AH32" s="86"/>
      <c r="AI32" s="87"/>
    </row>
    <row r="33" spans="1:35" ht="29.5" customHeight="1" x14ac:dyDescent="0.2">
      <c r="A33" s="94">
        <v>108</v>
      </c>
      <c r="B33" s="135"/>
      <c r="C33" s="135"/>
      <c r="D33" s="135"/>
      <c r="E33" s="135"/>
      <c r="F33" s="135"/>
      <c r="G33" s="135"/>
      <c r="H33" s="136"/>
      <c r="I33" s="289"/>
      <c r="J33" s="290"/>
      <c r="K33" s="291"/>
      <c r="L33" s="91" t="str">
        <f>IFERROR(IF((I33&amp;J33&amp;K33)="","",VLOOKUP((I33&amp;J33&amp;K33)*1,'(提出不要）施設コード'!$A$2:$B$1048576,2,FALSE)),"当該コードNoの施設がありません。")</f>
        <v/>
      </c>
      <c r="M33" s="92"/>
      <c r="N33" s="92"/>
      <c r="O33" s="92"/>
      <c r="P33" s="92"/>
      <c r="Q33" s="93"/>
      <c r="R33" s="289"/>
      <c r="S33" s="290"/>
      <c r="T33" s="291"/>
      <c r="U33" s="85" t="str">
        <f>IFERROR(IF((R33&amp;S33&amp;T33)="","",VLOOKUP((R33&amp;S33&amp;T33)*1,'(提出不要）施設コード'!$A$2:$B$1048576,2,FALSE)),"当該コードNoの施設がありません。")</f>
        <v/>
      </c>
      <c r="V33" s="86"/>
      <c r="W33" s="86"/>
      <c r="X33" s="86"/>
      <c r="Y33" s="86"/>
      <c r="Z33" s="87"/>
      <c r="AA33" s="289"/>
      <c r="AB33" s="290"/>
      <c r="AC33" s="291"/>
      <c r="AD33" s="85" t="str">
        <f>IFERROR(IF((AA33&amp;AB33&amp;AC33)="","",VLOOKUP((AA33&amp;AB33&amp;AC33)*1,'(提出不要）施設コード'!$A$2:$B$1048576,2,FALSE)),"当該コードNoの施設がありません。")</f>
        <v/>
      </c>
      <c r="AE33" s="86"/>
      <c r="AF33" s="86"/>
      <c r="AG33" s="86"/>
      <c r="AH33" s="86"/>
      <c r="AI33" s="87"/>
    </row>
    <row r="34" spans="1:35" ht="29.5" customHeight="1" x14ac:dyDescent="0.2">
      <c r="A34" s="94">
        <v>109</v>
      </c>
      <c r="B34" s="135"/>
      <c r="C34" s="135"/>
      <c r="D34" s="135"/>
      <c r="E34" s="135"/>
      <c r="F34" s="135"/>
      <c r="G34" s="135"/>
      <c r="H34" s="136"/>
      <c r="I34" s="289"/>
      <c r="J34" s="290"/>
      <c r="K34" s="291"/>
      <c r="L34" s="91" t="str">
        <f>IFERROR(IF((I34&amp;J34&amp;K34)="","",VLOOKUP((I34&amp;J34&amp;K34)*1,'(提出不要）施設コード'!$A$2:$B$1048576,2,FALSE)),"当該コードNoの施設がありません。")</f>
        <v/>
      </c>
      <c r="M34" s="92"/>
      <c r="N34" s="92"/>
      <c r="O34" s="92"/>
      <c r="P34" s="92"/>
      <c r="Q34" s="93"/>
      <c r="R34" s="289"/>
      <c r="S34" s="290"/>
      <c r="T34" s="291"/>
      <c r="U34" s="85" t="str">
        <f>IFERROR(IF((R34&amp;S34&amp;T34)="","",VLOOKUP((R34&amp;S34&amp;T34)*1,'(提出不要）施設コード'!$A$2:$B$1048576,2,FALSE)),"当該コードNoの施設がありません。")</f>
        <v/>
      </c>
      <c r="V34" s="86"/>
      <c r="W34" s="86"/>
      <c r="X34" s="86"/>
      <c r="Y34" s="86"/>
      <c r="Z34" s="87"/>
      <c r="AA34" s="289"/>
      <c r="AB34" s="290"/>
      <c r="AC34" s="291"/>
      <c r="AD34" s="85" t="str">
        <f>IFERROR(IF((AA34&amp;AB34&amp;AC34)="","",VLOOKUP((AA34&amp;AB34&amp;AC34)*1,'(提出不要）施設コード'!$A$2:$B$1048576,2,FALSE)),"当該コードNoの施設がありません。")</f>
        <v/>
      </c>
      <c r="AE34" s="86"/>
      <c r="AF34" s="86"/>
      <c r="AG34" s="86"/>
      <c r="AH34" s="86"/>
      <c r="AI34" s="87"/>
    </row>
    <row r="35" spans="1:35" ht="29.5" customHeight="1" x14ac:dyDescent="0.2">
      <c r="A35" s="94">
        <v>110</v>
      </c>
      <c r="B35" s="135"/>
      <c r="C35" s="135"/>
      <c r="D35" s="135"/>
      <c r="E35" s="135"/>
      <c r="F35" s="135"/>
      <c r="G35" s="135"/>
      <c r="H35" s="136"/>
      <c r="I35" s="289"/>
      <c r="J35" s="290"/>
      <c r="K35" s="291"/>
      <c r="L35" s="91" t="str">
        <f>IFERROR(IF((I35&amp;J35&amp;K35)="","",VLOOKUP((I35&amp;J35&amp;K35)*1,'(提出不要）施設コード'!$A$2:$B$1048576,2,FALSE)),"当該コードNoの施設がありません。")</f>
        <v/>
      </c>
      <c r="M35" s="92"/>
      <c r="N35" s="92"/>
      <c r="O35" s="92"/>
      <c r="P35" s="92"/>
      <c r="Q35" s="93"/>
      <c r="R35" s="289"/>
      <c r="S35" s="290"/>
      <c r="T35" s="291"/>
      <c r="U35" s="85" t="str">
        <f>IFERROR(IF((R35&amp;S35&amp;T35)="","",VLOOKUP((R35&amp;S35&amp;T35)*1,'(提出不要）施設コード'!$A$2:$B$1048576,2,FALSE)),"当該コードNoの施設がありません。")</f>
        <v/>
      </c>
      <c r="V35" s="86"/>
      <c r="W35" s="86"/>
      <c r="X35" s="86"/>
      <c r="Y35" s="86"/>
      <c r="Z35" s="87"/>
      <c r="AA35" s="289"/>
      <c r="AB35" s="290"/>
      <c r="AC35" s="291"/>
      <c r="AD35" s="85" t="str">
        <f>IFERROR(IF((AA35&amp;AB35&amp;AC35)="","",VLOOKUP((AA35&amp;AB35&amp;AC35)*1,'(提出不要）施設コード'!$A$2:$B$1048576,2,FALSE)),"当該コードNoの施設がありません。")</f>
        <v/>
      </c>
      <c r="AE35" s="86"/>
      <c r="AF35" s="86"/>
      <c r="AG35" s="86"/>
      <c r="AH35" s="86"/>
      <c r="AI35" s="87"/>
    </row>
    <row r="36" spans="1:35" ht="29.5" customHeight="1" x14ac:dyDescent="0.2">
      <c r="A36" s="94">
        <v>111</v>
      </c>
      <c r="B36" s="135"/>
      <c r="C36" s="135"/>
      <c r="D36" s="135"/>
      <c r="E36" s="135"/>
      <c r="F36" s="135"/>
      <c r="G36" s="135"/>
      <c r="H36" s="136"/>
      <c r="I36" s="289"/>
      <c r="J36" s="290"/>
      <c r="K36" s="291"/>
      <c r="L36" s="91" t="str">
        <f>IFERROR(IF((I36&amp;J36&amp;K36)="","",VLOOKUP((I36&amp;J36&amp;K36)*1,'(提出不要）施設コード'!$A$2:$B$1048576,2,FALSE)),"当該コードNoの施設がありません。")</f>
        <v/>
      </c>
      <c r="M36" s="92"/>
      <c r="N36" s="92"/>
      <c r="O36" s="92"/>
      <c r="P36" s="92"/>
      <c r="Q36" s="93"/>
      <c r="R36" s="289"/>
      <c r="S36" s="290"/>
      <c r="T36" s="291"/>
      <c r="U36" s="85" t="str">
        <f>IFERROR(IF((R36&amp;S36&amp;T36)="","",VLOOKUP((R36&amp;S36&amp;T36)*1,'(提出不要）施設コード'!$A$2:$B$1048576,2,FALSE)),"当該コードNoの施設がありません。")</f>
        <v/>
      </c>
      <c r="V36" s="86"/>
      <c r="W36" s="86"/>
      <c r="X36" s="86"/>
      <c r="Y36" s="86"/>
      <c r="Z36" s="87"/>
      <c r="AA36" s="289"/>
      <c r="AB36" s="290"/>
      <c r="AC36" s="291"/>
      <c r="AD36" s="85" t="str">
        <f>IFERROR(IF((AA36&amp;AB36&amp;AC36)="","",VLOOKUP((AA36&amp;AB36&amp;AC36)*1,'(提出不要）施設コード'!$A$2:$B$1048576,2,FALSE)),"当該コードNoの施設がありません。")</f>
        <v/>
      </c>
      <c r="AE36" s="86"/>
      <c r="AF36" s="86"/>
      <c r="AG36" s="86"/>
      <c r="AH36" s="86"/>
      <c r="AI36" s="87"/>
    </row>
    <row r="37" spans="1:35" ht="29.5" customHeight="1" x14ac:dyDescent="0.2">
      <c r="A37" s="94">
        <v>112</v>
      </c>
      <c r="B37" s="135"/>
      <c r="C37" s="135"/>
      <c r="D37" s="135"/>
      <c r="E37" s="135"/>
      <c r="F37" s="135"/>
      <c r="G37" s="135"/>
      <c r="H37" s="136"/>
      <c r="I37" s="289"/>
      <c r="J37" s="290"/>
      <c r="K37" s="291"/>
      <c r="L37" s="91" t="str">
        <f>IFERROR(IF((I37&amp;J37&amp;K37)="","",VLOOKUP((I37&amp;J37&amp;K37)*1,'(提出不要）施設コード'!$A$2:$B$1048576,2,FALSE)),"当該コードNoの施設がありません。")</f>
        <v/>
      </c>
      <c r="M37" s="92"/>
      <c r="N37" s="92"/>
      <c r="O37" s="92"/>
      <c r="P37" s="92"/>
      <c r="Q37" s="93"/>
      <c r="R37" s="289"/>
      <c r="S37" s="290"/>
      <c r="T37" s="291"/>
      <c r="U37" s="85" t="str">
        <f>IFERROR(IF((R37&amp;S37&amp;T37)="","",VLOOKUP((R37&amp;S37&amp;T37)*1,'(提出不要）施設コード'!$A$2:$B$1048576,2,FALSE)),"当該コードNoの施設がありません。")</f>
        <v/>
      </c>
      <c r="V37" s="86"/>
      <c r="W37" s="86"/>
      <c r="X37" s="86"/>
      <c r="Y37" s="86"/>
      <c r="Z37" s="87"/>
      <c r="AA37" s="289"/>
      <c r="AB37" s="290"/>
      <c r="AC37" s="291"/>
      <c r="AD37" s="85" t="str">
        <f>IFERROR(IF((AA37&amp;AB37&amp;AC37)="","",VLOOKUP((AA37&amp;AB37&amp;AC37)*1,'(提出不要）施設コード'!$A$2:$B$1048576,2,FALSE)),"当該コードNoの施設がありません。")</f>
        <v/>
      </c>
      <c r="AE37" s="86"/>
      <c r="AF37" s="86"/>
      <c r="AG37" s="86"/>
      <c r="AH37" s="86"/>
      <c r="AI37" s="87"/>
    </row>
    <row r="38" spans="1:35" ht="29.5" customHeight="1" x14ac:dyDescent="0.2">
      <c r="A38" s="94">
        <v>113</v>
      </c>
      <c r="B38" s="135"/>
      <c r="C38" s="135"/>
      <c r="D38" s="135"/>
      <c r="E38" s="135"/>
      <c r="F38" s="135"/>
      <c r="G38" s="135"/>
      <c r="H38" s="136"/>
      <c r="I38" s="289"/>
      <c r="J38" s="290"/>
      <c r="K38" s="291"/>
      <c r="L38" s="91" t="str">
        <f>IFERROR(IF((I38&amp;J38&amp;K38)="","",VLOOKUP((I38&amp;J38&amp;K38)*1,'(提出不要）施設コード'!$A$2:$B$1048576,2,FALSE)),"当該コードNoの施設がありません。")</f>
        <v/>
      </c>
      <c r="M38" s="92"/>
      <c r="N38" s="92"/>
      <c r="O38" s="92"/>
      <c r="P38" s="92"/>
      <c r="Q38" s="93"/>
      <c r="R38" s="289"/>
      <c r="S38" s="290"/>
      <c r="T38" s="291"/>
      <c r="U38" s="85" t="str">
        <f>IFERROR(IF((R38&amp;S38&amp;T38)="","",VLOOKUP((R38&amp;S38&amp;T38)*1,'(提出不要）施設コード'!$A$2:$B$1048576,2,FALSE)),"当該コードNoの施設がありません。")</f>
        <v/>
      </c>
      <c r="V38" s="86"/>
      <c r="W38" s="86"/>
      <c r="X38" s="86"/>
      <c r="Y38" s="86"/>
      <c r="Z38" s="87"/>
      <c r="AA38" s="289"/>
      <c r="AB38" s="290"/>
      <c r="AC38" s="291"/>
      <c r="AD38" s="85" t="str">
        <f>IFERROR(IF((AA38&amp;AB38&amp;AC38)="","",VLOOKUP((AA38&amp;AB38&amp;AC38)*1,'(提出不要）施設コード'!$A$2:$B$1048576,2,FALSE)),"当該コードNoの施設がありません。")</f>
        <v/>
      </c>
      <c r="AE38" s="86"/>
      <c r="AF38" s="86"/>
      <c r="AG38" s="86"/>
      <c r="AH38" s="86"/>
      <c r="AI38" s="87"/>
    </row>
    <row r="39" spans="1:35" ht="29.5" customHeight="1" x14ac:dyDescent="0.2">
      <c r="A39" s="94">
        <v>114</v>
      </c>
      <c r="B39" s="135"/>
      <c r="C39" s="135"/>
      <c r="D39" s="135"/>
      <c r="E39" s="135"/>
      <c r="F39" s="135"/>
      <c r="G39" s="135"/>
      <c r="H39" s="136"/>
      <c r="I39" s="289"/>
      <c r="J39" s="290"/>
      <c r="K39" s="291"/>
      <c r="L39" s="120" t="str">
        <f>IFERROR(IF((I39&amp;J39&amp;K39)="","",VLOOKUP((I39&amp;J39&amp;K39)*1,'(提出不要）施設コード'!$A$2:$B$1048576,2,FALSE)),"当該コードNoの施設がありません。")</f>
        <v/>
      </c>
      <c r="M39" s="121"/>
      <c r="N39" s="121"/>
      <c r="O39" s="121"/>
      <c r="P39" s="121"/>
      <c r="Q39" s="122"/>
      <c r="R39" s="289"/>
      <c r="S39" s="290"/>
      <c r="T39" s="291"/>
      <c r="U39" s="85" t="str">
        <f>IFERROR(IF((R39&amp;S39&amp;T39)="","",VLOOKUP((R39&amp;S39&amp;T39)*1,'(提出不要）施設コード'!$A$2:$B$1048576,2,FALSE)),"当該コードNoの施設がありません。")</f>
        <v/>
      </c>
      <c r="V39" s="86"/>
      <c r="W39" s="86"/>
      <c r="X39" s="86"/>
      <c r="Y39" s="86"/>
      <c r="Z39" s="87"/>
      <c r="AA39" s="289"/>
      <c r="AB39" s="290"/>
      <c r="AC39" s="291"/>
      <c r="AD39" s="85" t="str">
        <f>IFERROR(IF((AA39&amp;AB39&amp;AC39)="","",VLOOKUP((AA39&amp;AB39&amp;AC39)*1,'(提出不要）施設コード'!$A$2:$B$1048576,2,FALSE)),"当該コードNoの施設がありません。")</f>
        <v/>
      </c>
      <c r="AE39" s="86"/>
      <c r="AF39" s="86"/>
      <c r="AG39" s="86"/>
      <c r="AH39" s="86"/>
      <c r="AI39" s="87"/>
    </row>
    <row r="40" spans="1:35" ht="29.5" customHeight="1" x14ac:dyDescent="0.2">
      <c r="A40" s="94">
        <v>115</v>
      </c>
      <c r="B40" s="135"/>
      <c r="C40" s="135"/>
      <c r="D40" s="135"/>
      <c r="E40" s="135"/>
      <c r="F40" s="135"/>
      <c r="G40" s="135"/>
      <c r="H40" s="136"/>
      <c r="I40" s="289"/>
      <c r="J40" s="290"/>
      <c r="K40" s="291"/>
      <c r="L40" s="85" t="str">
        <f>IFERROR(IF((I40&amp;J40&amp;K40)="","",VLOOKUP((I40&amp;J40&amp;K40)*1,'(提出不要）施設コード'!$A$2:$B$1048576,2,FALSE)),"当該コードNoの施設がありません。")</f>
        <v/>
      </c>
      <c r="M40" s="86"/>
      <c r="N40" s="86"/>
      <c r="O40" s="86"/>
      <c r="P40" s="86"/>
      <c r="Q40" s="87"/>
      <c r="R40" s="289"/>
      <c r="S40" s="290"/>
      <c r="T40" s="291"/>
      <c r="U40" s="85" t="str">
        <f>IFERROR(IF((R40&amp;S40&amp;T40)="","",VLOOKUP((R40&amp;S40&amp;T40)*1,'(提出不要）施設コード'!$A$2:$B$1048576,2,FALSE)),"当該コードNoの施設がありません。")</f>
        <v/>
      </c>
      <c r="V40" s="86"/>
      <c r="W40" s="86"/>
      <c r="X40" s="86"/>
      <c r="Y40" s="86"/>
      <c r="Z40" s="87"/>
      <c r="AA40" s="289"/>
      <c r="AB40" s="290"/>
      <c r="AC40" s="291"/>
      <c r="AD40" s="85" t="str">
        <f>IFERROR(IF((AA40&amp;AB40&amp;AC40)="","",VLOOKUP((AA40&amp;AB40&amp;AC40)*1,'(提出不要）施設コード'!$A$2:$B$1048576,2,FALSE)),"当該コードNoの施設がありません。")</f>
        <v/>
      </c>
      <c r="AE40" s="86"/>
      <c r="AF40" s="86"/>
      <c r="AG40" s="86"/>
      <c r="AH40" s="86"/>
      <c r="AI40" s="87"/>
    </row>
    <row r="41" spans="1:35" ht="29.5" customHeight="1" x14ac:dyDescent="0.2">
      <c r="A41" s="94">
        <v>116</v>
      </c>
      <c r="B41" s="135"/>
      <c r="C41" s="135"/>
      <c r="D41" s="135"/>
      <c r="E41" s="135"/>
      <c r="F41" s="135"/>
      <c r="G41" s="135"/>
      <c r="H41" s="136"/>
      <c r="I41" s="289"/>
      <c r="J41" s="290"/>
      <c r="K41" s="291"/>
      <c r="L41" s="91" t="str">
        <f>IFERROR(IF((I41&amp;J41&amp;K41)="","",VLOOKUP((I41&amp;J41&amp;K41)*1,'(提出不要）施設コード'!$A$2:$B$1048576,2,FALSE)),"当該コードNoの施設がありません。")</f>
        <v/>
      </c>
      <c r="M41" s="92"/>
      <c r="N41" s="92"/>
      <c r="O41" s="92"/>
      <c r="P41" s="92"/>
      <c r="Q41" s="93"/>
      <c r="R41" s="289"/>
      <c r="S41" s="290"/>
      <c r="T41" s="291"/>
      <c r="U41" s="85" t="str">
        <f>IFERROR(IF((R41&amp;S41&amp;T41)="","",VLOOKUP((R41&amp;S41&amp;T41)*1,'(提出不要）施設コード'!$A$2:$B$1048576,2,FALSE)),"当該コードNoの施設がありません。")</f>
        <v/>
      </c>
      <c r="V41" s="86"/>
      <c r="W41" s="86"/>
      <c r="X41" s="86"/>
      <c r="Y41" s="86"/>
      <c r="Z41" s="87"/>
      <c r="AA41" s="289"/>
      <c r="AB41" s="290"/>
      <c r="AC41" s="291"/>
      <c r="AD41" s="85" t="str">
        <f>IFERROR(IF((AA41&amp;AB41&amp;AC41)="","",VLOOKUP((AA41&amp;AB41&amp;AC41)*1,'(提出不要）施設コード'!$A$2:$B$1048576,2,FALSE)),"当該コードNoの施設がありません。")</f>
        <v/>
      </c>
      <c r="AE41" s="86"/>
      <c r="AF41" s="86"/>
      <c r="AG41" s="86"/>
      <c r="AH41" s="86"/>
      <c r="AI41" s="87"/>
    </row>
    <row r="42" spans="1:35" ht="29.5" customHeight="1" x14ac:dyDescent="0.2">
      <c r="A42" s="94">
        <v>117</v>
      </c>
      <c r="B42" s="135"/>
      <c r="C42" s="135"/>
      <c r="D42" s="135"/>
      <c r="E42" s="135"/>
      <c r="F42" s="135"/>
      <c r="G42" s="135"/>
      <c r="H42" s="136"/>
      <c r="I42" s="289"/>
      <c r="J42" s="290"/>
      <c r="K42" s="291"/>
      <c r="L42" s="91" t="str">
        <f>IFERROR(IF((I42&amp;J42&amp;K42)="","",VLOOKUP((I42&amp;J42&amp;K42)*1,'(提出不要）施設コード'!$A$2:$B$1048576,2,FALSE)),"当該コードNoの施設がありません。")</f>
        <v/>
      </c>
      <c r="M42" s="92"/>
      <c r="N42" s="92"/>
      <c r="O42" s="92"/>
      <c r="P42" s="92"/>
      <c r="Q42" s="93"/>
      <c r="R42" s="289"/>
      <c r="S42" s="290"/>
      <c r="T42" s="291"/>
      <c r="U42" s="85" t="str">
        <f>IFERROR(IF((R42&amp;S42&amp;T42)="","",VLOOKUP((R42&amp;S42&amp;T42)*1,'(提出不要）施設コード'!$A$2:$B$1048576,2,FALSE)),"当該コードNoの施設がありません。")</f>
        <v/>
      </c>
      <c r="V42" s="86"/>
      <c r="W42" s="86"/>
      <c r="X42" s="86"/>
      <c r="Y42" s="86"/>
      <c r="Z42" s="87"/>
      <c r="AA42" s="289"/>
      <c r="AB42" s="290"/>
      <c r="AC42" s="291"/>
      <c r="AD42" s="85" t="str">
        <f>IFERROR(IF((AA42&amp;AB42&amp;AC42)="","",VLOOKUP((AA42&amp;AB42&amp;AC42)*1,'(提出不要）施設コード'!$A$2:$B$1048576,2,FALSE)),"当該コードNoの施設がありません。")</f>
        <v/>
      </c>
      <c r="AE42" s="86"/>
      <c r="AF42" s="86"/>
      <c r="AG42" s="86"/>
      <c r="AH42" s="86"/>
      <c r="AI42" s="87"/>
    </row>
    <row r="43" spans="1:35" ht="29.5" customHeight="1" x14ac:dyDescent="0.2">
      <c r="A43" s="94">
        <v>118</v>
      </c>
      <c r="B43" s="135"/>
      <c r="C43" s="135"/>
      <c r="D43" s="135"/>
      <c r="E43" s="135"/>
      <c r="F43" s="135"/>
      <c r="G43" s="135"/>
      <c r="H43" s="136"/>
      <c r="I43" s="289"/>
      <c r="J43" s="290"/>
      <c r="K43" s="291"/>
      <c r="L43" s="91" t="str">
        <f>IFERROR(IF((I43&amp;J43&amp;K43)="","",VLOOKUP((I43&amp;J43&amp;K43)*1,'(提出不要）施設コード'!$A$2:$B$1048576,2,FALSE)),"当該コードNoの施設がありません。")</f>
        <v/>
      </c>
      <c r="M43" s="92"/>
      <c r="N43" s="92"/>
      <c r="O43" s="92"/>
      <c r="P43" s="92"/>
      <c r="Q43" s="93"/>
      <c r="R43" s="289"/>
      <c r="S43" s="290"/>
      <c r="T43" s="291"/>
      <c r="U43" s="85" t="str">
        <f>IFERROR(IF((R43&amp;S43&amp;T43)="","",VLOOKUP((R43&amp;S43&amp;T43)*1,'(提出不要）施設コード'!$A$2:$B$1048576,2,FALSE)),"当該コードNoの施設がありません。")</f>
        <v/>
      </c>
      <c r="V43" s="86"/>
      <c r="W43" s="86"/>
      <c r="X43" s="86"/>
      <c r="Y43" s="86"/>
      <c r="Z43" s="87"/>
      <c r="AA43" s="289"/>
      <c r="AB43" s="290"/>
      <c r="AC43" s="291"/>
      <c r="AD43" s="85" t="str">
        <f>IFERROR(IF((AA43&amp;AB43&amp;AC43)="","",VLOOKUP((AA43&amp;AB43&amp;AC43)*1,'(提出不要）施設コード'!$A$2:$B$1048576,2,FALSE)),"当該コードNoの施設がありません。")</f>
        <v/>
      </c>
      <c r="AE43" s="86"/>
      <c r="AF43" s="86"/>
      <c r="AG43" s="86"/>
      <c r="AH43" s="86"/>
      <c r="AI43" s="87"/>
    </row>
    <row r="44" spans="1:35" ht="29.5" customHeight="1" x14ac:dyDescent="0.2">
      <c r="A44" s="94">
        <v>119</v>
      </c>
      <c r="B44" s="135"/>
      <c r="C44" s="135"/>
      <c r="D44" s="135"/>
      <c r="E44" s="135"/>
      <c r="F44" s="135"/>
      <c r="G44" s="135"/>
      <c r="H44" s="136"/>
      <c r="I44" s="289"/>
      <c r="J44" s="290"/>
      <c r="K44" s="291"/>
      <c r="L44" s="91" t="str">
        <f>IFERROR(IF((I44&amp;J44&amp;K44)="","",VLOOKUP((I44&amp;J44&amp;K44)*1,'(提出不要）施設コード'!$A$2:$B$1048576,2,FALSE)),"当該コードNoの施設がありません。")</f>
        <v/>
      </c>
      <c r="M44" s="92"/>
      <c r="N44" s="92"/>
      <c r="O44" s="92"/>
      <c r="P44" s="92"/>
      <c r="Q44" s="93"/>
      <c r="R44" s="289"/>
      <c r="S44" s="290"/>
      <c r="T44" s="291"/>
      <c r="U44" s="85" t="str">
        <f>IFERROR(IF((R44&amp;S44&amp;T44)="","",VLOOKUP((R44&amp;S44&amp;T44)*1,'(提出不要）施設コード'!$A$2:$B$1048576,2,FALSE)),"当該コードNoの施設がありません。")</f>
        <v/>
      </c>
      <c r="V44" s="86"/>
      <c r="W44" s="86"/>
      <c r="X44" s="86"/>
      <c r="Y44" s="86"/>
      <c r="Z44" s="87"/>
      <c r="AA44" s="289"/>
      <c r="AB44" s="290"/>
      <c r="AC44" s="291"/>
      <c r="AD44" s="85" t="str">
        <f>IFERROR(IF((AA44&amp;AB44&amp;AC44)="","",VLOOKUP((AA44&amp;AB44&amp;AC44)*1,'(提出不要）施設コード'!$A$2:$B$1048576,2,FALSE)),"当該コードNoの施設がありません。")</f>
        <v/>
      </c>
      <c r="AE44" s="86"/>
      <c r="AF44" s="86"/>
      <c r="AG44" s="86"/>
      <c r="AH44" s="86"/>
      <c r="AI44" s="87"/>
    </row>
    <row r="45" spans="1:35" ht="29.5" customHeight="1" x14ac:dyDescent="0.2">
      <c r="A45" s="132">
        <v>120</v>
      </c>
      <c r="B45" s="137"/>
      <c r="C45" s="137"/>
      <c r="D45" s="137"/>
      <c r="E45" s="137"/>
      <c r="F45" s="137"/>
      <c r="G45" s="137"/>
      <c r="H45" s="138"/>
      <c r="I45" s="292"/>
      <c r="J45" s="293"/>
      <c r="K45" s="294"/>
      <c r="L45" s="75" t="str">
        <f>IFERROR(IF((I45&amp;J45&amp;K45)="","",VLOOKUP((I45&amp;J45&amp;K45)*1,'(提出不要）施設コード'!$A$2:$B$1048576,2,FALSE)),"当該コードNoの施設がありません。")</f>
        <v/>
      </c>
      <c r="M45" s="76"/>
      <c r="N45" s="76"/>
      <c r="O45" s="76"/>
      <c r="P45" s="76"/>
      <c r="Q45" s="77"/>
      <c r="R45" s="292"/>
      <c r="S45" s="293"/>
      <c r="T45" s="294"/>
      <c r="U45" s="75" t="str">
        <f>IFERROR(IF((R45&amp;S45&amp;T45)="","",VLOOKUP((R45&amp;S45&amp;T45)*1,'(提出不要）施設コード'!$A$2:$B$1048576,2,FALSE)),"当該コードNoの施設がありません。")</f>
        <v/>
      </c>
      <c r="V45" s="76"/>
      <c r="W45" s="76"/>
      <c r="X45" s="76"/>
      <c r="Y45" s="76"/>
      <c r="Z45" s="77"/>
      <c r="AA45" s="292"/>
      <c r="AB45" s="293"/>
      <c r="AC45" s="294"/>
      <c r="AD45" s="75" t="str">
        <f>IFERROR(IF((AA45&amp;AB45&amp;AC45)="","",VLOOKUP((AA45&amp;AB45&amp;AC45)*1,'(提出不要）施設コード'!$A$2:$B$1048576,2,FALSE)),"当該コードNoの施設がありません。")</f>
        <v/>
      </c>
      <c r="AE45" s="76"/>
      <c r="AF45" s="76"/>
      <c r="AG45" s="76"/>
      <c r="AH45" s="76"/>
      <c r="AI45" s="77"/>
    </row>
    <row r="46" spans="1:35" x14ac:dyDescent="0.2">
      <c r="A46" s="59" t="s">
        <v>305</v>
      </c>
      <c r="B46" s="60"/>
      <c r="C46" s="60"/>
      <c r="D46" s="60"/>
      <c r="E46" s="60"/>
      <c r="F46" s="60"/>
      <c r="G46" s="60"/>
      <c r="H46" s="61"/>
      <c r="I46" s="71" t="str">
        <f>IF(集計用ページ!E8="",IF(AND(集計用ページ!E1&gt;=61,集計用ページ!E1&lt;=90),集計用ページ!E2,""),IF(AND(集計用ページ!E1&gt;=91,集計用ページ!E1&lt;=120),集計用ページ!E2,""))</f>
        <v/>
      </c>
      <c r="J46" s="72"/>
      <c r="K46" s="72"/>
      <c r="L46" s="65"/>
      <c r="M46" s="66"/>
      <c r="N46" s="66"/>
      <c r="O46" s="66"/>
      <c r="P46" s="66"/>
      <c r="Q46" s="67"/>
      <c r="R46" s="71" t="str">
        <f>IF(集計用ページ!I8="",IF(AND(集計用ページ!I1&gt;=61,集計用ページ!I1&lt;=90),集計用ページ!I2,""),IF(AND(集計用ページ!I1&gt;=91,集計用ページ!I1&lt;=120),集計用ページ!I2,""))</f>
        <v/>
      </c>
      <c r="S46" s="72"/>
      <c r="T46" s="72"/>
      <c r="U46" s="65"/>
      <c r="V46" s="66"/>
      <c r="W46" s="66"/>
      <c r="X46" s="66"/>
      <c r="Y46" s="66"/>
      <c r="Z46" s="67"/>
      <c r="AA46" s="71" t="str">
        <f>IF(集計用ページ!M8="",IF(AND(集計用ページ!M1&gt;=61,集計用ページ!M1&lt;=90),集計用ページ!M2,""),IF(AND(集計用ページ!M1&gt;=91,集計用ページ!M1&lt;=120),集計用ページ!M2,""))</f>
        <v/>
      </c>
      <c r="AB46" s="72"/>
      <c r="AC46" s="72"/>
      <c r="AD46" s="65"/>
      <c r="AE46" s="66"/>
      <c r="AF46" s="66"/>
      <c r="AG46" s="66"/>
      <c r="AH46" s="66"/>
      <c r="AI46" s="67"/>
    </row>
    <row r="47" spans="1:35" x14ac:dyDescent="0.2">
      <c r="A47" s="62"/>
      <c r="B47" s="63"/>
      <c r="C47" s="63"/>
      <c r="D47" s="63"/>
      <c r="E47" s="63"/>
      <c r="F47" s="63"/>
      <c r="G47" s="63"/>
      <c r="H47" s="64"/>
      <c r="I47" s="73"/>
      <c r="J47" s="74"/>
      <c r="K47" s="74"/>
      <c r="L47" s="68"/>
      <c r="M47" s="69"/>
      <c r="N47" s="69"/>
      <c r="O47" s="69"/>
      <c r="P47" s="69"/>
      <c r="Q47" s="70"/>
      <c r="R47" s="73"/>
      <c r="S47" s="74"/>
      <c r="T47" s="74"/>
      <c r="U47" s="68"/>
      <c r="V47" s="69"/>
      <c r="W47" s="69"/>
      <c r="X47" s="69"/>
      <c r="Y47" s="69"/>
      <c r="Z47" s="70"/>
      <c r="AA47" s="73"/>
      <c r="AB47" s="74"/>
      <c r="AC47" s="74"/>
      <c r="AD47" s="68"/>
      <c r="AE47" s="69"/>
      <c r="AF47" s="69"/>
      <c r="AG47" s="69"/>
      <c r="AH47" s="69"/>
      <c r="AI47" s="70"/>
    </row>
    <row r="48" spans="1:35" x14ac:dyDescent="0.2">
      <c r="AH48" s="57">
        <v>2025.09</v>
      </c>
      <c r="AI48" s="57"/>
    </row>
  </sheetData>
  <sheetProtection selectLockedCells="1"/>
  <mergeCells count="141">
    <mergeCell ref="A1:AC2"/>
    <mergeCell ref="A3:AI4"/>
    <mergeCell ref="A5:AI11"/>
    <mergeCell ref="I13:Q14"/>
    <mergeCell ref="R13:Z14"/>
    <mergeCell ref="AA13:AI14"/>
    <mergeCell ref="A18:H18"/>
    <mergeCell ref="L18:Q18"/>
    <mergeCell ref="U18:Z18"/>
    <mergeCell ref="AD18:AI18"/>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s>
  <phoneticPr fontId="2"/>
  <dataValidations count="1">
    <dataValidation type="list" allowBlank="1" showInputMessage="1" showErrorMessage="1" sqref="AA16:AC45 R16:T45 I16:K45" xr:uid="{FDDEE0B5-DE8F-4970-9BDB-6344DB2448E3}">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82D5-0066-46BE-BD70-E5EDE1F1E8D1}">
  <dimension ref="A1:BW54"/>
  <sheetViews>
    <sheetView showGridLines="0" view="pageBreakPreview" zoomScale="90" zoomScaleNormal="100" zoomScaleSheetLayoutView="90" workbookViewId="0">
      <selection activeCell="A5" sqref="A5:BW11"/>
    </sheetView>
  </sheetViews>
  <sheetFormatPr defaultColWidth="2.6328125" defaultRowHeight="13" x14ac:dyDescent="0.2"/>
  <cols>
    <col min="1" max="1" width="2.6328125" style="2"/>
    <col min="2" max="11" width="0.90625" style="2" customWidth="1"/>
    <col min="12" max="75" width="2.08984375" style="2" customWidth="1"/>
    <col min="76" max="16384" width="2.6328125" style="2"/>
  </cols>
  <sheetData>
    <row r="1" spans="1:75" ht="18.75" customHeight="1" x14ac:dyDescent="0.2">
      <c r="A1" s="220" t="s">
        <v>3</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C1" s="5"/>
      <c r="AD1" s="5"/>
      <c r="AE1" s="5"/>
      <c r="AF1" s="5"/>
      <c r="AG1" s="221" t="s">
        <v>1</v>
      </c>
      <c r="AH1" s="222"/>
      <c r="AI1" s="222"/>
      <c r="AJ1" s="222"/>
      <c r="AK1" s="222"/>
      <c r="AL1" s="222"/>
      <c r="AM1" s="222"/>
      <c r="AN1" s="222"/>
      <c r="AO1" s="222"/>
      <c r="AP1" s="222"/>
      <c r="AQ1" s="222"/>
      <c r="AR1" s="222"/>
      <c r="AS1" s="222"/>
      <c r="AT1" s="222"/>
      <c r="AU1" s="222"/>
      <c r="AV1" s="222"/>
      <c r="AW1" s="222"/>
      <c r="AX1" s="222"/>
      <c r="AY1" s="222"/>
      <c r="AZ1" s="222"/>
      <c r="BA1" s="222"/>
      <c r="BB1" s="4"/>
      <c r="BC1" s="4"/>
      <c r="BD1" s="4"/>
      <c r="BE1" s="4"/>
      <c r="BF1" s="4"/>
      <c r="BG1" s="4"/>
      <c r="BH1" s="4"/>
      <c r="BI1" s="4"/>
      <c r="BJ1" s="4"/>
      <c r="BK1" s="4"/>
      <c r="BL1" s="4"/>
      <c r="BM1" s="4"/>
      <c r="BN1" s="4"/>
    </row>
    <row r="2" spans="1:75" ht="18.75" customHeight="1" x14ac:dyDescent="0.2">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5"/>
      <c r="AC2" s="5"/>
      <c r="AD2" s="5"/>
      <c r="AE2" s="5"/>
      <c r="AF2" s="5"/>
      <c r="AG2" s="222"/>
      <c r="AH2" s="222"/>
      <c r="AI2" s="222"/>
      <c r="AJ2" s="222"/>
      <c r="AK2" s="222"/>
      <c r="AL2" s="222"/>
      <c r="AM2" s="222"/>
      <c r="AN2" s="222"/>
      <c r="AO2" s="222"/>
      <c r="AP2" s="222"/>
      <c r="AQ2" s="222"/>
      <c r="AR2" s="222"/>
      <c r="AS2" s="222"/>
      <c r="AT2" s="222"/>
      <c r="AU2" s="222"/>
      <c r="AV2" s="222"/>
      <c r="AW2" s="222"/>
      <c r="AX2" s="222"/>
      <c r="AY2" s="222"/>
      <c r="AZ2" s="222"/>
      <c r="BA2" s="222"/>
      <c r="BB2" s="4"/>
      <c r="BC2" s="4"/>
      <c r="BD2" s="4"/>
      <c r="BE2" s="4"/>
      <c r="BF2" s="4"/>
      <c r="BG2" s="4"/>
      <c r="BH2" s="4"/>
      <c r="BI2" s="4"/>
      <c r="BJ2" s="4"/>
      <c r="BK2" s="4"/>
      <c r="BL2" s="4"/>
      <c r="BM2" s="4"/>
      <c r="BN2" s="4"/>
    </row>
    <row r="3" spans="1:75" ht="18.75" customHeight="1" thickBot="1" x14ac:dyDescent="0.25">
      <c r="A3" s="56"/>
      <c r="B3" s="56"/>
      <c r="C3" s="56"/>
      <c r="D3" s="56"/>
      <c r="E3" s="56"/>
      <c r="F3" s="56"/>
      <c r="G3" s="56"/>
      <c r="H3" s="56"/>
      <c r="I3" s="56"/>
      <c r="J3" s="56"/>
      <c r="K3" s="56"/>
      <c r="L3" s="56"/>
      <c r="M3" s="56"/>
      <c r="N3" s="56"/>
      <c r="O3" s="56"/>
      <c r="P3" s="56"/>
      <c r="Q3" s="56"/>
      <c r="R3" s="56"/>
      <c r="S3" s="5"/>
      <c r="T3" s="5"/>
      <c r="U3" s="55"/>
      <c r="V3" s="55"/>
      <c r="W3" s="55"/>
      <c r="X3" s="55"/>
      <c r="Y3" s="55"/>
      <c r="Z3" s="55"/>
      <c r="AA3" s="55"/>
      <c r="AB3" s="5"/>
      <c r="AC3" s="5"/>
      <c r="AD3" s="5"/>
      <c r="AE3" s="5"/>
      <c r="AF3" s="5"/>
      <c r="AG3" s="223"/>
      <c r="AH3" s="223"/>
      <c r="AI3" s="223"/>
      <c r="AJ3" s="223"/>
      <c r="AK3" s="223"/>
      <c r="AL3" s="223"/>
      <c r="AM3" s="223"/>
      <c r="AN3" s="223"/>
      <c r="AO3" s="223"/>
      <c r="AP3" s="223"/>
      <c r="AQ3" s="223"/>
      <c r="AR3" s="223"/>
      <c r="AS3" s="223"/>
      <c r="AT3" s="223"/>
      <c r="AU3" s="223"/>
      <c r="AV3" s="223"/>
      <c r="AW3" s="223"/>
      <c r="AX3" s="223"/>
      <c r="AY3" s="223"/>
      <c r="AZ3" s="223"/>
      <c r="BA3" s="223"/>
      <c r="BB3" s="4"/>
      <c r="BC3" s="4"/>
      <c r="BD3" s="4"/>
      <c r="BE3" s="4"/>
      <c r="BF3" s="4"/>
      <c r="BG3" s="4"/>
      <c r="BH3" s="4"/>
      <c r="BI3" s="4"/>
      <c r="BJ3" s="4"/>
      <c r="BK3" s="4"/>
      <c r="BL3" s="4"/>
      <c r="BM3" s="4"/>
      <c r="BN3" s="4"/>
    </row>
    <row r="4" spans="1:75" ht="27" customHeight="1" thickTop="1" x14ac:dyDescent="0.2">
      <c r="A4" s="238" t="s">
        <v>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40"/>
      <c r="BQ4" s="240"/>
      <c r="BR4" s="240"/>
      <c r="BS4" s="240"/>
      <c r="BT4" s="240"/>
      <c r="BU4" s="240"/>
      <c r="BV4" s="240"/>
      <c r="BW4" s="241"/>
    </row>
    <row r="5" spans="1:75" ht="7.5" customHeight="1" x14ac:dyDescent="0.2">
      <c r="A5" s="244" t="s">
        <v>320</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33"/>
      <c r="BQ5" s="233"/>
      <c r="BR5" s="233"/>
      <c r="BS5" s="233"/>
      <c r="BT5" s="233"/>
      <c r="BU5" s="233"/>
      <c r="BV5" s="233"/>
      <c r="BW5" s="246"/>
    </row>
    <row r="6" spans="1:75" ht="27" customHeight="1" x14ac:dyDescent="0.2">
      <c r="A6" s="247"/>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33"/>
      <c r="BQ6" s="233"/>
      <c r="BR6" s="233"/>
      <c r="BS6" s="233"/>
      <c r="BT6" s="233"/>
      <c r="BU6" s="233"/>
      <c r="BV6" s="233"/>
      <c r="BW6" s="246"/>
    </row>
    <row r="7" spans="1:75" ht="26.25" customHeight="1" x14ac:dyDescent="0.2">
      <c r="A7" s="247"/>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33"/>
      <c r="BQ7" s="233"/>
      <c r="BR7" s="233"/>
      <c r="BS7" s="233"/>
      <c r="BT7" s="233"/>
      <c r="BU7" s="233"/>
      <c r="BV7" s="233"/>
      <c r="BW7" s="246"/>
    </row>
    <row r="8" spans="1:75" ht="12" customHeight="1" x14ac:dyDescent="0.2">
      <c r="A8" s="248"/>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c r="BG8" s="233"/>
      <c r="BH8" s="233"/>
      <c r="BI8" s="233"/>
      <c r="BJ8" s="233"/>
      <c r="BK8" s="233"/>
      <c r="BL8" s="233"/>
      <c r="BM8" s="233"/>
      <c r="BN8" s="233"/>
      <c r="BO8" s="233"/>
      <c r="BP8" s="233"/>
      <c r="BQ8" s="233"/>
      <c r="BR8" s="233"/>
      <c r="BS8" s="233"/>
      <c r="BT8" s="233"/>
      <c r="BU8" s="233"/>
      <c r="BV8" s="233"/>
      <c r="BW8" s="246"/>
    </row>
    <row r="9" spans="1:75" ht="12" customHeight="1" x14ac:dyDescent="0.2">
      <c r="A9" s="248"/>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46"/>
    </row>
    <row r="10" spans="1:75" ht="12" customHeight="1" x14ac:dyDescent="0.2">
      <c r="A10" s="248"/>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46"/>
    </row>
    <row r="11" spans="1:75" ht="12" customHeight="1" thickBot="1" x14ac:dyDescent="0.25">
      <c r="A11" s="249"/>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1"/>
    </row>
    <row r="12" spans="1:75" ht="10.5" customHeight="1" thickTop="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row>
    <row r="13" spans="1:75" ht="19" x14ac:dyDescent="0.2">
      <c r="F13" s="255"/>
      <c r="G13" s="255"/>
      <c r="H13" s="255"/>
      <c r="I13" s="255"/>
      <c r="J13" s="255"/>
      <c r="K13" s="255"/>
      <c r="L13" s="256"/>
      <c r="M13" s="256"/>
      <c r="N13" s="256"/>
      <c r="O13" s="256"/>
      <c r="P13" s="256"/>
      <c r="Q13" s="256"/>
      <c r="R13" s="256"/>
      <c r="S13" s="256"/>
      <c r="T13" s="256"/>
      <c r="U13" s="256"/>
      <c r="V13" s="256"/>
      <c r="W13" s="256"/>
      <c r="X13" s="3"/>
      <c r="Y13" s="257"/>
      <c r="Z13" s="257"/>
      <c r="AA13" s="257"/>
      <c r="AB13" s="257"/>
      <c r="AC13" s="257"/>
      <c r="AD13" s="257"/>
      <c r="AE13" s="258"/>
      <c r="AF13" s="258"/>
      <c r="AG13" s="258"/>
      <c r="AH13" s="227"/>
      <c r="AI13" s="227"/>
      <c r="AJ13" s="227"/>
      <c r="AK13" s="227"/>
      <c r="AL13" s="227"/>
      <c r="AM13" s="227"/>
      <c r="AN13" s="227"/>
      <c r="AO13" s="227"/>
      <c r="AP13" s="227"/>
      <c r="AQ13" s="227"/>
      <c r="AR13" s="227"/>
      <c r="AS13" s="227"/>
      <c r="AT13" s="227"/>
      <c r="AU13" s="227"/>
      <c r="AV13" s="227"/>
      <c r="AW13" s="227"/>
      <c r="AX13" s="227"/>
      <c r="AY13" s="227"/>
      <c r="AZ13" s="227"/>
      <c r="BA13" s="227"/>
      <c r="BB13" s="228"/>
      <c r="BC13" s="228"/>
      <c r="BD13" s="228"/>
      <c r="BE13" s="228"/>
      <c r="BF13" s="228"/>
      <c r="BG13" s="228"/>
    </row>
    <row r="14" spans="1:75" ht="13.5" customHeight="1" x14ac:dyDescent="0.2">
      <c r="B14" s="229"/>
      <c r="C14" s="230"/>
      <c r="D14" s="230"/>
      <c r="E14" s="230"/>
      <c r="F14" s="230"/>
      <c r="G14" s="230"/>
      <c r="H14" s="230"/>
      <c r="I14" s="230"/>
      <c r="J14" s="230"/>
      <c r="K14" s="231"/>
      <c r="L14" s="169" t="s">
        <v>9</v>
      </c>
      <c r="M14" s="170"/>
      <c r="N14" s="170"/>
      <c r="O14" s="170"/>
      <c r="P14" s="170"/>
      <c r="Q14" s="170"/>
      <c r="R14" s="170"/>
      <c r="S14" s="170"/>
      <c r="T14" s="170"/>
      <c r="U14" s="170"/>
      <c r="V14" s="170"/>
      <c r="W14" s="170"/>
      <c r="X14" s="170"/>
      <c r="Y14" s="170"/>
      <c r="Z14" s="170"/>
      <c r="AA14" s="170"/>
      <c r="AB14" s="170"/>
      <c r="AC14" s="170"/>
      <c r="AD14" s="170"/>
      <c r="AE14" s="170"/>
      <c r="AF14" s="170"/>
      <c r="AG14" s="169" t="s">
        <v>7</v>
      </c>
      <c r="AH14" s="170"/>
      <c r="AI14" s="170"/>
      <c r="AJ14" s="170"/>
      <c r="AK14" s="170"/>
      <c r="AL14" s="170"/>
      <c r="AM14" s="170"/>
      <c r="AN14" s="170"/>
      <c r="AO14" s="170"/>
      <c r="AP14" s="170"/>
      <c r="AQ14" s="170"/>
      <c r="AR14" s="170"/>
      <c r="AS14" s="170"/>
      <c r="AT14" s="170"/>
      <c r="AU14" s="170"/>
      <c r="AV14" s="170"/>
      <c r="AW14" s="170"/>
      <c r="AX14" s="170"/>
      <c r="AY14" s="170"/>
      <c r="AZ14" s="170"/>
      <c r="BA14" s="171"/>
      <c r="BB14" s="192" t="s">
        <v>8</v>
      </c>
      <c r="BC14" s="182"/>
      <c r="BD14" s="182"/>
      <c r="BE14" s="182"/>
      <c r="BF14" s="182"/>
      <c r="BG14" s="182"/>
      <c r="BH14" s="182"/>
      <c r="BI14" s="182"/>
      <c r="BJ14" s="182"/>
      <c r="BK14" s="182"/>
      <c r="BL14" s="182"/>
      <c r="BM14" s="182"/>
      <c r="BN14" s="182"/>
      <c r="BO14" s="182"/>
      <c r="BP14" s="182"/>
      <c r="BQ14" s="182"/>
      <c r="BR14" s="182"/>
      <c r="BS14" s="182"/>
      <c r="BT14" s="182"/>
      <c r="BU14" s="182"/>
      <c r="BV14" s="183"/>
    </row>
    <row r="15" spans="1:75" ht="13.5" customHeight="1" x14ac:dyDescent="0.2">
      <c r="B15" s="232"/>
      <c r="C15" s="233"/>
      <c r="D15" s="233"/>
      <c r="E15" s="233"/>
      <c r="F15" s="233"/>
      <c r="G15" s="233"/>
      <c r="H15" s="233"/>
      <c r="I15" s="233"/>
      <c r="J15" s="233"/>
      <c r="K15" s="234"/>
      <c r="L15" s="172"/>
      <c r="M15" s="173"/>
      <c r="N15" s="173"/>
      <c r="O15" s="173"/>
      <c r="P15" s="173"/>
      <c r="Q15" s="173"/>
      <c r="R15" s="173"/>
      <c r="S15" s="173"/>
      <c r="T15" s="173"/>
      <c r="U15" s="173"/>
      <c r="V15" s="173"/>
      <c r="W15" s="173"/>
      <c r="X15" s="173"/>
      <c r="Y15" s="173"/>
      <c r="Z15" s="173"/>
      <c r="AA15" s="173"/>
      <c r="AB15" s="173"/>
      <c r="AC15" s="173"/>
      <c r="AD15" s="173"/>
      <c r="AE15" s="173"/>
      <c r="AF15" s="173"/>
      <c r="AG15" s="172"/>
      <c r="AH15" s="173"/>
      <c r="AI15" s="173"/>
      <c r="AJ15" s="173"/>
      <c r="AK15" s="173"/>
      <c r="AL15" s="173"/>
      <c r="AM15" s="173"/>
      <c r="AN15" s="173"/>
      <c r="AO15" s="173"/>
      <c r="AP15" s="173"/>
      <c r="AQ15" s="173"/>
      <c r="AR15" s="173"/>
      <c r="AS15" s="173"/>
      <c r="AT15" s="173"/>
      <c r="AU15" s="173"/>
      <c r="AV15" s="173"/>
      <c r="AW15" s="173"/>
      <c r="AX15" s="173"/>
      <c r="AY15" s="173"/>
      <c r="AZ15" s="173"/>
      <c r="BA15" s="174"/>
      <c r="BB15" s="193"/>
      <c r="BC15" s="182"/>
      <c r="BD15" s="182"/>
      <c r="BE15" s="182"/>
      <c r="BF15" s="182"/>
      <c r="BG15" s="182"/>
      <c r="BH15" s="182"/>
      <c r="BI15" s="182"/>
      <c r="BJ15" s="182"/>
      <c r="BK15" s="182"/>
      <c r="BL15" s="182"/>
      <c r="BM15" s="182"/>
      <c r="BN15" s="182"/>
      <c r="BO15" s="182"/>
      <c r="BP15" s="182"/>
      <c r="BQ15" s="182"/>
      <c r="BR15" s="182"/>
      <c r="BS15" s="182"/>
      <c r="BT15" s="182"/>
      <c r="BU15" s="182"/>
      <c r="BV15" s="183"/>
    </row>
    <row r="16" spans="1:75" ht="15.75" customHeight="1" x14ac:dyDescent="0.2">
      <c r="B16" s="232"/>
      <c r="C16" s="233"/>
      <c r="D16" s="233"/>
      <c r="E16" s="233"/>
      <c r="F16" s="233"/>
      <c r="G16" s="233"/>
      <c r="H16" s="233"/>
      <c r="I16" s="233"/>
      <c r="J16" s="233"/>
      <c r="K16" s="234"/>
      <c r="L16" s="175" t="s">
        <v>2</v>
      </c>
      <c r="M16" s="170"/>
      <c r="N16" s="170"/>
      <c r="O16" s="170"/>
      <c r="P16" s="170"/>
      <c r="Q16" s="170"/>
      <c r="R16" s="170"/>
      <c r="S16" s="170"/>
      <c r="T16" s="170"/>
      <c r="U16" s="170"/>
      <c r="V16" s="170"/>
      <c r="W16" s="170"/>
      <c r="X16" s="170"/>
      <c r="Y16" s="170"/>
      <c r="Z16" s="170"/>
      <c r="AA16" s="170"/>
      <c r="AB16" s="170"/>
      <c r="AC16" s="170"/>
      <c r="AD16" s="170"/>
      <c r="AE16" s="170"/>
      <c r="AF16" s="171"/>
      <c r="AG16" s="175" t="s">
        <v>11</v>
      </c>
      <c r="AH16" s="170"/>
      <c r="AI16" s="170"/>
      <c r="AJ16" s="170"/>
      <c r="AK16" s="170"/>
      <c r="AL16" s="170"/>
      <c r="AM16" s="170"/>
      <c r="AN16" s="170"/>
      <c r="AO16" s="170"/>
      <c r="AP16" s="170"/>
      <c r="AQ16" s="170"/>
      <c r="AR16" s="170"/>
      <c r="AS16" s="170"/>
      <c r="AT16" s="170"/>
      <c r="AU16" s="170"/>
      <c r="AV16" s="170"/>
      <c r="AW16" s="170"/>
      <c r="AX16" s="170"/>
      <c r="AY16" s="170"/>
      <c r="AZ16" s="170"/>
      <c r="BA16" s="171"/>
      <c r="BB16" s="194"/>
      <c r="BC16" s="182"/>
      <c r="BD16" s="182"/>
      <c r="BE16" s="182"/>
      <c r="BF16" s="182"/>
      <c r="BG16" s="182"/>
      <c r="BH16" s="182"/>
      <c r="BI16" s="182"/>
      <c r="BJ16" s="182"/>
      <c r="BK16" s="182"/>
      <c r="BL16" s="182"/>
      <c r="BM16" s="182"/>
      <c r="BN16" s="182"/>
      <c r="BO16" s="182"/>
      <c r="BP16" s="182"/>
      <c r="BQ16" s="182"/>
      <c r="BR16" s="182"/>
      <c r="BS16" s="182"/>
      <c r="BT16" s="182"/>
      <c r="BU16" s="182"/>
      <c r="BV16" s="183"/>
    </row>
    <row r="17" spans="2:74" ht="15.75" customHeight="1" x14ac:dyDescent="0.2">
      <c r="B17" s="232"/>
      <c r="C17" s="233"/>
      <c r="D17" s="233"/>
      <c r="E17" s="233"/>
      <c r="F17" s="233"/>
      <c r="G17" s="233"/>
      <c r="H17" s="233"/>
      <c r="I17" s="233"/>
      <c r="J17" s="233"/>
      <c r="K17" s="234"/>
      <c r="L17" s="176"/>
      <c r="M17" s="177"/>
      <c r="N17" s="177"/>
      <c r="O17" s="177"/>
      <c r="P17" s="177"/>
      <c r="Q17" s="177"/>
      <c r="R17" s="177"/>
      <c r="S17" s="177"/>
      <c r="T17" s="177"/>
      <c r="U17" s="177"/>
      <c r="V17" s="177"/>
      <c r="W17" s="177"/>
      <c r="X17" s="177"/>
      <c r="Y17" s="177"/>
      <c r="Z17" s="177"/>
      <c r="AA17" s="177"/>
      <c r="AB17" s="177"/>
      <c r="AC17" s="177"/>
      <c r="AD17" s="177"/>
      <c r="AE17" s="177"/>
      <c r="AF17" s="178"/>
      <c r="AG17" s="176"/>
      <c r="AH17" s="177"/>
      <c r="AI17" s="177"/>
      <c r="AJ17" s="177"/>
      <c r="AK17" s="177"/>
      <c r="AL17" s="177"/>
      <c r="AM17" s="177"/>
      <c r="AN17" s="177"/>
      <c r="AO17" s="177"/>
      <c r="AP17" s="177"/>
      <c r="AQ17" s="177"/>
      <c r="AR17" s="177"/>
      <c r="AS17" s="177"/>
      <c r="AT17" s="177"/>
      <c r="AU17" s="177"/>
      <c r="AV17" s="177"/>
      <c r="AW17" s="177"/>
      <c r="AX17" s="177"/>
      <c r="AY17" s="177"/>
      <c r="AZ17" s="177"/>
      <c r="BA17" s="178"/>
      <c r="BB17" s="193"/>
      <c r="BC17" s="182"/>
      <c r="BD17" s="182"/>
      <c r="BE17" s="182"/>
      <c r="BF17" s="182"/>
      <c r="BG17" s="182"/>
      <c r="BH17" s="182"/>
      <c r="BI17" s="182"/>
      <c r="BJ17" s="182"/>
      <c r="BK17" s="182"/>
      <c r="BL17" s="182"/>
      <c r="BM17" s="182"/>
      <c r="BN17" s="182"/>
      <c r="BO17" s="182"/>
      <c r="BP17" s="182"/>
      <c r="BQ17" s="182"/>
      <c r="BR17" s="182"/>
      <c r="BS17" s="182"/>
      <c r="BT17" s="182"/>
      <c r="BU17" s="182"/>
      <c r="BV17" s="183"/>
    </row>
    <row r="18" spans="2:74" ht="15.75" customHeight="1" x14ac:dyDescent="0.2">
      <c r="B18" s="235"/>
      <c r="C18" s="236"/>
      <c r="D18" s="236"/>
      <c r="E18" s="236"/>
      <c r="F18" s="236"/>
      <c r="G18" s="236"/>
      <c r="H18" s="236"/>
      <c r="I18" s="236"/>
      <c r="J18" s="236"/>
      <c r="K18" s="237"/>
      <c r="L18" s="172"/>
      <c r="M18" s="173"/>
      <c r="N18" s="173"/>
      <c r="O18" s="173"/>
      <c r="P18" s="173"/>
      <c r="Q18" s="173"/>
      <c r="R18" s="173"/>
      <c r="S18" s="173"/>
      <c r="T18" s="173"/>
      <c r="U18" s="173"/>
      <c r="V18" s="173"/>
      <c r="W18" s="173"/>
      <c r="X18" s="173"/>
      <c r="Y18" s="173"/>
      <c r="Z18" s="173"/>
      <c r="AA18" s="173"/>
      <c r="AB18" s="173"/>
      <c r="AC18" s="173"/>
      <c r="AD18" s="173"/>
      <c r="AE18" s="173"/>
      <c r="AF18" s="174"/>
      <c r="AG18" s="172"/>
      <c r="AH18" s="173"/>
      <c r="AI18" s="173"/>
      <c r="AJ18" s="173"/>
      <c r="AK18" s="173"/>
      <c r="AL18" s="173"/>
      <c r="AM18" s="173"/>
      <c r="AN18" s="173"/>
      <c r="AO18" s="173"/>
      <c r="AP18" s="173"/>
      <c r="AQ18" s="173"/>
      <c r="AR18" s="173"/>
      <c r="AS18" s="173"/>
      <c r="AT18" s="173"/>
      <c r="AU18" s="173"/>
      <c r="AV18" s="173"/>
      <c r="AW18" s="173"/>
      <c r="AX18" s="173"/>
      <c r="AY18" s="173"/>
      <c r="AZ18" s="173"/>
      <c r="BA18" s="174"/>
      <c r="BB18" s="193"/>
      <c r="BC18" s="182"/>
      <c r="BD18" s="182"/>
      <c r="BE18" s="182"/>
      <c r="BF18" s="182"/>
      <c r="BG18" s="182"/>
      <c r="BH18" s="182"/>
      <c r="BI18" s="182"/>
      <c r="BJ18" s="182"/>
      <c r="BK18" s="182"/>
      <c r="BL18" s="182"/>
      <c r="BM18" s="182"/>
      <c r="BN18" s="182"/>
      <c r="BO18" s="182"/>
      <c r="BP18" s="182"/>
      <c r="BQ18" s="182"/>
      <c r="BR18" s="182"/>
      <c r="BS18" s="182"/>
      <c r="BT18" s="182"/>
      <c r="BU18" s="182"/>
      <c r="BV18" s="183"/>
    </row>
    <row r="19" spans="2:74" ht="38.15" customHeight="1" x14ac:dyDescent="0.2">
      <c r="B19" s="224" t="s">
        <v>10</v>
      </c>
      <c r="C19" s="225"/>
      <c r="D19" s="225"/>
      <c r="E19" s="225"/>
      <c r="F19" s="225"/>
      <c r="G19" s="225"/>
      <c r="H19" s="225"/>
      <c r="I19" s="225"/>
      <c r="J19" s="225"/>
      <c r="K19" s="226"/>
      <c r="L19" s="179" t="s">
        <v>5</v>
      </c>
      <c r="M19" s="180"/>
      <c r="N19" s="180"/>
      <c r="O19" s="180"/>
      <c r="P19" s="180"/>
      <c r="Q19" s="180"/>
      <c r="R19" s="180"/>
      <c r="S19" s="180"/>
      <c r="T19" s="180"/>
      <c r="U19" s="180"/>
      <c r="V19" s="180"/>
      <c r="W19" s="180"/>
      <c r="X19" s="180"/>
      <c r="Y19" s="180"/>
      <c r="Z19" s="180"/>
      <c r="AA19" s="180"/>
      <c r="AB19" s="180"/>
      <c r="AC19" s="180"/>
      <c r="AD19" s="180"/>
      <c r="AE19" s="180"/>
      <c r="AF19" s="181"/>
      <c r="AG19" s="179" t="s">
        <v>5</v>
      </c>
      <c r="AH19" s="180"/>
      <c r="AI19" s="180"/>
      <c r="AJ19" s="180"/>
      <c r="AK19" s="180"/>
      <c r="AL19" s="180"/>
      <c r="AM19" s="180"/>
      <c r="AN19" s="180"/>
      <c r="AO19" s="180"/>
      <c r="AP19" s="180"/>
      <c r="AQ19" s="180"/>
      <c r="AR19" s="180"/>
      <c r="AS19" s="180"/>
      <c r="AT19" s="180"/>
      <c r="AU19" s="180"/>
      <c r="AV19" s="180"/>
      <c r="AW19" s="180"/>
      <c r="AX19" s="180"/>
      <c r="AY19" s="180"/>
      <c r="AZ19" s="180"/>
      <c r="BA19" s="181"/>
      <c r="BB19" s="179" t="s">
        <v>5</v>
      </c>
      <c r="BC19" s="182"/>
      <c r="BD19" s="182"/>
      <c r="BE19" s="182"/>
      <c r="BF19" s="182"/>
      <c r="BG19" s="182"/>
      <c r="BH19" s="182"/>
      <c r="BI19" s="182"/>
      <c r="BJ19" s="182"/>
      <c r="BK19" s="182"/>
      <c r="BL19" s="182"/>
      <c r="BM19" s="182"/>
      <c r="BN19" s="182"/>
      <c r="BO19" s="182"/>
      <c r="BP19" s="182"/>
      <c r="BQ19" s="182"/>
      <c r="BR19" s="182"/>
      <c r="BS19" s="182"/>
      <c r="BT19" s="182"/>
      <c r="BU19" s="182"/>
      <c r="BV19" s="183"/>
    </row>
    <row r="20" spans="2:74" ht="51" customHeight="1" x14ac:dyDescent="0.2">
      <c r="B20" s="210">
        <v>1</v>
      </c>
      <c r="C20" s="211"/>
      <c r="D20" s="211"/>
      <c r="E20" s="211"/>
      <c r="F20" s="211"/>
      <c r="G20" s="211"/>
      <c r="H20" s="211"/>
      <c r="I20" s="211"/>
      <c r="J20" s="211"/>
      <c r="K20" s="212"/>
      <c r="L20" s="252">
        <v>8</v>
      </c>
      <c r="M20" s="253"/>
      <c r="N20" s="202">
        <v>0</v>
      </c>
      <c r="O20" s="254"/>
      <c r="P20" s="202">
        <v>1</v>
      </c>
      <c r="Q20" s="203"/>
      <c r="R20" s="190" t="s">
        <v>319</v>
      </c>
      <c r="S20" s="190"/>
      <c r="T20" s="190"/>
      <c r="U20" s="190"/>
      <c r="V20" s="190"/>
      <c r="W20" s="190"/>
      <c r="X20" s="190"/>
      <c r="Y20" s="190"/>
      <c r="Z20" s="190"/>
      <c r="AA20" s="190"/>
      <c r="AB20" s="190"/>
      <c r="AC20" s="190"/>
      <c r="AD20" s="190"/>
      <c r="AE20" s="190"/>
      <c r="AF20" s="191"/>
      <c r="AG20" s="252">
        <v>8</v>
      </c>
      <c r="AH20" s="253"/>
      <c r="AI20" s="202">
        <v>0</v>
      </c>
      <c r="AJ20" s="254"/>
      <c r="AK20" s="202">
        <v>1</v>
      </c>
      <c r="AL20" s="203"/>
      <c r="AM20" s="190" t="s">
        <v>319</v>
      </c>
      <c r="AN20" s="190"/>
      <c r="AO20" s="190"/>
      <c r="AP20" s="190"/>
      <c r="AQ20" s="190"/>
      <c r="AR20" s="190"/>
      <c r="AS20" s="190"/>
      <c r="AT20" s="190"/>
      <c r="AU20" s="190"/>
      <c r="AV20" s="190"/>
      <c r="AW20" s="190"/>
      <c r="AX20" s="190"/>
      <c r="AY20" s="190"/>
      <c r="AZ20" s="190"/>
      <c r="BA20" s="191"/>
      <c r="BB20" s="184"/>
      <c r="BC20" s="185"/>
      <c r="BD20" s="185"/>
      <c r="BE20" s="185"/>
      <c r="BF20" s="185"/>
      <c r="BG20" s="185"/>
      <c r="BH20" s="185"/>
      <c r="BI20" s="185"/>
      <c r="BJ20" s="185"/>
      <c r="BK20" s="185"/>
      <c r="BL20" s="185"/>
      <c r="BM20" s="185"/>
      <c r="BN20" s="185"/>
      <c r="BO20" s="185"/>
      <c r="BP20" s="185"/>
      <c r="BQ20" s="185"/>
      <c r="BR20" s="185"/>
      <c r="BS20" s="185"/>
      <c r="BT20" s="185"/>
      <c r="BU20" s="185"/>
      <c r="BV20" s="186"/>
    </row>
    <row r="21" spans="2:74" ht="51" customHeight="1" x14ac:dyDescent="0.2">
      <c r="B21" s="207">
        <v>2</v>
      </c>
      <c r="C21" s="208"/>
      <c r="D21" s="208"/>
      <c r="E21" s="208"/>
      <c r="F21" s="208"/>
      <c r="G21" s="208"/>
      <c r="H21" s="208"/>
      <c r="I21" s="208"/>
      <c r="J21" s="208"/>
      <c r="K21" s="209"/>
      <c r="L21" s="213">
        <v>8</v>
      </c>
      <c r="M21" s="214"/>
      <c r="N21" s="215">
        <v>0</v>
      </c>
      <c r="O21" s="216"/>
      <c r="P21" s="215">
        <v>2</v>
      </c>
      <c r="Q21" s="217"/>
      <c r="R21" s="242" t="s">
        <v>316</v>
      </c>
      <c r="S21" s="242"/>
      <c r="T21" s="242"/>
      <c r="U21" s="242"/>
      <c r="V21" s="242"/>
      <c r="W21" s="242"/>
      <c r="X21" s="242"/>
      <c r="Y21" s="242"/>
      <c r="Z21" s="242"/>
      <c r="AA21" s="242"/>
      <c r="AB21" s="242"/>
      <c r="AC21" s="242"/>
      <c r="AD21" s="242"/>
      <c r="AE21" s="242"/>
      <c r="AF21" s="243"/>
      <c r="AG21" s="213">
        <v>8</v>
      </c>
      <c r="AH21" s="214"/>
      <c r="AI21" s="215">
        <v>0</v>
      </c>
      <c r="AJ21" s="216"/>
      <c r="AK21" s="215">
        <v>2</v>
      </c>
      <c r="AL21" s="217"/>
      <c r="AM21" s="242" t="s">
        <v>316</v>
      </c>
      <c r="AN21" s="242"/>
      <c r="AO21" s="242"/>
      <c r="AP21" s="242"/>
      <c r="AQ21" s="242"/>
      <c r="AR21" s="242"/>
      <c r="AS21" s="242"/>
      <c r="AT21" s="242"/>
      <c r="AU21" s="242"/>
      <c r="AV21" s="242"/>
      <c r="AW21" s="242"/>
      <c r="AX21" s="242"/>
      <c r="AY21" s="242"/>
      <c r="AZ21" s="242"/>
      <c r="BA21" s="243"/>
      <c r="BB21" s="187"/>
      <c r="BC21" s="188"/>
      <c r="BD21" s="188"/>
      <c r="BE21" s="188"/>
      <c r="BF21" s="188"/>
      <c r="BG21" s="188"/>
      <c r="BH21" s="188"/>
      <c r="BI21" s="188"/>
      <c r="BJ21" s="188"/>
      <c r="BK21" s="188"/>
      <c r="BL21" s="188"/>
      <c r="BM21" s="188"/>
      <c r="BN21" s="188"/>
      <c r="BO21" s="188"/>
      <c r="BP21" s="188"/>
      <c r="BQ21" s="188"/>
      <c r="BR21" s="188"/>
      <c r="BS21" s="188"/>
      <c r="BT21" s="188"/>
      <c r="BU21" s="188"/>
      <c r="BV21" s="189"/>
    </row>
    <row r="22" spans="2:74" ht="51" customHeight="1" x14ac:dyDescent="0.2">
      <c r="B22" s="204">
        <v>3</v>
      </c>
      <c r="C22" s="205"/>
      <c r="D22" s="205"/>
      <c r="E22" s="205"/>
      <c r="F22" s="205"/>
      <c r="G22" s="205"/>
      <c r="H22" s="205"/>
      <c r="I22" s="205"/>
      <c r="J22" s="205"/>
      <c r="K22" s="206"/>
      <c r="L22" s="195">
        <v>8</v>
      </c>
      <c r="M22" s="196"/>
      <c r="N22" s="197">
        <v>0</v>
      </c>
      <c r="O22" s="198"/>
      <c r="P22" s="197">
        <v>3</v>
      </c>
      <c r="Q22" s="199"/>
      <c r="R22" s="200" t="s">
        <v>318</v>
      </c>
      <c r="S22" s="200"/>
      <c r="T22" s="200"/>
      <c r="U22" s="200"/>
      <c r="V22" s="200"/>
      <c r="W22" s="200"/>
      <c r="X22" s="200"/>
      <c r="Y22" s="200"/>
      <c r="Z22" s="200"/>
      <c r="AA22" s="200"/>
      <c r="AB22" s="200"/>
      <c r="AC22" s="200"/>
      <c r="AD22" s="200"/>
      <c r="AE22" s="200"/>
      <c r="AF22" s="201"/>
      <c r="AG22" s="195">
        <v>8</v>
      </c>
      <c r="AH22" s="196"/>
      <c r="AI22" s="197">
        <v>0</v>
      </c>
      <c r="AJ22" s="198"/>
      <c r="AK22" s="197">
        <v>3</v>
      </c>
      <c r="AL22" s="199"/>
      <c r="AM22" s="200" t="s">
        <v>318</v>
      </c>
      <c r="AN22" s="200"/>
      <c r="AO22" s="200"/>
      <c r="AP22" s="200"/>
      <c r="AQ22" s="200"/>
      <c r="AR22" s="200"/>
      <c r="AS22" s="200"/>
      <c r="AT22" s="200"/>
      <c r="AU22" s="200"/>
      <c r="AV22" s="200"/>
      <c r="AW22" s="200"/>
      <c r="AX22" s="200"/>
      <c r="AY22" s="200"/>
      <c r="AZ22" s="200"/>
      <c r="BA22" s="201"/>
      <c r="BB22" s="166"/>
      <c r="BC22" s="167"/>
      <c r="BD22" s="167"/>
      <c r="BE22" s="167"/>
      <c r="BF22" s="167"/>
      <c r="BG22" s="167"/>
      <c r="BH22" s="167"/>
      <c r="BI22" s="167"/>
      <c r="BJ22" s="167"/>
      <c r="BK22" s="167"/>
      <c r="BL22" s="167"/>
      <c r="BM22" s="167"/>
      <c r="BN22" s="167"/>
      <c r="BO22" s="167"/>
      <c r="BP22" s="167"/>
      <c r="BQ22" s="167"/>
      <c r="BR22" s="167"/>
      <c r="BS22" s="167"/>
      <c r="BT22" s="167"/>
      <c r="BU22" s="167"/>
      <c r="BV22" s="168"/>
    </row>
    <row r="23" spans="2:74" ht="26.25" customHeight="1" x14ac:dyDescent="0.2">
      <c r="B23" s="52"/>
      <c r="C23" s="53"/>
      <c r="D23" s="53"/>
      <c r="E23" s="53"/>
      <c r="F23" s="52"/>
      <c r="G23" s="52"/>
      <c r="H23" s="52"/>
      <c r="I23" s="52"/>
      <c r="J23" s="52"/>
      <c r="K23" s="52"/>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row>
    <row r="24" spans="2:74" ht="51" customHeight="1" x14ac:dyDescent="0.2">
      <c r="B24" s="210">
        <v>4</v>
      </c>
      <c r="C24" s="211"/>
      <c r="D24" s="211"/>
      <c r="E24" s="211"/>
      <c r="F24" s="211"/>
      <c r="G24" s="211"/>
      <c r="H24" s="211"/>
      <c r="I24" s="211"/>
      <c r="J24" s="211"/>
      <c r="K24" s="212"/>
      <c r="L24" s="252">
        <v>8</v>
      </c>
      <c r="M24" s="253"/>
      <c r="N24" s="202">
        <v>0</v>
      </c>
      <c r="O24" s="254"/>
      <c r="P24" s="202">
        <v>1</v>
      </c>
      <c r="Q24" s="203"/>
      <c r="R24" s="190" t="s">
        <v>319</v>
      </c>
      <c r="S24" s="190"/>
      <c r="T24" s="190"/>
      <c r="U24" s="190"/>
      <c r="V24" s="190"/>
      <c r="W24" s="190"/>
      <c r="X24" s="190"/>
      <c r="Y24" s="190"/>
      <c r="Z24" s="190"/>
      <c r="AA24" s="190"/>
      <c r="AB24" s="190"/>
      <c r="AC24" s="190"/>
      <c r="AD24" s="190"/>
      <c r="AE24" s="190"/>
      <c r="AF24" s="191"/>
      <c r="AG24" s="252">
        <v>8</v>
      </c>
      <c r="AH24" s="253"/>
      <c r="AI24" s="202">
        <v>0</v>
      </c>
      <c r="AJ24" s="254"/>
      <c r="AK24" s="202">
        <v>2</v>
      </c>
      <c r="AL24" s="203"/>
      <c r="AM24" s="190" t="s">
        <v>316</v>
      </c>
      <c r="AN24" s="170"/>
      <c r="AO24" s="170"/>
      <c r="AP24" s="170"/>
      <c r="AQ24" s="170"/>
      <c r="AR24" s="170"/>
      <c r="AS24" s="170"/>
      <c r="AT24" s="170"/>
      <c r="AU24" s="170"/>
      <c r="AV24" s="170"/>
      <c r="AW24" s="170"/>
      <c r="AX24" s="170"/>
      <c r="AY24" s="170"/>
      <c r="AZ24" s="170"/>
      <c r="BA24" s="171"/>
      <c r="BB24" s="184"/>
      <c r="BC24" s="185"/>
      <c r="BD24" s="185"/>
      <c r="BE24" s="185"/>
      <c r="BF24" s="185"/>
      <c r="BG24" s="185"/>
      <c r="BH24" s="185"/>
      <c r="BI24" s="185"/>
      <c r="BJ24" s="185"/>
      <c r="BK24" s="185"/>
      <c r="BL24" s="185"/>
      <c r="BM24" s="185"/>
      <c r="BN24" s="185"/>
      <c r="BO24" s="185"/>
      <c r="BP24" s="185"/>
      <c r="BQ24" s="185"/>
      <c r="BR24" s="185"/>
      <c r="BS24" s="185"/>
      <c r="BT24" s="185"/>
      <c r="BU24" s="185"/>
      <c r="BV24" s="186"/>
    </row>
    <row r="25" spans="2:74" ht="51" customHeight="1" x14ac:dyDescent="0.2">
      <c r="B25" s="207">
        <v>5</v>
      </c>
      <c r="C25" s="208"/>
      <c r="D25" s="208"/>
      <c r="E25" s="208"/>
      <c r="F25" s="208"/>
      <c r="G25" s="208"/>
      <c r="H25" s="208"/>
      <c r="I25" s="208"/>
      <c r="J25" s="208"/>
      <c r="K25" s="209"/>
      <c r="L25" s="213">
        <v>8</v>
      </c>
      <c r="M25" s="214"/>
      <c r="N25" s="215">
        <v>0</v>
      </c>
      <c r="O25" s="216"/>
      <c r="P25" s="215">
        <v>2</v>
      </c>
      <c r="Q25" s="217"/>
      <c r="R25" s="242" t="s">
        <v>316</v>
      </c>
      <c r="S25" s="242"/>
      <c r="T25" s="242"/>
      <c r="U25" s="242"/>
      <c r="V25" s="242"/>
      <c r="W25" s="242"/>
      <c r="X25" s="242"/>
      <c r="Y25" s="242"/>
      <c r="Z25" s="242"/>
      <c r="AA25" s="242"/>
      <c r="AB25" s="242"/>
      <c r="AC25" s="242"/>
      <c r="AD25" s="242"/>
      <c r="AE25" s="242"/>
      <c r="AF25" s="243"/>
      <c r="AG25" s="213">
        <v>8</v>
      </c>
      <c r="AH25" s="214"/>
      <c r="AI25" s="215">
        <v>0</v>
      </c>
      <c r="AJ25" s="216"/>
      <c r="AK25" s="215">
        <v>3</v>
      </c>
      <c r="AL25" s="217"/>
      <c r="AM25" s="242" t="s">
        <v>318</v>
      </c>
      <c r="AN25" s="242"/>
      <c r="AO25" s="242"/>
      <c r="AP25" s="242"/>
      <c r="AQ25" s="242"/>
      <c r="AR25" s="242"/>
      <c r="AS25" s="242"/>
      <c r="AT25" s="242"/>
      <c r="AU25" s="242"/>
      <c r="AV25" s="242"/>
      <c r="AW25" s="242"/>
      <c r="AX25" s="242"/>
      <c r="AY25" s="242"/>
      <c r="AZ25" s="242"/>
      <c r="BA25" s="243"/>
      <c r="BB25" s="187"/>
      <c r="BC25" s="188"/>
      <c r="BD25" s="188"/>
      <c r="BE25" s="188"/>
      <c r="BF25" s="188"/>
      <c r="BG25" s="188"/>
      <c r="BH25" s="188"/>
      <c r="BI25" s="188"/>
      <c r="BJ25" s="188"/>
      <c r="BK25" s="188"/>
      <c r="BL25" s="188"/>
      <c r="BM25" s="188"/>
      <c r="BN25" s="188"/>
      <c r="BO25" s="188"/>
      <c r="BP25" s="188"/>
      <c r="BQ25" s="188"/>
      <c r="BR25" s="188"/>
      <c r="BS25" s="188"/>
      <c r="BT25" s="188"/>
      <c r="BU25" s="188"/>
      <c r="BV25" s="189"/>
    </row>
    <row r="26" spans="2:74" ht="51" customHeight="1" x14ac:dyDescent="0.2">
      <c r="B26" s="204">
        <v>6</v>
      </c>
      <c r="C26" s="205"/>
      <c r="D26" s="205"/>
      <c r="E26" s="205"/>
      <c r="F26" s="205"/>
      <c r="G26" s="205"/>
      <c r="H26" s="205"/>
      <c r="I26" s="205"/>
      <c r="J26" s="205"/>
      <c r="K26" s="206"/>
      <c r="L26" s="195">
        <v>8</v>
      </c>
      <c r="M26" s="196"/>
      <c r="N26" s="197">
        <v>0</v>
      </c>
      <c r="O26" s="198"/>
      <c r="P26" s="197">
        <v>3</v>
      </c>
      <c r="Q26" s="199"/>
      <c r="R26" s="200" t="s">
        <v>318</v>
      </c>
      <c r="S26" s="200"/>
      <c r="T26" s="200"/>
      <c r="U26" s="200"/>
      <c r="V26" s="200"/>
      <c r="W26" s="200"/>
      <c r="X26" s="200"/>
      <c r="Y26" s="200"/>
      <c r="Z26" s="200"/>
      <c r="AA26" s="200"/>
      <c r="AB26" s="200"/>
      <c r="AC26" s="200"/>
      <c r="AD26" s="200"/>
      <c r="AE26" s="200"/>
      <c r="AF26" s="201"/>
      <c r="AG26" s="195">
        <v>8</v>
      </c>
      <c r="AH26" s="196"/>
      <c r="AI26" s="197">
        <v>0</v>
      </c>
      <c r="AJ26" s="198"/>
      <c r="AK26" s="197">
        <v>1</v>
      </c>
      <c r="AL26" s="199"/>
      <c r="AM26" s="200" t="s">
        <v>319</v>
      </c>
      <c r="AN26" s="200"/>
      <c r="AO26" s="200"/>
      <c r="AP26" s="200"/>
      <c r="AQ26" s="200"/>
      <c r="AR26" s="200"/>
      <c r="AS26" s="200"/>
      <c r="AT26" s="200"/>
      <c r="AU26" s="200"/>
      <c r="AV26" s="200"/>
      <c r="AW26" s="200"/>
      <c r="AX26" s="200"/>
      <c r="AY26" s="200"/>
      <c r="AZ26" s="200"/>
      <c r="BA26" s="201"/>
      <c r="BB26" s="166"/>
      <c r="BC26" s="167"/>
      <c r="BD26" s="167"/>
      <c r="BE26" s="167"/>
      <c r="BF26" s="167"/>
      <c r="BG26" s="167"/>
      <c r="BH26" s="167"/>
      <c r="BI26" s="167"/>
      <c r="BJ26" s="167"/>
      <c r="BK26" s="167"/>
      <c r="BL26" s="167"/>
      <c r="BM26" s="167"/>
      <c r="BN26" s="167"/>
      <c r="BO26" s="167"/>
      <c r="BP26" s="167"/>
      <c r="BQ26" s="167"/>
      <c r="BR26" s="167"/>
      <c r="BS26" s="167"/>
      <c r="BT26" s="167"/>
      <c r="BU26" s="167"/>
      <c r="BV26" s="168"/>
    </row>
    <row r="27" spans="2:74" ht="26.25" customHeight="1" x14ac:dyDescent="0.2">
      <c r="B27" s="50"/>
      <c r="C27" s="51"/>
      <c r="D27" s="51"/>
      <c r="E27" s="51"/>
      <c r="F27" s="50"/>
      <c r="G27" s="50"/>
      <c r="H27" s="50"/>
      <c r="I27" s="50"/>
      <c r="J27" s="50"/>
      <c r="K27" s="50"/>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row>
    <row r="28" spans="2:74" ht="51" customHeight="1" x14ac:dyDescent="0.2">
      <c r="B28" s="210">
        <v>7</v>
      </c>
      <c r="C28" s="211"/>
      <c r="D28" s="211"/>
      <c r="E28" s="211"/>
      <c r="F28" s="211"/>
      <c r="G28" s="211"/>
      <c r="H28" s="211"/>
      <c r="I28" s="211"/>
      <c r="J28" s="211"/>
      <c r="K28" s="212"/>
      <c r="L28" s="252">
        <v>8</v>
      </c>
      <c r="M28" s="253"/>
      <c r="N28" s="202">
        <v>0</v>
      </c>
      <c r="O28" s="254"/>
      <c r="P28" s="202">
        <v>1</v>
      </c>
      <c r="Q28" s="203"/>
      <c r="R28" s="190" t="s">
        <v>319</v>
      </c>
      <c r="S28" s="190"/>
      <c r="T28" s="190"/>
      <c r="U28" s="190"/>
      <c r="V28" s="190"/>
      <c r="W28" s="190"/>
      <c r="X28" s="190"/>
      <c r="Y28" s="190"/>
      <c r="Z28" s="190"/>
      <c r="AA28" s="190"/>
      <c r="AB28" s="190"/>
      <c r="AC28" s="190"/>
      <c r="AD28" s="190"/>
      <c r="AE28" s="190"/>
      <c r="AF28" s="191"/>
      <c r="AG28" s="252">
        <v>0</v>
      </c>
      <c r="AH28" s="253"/>
      <c r="AI28" s="202">
        <v>0</v>
      </c>
      <c r="AJ28" s="254"/>
      <c r="AK28" s="202">
        <v>0</v>
      </c>
      <c r="AL28" s="203"/>
      <c r="AM28" s="218" t="s">
        <v>322</v>
      </c>
      <c r="AN28" s="218"/>
      <c r="AO28" s="218"/>
      <c r="AP28" s="218"/>
      <c r="AQ28" s="218"/>
      <c r="AR28" s="218"/>
      <c r="AS28" s="218"/>
      <c r="AT28" s="218"/>
      <c r="AU28" s="218"/>
      <c r="AV28" s="218"/>
      <c r="AW28" s="218"/>
      <c r="AX28" s="218"/>
      <c r="AY28" s="218"/>
      <c r="AZ28" s="218"/>
      <c r="BA28" s="219"/>
      <c r="BB28" s="184"/>
      <c r="BC28" s="185"/>
      <c r="BD28" s="185"/>
      <c r="BE28" s="185"/>
      <c r="BF28" s="185"/>
      <c r="BG28" s="185"/>
      <c r="BH28" s="185"/>
      <c r="BI28" s="185"/>
      <c r="BJ28" s="185"/>
      <c r="BK28" s="185"/>
      <c r="BL28" s="185"/>
      <c r="BM28" s="185"/>
      <c r="BN28" s="185"/>
      <c r="BO28" s="185"/>
      <c r="BP28" s="185"/>
      <c r="BQ28" s="185"/>
      <c r="BR28" s="185"/>
      <c r="BS28" s="185"/>
      <c r="BT28" s="185"/>
      <c r="BU28" s="185"/>
      <c r="BV28" s="186"/>
    </row>
    <row r="29" spans="2:74" ht="51" customHeight="1" x14ac:dyDescent="0.2">
      <c r="B29" s="207">
        <v>8</v>
      </c>
      <c r="C29" s="208"/>
      <c r="D29" s="208"/>
      <c r="E29" s="208"/>
      <c r="F29" s="208"/>
      <c r="G29" s="208"/>
      <c r="H29" s="208"/>
      <c r="I29" s="208"/>
      <c r="J29" s="208"/>
      <c r="K29" s="209"/>
      <c r="L29" s="213">
        <v>0</v>
      </c>
      <c r="M29" s="214"/>
      <c r="N29" s="215">
        <v>0</v>
      </c>
      <c r="O29" s="216"/>
      <c r="P29" s="215">
        <v>0</v>
      </c>
      <c r="Q29" s="217"/>
      <c r="R29" s="261" t="s">
        <v>321</v>
      </c>
      <c r="S29" s="261"/>
      <c r="T29" s="261"/>
      <c r="U29" s="261"/>
      <c r="V29" s="261"/>
      <c r="W29" s="261"/>
      <c r="X29" s="261"/>
      <c r="Y29" s="261"/>
      <c r="Z29" s="261"/>
      <c r="AA29" s="261"/>
      <c r="AB29" s="261"/>
      <c r="AC29" s="261"/>
      <c r="AD29" s="261"/>
      <c r="AE29" s="261"/>
      <c r="AF29" s="262"/>
      <c r="AG29" s="213">
        <v>8</v>
      </c>
      <c r="AH29" s="214"/>
      <c r="AI29" s="215">
        <v>0</v>
      </c>
      <c r="AJ29" s="216"/>
      <c r="AK29" s="215">
        <v>1</v>
      </c>
      <c r="AL29" s="217"/>
      <c r="AM29" s="242" t="s">
        <v>316</v>
      </c>
      <c r="AN29" s="242"/>
      <c r="AO29" s="242"/>
      <c r="AP29" s="242"/>
      <c r="AQ29" s="242"/>
      <c r="AR29" s="242"/>
      <c r="AS29" s="242"/>
      <c r="AT29" s="242"/>
      <c r="AU29" s="242"/>
      <c r="AV29" s="242"/>
      <c r="AW29" s="242"/>
      <c r="AX29" s="242"/>
      <c r="AY29" s="242"/>
      <c r="AZ29" s="242"/>
      <c r="BA29" s="243"/>
      <c r="BB29" s="187"/>
      <c r="BC29" s="188"/>
      <c r="BD29" s="188"/>
      <c r="BE29" s="188"/>
      <c r="BF29" s="188"/>
      <c r="BG29" s="188"/>
      <c r="BH29" s="188"/>
      <c r="BI29" s="188"/>
      <c r="BJ29" s="188"/>
      <c r="BK29" s="188"/>
      <c r="BL29" s="188"/>
      <c r="BM29" s="188"/>
      <c r="BN29" s="188"/>
      <c r="BO29" s="188"/>
      <c r="BP29" s="188"/>
      <c r="BQ29" s="188"/>
      <c r="BR29" s="188"/>
      <c r="BS29" s="188"/>
      <c r="BT29" s="188"/>
      <c r="BU29" s="188"/>
      <c r="BV29" s="189"/>
    </row>
    <row r="30" spans="2:74" ht="51" customHeight="1" x14ac:dyDescent="0.2">
      <c r="B30" s="204">
        <v>9</v>
      </c>
      <c r="C30" s="205"/>
      <c r="D30" s="205"/>
      <c r="E30" s="205"/>
      <c r="F30" s="205"/>
      <c r="G30" s="205"/>
      <c r="H30" s="205"/>
      <c r="I30" s="205"/>
      <c r="J30" s="205"/>
      <c r="K30" s="206"/>
      <c r="L30" s="195">
        <v>8</v>
      </c>
      <c r="M30" s="196"/>
      <c r="N30" s="197">
        <v>0</v>
      </c>
      <c r="O30" s="198"/>
      <c r="P30" s="197">
        <v>2</v>
      </c>
      <c r="Q30" s="199"/>
      <c r="R30" s="200" t="s">
        <v>318</v>
      </c>
      <c r="S30" s="200"/>
      <c r="T30" s="200"/>
      <c r="U30" s="200"/>
      <c r="V30" s="200"/>
      <c r="W30" s="200"/>
      <c r="X30" s="200"/>
      <c r="Y30" s="200"/>
      <c r="Z30" s="200"/>
      <c r="AA30" s="200"/>
      <c r="AB30" s="200"/>
      <c r="AC30" s="200"/>
      <c r="AD30" s="200"/>
      <c r="AE30" s="200"/>
      <c r="AF30" s="201"/>
      <c r="AG30" s="195">
        <v>0</v>
      </c>
      <c r="AH30" s="196"/>
      <c r="AI30" s="197">
        <v>0</v>
      </c>
      <c r="AJ30" s="198"/>
      <c r="AK30" s="197">
        <v>0</v>
      </c>
      <c r="AL30" s="199"/>
      <c r="AM30" s="259" t="s">
        <v>321</v>
      </c>
      <c r="AN30" s="259"/>
      <c r="AO30" s="259"/>
      <c r="AP30" s="259"/>
      <c r="AQ30" s="259"/>
      <c r="AR30" s="259"/>
      <c r="AS30" s="259"/>
      <c r="AT30" s="259"/>
      <c r="AU30" s="259"/>
      <c r="AV30" s="259"/>
      <c r="AW30" s="259"/>
      <c r="AX30" s="259"/>
      <c r="AY30" s="259"/>
      <c r="AZ30" s="259"/>
      <c r="BA30" s="260"/>
      <c r="BB30" s="166"/>
      <c r="BC30" s="167"/>
      <c r="BD30" s="167"/>
      <c r="BE30" s="167"/>
      <c r="BF30" s="167"/>
      <c r="BG30" s="167"/>
      <c r="BH30" s="167"/>
      <c r="BI30" s="167"/>
      <c r="BJ30" s="167"/>
      <c r="BK30" s="167"/>
      <c r="BL30" s="167"/>
      <c r="BM30" s="167"/>
      <c r="BN30" s="167"/>
      <c r="BO30" s="167"/>
      <c r="BP30" s="167"/>
      <c r="BQ30" s="167"/>
      <c r="BR30" s="167"/>
      <c r="BS30" s="167"/>
      <c r="BT30" s="167"/>
      <c r="BU30" s="167"/>
      <c r="BV30" s="168"/>
    </row>
    <row r="31" spans="2:74" ht="26.25" customHeight="1" x14ac:dyDescent="0.2">
      <c r="B31" s="50"/>
      <c r="C31" s="51"/>
      <c r="D31" s="51"/>
      <c r="E31" s="51"/>
      <c r="F31" s="50"/>
      <c r="G31" s="50"/>
      <c r="H31" s="50"/>
      <c r="I31" s="50"/>
      <c r="J31" s="50"/>
      <c r="K31" s="50"/>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row>
    <row r="32" spans="2:74" ht="51" customHeight="1" x14ac:dyDescent="0.2">
      <c r="B32" s="210">
        <v>10</v>
      </c>
      <c r="C32" s="211"/>
      <c r="D32" s="211"/>
      <c r="E32" s="211"/>
      <c r="F32" s="211"/>
      <c r="G32" s="211"/>
      <c r="H32" s="211"/>
      <c r="I32" s="211"/>
      <c r="J32" s="211"/>
      <c r="K32" s="212"/>
      <c r="L32" s="252">
        <v>8</v>
      </c>
      <c r="M32" s="253"/>
      <c r="N32" s="202">
        <v>0</v>
      </c>
      <c r="O32" s="254"/>
      <c r="P32" s="202">
        <v>4</v>
      </c>
      <c r="Q32" s="203"/>
      <c r="R32" s="190" t="s">
        <v>317</v>
      </c>
      <c r="S32" s="190"/>
      <c r="T32" s="190"/>
      <c r="U32" s="190"/>
      <c r="V32" s="190"/>
      <c r="W32" s="190"/>
      <c r="X32" s="190"/>
      <c r="Y32" s="190"/>
      <c r="Z32" s="190"/>
      <c r="AA32" s="190"/>
      <c r="AB32" s="190"/>
      <c r="AC32" s="190"/>
      <c r="AD32" s="190"/>
      <c r="AE32" s="190"/>
      <c r="AF32" s="191"/>
      <c r="AG32" s="252">
        <v>8</v>
      </c>
      <c r="AH32" s="253"/>
      <c r="AI32" s="202">
        <v>0</v>
      </c>
      <c r="AJ32" s="254"/>
      <c r="AK32" s="202">
        <v>4</v>
      </c>
      <c r="AL32" s="203"/>
      <c r="AM32" s="190" t="s">
        <v>317</v>
      </c>
      <c r="AN32" s="190"/>
      <c r="AO32" s="190"/>
      <c r="AP32" s="190"/>
      <c r="AQ32" s="190"/>
      <c r="AR32" s="190"/>
      <c r="AS32" s="190"/>
      <c r="AT32" s="190"/>
      <c r="AU32" s="190"/>
      <c r="AV32" s="190"/>
      <c r="AW32" s="190"/>
      <c r="AX32" s="190"/>
      <c r="AY32" s="190"/>
      <c r="AZ32" s="190"/>
      <c r="BA32" s="191"/>
      <c r="BB32" s="184"/>
      <c r="BC32" s="185"/>
      <c r="BD32" s="185"/>
      <c r="BE32" s="185"/>
      <c r="BF32" s="185"/>
      <c r="BG32" s="185"/>
      <c r="BH32" s="185"/>
      <c r="BI32" s="185"/>
      <c r="BJ32" s="185"/>
      <c r="BK32" s="185"/>
      <c r="BL32" s="185"/>
      <c r="BM32" s="185"/>
      <c r="BN32" s="185"/>
      <c r="BO32" s="185"/>
      <c r="BP32" s="185"/>
      <c r="BQ32" s="185"/>
      <c r="BR32" s="185"/>
      <c r="BS32" s="185"/>
      <c r="BT32" s="185"/>
      <c r="BU32" s="185"/>
      <c r="BV32" s="186"/>
    </row>
    <row r="33" spans="2:74" ht="51" customHeight="1" x14ac:dyDescent="0.2">
      <c r="B33" s="207">
        <v>11</v>
      </c>
      <c r="C33" s="208"/>
      <c r="D33" s="208"/>
      <c r="E33" s="208"/>
      <c r="F33" s="208"/>
      <c r="G33" s="208"/>
      <c r="H33" s="208"/>
      <c r="I33" s="208"/>
      <c r="J33" s="208"/>
      <c r="K33" s="209"/>
      <c r="L33" s="213">
        <v>9</v>
      </c>
      <c r="M33" s="214"/>
      <c r="N33" s="215">
        <v>9</v>
      </c>
      <c r="O33" s="216"/>
      <c r="P33" s="215">
        <v>9</v>
      </c>
      <c r="Q33" s="217"/>
      <c r="R33" s="242" t="s">
        <v>310</v>
      </c>
      <c r="S33" s="242"/>
      <c r="T33" s="242"/>
      <c r="U33" s="242"/>
      <c r="V33" s="242"/>
      <c r="W33" s="242"/>
      <c r="X33" s="242"/>
      <c r="Y33" s="242"/>
      <c r="Z33" s="242"/>
      <c r="AA33" s="242"/>
      <c r="AB33" s="242"/>
      <c r="AC33" s="242"/>
      <c r="AD33" s="242"/>
      <c r="AE33" s="242"/>
      <c r="AF33" s="243"/>
      <c r="AG33" s="213">
        <v>8</v>
      </c>
      <c r="AH33" s="214"/>
      <c r="AI33" s="215">
        <v>0</v>
      </c>
      <c r="AJ33" s="216"/>
      <c r="AK33" s="215">
        <v>2</v>
      </c>
      <c r="AL33" s="217"/>
      <c r="AM33" s="242" t="s">
        <v>316</v>
      </c>
      <c r="AN33" s="242"/>
      <c r="AO33" s="242"/>
      <c r="AP33" s="242"/>
      <c r="AQ33" s="242"/>
      <c r="AR33" s="242"/>
      <c r="AS33" s="242"/>
      <c r="AT33" s="242"/>
      <c r="AU33" s="242"/>
      <c r="AV33" s="242"/>
      <c r="AW33" s="242"/>
      <c r="AX33" s="242"/>
      <c r="AY33" s="242"/>
      <c r="AZ33" s="242"/>
      <c r="BA33" s="243"/>
      <c r="BB33" s="187"/>
      <c r="BC33" s="188"/>
      <c r="BD33" s="188"/>
      <c r="BE33" s="188"/>
      <c r="BF33" s="188"/>
      <c r="BG33" s="188"/>
      <c r="BH33" s="188"/>
      <c r="BI33" s="188"/>
      <c r="BJ33" s="188"/>
      <c r="BK33" s="188"/>
      <c r="BL33" s="188"/>
      <c r="BM33" s="188"/>
      <c r="BN33" s="188"/>
      <c r="BO33" s="188"/>
      <c r="BP33" s="188"/>
      <c r="BQ33" s="188"/>
      <c r="BR33" s="188"/>
      <c r="BS33" s="188"/>
      <c r="BT33" s="188"/>
      <c r="BU33" s="188"/>
      <c r="BV33" s="189"/>
    </row>
    <row r="34" spans="2:74" ht="51" customHeight="1" x14ac:dyDescent="0.2">
      <c r="B34" s="204">
        <v>12</v>
      </c>
      <c r="C34" s="205"/>
      <c r="D34" s="205"/>
      <c r="E34" s="205"/>
      <c r="F34" s="205"/>
      <c r="G34" s="205"/>
      <c r="H34" s="205"/>
      <c r="I34" s="205"/>
      <c r="J34" s="205"/>
      <c r="K34" s="206"/>
      <c r="L34" s="195">
        <v>9</v>
      </c>
      <c r="M34" s="196"/>
      <c r="N34" s="197">
        <v>9</v>
      </c>
      <c r="O34" s="198"/>
      <c r="P34" s="197">
        <v>9</v>
      </c>
      <c r="Q34" s="199"/>
      <c r="R34" s="263" t="s">
        <v>310</v>
      </c>
      <c r="S34" s="264"/>
      <c r="T34" s="264"/>
      <c r="U34" s="264"/>
      <c r="V34" s="264"/>
      <c r="W34" s="264"/>
      <c r="X34" s="264"/>
      <c r="Y34" s="264"/>
      <c r="Z34" s="264"/>
      <c r="AA34" s="264"/>
      <c r="AB34" s="264"/>
      <c r="AC34" s="264"/>
      <c r="AD34" s="264"/>
      <c r="AE34" s="264"/>
      <c r="AF34" s="265"/>
      <c r="AG34" s="195">
        <v>8</v>
      </c>
      <c r="AH34" s="196"/>
      <c r="AI34" s="197">
        <v>0</v>
      </c>
      <c r="AJ34" s="198"/>
      <c r="AK34" s="197">
        <v>5</v>
      </c>
      <c r="AL34" s="199"/>
      <c r="AM34" s="200" t="s">
        <v>315</v>
      </c>
      <c r="AN34" s="200"/>
      <c r="AO34" s="200"/>
      <c r="AP34" s="200"/>
      <c r="AQ34" s="200"/>
      <c r="AR34" s="200"/>
      <c r="AS34" s="200"/>
      <c r="AT34" s="200"/>
      <c r="AU34" s="200"/>
      <c r="AV34" s="200"/>
      <c r="AW34" s="200"/>
      <c r="AX34" s="200"/>
      <c r="AY34" s="200"/>
      <c r="AZ34" s="200"/>
      <c r="BA34" s="201"/>
      <c r="BB34" s="166"/>
      <c r="BC34" s="167"/>
      <c r="BD34" s="167"/>
      <c r="BE34" s="167"/>
      <c r="BF34" s="167"/>
      <c r="BG34" s="167"/>
      <c r="BH34" s="167"/>
      <c r="BI34" s="167"/>
      <c r="BJ34" s="167"/>
      <c r="BK34" s="167"/>
      <c r="BL34" s="167"/>
      <c r="BM34" s="167"/>
      <c r="BN34" s="167"/>
      <c r="BO34" s="167"/>
      <c r="BP34" s="167"/>
      <c r="BQ34" s="167"/>
      <c r="BR34" s="167"/>
      <c r="BS34" s="167"/>
      <c r="BT34" s="167"/>
      <c r="BU34" s="167"/>
      <c r="BV34" s="168"/>
    </row>
    <row r="35" spans="2:74" ht="26.25" customHeight="1" x14ac:dyDescent="0.2">
      <c r="B35" s="50"/>
      <c r="C35" s="51"/>
      <c r="D35" s="51"/>
      <c r="E35" s="51"/>
      <c r="F35" s="50"/>
      <c r="G35" s="50"/>
      <c r="H35" s="50"/>
      <c r="I35" s="50"/>
      <c r="J35" s="50"/>
      <c r="K35" s="50"/>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row>
    <row r="36" spans="2:74" ht="51" customHeight="1" x14ac:dyDescent="0.2">
      <c r="B36" s="210">
        <v>13</v>
      </c>
      <c r="C36" s="211"/>
      <c r="D36" s="211"/>
      <c r="E36" s="211"/>
      <c r="F36" s="211"/>
      <c r="G36" s="211"/>
      <c r="H36" s="211"/>
      <c r="I36" s="211"/>
      <c r="J36" s="211"/>
      <c r="K36" s="212"/>
      <c r="L36" s="252">
        <v>8</v>
      </c>
      <c r="M36" s="253"/>
      <c r="N36" s="202">
        <v>0</v>
      </c>
      <c r="O36" s="254"/>
      <c r="P36" s="202">
        <v>6</v>
      </c>
      <c r="Q36" s="203"/>
      <c r="R36" s="190" t="s">
        <v>314</v>
      </c>
      <c r="S36" s="190"/>
      <c r="T36" s="190"/>
      <c r="U36" s="190"/>
      <c r="V36" s="190"/>
      <c r="W36" s="190"/>
      <c r="X36" s="190"/>
      <c r="Y36" s="190"/>
      <c r="Z36" s="190"/>
      <c r="AA36" s="190"/>
      <c r="AB36" s="190"/>
      <c r="AC36" s="190"/>
      <c r="AD36" s="190"/>
      <c r="AE36" s="190"/>
      <c r="AF36" s="191"/>
      <c r="AG36" s="252">
        <v>8</v>
      </c>
      <c r="AH36" s="253"/>
      <c r="AI36" s="202">
        <v>0</v>
      </c>
      <c r="AJ36" s="254"/>
      <c r="AK36" s="202">
        <v>6</v>
      </c>
      <c r="AL36" s="203"/>
      <c r="AM36" s="190" t="s">
        <v>314</v>
      </c>
      <c r="AN36" s="190"/>
      <c r="AO36" s="190"/>
      <c r="AP36" s="190"/>
      <c r="AQ36" s="190"/>
      <c r="AR36" s="190"/>
      <c r="AS36" s="190"/>
      <c r="AT36" s="190"/>
      <c r="AU36" s="190"/>
      <c r="AV36" s="190"/>
      <c r="AW36" s="190"/>
      <c r="AX36" s="190"/>
      <c r="AY36" s="190"/>
      <c r="AZ36" s="190"/>
      <c r="BA36" s="191"/>
      <c r="BB36" s="184"/>
      <c r="BC36" s="185"/>
      <c r="BD36" s="185"/>
      <c r="BE36" s="185"/>
      <c r="BF36" s="185"/>
      <c r="BG36" s="185"/>
      <c r="BH36" s="185"/>
      <c r="BI36" s="185"/>
      <c r="BJ36" s="185"/>
      <c r="BK36" s="185"/>
      <c r="BL36" s="185"/>
      <c r="BM36" s="185"/>
      <c r="BN36" s="185"/>
      <c r="BO36" s="185"/>
      <c r="BP36" s="185"/>
      <c r="BQ36" s="185"/>
      <c r="BR36" s="185"/>
      <c r="BS36" s="185"/>
      <c r="BT36" s="185"/>
      <c r="BU36" s="185"/>
      <c r="BV36" s="186"/>
    </row>
    <row r="37" spans="2:74" ht="51" customHeight="1" x14ac:dyDescent="0.2">
      <c r="B37" s="207">
        <v>14</v>
      </c>
      <c r="C37" s="208"/>
      <c r="D37" s="208"/>
      <c r="E37" s="208"/>
      <c r="F37" s="208"/>
      <c r="G37" s="208"/>
      <c r="H37" s="208"/>
      <c r="I37" s="208"/>
      <c r="J37" s="208"/>
      <c r="K37" s="209"/>
      <c r="L37" s="213">
        <v>8</v>
      </c>
      <c r="M37" s="214"/>
      <c r="N37" s="215">
        <v>0</v>
      </c>
      <c r="O37" s="216"/>
      <c r="P37" s="215">
        <v>6</v>
      </c>
      <c r="Q37" s="217"/>
      <c r="R37" s="242" t="s">
        <v>314</v>
      </c>
      <c r="S37" s="242"/>
      <c r="T37" s="242"/>
      <c r="U37" s="242"/>
      <c r="V37" s="242"/>
      <c r="W37" s="242"/>
      <c r="X37" s="242"/>
      <c r="Y37" s="242"/>
      <c r="Z37" s="242"/>
      <c r="AA37" s="242"/>
      <c r="AB37" s="242"/>
      <c r="AC37" s="242"/>
      <c r="AD37" s="242"/>
      <c r="AE37" s="242"/>
      <c r="AF37" s="243"/>
      <c r="AG37" s="213">
        <v>8</v>
      </c>
      <c r="AH37" s="214"/>
      <c r="AI37" s="215">
        <v>0</v>
      </c>
      <c r="AJ37" s="216"/>
      <c r="AK37" s="215">
        <v>7</v>
      </c>
      <c r="AL37" s="217"/>
      <c r="AM37" s="242" t="s">
        <v>313</v>
      </c>
      <c r="AN37" s="242"/>
      <c r="AO37" s="242"/>
      <c r="AP37" s="242"/>
      <c r="AQ37" s="242"/>
      <c r="AR37" s="242"/>
      <c r="AS37" s="242"/>
      <c r="AT37" s="242"/>
      <c r="AU37" s="242"/>
      <c r="AV37" s="242"/>
      <c r="AW37" s="242"/>
      <c r="AX37" s="242"/>
      <c r="AY37" s="242"/>
      <c r="AZ37" s="242"/>
      <c r="BA37" s="243"/>
      <c r="BB37" s="187"/>
      <c r="BC37" s="188"/>
      <c r="BD37" s="188"/>
      <c r="BE37" s="188"/>
      <c r="BF37" s="188"/>
      <c r="BG37" s="188"/>
      <c r="BH37" s="188"/>
      <c r="BI37" s="188"/>
      <c r="BJ37" s="188"/>
      <c r="BK37" s="188"/>
      <c r="BL37" s="188"/>
      <c r="BM37" s="188"/>
      <c r="BN37" s="188"/>
      <c r="BO37" s="188"/>
      <c r="BP37" s="188"/>
      <c r="BQ37" s="188"/>
      <c r="BR37" s="188"/>
      <c r="BS37" s="188"/>
      <c r="BT37" s="188"/>
      <c r="BU37" s="188"/>
      <c r="BV37" s="189"/>
    </row>
    <row r="38" spans="2:74" ht="51" customHeight="1" x14ac:dyDescent="0.2">
      <c r="B38" s="204">
        <v>15</v>
      </c>
      <c r="C38" s="205"/>
      <c r="D38" s="205"/>
      <c r="E38" s="205"/>
      <c r="F38" s="205"/>
      <c r="G38" s="205"/>
      <c r="H38" s="205"/>
      <c r="I38" s="205"/>
      <c r="J38" s="205"/>
      <c r="K38" s="206"/>
      <c r="L38" s="195">
        <v>8</v>
      </c>
      <c r="M38" s="196"/>
      <c r="N38" s="197">
        <v>0</v>
      </c>
      <c r="O38" s="198"/>
      <c r="P38" s="197">
        <v>7</v>
      </c>
      <c r="Q38" s="199"/>
      <c r="R38" s="263" t="s">
        <v>313</v>
      </c>
      <c r="S38" s="264"/>
      <c r="T38" s="264"/>
      <c r="U38" s="264"/>
      <c r="V38" s="264"/>
      <c r="W38" s="264"/>
      <c r="X38" s="264"/>
      <c r="Y38" s="264"/>
      <c r="Z38" s="264"/>
      <c r="AA38" s="264"/>
      <c r="AB38" s="264"/>
      <c r="AC38" s="264"/>
      <c r="AD38" s="264"/>
      <c r="AE38" s="264"/>
      <c r="AF38" s="265"/>
      <c r="AG38" s="195">
        <v>8</v>
      </c>
      <c r="AH38" s="196"/>
      <c r="AI38" s="197">
        <v>0</v>
      </c>
      <c r="AJ38" s="198"/>
      <c r="AK38" s="197">
        <v>7</v>
      </c>
      <c r="AL38" s="199"/>
      <c r="AM38" s="200" t="s">
        <v>313</v>
      </c>
      <c r="AN38" s="200"/>
      <c r="AO38" s="200"/>
      <c r="AP38" s="200"/>
      <c r="AQ38" s="200"/>
      <c r="AR38" s="200"/>
      <c r="AS38" s="200"/>
      <c r="AT38" s="200"/>
      <c r="AU38" s="200"/>
      <c r="AV38" s="200"/>
      <c r="AW38" s="200"/>
      <c r="AX38" s="200"/>
      <c r="AY38" s="200"/>
      <c r="AZ38" s="200"/>
      <c r="BA38" s="201"/>
      <c r="BB38" s="166"/>
      <c r="BC38" s="167"/>
      <c r="BD38" s="167"/>
      <c r="BE38" s="167"/>
      <c r="BF38" s="167"/>
      <c r="BG38" s="167"/>
      <c r="BH38" s="167"/>
      <c r="BI38" s="167"/>
      <c r="BJ38" s="167"/>
      <c r="BK38" s="167"/>
      <c r="BL38" s="167"/>
      <c r="BM38" s="167"/>
      <c r="BN38" s="167"/>
      <c r="BO38" s="167"/>
      <c r="BP38" s="167"/>
      <c r="BQ38" s="167"/>
      <c r="BR38" s="167"/>
      <c r="BS38" s="167"/>
      <c r="BT38" s="167"/>
      <c r="BU38" s="167"/>
      <c r="BV38" s="168"/>
    </row>
    <row r="39" spans="2:74" ht="17.25" customHeight="1" x14ac:dyDescent="0.2">
      <c r="F39" s="49"/>
      <c r="G39" s="49"/>
      <c r="H39" s="49"/>
      <c r="I39" s="49"/>
      <c r="J39" s="49"/>
      <c r="K39" s="49"/>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7"/>
      <c r="AS39" s="47"/>
      <c r="AT39" s="47"/>
      <c r="AU39" s="47"/>
      <c r="AV39" s="47"/>
      <c r="AW39" s="47"/>
      <c r="AX39" s="47"/>
      <c r="AY39" s="47"/>
      <c r="AZ39" s="47"/>
      <c r="BA39" s="47"/>
      <c r="BB39" s="47"/>
      <c r="BC39" s="47"/>
      <c r="BD39" s="47"/>
      <c r="BE39" s="47"/>
      <c r="BF39" s="47"/>
      <c r="BG39" s="47"/>
    </row>
    <row r="40" spans="2:74" ht="15" customHeight="1" x14ac:dyDescent="0.2">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2:74" ht="15" customHeight="1" x14ac:dyDescent="0.2">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row>
    <row r="42" spans="2:74" ht="15" customHeight="1" x14ac:dyDescent="0.2">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2:74" ht="15" customHeight="1" x14ac:dyDescent="0.2">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2:74" ht="15" customHeight="1" x14ac:dyDescent="0.2">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2:74" ht="15" customHeight="1" x14ac:dyDescent="0.2">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2:74" ht="15" customHeight="1" x14ac:dyDescent="0.2">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2:74" ht="15" customHeight="1" x14ac:dyDescent="0.2">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2:74"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sheetData>
  <sheetProtection algorithmName="SHA-512" hashValue="xvWZR5RfPpOR+YpFK3ipRAm/rLRsk6U6moOCvyoe/VINbsxXqwikvHhubVE78OKmrDaHjFBBEjVbepJWyRkPjQ==" saltValue="svKGadT+yGG0YRCHvyDpyg==" spinCount="100000" sheet="1" selectLockedCells="1"/>
  <mergeCells count="169">
    <mergeCell ref="L37:M37"/>
    <mergeCell ref="N37:O37"/>
    <mergeCell ref="P37:Q37"/>
    <mergeCell ref="R37:AF37"/>
    <mergeCell ref="AG37:AH37"/>
    <mergeCell ref="AI37:AJ37"/>
    <mergeCell ref="AK37:AL37"/>
    <mergeCell ref="AM37:BA37"/>
    <mergeCell ref="L38:M38"/>
    <mergeCell ref="N38:O38"/>
    <mergeCell ref="P38:Q38"/>
    <mergeCell ref="R38:AF38"/>
    <mergeCell ref="AG38:AH38"/>
    <mergeCell ref="AI38:AJ38"/>
    <mergeCell ref="AK38:AL38"/>
    <mergeCell ref="AI34:AJ34"/>
    <mergeCell ref="AK34:AL34"/>
    <mergeCell ref="AM34:BA34"/>
    <mergeCell ref="R36:AF36"/>
    <mergeCell ref="AG36:AH36"/>
    <mergeCell ref="AI36:AJ36"/>
    <mergeCell ref="AK36:AL36"/>
    <mergeCell ref="AM36:BA36"/>
    <mergeCell ref="AM38:BA38"/>
    <mergeCell ref="L34:M34"/>
    <mergeCell ref="N34:O34"/>
    <mergeCell ref="P34:Q34"/>
    <mergeCell ref="L36:M36"/>
    <mergeCell ref="N36:O36"/>
    <mergeCell ref="N32:O32"/>
    <mergeCell ref="P32:Q32"/>
    <mergeCell ref="R32:AF32"/>
    <mergeCell ref="AG32:AH32"/>
    <mergeCell ref="P36:Q36"/>
    <mergeCell ref="R34:AF34"/>
    <mergeCell ref="AG34:AH34"/>
    <mergeCell ref="AI32:AJ32"/>
    <mergeCell ref="L32:M32"/>
    <mergeCell ref="AK32:AL32"/>
    <mergeCell ref="AM32:BA32"/>
    <mergeCell ref="L33:M33"/>
    <mergeCell ref="N33:O33"/>
    <mergeCell ref="P33:Q33"/>
    <mergeCell ref="R33:AF33"/>
    <mergeCell ref="AG33:AH33"/>
    <mergeCell ref="AI33:AJ33"/>
    <mergeCell ref="AK33:AL33"/>
    <mergeCell ref="AM33:BA33"/>
    <mergeCell ref="AK30:AL30"/>
    <mergeCell ref="AM30:BA30"/>
    <mergeCell ref="L29:M29"/>
    <mergeCell ref="N29:O29"/>
    <mergeCell ref="P29:Q29"/>
    <mergeCell ref="R29:AF29"/>
    <mergeCell ref="AG29:AH29"/>
    <mergeCell ref="AI29:AJ29"/>
    <mergeCell ref="AK29:AL29"/>
    <mergeCell ref="AM29:BA29"/>
    <mergeCell ref="L30:M30"/>
    <mergeCell ref="N30:O30"/>
    <mergeCell ref="P30:Q30"/>
    <mergeCell ref="R30:AF30"/>
    <mergeCell ref="L28:M28"/>
    <mergeCell ref="N28:O28"/>
    <mergeCell ref="L25:M25"/>
    <mergeCell ref="N25:O25"/>
    <mergeCell ref="P25:Q25"/>
    <mergeCell ref="R25:AF25"/>
    <mergeCell ref="AG28:AH28"/>
    <mergeCell ref="AI28:AJ28"/>
    <mergeCell ref="P28:Q28"/>
    <mergeCell ref="R28:AF28"/>
    <mergeCell ref="AM24:BA24"/>
    <mergeCell ref="AG25:AH25"/>
    <mergeCell ref="AI25:AJ25"/>
    <mergeCell ref="AK25:AL25"/>
    <mergeCell ref="AM25:BA25"/>
    <mergeCell ref="L22:M22"/>
    <mergeCell ref="N22:O22"/>
    <mergeCell ref="P22:Q22"/>
    <mergeCell ref="R22:AF22"/>
    <mergeCell ref="AG24:AH24"/>
    <mergeCell ref="AI24:AJ24"/>
    <mergeCell ref="L24:M24"/>
    <mergeCell ref="N24:O24"/>
    <mergeCell ref="P24:Q24"/>
    <mergeCell ref="R24:AF24"/>
    <mergeCell ref="F13:W13"/>
    <mergeCell ref="Y13:AD13"/>
    <mergeCell ref="AE13:AG13"/>
    <mergeCell ref="L14:AF15"/>
    <mergeCell ref="L16:AF18"/>
    <mergeCell ref="AG21:AH21"/>
    <mergeCell ref="AI21:AJ21"/>
    <mergeCell ref="AK21:AL21"/>
    <mergeCell ref="AM21:BA21"/>
    <mergeCell ref="L19:AF19"/>
    <mergeCell ref="B32:K32"/>
    <mergeCell ref="B30:K30"/>
    <mergeCell ref="B29:K29"/>
    <mergeCell ref="B28:K28"/>
    <mergeCell ref="A1:AA2"/>
    <mergeCell ref="AG1:BA3"/>
    <mergeCell ref="B19:K19"/>
    <mergeCell ref="AH13:BG13"/>
    <mergeCell ref="B14:K18"/>
    <mergeCell ref="A4:BW4"/>
    <mergeCell ref="R21:AF21"/>
    <mergeCell ref="L26:M26"/>
    <mergeCell ref="N26:O26"/>
    <mergeCell ref="P26:Q26"/>
    <mergeCell ref="R26:AF26"/>
    <mergeCell ref="AI30:AJ30"/>
    <mergeCell ref="A5:BW11"/>
    <mergeCell ref="L20:M20"/>
    <mergeCell ref="N20:O20"/>
    <mergeCell ref="P20:Q20"/>
    <mergeCell ref="R20:AF20"/>
    <mergeCell ref="AG20:AH20"/>
    <mergeCell ref="AI20:AJ20"/>
    <mergeCell ref="AK20:AL20"/>
    <mergeCell ref="B38:K38"/>
    <mergeCell ref="B37:K37"/>
    <mergeCell ref="B36:K36"/>
    <mergeCell ref="B34:K34"/>
    <mergeCell ref="B33:K33"/>
    <mergeCell ref="B26:K26"/>
    <mergeCell ref="BB22:BV22"/>
    <mergeCell ref="B21:K21"/>
    <mergeCell ref="B20:K20"/>
    <mergeCell ref="B22:K22"/>
    <mergeCell ref="B25:K25"/>
    <mergeCell ref="B24:K24"/>
    <mergeCell ref="L21:M21"/>
    <mergeCell ref="N21:O21"/>
    <mergeCell ref="P21:Q21"/>
    <mergeCell ref="BB32:BV32"/>
    <mergeCell ref="BB33:BV33"/>
    <mergeCell ref="AG26:AH26"/>
    <mergeCell ref="AI26:AJ26"/>
    <mergeCell ref="AK26:AL26"/>
    <mergeCell ref="AM26:BA26"/>
    <mergeCell ref="AK28:AL28"/>
    <mergeCell ref="AM28:BA28"/>
    <mergeCell ref="AG30:AH30"/>
    <mergeCell ref="BB38:BV38"/>
    <mergeCell ref="AG14:BA15"/>
    <mergeCell ref="AG16:BA18"/>
    <mergeCell ref="AG19:BA19"/>
    <mergeCell ref="BB19:BV19"/>
    <mergeCell ref="BB20:BV20"/>
    <mergeCell ref="BB21:BV21"/>
    <mergeCell ref="BB34:BV34"/>
    <mergeCell ref="BB36:BV36"/>
    <mergeCell ref="BB37:BV37"/>
    <mergeCell ref="BB29:BV29"/>
    <mergeCell ref="BB30:BV30"/>
    <mergeCell ref="BB26:BV26"/>
    <mergeCell ref="BB28:BV28"/>
    <mergeCell ref="BB24:BV24"/>
    <mergeCell ref="BB25:BV25"/>
    <mergeCell ref="AM20:BA20"/>
    <mergeCell ref="BB14:BV15"/>
    <mergeCell ref="BB16:BV18"/>
    <mergeCell ref="AG22:AH22"/>
    <mergeCell ref="AI22:AJ22"/>
    <mergeCell ref="AK22:AL22"/>
    <mergeCell ref="AM22:BA22"/>
    <mergeCell ref="AK24:AL24"/>
  </mergeCells>
  <phoneticPr fontId="2"/>
  <printOptions horizontalCentered="1" verticalCentered="1"/>
  <pageMargins left="0.19685039370078741" right="0.19685039370078741" top="0.35433070866141736" bottom="0.27559055118110237" header="0.31496062992125984" footer="0.31496062992125984"/>
  <pageSetup paperSize="9"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B296"/>
  <sheetViews>
    <sheetView topLeftCell="A115" zoomScale="115" zoomScaleNormal="115" workbookViewId="0">
      <selection activeCell="B130" sqref="B130"/>
    </sheetView>
  </sheetViews>
  <sheetFormatPr defaultRowHeight="13" x14ac:dyDescent="0.2"/>
  <cols>
    <col min="1" max="1" width="12.81640625" customWidth="1"/>
    <col min="2" max="2" width="47.81640625" bestFit="1" customWidth="1"/>
  </cols>
  <sheetData>
    <row r="1" spans="1:2" ht="14" x14ac:dyDescent="0.2">
      <c r="A1" s="7" t="s">
        <v>299</v>
      </c>
      <c r="B1" s="7" t="s">
        <v>298</v>
      </c>
    </row>
    <row r="2" spans="1:2" ht="14" x14ac:dyDescent="0.2">
      <c r="A2" s="6">
        <v>101</v>
      </c>
      <c r="B2" s="7" t="s">
        <v>297</v>
      </c>
    </row>
    <row r="3" spans="1:2" ht="14" x14ac:dyDescent="0.2">
      <c r="A3" s="6">
        <v>102</v>
      </c>
      <c r="B3" s="7" t="s">
        <v>296</v>
      </c>
    </row>
    <row r="4" spans="1:2" ht="14" x14ac:dyDescent="0.2">
      <c r="A4" s="6">
        <v>103</v>
      </c>
      <c r="B4" s="7" t="s">
        <v>295</v>
      </c>
    </row>
    <row r="5" spans="1:2" ht="14" x14ac:dyDescent="0.2">
      <c r="A5" s="6">
        <v>104</v>
      </c>
      <c r="B5" s="7" t="s">
        <v>294</v>
      </c>
    </row>
    <row r="6" spans="1:2" ht="14" x14ac:dyDescent="0.2">
      <c r="A6" s="6">
        <v>105</v>
      </c>
      <c r="B6" s="7" t="s">
        <v>293</v>
      </c>
    </row>
    <row r="7" spans="1:2" ht="14" x14ac:dyDescent="0.2">
      <c r="A7" s="6">
        <v>106</v>
      </c>
      <c r="B7" s="7" t="s">
        <v>292</v>
      </c>
    </row>
    <row r="8" spans="1:2" ht="14" x14ac:dyDescent="0.2">
      <c r="A8" s="6">
        <v>107</v>
      </c>
      <c r="B8" s="7" t="s">
        <v>291</v>
      </c>
    </row>
    <row r="9" spans="1:2" ht="14" x14ac:dyDescent="0.2">
      <c r="A9" s="6">
        <v>108</v>
      </c>
      <c r="B9" s="7" t="s">
        <v>290</v>
      </c>
    </row>
    <row r="10" spans="1:2" ht="14" x14ac:dyDescent="0.2">
      <c r="A10" s="6">
        <v>109</v>
      </c>
      <c r="B10" s="7" t="s">
        <v>289</v>
      </c>
    </row>
    <row r="11" spans="1:2" ht="14" x14ac:dyDescent="0.2">
      <c r="A11" s="6">
        <v>110</v>
      </c>
      <c r="B11" s="7" t="s">
        <v>288</v>
      </c>
    </row>
    <row r="12" spans="1:2" ht="14" x14ac:dyDescent="0.2">
      <c r="A12" s="6">
        <v>111</v>
      </c>
      <c r="B12" s="7" t="s">
        <v>287</v>
      </c>
    </row>
    <row r="13" spans="1:2" ht="14" x14ac:dyDescent="0.2">
      <c r="A13" s="6">
        <v>112</v>
      </c>
      <c r="B13" s="7" t="s">
        <v>286</v>
      </c>
    </row>
    <row r="14" spans="1:2" ht="14" x14ac:dyDescent="0.2">
      <c r="A14" s="6">
        <v>113</v>
      </c>
      <c r="B14" s="7" t="s">
        <v>285</v>
      </c>
    </row>
    <row r="15" spans="1:2" ht="14" x14ac:dyDescent="0.2">
      <c r="A15" s="6">
        <v>114</v>
      </c>
      <c r="B15" s="7" t="s">
        <v>284</v>
      </c>
    </row>
    <row r="16" spans="1:2" ht="14" x14ac:dyDescent="0.2">
      <c r="A16" s="6">
        <v>121</v>
      </c>
      <c r="B16" s="7" t="s">
        <v>283</v>
      </c>
    </row>
    <row r="17" spans="1:2" ht="14" x14ac:dyDescent="0.2">
      <c r="A17" s="6">
        <v>122</v>
      </c>
      <c r="B17" s="7" t="s">
        <v>282</v>
      </c>
    </row>
    <row r="18" spans="1:2" ht="14" x14ac:dyDescent="0.2">
      <c r="A18" s="6">
        <v>123</v>
      </c>
      <c r="B18" s="7" t="s">
        <v>281</v>
      </c>
    </row>
    <row r="19" spans="1:2" ht="14" x14ac:dyDescent="0.2">
      <c r="A19" s="6">
        <v>124</v>
      </c>
      <c r="B19" s="7" t="s">
        <v>280</v>
      </c>
    </row>
    <row r="20" spans="1:2" ht="14" x14ac:dyDescent="0.2">
      <c r="A20" s="6">
        <v>125</v>
      </c>
      <c r="B20" s="7" t="s">
        <v>279</v>
      </c>
    </row>
    <row r="21" spans="1:2" ht="14" x14ac:dyDescent="0.2">
      <c r="A21" s="6">
        <v>126</v>
      </c>
      <c r="B21" s="7" t="s">
        <v>278</v>
      </c>
    </row>
    <row r="22" spans="1:2" ht="14" x14ac:dyDescent="0.2">
      <c r="A22" s="6">
        <v>127</v>
      </c>
      <c r="B22" s="7" t="s">
        <v>277</v>
      </c>
    </row>
    <row r="23" spans="1:2" ht="14" x14ac:dyDescent="0.2">
      <c r="A23" s="6">
        <v>128</v>
      </c>
      <c r="B23" s="7" t="s">
        <v>276</v>
      </c>
    </row>
    <row r="24" spans="1:2" ht="14" x14ac:dyDescent="0.2">
      <c r="A24" s="6">
        <v>129</v>
      </c>
      <c r="B24" s="7" t="s">
        <v>275</v>
      </c>
    </row>
    <row r="25" spans="1:2" ht="14" x14ac:dyDescent="0.2">
      <c r="A25" s="6">
        <v>130</v>
      </c>
      <c r="B25" s="7" t="s">
        <v>274</v>
      </c>
    </row>
    <row r="26" spans="1:2" ht="14" x14ac:dyDescent="0.2">
      <c r="A26" s="6">
        <v>131</v>
      </c>
      <c r="B26" s="7" t="s">
        <v>273</v>
      </c>
    </row>
    <row r="27" spans="1:2" ht="14" x14ac:dyDescent="0.2">
      <c r="A27" s="6">
        <v>132</v>
      </c>
      <c r="B27" s="7" t="s">
        <v>272</v>
      </c>
    </row>
    <row r="28" spans="1:2" ht="14" x14ac:dyDescent="0.2">
      <c r="A28" s="6">
        <v>133</v>
      </c>
      <c r="B28" s="7" t="s">
        <v>271</v>
      </c>
    </row>
    <row r="29" spans="1:2" ht="14" x14ac:dyDescent="0.2">
      <c r="A29" s="6">
        <v>134</v>
      </c>
      <c r="B29" s="7" t="s">
        <v>270</v>
      </c>
    </row>
    <row r="30" spans="1:2" ht="14" x14ac:dyDescent="0.2">
      <c r="A30" s="6">
        <v>135</v>
      </c>
      <c r="B30" s="7" t="s">
        <v>269</v>
      </c>
    </row>
    <row r="31" spans="1:2" ht="14" x14ac:dyDescent="0.2">
      <c r="A31" s="6">
        <v>136</v>
      </c>
      <c r="B31" s="7" t="s">
        <v>268</v>
      </c>
    </row>
    <row r="32" spans="1:2" ht="14" x14ac:dyDescent="0.2">
      <c r="A32" s="6">
        <v>137</v>
      </c>
      <c r="B32" s="7" t="s">
        <v>267</v>
      </c>
    </row>
    <row r="33" spans="1:2" ht="14" x14ac:dyDescent="0.2">
      <c r="A33" s="6">
        <v>138</v>
      </c>
      <c r="B33" s="7" t="s">
        <v>266</v>
      </c>
    </row>
    <row r="34" spans="1:2" ht="14" x14ac:dyDescent="0.2">
      <c r="A34" s="6">
        <v>139</v>
      </c>
      <c r="B34" s="7" t="s">
        <v>265</v>
      </c>
    </row>
    <row r="35" spans="1:2" ht="14" x14ac:dyDescent="0.2">
      <c r="A35" s="6">
        <v>140</v>
      </c>
      <c r="B35" s="7" t="s">
        <v>264</v>
      </c>
    </row>
    <row r="36" spans="1:2" ht="14" x14ac:dyDescent="0.2">
      <c r="A36" s="6">
        <v>141</v>
      </c>
      <c r="B36" s="7" t="s">
        <v>263</v>
      </c>
    </row>
    <row r="37" spans="1:2" ht="14" x14ac:dyDescent="0.2">
      <c r="A37" s="6">
        <v>142</v>
      </c>
      <c r="B37" s="7" t="s">
        <v>262</v>
      </c>
    </row>
    <row r="38" spans="1:2" ht="14" x14ac:dyDescent="0.2">
      <c r="A38" s="6">
        <v>143</v>
      </c>
      <c r="B38" s="7" t="s">
        <v>261</v>
      </c>
    </row>
    <row r="39" spans="1:2" ht="14" x14ac:dyDescent="0.2">
      <c r="A39" s="6">
        <v>144</v>
      </c>
      <c r="B39" s="7" t="s">
        <v>260</v>
      </c>
    </row>
    <row r="40" spans="1:2" ht="14" x14ac:dyDescent="0.2">
      <c r="A40" s="6">
        <v>145</v>
      </c>
      <c r="B40" s="7" t="s">
        <v>259</v>
      </c>
    </row>
    <row r="41" spans="1:2" ht="14" x14ac:dyDescent="0.2">
      <c r="A41" s="6">
        <v>146</v>
      </c>
      <c r="B41" s="7" t="s">
        <v>258</v>
      </c>
    </row>
    <row r="42" spans="1:2" ht="14" x14ac:dyDescent="0.2">
      <c r="A42" s="6">
        <v>147</v>
      </c>
      <c r="B42" s="7" t="s">
        <v>257</v>
      </c>
    </row>
    <row r="43" spans="1:2" ht="14" x14ac:dyDescent="0.2">
      <c r="A43" s="6">
        <v>148</v>
      </c>
      <c r="B43" s="7" t="s">
        <v>256</v>
      </c>
    </row>
    <row r="44" spans="1:2" ht="14" x14ac:dyDescent="0.2">
      <c r="A44" s="6">
        <v>149</v>
      </c>
      <c r="B44" s="7" t="s">
        <v>255</v>
      </c>
    </row>
    <row r="45" spans="1:2" ht="14" x14ac:dyDescent="0.2">
      <c r="A45" s="6">
        <v>150</v>
      </c>
      <c r="B45" s="7" t="s">
        <v>254</v>
      </c>
    </row>
    <row r="46" spans="1:2" ht="14" x14ac:dyDescent="0.2">
      <c r="A46" s="6">
        <v>151</v>
      </c>
      <c r="B46" s="7" t="s">
        <v>253</v>
      </c>
    </row>
    <row r="47" spans="1:2" ht="14" x14ac:dyDescent="0.2">
      <c r="A47" s="6">
        <v>152</v>
      </c>
      <c r="B47" s="7" t="s">
        <v>252</v>
      </c>
    </row>
    <row r="48" spans="1:2" ht="14" x14ac:dyDescent="0.2">
      <c r="A48" s="6">
        <v>153</v>
      </c>
      <c r="B48" s="7" t="s">
        <v>251</v>
      </c>
    </row>
    <row r="49" spans="1:2" ht="14" x14ac:dyDescent="0.2">
      <c r="A49" s="6">
        <v>154</v>
      </c>
      <c r="B49" s="7" t="s">
        <v>250</v>
      </c>
    </row>
    <row r="50" spans="1:2" ht="14" x14ac:dyDescent="0.2">
      <c r="A50" s="6">
        <v>155</v>
      </c>
      <c r="B50" s="7" t="s">
        <v>249</v>
      </c>
    </row>
    <row r="51" spans="1:2" ht="14" x14ac:dyDescent="0.2">
      <c r="A51" s="6">
        <v>156</v>
      </c>
      <c r="B51" s="7" t="s">
        <v>248</v>
      </c>
    </row>
    <row r="52" spans="1:2" ht="14" x14ac:dyDescent="0.2">
      <c r="A52" s="6">
        <v>157</v>
      </c>
      <c r="B52" s="7" t="s">
        <v>247</v>
      </c>
    </row>
    <row r="53" spans="1:2" ht="14" x14ac:dyDescent="0.2">
      <c r="A53" s="6">
        <v>158</v>
      </c>
      <c r="B53" s="7" t="s">
        <v>246</v>
      </c>
    </row>
    <row r="54" spans="1:2" ht="14" x14ac:dyDescent="0.2">
      <c r="A54" s="6">
        <v>159</v>
      </c>
      <c r="B54" s="7" t="s">
        <v>245</v>
      </c>
    </row>
    <row r="55" spans="1:2" ht="14" x14ac:dyDescent="0.2">
      <c r="A55" s="6">
        <v>160</v>
      </c>
      <c r="B55" s="7" t="s">
        <v>244</v>
      </c>
    </row>
    <row r="56" spans="1:2" ht="14" x14ac:dyDescent="0.2">
      <c r="A56" s="6">
        <v>161</v>
      </c>
      <c r="B56" s="7" t="s">
        <v>243</v>
      </c>
    </row>
    <row r="57" spans="1:2" ht="14" x14ac:dyDescent="0.2">
      <c r="A57" s="6">
        <v>162</v>
      </c>
      <c r="B57" s="7" t="s">
        <v>242</v>
      </c>
    </row>
    <row r="58" spans="1:2" ht="14" x14ac:dyDescent="0.2">
      <c r="A58" s="6">
        <v>163</v>
      </c>
      <c r="B58" s="7" t="s">
        <v>241</v>
      </c>
    </row>
    <row r="59" spans="1:2" ht="14" x14ac:dyDescent="0.2">
      <c r="A59" s="6">
        <v>164</v>
      </c>
      <c r="B59" s="7" t="s">
        <v>240</v>
      </c>
    </row>
    <row r="60" spans="1:2" ht="14" x14ac:dyDescent="0.2">
      <c r="A60" s="6">
        <v>165</v>
      </c>
      <c r="B60" s="7" t="s">
        <v>239</v>
      </c>
    </row>
    <row r="61" spans="1:2" ht="14" x14ac:dyDescent="0.2">
      <c r="A61" s="6">
        <v>166</v>
      </c>
      <c r="B61" s="7" t="s">
        <v>238</v>
      </c>
    </row>
    <row r="62" spans="1:2" ht="14" x14ac:dyDescent="0.2">
      <c r="A62" s="6">
        <v>167</v>
      </c>
      <c r="B62" s="7" t="s">
        <v>237</v>
      </c>
    </row>
    <row r="63" spans="1:2" ht="14" x14ac:dyDescent="0.2">
      <c r="A63" s="6">
        <v>168</v>
      </c>
      <c r="B63" s="7" t="s">
        <v>236</v>
      </c>
    </row>
    <row r="64" spans="1:2" ht="14" x14ac:dyDescent="0.2">
      <c r="A64" s="6">
        <v>169</v>
      </c>
      <c r="B64" s="7" t="s">
        <v>235</v>
      </c>
    </row>
    <row r="65" spans="1:2" ht="14" x14ac:dyDescent="0.2">
      <c r="A65" s="6">
        <v>170</v>
      </c>
      <c r="B65" s="7" t="s">
        <v>234</v>
      </c>
    </row>
    <row r="66" spans="1:2" ht="14" x14ac:dyDescent="0.2">
      <c r="A66" s="6">
        <v>171</v>
      </c>
      <c r="B66" s="7" t="s">
        <v>233</v>
      </c>
    </row>
    <row r="67" spans="1:2" ht="14" x14ac:dyDescent="0.2">
      <c r="A67" s="6">
        <v>172</v>
      </c>
      <c r="B67" s="7" t="s">
        <v>232</v>
      </c>
    </row>
    <row r="68" spans="1:2" ht="14" x14ac:dyDescent="0.2">
      <c r="A68" s="6">
        <v>173</v>
      </c>
      <c r="B68" s="7" t="s">
        <v>231</v>
      </c>
    </row>
    <row r="69" spans="1:2" ht="14" x14ac:dyDescent="0.2">
      <c r="A69" s="6">
        <v>174</v>
      </c>
      <c r="B69" s="7" t="s">
        <v>230</v>
      </c>
    </row>
    <row r="70" spans="1:2" ht="14" x14ac:dyDescent="0.2">
      <c r="A70" s="6">
        <v>180</v>
      </c>
      <c r="B70" s="7" t="s">
        <v>229</v>
      </c>
    </row>
    <row r="71" spans="1:2" ht="14" x14ac:dyDescent="0.2">
      <c r="A71" s="6">
        <v>181</v>
      </c>
      <c r="B71" s="7" t="s">
        <v>228</v>
      </c>
    </row>
    <row r="72" spans="1:2" ht="14" x14ac:dyDescent="0.2">
      <c r="A72" s="6">
        <v>182</v>
      </c>
      <c r="B72" s="7" t="s">
        <v>227</v>
      </c>
    </row>
    <row r="73" spans="1:2" ht="14" x14ac:dyDescent="0.2">
      <c r="A73" s="6">
        <v>183</v>
      </c>
      <c r="B73" s="7" t="s">
        <v>226</v>
      </c>
    </row>
    <row r="74" spans="1:2" ht="14" x14ac:dyDescent="0.2">
      <c r="A74" s="6">
        <v>184</v>
      </c>
      <c r="B74" s="7" t="s">
        <v>225</v>
      </c>
    </row>
    <row r="75" spans="1:2" ht="14" x14ac:dyDescent="0.2">
      <c r="A75" s="6">
        <v>193</v>
      </c>
      <c r="B75" s="7" t="s">
        <v>224</v>
      </c>
    </row>
    <row r="76" spans="1:2" ht="14" x14ac:dyDescent="0.2">
      <c r="A76" s="6">
        <v>185</v>
      </c>
      <c r="B76" s="7" t="s">
        <v>223</v>
      </c>
    </row>
    <row r="77" spans="1:2" ht="14" x14ac:dyDescent="0.2">
      <c r="A77" s="6">
        <v>186</v>
      </c>
      <c r="B77" s="7" t="s">
        <v>222</v>
      </c>
    </row>
    <row r="78" spans="1:2" ht="14" x14ac:dyDescent="0.2">
      <c r="A78" s="6">
        <v>187</v>
      </c>
      <c r="B78" s="7" t="s">
        <v>221</v>
      </c>
    </row>
    <row r="79" spans="1:2" ht="14" x14ac:dyDescent="0.2">
      <c r="A79" s="6">
        <v>188</v>
      </c>
      <c r="B79" s="7" t="s">
        <v>220</v>
      </c>
    </row>
    <row r="80" spans="1:2" ht="14" x14ac:dyDescent="0.2">
      <c r="A80" s="6">
        <v>189</v>
      </c>
      <c r="B80" s="7" t="s">
        <v>219</v>
      </c>
    </row>
    <row r="81" spans="1:2" ht="14" x14ac:dyDescent="0.2">
      <c r="A81" s="6">
        <v>191</v>
      </c>
      <c r="B81" s="7" t="s">
        <v>218</v>
      </c>
    </row>
    <row r="82" spans="1:2" ht="14" x14ac:dyDescent="0.2">
      <c r="A82" s="6">
        <v>192</v>
      </c>
      <c r="B82" s="7" t="s">
        <v>217</v>
      </c>
    </row>
    <row r="83" spans="1:2" ht="14" x14ac:dyDescent="0.2">
      <c r="A83" s="6">
        <v>190</v>
      </c>
      <c r="B83" s="7" t="s">
        <v>216</v>
      </c>
    </row>
    <row r="84" spans="1:2" ht="14" x14ac:dyDescent="0.2">
      <c r="A84" s="6">
        <v>301</v>
      </c>
      <c r="B84" s="7" t="s">
        <v>215</v>
      </c>
    </row>
    <row r="85" spans="1:2" ht="14" x14ac:dyDescent="0.2">
      <c r="A85" s="6">
        <v>303</v>
      </c>
      <c r="B85" s="7" t="s">
        <v>214</v>
      </c>
    </row>
    <row r="86" spans="1:2" ht="14" x14ac:dyDescent="0.2">
      <c r="A86" s="6">
        <v>304</v>
      </c>
      <c r="B86" s="7" t="s">
        <v>213</v>
      </c>
    </row>
    <row r="87" spans="1:2" ht="14" x14ac:dyDescent="0.2">
      <c r="A87" s="6">
        <v>305</v>
      </c>
      <c r="B87" s="7" t="s">
        <v>212</v>
      </c>
    </row>
    <row r="88" spans="1:2" ht="14" x14ac:dyDescent="0.2">
      <c r="A88" s="6">
        <v>306</v>
      </c>
      <c r="B88" s="7" t="s">
        <v>211</v>
      </c>
    </row>
    <row r="89" spans="1:2" ht="14" x14ac:dyDescent="0.2">
      <c r="A89" s="6">
        <v>311</v>
      </c>
      <c r="B89" s="7" t="s">
        <v>210</v>
      </c>
    </row>
    <row r="90" spans="1:2" ht="14" x14ac:dyDescent="0.2">
      <c r="A90" s="6">
        <v>312</v>
      </c>
      <c r="B90" s="7" t="s">
        <v>209</v>
      </c>
    </row>
    <row r="91" spans="1:2" ht="14" x14ac:dyDescent="0.2">
      <c r="A91" s="6">
        <v>313</v>
      </c>
      <c r="B91" s="7" t="s">
        <v>208</v>
      </c>
    </row>
    <row r="92" spans="1:2" ht="14" x14ac:dyDescent="0.2">
      <c r="A92" s="6">
        <v>314</v>
      </c>
      <c r="B92" s="7" t="s">
        <v>207</v>
      </c>
    </row>
    <row r="93" spans="1:2" ht="14" x14ac:dyDescent="0.2">
      <c r="A93" s="6">
        <v>315</v>
      </c>
      <c r="B93" s="7" t="s">
        <v>206</v>
      </c>
    </row>
    <row r="94" spans="1:2" ht="14" x14ac:dyDescent="0.2">
      <c r="A94" s="6">
        <v>316</v>
      </c>
      <c r="B94" s="7" t="s">
        <v>205</v>
      </c>
    </row>
    <row r="95" spans="1:2" ht="14" x14ac:dyDescent="0.2">
      <c r="A95" s="6">
        <v>317</v>
      </c>
      <c r="B95" s="7" t="s">
        <v>204</v>
      </c>
    </row>
    <row r="96" spans="1:2" ht="14" x14ac:dyDescent="0.2">
      <c r="A96" s="6">
        <v>318</v>
      </c>
      <c r="B96" s="7" t="s">
        <v>203</v>
      </c>
    </row>
    <row r="97" spans="1:2" ht="14" x14ac:dyDescent="0.2">
      <c r="A97" s="6">
        <v>319</v>
      </c>
      <c r="B97" s="7" t="s">
        <v>202</v>
      </c>
    </row>
    <row r="98" spans="1:2" ht="14" x14ac:dyDescent="0.2">
      <c r="A98" s="6">
        <v>320</v>
      </c>
      <c r="B98" s="7" t="s">
        <v>201</v>
      </c>
    </row>
    <row r="99" spans="1:2" ht="14" x14ac:dyDescent="0.2">
      <c r="A99" s="6">
        <v>321</v>
      </c>
      <c r="B99" s="7" t="s">
        <v>200</v>
      </c>
    </row>
    <row r="100" spans="1:2" ht="14" x14ac:dyDescent="0.2">
      <c r="A100" s="6">
        <v>322</v>
      </c>
      <c r="B100" s="7" t="s">
        <v>199</v>
      </c>
    </row>
    <row r="101" spans="1:2" ht="14" x14ac:dyDescent="0.2">
      <c r="A101" s="6">
        <v>323</v>
      </c>
      <c r="B101" s="7" t="s">
        <v>198</v>
      </c>
    </row>
    <row r="102" spans="1:2" ht="14" x14ac:dyDescent="0.2">
      <c r="A102" s="6">
        <v>324</v>
      </c>
      <c r="B102" s="7" t="s">
        <v>197</v>
      </c>
    </row>
    <row r="103" spans="1:2" ht="14" x14ac:dyDescent="0.2">
      <c r="A103" s="6">
        <v>325</v>
      </c>
      <c r="B103" s="7" t="s">
        <v>196</v>
      </c>
    </row>
    <row r="104" spans="1:2" ht="14" x14ac:dyDescent="0.2">
      <c r="A104" s="6">
        <v>326</v>
      </c>
      <c r="B104" s="7" t="s">
        <v>195</v>
      </c>
    </row>
    <row r="105" spans="1:2" ht="14" x14ac:dyDescent="0.2">
      <c r="A105" s="6">
        <v>327</v>
      </c>
      <c r="B105" s="7" t="s">
        <v>194</v>
      </c>
    </row>
    <row r="106" spans="1:2" ht="14" x14ac:dyDescent="0.2">
      <c r="A106" s="6">
        <v>328</v>
      </c>
      <c r="B106" s="7" t="s">
        <v>193</v>
      </c>
    </row>
    <row r="107" spans="1:2" ht="14" x14ac:dyDescent="0.2">
      <c r="A107" s="6">
        <v>329</v>
      </c>
      <c r="B107" s="7" t="s">
        <v>192</v>
      </c>
    </row>
    <row r="108" spans="1:2" ht="14" x14ac:dyDescent="0.2">
      <c r="A108" s="6">
        <v>330</v>
      </c>
      <c r="B108" s="7" t="s">
        <v>191</v>
      </c>
    </row>
    <row r="109" spans="1:2" ht="14" x14ac:dyDescent="0.2">
      <c r="A109" s="6">
        <v>331</v>
      </c>
      <c r="B109" s="7" t="s">
        <v>190</v>
      </c>
    </row>
    <row r="110" spans="1:2" ht="14" x14ac:dyDescent="0.2">
      <c r="A110" s="6">
        <v>332</v>
      </c>
      <c r="B110" s="7" t="s">
        <v>189</v>
      </c>
    </row>
    <row r="111" spans="1:2" ht="14" x14ac:dyDescent="0.2">
      <c r="A111" s="6">
        <v>333</v>
      </c>
      <c r="B111" s="7" t="s">
        <v>188</v>
      </c>
    </row>
    <row r="112" spans="1:2" ht="14" x14ac:dyDescent="0.2">
      <c r="A112" s="6">
        <v>334</v>
      </c>
      <c r="B112" s="7" t="s">
        <v>187</v>
      </c>
    </row>
    <row r="113" spans="1:2" ht="14" x14ac:dyDescent="0.2">
      <c r="A113" s="6">
        <v>335</v>
      </c>
      <c r="B113" s="7" t="s">
        <v>186</v>
      </c>
    </row>
    <row r="114" spans="1:2" ht="14" x14ac:dyDescent="0.2">
      <c r="A114" s="6">
        <v>336</v>
      </c>
      <c r="B114" s="7" t="s">
        <v>185</v>
      </c>
    </row>
    <row r="115" spans="1:2" ht="14" x14ac:dyDescent="0.2">
      <c r="A115" s="6">
        <v>337</v>
      </c>
      <c r="B115" s="7" t="s">
        <v>184</v>
      </c>
    </row>
    <row r="116" spans="1:2" ht="14" x14ac:dyDescent="0.2">
      <c r="A116" s="6">
        <v>338</v>
      </c>
      <c r="B116" s="7" t="s">
        <v>183</v>
      </c>
    </row>
    <row r="117" spans="1:2" ht="14" x14ac:dyDescent="0.2">
      <c r="A117" s="6">
        <v>339</v>
      </c>
      <c r="B117" s="7" t="s">
        <v>182</v>
      </c>
    </row>
    <row r="118" spans="1:2" ht="14" x14ac:dyDescent="0.2">
      <c r="A118" s="6">
        <v>340</v>
      </c>
      <c r="B118" s="7" t="s">
        <v>181</v>
      </c>
    </row>
    <row r="119" spans="1:2" ht="14" x14ac:dyDescent="0.2">
      <c r="A119" s="6">
        <v>341</v>
      </c>
      <c r="B119" s="7" t="s">
        <v>180</v>
      </c>
    </row>
    <row r="120" spans="1:2" ht="14" x14ac:dyDescent="0.2">
      <c r="A120" s="6">
        <v>342</v>
      </c>
      <c r="B120" s="7" t="s">
        <v>325</v>
      </c>
    </row>
    <row r="121" spans="1:2" ht="14" x14ac:dyDescent="0.2">
      <c r="A121" s="6">
        <v>350</v>
      </c>
      <c r="B121" s="7" t="s">
        <v>179</v>
      </c>
    </row>
    <row r="122" spans="1:2" ht="14" x14ac:dyDescent="0.2">
      <c r="A122" s="6">
        <v>351</v>
      </c>
      <c r="B122" s="7" t="s">
        <v>178</v>
      </c>
    </row>
    <row r="123" spans="1:2" ht="14" x14ac:dyDescent="0.2">
      <c r="A123" s="6">
        <v>352</v>
      </c>
      <c r="B123" s="7" t="s">
        <v>177</v>
      </c>
    </row>
    <row r="124" spans="1:2" ht="14" x14ac:dyDescent="0.2">
      <c r="A124" s="6">
        <v>353</v>
      </c>
      <c r="B124" s="7" t="s">
        <v>176</v>
      </c>
    </row>
    <row r="125" spans="1:2" ht="14" x14ac:dyDescent="0.2">
      <c r="A125" s="6">
        <v>354</v>
      </c>
      <c r="B125" s="7" t="s">
        <v>175</v>
      </c>
    </row>
    <row r="126" spans="1:2" ht="14" x14ac:dyDescent="0.2">
      <c r="A126" s="6">
        <v>355</v>
      </c>
      <c r="B126" s="7" t="s">
        <v>174</v>
      </c>
    </row>
    <row r="127" spans="1:2" ht="14" x14ac:dyDescent="0.2">
      <c r="A127" s="6">
        <v>356</v>
      </c>
      <c r="B127" s="7" t="s">
        <v>304</v>
      </c>
    </row>
    <row r="128" spans="1:2" ht="14" x14ac:dyDescent="0.2">
      <c r="A128" s="6">
        <v>357</v>
      </c>
      <c r="B128" s="7" t="s">
        <v>326</v>
      </c>
    </row>
    <row r="129" spans="1:2" ht="14" x14ac:dyDescent="0.2">
      <c r="A129" s="6">
        <v>358</v>
      </c>
      <c r="B129" s="7" t="s">
        <v>331</v>
      </c>
    </row>
    <row r="130" spans="1:2" ht="14" x14ac:dyDescent="0.2">
      <c r="A130" s="6">
        <v>401</v>
      </c>
      <c r="B130" s="7" t="s">
        <v>173</v>
      </c>
    </row>
    <row r="131" spans="1:2" ht="14" x14ac:dyDescent="0.2">
      <c r="A131" s="6">
        <v>402</v>
      </c>
      <c r="B131" s="7" t="s">
        <v>172</v>
      </c>
    </row>
    <row r="132" spans="1:2" ht="14" x14ac:dyDescent="0.2">
      <c r="A132" s="6">
        <v>404</v>
      </c>
      <c r="B132" s="7" t="s">
        <v>171</v>
      </c>
    </row>
    <row r="133" spans="1:2" ht="14" x14ac:dyDescent="0.2">
      <c r="A133" s="6">
        <v>405</v>
      </c>
      <c r="B133" s="7" t="s">
        <v>170</v>
      </c>
    </row>
    <row r="134" spans="1:2" ht="14" x14ac:dyDescent="0.2">
      <c r="A134" s="6">
        <v>406</v>
      </c>
      <c r="B134" s="7" t="s">
        <v>169</v>
      </c>
    </row>
    <row r="135" spans="1:2" ht="14" x14ac:dyDescent="0.2">
      <c r="A135" s="6">
        <v>407</v>
      </c>
      <c r="B135" s="7" t="s">
        <v>168</v>
      </c>
    </row>
    <row r="136" spans="1:2" ht="14" x14ac:dyDescent="0.2">
      <c r="A136" s="6">
        <v>408</v>
      </c>
      <c r="B136" s="7" t="s">
        <v>167</v>
      </c>
    </row>
    <row r="137" spans="1:2" ht="14" x14ac:dyDescent="0.2">
      <c r="A137" s="6">
        <v>409</v>
      </c>
      <c r="B137" s="7" t="s">
        <v>166</v>
      </c>
    </row>
    <row r="138" spans="1:2" ht="14" x14ac:dyDescent="0.2">
      <c r="A138" s="6">
        <v>410</v>
      </c>
      <c r="B138" s="7" t="s">
        <v>165</v>
      </c>
    </row>
    <row r="139" spans="1:2" ht="14" x14ac:dyDescent="0.2">
      <c r="A139" s="6">
        <v>411</v>
      </c>
      <c r="B139" s="7" t="s">
        <v>164</v>
      </c>
    </row>
    <row r="140" spans="1:2" ht="14" x14ac:dyDescent="0.2">
      <c r="A140" s="6">
        <v>421</v>
      </c>
      <c r="B140" s="7" t="s">
        <v>163</v>
      </c>
    </row>
    <row r="141" spans="1:2" ht="14" x14ac:dyDescent="0.2">
      <c r="A141" s="6">
        <v>422</v>
      </c>
      <c r="B141" s="7" t="s">
        <v>162</v>
      </c>
    </row>
    <row r="142" spans="1:2" ht="14" x14ac:dyDescent="0.2">
      <c r="A142" s="6">
        <v>423</v>
      </c>
      <c r="B142" s="7" t="s">
        <v>161</v>
      </c>
    </row>
    <row r="143" spans="1:2" ht="14" x14ac:dyDescent="0.2">
      <c r="A143" s="6">
        <v>424</v>
      </c>
      <c r="B143" s="7" t="s">
        <v>160</v>
      </c>
    </row>
    <row r="144" spans="1:2" ht="14" x14ac:dyDescent="0.2">
      <c r="A144" s="6">
        <v>425</v>
      </c>
      <c r="B144" s="7" t="s">
        <v>159</v>
      </c>
    </row>
    <row r="145" spans="1:2" ht="14" x14ac:dyDescent="0.2">
      <c r="A145" s="6">
        <v>426</v>
      </c>
      <c r="B145" s="7" t="s">
        <v>158</v>
      </c>
    </row>
    <row r="146" spans="1:2" ht="14" x14ac:dyDescent="0.2">
      <c r="A146" s="6">
        <v>427</v>
      </c>
      <c r="B146" s="7" t="s">
        <v>157</v>
      </c>
    </row>
    <row r="147" spans="1:2" ht="14" x14ac:dyDescent="0.2">
      <c r="A147" s="6">
        <v>428</v>
      </c>
      <c r="B147" s="7" t="s">
        <v>156</v>
      </c>
    </row>
    <row r="148" spans="1:2" ht="14" x14ac:dyDescent="0.2">
      <c r="A148" s="6">
        <v>429</v>
      </c>
      <c r="B148" s="7" t="s">
        <v>155</v>
      </c>
    </row>
    <row r="149" spans="1:2" ht="14" x14ac:dyDescent="0.2">
      <c r="A149" s="6">
        <v>430</v>
      </c>
      <c r="B149" s="7" t="s">
        <v>154</v>
      </c>
    </row>
    <row r="150" spans="1:2" ht="14" x14ac:dyDescent="0.2">
      <c r="A150" s="6">
        <v>431</v>
      </c>
      <c r="B150" s="7" t="s">
        <v>153</v>
      </c>
    </row>
    <row r="151" spans="1:2" ht="14" x14ac:dyDescent="0.2">
      <c r="A151" s="6">
        <v>432</v>
      </c>
      <c r="B151" s="7" t="s">
        <v>152</v>
      </c>
    </row>
    <row r="152" spans="1:2" ht="14" x14ac:dyDescent="0.2">
      <c r="A152" s="6">
        <v>433</v>
      </c>
      <c r="B152" s="7" t="s">
        <v>151</v>
      </c>
    </row>
    <row r="153" spans="1:2" ht="14" x14ac:dyDescent="0.2">
      <c r="A153" s="6">
        <v>434</v>
      </c>
      <c r="B153" s="7" t="s">
        <v>150</v>
      </c>
    </row>
    <row r="154" spans="1:2" ht="14" x14ac:dyDescent="0.2">
      <c r="A154" s="6">
        <v>435</v>
      </c>
      <c r="B154" s="7" t="s">
        <v>149</v>
      </c>
    </row>
    <row r="155" spans="1:2" ht="14" x14ac:dyDescent="0.2">
      <c r="A155" s="6">
        <v>436</v>
      </c>
      <c r="B155" s="7" t="s">
        <v>148</v>
      </c>
    </row>
    <row r="156" spans="1:2" ht="14" x14ac:dyDescent="0.2">
      <c r="A156" s="6">
        <v>437</v>
      </c>
      <c r="B156" s="7" t="s">
        <v>147</v>
      </c>
    </row>
    <row r="157" spans="1:2" ht="14" x14ac:dyDescent="0.2">
      <c r="A157" s="6">
        <v>438</v>
      </c>
      <c r="B157" s="7" t="s">
        <v>146</v>
      </c>
    </row>
    <row r="158" spans="1:2" ht="14" x14ac:dyDescent="0.2">
      <c r="A158" s="6">
        <v>439</v>
      </c>
      <c r="B158" s="7" t="s">
        <v>145</v>
      </c>
    </row>
    <row r="159" spans="1:2" ht="14" x14ac:dyDescent="0.2">
      <c r="A159" s="6">
        <v>440</v>
      </c>
      <c r="B159" s="7" t="s">
        <v>144</v>
      </c>
    </row>
    <row r="160" spans="1:2" ht="14" x14ac:dyDescent="0.2">
      <c r="A160" s="6">
        <v>441</v>
      </c>
      <c r="B160" s="7" t="s">
        <v>143</v>
      </c>
    </row>
    <row r="161" spans="1:2" ht="14" x14ac:dyDescent="0.2">
      <c r="A161" s="6">
        <v>442</v>
      </c>
      <c r="B161" s="7" t="s">
        <v>142</v>
      </c>
    </row>
    <row r="162" spans="1:2" ht="14" x14ac:dyDescent="0.2">
      <c r="A162" s="6">
        <v>443</v>
      </c>
      <c r="B162" s="7" t="s">
        <v>141</v>
      </c>
    </row>
    <row r="163" spans="1:2" ht="14" x14ac:dyDescent="0.2">
      <c r="A163" s="6">
        <v>444</v>
      </c>
      <c r="B163" s="7" t="s">
        <v>140</v>
      </c>
    </row>
    <row r="164" spans="1:2" ht="14" x14ac:dyDescent="0.2">
      <c r="A164" s="6">
        <v>445</v>
      </c>
      <c r="B164" s="7" t="s">
        <v>139</v>
      </c>
    </row>
    <row r="165" spans="1:2" ht="14" x14ac:dyDescent="0.2">
      <c r="A165" s="6">
        <v>446</v>
      </c>
      <c r="B165" s="7" t="s">
        <v>138</v>
      </c>
    </row>
    <row r="166" spans="1:2" ht="14" x14ac:dyDescent="0.2">
      <c r="A166" s="6">
        <v>447</v>
      </c>
      <c r="B166" s="7" t="s">
        <v>137</v>
      </c>
    </row>
    <row r="167" spans="1:2" ht="14" x14ac:dyDescent="0.2">
      <c r="A167" s="6">
        <v>448</v>
      </c>
      <c r="B167" s="7" t="s">
        <v>136</v>
      </c>
    </row>
    <row r="168" spans="1:2" ht="14" x14ac:dyDescent="0.2">
      <c r="A168" s="6">
        <v>449</v>
      </c>
      <c r="B168" s="7" t="s">
        <v>135</v>
      </c>
    </row>
    <row r="169" spans="1:2" ht="14" x14ac:dyDescent="0.2">
      <c r="A169" s="6">
        <v>450</v>
      </c>
      <c r="B169" s="7" t="s">
        <v>134</v>
      </c>
    </row>
    <row r="170" spans="1:2" ht="14" x14ac:dyDescent="0.2">
      <c r="A170" s="6">
        <v>451</v>
      </c>
      <c r="B170" s="7" t="s">
        <v>133</v>
      </c>
    </row>
    <row r="171" spans="1:2" ht="14" x14ac:dyDescent="0.2">
      <c r="A171" s="6">
        <v>452</v>
      </c>
      <c r="B171" s="7" t="s">
        <v>132</v>
      </c>
    </row>
    <row r="172" spans="1:2" ht="14" x14ac:dyDescent="0.2">
      <c r="A172" s="6">
        <v>453</v>
      </c>
      <c r="B172" s="7" t="s">
        <v>131</v>
      </c>
    </row>
    <row r="173" spans="1:2" ht="14" x14ac:dyDescent="0.2">
      <c r="A173" s="6">
        <v>454</v>
      </c>
      <c r="B173" s="7" t="s">
        <v>130</v>
      </c>
    </row>
    <row r="174" spans="1:2" ht="14" x14ac:dyDescent="0.2">
      <c r="A174" s="6">
        <v>455</v>
      </c>
      <c r="B174" s="7" t="s">
        <v>129</v>
      </c>
    </row>
    <row r="175" spans="1:2" ht="14" x14ac:dyDescent="0.2">
      <c r="A175" s="6">
        <v>456</v>
      </c>
      <c r="B175" s="7" t="s">
        <v>128</v>
      </c>
    </row>
    <row r="176" spans="1:2" ht="14" x14ac:dyDescent="0.2">
      <c r="A176" s="6">
        <v>457</v>
      </c>
      <c r="B176" s="7" t="s">
        <v>127</v>
      </c>
    </row>
    <row r="177" spans="1:2" ht="14" x14ac:dyDescent="0.2">
      <c r="A177" s="6">
        <v>458</v>
      </c>
      <c r="B177" s="7" t="s">
        <v>126</v>
      </c>
    </row>
    <row r="178" spans="1:2" ht="14" x14ac:dyDescent="0.2">
      <c r="A178" s="6">
        <v>459</v>
      </c>
      <c r="B178" s="7" t="s">
        <v>125</v>
      </c>
    </row>
    <row r="179" spans="1:2" ht="14" x14ac:dyDescent="0.2">
      <c r="A179" s="6">
        <v>460</v>
      </c>
      <c r="B179" s="7" t="s">
        <v>124</v>
      </c>
    </row>
    <row r="180" spans="1:2" ht="14" x14ac:dyDescent="0.2">
      <c r="A180" s="6">
        <v>461</v>
      </c>
      <c r="B180" s="7" t="s">
        <v>123</v>
      </c>
    </row>
    <row r="181" spans="1:2" ht="14" x14ac:dyDescent="0.2">
      <c r="A181" s="6">
        <v>462</v>
      </c>
      <c r="B181" s="7" t="s">
        <v>122</v>
      </c>
    </row>
    <row r="182" spans="1:2" ht="14" x14ac:dyDescent="0.2">
      <c r="A182" s="6">
        <v>463</v>
      </c>
      <c r="B182" s="7" t="s">
        <v>121</v>
      </c>
    </row>
    <row r="183" spans="1:2" ht="14" x14ac:dyDescent="0.2">
      <c r="A183" s="6">
        <v>464</v>
      </c>
      <c r="B183" s="7" t="s">
        <v>120</v>
      </c>
    </row>
    <row r="184" spans="1:2" ht="14" x14ac:dyDescent="0.2">
      <c r="A184" s="6">
        <v>465</v>
      </c>
      <c r="B184" s="7" t="s">
        <v>119</v>
      </c>
    </row>
    <row r="185" spans="1:2" ht="14" x14ac:dyDescent="0.2">
      <c r="A185" s="6">
        <v>466</v>
      </c>
      <c r="B185" s="7" t="s">
        <v>118</v>
      </c>
    </row>
    <row r="186" spans="1:2" ht="14" x14ac:dyDescent="0.2">
      <c r="A186" s="6">
        <v>467</v>
      </c>
      <c r="B186" s="7" t="s">
        <v>117</v>
      </c>
    </row>
    <row r="187" spans="1:2" ht="14" x14ac:dyDescent="0.2">
      <c r="A187" s="6">
        <v>468</v>
      </c>
      <c r="B187" s="7" t="s">
        <v>116</v>
      </c>
    </row>
    <row r="188" spans="1:2" ht="14" x14ac:dyDescent="0.2">
      <c r="A188" s="6">
        <v>469</v>
      </c>
      <c r="B188" s="7" t="s">
        <v>115</v>
      </c>
    </row>
    <row r="189" spans="1:2" ht="14" x14ac:dyDescent="0.2">
      <c r="A189" s="6">
        <v>470</v>
      </c>
      <c r="B189" s="7" t="s">
        <v>114</v>
      </c>
    </row>
    <row r="190" spans="1:2" ht="14" x14ac:dyDescent="0.2">
      <c r="A190" s="6">
        <v>471</v>
      </c>
      <c r="B190" s="7" t="s">
        <v>113</v>
      </c>
    </row>
    <row r="191" spans="1:2" ht="14" x14ac:dyDescent="0.2">
      <c r="A191" s="6">
        <v>480</v>
      </c>
      <c r="B191" s="7" t="s">
        <v>327</v>
      </c>
    </row>
    <row r="192" spans="1:2" ht="14" x14ac:dyDescent="0.2">
      <c r="A192" s="6">
        <v>481</v>
      </c>
      <c r="B192" s="7" t="s">
        <v>112</v>
      </c>
    </row>
    <row r="193" spans="1:2" ht="14" x14ac:dyDescent="0.2">
      <c r="A193" s="6">
        <v>482</v>
      </c>
      <c r="B193" s="7" t="s">
        <v>111</v>
      </c>
    </row>
    <row r="194" spans="1:2" ht="14" x14ac:dyDescent="0.2">
      <c r="A194" s="6">
        <v>483</v>
      </c>
      <c r="B194" s="7" t="s">
        <v>110</v>
      </c>
    </row>
    <row r="195" spans="1:2" ht="14" x14ac:dyDescent="0.2">
      <c r="A195" s="6">
        <v>484</v>
      </c>
      <c r="B195" s="7" t="s">
        <v>109</v>
      </c>
    </row>
    <row r="196" spans="1:2" ht="14" x14ac:dyDescent="0.2">
      <c r="A196" s="6">
        <v>485</v>
      </c>
      <c r="B196" s="7" t="s">
        <v>108</v>
      </c>
    </row>
    <row r="197" spans="1:2" ht="14" x14ac:dyDescent="0.2">
      <c r="A197" s="6">
        <v>486</v>
      </c>
      <c r="B197" s="7" t="s">
        <v>328</v>
      </c>
    </row>
    <row r="198" spans="1:2" ht="14" x14ac:dyDescent="0.2">
      <c r="A198" s="6">
        <v>501</v>
      </c>
      <c r="B198" s="7" t="s">
        <v>107</v>
      </c>
    </row>
    <row r="199" spans="1:2" ht="14" x14ac:dyDescent="0.2">
      <c r="A199" s="6">
        <v>502</v>
      </c>
      <c r="B199" s="7" t="s">
        <v>106</v>
      </c>
    </row>
    <row r="200" spans="1:2" ht="14" x14ac:dyDescent="0.2">
      <c r="A200" s="6">
        <v>503</v>
      </c>
      <c r="B200" s="7" t="s">
        <v>105</v>
      </c>
    </row>
    <row r="201" spans="1:2" ht="14" x14ac:dyDescent="0.2">
      <c r="A201" s="6">
        <v>504</v>
      </c>
      <c r="B201" s="7" t="s">
        <v>104</v>
      </c>
    </row>
    <row r="202" spans="1:2" ht="14" x14ac:dyDescent="0.2">
      <c r="A202" s="6">
        <v>505</v>
      </c>
      <c r="B202" s="7" t="s">
        <v>103</v>
      </c>
    </row>
    <row r="203" spans="1:2" ht="14" x14ac:dyDescent="0.2">
      <c r="A203" s="6">
        <v>506</v>
      </c>
      <c r="B203" s="7" t="s">
        <v>102</v>
      </c>
    </row>
    <row r="204" spans="1:2" ht="14" x14ac:dyDescent="0.2">
      <c r="A204" s="6">
        <v>511</v>
      </c>
      <c r="B204" s="7" t="s">
        <v>101</v>
      </c>
    </row>
    <row r="205" spans="1:2" ht="14" x14ac:dyDescent="0.2">
      <c r="A205" s="6">
        <v>512</v>
      </c>
      <c r="B205" s="7" t="s">
        <v>100</v>
      </c>
    </row>
    <row r="206" spans="1:2" ht="14" x14ac:dyDescent="0.2">
      <c r="A206" s="6">
        <v>513</v>
      </c>
      <c r="B206" s="7" t="s">
        <v>99</v>
      </c>
    </row>
    <row r="207" spans="1:2" ht="14" x14ac:dyDescent="0.2">
      <c r="A207" s="6">
        <v>514</v>
      </c>
      <c r="B207" s="7" t="s">
        <v>98</v>
      </c>
    </row>
    <row r="208" spans="1:2" ht="14" x14ac:dyDescent="0.2">
      <c r="A208" s="6">
        <v>515</v>
      </c>
      <c r="B208" s="7" t="s">
        <v>97</v>
      </c>
    </row>
    <row r="209" spans="1:2" ht="14" x14ac:dyDescent="0.2">
      <c r="A209" s="6">
        <v>516</v>
      </c>
      <c r="B209" s="7" t="s">
        <v>96</v>
      </c>
    </row>
    <row r="210" spans="1:2" ht="14" x14ac:dyDescent="0.2">
      <c r="A210" s="6">
        <v>517</v>
      </c>
      <c r="B210" s="7" t="s">
        <v>95</v>
      </c>
    </row>
    <row r="211" spans="1:2" ht="14" x14ac:dyDescent="0.2">
      <c r="A211" s="6">
        <v>518</v>
      </c>
      <c r="B211" s="7" t="s">
        <v>94</v>
      </c>
    </row>
    <row r="212" spans="1:2" ht="14" x14ac:dyDescent="0.2">
      <c r="A212" s="6">
        <v>519</v>
      </c>
      <c r="B212" s="7" t="s">
        <v>93</v>
      </c>
    </row>
    <row r="213" spans="1:2" ht="14" x14ac:dyDescent="0.2">
      <c r="A213" s="6">
        <v>520</v>
      </c>
      <c r="B213" s="7" t="s">
        <v>92</v>
      </c>
    </row>
    <row r="214" spans="1:2" ht="14" x14ac:dyDescent="0.2">
      <c r="A214" s="6">
        <v>521</v>
      </c>
      <c r="B214" s="7" t="s">
        <v>91</v>
      </c>
    </row>
    <row r="215" spans="1:2" ht="14" x14ac:dyDescent="0.2">
      <c r="A215" s="6">
        <v>522</v>
      </c>
      <c r="B215" s="7" t="s">
        <v>90</v>
      </c>
    </row>
    <row r="216" spans="1:2" ht="14" x14ac:dyDescent="0.2">
      <c r="A216" s="6">
        <v>523</v>
      </c>
      <c r="B216" s="7" t="s">
        <v>89</v>
      </c>
    </row>
    <row r="217" spans="1:2" ht="14" x14ac:dyDescent="0.2">
      <c r="A217" s="6">
        <v>524</v>
      </c>
      <c r="B217" s="7" t="s">
        <v>88</v>
      </c>
    </row>
    <row r="218" spans="1:2" ht="14" x14ac:dyDescent="0.2">
      <c r="A218" s="6">
        <v>525</v>
      </c>
      <c r="B218" s="7" t="s">
        <v>87</v>
      </c>
    </row>
    <row r="219" spans="1:2" ht="14" x14ac:dyDescent="0.2">
      <c r="A219" s="6">
        <v>526</v>
      </c>
      <c r="B219" s="7" t="s">
        <v>86</v>
      </c>
    </row>
    <row r="220" spans="1:2" ht="14" x14ac:dyDescent="0.2">
      <c r="A220" s="6">
        <v>527</v>
      </c>
      <c r="B220" s="7" t="s">
        <v>85</v>
      </c>
    </row>
    <row r="221" spans="1:2" ht="14" x14ac:dyDescent="0.2">
      <c r="A221" s="6">
        <v>528</v>
      </c>
      <c r="B221" s="7" t="s">
        <v>84</v>
      </c>
    </row>
    <row r="222" spans="1:2" ht="14" x14ac:dyDescent="0.2">
      <c r="A222" s="6">
        <v>529</v>
      </c>
      <c r="B222" s="7" t="s">
        <v>83</v>
      </c>
    </row>
    <row r="223" spans="1:2" ht="14" x14ac:dyDescent="0.2">
      <c r="A223" s="6">
        <v>530</v>
      </c>
      <c r="B223" s="7" t="s">
        <v>82</v>
      </c>
    </row>
    <row r="224" spans="1:2" ht="14" x14ac:dyDescent="0.2">
      <c r="A224" s="6">
        <v>531</v>
      </c>
      <c r="B224" s="7" t="s">
        <v>81</v>
      </c>
    </row>
    <row r="225" spans="1:2" ht="14" x14ac:dyDescent="0.2">
      <c r="A225" s="6">
        <v>532</v>
      </c>
      <c r="B225" s="7" t="s">
        <v>80</v>
      </c>
    </row>
    <row r="226" spans="1:2" ht="14" x14ac:dyDescent="0.2">
      <c r="A226" s="6">
        <v>533</v>
      </c>
      <c r="B226" s="7" t="s">
        <v>79</v>
      </c>
    </row>
    <row r="227" spans="1:2" ht="14" x14ac:dyDescent="0.2">
      <c r="A227" s="6">
        <v>534</v>
      </c>
      <c r="B227" s="7" t="s">
        <v>78</v>
      </c>
    </row>
    <row r="228" spans="1:2" ht="14" x14ac:dyDescent="0.2">
      <c r="A228" s="6">
        <v>535</v>
      </c>
      <c r="B228" s="7" t="s">
        <v>77</v>
      </c>
    </row>
    <row r="229" spans="1:2" ht="14" x14ac:dyDescent="0.2">
      <c r="A229" s="6">
        <v>536</v>
      </c>
      <c r="B229" s="7" t="s">
        <v>76</v>
      </c>
    </row>
    <row r="230" spans="1:2" ht="14" x14ac:dyDescent="0.2">
      <c r="A230" s="6">
        <v>537</v>
      </c>
      <c r="B230" s="7" t="s">
        <v>75</v>
      </c>
    </row>
    <row r="231" spans="1:2" ht="14" x14ac:dyDescent="0.2">
      <c r="A231" s="6">
        <v>538</v>
      </c>
      <c r="B231" s="7" t="s">
        <v>74</v>
      </c>
    </row>
    <row r="232" spans="1:2" ht="14" x14ac:dyDescent="0.2">
      <c r="A232" s="6">
        <v>539</v>
      </c>
      <c r="B232" s="7" t="s">
        <v>73</v>
      </c>
    </row>
    <row r="233" spans="1:2" ht="14" x14ac:dyDescent="0.2">
      <c r="A233" s="6">
        <v>540</v>
      </c>
      <c r="B233" s="7" t="s">
        <v>72</v>
      </c>
    </row>
    <row r="234" spans="1:2" ht="14" x14ac:dyDescent="0.2">
      <c r="A234" s="6">
        <v>541</v>
      </c>
      <c r="B234" s="7" t="s">
        <v>71</v>
      </c>
    </row>
    <row r="235" spans="1:2" ht="14" x14ac:dyDescent="0.2">
      <c r="A235" s="6">
        <v>542</v>
      </c>
      <c r="B235" s="7" t="s">
        <v>70</v>
      </c>
    </row>
    <row r="236" spans="1:2" ht="14" x14ac:dyDescent="0.2">
      <c r="A236" s="6">
        <v>543</v>
      </c>
      <c r="B236" s="7" t="s">
        <v>69</v>
      </c>
    </row>
    <row r="237" spans="1:2" ht="14" x14ac:dyDescent="0.2">
      <c r="A237" s="6">
        <v>544</v>
      </c>
      <c r="B237" s="7" t="s">
        <v>68</v>
      </c>
    </row>
    <row r="238" spans="1:2" ht="14" x14ac:dyDescent="0.2">
      <c r="A238" s="6">
        <v>545</v>
      </c>
      <c r="B238" s="7" t="s">
        <v>67</v>
      </c>
    </row>
    <row r="239" spans="1:2" ht="14" x14ac:dyDescent="0.2">
      <c r="A239" s="6">
        <v>546</v>
      </c>
      <c r="B239" s="7" t="s">
        <v>66</v>
      </c>
    </row>
    <row r="240" spans="1:2" ht="14" x14ac:dyDescent="0.2">
      <c r="A240" s="6">
        <v>547</v>
      </c>
      <c r="B240" s="7" t="s">
        <v>65</v>
      </c>
    </row>
    <row r="241" spans="1:2" ht="14" x14ac:dyDescent="0.2">
      <c r="A241" s="6">
        <v>548</v>
      </c>
      <c r="B241" s="7" t="s">
        <v>64</v>
      </c>
    </row>
    <row r="242" spans="1:2" ht="14" x14ac:dyDescent="0.2">
      <c r="A242" s="6">
        <v>549</v>
      </c>
      <c r="B242" s="7" t="s">
        <v>63</v>
      </c>
    </row>
    <row r="243" spans="1:2" ht="14" x14ac:dyDescent="0.2">
      <c r="A243" s="6">
        <v>550</v>
      </c>
      <c r="B243" s="7" t="s">
        <v>62</v>
      </c>
    </row>
    <row r="244" spans="1:2" ht="14" x14ac:dyDescent="0.2">
      <c r="A244" s="6">
        <v>551</v>
      </c>
      <c r="B244" s="7" t="s">
        <v>61</v>
      </c>
    </row>
    <row r="245" spans="1:2" ht="14" x14ac:dyDescent="0.2">
      <c r="A245" s="6">
        <v>552</v>
      </c>
      <c r="B245" s="7" t="s">
        <v>60</v>
      </c>
    </row>
    <row r="246" spans="1:2" ht="14" x14ac:dyDescent="0.2">
      <c r="A246" s="6">
        <v>553</v>
      </c>
      <c r="B246" s="7" t="s">
        <v>59</v>
      </c>
    </row>
    <row r="247" spans="1:2" ht="14" x14ac:dyDescent="0.2">
      <c r="A247" s="6">
        <v>554</v>
      </c>
      <c r="B247" s="7" t="s">
        <v>58</v>
      </c>
    </row>
    <row r="248" spans="1:2" ht="14" x14ac:dyDescent="0.2">
      <c r="A248" s="6">
        <v>555</v>
      </c>
      <c r="B248" s="7" t="s">
        <v>329</v>
      </c>
    </row>
    <row r="249" spans="1:2" ht="14" x14ac:dyDescent="0.2">
      <c r="A249" s="6">
        <v>556</v>
      </c>
      <c r="B249" s="7" t="s">
        <v>330</v>
      </c>
    </row>
    <row r="250" spans="1:2" ht="14" x14ac:dyDescent="0.2">
      <c r="A250" s="6">
        <v>559</v>
      </c>
      <c r="B250" s="7" t="s">
        <v>57</v>
      </c>
    </row>
    <row r="251" spans="1:2" ht="14" x14ac:dyDescent="0.2">
      <c r="A251" s="6">
        <v>560</v>
      </c>
      <c r="B251" s="7" t="s">
        <v>56</v>
      </c>
    </row>
    <row r="252" spans="1:2" ht="14" x14ac:dyDescent="0.2">
      <c r="A252" s="6">
        <v>561</v>
      </c>
      <c r="B252" s="7" t="s">
        <v>55</v>
      </c>
    </row>
    <row r="253" spans="1:2" ht="14" x14ac:dyDescent="0.2">
      <c r="A253" s="6">
        <v>562</v>
      </c>
      <c r="B253" s="7" t="s">
        <v>54</v>
      </c>
    </row>
    <row r="254" spans="1:2" ht="14" x14ac:dyDescent="0.2">
      <c r="A254" s="6">
        <v>563</v>
      </c>
      <c r="B254" s="7" t="s">
        <v>53</v>
      </c>
    </row>
    <row r="255" spans="1:2" ht="14" x14ac:dyDescent="0.2">
      <c r="A255" s="6">
        <v>601</v>
      </c>
      <c r="B255" s="7" t="s">
        <v>52</v>
      </c>
    </row>
    <row r="256" spans="1:2" ht="14" x14ac:dyDescent="0.2">
      <c r="A256" s="6">
        <v>602</v>
      </c>
      <c r="B256" s="7" t="s">
        <v>51</v>
      </c>
    </row>
    <row r="257" spans="1:2" ht="14" x14ac:dyDescent="0.2">
      <c r="A257" s="6">
        <v>603</v>
      </c>
      <c r="B257" s="7" t="s">
        <v>50</v>
      </c>
    </row>
    <row r="258" spans="1:2" ht="14" x14ac:dyDescent="0.2">
      <c r="A258" s="6">
        <v>604</v>
      </c>
      <c r="B258" s="7" t="s">
        <v>49</v>
      </c>
    </row>
    <row r="259" spans="1:2" ht="14" x14ac:dyDescent="0.2">
      <c r="A259" s="6">
        <v>605</v>
      </c>
      <c r="B259" s="7" t="s">
        <v>48</v>
      </c>
    </row>
    <row r="260" spans="1:2" ht="14" x14ac:dyDescent="0.2">
      <c r="A260" s="6">
        <v>606</v>
      </c>
      <c r="B260" s="7" t="s">
        <v>47</v>
      </c>
    </row>
    <row r="261" spans="1:2" ht="14" x14ac:dyDescent="0.2">
      <c r="A261" s="6">
        <v>607</v>
      </c>
      <c r="B261" s="7" t="s">
        <v>46</v>
      </c>
    </row>
    <row r="262" spans="1:2" ht="14" x14ac:dyDescent="0.2">
      <c r="A262" s="6">
        <v>608</v>
      </c>
      <c r="B262" s="7" t="s">
        <v>45</v>
      </c>
    </row>
    <row r="263" spans="1:2" ht="14" x14ac:dyDescent="0.2">
      <c r="A263" s="6">
        <v>609</v>
      </c>
      <c r="B263" s="7" t="s">
        <v>44</v>
      </c>
    </row>
    <row r="264" spans="1:2" ht="14" x14ac:dyDescent="0.2">
      <c r="A264" s="6">
        <v>610</v>
      </c>
      <c r="B264" s="7" t="s">
        <v>43</v>
      </c>
    </row>
    <row r="265" spans="1:2" ht="14" x14ac:dyDescent="0.2">
      <c r="A265" s="6">
        <v>611</v>
      </c>
      <c r="B265" s="7" t="s">
        <v>42</v>
      </c>
    </row>
    <row r="266" spans="1:2" ht="14" x14ac:dyDescent="0.2">
      <c r="A266" s="6">
        <v>612</v>
      </c>
      <c r="B266" s="7" t="s">
        <v>41</v>
      </c>
    </row>
    <row r="267" spans="1:2" ht="14" x14ac:dyDescent="0.2">
      <c r="A267" s="6">
        <v>613</v>
      </c>
      <c r="B267" s="7" t="s">
        <v>40</v>
      </c>
    </row>
    <row r="268" spans="1:2" ht="14" x14ac:dyDescent="0.2">
      <c r="A268" s="6">
        <v>614</v>
      </c>
      <c r="B268" s="7" t="s">
        <v>39</v>
      </c>
    </row>
    <row r="269" spans="1:2" ht="14" x14ac:dyDescent="0.2">
      <c r="A269" s="6">
        <v>615</v>
      </c>
      <c r="B269" s="7" t="s">
        <v>38</v>
      </c>
    </row>
    <row r="270" spans="1:2" ht="14" x14ac:dyDescent="0.2">
      <c r="A270" s="6">
        <v>616</v>
      </c>
      <c r="B270" s="7" t="s">
        <v>37</v>
      </c>
    </row>
    <row r="271" spans="1:2" ht="14" x14ac:dyDescent="0.2">
      <c r="A271" s="6">
        <v>617</v>
      </c>
      <c r="B271" s="7" t="s">
        <v>36</v>
      </c>
    </row>
    <row r="272" spans="1:2" ht="14" x14ac:dyDescent="0.2">
      <c r="A272" s="6">
        <v>618</v>
      </c>
      <c r="B272" s="7" t="s">
        <v>35</v>
      </c>
    </row>
    <row r="273" spans="1:2" ht="14" x14ac:dyDescent="0.2">
      <c r="A273" s="6">
        <v>619</v>
      </c>
      <c r="B273" s="7" t="s">
        <v>34</v>
      </c>
    </row>
    <row r="274" spans="1:2" ht="14" x14ac:dyDescent="0.2">
      <c r="A274" s="6">
        <v>620</v>
      </c>
      <c r="B274" s="7" t="s">
        <v>33</v>
      </c>
    </row>
    <row r="275" spans="1:2" ht="14" x14ac:dyDescent="0.2">
      <c r="A275" s="6">
        <v>621</v>
      </c>
      <c r="B275" s="7" t="s">
        <v>32</v>
      </c>
    </row>
    <row r="276" spans="1:2" ht="14" x14ac:dyDescent="0.2">
      <c r="A276" s="6">
        <v>622</v>
      </c>
      <c r="B276" s="7" t="s">
        <v>31</v>
      </c>
    </row>
    <row r="277" spans="1:2" ht="14" x14ac:dyDescent="0.2">
      <c r="A277" s="6">
        <v>623</v>
      </c>
      <c r="B277" s="7" t="s">
        <v>30</v>
      </c>
    </row>
    <row r="278" spans="1:2" ht="14" x14ac:dyDescent="0.2">
      <c r="A278" s="6">
        <v>624</v>
      </c>
      <c r="B278" s="7" t="s">
        <v>29</v>
      </c>
    </row>
    <row r="279" spans="1:2" ht="14" x14ac:dyDescent="0.2">
      <c r="A279" s="6">
        <v>625</v>
      </c>
      <c r="B279" s="7" t="s">
        <v>28</v>
      </c>
    </row>
    <row r="280" spans="1:2" ht="14" x14ac:dyDescent="0.2">
      <c r="A280" s="6">
        <v>626</v>
      </c>
      <c r="B280" s="7" t="s">
        <v>27</v>
      </c>
    </row>
    <row r="281" spans="1:2" ht="14" x14ac:dyDescent="0.2">
      <c r="A281" s="6">
        <v>627</v>
      </c>
      <c r="B281" s="7" t="s">
        <v>26</v>
      </c>
    </row>
    <row r="282" spans="1:2" ht="14" x14ac:dyDescent="0.2">
      <c r="A282" s="6">
        <v>628</v>
      </c>
      <c r="B282" s="7" t="s">
        <v>25</v>
      </c>
    </row>
    <row r="283" spans="1:2" ht="14" x14ac:dyDescent="0.2">
      <c r="A283" s="6">
        <v>629</v>
      </c>
      <c r="B283" s="7" t="s">
        <v>24</v>
      </c>
    </row>
    <row r="284" spans="1:2" ht="14" x14ac:dyDescent="0.2">
      <c r="A284" s="6">
        <v>630</v>
      </c>
      <c r="B284" s="7" t="s">
        <v>23</v>
      </c>
    </row>
    <row r="285" spans="1:2" ht="14" x14ac:dyDescent="0.2">
      <c r="A285" s="6">
        <v>631</v>
      </c>
      <c r="B285" s="7" t="s">
        <v>22</v>
      </c>
    </row>
    <row r="286" spans="1:2" ht="14" x14ac:dyDescent="0.2">
      <c r="A286" s="6">
        <v>632</v>
      </c>
      <c r="B286" s="7" t="s">
        <v>21</v>
      </c>
    </row>
    <row r="287" spans="1:2" ht="14" x14ac:dyDescent="0.2">
      <c r="A287" s="6">
        <v>633</v>
      </c>
      <c r="B287" s="7" t="s">
        <v>20</v>
      </c>
    </row>
    <row r="288" spans="1:2" ht="14" x14ac:dyDescent="0.2">
      <c r="A288" s="6">
        <v>634</v>
      </c>
      <c r="B288" s="7" t="s">
        <v>19</v>
      </c>
    </row>
    <row r="289" spans="1:2" ht="14" x14ac:dyDescent="0.2">
      <c r="A289" s="6">
        <v>640</v>
      </c>
      <c r="B289" s="7" t="s">
        <v>18</v>
      </c>
    </row>
    <row r="290" spans="1:2" ht="14" x14ac:dyDescent="0.2">
      <c r="A290" s="6">
        <v>641</v>
      </c>
      <c r="B290" s="7" t="s">
        <v>17</v>
      </c>
    </row>
    <row r="291" spans="1:2" ht="14" x14ac:dyDescent="0.2">
      <c r="A291" s="6">
        <v>643</v>
      </c>
      <c r="B291" s="7" t="s">
        <v>16</v>
      </c>
    </row>
    <row r="292" spans="1:2" ht="14" x14ac:dyDescent="0.2">
      <c r="A292" s="6">
        <v>644</v>
      </c>
      <c r="B292" s="7" t="s">
        <v>15</v>
      </c>
    </row>
    <row r="293" spans="1:2" ht="14" x14ac:dyDescent="0.2">
      <c r="A293" s="6">
        <v>645</v>
      </c>
      <c r="B293" s="7" t="s">
        <v>14</v>
      </c>
    </row>
    <row r="294" spans="1:2" ht="14" x14ac:dyDescent="0.2">
      <c r="A294" s="6">
        <v>646</v>
      </c>
      <c r="B294" s="7" t="s">
        <v>13</v>
      </c>
    </row>
    <row r="295" spans="1:2" ht="14" x14ac:dyDescent="0.2">
      <c r="A295" s="6">
        <v>999</v>
      </c>
      <c r="B295" s="7" t="s">
        <v>310</v>
      </c>
    </row>
    <row r="296" spans="1:2" ht="14" x14ac:dyDescent="0.2">
      <c r="A296" s="6">
        <v>0</v>
      </c>
      <c r="B296" s="7" t="s">
        <v>311</v>
      </c>
    </row>
  </sheetData>
  <sheetProtection algorithmName="SHA-512" hashValue="yfYa77ZPSXmBmNXN5yH5WGTJiqjM+FeHMgp787QhTGeEoxBTSx7P+jzg1Fi4SBZe4QugHX3BbLxrgASLeJ7bCA==" saltValue="vdbL3aASySJazjn2Ws+X1Q==" spinCount="100000" sheet="1" selectLockedCell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D980-4AD5-4A3F-BAEA-306C366C882D}">
  <sheetPr>
    <tabColor theme="1"/>
  </sheetPr>
  <dimension ref="A1:M127"/>
  <sheetViews>
    <sheetView workbookViewId="0">
      <selection activeCell="A5" sqref="A5:XFD5"/>
    </sheetView>
  </sheetViews>
  <sheetFormatPr defaultColWidth="8.81640625" defaultRowHeight="13" x14ac:dyDescent="0.2"/>
  <cols>
    <col min="1" max="1" width="9.453125" style="30" bestFit="1" customWidth="1"/>
    <col min="2" max="4" width="3.453125" style="30" bestFit="1" customWidth="1"/>
    <col min="5" max="5" width="24.453125" style="30" bestFit="1" customWidth="1"/>
    <col min="6" max="8" width="3.453125" style="30" bestFit="1" customWidth="1"/>
    <col min="9" max="9" width="24.453125" style="30" bestFit="1" customWidth="1"/>
    <col min="10" max="12" width="3.453125" style="30" bestFit="1" customWidth="1"/>
    <col min="13" max="13" width="24.453125" style="30" bestFit="1" customWidth="1"/>
    <col min="14" max="16384" width="8.81640625" style="30"/>
  </cols>
  <sheetData>
    <row r="1" spans="1:13" ht="13.5" thickBot="1" x14ac:dyDescent="0.25">
      <c r="B1" s="267" t="s">
        <v>308</v>
      </c>
      <c r="C1" s="267"/>
      <c r="D1" s="267"/>
      <c r="E1" s="31">
        <f>COUNTA($E$8:$E$127)-COUNTBLANK($E$8:$E$127)</f>
        <v>0</v>
      </c>
      <c r="F1" s="267" t="s">
        <v>308</v>
      </c>
      <c r="G1" s="267"/>
      <c r="H1" s="267"/>
      <c r="I1" s="31">
        <f>COUNTA($I$8:$I$127)-COUNTBLANK($I$8:$I$127)</f>
        <v>0</v>
      </c>
      <c r="J1" s="267" t="s">
        <v>308</v>
      </c>
      <c r="K1" s="267"/>
      <c r="L1" s="267"/>
      <c r="M1" s="31">
        <f>COUNTA($M$8:$M$127)-COUNTBLANK($M$8:$M$127)</f>
        <v>0</v>
      </c>
    </row>
    <row r="2" spans="1:13" ht="13.5" thickBot="1" x14ac:dyDescent="0.25">
      <c r="B2" s="267" t="s">
        <v>307</v>
      </c>
      <c r="C2" s="267"/>
      <c r="D2" s="267"/>
      <c r="E2" s="31">
        <f>IF(COUNTBLANK($E$8:$E$127),COUNTA(_xlfn.UNIQUE($E$8:$E$127))-E3-E4-E5-1,COUNTA(_xlfn.UNIQUE($E$8:$E$127))-E3-E4-E5)</f>
        <v>0</v>
      </c>
      <c r="F2" s="267" t="s">
        <v>307</v>
      </c>
      <c r="G2" s="267"/>
      <c r="H2" s="267"/>
      <c r="I2" s="31">
        <f>IF(COUNTBLANK($I$8:$I$127),COUNTA(_xlfn.UNIQUE($I$8:$I$127))-I3-I4-I5-1,COUNTA(_xlfn.UNIQUE($I$8:$I$127))-I3-I4-I5)</f>
        <v>0</v>
      </c>
      <c r="J2" s="267" t="s">
        <v>307</v>
      </c>
      <c r="K2" s="267"/>
      <c r="L2" s="267"/>
      <c r="M2" s="31">
        <f>IF(COUNTBLANK($M$8:$M$127)&gt;0,COUNTA(_xlfn.UNIQUE($M$8:$M$127))-M3-M4-M5-1,COUNTA(_xlfn.UNIQUE($M$8:$M$127))-M3-M4-M5)</f>
        <v>0</v>
      </c>
    </row>
    <row r="3" spans="1:13" x14ac:dyDescent="0.2">
      <c r="B3" s="267" t="s">
        <v>309</v>
      </c>
      <c r="C3" s="267"/>
      <c r="D3" s="267"/>
      <c r="E3" s="42">
        <f>IF(COUNTIF($E$8:$E$127,"当該コードNoの施設がありません。")&gt;0,1,0)</f>
        <v>0</v>
      </c>
      <c r="F3" s="267" t="s">
        <v>309</v>
      </c>
      <c r="G3" s="267"/>
      <c r="H3" s="267"/>
      <c r="I3" s="42">
        <f>IF(COUNTIF($I$8:$I$127,"当該コードNoの施設がありません。")&gt;0,1,0)</f>
        <v>0</v>
      </c>
      <c r="J3" s="267" t="s">
        <v>309</v>
      </c>
      <c r="K3" s="267"/>
      <c r="L3" s="267"/>
      <c r="M3" s="42">
        <f>IF(COUNTIF($M$8:$M$127,"当該コードNoの施設がありません。")&gt;0,1,0)</f>
        <v>0</v>
      </c>
    </row>
    <row r="4" spans="1:13" x14ac:dyDescent="0.2">
      <c r="B4" s="267" t="s">
        <v>4</v>
      </c>
      <c r="C4" s="267"/>
      <c r="D4" s="267"/>
      <c r="E4" s="42">
        <f>IF(COUNTIF($E$8:$E$127,"転園を希望しない。")&gt;0,1,0)</f>
        <v>0</v>
      </c>
      <c r="F4" s="267" t="s">
        <v>4</v>
      </c>
      <c r="G4" s="267"/>
      <c r="H4" s="267"/>
      <c r="I4" s="42">
        <f>IF(COUNTIF($I$8:$I$127,"転園を希望しない。")&gt;0,1,0)</f>
        <v>0</v>
      </c>
      <c r="J4" s="267" t="s">
        <v>4</v>
      </c>
      <c r="K4" s="267"/>
      <c r="L4" s="267"/>
      <c r="M4" s="42">
        <f>IF(COUNTIF($M$8:$M$127,"転園を希望しない。")&gt;0,1,0)</f>
        <v>0</v>
      </c>
    </row>
    <row r="5" spans="1:13" x14ac:dyDescent="0.2">
      <c r="B5" s="267" t="s">
        <v>312</v>
      </c>
      <c r="C5" s="267"/>
      <c r="D5" s="267"/>
      <c r="E5" s="42">
        <f>IF(COUNTIF($E$8:$E$127,"-")&gt;0,1,0)</f>
        <v>0</v>
      </c>
      <c r="F5" s="267" t="s">
        <v>312</v>
      </c>
      <c r="G5" s="267"/>
      <c r="H5" s="267"/>
      <c r="I5" s="42">
        <f>IF(COUNTIF($I$8:$I$127,"-")&gt;0,1,0)</f>
        <v>0</v>
      </c>
      <c r="J5" s="267" t="s">
        <v>312</v>
      </c>
      <c r="K5" s="267"/>
      <c r="L5" s="267"/>
      <c r="M5" s="42">
        <f>IF(COUNTIF($M$8:$M$127,"-")&gt;0,1,0)</f>
        <v>0</v>
      </c>
    </row>
    <row r="6" spans="1:13" ht="18.5" x14ac:dyDescent="0.2">
      <c r="A6" s="17"/>
      <c r="B6" s="108" t="s">
        <v>301</v>
      </c>
      <c r="C6" s="72"/>
      <c r="D6" s="72"/>
      <c r="E6" s="266"/>
      <c r="F6" s="131" t="s">
        <v>302</v>
      </c>
      <c r="G6" s="72"/>
      <c r="H6" s="72"/>
      <c r="I6" s="72"/>
      <c r="J6" s="108" t="s">
        <v>303</v>
      </c>
      <c r="K6" s="148"/>
      <c r="L6" s="148"/>
      <c r="M6" s="148"/>
    </row>
    <row r="7" spans="1:13" ht="14" x14ac:dyDescent="0.2">
      <c r="A7" s="32" t="s">
        <v>306</v>
      </c>
      <c r="B7" s="117"/>
      <c r="C7" s="157"/>
      <c r="D7" s="158"/>
      <c r="E7" s="33" t="s">
        <v>5</v>
      </c>
      <c r="F7" s="117"/>
      <c r="G7" s="157"/>
      <c r="H7" s="158"/>
      <c r="I7" s="33" t="s">
        <v>5</v>
      </c>
      <c r="J7" s="117"/>
      <c r="K7" s="157"/>
      <c r="L7" s="158"/>
      <c r="M7" s="33" t="s">
        <v>5</v>
      </c>
    </row>
    <row r="8" spans="1:13" ht="13.25" customHeight="1" x14ac:dyDescent="0.2">
      <c r="A8" s="34">
        <v>1</v>
      </c>
      <c r="B8" s="24"/>
      <c r="C8" s="25"/>
      <c r="D8" s="24"/>
      <c r="E8" s="43" t="str">
        <f>'①第1希望～第30希望(BIZ)'!L19</f>
        <v/>
      </c>
      <c r="F8" s="24"/>
      <c r="G8" s="25"/>
      <c r="H8" s="24"/>
      <c r="I8" s="35" t="str">
        <f>'①第1希望～第30希望(BIZ)'!U19</f>
        <v/>
      </c>
      <c r="J8" s="24"/>
      <c r="K8" s="25"/>
      <c r="L8" s="24"/>
      <c r="M8" s="35" t="str">
        <f>'①第1希望～第30希望(BIZ)'!AD19</f>
        <v/>
      </c>
    </row>
    <row r="9" spans="1:13" ht="13.25" customHeight="1" x14ac:dyDescent="0.2">
      <c r="A9" s="36">
        <v>2</v>
      </c>
      <c r="B9" s="24"/>
      <c r="C9" s="27"/>
      <c r="D9" s="28"/>
      <c r="E9" s="44" t="str">
        <f>'①第1希望～第30希望(BIZ)'!L20</f>
        <v/>
      </c>
      <c r="F9" s="26"/>
      <c r="G9" s="27"/>
      <c r="H9" s="28"/>
      <c r="I9" s="35" t="str">
        <f>'①第1希望～第30希望(BIZ)'!U20</f>
        <v/>
      </c>
      <c r="J9" s="26"/>
      <c r="K9" s="27"/>
      <c r="L9" s="28"/>
      <c r="M9" s="35" t="str">
        <f>'①第1希望～第30希望(BIZ)'!AD20</f>
        <v/>
      </c>
    </row>
    <row r="10" spans="1:13" ht="13.25" customHeight="1" x14ac:dyDescent="0.2">
      <c r="A10" s="36">
        <v>3</v>
      </c>
      <c r="B10" s="24"/>
      <c r="C10" s="27"/>
      <c r="D10" s="28"/>
      <c r="E10" s="44" t="str">
        <f>'①第1希望～第30希望(BIZ)'!L21</f>
        <v/>
      </c>
      <c r="F10" s="26"/>
      <c r="G10" s="27"/>
      <c r="H10" s="28"/>
      <c r="I10" s="35" t="str">
        <f>'①第1希望～第30希望(BIZ)'!U21</f>
        <v/>
      </c>
      <c r="J10" s="26"/>
      <c r="K10" s="27"/>
      <c r="L10" s="28"/>
      <c r="M10" s="35" t="str">
        <f>'①第1希望～第30希望(BIZ)'!AD21</f>
        <v/>
      </c>
    </row>
    <row r="11" spans="1:13" ht="13.25" customHeight="1" x14ac:dyDescent="0.2">
      <c r="A11" s="36">
        <v>4</v>
      </c>
      <c r="B11" s="24"/>
      <c r="C11" s="27"/>
      <c r="D11" s="28"/>
      <c r="E11" s="44" t="str">
        <f>'①第1希望～第30希望(BIZ)'!L22</f>
        <v/>
      </c>
      <c r="F11" s="26"/>
      <c r="G11" s="27"/>
      <c r="H11" s="28"/>
      <c r="I11" s="35" t="str">
        <f>'①第1希望～第30希望(BIZ)'!U22</f>
        <v/>
      </c>
      <c r="J11" s="26"/>
      <c r="K11" s="27"/>
      <c r="L11" s="28"/>
      <c r="M11" s="35" t="str">
        <f>'①第1希望～第30希望(BIZ)'!AD22</f>
        <v/>
      </c>
    </row>
    <row r="12" spans="1:13" ht="13.25" customHeight="1" x14ac:dyDescent="0.2">
      <c r="A12" s="36">
        <v>5</v>
      </c>
      <c r="B12" s="24"/>
      <c r="C12" s="27"/>
      <c r="D12" s="28"/>
      <c r="E12" s="44" t="str">
        <f>'①第1希望～第30希望(BIZ)'!L23</f>
        <v/>
      </c>
      <c r="F12" s="26"/>
      <c r="G12" s="27"/>
      <c r="H12" s="28"/>
      <c r="I12" s="35" t="str">
        <f>'①第1希望～第30希望(BIZ)'!U23</f>
        <v/>
      </c>
      <c r="J12" s="26"/>
      <c r="K12" s="27"/>
      <c r="L12" s="28"/>
      <c r="M12" s="35" t="str">
        <f>'①第1希望～第30希望(BIZ)'!AD23</f>
        <v/>
      </c>
    </row>
    <row r="13" spans="1:13" ht="13.25" customHeight="1" x14ac:dyDescent="0.2">
      <c r="A13" s="36">
        <v>6</v>
      </c>
      <c r="B13" s="24"/>
      <c r="C13" s="27"/>
      <c r="D13" s="28"/>
      <c r="E13" s="44" t="str">
        <f>'①第1希望～第30希望(BIZ)'!L24</f>
        <v/>
      </c>
      <c r="F13" s="26"/>
      <c r="G13" s="27"/>
      <c r="H13" s="28"/>
      <c r="I13" s="35" t="str">
        <f>'①第1希望～第30希望(BIZ)'!U24</f>
        <v/>
      </c>
      <c r="J13" s="26"/>
      <c r="K13" s="27"/>
      <c r="L13" s="28"/>
      <c r="M13" s="35" t="str">
        <f>'①第1希望～第30希望(BIZ)'!AD24</f>
        <v/>
      </c>
    </row>
    <row r="14" spans="1:13" ht="13.25" customHeight="1" x14ac:dyDescent="0.2">
      <c r="A14" s="36">
        <v>7</v>
      </c>
      <c r="B14" s="24"/>
      <c r="C14" s="27"/>
      <c r="D14" s="28"/>
      <c r="E14" s="44" t="str">
        <f>'①第1希望～第30希望(BIZ)'!L25</f>
        <v/>
      </c>
      <c r="F14" s="26"/>
      <c r="G14" s="27"/>
      <c r="H14" s="28"/>
      <c r="I14" s="35" t="str">
        <f>'①第1希望～第30希望(BIZ)'!U25</f>
        <v/>
      </c>
      <c r="J14" s="26"/>
      <c r="K14" s="27"/>
      <c r="L14" s="28"/>
      <c r="M14" s="35" t="str">
        <f>'①第1希望～第30希望(BIZ)'!AD25</f>
        <v/>
      </c>
    </row>
    <row r="15" spans="1:13" ht="13.25" customHeight="1" x14ac:dyDescent="0.2">
      <c r="A15" s="36">
        <v>8</v>
      </c>
      <c r="B15" s="24"/>
      <c r="C15" s="27"/>
      <c r="D15" s="28"/>
      <c r="E15" s="44" t="str">
        <f>'①第1希望～第30希望(BIZ)'!L26</f>
        <v/>
      </c>
      <c r="F15" s="26"/>
      <c r="G15" s="27"/>
      <c r="H15" s="28"/>
      <c r="I15" s="35" t="str">
        <f>'①第1希望～第30希望(BIZ)'!U26</f>
        <v/>
      </c>
      <c r="J15" s="26"/>
      <c r="K15" s="27"/>
      <c r="L15" s="28"/>
      <c r="M15" s="35" t="str">
        <f>'①第1希望～第30希望(BIZ)'!AD26</f>
        <v/>
      </c>
    </row>
    <row r="16" spans="1:13" ht="13.25" customHeight="1" x14ac:dyDescent="0.2">
      <c r="A16" s="36">
        <v>9</v>
      </c>
      <c r="B16" s="24"/>
      <c r="C16" s="27"/>
      <c r="D16" s="28"/>
      <c r="E16" s="44" t="str">
        <f>'①第1希望～第30希望(BIZ)'!L27</f>
        <v/>
      </c>
      <c r="F16" s="26"/>
      <c r="G16" s="27"/>
      <c r="H16" s="28"/>
      <c r="I16" s="35" t="str">
        <f>'①第1希望～第30希望(BIZ)'!U27</f>
        <v/>
      </c>
      <c r="J16" s="26"/>
      <c r="K16" s="27"/>
      <c r="L16" s="28"/>
      <c r="M16" s="35" t="str">
        <f>'①第1希望～第30希望(BIZ)'!AD27</f>
        <v/>
      </c>
    </row>
    <row r="17" spans="1:13" ht="13.25" customHeight="1" x14ac:dyDescent="0.2">
      <c r="A17" s="36">
        <v>10</v>
      </c>
      <c r="B17" s="24"/>
      <c r="C17" s="27"/>
      <c r="D17" s="28"/>
      <c r="E17" s="44" t="str">
        <f>'①第1希望～第30希望(BIZ)'!L28</f>
        <v/>
      </c>
      <c r="F17" s="26"/>
      <c r="G17" s="27"/>
      <c r="H17" s="28"/>
      <c r="I17" s="35" t="str">
        <f>'①第1希望～第30希望(BIZ)'!U28</f>
        <v/>
      </c>
      <c r="J17" s="26"/>
      <c r="K17" s="27"/>
      <c r="L17" s="28"/>
      <c r="M17" s="35" t="str">
        <f>'①第1希望～第30希望(BIZ)'!AD28</f>
        <v/>
      </c>
    </row>
    <row r="18" spans="1:13" ht="13.25" customHeight="1" x14ac:dyDescent="0.2">
      <c r="A18" s="36">
        <v>11</v>
      </c>
      <c r="B18" s="24"/>
      <c r="C18" s="27"/>
      <c r="D18" s="28"/>
      <c r="E18" s="44" t="str">
        <f>'①第1希望～第30希望(BIZ)'!L29</f>
        <v/>
      </c>
      <c r="F18" s="26"/>
      <c r="G18" s="27"/>
      <c r="H18" s="28"/>
      <c r="I18" s="35" t="str">
        <f>'①第1希望～第30希望(BIZ)'!U29</f>
        <v/>
      </c>
      <c r="J18" s="26"/>
      <c r="K18" s="27"/>
      <c r="L18" s="28"/>
      <c r="M18" s="35" t="str">
        <f>'①第1希望～第30希望(BIZ)'!AD29</f>
        <v/>
      </c>
    </row>
    <row r="19" spans="1:13" ht="13.25" customHeight="1" x14ac:dyDescent="0.2">
      <c r="A19" s="36">
        <v>12</v>
      </c>
      <c r="B19" s="24"/>
      <c r="C19" s="27"/>
      <c r="D19" s="28"/>
      <c r="E19" s="44" t="str">
        <f>'①第1希望～第30希望(BIZ)'!L30</f>
        <v/>
      </c>
      <c r="F19" s="26"/>
      <c r="G19" s="27"/>
      <c r="H19" s="28"/>
      <c r="I19" s="35" t="str">
        <f>'①第1希望～第30希望(BIZ)'!U30</f>
        <v/>
      </c>
      <c r="J19" s="26"/>
      <c r="K19" s="27"/>
      <c r="L19" s="28"/>
      <c r="M19" s="35" t="str">
        <f>'①第1希望～第30希望(BIZ)'!AD30</f>
        <v/>
      </c>
    </row>
    <row r="20" spans="1:13" ht="13.25" customHeight="1" x14ac:dyDescent="0.2">
      <c r="A20" s="36">
        <v>13</v>
      </c>
      <c r="B20" s="24"/>
      <c r="C20" s="27"/>
      <c r="D20" s="28"/>
      <c r="E20" s="44" t="str">
        <f>'①第1希望～第30希望(BIZ)'!L31</f>
        <v/>
      </c>
      <c r="F20" s="26"/>
      <c r="G20" s="27"/>
      <c r="H20" s="28"/>
      <c r="I20" s="35" t="str">
        <f>'①第1希望～第30希望(BIZ)'!U31</f>
        <v/>
      </c>
      <c r="J20" s="26"/>
      <c r="K20" s="27"/>
      <c r="L20" s="28"/>
      <c r="M20" s="35" t="str">
        <f>'①第1希望～第30希望(BIZ)'!AD31</f>
        <v/>
      </c>
    </row>
    <row r="21" spans="1:13" ht="13.25" customHeight="1" x14ac:dyDescent="0.2">
      <c r="A21" s="36">
        <v>14</v>
      </c>
      <c r="B21" s="24"/>
      <c r="C21" s="27"/>
      <c r="D21" s="28"/>
      <c r="E21" s="44" t="str">
        <f>'①第1希望～第30希望(BIZ)'!L32</f>
        <v/>
      </c>
      <c r="F21" s="26"/>
      <c r="G21" s="27"/>
      <c r="H21" s="28"/>
      <c r="I21" s="35" t="str">
        <f>'①第1希望～第30希望(BIZ)'!U32</f>
        <v/>
      </c>
      <c r="J21" s="26"/>
      <c r="K21" s="27"/>
      <c r="L21" s="28"/>
      <c r="M21" s="35" t="str">
        <f>'①第1希望～第30希望(BIZ)'!AD32</f>
        <v/>
      </c>
    </row>
    <row r="22" spans="1:13" ht="13.25" customHeight="1" x14ac:dyDescent="0.2">
      <c r="A22" s="36">
        <v>15</v>
      </c>
      <c r="B22" s="24"/>
      <c r="C22" s="27"/>
      <c r="D22" s="28"/>
      <c r="E22" s="44" t="str">
        <f>'①第1希望～第30希望(BIZ)'!L33</f>
        <v/>
      </c>
      <c r="F22" s="26"/>
      <c r="G22" s="27"/>
      <c r="H22" s="28"/>
      <c r="I22" s="35" t="str">
        <f>'①第1希望～第30希望(BIZ)'!U33</f>
        <v/>
      </c>
      <c r="J22" s="26"/>
      <c r="K22" s="27"/>
      <c r="L22" s="28"/>
      <c r="M22" s="35" t="str">
        <f>'①第1希望～第30希望(BIZ)'!AD33</f>
        <v/>
      </c>
    </row>
    <row r="23" spans="1:13" ht="13.25" customHeight="1" x14ac:dyDescent="0.2">
      <c r="A23" s="36">
        <v>16</v>
      </c>
      <c r="B23" s="24"/>
      <c r="C23" s="27"/>
      <c r="D23" s="28"/>
      <c r="E23" s="44" t="str">
        <f>'①第1希望～第30希望(BIZ)'!L34</f>
        <v/>
      </c>
      <c r="F23" s="26"/>
      <c r="G23" s="27"/>
      <c r="H23" s="28"/>
      <c r="I23" s="35" t="str">
        <f>'①第1希望～第30希望(BIZ)'!U34</f>
        <v/>
      </c>
      <c r="J23" s="26"/>
      <c r="K23" s="27"/>
      <c r="L23" s="28"/>
      <c r="M23" s="35" t="str">
        <f>'①第1希望～第30希望(BIZ)'!AD34</f>
        <v/>
      </c>
    </row>
    <row r="24" spans="1:13" ht="13.25" customHeight="1" x14ac:dyDescent="0.2">
      <c r="A24" s="36">
        <v>17</v>
      </c>
      <c r="B24" s="24"/>
      <c r="C24" s="27"/>
      <c r="D24" s="28"/>
      <c r="E24" s="44" t="str">
        <f>'①第1希望～第30希望(BIZ)'!L35</f>
        <v/>
      </c>
      <c r="F24" s="26"/>
      <c r="G24" s="27"/>
      <c r="H24" s="28"/>
      <c r="I24" s="35" t="str">
        <f>'①第1希望～第30希望(BIZ)'!U35</f>
        <v/>
      </c>
      <c r="J24" s="26"/>
      <c r="K24" s="27"/>
      <c r="L24" s="28"/>
      <c r="M24" s="35" t="str">
        <f>'①第1希望～第30希望(BIZ)'!AD35</f>
        <v/>
      </c>
    </row>
    <row r="25" spans="1:13" ht="13.25" customHeight="1" x14ac:dyDescent="0.2">
      <c r="A25" s="36">
        <v>18</v>
      </c>
      <c r="B25" s="24"/>
      <c r="C25" s="27"/>
      <c r="D25" s="28"/>
      <c r="E25" s="44" t="str">
        <f>'①第1希望～第30希望(BIZ)'!L36</f>
        <v/>
      </c>
      <c r="F25" s="26"/>
      <c r="G25" s="27"/>
      <c r="H25" s="28"/>
      <c r="I25" s="35" t="str">
        <f>'①第1希望～第30希望(BIZ)'!U36</f>
        <v/>
      </c>
      <c r="J25" s="26"/>
      <c r="K25" s="27"/>
      <c r="L25" s="28"/>
      <c r="M25" s="35" t="str">
        <f>'①第1希望～第30希望(BIZ)'!AD36</f>
        <v/>
      </c>
    </row>
    <row r="26" spans="1:13" ht="13.25" customHeight="1" x14ac:dyDescent="0.2">
      <c r="A26" s="36">
        <v>20</v>
      </c>
      <c r="B26" s="24"/>
      <c r="C26" s="27"/>
      <c r="D26" s="28"/>
      <c r="E26" s="44" t="str">
        <f>'①第1希望～第30希望(BIZ)'!L37</f>
        <v/>
      </c>
      <c r="F26" s="26"/>
      <c r="G26" s="27"/>
      <c r="H26" s="28"/>
      <c r="I26" s="35" t="str">
        <f>'①第1希望～第30希望(BIZ)'!U37</f>
        <v/>
      </c>
      <c r="J26" s="26"/>
      <c r="K26" s="27"/>
      <c r="L26" s="28"/>
      <c r="M26" s="35" t="str">
        <f>'①第1希望～第30希望(BIZ)'!AD37</f>
        <v/>
      </c>
    </row>
    <row r="27" spans="1:13" ht="13.25" customHeight="1" x14ac:dyDescent="0.2">
      <c r="A27" s="36">
        <v>20</v>
      </c>
      <c r="B27" s="24"/>
      <c r="C27" s="27"/>
      <c r="D27" s="28"/>
      <c r="E27" s="44" t="str">
        <f>'①第1希望～第30希望(BIZ)'!L38</f>
        <v/>
      </c>
      <c r="F27" s="26"/>
      <c r="G27" s="27"/>
      <c r="H27" s="28"/>
      <c r="I27" s="35" t="str">
        <f>'①第1希望～第30希望(BIZ)'!U38</f>
        <v/>
      </c>
      <c r="J27" s="26"/>
      <c r="K27" s="27"/>
      <c r="L27" s="28"/>
      <c r="M27" s="35" t="str">
        <f>'①第1希望～第30希望(BIZ)'!AD38</f>
        <v/>
      </c>
    </row>
    <row r="28" spans="1:13" ht="13.25" customHeight="1" x14ac:dyDescent="0.2">
      <c r="A28" s="36">
        <v>21</v>
      </c>
      <c r="B28" s="24"/>
      <c r="C28" s="27"/>
      <c r="D28" s="28"/>
      <c r="E28" s="44" t="str">
        <f>'①第1希望～第30希望(BIZ)'!L39</f>
        <v/>
      </c>
      <c r="F28" s="26"/>
      <c r="G28" s="27"/>
      <c r="H28" s="28"/>
      <c r="I28" s="35" t="str">
        <f>'①第1希望～第30希望(BIZ)'!U39</f>
        <v/>
      </c>
      <c r="J28" s="26"/>
      <c r="K28" s="27"/>
      <c r="L28" s="28"/>
      <c r="M28" s="35" t="str">
        <f>'①第1希望～第30希望(BIZ)'!AD39</f>
        <v/>
      </c>
    </row>
    <row r="29" spans="1:13" ht="13.25" customHeight="1" x14ac:dyDescent="0.2">
      <c r="A29" s="36">
        <v>25</v>
      </c>
      <c r="B29" s="24"/>
      <c r="C29" s="27"/>
      <c r="D29" s="28"/>
      <c r="E29" s="44" t="str">
        <f>'①第1希望～第30希望(BIZ)'!L40</f>
        <v/>
      </c>
      <c r="F29" s="26"/>
      <c r="G29" s="27"/>
      <c r="H29" s="28"/>
      <c r="I29" s="35" t="str">
        <f>'①第1希望～第30希望(BIZ)'!U40</f>
        <v/>
      </c>
      <c r="J29" s="26"/>
      <c r="K29" s="27"/>
      <c r="L29" s="28"/>
      <c r="M29" s="35" t="str">
        <f>'①第1希望～第30希望(BIZ)'!AD40</f>
        <v/>
      </c>
    </row>
    <row r="30" spans="1:13" ht="13.25" customHeight="1" x14ac:dyDescent="0.2">
      <c r="A30" s="36">
        <v>23</v>
      </c>
      <c r="B30" s="24"/>
      <c r="C30" s="27"/>
      <c r="D30" s="28"/>
      <c r="E30" s="44" t="str">
        <f>'①第1希望～第30希望(BIZ)'!L41</f>
        <v/>
      </c>
      <c r="F30" s="26"/>
      <c r="G30" s="27"/>
      <c r="H30" s="28"/>
      <c r="I30" s="35" t="str">
        <f>'①第1希望～第30希望(BIZ)'!U41</f>
        <v/>
      </c>
      <c r="J30" s="26"/>
      <c r="K30" s="27"/>
      <c r="L30" s="28"/>
      <c r="M30" s="35" t="str">
        <f>'①第1希望～第30希望(BIZ)'!AD41</f>
        <v/>
      </c>
    </row>
    <row r="31" spans="1:13" ht="13.25" customHeight="1" x14ac:dyDescent="0.2">
      <c r="A31" s="36">
        <v>24</v>
      </c>
      <c r="B31" s="24"/>
      <c r="C31" s="27"/>
      <c r="D31" s="28"/>
      <c r="E31" s="44" t="str">
        <f>'①第1希望～第30希望(BIZ)'!L42</f>
        <v/>
      </c>
      <c r="F31" s="26"/>
      <c r="G31" s="27"/>
      <c r="H31" s="28"/>
      <c r="I31" s="35" t="str">
        <f>'①第1希望～第30希望(BIZ)'!U42</f>
        <v/>
      </c>
      <c r="J31" s="26"/>
      <c r="K31" s="27"/>
      <c r="L31" s="28"/>
      <c r="M31" s="35" t="str">
        <f>'①第1希望～第30希望(BIZ)'!AD42</f>
        <v/>
      </c>
    </row>
    <row r="32" spans="1:13" ht="13.25" customHeight="1" x14ac:dyDescent="0.2">
      <c r="A32" s="36">
        <v>25</v>
      </c>
      <c r="B32" s="24"/>
      <c r="C32" s="27"/>
      <c r="D32" s="28"/>
      <c r="E32" s="44" t="str">
        <f>'①第1希望～第30希望(BIZ)'!L43</f>
        <v/>
      </c>
      <c r="F32" s="26"/>
      <c r="G32" s="27"/>
      <c r="H32" s="28"/>
      <c r="I32" s="35" t="str">
        <f>'①第1希望～第30希望(BIZ)'!U43</f>
        <v/>
      </c>
      <c r="J32" s="26"/>
      <c r="K32" s="27"/>
      <c r="L32" s="28"/>
      <c r="M32" s="35" t="str">
        <f>'①第1希望～第30希望(BIZ)'!AD43</f>
        <v/>
      </c>
    </row>
    <row r="33" spans="1:13" ht="13.25" customHeight="1" x14ac:dyDescent="0.2">
      <c r="A33" s="36">
        <v>26</v>
      </c>
      <c r="B33" s="24"/>
      <c r="C33" s="27"/>
      <c r="D33" s="28"/>
      <c r="E33" s="44" t="str">
        <f>'①第1希望～第30希望(BIZ)'!L44</f>
        <v/>
      </c>
      <c r="F33" s="26"/>
      <c r="G33" s="27"/>
      <c r="H33" s="28"/>
      <c r="I33" s="35" t="str">
        <f>'①第1希望～第30希望(BIZ)'!U44</f>
        <v/>
      </c>
      <c r="J33" s="26"/>
      <c r="K33" s="27"/>
      <c r="L33" s="28"/>
      <c r="M33" s="35" t="str">
        <f>'①第1希望～第30希望(BIZ)'!AD44</f>
        <v/>
      </c>
    </row>
    <row r="34" spans="1:13" ht="13.25" customHeight="1" x14ac:dyDescent="0.2">
      <c r="A34" s="36">
        <v>27</v>
      </c>
      <c r="B34" s="24"/>
      <c r="C34" s="27"/>
      <c r="D34" s="28"/>
      <c r="E34" s="44" t="str">
        <f>'①第1希望～第30希望(BIZ)'!L45</f>
        <v/>
      </c>
      <c r="F34" s="26"/>
      <c r="G34" s="27"/>
      <c r="H34" s="28"/>
      <c r="I34" s="35" t="str">
        <f>'①第1希望～第30希望(BIZ)'!U45</f>
        <v/>
      </c>
      <c r="J34" s="26"/>
      <c r="K34" s="27"/>
      <c r="L34" s="28"/>
      <c r="M34" s="35" t="str">
        <f>'①第1希望～第30希望(BIZ)'!AD45</f>
        <v/>
      </c>
    </row>
    <row r="35" spans="1:13" ht="13.25" customHeight="1" x14ac:dyDescent="0.2">
      <c r="A35" s="36">
        <v>28</v>
      </c>
      <c r="B35" s="24"/>
      <c r="C35" s="27"/>
      <c r="D35" s="28"/>
      <c r="E35" s="44" t="str">
        <f>'①第1希望～第30希望(BIZ)'!L46</f>
        <v/>
      </c>
      <c r="F35" s="26"/>
      <c r="G35" s="27"/>
      <c r="H35" s="28"/>
      <c r="I35" s="35" t="str">
        <f>'①第1希望～第30希望(BIZ)'!U46</f>
        <v/>
      </c>
      <c r="J35" s="26"/>
      <c r="K35" s="27"/>
      <c r="L35" s="28"/>
      <c r="M35" s="35" t="str">
        <f>'①第1希望～第30希望(BIZ)'!AD46</f>
        <v/>
      </c>
    </row>
    <row r="36" spans="1:13" ht="13.25" customHeight="1" x14ac:dyDescent="0.2">
      <c r="A36" s="36">
        <v>29</v>
      </c>
      <c r="B36" s="24"/>
      <c r="C36" s="27"/>
      <c r="D36" s="28"/>
      <c r="E36" s="44" t="str">
        <f>'①第1希望～第30希望(BIZ)'!L47</f>
        <v/>
      </c>
      <c r="F36" s="26"/>
      <c r="G36" s="27"/>
      <c r="H36" s="28"/>
      <c r="I36" s="35" t="str">
        <f>'①第1希望～第30希望(BIZ)'!U47</f>
        <v/>
      </c>
      <c r="J36" s="26"/>
      <c r="K36" s="27"/>
      <c r="L36" s="28"/>
      <c r="M36" s="35" t="str">
        <f>'①第1希望～第30希望(BIZ)'!AD47</f>
        <v/>
      </c>
    </row>
    <row r="37" spans="1:13" ht="13.25" customHeight="1" x14ac:dyDescent="0.2">
      <c r="A37" s="36">
        <v>30</v>
      </c>
      <c r="B37" s="24"/>
      <c r="C37" s="27"/>
      <c r="D37" s="28"/>
      <c r="E37" s="44" t="str">
        <f>'①第1希望～第30希望(BIZ)'!L48</f>
        <v/>
      </c>
      <c r="F37" s="26"/>
      <c r="G37" s="27"/>
      <c r="H37" s="28"/>
      <c r="I37" s="35" t="str">
        <f>'①第1希望～第30希望(BIZ)'!U48</f>
        <v/>
      </c>
      <c r="J37" s="26"/>
      <c r="K37" s="27"/>
      <c r="L37" s="28"/>
      <c r="M37" s="35" t="str">
        <f>'①第1希望～第30希望(BIZ)'!AD48</f>
        <v/>
      </c>
    </row>
    <row r="38" spans="1:13" ht="13.25" customHeight="1" x14ac:dyDescent="0.2">
      <c r="A38" s="37">
        <v>31</v>
      </c>
      <c r="B38" s="38"/>
      <c r="C38" s="39"/>
      <c r="D38" s="40"/>
      <c r="E38" s="44" t="str">
        <f>'②第31希望～第60希望(BIZ)'!L16</f>
        <v/>
      </c>
      <c r="F38" s="41"/>
      <c r="G38" s="39"/>
      <c r="H38" s="40"/>
      <c r="I38" s="35" t="str">
        <f>'②第31希望～第60希望(BIZ)'!U16</f>
        <v/>
      </c>
      <c r="J38" s="41"/>
      <c r="K38" s="39"/>
      <c r="L38" s="40"/>
      <c r="M38" s="35" t="str">
        <f>'②第31希望～第60希望(BIZ)'!AD16</f>
        <v/>
      </c>
    </row>
    <row r="39" spans="1:13" ht="13.25" customHeight="1" x14ac:dyDescent="0.2">
      <c r="A39" s="36">
        <v>32</v>
      </c>
      <c r="B39" s="24"/>
      <c r="C39" s="27"/>
      <c r="D39" s="28"/>
      <c r="E39" s="44" t="str">
        <f>'②第31希望～第60希望(BIZ)'!L17</f>
        <v/>
      </c>
      <c r="F39" s="26"/>
      <c r="G39" s="27"/>
      <c r="H39" s="28"/>
      <c r="I39" s="35" t="str">
        <f>'②第31希望～第60希望(BIZ)'!U17</f>
        <v/>
      </c>
      <c r="J39" s="26"/>
      <c r="K39" s="27"/>
      <c r="L39" s="28"/>
      <c r="M39" s="35" t="str">
        <f>'②第31希望～第60希望(BIZ)'!AD17</f>
        <v/>
      </c>
    </row>
    <row r="40" spans="1:13" ht="13.25" customHeight="1" x14ac:dyDescent="0.2">
      <c r="A40" s="36">
        <v>33</v>
      </c>
      <c r="B40" s="24"/>
      <c r="C40" s="27"/>
      <c r="D40" s="28"/>
      <c r="E40" s="44" t="str">
        <f>'②第31希望～第60希望(BIZ)'!L18</f>
        <v/>
      </c>
      <c r="F40" s="26"/>
      <c r="G40" s="27"/>
      <c r="H40" s="28"/>
      <c r="I40" s="35" t="str">
        <f>'②第31希望～第60希望(BIZ)'!U18</f>
        <v/>
      </c>
      <c r="J40" s="26"/>
      <c r="K40" s="27"/>
      <c r="L40" s="28"/>
      <c r="M40" s="35" t="str">
        <f>'②第31希望～第60希望(BIZ)'!AD18</f>
        <v/>
      </c>
    </row>
    <row r="41" spans="1:13" ht="13.25" customHeight="1" x14ac:dyDescent="0.2">
      <c r="A41" s="36">
        <v>34</v>
      </c>
      <c r="B41" s="24"/>
      <c r="C41" s="27"/>
      <c r="D41" s="28"/>
      <c r="E41" s="44" t="str">
        <f>'②第31希望～第60希望(BIZ)'!L19</f>
        <v/>
      </c>
      <c r="F41" s="26"/>
      <c r="G41" s="27"/>
      <c r="H41" s="28"/>
      <c r="I41" s="35" t="str">
        <f>'②第31希望～第60希望(BIZ)'!U19</f>
        <v/>
      </c>
      <c r="J41" s="26"/>
      <c r="K41" s="27"/>
      <c r="L41" s="28"/>
      <c r="M41" s="35" t="str">
        <f>'②第31希望～第60希望(BIZ)'!AD19</f>
        <v/>
      </c>
    </row>
    <row r="42" spans="1:13" ht="13.25" customHeight="1" x14ac:dyDescent="0.2">
      <c r="A42" s="36">
        <v>35</v>
      </c>
      <c r="B42" s="24"/>
      <c r="C42" s="27"/>
      <c r="D42" s="28"/>
      <c r="E42" s="44" t="str">
        <f>'②第31希望～第60希望(BIZ)'!L20</f>
        <v/>
      </c>
      <c r="F42" s="26"/>
      <c r="G42" s="27"/>
      <c r="H42" s="28"/>
      <c r="I42" s="35" t="str">
        <f>'②第31希望～第60希望(BIZ)'!U20</f>
        <v/>
      </c>
      <c r="J42" s="26"/>
      <c r="K42" s="27"/>
      <c r="L42" s="28"/>
      <c r="M42" s="35" t="str">
        <f>'②第31希望～第60希望(BIZ)'!AD20</f>
        <v/>
      </c>
    </row>
    <row r="43" spans="1:13" ht="13.25" customHeight="1" x14ac:dyDescent="0.2">
      <c r="A43" s="36">
        <v>36</v>
      </c>
      <c r="B43" s="24"/>
      <c r="C43" s="27"/>
      <c r="D43" s="28"/>
      <c r="E43" s="44" t="str">
        <f>'②第31希望～第60希望(BIZ)'!L21</f>
        <v/>
      </c>
      <c r="F43" s="26"/>
      <c r="G43" s="27"/>
      <c r="H43" s="28"/>
      <c r="I43" s="35" t="str">
        <f>'②第31希望～第60希望(BIZ)'!U21</f>
        <v/>
      </c>
      <c r="J43" s="26"/>
      <c r="K43" s="27"/>
      <c r="L43" s="28"/>
      <c r="M43" s="35" t="str">
        <f>'②第31希望～第60希望(BIZ)'!AD21</f>
        <v/>
      </c>
    </row>
    <row r="44" spans="1:13" ht="13.25" customHeight="1" x14ac:dyDescent="0.2">
      <c r="A44" s="36">
        <v>37</v>
      </c>
      <c r="B44" s="24"/>
      <c r="C44" s="27"/>
      <c r="D44" s="28"/>
      <c r="E44" s="44" t="str">
        <f>'②第31希望～第60希望(BIZ)'!L22</f>
        <v/>
      </c>
      <c r="F44" s="26"/>
      <c r="G44" s="27"/>
      <c r="H44" s="28"/>
      <c r="I44" s="35" t="str">
        <f>'②第31希望～第60希望(BIZ)'!U22</f>
        <v/>
      </c>
      <c r="J44" s="26"/>
      <c r="K44" s="27"/>
      <c r="L44" s="28"/>
      <c r="M44" s="35" t="str">
        <f>'②第31希望～第60希望(BIZ)'!AD22</f>
        <v/>
      </c>
    </row>
    <row r="45" spans="1:13" ht="13.25" customHeight="1" x14ac:dyDescent="0.2">
      <c r="A45" s="36">
        <v>38</v>
      </c>
      <c r="B45" s="24"/>
      <c r="C45" s="27"/>
      <c r="D45" s="28"/>
      <c r="E45" s="44" t="str">
        <f>'②第31希望～第60希望(BIZ)'!L23</f>
        <v/>
      </c>
      <c r="F45" s="26"/>
      <c r="G45" s="27"/>
      <c r="H45" s="28"/>
      <c r="I45" s="35" t="str">
        <f>'②第31希望～第60希望(BIZ)'!U23</f>
        <v/>
      </c>
      <c r="J45" s="26"/>
      <c r="K45" s="27"/>
      <c r="L45" s="28"/>
      <c r="M45" s="35" t="str">
        <f>'②第31希望～第60希望(BIZ)'!AD23</f>
        <v/>
      </c>
    </row>
    <row r="46" spans="1:13" ht="13.25" customHeight="1" x14ac:dyDescent="0.2">
      <c r="A46" s="36">
        <v>39</v>
      </c>
      <c r="B46" s="24"/>
      <c r="C46" s="27"/>
      <c r="D46" s="28"/>
      <c r="E46" s="44" t="str">
        <f>'②第31希望～第60希望(BIZ)'!L24</f>
        <v/>
      </c>
      <c r="F46" s="26"/>
      <c r="G46" s="27"/>
      <c r="H46" s="28"/>
      <c r="I46" s="35" t="str">
        <f>'②第31希望～第60希望(BIZ)'!U24</f>
        <v/>
      </c>
      <c r="J46" s="26"/>
      <c r="K46" s="27"/>
      <c r="L46" s="28"/>
      <c r="M46" s="35" t="str">
        <f>'②第31希望～第60希望(BIZ)'!AD24</f>
        <v/>
      </c>
    </row>
    <row r="47" spans="1:13" ht="13.25" customHeight="1" x14ac:dyDescent="0.2">
      <c r="A47" s="36">
        <v>40</v>
      </c>
      <c r="B47" s="24"/>
      <c r="C47" s="27"/>
      <c r="D47" s="28"/>
      <c r="E47" s="44" t="str">
        <f>'②第31希望～第60希望(BIZ)'!L25</f>
        <v/>
      </c>
      <c r="F47" s="26"/>
      <c r="G47" s="27"/>
      <c r="H47" s="28"/>
      <c r="I47" s="35" t="str">
        <f>'②第31希望～第60希望(BIZ)'!U25</f>
        <v/>
      </c>
      <c r="J47" s="26"/>
      <c r="K47" s="27"/>
      <c r="L47" s="28"/>
      <c r="M47" s="35" t="str">
        <f>'②第31希望～第60希望(BIZ)'!AD25</f>
        <v/>
      </c>
    </row>
    <row r="48" spans="1:13" ht="13.25" customHeight="1" x14ac:dyDescent="0.2">
      <c r="A48" s="36">
        <v>41</v>
      </c>
      <c r="B48" s="24"/>
      <c r="C48" s="27"/>
      <c r="D48" s="28"/>
      <c r="E48" s="44" t="str">
        <f>'②第31希望～第60希望(BIZ)'!L26</f>
        <v/>
      </c>
      <c r="F48" s="26"/>
      <c r="G48" s="27"/>
      <c r="H48" s="28"/>
      <c r="I48" s="35" t="str">
        <f>'②第31希望～第60希望(BIZ)'!U26</f>
        <v/>
      </c>
      <c r="J48" s="26"/>
      <c r="K48" s="27"/>
      <c r="L48" s="28"/>
      <c r="M48" s="35" t="str">
        <f>'②第31希望～第60希望(BIZ)'!AD26</f>
        <v/>
      </c>
    </row>
    <row r="49" spans="1:13" ht="13.25" customHeight="1" x14ac:dyDescent="0.2">
      <c r="A49" s="36">
        <v>42</v>
      </c>
      <c r="B49" s="24"/>
      <c r="C49" s="27"/>
      <c r="D49" s="28"/>
      <c r="E49" s="44" t="str">
        <f>'②第31希望～第60希望(BIZ)'!L27</f>
        <v/>
      </c>
      <c r="F49" s="26"/>
      <c r="G49" s="27"/>
      <c r="H49" s="28"/>
      <c r="I49" s="35" t="str">
        <f>'②第31希望～第60希望(BIZ)'!U27</f>
        <v/>
      </c>
      <c r="J49" s="26"/>
      <c r="K49" s="27"/>
      <c r="L49" s="28"/>
      <c r="M49" s="35" t="str">
        <f>'②第31希望～第60希望(BIZ)'!AD27</f>
        <v/>
      </c>
    </row>
    <row r="50" spans="1:13" ht="13.25" customHeight="1" x14ac:dyDescent="0.2">
      <c r="A50" s="36">
        <v>43</v>
      </c>
      <c r="B50" s="24"/>
      <c r="C50" s="27"/>
      <c r="D50" s="28"/>
      <c r="E50" s="44" t="str">
        <f>'②第31希望～第60希望(BIZ)'!L28</f>
        <v/>
      </c>
      <c r="F50" s="26"/>
      <c r="G50" s="27"/>
      <c r="H50" s="28"/>
      <c r="I50" s="35" t="str">
        <f>'②第31希望～第60希望(BIZ)'!U28</f>
        <v/>
      </c>
      <c r="J50" s="26"/>
      <c r="K50" s="27"/>
      <c r="L50" s="28"/>
      <c r="M50" s="35" t="str">
        <f>'②第31希望～第60希望(BIZ)'!AD28</f>
        <v/>
      </c>
    </row>
    <row r="51" spans="1:13" ht="13.25" customHeight="1" x14ac:dyDescent="0.2">
      <c r="A51" s="36">
        <v>44</v>
      </c>
      <c r="B51" s="24"/>
      <c r="C51" s="27"/>
      <c r="D51" s="28"/>
      <c r="E51" s="44" t="str">
        <f>'②第31希望～第60希望(BIZ)'!L29</f>
        <v/>
      </c>
      <c r="F51" s="26"/>
      <c r="G51" s="27"/>
      <c r="H51" s="28"/>
      <c r="I51" s="35" t="str">
        <f>'②第31希望～第60希望(BIZ)'!U29</f>
        <v/>
      </c>
      <c r="J51" s="26"/>
      <c r="K51" s="27"/>
      <c r="L51" s="28"/>
      <c r="M51" s="35" t="str">
        <f>'②第31希望～第60希望(BIZ)'!AD29</f>
        <v/>
      </c>
    </row>
    <row r="52" spans="1:13" ht="13.25" customHeight="1" x14ac:dyDescent="0.2">
      <c r="A52" s="36">
        <v>45</v>
      </c>
      <c r="B52" s="24"/>
      <c r="C52" s="27"/>
      <c r="D52" s="28"/>
      <c r="E52" s="44" t="str">
        <f>'②第31希望～第60希望(BIZ)'!L30</f>
        <v/>
      </c>
      <c r="F52" s="26"/>
      <c r="G52" s="27"/>
      <c r="H52" s="28"/>
      <c r="I52" s="35" t="str">
        <f>'②第31希望～第60希望(BIZ)'!U30</f>
        <v/>
      </c>
      <c r="J52" s="26"/>
      <c r="K52" s="27"/>
      <c r="L52" s="28"/>
      <c r="M52" s="35" t="str">
        <f>'②第31希望～第60希望(BIZ)'!AD30</f>
        <v/>
      </c>
    </row>
    <row r="53" spans="1:13" ht="13.25" customHeight="1" x14ac:dyDescent="0.2">
      <c r="A53" s="36">
        <v>46</v>
      </c>
      <c r="B53" s="24"/>
      <c r="C53" s="27"/>
      <c r="D53" s="28"/>
      <c r="E53" s="44" t="str">
        <f>'②第31希望～第60希望(BIZ)'!L31</f>
        <v/>
      </c>
      <c r="F53" s="26"/>
      <c r="G53" s="27"/>
      <c r="H53" s="28"/>
      <c r="I53" s="35" t="str">
        <f>'②第31希望～第60希望(BIZ)'!U31</f>
        <v/>
      </c>
      <c r="J53" s="26"/>
      <c r="K53" s="27"/>
      <c r="L53" s="28"/>
      <c r="M53" s="35" t="str">
        <f>'②第31希望～第60希望(BIZ)'!AD31</f>
        <v/>
      </c>
    </row>
    <row r="54" spans="1:13" ht="13.25" customHeight="1" x14ac:dyDescent="0.2">
      <c r="A54" s="36">
        <v>47</v>
      </c>
      <c r="B54" s="24"/>
      <c r="C54" s="27"/>
      <c r="D54" s="28"/>
      <c r="E54" s="44" t="str">
        <f>'②第31希望～第60希望(BIZ)'!L32</f>
        <v/>
      </c>
      <c r="F54" s="26"/>
      <c r="G54" s="27"/>
      <c r="H54" s="28"/>
      <c r="I54" s="35" t="str">
        <f>'②第31希望～第60希望(BIZ)'!U32</f>
        <v/>
      </c>
      <c r="J54" s="26"/>
      <c r="K54" s="27"/>
      <c r="L54" s="28"/>
      <c r="M54" s="35" t="str">
        <f>'②第31希望～第60希望(BIZ)'!AD32</f>
        <v/>
      </c>
    </row>
    <row r="55" spans="1:13" ht="13.25" customHeight="1" x14ac:dyDescent="0.2">
      <c r="A55" s="36">
        <v>48</v>
      </c>
      <c r="B55" s="24"/>
      <c r="C55" s="27"/>
      <c r="D55" s="28"/>
      <c r="E55" s="44" t="str">
        <f>'②第31希望～第60希望(BIZ)'!L33</f>
        <v/>
      </c>
      <c r="F55" s="26"/>
      <c r="G55" s="27"/>
      <c r="H55" s="28"/>
      <c r="I55" s="35" t="str">
        <f>'②第31希望～第60希望(BIZ)'!U33</f>
        <v/>
      </c>
      <c r="J55" s="26"/>
      <c r="K55" s="27"/>
      <c r="L55" s="28"/>
      <c r="M55" s="35" t="str">
        <f>'②第31希望～第60希望(BIZ)'!AD33</f>
        <v/>
      </c>
    </row>
    <row r="56" spans="1:13" ht="13.25" customHeight="1" x14ac:dyDescent="0.2">
      <c r="A56" s="36">
        <v>49</v>
      </c>
      <c r="B56" s="24"/>
      <c r="C56" s="27"/>
      <c r="D56" s="28"/>
      <c r="E56" s="44" t="str">
        <f>'②第31希望～第60希望(BIZ)'!L34</f>
        <v/>
      </c>
      <c r="F56" s="26"/>
      <c r="G56" s="27"/>
      <c r="H56" s="28"/>
      <c r="I56" s="35" t="str">
        <f>'②第31希望～第60希望(BIZ)'!U34</f>
        <v/>
      </c>
      <c r="J56" s="26"/>
      <c r="K56" s="27"/>
      <c r="L56" s="28"/>
      <c r="M56" s="35" t="str">
        <f>'②第31希望～第60希望(BIZ)'!AD34</f>
        <v/>
      </c>
    </row>
    <row r="57" spans="1:13" ht="13.25" customHeight="1" x14ac:dyDescent="0.2">
      <c r="A57" s="36">
        <v>50</v>
      </c>
      <c r="B57" s="24"/>
      <c r="C57" s="27"/>
      <c r="D57" s="28"/>
      <c r="E57" s="44" t="str">
        <f>'②第31希望～第60希望(BIZ)'!L35</f>
        <v/>
      </c>
      <c r="F57" s="26"/>
      <c r="G57" s="27"/>
      <c r="H57" s="28"/>
      <c r="I57" s="35" t="str">
        <f>'②第31希望～第60希望(BIZ)'!U35</f>
        <v/>
      </c>
      <c r="J57" s="26"/>
      <c r="K57" s="27"/>
      <c r="L57" s="28"/>
      <c r="M57" s="35" t="str">
        <f>'②第31希望～第60希望(BIZ)'!AD35</f>
        <v/>
      </c>
    </row>
    <row r="58" spans="1:13" ht="13.25" customHeight="1" x14ac:dyDescent="0.2">
      <c r="A58" s="36">
        <v>51</v>
      </c>
      <c r="B58" s="24"/>
      <c r="C58" s="27"/>
      <c r="D58" s="28"/>
      <c r="E58" s="44" t="str">
        <f>'②第31希望～第60希望(BIZ)'!L36</f>
        <v/>
      </c>
      <c r="F58" s="26"/>
      <c r="G58" s="27"/>
      <c r="H58" s="28"/>
      <c r="I58" s="35" t="str">
        <f>'②第31希望～第60希望(BIZ)'!U36</f>
        <v/>
      </c>
      <c r="J58" s="26"/>
      <c r="K58" s="27"/>
      <c r="L58" s="28"/>
      <c r="M58" s="35" t="str">
        <f>'②第31希望～第60希望(BIZ)'!AD36</f>
        <v/>
      </c>
    </row>
    <row r="59" spans="1:13" ht="13.25" customHeight="1" x14ac:dyDescent="0.2">
      <c r="A59" s="36">
        <v>52</v>
      </c>
      <c r="B59" s="24"/>
      <c r="C59" s="27"/>
      <c r="D59" s="28"/>
      <c r="E59" s="44" t="str">
        <f>'②第31希望～第60希望(BIZ)'!L37</f>
        <v/>
      </c>
      <c r="F59" s="26"/>
      <c r="G59" s="27"/>
      <c r="H59" s="28"/>
      <c r="I59" s="35" t="str">
        <f>'②第31希望～第60希望(BIZ)'!U37</f>
        <v/>
      </c>
      <c r="J59" s="26"/>
      <c r="K59" s="27"/>
      <c r="L59" s="28"/>
      <c r="M59" s="35" t="str">
        <f>'②第31希望～第60希望(BIZ)'!AD37</f>
        <v/>
      </c>
    </row>
    <row r="60" spans="1:13" ht="13.25" customHeight="1" x14ac:dyDescent="0.2">
      <c r="A60" s="36">
        <v>53</v>
      </c>
      <c r="B60" s="24"/>
      <c r="C60" s="27"/>
      <c r="D60" s="28"/>
      <c r="E60" s="44" t="str">
        <f>'②第31希望～第60希望(BIZ)'!L38</f>
        <v/>
      </c>
      <c r="F60" s="26"/>
      <c r="G60" s="27"/>
      <c r="H60" s="28"/>
      <c r="I60" s="35" t="str">
        <f>'②第31希望～第60希望(BIZ)'!U38</f>
        <v/>
      </c>
      <c r="J60" s="26"/>
      <c r="K60" s="27"/>
      <c r="L60" s="28"/>
      <c r="M60" s="35" t="str">
        <f>'②第31希望～第60希望(BIZ)'!AD38</f>
        <v/>
      </c>
    </row>
    <row r="61" spans="1:13" ht="13.25" customHeight="1" x14ac:dyDescent="0.2">
      <c r="A61" s="36">
        <v>54</v>
      </c>
      <c r="B61" s="24"/>
      <c r="C61" s="27"/>
      <c r="D61" s="28"/>
      <c r="E61" s="44" t="str">
        <f>'②第31希望～第60希望(BIZ)'!L39</f>
        <v/>
      </c>
      <c r="F61" s="26"/>
      <c r="G61" s="27"/>
      <c r="H61" s="28"/>
      <c r="I61" s="35" t="str">
        <f>'②第31希望～第60希望(BIZ)'!U39</f>
        <v/>
      </c>
      <c r="J61" s="26"/>
      <c r="K61" s="27"/>
      <c r="L61" s="28"/>
      <c r="M61" s="35" t="str">
        <f>'②第31希望～第60希望(BIZ)'!AD39</f>
        <v/>
      </c>
    </row>
    <row r="62" spans="1:13" ht="13.25" customHeight="1" x14ac:dyDescent="0.2">
      <c r="A62" s="36">
        <v>55</v>
      </c>
      <c r="B62" s="24"/>
      <c r="C62" s="27"/>
      <c r="D62" s="28"/>
      <c r="E62" s="44" t="str">
        <f>'②第31希望～第60希望(BIZ)'!L40</f>
        <v/>
      </c>
      <c r="F62" s="26"/>
      <c r="G62" s="27"/>
      <c r="H62" s="28"/>
      <c r="I62" s="35" t="str">
        <f>'②第31希望～第60希望(BIZ)'!U40</f>
        <v/>
      </c>
      <c r="J62" s="26"/>
      <c r="K62" s="27"/>
      <c r="L62" s="28"/>
      <c r="M62" s="35" t="str">
        <f>'②第31希望～第60希望(BIZ)'!AD40</f>
        <v/>
      </c>
    </row>
    <row r="63" spans="1:13" ht="13.25" customHeight="1" x14ac:dyDescent="0.2">
      <c r="A63" s="36">
        <v>56</v>
      </c>
      <c r="B63" s="24"/>
      <c r="C63" s="27"/>
      <c r="D63" s="28"/>
      <c r="E63" s="44" t="str">
        <f>'②第31希望～第60希望(BIZ)'!L41</f>
        <v/>
      </c>
      <c r="F63" s="26"/>
      <c r="G63" s="27"/>
      <c r="H63" s="28"/>
      <c r="I63" s="35" t="str">
        <f>'②第31希望～第60希望(BIZ)'!U41</f>
        <v/>
      </c>
      <c r="J63" s="26"/>
      <c r="K63" s="27"/>
      <c r="L63" s="28"/>
      <c r="M63" s="35" t="str">
        <f>'②第31希望～第60希望(BIZ)'!AD41</f>
        <v/>
      </c>
    </row>
    <row r="64" spans="1:13" ht="13.25" customHeight="1" x14ac:dyDescent="0.2">
      <c r="A64" s="36">
        <v>57</v>
      </c>
      <c r="B64" s="24"/>
      <c r="C64" s="27"/>
      <c r="D64" s="28"/>
      <c r="E64" s="44" t="str">
        <f>'②第31希望～第60希望(BIZ)'!L42</f>
        <v/>
      </c>
      <c r="F64" s="26"/>
      <c r="G64" s="27"/>
      <c r="H64" s="28"/>
      <c r="I64" s="35" t="str">
        <f>'②第31希望～第60希望(BIZ)'!U42</f>
        <v/>
      </c>
      <c r="J64" s="26"/>
      <c r="K64" s="27"/>
      <c r="L64" s="28"/>
      <c r="M64" s="35" t="str">
        <f>'②第31希望～第60希望(BIZ)'!AD42</f>
        <v/>
      </c>
    </row>
    <row r="65" spans="1:13" ht="13.25" customHeight="1" x14ac:dyDescent="0.2">
      <c r="A65" s="36">
        <v>58</v>
      </c>
      <c r="B65" s="24"/>
      <c r="C65" s="27"/>
      <c r="D65" s="28"/>
      <c r="E65" s="44" t="str">
        <f>'②第31希望～第60希望(BIZ)'!L43</f>
        <v/>
      </c>
      <c r="F65" s="26"/>
      <c r="G65" s="27"/>
      <c r="H65" s="28"/>
      <c r="I65" s="35" t="str">
        <f>'②第31希望～第60希望(BIZ)'!U43</f>
        <v/>
      </c>
      <c r="J65" s="26"/>
      <c r="K65" s="27"/>
      <c r="L65" s="28"/>
      <c r="M65" s="35" t="str">
        <f>'②第31希望～第60希望(BIZ)'!AD43</f>
        <v/>
      </c>
    </row>
    <row r="66" spans="1:13" ht="13.25" customHeight="1" x14ac:dyDescent="0.2">
      <c r="A66" s="36">
        <v>59</v>
      </c>
      <c r="B66" s="24"/>
      <c r="C66" s="27"/>
      <c r="D66" s="28"/>
      <c r="E66" s="44" t="str">
        <f>'②第31希望～第60希望(BIZ)'!L44</f>
        <v/>
      </c>
      <c r="F66" s="26"/>
      <c r="G66" s="27"/>
      <c r="H66" s="28"/>
      <c r="I66" s="35" t="str">
        <f>'②第31希望～第60希望(BIZ)'!U44</f>
        <v/>
      </c>
      <c r="J66" s="26"/>
      <c r="K66" s="27"/>
      <c r="L66" s="28"/>
      <c r="M66" s="35" t="str">
        <f>'②第31希望～第60希望(BIZ)'!AD44</f>
        <v/>
      </c>
    </row>
    <row r="67" spans="1:13" ht="13.25" customHeight="1" x14ac:dyDescent="0.2">
      <c r="A67" s="36">
        <v>60</v>
      </c>
      <c r="B67" s="24"/>
      <c r="C67" s="27"/>
      <c r="D67" s="28"/>
      <c r="E67" s="44" t="str">
        <f>'②第31希望～第60希望(BIZ)'!L45</f>
        <v/>
      </c>
      <c r="F67" s="26"/>
      <c r="G67" s="27"/>
      <c r="H67" s="28"/>
      <c r="I67" s="35" t="str">
        <f>'②第31希望～第60希望(BIZ)'!U45</f>
        <v/>
      </c>
      <c r="J67" s="26"/>
      <c r="K67" s="27"/>
      <c r="L67" s="28"/>
      <c r="M67" s="35" t="str">
        <f>'②第31希望～第60希望(BIZ)'!AD45</f>
        <v/>
      </c>
    </row>
    <row r="68" spans="1:13" ht="13.25" customHeight="1" x14ac:dyDescent="0.2">
      <c r="A68" s="37">
        <v>61</v>
      </c>
      <c r="B68" s="38"/>
      <c r="C68" s="39"/>
      <c r="D68" s="40"/>
      <c r="E68" s="44" t="str">
        <f>'③第61希望～第90希望(BIZ)'!L16</f>
        <v/>
      </c>
      <c r="F68" s="41"/>
      <c r="G68" s="39"/>
      <c r="H68" s="40"/>
      <c r="I68" s="35" t="str">
        <f>'③第61希望～第90希望(BIZ)'!U16</f>
        <v/>
      </c>
      <c r="J68" s="41"/>
      <c r="K68" s="39"/>
      <c r="L68" s="40"/>
      <c r="M68" s="35" t="str">
        <f>'③第61希望～第90希望(BIZ)'!AD16</f>
        <v/>
      </c>
    </row>
    <row r="69" spans="1:13" ht="13.25" customHeight="1" x14ac:dyDescent="0.2">
      <c r="A69" s="36">
        <v>62</v>
      </c>
      <c r="B69" s="24"/>
      <c r="C69" s="27"/>
      <c r="D69" s="28"/>
      <c r="E69" s="44" t="str">
        <f>'③第61希望～第90希望(BIZ)'!L17</f>
        <v/>
      </c>
      <c r="F69" s="26"/>
      <c r="G69" s="27"/>
      <c r="H69" s="28"/>
      <c r="I69" s="35" t="str">
        <f>'③第61希望～第90希望(BIZ)'!U17</f>
        <v/>
      </c>
      <c r="J69" s="26"/>
      <c r="K69" s="27"/>
      <c r="L69" s="28"/>
      <c r="M69" s="35" t="str">
        <f>'③第61希望～第90希望(BIZ)'!AD17</f>
        <v/>
      </c>
    </row>
    <row r="70" spans="1:13" ht="13.25" customHeight="1" x14ac:dyDescent="0.2">
      <c r="A70" s="36">
        <v>63</v>
      </c>
      <c r="B70" s="24"/>
      <c r="C70" s="27"/>
      <c r="D70" s="28"/>
      <c r="E70" s="44" t="str">
        <f>'③第61希望～第90希望(BIZ)'!L18</f>
        <v/>
      </c>
      <c r="F70" s="26"/>
      <c r="G70" s="27"/>
      <c r="H70" s="28"/>
      <c r="I70" s="35" t="str">
        <f>'③第61希望～第90希望(BIZ)'!U18</f>
        <v/>
      </c>
      <c r="J70" s="26"/>
      <c r="K70" s="27"/>
      <c r="L70" s="28"/>
      <c r="M70" s="35" t="str">
        <f>'③第61希望～第90希望(BIZ)'!AD18</f>
        <v/>
      </c>
    </row>
    <row r="71" spans="1:13" ht="13.25" customHeight="1" x14ac:dyDescent="0.2">
      <c r="A71" s="36">
        <v>64</v>
      </c>
      <c r="B71" s="24"/>
      <c r="C71" s="27"/>
      <c r="D71" s="28"/>
      <c r="E71" s="44" t="str">
        <f>'③第61希望～第90希望(BIZ)'!L19</f>
        <v/>
      </c>
      <c r="F71" s="26"/>
      <c r="G71" s="27"/>
      <c r="H71" s="28"/>
      <c r="I71" s="35" t="str">
        <f>'③第61希望～第90希望(BIZ)'!U19</f>
        <v/>
      </c>
      <c r="J71" s="26"/>
      <c r="K71" s="27"/>
      <c r="L71" s="28"/>
      <c r="M71" s="35" t="str">
        <f>'③第61希望～第90希望(BIZ)'!AD19</f>
        <v/>
      </c>
    </row>
    <row r="72" spans="1:13" ht="13.25" customHeight="1" x14ac:dyDescent="0.2">
      <c r="A72" s="36">
        <v>65</v>
      </c>
      <c r="B72" s="24"/>
      <c r="C72" s="27"/>
      <c r="D72" s="28"/>
      <c r="E72" s="44" t="str">
        <f>'③第61希望～第90希望(BIZ)'!L20</f>
        <v/>
      </c>
      <c r="F72" s="26"/>
      <c r="G72" s="27"/>
      <c r="H72" s="28"/>
      <c r="I72" s="35" t="str">
        <f>'③第61希望～第90希望(BIZ)'!U20</f>
        <v/>
      </c>
      <c r="J72" s="26"/>
      <c r="K72" s="27"/>
      <c r="L72" s="28"/>
      <c r="M72" s="35" t="str">
        <f>'③第61希望～第90希望(BIZ)'!AD20</f>
        <v/>
      </c>
    </row>
    <row r="73" spans="1:13" ht="13.25" customHeight="1" x14ac:dyDescent="0.2">
      <c r="A73" s="36">
        <v>66</v>
      </c>
      <c r="B73" s="24"/>
      <c r="C73" s="27"/>
      <c r="D73" s="28"/>
      <c r="E73" s="44" t="str">
        <f>'③第61希望～第90希望(BIZ)'!L21</f>
        <v/>
      </c>
      <c r="F73" s="26"/>
      <c r="G73" s="27"/>
      <c r="H73" s="28"/>
      <c r="I73" s="35" t="str">
        <f>'③第61希望～第90希望(BIZ)'!U21</f>
        <v/>
      </c>
      <c r="J73" s="26"/>
      <c r="K73" s="27"/>
      <c r="L73" s="28"/>
      <c r="M73" s="35" t="str">
        <f>'③第61希望～第90希望(BIZ)'!AD21</f>
        <v/>
      </c>
    </row>
    <row r="74" spans="1:13" ht="13.25" customHeight="1" x14ac:dyDescent="0.2">
      <c r="A74" s="36">
        <v>67</v>
      </c>
      <c r="B74" s="24"/>
      <c r="C74" s="27"/>
      <c r="D74" s="28"/>
      <c r="E74" s="44" t="str">
        <f>'③第61希望～第90希望(BIZ)'!L22</f>
        <v/>
      </c>
      <c r="F74" s="26"/>
      <c r="G74" s="27"/>
      <c r="H74" s="28"/>
      <c r="I74" s="35" t="str">
        <f>'③第61希望～第90希望(BIZ)'!U22</f>
        <v/>
      </c>
      <c r="J74" s="26"/>
      <c r="K74" s="27"/>
      <c r="L74" s="28"/>
      <c r="M74" s="35" t="str">
        <f>'③第61希望～第90希望(BIZ)'!AD22</f>
        <v/>
      </c>
    </row>
    <row r="75" spans="1:13" ht="13.25" customHeight="1" x14ac:dyDescent="0.2">
      <c r="A75" s="36">
        <v>68</v>
      </c>
      <c r="B75" s="24"/>
      <c r="C75" s="27"/>
      <c r="D75" s="28"/>
      <c r="E75" s="44" t="str">
        <f>'③第61希望～第90希望(BIZ)'!L23</f>
        <v/>
      </c>
      <c r="F75" s="26"/>
      <c r="G75" s="27"/>
      <c r="H75" s="28"/>
      <c r="I75" s="35" t="str">
        <f>'③第61希望～第90希望(BIZ)'!U23</f>
        <v/>
      </c>
      <c r="J75" s="26"/>
      <c r="K75" s="27"/>
      <c r="L75" s="28"/>
      <c r="M75" s="35" t="str">
        <f>'③第61希望～第90希望(BIZ)'!AD23</f>
        <v/>
      </c>
    </row>
    <row r="76" spans="1:13" ht="13.25" customHeight="1" x14ac:dyDescent="0.2">
      <c r="A76" s="36">
        <v>69</v>
      </c>
      <c r="B76" s="24"/>
      <c r="C76" s="27"/>
      <c r="D76" s="28"/>
      <c r="E76" s="44" t="str">
        <f>'③第61希望～第90希望(BIZ)'!L24</f>
        <v/>
      </c>
      <c r="F76" s="26"/>
      <c r="G76" s="27"/>
      <c r="H76" s="28"/>
      <c r="I76" s="35" t="str">
        <f>'③第61希望～第90希望(BIZ)'!U24</f>
        <v/>
      </c>
      <c r="J76" s="26"/>
      <c r="K76" s="27"/>
      <c r="L76" s="28"/>
      <c r="M76" s="35" t="str">
        <f>'③第61希望～第90希望(BIZ)'!AD24</f>
        <v/>
      </c>
    </row>
    <row r="77" spans="1:13" ht="13.25" customHeight="1" x14ac:dyDescent="0.2">
      <c r="A77" s="36">
        <v>70</v>
      </c>
      <c r="B77" s="24"/>
      <c r="C77" s="27"/>
      <c r="D77" s="28"/>
      <c r="E77" s="44" t="str">
        <f>'③第61希望～第90希望(BIZ)'!L25</f>
        <v/>
      </c>
      <c r="F77" s="26"/>
      <c r="G77" s="27"/>
      <c r="H77" s="28"/>
      <c r="I77" s="35" t="str">
        <f>'③第61希望～第90希望(BIZ)'!U25</f>
        <v/>
      </c>
      <c r="J77" s="26"/>
      <c r="K77" s="27"/>
      <c r="L77" s="28"/>
      <c r="M77" s="35" t="str">
        <f>'③第61希望～第90希望(BIZ)'!AD25</f>
        <v/>
      </c>
    </row>
    <row r="78" spans="1:13" ht="13.25" customHeight="1" x14ac:dyDescent="0.2">
      <c r="A78" s="36">
        <v>71</v>
      </c>
      <c r="B78" s="24"/>
      <c r="C78" s="27"/>
      <c r="D78" s="28"/>
      <c r="E78" s="44" t="str">
        <f>'③第61希望～第90希望(BIZ)'!L26</f>
        <v/>
      </c>
      <c r="F78" s="26"/>
      <c r="G78" s="27"/>
      <c r="H78" s="28"/>
      <c r="I78" s="35" t="str">
        <f>'③第61希望～第90希望(BIZ)'!U26</f>
        <v/>
      </c>
      <c r="J78" s="26"/>
      <c r="K78" s="27"/>
      <c r="L78" s="28"/>
      <c r="M78" s="35" t="str">
        <f>'③第61希望～第90希望(BIZ)'!AD26</f>
        <v/>
      </c>
    </row>
    <row r="79" spans="1:13" ht="13.25" customHeight="1" x14ac:dyDescent="0.2">
      <c r="A79" s="36">
        <v>72</v>
      </c>
      <c r="B79" s="24"/>
      <c r="C79" s="27"/>
      <c r="D79" s="28"/>
      <c r="E79" s="44" t="str">
        <f>'③第61希望～第90希望(BIZ)'!L27</f>
        <v/>
      </c>
      <c r="F79" s="26"/>
      <c r="G79" s="27"/>
      <c r="H79" s="28"/>
      <c r="I79" s="35" t="str">
        <f>'③第61希望～第90希望(BIZ)'!U27</f>
        <v/>
      </c>
      <c r="J79" s="26"/>
      <c r="K79" s="27"/>
      <c r="L79" s="28"/>
      <c r="M79" s="35" t="str">
        <f>'③第61希望～第90希望(BIZ)'!AD27</f>
        <v/>
      </c>
    </row>
    <row r="80" spans="1:13" ht="13.25" customHeight="1" x14ac:dyDescent="0.2">
      <c r="A80" s="36">
        <v>73</v>
      </c>
      <c r="B80" s="24"/>
      <c r="C80" s="27"/>
      <c r="D80" s="28"/>
      <c r="E80" s="44" t="str">
        <f>'③第61希望～第90希望(BIZ)'!L28</f>
        <v/>
      </c>
      <c r="F80" s="26"/>
      <c r="G80" s="27"/>
      <c r="H80" s="28"/>
      <c r="I80" s="35" t="str">
        <f>'③第61希望～第90希望(BIZ)'!U28</f>
        <v/>
      </c>
      <c r="J80" s="26"/>
      <c r="K80" s="27"/>
      <c r="L80" s="28"/>
      <c r="M80" s="35" t="str">
        <f>'③第61希望～第90希望(BIZ)'!AD28</f>
        <v/>
      </c>
    </row>
    <row r="81" spans="1:13" ht="13.25" customHeight="1" x14ac:dyDescent="0.2">
      <c r="A81" s="36">
        <v>74</v>
      </c>
      <c r="B81" s="24"/>
      <c r="C81" s="27"/>
      <c r="D81" s="28"/>
      <c r="E81" s="44" t="str">
        <f>'③第61希望～第90希望(BIZ)'!L29</f>
        <v/>
      </c>
      <c r="F81" s="26"/>
      <c r="G81" s="27"/>
      <c r="H81" s="28"/>
      <c r="I81" s="35" t="str">
        <f>'③第61希望～第90希望(BIZ)'!U29</f>
        <v/>
      </c>
      <c r="J81" s="26"/>
      <c r="K81" s="27"/>
      <c r="L81" s="28"/>
      <c r="M81" s="35" t="str">
        <f>'③第61希望～第90希望(BIZ)'!AD29</f>
        <v/>
      </c>
    </row>
    <row r="82" spans="1:13" ht="13.25" customHeight="1" x14ac:dyDescent="0.2">
      <c r="A82" s="36">
        <v>75</v>
      </c>
      <c r="B82" s="24"/>
      <c r="C82" s="27"/>
      <c r="D82" s="28"/>
      <c r="E82" s="44" t="str">
        <f>'③第61希望～第90希望(BIZ)'!L30</f>
        <v/>
      </c>
      <c r="F82" s="26"/>
      <c r="G82" s="27"/>
      <c r="H82" s="28"/>
      <c r="I82" s="35" t="str">
        <f>'③第61希望～第90希望(BIZ)'!U30</f>
        <v/>
      </c>
      <c r="J82" s="26"/>
      <c r="K82" s="27"/>
      <c r="L82" s="28"/>
      <c r="M82" s="35" t="str">
        <f>'③第61希望～第90希望(BIZ)'!AD30</f>
        <v/>
      </c>
    </row>
    <row r="83" spans="1:13" ht="13.25" customHeight="1" x14ac:dyDescent="0.2">
      <c r="A83" s="36">
        <v>76</v>
      </c>
      <c r="B83" s="24"/>
      <c r="C83" s="27"/>
      <c r="D83" s="28"/>
      <c r="E83" s="44" t="str">
        <f>'③第61希望～第90希望(BIZ)'!L31</f>
        <v/>
      </c>
      <c r="F83" s="26"/>
      <c r="G83" s="27"/>
      <c r="H83" s="28"/>
      <c r="I83" s="35" t="str">
        <f>'③第61希望～第90希望(BIZ)'!U31</f>
        <v/>
      </c>
      <c r="J83" s="26"/>
      <c r="K83" s="27"/>
      <c r="L83" s="28"/>
      <c r="M83" s="35" t="str">
        <f>'③第61希望～第90希望(BIZ)'!AD31</f>
        <v/>
      </c>
    </row>
    <row r="84" spans="1:13" ht="13.25" customHeight="1" x14ac:dyDescent="0.2">
      <c r="A84" s="36">
        <v>77</v>
      </c>
      <c r="B84" s="24"/>
      <c r="C84" s="27"/>
      <c r="D84" s="28"/>
      <c r="E84" s="44" t="str">
        <f>'③第61希望～第90希望(BIZ)'!L32</f>
        <v/>
      </c>
      <c r="F84" s="26"/>
      <c r="G84" s="27"/>
      <c r="H84" s="28"/>
      <c r="I84" s="35" t="str">
        <f>'③第61希望～第90希望(BIZ)'!U32</f>
        <v/>
      </c>
      <c r="J84" s="26"/>
      <c r="K84" s="27"/>
      <c r="L84" s="28"/>
      <c r="M84" s="35" t="str">
        <f>'③第61希望～第90希望(BIZ)'!AD32</f>
        <v/>
      </c>
    </row>
    <row r="85" spans="1:13" ht="13.25" customHeight="1" x14ac:dyDescent="0.2">
      <c r="A85" s="36">
        <v>78</v>
      </c>
      <c r="B85" s="24"/>
      <c r="C85" s="27"/>
      <c r="D85" s="28"/>
      <c r="E85" s="44" t="str">
        <f>'③第61希望～第90希望(BIZ)'!L33</f>
        <v/>
      </c>
      <c r="F85" s="26"/>
      <c r="G85" s="27"/>
      <c r="H85" s="28"/>
      <c r="I85" s="35" t="str">
        <f>'③第61希望～第90希望(BIZ)'!U33</f>
        <v/>
      </c>
      <c r="J85" s="26"/>
      <c r="K85" s="27"/>
      <c r="L85" s="28"/>
      <c r="M85" s="35" t="str">
        <f>'③第61希望～第90希望(BIZ)'!AD33</f>
        <v/>
      </c>
    </row>
    <row r="86" spans="1:13" ht="13.25" customHeight="1" x14ac:dyDescent="0.2">
      <c r="A86" s="36">
        <v>79</v>
      </c>
      <c r="B86" s="24"/>
      <c r="C86" s="27"/>
      <c r="D86" s="28"/>
      <c r="E86" s="44" t="str">
        <f>'③第61希望～第90希望(BIZ)'!L34</f>
        <v/>
      </c>
      <c r="F86" s="26"/>
      <c r="G86" s="27"/>
      <c r="H86" s="28"/>
      <c r="I86" s="35" t="str">
        <f>'③第61希望～第90希望(BIZ)'!U34</f>
        <v/>
      </c>
      <c r="J86" s="26"/>
      <c r="K86" s="27"/>
      <c r="L86" s="28"/>
      <c r="M86" s="35" t="str">
        <f>'③第61希望～第90希望(BIZ)'!AD34</f>
        <v/>
      </c>
    </row>
    <row r="87" spans="1:13" ht="13.25" customHeight="1" x14ac:dyDescent="0.2">
      <c r="A87" s="36">
        <v>80</v>
      </c>
      <c r="B87" s="24"/>
      <c r="C87" s="27"/>
      <c r="D87" s="28"/>
      <c r="E87" s="44" t="str">
        <f>'③第61希望～第90希望(BIZ)'!L35</f>
        <v/>
      </c>
      <c r="F87" s="26"/>
      <c r="G87" s="27"/>
      <c r="H87" s="28"/>
      <c r="I87" s="35" t="str">
        <f>'③第61希望～第90希望(BIZ)'!U35</f>
        <v/>
      </c>
      <c r="J87" s="26"/>
      <c r="K87" s="27"/>
      <c r="L87" s="28"/>
      <c r="M87" s="35" t="str">
        <f>'③第61希望～第90希望(BIZ)'!AD35</f>
        <v/>
      </c>
    </row>
    <row r="88" spans="1:13" ht="13.25" customHeight="1" x14ac:dyDescent="0.2">
      <c r="A88" s="36">
        <v>81</v>
      </c>
      <c r="B88" s="24"/>
      <c r="C88" s="27"/>
      <c r="D88" s="28"/>
      <c r="E88" s="44" t="str">
        <f>'③第61希望～第90希望(BIZ)'!L36</f>
        <v/>
      </c>
      <c r="F88" s="26"/>
      <c r="G88" s="27"/>
      <c r="H88" s="28"/>
      <c r="I88" s="35" t="str">
        <f>'③第61希望～第90希望(BIZ)'!U36</f>
        <v/>
      </c>
      <c r="J88" s="26"/>
      <c r="K88" s="27"/>
      <c r="L88" s="28"/>
      <c r="M88" s="35" t="str">
        <f>'③第61希望～第90希望(BIZ)'!AD36</f>
        <v/>
      </c>
    </row>
    <row r="89" spans="1:13" ht="13.25" customHeight="1" x14ac:dyDescent="0.2">
      <c r="A89" s="36">
        <v>82</v>
      </c>
      <c r="B89" s="24"/>
      <c r="C89" s="27"/>
      <c r="D89" s="28"/>
      <c r="E89" s="44" t="str">
        <f>'③第61希望～第90希望(BIZ)'!L37</f>
        <v/>
      </c>
      <c r="F89" s="26"/>
      <c r="G89" s="27"/>
      <c r="H89" s="28"/>
      <c r="I89" s="35" t="str">
        <f>'③第61希望～第90希望(BIZ)'!U37</f>
        <v/>
      </c>
      <c r="J89" s="26"/>
      <c r="K89" s="27"/>
      <c r="L89" s="28"/>
      <c r="M89" s="35" t="str">
        <f>'③第61希望～第90希望(BIZ)'!AD37</f>
        <v/>
      </c>
    </row>
    <row r="90" spans="1:13" ht="13.25" customHeight="1" x14ac:dyDescent="0.2">
      <c r="A90" s="36">
        <v>83</v>
      </c>
      <c r="B90" s="24"/>
      <c r="C90" s="27"/>
      <c r="D90" s="28"/>
      <c r="E90" s="44" t="str">
        <f>'③第61希望～第90希望(BIZ)'!L38</f>
        <v/>
      </c>
      <c r="F90" s="26"/>
      <c r="G90" s="27"/>
      <c r="H90" s="28"/>
      <c r="I90" s="35" t="str">
        <f>'③第61希望～第90希望(BIZ)'!U38</f>
        <v/>
      </c>
      <c r="J90" s="26"/>
      <c r="K90" s="27"/>
      <c r="L90" s="28"/>
      <c r="M90" s="35" t="str">
        <f>'③第61希望～第90希望(BIZ)'!AD38</f>
        <v/>
      </c>
    </row>
    <row r="91" spans="1:13" ht="13.25" customHeight="1" x14ac:dyDescent="0.2">
      <c r="A91" s="36">
        <v>84</v>
      </c>
      <c r="B91" s="24"/>
      <c r="C91" s="27"/>
      <c r="D91" s="28"/>
      <c r="E91" s="44" t="str">
        <f>'③第61希望～第90希望(BIZ)'!L39</f>
        <v/>
      </c>
      <c r="F91" s="26"/>
      <c r="G91" s="27"/>
      <c r="H91" s="28"/>
      <c r="I91" s="35" t="str">
        <f>'③第61希望～第90希望(BIZ)'!U39</f>
        <v/>
      </c>
      <c r="J91" s="26"/>
      <c r="K91" s="27"/>
      <c r="L91" s="28"/>
      <c r="M91" s="35" t="str">
        <f>'③第61希望～第90希望(BIZ)'!AD39</f>
        <v/>
      </c>
    </row>
    <row r="92" spans="1:13" ht="13.25" customHeight="1" x14ac:dyDescent="0.2">
      <c r="A92" s="36">
        <v>85</v>
      </c>
      <c r="B92" s="24"/>
      <c r="C92" s="27"/>
      <c r="D92" s="28"/>
      <c r="E92" s="44" t="str">
        <f>'③第61希望～第90希望(BIZ)'!L40</f>
        <v/>
      </c>
      <c r="F92" s="26"/>
      <c r="G92" s="27"/>
      <c r="H92" s="28"/>
      <c r="I92" s="35" t="str">
        <f>'③第61希望～第90希望(BIZ)'!U40</f>
        <v/>
      </c>
      <c r="J92" s="26"/>
      <c r="K92" s="27"/>
      <c r="L92" s="28"/>
      <c r="M92" s="35" t="str">
        <f>'③第61希望～第90希望(BIZ)'!AD40</f>
        <v/>
      </c>
    </row>
    <row r="93" spans="1:13" ht="13.25" customHeight="1" x14ac:dyDescent="0.2">
      <c r="A93" s="36">
        <v>86</v>
      </c>
      <c r="B93" s="24"/>
      <c r="C93" s="27"/>
      <c r="D93" s="28"/>
      <c r="E93" s="44" t="str">
        <f>'③第61希望～第90希望(BIZ)'!L41</f>
        <v/>
      </c>
      <c r="F93" s="26"/>
      <c r="G93" s="27"/>
      <c r="H93" s="28"/>
      <c r="I93" s="35" t="str">
        <f>'③第61希望～第90希望(BIZ)'!U41</f>
        <v/>
      </c>
      <c r="J93" s="26"/>
      <c r="K93" s="27"/>
      <c r="L93" s="28"/>
      <c r="M93" s="35" t="str">
        <f>'③第61希望～第90希望(BIZ)'!AD41</f>
        <v/>
      </c>
    </row>
    <row r="94" spans="1:13" ht="13.25" customHeight="1" x14ac:dyDescent="0.2">
      <c r="A94" s="36">
        <v>87</v>
      </c>
      <c r="B94" s="24"/>
      <c r="C94" s="27"/>
      <c r="D94" s="28"/>
      <c r="E94" s="44" t="str">
        <f>'③第61希望～第90希望(BIZ)'!L42</f>
        <v/>
      </c>
      <c r="F94" s="26"/>
      <c r="G94" s="27"/>
      <c r="H94" s="28"/>
      <c r="I94" s="35" t="str">
        <f>'③第61希望～第90希望(BIZ)'!U42</f>
        <v/>
      </c>
      <c r="J94" s="26"/>
      <c r="K94" s="27"/>
      <c r="L94" s="28"/>
      <c r="M94" s="35" t="str">
        <f>'③第61希望～第90希望(BIZ)'!AD42</f>
        <v/>
      </c>
    </row>
    <row r="95" spans="1:13" ht="13.25" customHeight="1" x14ac:dyDescent="0.2">
      <c r="A95" s="36">
        <v>88</v>
      </c>
      <c r="B95" s="24"/>
      <c r="C95" s="27"/>
      <c r="D95" s="28"/>
      <c r="E95" s="44" t="str">
        <f>'③第61希望～第90希望(BIZ)'!L43</f>
        <v/>
      </c>
      <c r="F95" s="26"/>
      <c r="G95" s="27"/>
      <c r="H95" s="28"/>
      <c r="I95" s="35" t="str">
        <f>'③第61希望～第90希望(BIZ)'!U43</f>
        <v/>
      </c>
      <c r="J95" s="26"/>
      <c r="K95" s="27"/>
      <c r="L95" s="28"/>
      <c r="M95" s="35" t="str">
        <f>'③第61希望～第90希望(BIZ)'!AD43</f>
        <v/>
      </c>
    </row>
    <row r="96" spans="1:13" ht="13.25" customHeight="1" x14ac:dyDescent="0.2">
      <c r="A96" s="36">
        <v>89</v>
      </c>
      <c r="B96" s="24"/>
      <c r="C96" s="27"/>
      <c r="D96" s="28"/>
      <c r="E96" s="44" t="str">
        <f>'③第61希望～第90希望(BIZ)'!L44</f>
        <v/>
      </c>
      <c r="F96" s="26"/>
      <c r="G96" s="27"/>
      <c r="H96" s="28"/>
      <c r="I96" s="35" t="str">
        <f>'③第61希望～第90希望(BIZ)'!U44</f>
        <v/>
      </c>
      <c r="J96" s="26"/>
      <c r="K96" s="27"/>
      <c r="L96" s="28"/>
      <c r="M96" s="35" t="str">
        <f>'③第61希望～第90希望(BIZ)'!AD44</f>
        <v/>
      </c>
    </row>
    <row r="97" spans="1:13" ht="13.25" customHeight="1" x14ac:dyDescent="0.2">
      <c r="A97" s="36">
        <v>90</v>
      </c>
      <c r="B97" s="24"/>
      <c r="C97" s="27"/>
      <c r="D97" s="28"/>
      <c r="E97" s="44" t="str">
        <f>'③第61希望～第90希望(BIZ)'!L45</f>
        <v/>
      </c>
      <c r="F97" s="26"/>
      <c r="G97" s="27"/>
      <c r="H97" s="28"/>
      <c r="I97" s="35" t="str">
        <f>'③第61希望～第90希望(BIZ)'!U45</f>
        <v/>
      </c>
      <c r="J97" s="26"/>
      <c r="K97" s="27"/>
      <c r="L97" s="28"/>
      <c r="M97" s="35" t="str">
        <f>'③第61希望～第90希望(BIZ)'!AD45</f>
        <v/>
      </c>
    </row>
    <row r="98" spans="1:13" ht="13.25" customHeight="1" x14ac:dyDescent="0.2">
      <c r="A98" s="37">
        <v>91</v>
      </c>
      <c r="B98" s="38"/>
      <c r="C98" s="39"/>
      <c r="D98" s="40"/>
      <c r="E98" s="44" t="str">
        <f>'④第91希望～第120希望(BIZ)'!L16</f>
        <v/>
      </c>
      <c r="F98" s="41"/>
      <c r="G98" s="39"/>
      <c r="H98" s="40"/>
      <c r="I98" s="35" t="str">
        <f>'④第91希望～第120希望(BIZ)'!U16</f>
        <v/>
      </c>
      <c r="J98" s="41"/>
      <c r="K98" s="39"/>
      <c r="L98" s="40"/>
      <c r="M98" s="35" t="str">
        <f>'④第91希望～第120希望(BIZ)'!AD16</f>
        <v/>
      </c>
    </row>
    <row r="99" spans="1:13" ht="13.25" customHeight="1" x14ac:dyDescent="0.2">
      <c r="A99" s="36">
        <v>92</v>
      </c>
      <c r="B99" s="24"/>
      <c r="C99" s="27"/>
      <c r="D99" s="28"/>
      <c r="E99" s="44" t="str">
        <f>'④第91希望～第120希望(BIZ)'!L17</f>
        <v/>
      </c>
      <c r="F99" s="26"/>
      <c r="G99" s="27"/>
      <c r="H99" s="28"/>
      <c r="I99" s="35" t="str">
        <f>'④第91希望～第120希望(BIZ)'!U17</f>
        <v/>
      </c>
      <c r="J99" s="26"/>
      <c r="K99" s="27"/>
      <c r="L99" s="28"/>
      <c r="M99" s="35" t="str">
        <f>'④第91希望～第120希望(BIZ)'!AD17</f>
        <v/>
      </c>
    </row>
    <row r="100" spans="1:13" ht="13.25" customHeight="1" x14ac:dyDescent="0.2">
      <c r="A100" s="36">
        <v>93</v>
      </c>
      <c r="B100" s="24"/>
      <c r="C100" s="27"/>
      <c r="D100" s="28"/>
      <c r="E100" s="44" t="str">
        <f>'④第91希望～第120希望(BIZ)'!L18</f>
        <v/>
      </c>
      <c r="F100" s="26"/>
      <c r="G100" s="27"/>
      <c r="H100" s="28"/>
      <c r="I100" s="35" t="str">
        <f>'④第91希望～第120希望(BIZ)'!U18</f>
        <v/>
      </c>
      <c r="J100" s="26"/>
      <c r="K100" s="27"/>
      <c r="L100" s="28"/>
      <c r="M100" s="35" t="str">
        <f>'④第91希望～第120希望(BIZ)'!AD18</f>
        <v/>
      </c>
    </row>
    <row r="101" spans="1:13" ht="13.25" customHeight="1" x14ac:dyDescent="0.2">
      <c r="A101" s="36">
        <v>94</v>
      </c>
      <c r="B101" s="24"/>
      <c r="C101" s="27"/>
      <c r="D101" s="28"/>
      <c r="E101" s="44" t="str">
        <f>'④第91希望～第120希望(BIZ)'!L19</f>
        <v/>
      </c>
      <c r="F101" s="26"/>
      <c r="G101" s="27"/>
      <c r="H101" s="28"/>
      <c r="I101" s="35" t="str">
        <f>'④第91希望～第120希望(BIZ)'!U19</f>
        <v/>
      </c>
      <c r="J101" s="26"/>
      <c r="K101" s="27"/>
      <c r="L101" s="28"/>
      <c r="M101" s="35" t="str">
        <f>'④第91希望～第120希望(BIZ)'!AD19</f>
        <v/>
      </c>
    </row>
    <row r="102" spans="1:13" ht="13.25" customHeight="1" x14ac:dyDescent="0.2">
      <c r="A102" s="36">
        <v>95</v>
      </c>
      <c r="B102" s="24"/>
      <c r="C102" s="27"/>
      <c r="D102" s="28"/>
      <c r="E102" s="44" t="str">
        <f>'④第91希望～第120希望(BIZ)'!L20</f>
        <v/>
      </c>
      <c r="F102" s="26"/>
      <c r="G102" s="27"/>
      <c r="H102" s="28"/>
      <c r="I102" s="35" t="str">
        <f>'④第91希望～第120希望(BIZ)'!U20</f>
        <v/>
      </c>
      <c r="J102" s="26"/>
      <c r="K102" s="27"/>
      <c r="L102" s="28"/>
      <c r="M102" s="35" t="str">
        <f>'④第91希望～第120希望(BIZ)'!AD20</f>
        <v/>
      </c>
    </row>
    <row r="103" spans="1:13" ht="13.25" customHeight="1" x14ac:dyDescent="0.2">
      <c r="A103" s="36">
        <v>96</v>
      </c>
      <c r="B103" s="24"/>
      <c r="C103" s="27"/>
      <c r="D103" s="28"/>
      <c r="E103" s="44" t="str">
        <f>'④第91希望～第120希望(BIZ)'!L21</f>
        <v/>
      </c>
      <c r="F103" s="26"/>
      <c r="G103" s="27"/>
      <c r="H103" s="28"/>
      <c r="I103" s="35" t="str">
        <f>'④第91希望～第120希望(BIZ)'!U21</f>
        <v/>
      </c>
      <c r="J103" s="26"/>
      <c r="K103" s="27"/>
      <c r="L103" s="28"/>
      <c r="M103" s="35" t="str">
        <f>'④第91希望～第120希望(BIZ)'!AD21</f>
        <v/>
      </c>
    </row>
    <row r="104" spans="1:13" ht="13.25" customHeight="1" x14ac:dyDescent="0.2">
      <c r="A104" s="36">
        <v>97</v>
      </c>
      <c r="B104" s="24"/>
      <c r="C104" s="27"/>
      <c r="D104" s="28"/>
      <c r="E104" s="44" t="str">
        <f>'④第91希望～第120希望(BIZ)'!L22</f>
        <v/>
      </c>
      <c r="F104" s="26"/>
      <c r="G104" s="27"/>
      <c r="H104" s="28"/>
      <c r="I104" s="35" t="str">
        <f>'④第91希望～第120希望(BIZ)'!U22</f>
        <v/>
      </c>
      <c r="J104" s="26"/>
      <c r="K104" s="27"/>
      <c r="L104" s="28"/>
      <c r="M104" s="35" t="str">
        <f>'④第91希望～第120希望(BIZ)'!AD22</f>
        <v/>
      </c>
    </row>
    <row r="105" spans="1:13" ht="13.25" customHeight="1" x14ac:dyDescent="0.2">
      <c r="A105" s="36">
        <v>98</v>
      </c>
      <c r="B105" s="24"/>
      <c r="C105" s="27"/>
      <c r="D105" s="28"/>
      <c r="E105" s="44" t="str">
        <f>'④第91希望～第120希望(BIZ)'!L23</f>
        <v/>
      </c>
      <c r="F105" s="26"/>
      <c r="G105" s="27"/>
      <c r="H105" s="28"/>
      <c r="I105" s="35" t="str">
        <f>'④第91希望～第120希望(BIZ)'!U23</f>
        <v/>
      </c>
      <c r="J105" s="26"/>
      <c r="K105" s="27"/>
      <c r="L105" s="28"/>
      <c r="M105" s="35" t="str">
        <f>'④第91希望～第120希望(BIZ)'!AD23</f>
        <v/>
      </c>
    </row>
    <row r="106" spans="1:13" ht="13.25" customHeight="1" x14ac:dyDescent="0.2">
      <c r="A106" s="36">
        <v>99</v>
      </c>
      <c r="B106" s="24"/>
      <c r="C106" s="27"/>
      <c r="D106" s="28"/>
      <c r="E106" s="44" t="str">
        <f>'④第91希望～第120希望(BIZ)'!L24</f>
        <v/>
      </c>
      <c r="F106" s="26"/>
      <c r="G106" s="27"/>
      <c r="H106" s="28"/>
      <c r="I106" s="35" t="str">
        <f>'④第91希望～第120希望(BIZ)'!U24</f>
        <v/>
      </c>
      <c r="J106" s="26"/>
      <c r="K106" s="27"/>
      <c r="L106" s="28"/>
      <c r="M106" s="35" t="str">
        <f>'④第91希望～第120希望(BIZ)'!AD24</f>
        <v/>
      </c>
    </row>
    <row r="107" spans="1:13" ht="13.25" customHeight="1" x14ac:dyDescent="0.2">
      <c r="A107" s="36">
        <v>100</v>
      </c>
      <c r="B107" s="24"/>
      <c r="C107" s="27"/>
      <c r="D107" s="28"/>
      <c r="E107" s="44" t="str">
        <f>'④第91希望～第120希望(BIZ)'!L25</f>
        <v/>
      </c>
      <c r="F107" s="26"/>
      <c r="G107" s="27"/>
      <c r="H107" s="28"/>
      <c r="I107" s="35" t="str">
        <f>'④第91希望～第120希望(BIZ)'!U25</f>
        <v/>
      </c>
      <c r="J107" s="26"/>
      <c r="K107" s="27"/>
      <c r="L107" s="28"/>
      <c r="M107" s="35" t="str">
        <f>'④第91希望～第120希望(BIZ)'!AD25</f>
        <v/>
      </c>
    </row>
    <row r="108" spans="1:13" ht="13.25" customHeight="1" x14ac:dyDescent="0.2">
      <c r="A108" s="36">
        <v>101</v>
      </c>
      <c r="B108" s="24"/>
      <c r="C108" s="27"/>
      <c r="D108" s="28"/>
      <c r="E108" s="44" t="str">
        <f>'④第91希望～第120希望(BIZ)'!L26</f>
        <v/>
      </c>
      <c r="F108" s="26"/>
      <c r="G108" s="27"/>
      <c r="H108" s="28"/>
      <c r="I108" s="35" t="str">
        <f>'④第91希望～第120希望(BIZ)'!U26</f>
        <v/>
      </c>
      <c r="J108" s="26"/>
      <c r="K108" s="27"/>
      <c r="L108" s="28"/>
      <c r="M108" s="35" t="str">
        <f>'④第91希望～第120希望(BIZ)'!AD26</f>
        <v/>
      </c>
    </row>
    <row r="109" spans="1:13" ht="13.25" customHeight="1" x14ac:dyDescent="0.2">
      <c r="A109" s="36">
        <v>102</v>
      </c>
      <c r="B109" s="24"/>
      <c r="C109" s="27"/>
      <c r="D109" s="28"/>
      <c r="E109" s="44" t="str">
        <f>'④第91希望～第120希望(BIZ)'!L27</f>
        <v/>
      </c>
      <c r="F109" s="26"/>
      <c r="G109" s="27"/>
      <c r="H109" s="28"/>
      <c r="I109" s="35" t="str">
        <f>'④第91希望～第120希望(BIZ)'!U27</f>
        <v/>
      </c>
      <c r="J109" s="26"/>
      <c r="K109" s="27"/>
      <c r="L109" s="28"/>
      <c r="M109" s="35" t="str">
        <f>'④第91希望～第120希望(BIZ)'!AD27</f>
        <v/>
      </c>
    </row>
    <row r="110" spans="1:13" ht="13.25" customHeight="1" x14ac:dyDescent="0.2">
      <c r="A110" s="36">
        <v>103</v>
      </c>
      <c r="B110" s="24"/>
      <c r="C110" s="27"/>
      <c r="D110" s="28"/>
      <c r="E110" s="44" t="str">
        <f>'④第91希望～第120希望(BIZ)'!L28</f>
        <v/>
      </c>
      <c r="F110" s="26"/>
      <c r="G110" s="27"/>
      <c r="H110" s="28"/>
      <c r="I110" s="35" t="str">
        <f>'④第91希望～第120希望(BIZ)'!U28</f>
        <v/>
      </c>
      <c r="J110" s="26"/>
      <c r="K110" s="27"/>
      <c r="L110" s="28"/>
      <c r="M110" s="35" t="str">
        <f>'④第91希望～第120希望(BIZ)'!AD28</f>
        <v/>
      </c>
    </row>
    <row r="111" spans="1:13" ht="13.25" customHeight="1" x14ac:dyDescent="0.2">
      <c r="A111" s="36">
        <v>104</v>
      </c>
      <c r="B111" s="24"/>
      <c r="C111" s="27"/>
      <c r="D111" s="28"/>
      <c r="E111" s="44" t="str">
        <f>'④第91希望～第120希望(BIZ)'!L29</f>
        <v/>
      </c>
      <c r="F111" s="26"/>
      <c r="G111" s="27"/>
      <c r="H111" s="28"/>
      <c r="I111" s="35" t="str">
        <f>'④第91希望～第120希望(BIZ)'!U29</f>
        <v/>
      </c>
      <c r="J111" s="26"/>
      <c r="K111" s="27"/>
      <c r="L111" s="28"/>
      <c r="M111" s="35" t="str">
        <f>'④第91希望～第120希望(BIZ)'!AD29</f>
        <v/>
      </c>
    </row>
    <row r="112" spans="1:13" ht="13.25" customHeight="1" x14ac:dyDescent="0.2">
      <c r="A112" s="36">
        <v>105</v>
      </c>
      <c r="B112" s="24"/>
      <c r="C112" s="27"/>
      <c r="D112" s="28"/>
      <c r="E112" s="44" t="str">
        <f>'④第91希望～第120希望(BIZ)'!L30</f>
        <v/>
      </c>
      <c r="F112" s="26"/>
      <c r="G112" s="27"/>
      <c r="H112" s="28"/>
      <c r="I112" s="35" t="str">
        <f>'④第91希望～第120希望(BIZ)'!U30</f>
        <v/>
      </c>
      <c r="J112" s="26"/>
      <c r="K112" s="27"/>
      <c r="L112" s="28"/>
      <c r="M112" s="35" t="str">
        <f>'④第91希望～第120希望(BIZ)'!AD30</f>
        <v/>
      </c>
    </row>
    <row r="113" spans="1:13" ht="13.25" customHeight="1" x14ac:dyDescent="0.2">
      <c r="A113" s="36">
        <v>106</v>
      </c>
      <c r="B113" s="24"/>
      <c r="C113" s="27"/>
      <c r="D113" s="28"/>
      <c r="E113" s="44" t="str">
        <f>'④第91希望～第120希望(BIZ)'!L31</f>
        <v/>
      </c>
      <c r="F113" s="26"/>
      <c r="G113" s="27"/>
      <c r="H113" s="28"/>
      <c r="I113" s="35" t="str">
        <f>'④第91希望～第120希望(BIZ)'!U31</f>
        <v/>
      </c>
      <c r="J113" s="26"/>
      <c r="K113" s="27"/>
      <c r="L113" s="28"/>
      <c r="M113" s="35" t="str">
        <f>'④第91希望～第120希望(BIZ)'!AD31</f>
        <v/>
      </c>
    </row>
    <row r="114" spans="1:13" ht="13.25" customHeight="1" x14ac:dyDescent="0.2">
      <c r="A114" s="36">
        <v>107</v>
      </c>
      <c r="B114" s="24"/>
      <c r="C114" s="27"/>
      <c r="D114" s="28"/>
      <c r="E114" s="44" t="str">
        <f>'④第91希望～第120希望(BIZ)'!L32</f>
        <v/>
      </c>
      <c r="F114" s="26"/>
      <c r="G114" s="27"/>
      <c r="H114" s="28"/>
      <c r="I114" s="35" t="str">
        <f>'④第91希望～第120希望(BIZ)'!U32</f>
        <v/>
      </c>
      <c r="J114" s="26"/>
      <c r="K114" s="27"/>
      <c r="L114" s="28"/>
      <c r="M114" s="35" t="str">
        <f>'④第91希望～第120希望(BIZ)'!AD32</f>
        <v/>
      </c>
    </row>
    <row r="115" spans="1:13" ht="13.25" customHeight="1" x14ac:dyDescent="0.2">
      <c r="A115" s="36">
        <v>108</v>
      </c>
      <c r="B115" s="24"/>
      <c r="C115" s="27"/>
      <c r="D115" s="28"/>
      <c r="E115" s="44" t="str">
        <f>'④第91希望～第120希望(BIZ)'!L33</f>
        <v/>
      </c>
      <c r="F115" s="26"/>
      <c r="G115" s="27"/>
      <c r="H115" s="28"/>
      <c r="I115" s="35" t="str">
        <f>'④第91希望～第120希望(BIZ)'!U33</f>
        <v/>
      </c>
      <c r="J115" s="26"/>
      <c r="K115" s="27"/>
      <c r="L115" s="28"/>
      <c r="M115" s="35" t="str">
        <f>'④第91希望～第120希望(BIZ)'!AD33</f>
        <v/>
      </c>
    </row>
    <row r="116" spans="1:13" ht="13.25" customHeight="1" x14ac:dyDescent="0.2">
      <c r="A116" s="36">
        <v>109</v>
      </c>
      <c r="B116" s="24"/>
      <c r="C116" s="27"/>
      <c r="D116" s="28"/>
      <c r="E116" s="44" t="str">
        <f>'④第91希望～第120希望(BIZ)'!L34</f>
        <v/>
      </c>
      <c r="F116" s="26"/>
      <c r="G116" s="27"/>
      <c r="H116" s="28"/>
      <c r="I116" s="35" t="str">
        <f>'④第91希望～第120希望(BIZ)'!U34</f>
        <v/>
      </c>
      <c r="J116" s="26"/>
      <c r="K116" s="27"/>
      <c r="L116" s="28"/>
      <c r="M116" s="35" t="str">
        <f>'④第91希望～第120希望(BIZ)'!AD34</f>
        <v/>
      </c>
    </row>
    <row r="117" spans="1:13" ht="13.25" customHeight="1" x14ac:dyDescent="0.2">
      <c r="A117" s="36">
        <v>110</v>
      </c>
      <c r="B117" s="24"/>
      <c r="C117" s="27"/>
      <c r="D117" s="28"/>
      <c r="E117" s="44" t="str">
        <f>'④第91希望～第120希望(BIZ)'!L35</f>
        <v/>
      </c>
      <c r="F117" s="26"/>
      <c r="G117" s="27"/>
      <c r="H117" s="28"/>
      <c r="I117" s="35" t="str">
        <f>'④第91希望～第120希望(BIZ)'!U35</f>
        <v/>
      </c>
      <c r="J117" s="26"/>
      <c r="K117" s="27"/>
      <c r="L117" s="28"/>
      <c r="M117" s="35" t="str">
        <f>'④第91希望～第120希望(BIZ)'!AD35</f>
        <v/>
      </c>
    </row>
    <row r="118" spans="1:13" ht="13.25" customHeight="1" x14ac:dyDescent="0.2">
      <c r="A118" s="36">
        <v>111</v>
      </c>
      <c r="B118" s="24"/>
      <c r="C118" s="27"/>
      <c r="D118" s="28"/>
      <c r="E118" s="44" t="str">
        <f>'④第91希望～第120希望(BIZ)'!L36</f>
        <v/>
      </c>
      <c r="F118" s="26"/>
      <c r="G118" s="27"/>
      <c r="H118" s="28"/>
      <c r="I118" s="35" t="str">
        <f>'④第91希望～第120希望(BIZ)'!U36</f>
        <v/>
      </c>
      <c r="J118" s="26"/>
      <c r="K118" s="27"/>
      <c r="L118" s="28"/>
      <c r="M118" s="35" t="str">
        <f>'④第91希望～第120希望(BIZ)'!AD36</f>
        <v/>
      </c>
    </row>
    <row r="119" spans="1:13" ht="13.25" customHeight="1" x14ac:dyDescent="0.2">
      <c r="A119" s="36">
        <v>112</v>
      </c>
      <c r="B119" s="24"/>
      <c r="C119" s="27"/>
      <c r="D119" s="28"/>
      <c r="E119" s="44" t="str">
        <f>'④第91希望～第120希望(BIZ)'!L37</f>
        <v/>
      </c>
      <c r="F119" s="26"/>
      <c r="G119" s="27"/>
      <c r="H119" s="28"/>
      <c r="I119" s="35" t="str">
        <f>'④第91希望～第120希望(BIZ)'!U37</f>
        <v/>
      </c>
      <c r="J119" s="26"/>
      <c r="K119" s="27"/>
      <c r="L119" s="28"/>
      <c r="M119" s="35" t="str">
        <f>'④第91希望～第120希望(BIZ)'!AD37</f>
        <v/>
      </c>
    </row>
    <row r="120" spans="1:13" ht="13.25" customHeight="1" x14ac:dyDescent="0.2">
      <c r="A120" s="36">
        <v>113</v>
      </c>
      <c r="B120" s="24"/>
      <c r="C120" s="27"/>
      <c r="D120" s="28"/>
      <c r="E120" s="44" t="str">
        <f>'④第91希望～第120希望(BIZ)'!L38</f>
        <v/>
      </c>
      <c r="F120" s="26"/>
      <c r="G120" s="27"/>
      <c r="H120" s="28"/>
      <c r="I120" s="35" t="str">
        <f>'④第91希望～第120希望(BIZ)'!U38</f>
        <v/>
      </c>
      <c r="J120" s="26"/>
      <c r="K120" s="27"/>
      <c r="L120" s="28"/>
      <c r="M120" s="35" t="str">
        <f>'④第91希望～第120希望(BIZ)'!AD38</f>
        <v/>
      </c>
    </row>
    <row r="121" spans="1:13" ht="13.25" customHeight="1" x14ac:dyDescent="0.2">
      <c r="A121" s="36">
        <v>114</v>
      </c>
      <c r="B121" s="24"/>
      <c r="C121" s="27"/>
      <c r="D121" s="28"/>
      <c r="E121" s="44" t="str">
        <f>'④第91希望～第120希望(BIZ)'!L39</f>
        <v/>
      </c>
      <c r="F121" s="26"/>
      <c r="G121" s="27"/>
      <c r="H121" s="28"/>
      <c r="I121" s="35" t="str">
        <f>'④第91希望～第120希望(BIZ)'!U39</f>
        <v/>
      </c>
      <c r="J121" s="26"/>
      <c r="K121" s="27"/>
      <c r="L121" s="28"/>
      <c r="M121" s="35" t="str">
        <f>'④第91希望～第120希望(BIZ)'!AD39</f>
        <v/>
      </c>
    </row>
    <row r="122" spans="1:13" ht="13.25" customHeight="1" x14ac:dyDescent="0.2">
      <c r="A122" s="36">
        <v>115</v>
      </c>
      <c r="B122" s="24"/>
      <c r="C122" s="27"/>
      <c r="D122" s="28"/>
      <c r="E122" s="44" t="str">
        <f>'④第91希望～第120希望(BIZ)'!L40</f>
        <v/>
      </c>
      <c r="F122" s="26"/>
      <c r="G122" s="27"/>
      <c r="H122" s="28"/>
      <c r="I122" s="35" t="str">
        <f>'④第91希望～第120希望(BIZ)'!U40</f>
        <v/>
      </c>
      <c r="J122" s="26"/>
      <c r="K122" s="27"/>
      <c r="L122" s="28"/>
      <c r="M122" s="35" t="str">
        <f>'④第91希望～第120希望(BIZ)'!AD40</f>
        <v/>
      </c>
    </row>
    <row r="123" spans="1:13" ht="13.25" customHeight="1" x14ac:dyDescent="0.2">
      <c r="A123" s="36">
        <v>116</v>
      </c>
      <c r="B123" s="24"/>
      <c r="C123" s="27"/>
      <c r="D123" s="28"/>
      <c r="E123" s="44" t="str">
        <f>'④第91希望～第120希望(BIZ)'!L41</f>
        <v/>
      </c>
      <c r="F123" s="26"/>
      <c r="G123" s="27"/>
      <c r="H123" s="28"/>
      <c r="I123" s="35" t="str">
        <f>'④第91希望～第120希望(BIZ)'!U41</f>
        <v/>
      </c>
      <c r="J123" s="26"/>
      <c r="K123" s="27"/>
      <c r="L123" s="28"/>
      <c r="M123" s="35" t="str">
        <f>'④第91希望～第120希望(BIZ)'!AD41</f>
        <v/>
      </c>
    </row>
    <row r="124" spans="1:13" ht="13.25" customHeight="1" x14ac:dyDescent="0.2">
      <c r="A124" s="36">
        <v>117</v>
      </c>
      <c r="B124" s="24"/>
      <c r="C124" s="27"/>
      <c r="D124" s="28"/>
      <c r="E124" s="44" t="str">
        <f>'④第91希望～第120希望(BIZ)'!L42</f>
        <v/>
      </c>
      <c r="F124" s="26"/>
      <c r="G124" s="27"/>
      <c r="H124" s="28"/>
      <c r="I124" s="35" t="str">
        <f>'④第91希望～第120希望(BIZ)'!U42</f>
        <v/>
      </c>
      <c r="J124" s="26"/>
      <c r="K124" s="27"/>
      <c r="L124" s="28"/>
      <c r="M124" s="35" t="str">
        <f>'④第91希望～第120希望(BIZ)'!AD42</f>
        <v/>
      </c>
    </row>
    <row r="125" spans="1:13" ht="13.25" customHeight="1" x14ac:dyDescent="0.2">
      <c r="A125" s="36">
        <v>118</v>
      </c>
      <c r="B125" s="24"/>
      <c r="C125" s="27"/>
      <c r="D125" s="28"/>
      <c r="E125" s="44" t="str">
        <f>'④第91希望～第120希望(BIZ)'!L43</f>
        <v/>
      </c>
      <c r="F125" s="26"/>
      <c r="G125" s="27"/>
      <c r="H125" s="28"/>
      <c r="I125" s="35" t="str">
        <f>'④第91希望～第120希望(BIZ)'!U43</f>
        <v/>
      </c>
      <c r="J125" s="26"/>
      <c r="K125" s="27"/>
      <c r="L125" s="28"/>
      <c r="M125" s="35" t="str">
        <f>'④第91希望～第120希望(BIZ)'!AD43</f>
        <v/>
      </c>
    </row>
    <row r="126" spans="1:13" ht="13.25" customHeight="1" x14ac:dyDescent="0.2">
      <c r="A126" s="36">
        <v>119</v>
      </c>
      <c r="B126" s="24"/>
      <c r="C126" s="27"/>
      <c r="D126" s="28"/>
      <c r="E126" s="44" t="str">
        <f>'④第91希望～第120希望(BIZ)'!L44</f>
        <v/>
      </c>
      <c r="F126" s="26"/>
      <c r="G126" s="27"/>
      <c r="H126" s="28"/>
      <c r="I126" s="35" t="str">
        <f>'④第91希望～第120希望(BIZ)'!U44</f>
        <v/>
      </c>
      <c r="J126" s="26"/>
      <c r="K126" s="27"/>
      <c r="L126" s="28"/>
      <c r="M126" s="35" t="str">
        <f>'④第91希望～第120希望(BIZ)'!AD44</f>
        <v/>
      </c>
    </row>
    <row r="127" spans="1:13" ht="13.25" customHeight="1" x14ac:dyDescent="0.2">
      <c r="A127" s="36">
        <v>120</v>
      </c>
      <c r="B127" s="24"/>
      <c r="C127" s="27"/>
      <c r="D127" s="28"/>
      <c r="E127" s="44" t="str">
        <f>'④第91希望～第120希望(BIZ)'!L45</f>
        <v/>
      </c>
      <c r="F127" s="26"/>
      <c r="G127" s="27"/>
      <c r="H127" s="28"/>
      <c r="I127" s="35" t="str">
        <f>'④第91希望～第120希望(BIZ)'!U45</f>
        <v/>
      </c>
      <c r="J127" s="26"/>
      <c r="K127" s="27"/>
      <c r="L127" s="28"/>
      <c r="M127" s="35" t="str">
        <f>'④第91希望～第120希望(BIZ)'!AD45</f>
        <v/>
      </c>
    </row>
  </sheetData>
  <sheetProtection algorithmName="SHA-512" hashValue="n3RhrO2TrnXdFAb1OmCBchZcu/WwQpiZ9JhCvZdNW7oFdWF4JN4hXp9OmIPx/jn7v9lD5s/p0TS8kNq3VVqduw==" saltValue="xs9qvz4lmJSiTz4i7voaAQ==" spinCount="100000" sheet="1" objects="1" scenarios="1" selectLockedCells="1"/>
  <mergeCells count="21">
    <mergeCell ref="B5:D5"/>
    <mergeCell ref="F5:H5"/>
    <mergeCell ref="J5:L5"/>
    <mergeCell ref="B4:D4"/>
    <mergeCell ref="F4:H4"/>
    <mergeCell ref="J4:L4"/>
    <mergeCell ref="F1:H1"/>
    <mergeCell ref="J1:L1"/>
    <mergeCell ref="B3:D3"/>
    <mergeCell ref="F3:H3"/>
    <mergeCell ref="J3:L3"/>
    <mergeCell ref="B2:D2"/>
    <mergeCell ref="F2:H2"/>
    <mergeCell ref="J2:L2"/>
    <mergeCell ref="B1:D1"/>
    <mergeCell ref="B6:E6"/>
    <mergeCell ref="F6:I6"/>
    <mergeCell ref="J6:M6"/>
    <mergeCell ref="B7:D7"/>
    <mergeCell ref="F7:H7"/>
    <mergeCell ref="J7:L7"/>
  </mergeCells>
  <phoneticPr fontId="2"/>
  <dataValidations count="1">
    <dataValidation type="list" allowBlank="1" showInputMessage="1" showErrorMessage="1" sqref="F8:H127 J8:L127 B8:D127" xr:uid="{5DA15268-A1BD-4384-8485-81F2DDB128C6}">
      <formula1>"0,1,2,3,4,5,6,7,8,9"</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①第1希望～第30希望(BIZ)</vt:lpstr>
      <vt:lpstr>②第31希望～第60希望(BIZ)</vt:lpstr>
      <vt:lpstr>③第61希望～第90希望(BIZ)</vt:lpstr>
      <vt:lpstr>④第91希望～第120希望(BIZ)</vt:lpstr>
      <vt:lpstr>記入例</vt:lpstr>
      <vt:lpstr>(提出不要）施設コード</vt:lpstr>
      <vt:lpstr>集計用ページ</vt:lpstr>
      <vt:lpstr>'①第1希望～第30希望(BIZ)'!Print_Area</vt:lpstr>
      <vt:lpstr>'②第31希望～第60希望(BIZ)'!Print_Area</vt:lpstr>
      <vt:lpstr>'③第61希望～第90希望(BIZ)'!Print_Area</vt:lpstr>
      <vt:lpstr>'④第91希望～第120希望(BIZ)'!Print_Area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2025-08-15T09:19:53Z</dcterms:modified>
</cp:coreProperties>
</file>