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etagaya.local\files\SEA01044\６年度\認可外保育施設担当\認可外保育施設担当\●R6安全対策支援\07_施設周知\99_様式\"/>
    </mc:Choice>
  </mc:AlternateContent>
  <xr:revisionPtr revIDLastSave="0" documentId="13_ncr:1_{BA15FB08-9322-42CE-963F-79537CEDE99A}" xr6:coauthVersionLast="47" xr6:coauthVersionMax="47" xr10:uidLastSave="{00000000-0000-0000-0000-000000000000}"/>
  <bookViews>
    <workbookView xWindow="-110" yWindow="-110" windowWidth="19420" windowHeight="10420" tabRatio="806" xr2:uid="{00000000-000D-0000-FFFF-FFFF00000000}"/>
  </bookViews>
  <sheets>
    <sheet name="交付申請書" sheetId="3" r:id="rId1"/>
    <sheet name="所要額調書(自動計算)" sheetId="6" r:id="rId2"/>
    <sheet name="支出内訳" sheetId="5" r:id="rId3"/>
  </sheets>
  <definedNames>
    <definedName name="_xlnm.Print_Area" localSheetId="0">交付申請書!$A$1:$Y$36</definedName>
    <definedName name="_xlnm.Print_Area" localSheetId="2">支出内訳!$A$1:$O$104</definedName>
    <definedName name="_xlnm.Print_Area" localSheetId="1">'所要額調書(自動計算)'!$A$1:$J$17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5" l="1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11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83" i="5"/>
  <c r="M31" i="5" l="1"/>
  <c r="H5" i="6" l="1"/>
  <c r="M102" i="5" l="1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59" i="5"/>
  <c r="M79" i="5" s="1"/>
  <c r="M103" i="5" l="1"/>
  <c r="E11" i="6" s="1"/>
  <c r="M35" i="5"/>
  <c r="M55" i="5" s="1"/>
  <c r="D11" i="6" l="1"/>
  <c r="L6" i="5"/>
  <c r="C11" i="6"/>
  <c r="L4" i="5" l="1"/>
  <c r="C5" i="5" s="1"/>
  <c r="B11" i="6"/>
  <c r="F10" i="6" l="1"/>
  <c r="G10" i="6"/>
  <c r="H10" i="6" l="1"/>
  <c r="I10" i="6" s="1"/>
  <c r="I29" i="3" s="1"/>
</calcChain>
</file>

<file path=xl/sharedStrings.xml><?xml version="1.0" encoding="utf-8"?>
<sst xmlns="http://schemas.openxmlformats.org/spreadsheetml/2006/main" count="140" uniqueCount="94">
  <si>
    <t>数量</t>
    <rPh sb="0" eb="2">
      <t>スウリョウ</t>
    </rPh>
    <phoneticPr fontId="1"/>
  </si>
  <si>
    <t>№</t>
    <phoneticPr fontId="1"/>
  </si>
  <si>
    <t>合計金額（税込）</t>
    <rPh sb="0" eb="2">
      <t>ゴウケイ</t>
    </rPh>
    <rPh sb="2" eb="4">
      <t>キンガク</t>
    </rPh>
    <rPh sb="5" eb="7">
      <t>ゼイコ</t>
    </rPh>
    <phoneticPr fontId="1"/>
  </si>
  <si>
    <t>費目</t>
    <rPh sb="0" eb="2">
      <t>ヒモク</t>
    </rPh>
    <phoneticPr fontId="1"/>
  </si>
  <si>
    <t>連絡先</t>
    <rPh sb="0" eb="3">
      <t>レンラクサキ</t>
    </rPh>
    <phoneticPr fontId="1"/>
  </si>
  <si>
    <t>単価（税込）</t>
    <phoneticPr fontId="1"/>
  </si>
  <si>
    <t>購入品目・委託内容等</t>
    <rPh sb="9" eb="10">
      <t>トウ</t>
    </rPh>
    <phoneticPr fontId="1"/>
  </si>
  <si>
    <t>（１）の合計</t>
    <rPh sb="4" eb="6">
      <t>ゴウケイ</t>
    </rPh>
    <phoneticPr fontId="1"/>
  </si>
  <si>
    <t>（２）の合計</t>
    <rPh sb="4" eb="6">
      <t>ゴウケイ</t>
    </rPh>
    <phoneticPr fontId="1"/>
  </si>
  <si>
    <t>（３）の合計</t>
    <rPh sb="4" eb="6">
      <t>ゴウケイ</t>
    </rPh>
    <phoneticPr fontId="1"/>
  </si>
  <si>
    <t>（４）の合計</t>
    <rPh sb="4" eb="6">
      <t>ゴウケイ</t>
    </rPh>
    <phoneticPr fontId="1"/>
  </si>
  <si>
    <t>担当者名</t>
    <rPh sb="0" eb="4">
      <t>タントウシャメイ</t>
    </rPh>
    <phoneticPr fontId="1"/>
  </si>
  <si>
    <t>第１号様式（第６条関係）</t>
    <phoneticPr fontId="1"/>
  </si>
  <si>
    <t>日</t>
    <rPh sb="0" eb="1">
      <t>ヒ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</si>
  <si>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</si>
  <si>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</si>
  <si>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世田谷区長あて</t>
    <rPh sb="0" eb="5">
      <t>セタガヤクチョウ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</si>
  <si>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</si>
  <si>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</si>
  <si>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申請者</t>
    <rPh sb="0" eb="3">
      <t>シンセイシャ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</si>
  <si>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</si>
  <si>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</si>
  <si>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施設所在地</t>
    <rPh sb="0" eb="2">
      <t>シセツ</t>
    </rPh>
    <rPh sb="2" eb="5">
      <t>ショザイチ</t>
    </rPh>
    <phoneticPr fontId="1"/>
  </si>
  <si>
    <t>〒</t>
    <phoneticPr fontId="1"/>
  </si>
  <si>
    <t>―</t>
    <phoneticPr fontId="1"/>
  </si>
  <si>
    <t>令和</t>
    <rPh sb="0" eb="2">
      <t>レイワ</t>
    </rPh>
    <phoneticPr fontId="1"/>
  </si>
  <si>
    <t>施設類型</t>
    <rPh sb="0" eb="2">
      <t>シセツ</t>
    </rPh>
    <rPh sb="2" eb="4">
      <t>ルイケイ</t>
    </rPh>
    <phoneticPr fontId="1"/>
  </si>
  <si>
    <t>施設名</t>
    <rPh sb="0" eb="2">
      <t>シセツ</t>
    </rPh>
    <rPh sb="2" eb="3">
      <t>メイ</t>
    </rPh>
    <phoneticPr fontId="1"/>
  </si>
  <si>
    <t>購入店・委託先等</t>
    <phoneticPr fontId="1"/>
  </si>
  <si>
    <t>商品名（委託の場合は不要）</t>
    <rPh sb="0" eb="2">
      <t>ショウヒン</t>
    </rPh>
    <rPh sb="2" eb="3">
      <t>メイ</t>
    </rPh>
    <rPh sb="4" eb="6">
      <t>イタク</t>
    </rPh>
    <rPh sb="7" eb="9">
      <t>バアイ</t>
    </rPh>
    <rPh sb="10" eb="12">
      <t>フヨウ</t>
    </rPh>
    <phoneticPr fontId="1"/>
  </si>
  <si>
    <t>備考</t>
    <rPh sb="0" eb="2">
      <t>ビコウ</t>
    </rPh>
    <phoneticPr fontId="1"/>
  </si>
  <si>
    <t>（法人所在地）</t>
    <phoneticPr fontId="1"/>
  </si>
  <si>
    <t>住所</t>
    <rPh sb="0" eb="2">
      <t>ジュウショ</t>
    </rPh>
    <phoneticPr fontId="1"/>
  </si>
  <si>
    <t>（法人名称）</t>
    <rPh sb="1" eb="5">
      <t>ホウジンメイショウ</t>
    </rPh>
    <phoneticPr fontId="1"/>
  </si>
  <si>
    <t>氏名</t>
    <rPh sb="0" eb="2">
      <t>シメイ</t>
    </rPh>
    <phoneticPr fontId="1"/>
  </si>
  <si>
    <t>世田谷区保育所等における安全対策支援事業補助金交付申請書</t>
    <phoneticPr fontId="1"/>
  </si>
  <si>
    <t>（１）・（２）の合計金額【上限200万円】</t>
    <phoneticPr fontId="1"/>
  </si>
  <si>
    <t>（３）・（４）の合計金額【上限100万円】</t>
    <phoneticPr fontId="1"/>
  </si>
  <si>
    <t>合計金額【上限200万円】</t>
    <phoneticPr fontId="1"/>
  </si>
  <si>
    <t>内訳</t>
    <rPh sb="0" eb="2">
      <t>ウチワケ</t>
    </rPh>
    <phoneticPr fontId="1"/>
  </si>
  <si>
    <t>（２）小児用ＡＥＤの購入等に係る経費　</t>
    <rPh sb="3" eb="5">
      <t>ショウニ</t>
    </rPh>
    <rPh sb="5" eb="6">
      <t>ヨウ</t>
    </rPh>
    <rPh sb="10" eb="12">
      <t>コウニュウ</t>
    </rPh>
    <rPh sb="12" eb="13">
      <t>トウ</t>
    </rPh>
    <rPh sb="14" eb="15">
      <t>カカ</t>
    </rPh>
    <rPh sb="16" eb="18">
      <t>ケイヒ</t>
    </rPh>
    <phoneticPr fontId="1"/>
  </si>
  <si>
    <t>（１）子どもの睡眠中の事故防止対策に必要な機器（ベビーセンサー）の購入等に係る経費　※０～２歳の児童が在籍している施設のみ対象。</t>
    <phoneticPr fontId="1"/>
  </si>
  <si>
    <t>（３）子どもの見守りを目的とした機器（見守りカメラ等）の購入等に係る経費</t>
    <rPh sb="3" eb="4">
      <t>コ</t>
    </rPh>
    <rPh sb="7" eb="9">
      <t>ミマモ</t>
    </rPh>
    <rPh sb="11" eb="13">
      <t>モクテキ</t>
    </rPh>
    <rPh sb="16" eb="18">
      <t>キキ</t>
    </rPh>
    <rPh sb="19" eb="21">
      <t>ミマモ</t>
    </rPh>
    <rPh sb="25" eb="26">
      <t>トウ</t>
    </rPh>
    <rPh sb="28" eb="30">
      <t>コウニュウ</t>
    </rPh>
    <rPh sb="30" eb="31">
      <t>トウ</t>
    </rPh>
    <rPh sb="32" eb="33">
      <t>カカ</t>
    </rPh>
    <rPh sb="34" eb="36">
      <t>ケイヒ</t>
    </rPh>
    <phoneticPr fontId="1"/>
  </si>
  <si>
    <t>（４）子どもの施設外活動時の置き去り、見失い等の事故防止の対策に必要な経費</t>
    <phoneticPr fontId="1"/>
  </si>
  <si>
    <t>世田谷区保育所等における安全対策支援補助金における支出内訳</t>
    <rPh sb="25" eb="27">
      <t>シシュツ</t>
    </rPh>
    <rPh sb="27" eb="29">
      <t>ウチワケ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</si>
  <si>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</si>
  <si>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</si>
  <si>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</si>
  <si>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</si>
  <si>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A</t>
    <phoneticPr fontId="1"/>
  </si>
  <si>
    <t>１　申請額</t>
    <rPh sb="2" eb="5">
      <t>シンセイガク</t>
    </rPh>
    <phoneticPr fontId="4"/>
  </si>
  <si>
    <t>金</t>
    <rPh sb="0" eb="1">
      <t>キン</t>
    </rPh>
    <phoneticPr fontId="25"/>
  </si>
  <si>
    <t>施設名</t>
    <rPh sb="0" eb="2">
      <t>シセツ</t>
    </rPh>
    <rPh sb="2" eb="3">
      <t>メイ</t>
    </rPh>
    <phoneticPr fontId="21"/>
  </si>
  <si>
    <r>
      <t xml:space="preserve">B
</t>
    </r>
    <r>
      <rPr>
        <sz val="9"/>
        <color rgb="FF000000"/>
        <rFont val="游ゴシック"/>
        <family val="3"/>
        <charset val="128"/>
      </rPr>
      <t>A（１）～（４）の計</t>
    </r>
    <rPh sb="11" eb="12">
      <t>ケイ</t>
    </rPh>
    <phoneticPr fontId="1"/>
  </si>
  <si>
    <r>
      <t xml:space="preserve">D
</t>
    </r>
    <r>
      <rPr>
        <sz val="9"/>
        <color rgb="FF000000"/>
        <rFont val="游ゴシック"/>
        <family val="3"/>
        <charset val="128"/>
      </rPr>
      <t>BとCを比較して小さい方</t>
    </r>
    <rPh sb="6" eb="8">
      <t>ヒカク</t>
    </rPh>
    <rPh sb="10" eb="11">
      <t>チイ</t>
    </rPh>
    <rPh sb="13" eb="14">
      <t>ホウ</t>
    </rPh>
    <phoneticPr fontId="1"/>
  </si>
  <si>
    <t>世田谷区保育所等における安全対策支援事業補助金交付申請書　所要額調書</t>
    <rPh sb="0" eb="3">
      <t>セタガヤ</t>
    </rPh>
    <rPh sb="3" eb="4">
      <t>ク</t>
    </rPh>
    <rPh sb="4" eb="6">
      <t>ホイク</t>
    </rPh>
    <rPh sb="6" eb="7">
      <t>ショ</t>
    </rPh>
    <rPh sb="7" eb="8">
      <t>トウ</t>
    </rPh>
    <rPh sb="12" eb="14">
      <t>アンゼン</t>
    </rPh>
    <rPh sb="14" eb="16">
      <t>タイサク</t>
    </rPh>
    <rPh sb="16" eb="18">
      <t>シエン</t>
    </rPh>
    <rPh sb="18" eb="20">
      <t>ジギョウ</t>
    </rPh>
    <rPh sb="20" eb="23">
      <t>ホジョキン</t>
    </rPh>
    <rPh sb="23" eb="25">
      <t>コウフ</t>
    </rPh>
    <rPh sb="25" eb="28">
      <t>シンセイショ</t>
    </rPh>
    <rPh sb="29" eb="31">
      <t>ショヨウ</t>
    </rPh>
    <rPh sb="32" eb="34">
      <t>チョウショ</t>
    </rPh>
    <phoneticPr fontId="1"/>
  </si>
  <si>
    <r>
      <t xml:space="preserve">F
</t>
    </r>
    <r>
      <rPr>
        <sz val="10"/>
        <color rgb="FF000000"/>
        <rFont val="游ゴシック"/>
        <family val="3"/>
        <charset val="128"/>
      </rPr>
      <t>Dの千円未満切り捨</t>
    </r>
    <r>
      <rPr>
        <sz val="9"/>
        <color rgb="FF000000"/>
        <rFont val="游ゴシック"/>
        <family val="3"/>
        <charset val="128"/>
      </rPr>
      <t>て</t>
    </r>
    <rPh sb="4" eb="9">
      <t>センエンミマンキ</t>
    </rPh>
    <rPh sb="10" eb="11">
      <t>ス</t>
    </rPh>
    <phoneticPr fontId="1"/>
  </si>
  <si>
    <t>対象経費の実支出予定額　（円）</t>
    <rPh sb="13" eb="14">
      <t>エン</t>
    </rPh>
    <phoneticPr fontId="1"/>
  </si>
  <si>
    <t>総事業費（円）</t>
    <rPh sb="0" eb="4">
      <t>ソウジギョウヒ</t>
    </rPh>
    <rPh sb="5" eb="6">
      <t>エン</t>
    </rPh>
    <phoneticPr fontId="1"/>
  </si>
  <si>
    <t>補助基本額（円）</t>
    <rPh sb="6" eb="7">
      <t>エン</t>
    </rPh>
    <phoneticPr fontId="1"/>
  </si>
  <si>
    <t>補助金所要額（円）</t>
    <rPh sb="7" eb="8">
      <t>エン</t>
    </rPh>
    <phoneticPr fontId="1"/>
  </si>
  <si>
    <t>１　添付資料</t>
    <rPh sb="2" eb="6">
      <t>テンプシリョウ</t>
    </rPh>
    <phoneticPr fontId="4"/>
  </si>
  <si>
    <t>補助上限額（円）</t>
    <rPh sb="0" eb="2">
      <t>ホジョ</t>
    </rPh>
    <rPh sb="2" eb="5">
      <t>ジョウゲンガク</t>
    </rPh>
    <rPh sb="6" eb="7">
      <t>エン</t>
    </rPh>
    <phoneticPr fontId="1"/>
  </si>
  <si>
    <r>
      <t xml:space="preserve">C
</t>
    </r>
    <r>
      <rPr>
        <sz val="9"/>
        <color rgb="FF000000"/>
        <rFont val="游ゴシック"/>
        <family val="3"/>
        <charset val="128"/>
      </rPr>
      <t>（３）（４）は合わせて100万円</t>
    </r>
    <rPh sb="9" eb="10">
      <t>ア</t>
    </rPh>
    <rPh sb="16" eb="18">
      <t>マンエン</t>
    </rPh>
    <phoneticPr fontId="1"/>
  </si>
  <si>
    <t xml:space="preserve">第１号様式　別紙１ 第６条関係 </t>
    <rPh sb="0" eb="1">
      <t>ダイ</t>
    </rPh>
    <rPh sb="2" eb="3">
      <t>ゴウ</t>
    </rPh>
    <rPh sb="3" eb="5">
      <t>ヨウシキ</t>
    </rPh>
    <rPh sb="6" eb="8">
      <t>ベッシ</t>
    </rPh>
    <rPh sb="10" eb="11">
      <t>ダイ</t>
    </rPh>
    <rPh sb="12" eb="13">
      <t>ジョウ</t>
    </rPh>
    <rPh sb="13" eb="15">
      <t>カンケイ</t>
    </rPh>
    <phoneticPr fontId="18"/>
  </si>
  <si>
    <t>第1号様式　別紙２</t>
    <rPh sb="0" eb="1">
      <t>ダイ</t>
    </rPh>
    <rPh sb="2" eb="5">
      <t>ゴウヨウシキ</t>
    </rPh>
    <rPh sb="6" eb="8">
      <t>ベッシ</t>
    </rPh>
    <phoneticPr fontId="1"/>
  </si>
  <si>
    <t>世田谷区保育所等における安全対策支援事業補助金について、下記のとおり交付申請します。</t>
    <phoneticPr fontId="1"/>
  </si>
  <si>
    <t>購入費用</t>
    <rPh sb="0" eb="2">
      <t>コウニュウ</t>
    </rPh>
    <rPh sb="2" eb="4">
      <t>ヒヨウ</t>
    </rPh>
    <phoneticPr fontId="2"/>
  </si>
  <si>
    <t>委託費用</t>
    <rPh sb="0" eb="2">
      <t>イタク</t>
    </rPh>
    <rPh sb="2" eb="4">
      <t>ヒヨウ</t>
    </rPh>
    <phoneticPr fontId="2"/>
  </si>
  <si>
    <t>導入費用</t>
    <rPh sb="0" eb="4">
      <t>ドウニュウヒヨウ</t>
    </rPh>
    <phoneticPr fontId="2"/>
  </si>
  <si>
    <t>利用料</t>
    <rPh sb="0" eb="3">
      <t>リヨウリョウ</t>
    </rPh>
    <phoneticPr fontId="2"/>
  </si>
  <si>
    <t>その他（備考に詳細を入力）</t>
    <rPh sb="2" eb="3">
      <t>ホカ</t>
    </rPh>
    <rPh sb="4" eb="6">
      <t>ビコウ</t>
    </rPh>
    <rPh sb="7" eb="9">
      <t>ショウサイ</t>
    </rPh>
    <rPh sb="10" eb="12">
      <t>ニュウリョク</t>
    </rPh>
    <phoneticPr fontId="1"/>
  </si>
  <si>
    <t>世田谷保育サービス株式会社</t>
    <rPh sb="9" eb="13">
      <t>カブシキガイシャ</t>
    </rPh>
    <phoneticPr fontId="1"/>
  </si>
  <si>
    <t>世田谷区世田谷４－２１ー２７</t>
    <phoneticPr fontId="1"/>
  </si>
  <si>
    <t>１５４</t>
    <phoneticPr fontId="1"/>
  </si>
  <si>
    <t>８５０４</t>
    <phoneticPr fontId="1"/>
  </si>
  <si>
    <t>代表取締役社長</t>
    <phoneticPr fontId="1"/>
  </si>
  <si>
    <t>世田谷　花子</t>
    <phoneticPr fontId="1"/>
  </si>
  <si>
    <t>その他認可外保育施設</t>
  </si>
  <si>
    <t>世田谷キッズ</t>
    <rPh sb="0" eb="3">
      <t>セタガヤ</t>
    </rPh>
    <phoneticPr fontId="1"/>
  </si>
  <si>
    <t>03-5432-1234</t>
    <phoneticPr fontId="1"/>
  </si>
  <si>
    <t>玉川　太郎</t>
    <phoneticPr fontId="1"/>
  </si>
  <si>
    <t>ベビーセンサー</t>
    <phoneticPr fontId="1"/>
  </si>
  <si>
    <t>あんしんスリープ</t>
    <phoneticPr fontId="1"/>
  </si>
  <si>
    <t>〇〇商事</t>
    <rPh sb="2" eb="4">
      <t>ショウジ</t>
    </rPh>
    <phoneticPr fontId="1"/>
  </si>
  <si>
    <t>小児用AED</t>
    <rPh sb="0" eb="3">
      <t>ショウニヨウ</t>
    </rPh>
    <phoneticPr fontId="1"/>
  </si>
  <si>
    <t>〇〇AED</t>
    <phoneticPr fontId="1"/>
  </si>
  <si>
    <t>GPSを活用した子ども見守りサービス</t>
    <phoneticPr fontId="1"/>
  </si>
  <si>
    <t>あんしんみまもり</t>
    <phoneticPr fontId="1"/>
  </si>
  <si>
    <t>200円×10か月分</t>
    <phoneticPr fontId="1"/>
  </si>
  <si>
    <t>見守りカメラ</t>
    <rPh sb="0" eb="2">
      <t>ミマモ</t>
    </rPh>
    <phoneticPr fontId="1"/>
  </si>
  <si>
    <t>〇〇カメラ</t>
    <phoneticPr fontId="1"/>
  </si>
  <si>
    <t>別紙１　所要額調書</t>
    <rPh sb="0" eb="2">
      <t>ベッシ</t>
    </rPh>
    <phoneticPr fontId="1"/>
  </si>
  <si>
    <t>別紙２　支出内訳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</si>
</sst>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4"/>
      <name val="游ゴシック"/>
      <family val="3"/>
      <charset val="128"/>
    </font>
    <font>
      <sz val="12"/>
      <name val="游ゴシック"/>
      <family val="3"/>
      <charset val="128"/>
    </font>
    <font>
      <sz val="20"/>
      <color theme="1"/>
      <name val="BIZ UDPゴシック"/>
      <family val="3"/>
      <charset val="128"/>
    </font>
    <font>
      <sz val="12"/>
      <color rgb="FF000000"/>
      <name val="游ゴシック"/>
      <family val="3"/>
      <charset val="128"/>
    </font>
    <font>
      <b/>
      <sz val="14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9D9D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ck">
        <color indexed="64"/>
      </left>
      <right style="mediumDashed">
        <color indexed="64"/>
      </right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6" fillId="0" borderId="0"/>
  </cellStyleXfs>
  <cellXfs count="179">
    <xf numFmtId="0" fontId="0" fillId="0" borderId="0" xfId="0">
      <alignment vertical="center"/>
    </xf>
    <xf numFmtId="0" fontId="8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 shrinkToFit="1"/>
    </xf>
    <xf numFmtId="176" fontId="5" fillId="2" borderId="11" xfId="1" applyNumberFormat="1" applyFont="1" applyFill="1" applyBorder="1" applyAlignment="1" applyProtection="1">
      <alignment horizontal="center" vertical="center" shrinkToFit="1"/>
    </xf>
    <xf numFmtId="176" fontId="5" fillId="2" borderId="10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>
      <alignment vertical="center"/>
    </xf>
    <xf numFmtId="177" fontId="5" fillId="0" borderId="3" xfId="0" applyNumberFormat="1" applyFont="1" applyFill="1" applyBorder="1" applyAlignment="1" applyProtection="1">
      <alignment horizontal="center" vertical="center" shrinkToFit="1"/>
    </xf>
    <xf numFmtId="0" fontId="0" fillId="3" borderId="0" xfId="0" applyFill="1" applyAlignment="1" applyProtection="1">
      <alignment horizontal="center" vertical="center"/>
      <protection locked="0"/>
    </xf>
    <xf numFmtId="49" fontId="0" fillId="0" borderId="0" xfId="0" applyNumberForma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3" borderId="0" xfId="0" applyFill="1" applyProtection="1">
      <alignment vertical="center"/>
    </xf>
    <xf numFmtId="0" fontId="0" fillId="0" borderId="7" xfId="0" applyBorder="1" applyAlignment="1" applyProtection="1">
      <alignment horizontal="center" vertical="center" shrinkToFit="1"/>
    </xf>
    <xf numFmtId="49" fontId="0" fillId="0" borderId="12" xfId="0" applyNumberFormat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 shrinkToFit="1"/>
    </xf>
    <xf numFmtId="0" fontId="0" fillId="0" borderId="14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17" xfId="0" applyBorder="1" applyAlignment="1" applyProtection="1">
      <alignment vertical="center" shrinkToFit="1"/>
    </xf>
    <xf numFmtId="0" fontId="5" fillId="0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49" fontId="5" fillId="0" borderId="0" xfId="0" applyNumberFormat="1" applyFont="1" applyAlignment="1" applyProtection="1">
      <alignment vertical="center"/>
    </xf>
    <xf numFmtId="0" fontId="0" fillId="3" borderId="3" xfId="0" applyFill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0" fillId="4" borderId="3" xfId="0" applyFill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7" fillId="0" borderId="24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8" fillId="0" borderId="26" xfId="0" applyFont="1" applyBorder="1" applyProtection="1">
      <alignment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0" fillId="0" borderId="32" xfId="0" applyBorder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8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horizontal="left" vertical="center"/>
    </xf>
    <xf numFmtId="0" fontId="12" fillId="0" borderId="29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7" fontId="7" fillId="0" borderId="0" xfId="0" applyNumberFormat="1" applyFont="1" applyBorder="1" applyAlignment="1" applyProtection="1">
      <alignment vertical="center" shrinkToFit="1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177" fontId="5" fillId="0" borderId="0" xfId="0" applyNumberFormat="1" applyFont="1" applyFill="1" applyBorder="1" applyAlignment="1" applyProtection="1">
      <alignment vertical="center" shrinkToFit="1"/>
    </xf>
    <xf numFmtId="177" fontId="7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Continuous" vertical="top" shrinkToFit="1"/>
    </xf>
    <xf numFmtId="0" fontId="6" fillId="0" borderId="4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177" fontId="0" fillId="3" borderId="3" xfId="0" applyNumberForma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left" vertical="center"/>
    </xf>
    <xf numFmtId="0" fontId="5" fillId="4" borderId="3" xfId="0" applyFont="1" applyFill="1" applyBorder="1" applyAlignment="1" applyProtection="1">
      <alignment horizontal="center" vertical="center" shrinkToFit="1"/>
    </xf>
    <xf numFmtId="0" fontId="0" fillId="4" borderId="3" xfId="0" applyFill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Continuous" vertical="center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/>
    <xf numFmtId="0" fontId="17" fillId="0" borderId="0" xfId="3" applyFont="1" applyProtection="1"/>
    <xf numFmtId="0" fontId="29" fillId="0" borderId="0" xfId="3" applyFont="1" applyAlignment="1" applyProtection="1">
      <alignment vertical="center"/>
    </xf>
    <xf numFmtId="0" fontId="29" fillId="0" borderId="0" xfId="3" applyFont="1" applyProtection="1"/>
    <xf numFmtId="0" fontId="17" fillId="0" borderId="0" xfId="3" applyFont="1" applyAlignment="1" applyProtection="1">
      <alignment vertical="center"/>
    </xf>
    <xf numFmtId="0" fontId="19" fillId="0" borderId="0" xfId="3" applyFont="1" applyProtection="1"/>
    <xf numFmtId="0" fontId="19" fillId="0" borderId="0" xfId="3" applyFont="1" applyAlignment="1" applyProtection="1">
      <alignment vertical="center"/>
    </xf>
    <xf numFmtId="0" fontId="20" fillId="0" borderId="0" xfId="3" applyFont="1" applyAlignment="1" applyProtection="1">
      <alignment vertical="center"/>
    </xf>
    <xf numFmtId="0" fontId="20" fillId="0" borderId="0" xfId="3" applyFont="1" applyAlignment="1" applyProtection="1">
      <alignment horizontal="center" vertical="center"/>
    </xf>
    <xf numFmtId="0" fontId="22" fillId="0" borderId="0" xfId="3" applyFont="1" applyAlignment="1" applyProtection="1">
      <alignment horizontal="center" vertical="center"/>
    </xf>
    <xf numFmtId="0" fontId="19" fillId="0" borderId="0" xfId="3" applyFont="1" applyAlignment="1" applyProtection="1">
      <alignment horizontal="center" vertical="center"/>
    </xf>
    <xf numFmtId="0" fontId="30" fillId="0" borderId="4" xfId="3" applyFont="1" applyBorder="1" applyAlignment="1" applyProtection="1">
      <alignment horizontal="center" vertical="center"/>
    </xf>
    <xf numFmtId="0" fontId="19" fillId="0" borderId="4" xfId="3" applyFont="1" applyFill="1" applyBorder="1" applyAlignment="1" applyProtection="1">
      <alignment horizontal="centerContinuous" vertical="center"/>
    </xf>
    <xf numFmtId="0" fontId="23" fillId="0" borderId="4" xfId="3" applyFont="1" applyFill="1" applyBorder="1" applyAlignment="1" applyProtection="1">
      <alignment horizontal="centerContinuous" vertical="center"/>
    </xf>
    <xf numFmtId="0" fontId="33" fillId="4" borderId="51" xfId="0" applyFont="1" applyFill="1" applyBorder="1" applyAlignment="1" applyProtection="1">
      <alignment horizontal="center" vertical="center" wrapText="1"/>
    </xf>
    <xf numFmtId="0" fontId="34" fillId="4" borderId="52" xfId="0" applyFont="1" applyFill="1" applyBorder="1" applyAlignment="1" applyProtection="1">
      <alignment horizontal="center" vertical="center" wrapText="1"/>
    </xf>
    <xf numFmtId="0" fontId="33" fillId="4" borderId="52" xfId="0" applyFont="1" applyFill="1" applyBorder="1" applyAlignment="1" applyProtection="1">
      <alignment horizontal="center" vertical="center" wrapText="1"/>
    </xf>
    <xf numFmtId="0" fontId="33" fillId="4" borderId="33" xfId="0" applyFont="1" applyFill="1" applyBorder="1" applyAlignment="1" applyProtection="1">
      <alignment horizontal="center" vertical="center" wrapText="1"/>
    </xf>
    <xf numFmtId="0" fontId="26" fillId="4" borderId="34" xfId="0" applyFont="1" applyFill="1" applyBorder="1" applyAlignment="1" applyProtection="1">
      <alignment horizontal="center" vertical="center" wrapText="1"/>
    </xf>
    <xf numFmtId="0" fontId="26" fillId="4" borderId="53" xfId="0" applyFont="1" applyFill="1" applyBorder="1" applyAlignment="1" applyProtection="1">
      <alignment horizontal="center" vertical="center" wrapText="1"/>
    </xf>
    <xf numFmtId="0" fontId="26" fillId="4" borderId="54" xfId="0" applyFont="1" applyFill="1" applyBorder="1" applyAlignment="1" applyProtection="1">
      <alignment horizontal="center" vertical="center" wrapText="1"/>
    </xf>
    <xf numFmtId="0" fontId="26" fillId="4" borderId="4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38" fontId="15" fillId="0" borderId="35" xfId="2" applyFont="1" applyBorder="1" applyAlignment="1" applyProtection="1">
      <alignment vertical="center"/>
    </xf>
    <xf numFmtId="38" fontId="35" fillId="0" borderId="43" xfId="2" applyFont="1" applyBorder="1" applyAlignment="1" applyProtection="1">
      <alignment vertical="center"/>
    </xf>
    <xf numFmtId="38" fontId="35" fillId="0" borderId="45" xfId="2" applyFont="1" applyBorder="1" applyAlignment="1" applyProtection="1">
      <alignment vertical="center"/>
    </xf>
    <xf numFmtId="38" fontId="35" fillId="0" borderId="44" xfId="2" applyFont="1" applyFill="1" applyBorder="1" applyAlignment="1" applyProtection="1">
      <alignment vertical="center"/>
    </xf>
    <xf numFmtId="38" fontId="35" fillId="0" borderId="42" xfId="2" applyFont="1" applyFill="1" applyBorder="1" applyAlignment="1" applyProtection="1">
      <alignment vertical="center"/>
    </xf>
    <xf numFmtId="38" fontId="35" fillId="0" borderId="46" xfId="2" applyFont="1" applyFill="1" applyBorder="1" applyProtection="1">
      <alignment vertical="center"/>
    </xf>
    <xf numFmtId="38" fontId="24" fillId="0" borderId="4" xfId="2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shrinkToFit="1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2" xfId="0" applyFill="1" applyBorder="1" applyAlignment="1" applyProtection="1">
      <alignment horizontal="left" vertical="center" shrinkToFit="1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9" fillId="4" borderId="7" xfId="0" applyNumberFormat="1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center" vertical="center" shrinkToFit="1"/>
    </xf>
    <xf numFmtId="0" fontId="0" fillId="3" borderId="0" xfId="0" applyFill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/>
    </xf>
    <xf numFmtId="0" fontId="0" fillId="5" borderId="0" xfId="0" applyFill="1" applyAlignment="1" applyProtection="1">
      <alignment vertical="center" shrinkToFit="1"/>
      <protection locked="0"/>
    </xf>
    <xf numFmtId="0" fontId="9" fillId="4" borderId="8" xfId="0" applyFont="1" applyFill="1" applyBorder="1" applyAlignment="1" applyProtection="1">
      <alignment horizontal="center" vertical="center"/>
    </xf>
    <xf numFmtId="38" fontId="32" fillId="0" borderId="47" xfId="2" applyFont="1" applyBorder="1" applyAlignment="1" applyProtection="1">
      <alignment horizontal="center" vertical="center" wrapText="1"/>
    </xf>
    <xf numFmtId="38" fontId="32" fillId="0" borderId="48" xfId="2" applyFont="1" applyBorder="1" applyAlignment="1" applyProtection="1">
      <alignment horizontal="center" vertical="center" wrapText="1"/>
    </xf>
    <xf numFmtId="38" fontId="32" fillId="0" borderId="41" xfId="2" applyFont="1" applyBorder="1" applyAlignment="1" applyProtection="1">
      <alignment horizontal="center" vertical="center" wrapText="1"/>
    </xf>
    <xf numFmtId="38" fontId="32" fillId="0" borderId="49" xfId="2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left" vertical="center"/>
    </xf>
    <xf numFmtId="0" fontId="26" fillId="4" borderId="38" xfId="0" applyFont="1" applyFill="1" applyBorder="1" applyAlignment="1" applyProtection="1">
      <alignment horizontal="center" vertical="center"/>
    </xf>
    <xf numFmtId="0" fontId="26" fillId="4" borderId="39" xfId="0" applyFont="1" applyFill="1" applyBorder="1" applyAlignment="1" applyProtection="1">
      <alignment horizontal="center" vertical="center"/>
    </xf>
    <xf numFmtId="0" fontId="26" fillId="4" borderId="50" xfId="0" applyFont="1" applyFill="1" applyBorder="1" applyAlignment="1" applyProtection="1">
      <alignment horizontal="center" vertical="center"/>
    </xf>
    <xf numFmtId="0" fontId="33" fillId="4" borderId="36" xfId="0" applyFont="1" applyFill="1" applyBorder="1" applyAlignment="1" applyProtection="1">
      <alignment horizontal="center" vertical="center"/>
    </xf>
    <xf numFmtId="0" fontId="33" fillId="4" borderId="37" xfId="0" applyFont="1" applyFill="1" applyBorder="1" applyAlignment="1" applyProtection="1">
      <alignment horizontal="center" vertical="center"/>
    </xf>
    <xf numFmtId="38" fontId="32" fillId="0" borderId="47" xfId="2" applyFont="1" applyFill="1" applyBorder="1" applyAlignment="1" applyProtection="1">
      <alignment horizontal="center" vertical="center" wrapText="1"/>
    </xf>
    <xf numFmtId="38" fontId="32" fillId="0" borderId="48" xfId="2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/>
    </xf>
    <xf numFmtId="177" fontId="0" fillId="3" borderId="3" xfId="0" applyNumberForma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5" fillId="4" borderId="1" xfId="0" applyFont="1" applyFill="1" applyBorder="1" applyAlignment="1" applyProtection="1">
      <alignment horizontal="center" vertical="center" shrinkToFit="1"/>
    </xf>
    <xf numFmtId="0" fontId="0" fillId="4" borderId="5" xfId="0" applyFill="1" applyBorder="1" applyAlignment="1" applyProtection="1">
      <alignment horizontal="center" vertical="center" shrinkToFit="1"/>
    </xf>
    <xf numFmtId="0" fontId="0" fillId="4" borderId="13" xfId="0" applyFill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left" vertical="center"/>
    </xf>
    <xf numFmtId="0" fontId="5" fillId="4" borderId="3" xfId="0" applyFont="1" applyFill="1" applyBorder="1" applyAlignment="1" applyProtection="1">
      <alignment horizontal="center" vertical="center" shrinkToFit="1"/>
    </xf>
    <xf numFmtId="0" fontId="0" fillId="4" borderId="3" xfId="0" applyFill="1" applyBorder="1" applyAlignment="1" applyProtection="1">
      <alignment horizontal="center" vertical="center" shrinkToFit="1"/>
    </xf>
    <xf numFmtId="0" fontId="0" fillId="4" borderId="1" xfId="0" applyFill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left" vertical="center"/>
    </xf>
    <xf numFmtId="176" fontId="11" fillId="0" borderId="18" xfId="0" applyNumberFormat="1" applyFont="1" applyBorder="1" applyAlignment="1" applyProtection="1">
      <alignment horizontal="right" vertical="center"/>
    </xf>
    <xf numFmtId="0" fontId="12" fillId="0" borderId="15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176" fontId="12" fillId="0" borderId="22" xfId="0" applyNumberFormat="1" applyFont="1" applyBorder="1" applyAlignment="1" applyProtection="1">
      <alignment horizontal="right" vertical="center"/>
    </xf>
    <xf numFmtId="0" fontId="12" fillId="0" borderId="23" xfId="0" applyFont="1" applyBorder="1" applyAlignment="1" applyProtection="1">
      <alignment vertical="center"/>
    </xf>
    <xf numFmtId="0" fontId="12" fillId="0" borderId="20" xfId="0" applyFont="1" applyBorder="1" applyAlignment="1" applyProtection="1">
      <alignment vertical="center"/>
    </xf>
    <xf numFmtId="0" fontId="12" fillId="0" borderId="21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vertical="center" textRotation="255"/>
    </xf>
    <xf numFmtId="0" fontId="13" fillId="0" borderId="27" xfId="0" applyFont="1" applyBorder="1" applyAlignment="1" applyProtection="1">
      <alignment vertical="center" textRotation="255"/>
    </xf>
    <xf numFmtId="0" fontId="0" fillId="0" borderId="16" xfId="0" applyBorder="1" applyAlignment="1" applyProtection="1">
      <alignment horizontal="right" vertical="center"/>
    </xf>
    <xf numFmtId="177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177" fontId="0" fillId="3" borderId="2" xfId="0" applyNumberFormat="1" applyFill="1" applyBorder="1" applyAlignment="1" applyProtection="1">
      <alignment horizontal="center" vertical="center" shrinkToFit="1"/>
      <protection locked="0"/>
    </xf>
  </cellXfs>
  <cellStyles count="4">
    <cellStyle name="桁区切り" xfId="2" builtinId="6"/>
    <cellStyle name="桁区切り 4" xfId="1" xr:uid="{00000000-0005-0000-0000-000000000000}"/>
    <cellStyle name="標準" xfId="0" builtinId="0"/>
    <cellStyle name="標準_13様式" xfId="3" xr:uid="{C152D395-F585-428A-B55F-A846F1C24915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  <color rgb="FFD9D9D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127000</xdr:colOff>
      <xdr:row>4</xdr:row>
      <xdr:rowOff>31750</xdr:rowOff>
    </xdr:from>
    <xdr:ext cx="2771589" cy="4924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B36F63-62BC-44BE-872B-CE488150929B}"/>
            </a:ext>
          </a:extLst>
        </xdr:cNvPr>
        <xdr:cNvSpPr txBox="1"/>
      </xdr:nvSpPr>
      <xdr:spPr>
        <a:xfrm>
          <a:off x="3949700" y="831850"/>
          <a:ext cx="2771589" cy="49244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グレーの欄のみ入力してください。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（合計金額等は、自動計算されます。）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8</xdr:col>
      <xdr:colOff>0</xdr:colOff>
      <xdr:row>28</xdr:row>
      <xdr:rowOff>1</xdr:rowOff>
    </xdr:from>
    <xdr:to>
      <xdr:col>18</xdr:col>
      <xdr:colOff>177800</xdr:colOff>
      <xdr:row>29</xdr:row>
      <xdr:rowOff>25401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9E1F766-F22B-4C1F-88E7-B499583E25CF}"/>
            </a:ext>
          </a:extLst>
        </xdr:cNvPr>
        <xdr:cNvSpPr/>
      </xdr:nvSpPr>
      <xdr:spPr>
        <a:xfrm>
          <a:off x="2184400" y="6223001"/>
          <a:ext cx="2908300" cy="34290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143328</xdr:colOff>
      <xdr:row>30</xdr:row>
      <xdr:rowOff>54429</xdr:rowOff>
    </xdr:from>
    <xdr:to>
      <xdr:col>24</xdr:col>
      <xdr:colOff>69902</xdr:colOff>
      <xdr:row>34</xdr:row>
      <xdr:rowOff>359229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B8CE098-C551-44BE-B5E4-42284B4DF216}"/>
            </a:ext>
          </a:extLst>
        </xdr:cNvPr>
        <xdr:cNvSpPr/>
      </xdr:nvSpPr>
      <xdr:spPr>
        <a:xfrm>
          <a:off x="3953328" y="6903358"/>
          <a:ext cx="2648003" cy="1846942"/>
        </a:xfrm>
        <a:prstGeom prst="wedgeRectCallout">
          <a:avLst>
            <a:gd name="adj1" fmla="val 24370"/>
            <a:gd name="adj2" fmla="val 2127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自動計算されるため、入力不要。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各項目の経費等の詳細は、「支出内訳」シートに入力してください。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en-US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申請額は、支出内訳の合計額と異なる場合があります。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oneCellAnchor>
    <xdr:from>
      <xdr:col>9</xdr:col>
      <xdr:colOff>117929</xdr:colOff>
      <xdr:row>0</xdr:row>
      <xdr:rowOff>36285</xdr:rowOff>
    </xdr:from>
    <xdr:ext cx="1261884" cy="55919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2150BE8-9F34-4206-B773-D5C8B772C5D5}"/>
            </a:ext>
          </a:extLst>
        </xdr:cNvPr>
        <xdr:cNvSpPr txBox="1"/>
      </xdr:nvSpPr>
      <xdr:spPr>
        <a:xfrm>
          <a:off x="2567215" y="36285"/>
          <a:ext cx="1261884" cy="559192"/>
        </a:xfrm>
        <a:prstGeom prst="rect">
          <a:avLst/>
        </a:prstGeom>
        <a:noFill/>
        <a:ln w="28575" cmpd="thinThick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記載例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246530</xdr:colOff>
      <xdr:row>11</xdr:row>
      <xdr:rowOff>201705</xdr:rowOff>
    </xdr:from>
    <xdr:to>
      <xdr:col>12</xdr:col>
      <xdr:colOff>425823</xdr:colOff>
      <xdr:row>20</xdr:row>
      <xdr:rowOff>29882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CB2406D-D507-4BD8-B937-808B41319DE9}"/>
            </a:ext>
          </a:extLst>
        </xdr:cNvPr>
        <xdr:cNvSpPr/>
      </xdr:nvSpPr>
      <xdr:spPr>
        <a:xfrm>
          <a:off x="597648" y="2450352"/>
          <a:ext cx="7761940" cy="1912471"/>
        </a:xfrm>
        <a:prstGeom prst="wedgeRectCallout">
          <a:avLst>
            <a:gd name="adj1" fmla="val 42782"/>
            <a:gd name="adj2" fmla="val -5874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０～２歳の児童数を超える数を購入することはできません。</a:t>
          </a:r>
          <a:endParaRPr kumimoji="1" lang="en-US" altLang="ja-JP" sz="12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ja-JP" sz="12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※令和５年度以前にベビーセンサー等の補助金の交付を受けた施設は、同タイプの追加購入、買い替えについては、使用対象となる児童の数から差し引かれます。</a:t>
          </a:r>
          <a:endParaRPr lang="ja-JP" altLang="ja-JP" sz="12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例）令和５年度に０－２歳児の</a:t>
          </a:r>
          <a:r>
            <a:rPr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児童数</a:t>
          </a:r>
          <a:r>
            <a:rPr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１０名の施設がベビーセンサー（マットタイプ）を５台購入</a:t>
          </a:r>
          <a:r>
            <a:rPr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した場合、</a:t>
          </a:r>
          <a:endParaRPr lang="ja-JP" altLang="ja-JP" sz="12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令和６年度にベビーセンサー（マットタイプ）を購入できる台数は、５台となります。</a:t>
          </a:r>
          <a:endParaRPr lang="en-US" altLang="ja-JP" sz="12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zh-TW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児童数１０名　ー　</a:t>
          </a:r>
          <a:r>
            <a:rPr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R5</a:t>
          </a:r>
          <a:r>
            <a:rPr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購入台数５台</a:t>
          </a:r>
          <a:r>
            <a:rPr lang="zh-TW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2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1135529</xdr:colOff>
      <xdr:row>82</xdr:row>
      <xdr:rowOff>29884</xdr:rowOff>
    </xdr:from>
    <xdr:to>
      <xdr:col>4</xdr:col>
      <xdr:colOff>7470</xdr:colOff>
      <xdr:row>83</xdr:row>
      <xdr:rowOff>256029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696D1E1-3962-4F2E-876F-140E9F36DABE}"/>
            </a:ext>
          </a:extLst>
        </xdr:cNvPr>
        <xdr:cNvSpPr/>
      </xdr:nvSpPr>
      <xdr:spPr>
        <a:xfrm>
          <a:off x="2293470" y="20872825"/>
          <a:ext cx="1016000" cy="5025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74706</xdr:colOff>
      <xdr:row>84</xdr:row>
      <xdr:rowOff>191457</xdr:rowOff>
    </xdr:from>
    <xdr:to>
      <xdr:col>4</xdr:col>
      <xdr:colOff>627671</xdr:colOff>
      <xdr:row>86</xdr:row>
      <xdr:rowOff>202804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5A1B719-3F0D-4E51-9B2E-41A4ACA85EF3}"/>
            </a:ext>
          </a:extLst>
        </xdr:cNvPr>
        <xdr:cNvSpPr/>
      </xdr:nvSpPr>
      <xdr:spPr>
        <a:xfrm>
          <a:off x="425824" y="21587222"/>
          <a:ext cx="3503847" cy="564170"/>
        </a:xfrm>
        <a:prstGeom prst="wedgeRectCallout">
          <a:avLst>
            <a:gd name="adj1" fmla="val 19819"/>
            <a:gd name="adj2" fmla="val -90108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購入（導入）費用の他に利用料等がかかる場合は、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２段に分けて記載。</a:t>
          </a:r>
          <a:endParaRPr lang="ja-JP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787348</xdr:colOff>
      <xdr:row>82</xdr:row>
      <xdr:rowOff>224118</xdr:rowOff>
    </xdr:from>
    <xdr:to>
      <xdr:col>15</xdr:col>
      <xdr:colOff>46425</xdr:colOff>
      <xdr:row>84</xdr:row>
      <xdr:rowOff>20278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79D9A4A-DDA8-4F7D-85E5-0DDFE979A75F}"/>
            </a:ext>
          </a:extLst>
        </xdr:cNvPr>
        <xdr:cNvSpPr/>
      </xdr:nvSpPr>
      <xdr:spPr>
        <a:xfrm>
          <a:off x="8721113" y="21067059"/>
          <a:ext cx="1582430" cy="3489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43881</xdr:colOff>
      <xdr:row>87</xdr:row>
      <xdr:rowOff>43118</xdr:rowOff>
    </xdr:from>
    <xdr:to>
      <xdr:col>14</xdr:col>
      <xdr:colOff>12398</xdr:colOff>
      <xdr:row>90</xdr:row>
      <xdr:rowOff>29212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BE11363-EF9D-4B61-9577-E02F6FC496E7}"/>
            </a:ext>
          </a:extLst>
        </xdr:cNvPr>
        <xdr:cNvSpPr/>
      </xdr:nvSpPr>
      <xdr:spPr>
        <a:xfrm>
          <a:off x="7977646" y="22268118"/>
          <a:ext cx="2224634" cy="815329"/>
        </a:xfrm>
        <a:prstGeom prst="wedgeRectCallout">
          <a:avLst>
            <a:gd name="adj1" fmla="val 22152"/>
            <a:gd name="adj2" fmla="val -160019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補助対象期間における、１サービスあたりの利用料等の内訳を記載。</a:t>
          </a:r>
          <a:endParaRPr lang="ja-JP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46587</xdr:colOff>
      <xdr:row>82</xdr:row>
      <xdr:rowOff>257265</xdr:rowOff>
    </xdr:from>
    <xdr:to>
      <xdr:col>11</xdr:col>
      <xdr:colOff>24336</xdr:colOff>
      <xdr:row>84</xdr:row>
      <xdr:rowOff>11184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FA3256F-D179-417E-B0C4-F75886D2F21A}"/>
            </a:ext>
          </a:extLst>
        </xdr:cNvPr>
        <xdr:cNvSpPr/>
      </xdr:nvSpPr>
      <xdr:spPr>
        <a:xfrm>
          <a:off x="6777587" y="21100206"/>
          <a:ext cx="754690" cy="30674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572728</xdr:colOff>
      <xdr:row>87</xdr:row>
      <xdr:rowOff>34524</xdr:rowOff>
    </xdr:from>
    <xdr:to>
      <xdr:col>11</xdr:col>
      <xdr:colOff>89792</xdr:colOff>
      <xdr:row>91</xdr:row>
      <xdr:rowOff>23430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51BE2D0B-368D-45C2-9C0F-5242D0AC7492}"/>
            </a:ext>
          </a:extLst>
        </xdr:cNvPr>
        <xdr:cNvSpPr/>
      </xdr:nvSpPr>
      <xdr:spPr>
        <a:xfrm>
          <a:off x="2918493" y="22259524"/>
          <a:ext cx="4679240" cy="1094553"/>
        </a:xfrm>
        <a:prstGeom prst="wedgeRectCallout">
          <a:avLst>
            <a:gd name="adj1" fmla="val 43489"/>
            <a:gd name="adj2" fmla="val -12989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200" u="sng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補助対象期間における１サービスあたりの</a:t>
          </a:r>
          <a:r>
            <a:rPr kumimoji="1" lang="ja-JP" altLang="en-US" sz="1200" u="non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利用料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等の総額を記載。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en-US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補助対象期間</a:t>
          </a:r>
          <a:r>
            <a:rPr kumimoji="1" lang="en-US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…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令和</a:t>
          </a:r>
          <a:r>
            <a:rPr kumimoji="1" lang="en-US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年４月１日～令和</a:t>
          </a:r>
          <a:r>
            <a:rPr kumimoji="1" lang="en-US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7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年３月３１日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8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en-US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例</a:t>
          </a:r>
          <a:r>
            <a:rPr kumimoji="1" lang="en-US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導入日：令和</a:t>
          </a:r>
          <a:r>
            <a:rPr kumimoji="1" lang="en-US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年６月１日、利用料（月額）：</a:t>
          </a:r>
          <a:r>
            <a:rPr kumimoji="1" lang="en-US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200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円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⇒</a:t>
          </a:r>
          <a:r>
            <a:rPr kumimoji="1" lang="en-US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200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円（月額）</a:t>
          </a:r>
          <a:r>
            <a:rPr kumimoji="1" lang="en-US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×10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か月分＝</a:t>
          </a:r>
          <a:r>
            <a:rPr kumimoji="1" lang="en-US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2,000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円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2AA4-BFCA-4279-86EA-9584607FBF03}">
  <dimension ref="A1:AF36"/>
  <sheetViews>
    <sheetView tabSelected="1" view="pageBreakPreview" zoomScale="70" zoomScaleNormal="100" zoomScaleSheetLayoutView="70" workbookViewId="0">
      <selection activeCell="T2" sqref="T2"/>
    </sheetView>
  </sheetViews>
  <sheetFormatPr defaultColWidth="8.58203125" defaultRowHeight="18" x14ac:dyDescent="0.55000000000000004"/>
  <cols>
    <col min="1" max="2" width="3.58203125" style="2" customWidth="1"/>
    <col min="3" max="3" width="3.58203125" style="12" customWidth="1"/>
    <col min="4" max="23" width="3.58203125" style="2" customWidth="1"/>
    <col min="24" max="24" width="3.58203125" style="62" customWidth="1"/>
    <col min="25" max="26" width="3.58203125" style="2" customWidth="1"/>
    <col min="27" max="16384" width="8.58203125" style="2"/>
  </cols>
  <sheetData>
    <row r="1" spans="1:25" x14ac:dyDescent="0.55000000000000004">
      <c r="B1" s="12" t="s">
        <v>12</v>
      </c>
    </row>
    <row r="2" spans="1:25" x14ac:dyDescent="0.55000000000000004">
      <c r="R2" s="113" t="s">
        <v>25</v>
      </c>
      <c r="S2" s="113"/>
      <c r="T2" s="11">
        <v>6</v>
      </c>
      <c r="U2" s="62" t="s">
        <v>15</v>
      </c>
      <c r="V2" s="11">
        <v>7</v>
      </c>
      <c r="W2" s="62" t="s">
        <v>14</v>
      </c>
      <c r="X2" s="11">
        <v>8</v>
      </c>
      <c r="Y2" s="62" t="s">
        <v>13</v>
      </c>
    </row>
    <row r="3" spans="1:25" ht="9" customHeight="1" x14ac:dyDescent="0.55000000000000004"/>
    <row r="4" spans="1:25" x14ac:dyDescent="0.55000000000000004">
      <c r="A4" s="115" t="s">
        <v>35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ht="9" customHeight="1" x14ac:dyDescent="0.55000000000000004"/>
    <row r="6" spans="1:25" x14ac:dyDescent="0.55000000000000004">
      <c r="B6" s="12" t="s">
        <v>16</v>
      </c>
    </row>
    <row r="7" spans="1:25" ht="20.149999999999999" customHeight="1" x14ac:dyDescent="0.55000000000000004">
      <c r="F7" s="62" t="s">
        <v>19</v>
      </c>
      <c r="G7" s="62"/>
      <c r="H7" s="122" t="s">
        <v>34</v>
      </c>
      <c r="I7" s="122"/>
      <c r="J7" s="122"/>
      <c r="K7" s="13"/>
      <c r="L7" s="123" t="s">
        <v>72</v>
      </c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</row>
    <row r="8" spans="1:25" ht="15" customHeight="1" x14ac:dyDescent="0.55000000000000004">
      <c r="F8" s="62"/>
      <c r="G8" s="62"/>
      <c r="H8" s="122" t="s">
        <v>33</v>
      </c>
      <c r="I8" s="122"/>
      <c r="J8" s="122"/>
      <c r="K8" s="13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</row>
    <row r="9" spans="1:25" ht="8.15" customHeight="1" x14ac:dyDescent="0.55000000000000004">
      <c r="H9" s="61"/>
      <c r="I9" s="14"/>
      <c r="J9" s="14"/>
      <c r="K9" s="15"/>
      <c r="W9" s="62"/>
    </row>
    <row r="10" spans="1:25" ht="15" customHeight="1" x14ac:dyDescent="0.55000000000000004">
      <c r="H10" s="122" t="s">
        <v>32</v>
      </c>
      <c r="I10" s="122"/>
      <c r="J10" s="122"/>
      <c r="K10" s="15"/>
      <c r="L10" s="62" t="s">
        <v>23</v>
      </c>
      <c r="M10" s="114" t="s">
        <v>74</v>
      </c>
      <c r="N10" s="114"/>
      <c r="O10" s="16" t="s">
        <v>24</v>
      </c>
      <c r="P10" s="114" t="s">
        <v>75</v>
      </c>
      <c r="Q10" s="114"/>
      <c r="W10" s="62"/>
    </row>
    <row r="11" spans="1:25" ht="25" customHeight="1" x14ac:dyDescent="0.55000000000000004">
      <c r="H11" s="122" t="s">
        <v>31</v>
      </c>
      <c r="I11" s="122"/>
      <c r="J11" s="122"/>
      <c r="K11" s="15"/>
      <c r="L11" s="126" t="s">
        <v>73</v>
      </c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spans="1:25" ht="8.15" customHeight="1" x14ac:dyDescent="0.55000000000000004">
      <c r="H12" s="62"/>
      <c r="I12" s="15"/>
      <c r="J12" s="15"/>
      <c r="K12" s="15"/>
      <c r="W12" s="62"/>
    </row>
    <row r="13" spans="1:25" ht="25" customHeight="1" x14ac:dyDescent="0.55000000000000004">
      <c r="H13" s="125" t="s">
        <v>20</v>
      </c>
      <c r="I13" s="125"/>
      <c r="J13" s="125"/>
      <c r="K13" s="15"/>
      <c r="L13" s="123" t="s">
        <v>76</v>
      </c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</row>
    <row r="14" spans="1:25" ht="8.15" customHeight="1" x14ac:dyDescent="0.55000000000000004">
      <c r="H14" s="62"/>
      <c r="I14" s="15"/>
      <c r="J14" s="15"/>
      <c r="K14" s="15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61"/>
    </row>
    <row r="15" spans="1:25" ht="25" customHeight="1" x14ac:dyDescent="0.55000000000000004">
      <c r="H15" s="125" t="s">
        <v>21</v>
      </c>
      <c r="I15" s="125"/>
      <c r="J15" s="125"/>
      <c r="K15" s="15"/>
      <c r="L15" s="123" t="s">
        <v>77</v>
      </c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</row>
    <row r="17" spans="2:32" x14ac:dyDescent="0.55000000000000004">
      <c r="B17" s="116" t="s">
        <v>66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spans="2:32" ht="9" customHeight="1" x14ac:dyDescent="0.55000000000000004"/>
    <row r="19" spans="2:32" x14ac:dyDescent="0.55000000000000004">
      <c r="M19" s="62" t="s">
        <v>17</v>
      </c>
    </row>
    <row r="20" spans="2:32" ht="9" customHeight="1" x14ac:dyDescent="0.55000000000000004">
      <c r="AF20" s="18"/>
    </row>
    <row r="21" spans="2:32" ht="25" customHeight="1" x14ac:dyDescent="0.55000000000000004">
      <c r="B21" s="109" t="s">
        <v>26</v>
      </c>
      <c r="C21" s="110"/>
      <c r="D21" s="110"/>
      <c r="E21" s="110"/>
      <c r="F21" s="111"/>
      <c r="G21" s="105" t="s">
        <v>78</v>
      </c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</row>
    <row r="22" spans="2:32" ht="25" customHeight="1" x14ac:dyDescent="0.55000000000000004">
      <c r="B22" s="117" t="s">
        <v>27</v>
      </c>
      <c r="C22" s="118"/>
      <c r="D22" s="118"/>
      <c r="E22" s="118"/>
      <c r="F22" s="127"/>
      <c r="G22" s="105" t="s">
        <v>79</v>
      </c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</row>
    <row r="23" spans="2:32" x14ac:dyDescent="0.55000000000000004">
      <c r="B23" s="117" t="s">
        <v>22</v>
      </c>
      <c r="C23" s="118"/>
      <c r="D23" s="118"/>
      <c r="E23" s="118"/>
      <c r="F23" s="118"/>
      <c r="G23" s="19" t="s">
        <v>23</v>
      </c>
      <c r="H23" s="114" t="s">
        <v>74</v>
      </c>
      <c r="I23" s="114"/>
      <c r="J23" s="20" t="s">
        <v>24</v>
      </c>
      <c r="K23" s="114" t="s">
        <v>75</v>
      </c>
      <c r="L23" s="114"/>
      <c r="M23" s="21"/>
      <c r="N23" s="21"/>
      <c r="O23" s="21"/>
      <c r="P23" s="22"/>
      <c r="Q23" s="23"/>
      <c r="R23" s="23"/>
      <c r="S23" s="23"/>
      <c r="T23" s="23"/>
      <c r="U23" s="23"/>
      <c r="V23" s="23"/>
      <c r="W23" s="23"/>
      <c r="X23" s="24"/>
    </row>
    <row r="24" spans="2:32" ht="25" customHeight="1" x14ac:dyDescent="0.55000000000000004">
      <c r="B24" s="119"/>
      <c r="C24" s="120"/>
      <c r="D24" s="120"/>
      <c r="E24" s="120"/>
      <c r="F24" s="120"/>
      <c r="G24" s="121" t="s">
        <v>73</v>
      </c>
      <c r="H24" s="121"/>
      <c r="I24" s="121"/>
      <c r="J24" s="121"/>
      <c r="K24" s="121"/>
      <c r="L24" s="121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</row>
    <row r="25" spans="2:32" ht="25" customHeight="1" x14ac:dyDescent="0.55000000000000004">
      <c r="B25" s="109" t="s">
        <v>4</v>
      </c>
      <c r="C25" s="110"/>
      <c r="D25" s="110"/>
      <c r="E25" s="110"/>
      <c r="F25" s="111"/>
      <c r="G25" s="105" t="s">
        <v>80</v>
      </c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</row>
    <row r="26" spans="2:32" ht="25" customHeight="1" x14ac:dyDescent="0.55000000000000004">
      <c r="B26" s="109" t="s">
        <v>11</v>
      </c>
      <c r="C26" s="110"/>
      <c r="D26" s="110"/>
      <c r="E26" s="110"/>
      <c r="F26" s="111"/>
      <c r="G26" s="106" t="s">
        <v>81</v>
      </c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8"/>
    </row>
    <row r="28" spans="2:32" s="25" customFormat="1" x14ac:dyDescent="0.55000000000000004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</row>
    <row r="29" spans="2:32" s="26" customFormat="1" ht="25" customHeight="1" x14ac:dyDescent="0.2">
      <c r="B29" s="51"/>
      <c r="C29" s="55"/>
      <c r="D29" s="59" t="s">
        <v>50</v>
      </c>
      <c r="E29" s="59"/>
      <c r="F29" s="59"/>
      <c r="G29" s="55"/>
      <c r="H29" s="74" t="s">
        <v>51</v>
      </c>
      <c r="I29" s="103">
        <f>'所要額調書(自動計算)'!I10</f>
        <v>860000</v>
      </c>
      <c r="J29" s="103"/>
      <c r="K29" s="103"/>
      <c r="L29" s="103"/>
      <c r="M29" s="103"/>
      <c r="N29" s="103"/>
      <c r="O29" s="103"/>
      <c r="P29" s="103"/>
      <c r="Q29" s="103"/>
      <c r="R29" s="60" t="s">
        <v>18</v>
      </c>
      <c r="S29" s="55"/>
      <c r="T29" s="56"/>
      <c r="U29" s="56"/>
      <c r="V29" s="56"/>
      <c r="W29" s="56"/>
      <c r="X29" s="52"/>
    </row>
    <row r="30" spans="2:32" s="26" customFormat="1" ht="25" customHeight="1" x14ac:dyDescent="0.55000000000000004">
      <c r="B30" s="51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6"/>
      <c r="U30" s="56"/>
      <c r="V30" s="56"/>
      <c r="W30" s="56"/>
      <c r="X30" s="52"/>
    </row>
    <row r="31" spans="2:32" s="26" customFormat="1" ht="25" customHeight="1" x14ac:dyDescent="0.55000000000000004">
      <c r="B31" s="51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6"/>
      <c r="U31" s="56"/>
      <c r="V31" s="56"/>
      <c r="W31" s="56"/>
      <c r="X31" s="52"/>
    </row>
    <row r="32" spans="2:32" s="26" customFormat="1" ht="25" customHeight="1" x14ac:dyDescent="0.55000000000000004">
      <c r="B32" s="51"/>
      <c r="C32" s="55"/>
      <c r="D32" s="59" t="s">
        <v>61</v>
      </c>
      <c r="E32" s="59"/>
      <c r="F32" s="59"/>
      <c r="G32" s="55"/>
      <c r="H32" s="104" t="s">
        <v>92</v>
      </c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55"/>
      <c r="T32" s="56"/>
      <c r="U32" s="56"/>
      <c r="V32" s="56"/>
      <c r="W32" s="56"/>
      <c r="X32" s="52"/>
    </row>
    <row r="33" spans="1:24" s="26" customFormat="1" ht="36" customHeight="1" x14ac:dyDescent="0.55000000000000004">
      <c r="A33" s="27"/>
      <c r="B33" s="53"/>
      <c r="C33" s="54"/>
      <c r="D33" s="54"/>
      <c r="E33" s="54"/>
      <c r="F33" s="54"/>
      <c r="G33" s="54"/>
      <c r="H33" s="54" t="s">
        <v>93</v>
      </c>
      <c r="I33" s="54"/>
      <c r="J33" s="54"/>
      <c r="K33" s="54"/>
      <c r="L33" s="54"/>
      <c r="M33" s="54"/>
      <c r="N33" s="54"/>
      <c r="O33" s="54"/>
      <c r="P33" s="54"/>
      <c r="Q33" s="54"/>
      <c r="R33" s="58"/>
      <c r="S33" s="58"/>
      <c r="T33" s="57"/>
      <c r="U33" s="57"/>
      <c r="V33" s="57"/>
      <c r="W33" s="57"/>
      <c r="X33" s="63"/>
    </row>
    <row r="34" spans="1:24" s="26" customFormat="1" ht="36" customHeight="1" x14ac:dyDescent="0.55000000000000004">
      <c r="A34" s="27"/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48"/>
      <c r="R34" s="49"/>
      <c r="S34" s="49"/>
      <c r="T34" s="50"/>
      <c r="U34" s="50"/>
      <c r="V34" s="50"/>
      <c r="W34" s="50"/>
      <c r="X34" s="63"/>
    </row>
    <row r="35" spans="1:24" s="26" customFormat="1" ht="36" customHeight="1" x14ac:dyDescent="0.55000000000000004">
      <c r="A35" s="27"/>
      <c r="B35" s="2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48"/>
      <c r="R35" s="49"/>
      <c r="S35" s="49"/>
      <c r="T35" s="50"/>
      <c r="U35" s="50"/>
      <c r="V35" s="50"/>
      <c r="W35" s="50"/>
      <c r="X35" s="63"/>
    </row>
    <row r="36" spans="1:24" x14ac:dyDescent="0.55000000000000004">
      <c r="B36" s="12"/>
      <c r="C36" s="2"/>
    </row>
  </sheetData>
  <sheetProtection algorithmName="SHA-512" hashValue="rpSBvl9tALtwFvENOQIxYML8qQ7+e52gPM6EMIA+b6Bux2tNCu5oSDwpZ5wDi4KI/3FZLc/g0y1vmz/oBAjc3Q==" saltValue="HOIgLzpET642gcywexkTKw==" spinCount="100000" sheet="1" selectLockedCells="1"/>
  <mergeCells count="31">
    <mergeCell ref="M10:N10"/>
    <mergeCell ref="P10:Q10"/>
    <mergeCell ref="H11:J11"/>
    <mergeCell ref="B21:F21"/>
    <mergeCell ref="B22:F22"/>
    <mergeCell ref="G21:X21"/>
    <mergeCell ref="G22:X22"/>
    <mergeCell ref="R2:S2"/>
    <mergeCell ref="H23:I23"/>
    <mergeCell ref="K23:L23"/>
    <mergeCell ref="A4:Y4"/>
    <mergeCell ref="B17:X17"/>
    <mergeCell ref="B23:F24"/>
    <mergeCell ref="G24:X24"/>
    <mergeCell ref="H10:J10"/>
    <mergeCell ref="H8:J8"/>
    <mergeCell ref="L7:X8"/>
    <mergeCell ref="H13:J13"/>
    <mergeCell ref="H15:J15"/>
    <mergeCell ref="L11:X11"/>
    <mergeCell ref="L13:X13"/>
    <mergeCell ref="H7:J7"/>
    <mergeCell ref="L15:X15"/>
    <mergeCell ref="I29:Q29"/>
    <mergeCell ref="H32:R32"/>
    <mergeCell ref="G25:X25"/>
    <mergeCell ref="G26:X26"/>
    <mergeCell ref="B25:F25"/>
    <mergeCell ref="B26:F26"/>
    <mergeCell ref="B28:S28"/>
    <mergeCell ref="T28:X28"/>
  </mergeCells>
  <phoneticPr fontId="1"/>
  <dataValidations count="1">
    <dataValidation type="list" allowBlank="1" showInputMessage="1" showErrorMessage="1" sqref="G21:X21" xr:uid="{8E25F986-C9D7-4B92-AAD3-C45F31CB0059}">
      <formula1>"保育室,保育ママ,認証保育所,その他認可外保育施設"</formula1>
    </dataValidation>
  </dataValidations>
  <pageMargins left="0.31496062992125984" right="0.31496062992125984" top="0.35433070866141736" bottom="0.35433070866141736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156F9-9B97-4E39-9857-508CBF49B7F9}">
  <dimension ref="A1:N13"/>
  <sheetViews>
    <sheetView view="pageBreakPreview" topLeftCell="A2" zoomScale="70" zoomScaleNormal="100" zoomScaleSheetLayoutView="70" workbookViewId="0">
      <selection activeCell="H6" sqref="H6"/>
    </sheetView>
  </sheetViews>
  <sheetFormatPr defaultRowHeight="18" x14ac:dyDescent="0.55000000000000004"/>
  <cols>
    <col min="1" max="1" width="3.58203125" style="2" customWidth="1"/>
    <col min="2" max="5" width="18.25" style="2" customWidth="1"/>
    <col min="6" max="6" width="19.58203125" style="2" customWidth="1"/>
    <col min="7" max="7" width="17.58203125" style="2" customWidth="1"/>
    <col min="8" max="8" width="21" style="2" customWidth="1"/>
    <col min="9" max="9" width="22.75" style="2" customWidth="1"/>
    <col min="10" max="10" width="6.08203125" style="2" customWidth="1"/>
    <col min="11" max="16384" width="8.6640625" style="2"/>
  </cols>
  <sheetData>
    <row r="1" spans="1:14" s="75" customFormat="1" ht="30.75" customHeight="1" x14ac:dyDescent="0.65">
      <c r="B1" s="76" t="s">
        <v>64</v>
      </c>
      <c r="C1" s="77"/>
      <c r="E1" s="78"/>
      <c r="F1" s="78"/>
      <c r="G1" s="78"/>
      <c r="H1" s="78"/>
      <c r="I1" s="78"/>
      <c r="J1" s="78"/>
      <c r="K1" s="78"/>
      <c r="L1" s="78"/>
    </row>
    <row r="2" spans="1:14" s="79" customFormat="1" ht="30.75" customHeight="1" x14ac:dyDescent="0.2">
      <c r="C2" s="80"/>
      <c r="E2" s="80"/>
      <c r="F2" s="80"/>
      <c r="G2" s="80"/>
      <c r="H2" s="80"/>
      <c r="I2" s="80"/>
      <c r="J2" s="80"/>
      <c r="K2" s="80"/>
      <c r="L2" s="80"/>
    </row>
    <row r="3" spans="1:14" s="79" customFormat="1" ht="37.5" customHeight="1" x14ac:dyDescent="0.2">
      <c r="A3" s="81"/>
      <c r="B3" s="81"/>
      <c r="C3" s="132" t="s">
        <v>55</v>
      </c>
      <c r="D3" s="132"/>
      <c r="E3" s="132"/>
      <c r="F3" s="132"/>
      <c r="G3" s="132"/>
      <c r="H3" s="132"/>
      <c r="I3" s="132"/>
      <c r="J3" s="80"/>
      <c r="K3" s="80"/>
      <c r="L3" s="80"/>
      <c r="M3" s="80"/>
      <c r="N3" s="80"/>
    </row>
    <row r="4" spans="1:14" s="79" customFormat="1" ht="37.5" customHeight="1" x14ac:dyDescent="0.2">
      <c r="A4" s="81"/>
      <c r="B4" s="81"/>
      <c r="C4" s="82"/>
      <c r="D4" s="82"/>
      <c r="E4" s="82"/>
      <c r="F4" s="82"/>
      <c r="G4" s="82"/>
      <c r="H4" s="82"/>
      <c r="I4" s="82"/>
      <c r="J4" s="80"/>
      <c r="K4" s="80"/>
      <c r="L4" s="80"/>
      <c r="M4" s="80"/>
      <c r="N4" s="80"/>
    </row>
    <row r="5" spans="1:14" s="79" customFormat="1" ht="28.5" customHeight="1" x14ac:dyDescent="0.2">
      <c r="C5" s="83"/>
      <c r="D5" s="80"/>
      <c r="E5" s="84"/>
      <c r="F5" s="84"/>
      <c r="G5" s="85" t="s">
        <v>52</v>
      </c>
      <c r="H5" s="86" t="str">
        <f>交付申請書!G22</f>
        <v>世田谷キッズ</v>
      </c>
      <c r="I5" s="87"/>
      <c r="K5" s="80"/>
      <c r="L5" s="80"/>
      <c r="M5" s="80"/>
      <c r="N5" s="80"/>
    </row>
    <row r="6" spans="1:14" ht="30.75" customHeight="1" x14ac:dyDescent="0.55000000000000004"/>
    <row r="7" spans="1:14" ht="30.75" customHeight="1" thickBot="1" x14ac:dyDescent="0.6"/>
    <row r="8" spans="1:14" ht="37.5" customHeight="1" x14ac:dyDescent="0.55000000000000004">
      <c r="B8" s="136" t="s">
        <v>57</v>
      </c>
      <c r="C8" s="137"/>
      <c r="D8" s="137"/>
      <c r="E8" s="137"/>
      <c r="F8" s="88" t="s">
        <v>58</v>
      </c>
      <c r="G8" s="89" t="s">
        <v>62</v>
      </c>
      <c r="H8" s="90" t="s">
        <v>59</v>
      </c>
      <c r="I8" s="91" t="s">
        <v>60</v>
      </c>
    </row>
    <row r="9" spans="1:14" ht="57.75" customHeight="1" thickBot="1" x14ac:dyDescent="0.6">
      <c r="A9" s="33"/>
      <c r="B9" s="133" t="s">
        <v>49</v>
      </c>
      <c r="C9" s="134"/>
      <c r="D9" s="134"/>
      <c r="E9" s="135"/>
      <c r="F9" s="92" t="s">
        <v>53</v>
      </c>
      <c r="G9" s="93" t="s">
        <v>63</v>
      </c>
      <c r="H9" s="94" t="s">
        <v>54</v>
      </c>
      <c r="I9" s="95" t="s">
        <v>56</v>
      </c>
    </row>
    <row r="10" spans="1:14" ht="26.25" customHeight="1" x14ac:dyDescent="0.55000000000000004">
      <c r="A10" s="96"/>
      <c r="B10" s="97" t="s">
        <v>45</v>
      </c>
      <c r="C10" s="98" t="s">
        <v>46</v>
      </c>
      <c r="D10" s="98" t="s">
        <v>47</v>
      </c>
      <c r="E10" s="99" t="s">
        <v>48</v>
      </c>
      <c r="F10" s="138">
        <f>SUM(B11:E11)</f>
        <v>860000</v>
      </c>
      <c r="G10" s="128">
        <f>MIN(MIN(D11+E11,1000000)+MIN(B11+C11,2000000),2000000)</f>
        <v>860000</v>
      </c>
      <c r="H10" s="128">
        <f>MIN(F10:G11)</f>
        <v>860000</v>
      </c>
      <c r="I10" s="130">
        <f>ROUNDDOWN(H10,-3)</f>
        <v>860000</v>
      </c>
    </row>
    <row r="11" spans="1:14" ht="45" customHeight="1" thickBot="1" x14ac:dyDescent="0.6">
      <c r="A11" s="96"/>
      <c r="B11" s="100">
        <f>支出内訳!M31</f>
        <v>240000</v>
      </c>
      <c r="C11" s="101">
        <f>支出内訳!M55</f>
        <v>330000</v>
      </c>
      <c r="D11" s="101">
        <f>支出内訳!M79</f>
        <v>150000</v>
      </c>
      <c r="E11" s="102">
        <f>支出内訳!M103</f>
        <v>140000</v>
      </c>
      <c r="F11" s="139"/>
      <c r="G11" s="129"/>
      <c r="H11" s="129"/>
      <c r="I11" s="131"/>
    </row>
    <row r="12" spans="1:14" x14ac:dyDescent="0.55000000000000004">
      <c r="A12" s="96"/>
      <c r="B12" s="96"/>
      <c r="C12" s="96"/>
      <c r="D12" s="96"/>
      <c r="E12" s="33"/>
      <c r="F12" s="33"/>
      <c r="G12" s="33"/>
      <c r="H12" s="33"/>
      <c r="I12" s="33"/>
    </row>
    <row r="13" spans="1:14" x14ac:dyDescent="0.55000000000000004">
      <c r="A13" s="96"/>
      <c r="B13" s="96"/>
      <c r="C13" s="96"/>
      <c r="D13" s="96"/>
      <c r="E13" s="33"/>
      <c r="F13" s="33"/>
      <c r="G13" s="33"/>
      <c r="H13" s="33"/>
      <c r="I13" s="33"/>
    </row>
  </sheetData>
  <sheetProtection algorithmName="SHA-512" hashValue="3fvIaNHlOrhyyw1+g32qXjPvSEXUBEov6LiTnK7F8jn2XJCLKQa2AICEQX1buzPrdOEAgfx5WY3MEJx8dwWc0g==" saltValue="pCsTVxk92bp+GGnuMOqyOw==" spinCount="100000" sheet="1" objects="1" scenarios="1" selectLockedCells="1"/>
  <mergeCells count="7">
    <mergeCell ref="G10:G11"/>
    <mergeCell ref="H10:H11"/>
    <mergeCell ref="I10:I11"/>
    <mergeCell ref="C3:I3"/>
    <mergeCell ref="B9:E9"/>
    <mergeCell ref="B8:E8"/>
    <mergeCell ref="F10:F11"/>
  </mergeCells>
  <phoneticPr fontId="1"/>
  <pageMargins left="0.7" right="0.7" top="0.75" bottom="0.75" header="0.3" footer="0.3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5E15F-7A3C-4AD5-8E49-4CF0FEC09939}">
  <dimension ref="A1:S104"/>
  <sheetViews>
    <sheetView view="pageBreakPreview" topLeftCell="A20" zoomScale="70" zoomScaleNormal="100" zoomScaleSheetLayoutView="70" workbookViewId="0">
      <selection activeCell="B11" sqref="B11:C11"/>
    </sheetView>
  </sheetViews>
  <sheetFormatPr defaultColWidth="8.58203125" defaultRowHeight="18" x14ac:dyDescent="0.55000000000000004"/>
  <cols>
    <col min="1" max="1" width="4.58203125" style="8" customWidth="1"/>
    <col min="2" max="2" width="10.58203125" style="9" customWidth="1"/>
    <col min="3" max="3" width="15.58203125" style="9" customWidth="1"/>
    <col min="4" max="4" width="12.58203125" style="9" customWidth="1"/>
    <col min="5" max="5" width="10.58203125" style="9" customWidth="1"/>
    <col min="6" max="6" width="5.58203125" style="9" customWidth="1"/>
    <col min="7" max="9" width="9.58203125" style="9" customWidth="1"/>
    <col min="10" max="11" width="5.08203125" style="9" customWidth="1"/>
    <col min="12" max="12" width="5.58203125" style="9" customWidth="1"/>
    <col min="13" max="13" width="12.58203125" style="9" customWidth="1"/>
    <col min="14" max="14" width="17.08203125" style="2" customWidth="1"/>
    <col min="15" max="15" width="0.83203125" style="2" customWidth="1"/>
    <col min="16" max="16384" width="8.58203125" style="2"/>
  </cols>
  <sheetData>
    <row r="1" spans="1:19" s="1" customFormat="1" ht="18" customHeight="1" x14ac:dyDescent="0.55000000000000004">
      <c r="A1" s="142" t="s">
        <v>65</v>
      </c>
      <c r="B1" s="142"/>
      <c r="C1" s="142"/>
      <c r="D1" s="72" t="s">
        <v>44</v>
      </c>
      <c r="E1" s="72"/>
      <c r="F1" s="72"/>
      <c r="G1" s="72"/>
      <c r="H1" s="72"/>
      <c r="I1" s="72"/>
      <c r="J1" s="72"/>
      <c r="K1" s="72"/>
      <c r="L1" s="72"/>
      <c r="M1" s="72"/>
    </row>
    <row r="2" spans="1:19" s="1" customFormat="1" ht="9" customHeight="1" thickBot="1" x14ac:dyDescent="0.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s="1" customFormat="1" ht="9" customHeight="1" thickBot="1" x14ac:dyDescent="0.6">
      <c r="A3" s="30"/>
      <c r="B3" s="31"/>
      <c r="C3" s="31"/>
      <c r="D3" s="31"/>
      <c r="E3" s="31"/>
      <c r="F3" s="34"/>
      <c r="G3" s="35"/>
      <c r="H3" s="35"/>
      <c r="I3" s="35"/>
      <c r="J3" s="35"/>
      <c r="K3" s="35"/>
      <c r="L3" s="35"/>
      <c r="M3" s="35"/>
      <c r="N3" s="36"/>
    </row>
    <row r="4" spans="1:19" ht="30" customHeight="1" thickTop="1" thickBot="1" x14ac:dyDescent="0.6">
      <c r="A4" s="3"/>
      <c r="B4" s="71"/>
      <c r="C4" s="40" t="s">
        <v>38</v>
      </c>
      <c r="D4" s="40"/>
      <c r="E4" s="42"/>
      <c r="F4" s="173" t="s">
        <v>39</v>
      </c>
      <c r="G4" s="164" t="s">
        <v>36</v>
      </c>
      <c r="H4" s="165"/>
      <c r="I4" s="165"/>
      <c r="J4" s="165"/>
      <c r="K4" s="166"/>
      <c r="L4" s="162">
        <f>M31+M55</f>
        <v>570000</v>
      </c>
      <c r="M4" s="163"/>
      <c r="N4" s="43" t="s">
        <v>18</v>
      </c>
    </row>
    <row r="5" spans="1:19" ht="9" customHeight="1" thickTop="1" thickBot="1" x14ac:dyDescent="0.6">
      <c r="A5" s="3"/>
      <c r="B5" s="41"/>
      <c r="C5" s="169">
        <f>SUM(L4,L6)</f>
        <v>860000</v>
      </c>
      <c r="D5" s="170"/>
      <c r="E5" s="167" t="s">
        <v>18</v>
      </c>
      <c r="F5" s="174"/>
      <c r="G5" s="44"/>
      <c r="H5" s="42"/>
      <c r="I5" s="45"/>
      <c r="J5" s="44"/>
      <c r="K5" s="71"/>
      <c r="L5" s="46"/>
      <c r="M5" s="46"/>
      <c r="N5" s="47"/>
      <c r="S5" s="33"/>
    </row>
    <row r="6" spans="1:19" ht="30" customHeight="1" thickTop="1" thickBot="1" x14ac:dyDescent="0.6">
      <c r="A6" s="3"/>
      <c r="B6" s="71"/>
      <c r="C6" s="171"/>
      <c r="D6" s="172"/>
      <c r="E6" s="168"/>
      <c r="F6" s="174"/>
      <c r="G6" s="164" t="s">
        <v>37</v>
      </c>
      <c r="H6" s="165"/>
      <c r="I6" s="165"/>
      <c r="J6" s="165"/>
      <c r="K6" s="166"/>
      <c r="L6" s="162">
        <f>SUM(M79,M103)</f>
        <v>290000</v>
      </c>
      <c r="M6" s="175"/>
      <c r="N6" s="47" t="s">
        <v>18</v>
      </c>
    </row>
    <row r="7" spans="1:19" ht="9" customHeight="1" thickTop="1" thickBot="1" x14ac:dyDescent="0.6">
      <c r="A7" s="3"/>
      <c r="B7" s="3"/>
      <c r="C7" s="3"/>
      <c r="D7" s="3"/>
      <c r="E7" s="3"/>
      <c r="F7" s="37"/>
      <c r="G7" s="38"/>
      <c r="H7" s="38"/>
      <c r="I7" s="38"/>
      <c r="J7" s="38"/>
      <c r="K7" s="38"/>
      <c r="L7" s="38"/>
      <c r="M7" s="38"/>
      <c r="N7" s="39"/>
    </row>
    <row r="8" spans="1:19" ht="9" customHeight="1" x14ac:dyDescent="0.5500000000000000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3"/>
    </row>
    <row r="9" spans="1:19" ht="18" customHeight="1" x14ac:dyDescent="0.55000000000000004">
      <c r="A9" s="161" t="s">
        <v>41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</row>
    <row r="10" spans="1:19" ht="18" customHeight="1" x14ac:dyDescent="0.55000000000000004">
      <c r="A10" s="69" t="s">
        <v>1</v>
      </c>
      <c r="B10" s="152" t="s">
        <v>6</v>
      </c>
      <c r="C10" s="153"/>
      <c r="D10" s="70" t="s">
        <v>3</v>
      </c>
      <c r="E10" s="154" t="s">
        <v>29</v>
      </c>
      <c r="F10" s="155"/>
      <c r="G10" s="154" t="s">
        <v>28</v>
      </c>
      <c r="H10" s="156"/>
      <c r="I10" s="155"/>
      <c r="J10" s="153" t="s">
        <v>5</v>
      </c>
      <c r="K10" s="153"/>
      <c r="L10" s="70" t="s">
        <v>0</v>
      </c>
      <c r="M10" s="69" t="s">
        <v>2</v>
      </c>
      <c r="N10" s="32" t="s">
        <v>30</v>
      </c>
    </row>
    <row r="11" spans="1:19" ht="18" customHeight="1" x14ac:dyDescent="0.55000000000000004">
      <c r="A11" s="4">
        <v>1</v>
      </c>
      <c r="B11" s="140" t="s">
        <v>82</v>
      </c>
      <c r="C11" s="141"/>
      <c r="D11" s="64" t="s">
        <v>67</v>
      </c>
      <c r="E11" s="144" t="s">
        <v>83</v>
      </c>
      <c r="F11" s="141"/>
      <c r="G11" s="144" t="s">
        <v>84</v>
      </c>
      <c r="H11" s="145"/>
      <c r="I11" s="141"/>
      <c r="J11" s="143">
        <v>30000</v>
      </c>
      <c r="K11" s="143"/>
      <c r="L11" s="65">
        <v>8</v>
      </c>
      <c r="M11" s="10">
        <f>J11*L11</f>
        <v>240000</v>
      </c>
      <c r="N11" s="29"/>
      <c r="P11" s="2" t="s">
        <v>67</v>
      </c>
    </row>
    <row r="12" spans="1:19" ht="18" customHeight="1" x14ac:dyDescent="0.55000000000000004">
      <c r="A12" s="4">
        <v>2</v>
      </c>
      <c r="B12" s="140"/>
      <c r="C12" s="141"/>
      <c r="D12" s="64"/>
      <c r="E12" s="144"/>
      <c r="F12" s="141"/>
      <c r="G12" s="144"/>
      <c r="H12" s="145"/>
      <c r="I12" s="141"/>
      <c r="J12" s="176"/>
      <c r="K12" s="141"/>
      <c r="L12" s="65"/>
      <c r="M12" s="10">
        <f t="shared" ref="M12:M30" si="0">J12*L12</f>
        <v>0</v>
      </c>
      <c r="N12" s="29"/>
      <c r="P12" s="2" t="s">
        <v>68</v>
      </c>
    </row>
    <row r="13" spans="1:19" ht="18" customHeight="1" x14ac:dyDescent="0.55000000000000004">
      <c r="A13" s="4">
        <v>3</v>
      </c>
      <c r="B13" s="140"/>
      <c r="C13" s="177"/>
      <c r="D13" s="64"/>
      <c r="E13" s="144"/>
      <c r="F13" s="158"/>
      <c r="G13" s="144"/>
      <c r="H13" s="157"/>
      <c r="I13" s="158"/>
      <c r="J13" s="176"/>
      <c r="K13" s="178"/>
      <c r="L13" s="65"/>
      <c r="M13" s="10">
        <f t="shared" si="0"/>
        <v>0</v>
      </c>
      <c r="N13" s="29"/>
      <c r="P13" s="2" t="s">
        <v>69</v>
      </c>
    </row>
    <row r="14" spans="1:19" ht="18" customHeight="1" x14ac:dyDescent="0.55000000000000004">
      <c r="A14" s="4">
        <v>4</v>
      </c>
      <c r="B14" s="140"/>
      <c r="C14" s="177"/>
      <c r="D14" s="64"/>
      <c r="E14" s="144"/>
      <c r="F14" s="158"/>
      <c r="G14" s="144"/>
      <c r="H14" s="157"/>
      <c r="I14" s="158"/>
      <c r="J14" s="176"/>
      <c r="K14" s="178"/>
      <c r="L14" s="65"/>
      <c r="M14" s="10">
        <f t="shared" si="0"/>
        <v>0</v>
      </c>
      <c r="N14" s="29"/>
      <c r="P14" s="2" t="s">
        <v>70</v>
      </c>
    </row>
    <row r="15" spans="1:19" ht="18" customHeight="1" x14ac:dyDescent="0.55000000000000004">
      <c r="A15" s="4">
        <v>5</v>
      </c>
      <c r="B15" s="140"/>
      <c r="C15" s="141"/>
      <c r="D15" s="64"/>
      <c r="E15" s="144"/>
      <c r="F15" s="141"/>
      <c r="G15" s="144"/>
      <c r="H15" s="145"/>
      <c r="I15" s="141"/>
      <c r="J15" s="143"/>
      <c r="K15" s="143"/>
      <c r="L15" s="65"/>
      <c r="M15" s="10">
        <f t="shared" si="0"/>
        <v>0</v>
      </c>
      <c r="N15" s="29"/>
      <c r="P15" s="2" t="s">
        <v>71</v>
      </c>
    </row>
    <row r="16" spans="1:19" ht="18" customHeight="1" x14ac:dyDescent="0.55000000000000004">
      <c r="A16" s="4">
        <v>6</v>
      </c>
      <c r="B16" s="140"/>
      <c r="C16" s="141"/>
      <c r="D16" s="64"/>
      <c r="E16" s="144"/>
      <c r="F16" s="141"/>
      <c r="G16" s="144"/>
      <c r="H16" s="145"/>
      <c r="I16" s="141"/>
      <c r="J16" s="143"/>
      <c r="K16" s="143"/>
      <c r="L16" s="65"/>
      <c r="M16" s="10">
        <f t="shared" si="0"/>
        <v>0</v>
      </c>
      <c r="N16" s="29"/>
    </row>
    <row r="17" spans="1:14" ht="18" customHeight="1" x14ac:dyDescent="0.55000000000000004">
      <c r="A17" s="4">
        <v>7</v>
      </c>
      <c r="B17" s="140"/>
      <c r="C17" s="141"/>
      <c r="D17" s="64"/>
      <c r="E17" s="144"/>
      <c r="F17" s="141"/>
      <c r="G17" s="144"/>
      <c r="H17" s="145"/>
      <c r="I17" s="141"/>
      <c r="J17" s="143"/>
      <c r="K17" s="143"/>
      <c r="L17" s="65"/>
      <c r="M17" s="10">
        <f t="shared" si="0"/>
        <v>0</v>
      </c>
      <c r="N17" s="29"/>
    </row>
    <row r="18" spans="1:14" ht="18" customHeight="1" x14ac:dyDescent="0.55000000000000004">
      <c r="A18" s="4">
        <v>8</v>
      </c>
      <c r="B18" s="140"/>
      <c r="C18" s="141"/>
      <c r="D18" s="64"/>
      <c r="E18" s="144"/>
      <c r="F18" s="141"/>
      <c r="G18" s="144"/>
      <c r="H18" s="145"/>
      <c r="I18" s="141"/>
      <c r="J18" s="143"/>
      <c r="K18" s="143"/>
      <c r="L18" s="65"/>
      <c r="M18" s="10">
        <f t="shared" si="0"/>
        <v>0</v>
      </c>
      <c r="N18" s="29"/>
    </row>
    <row r="19" spans="1:14" ht="18" customHeight="1" x14ac:dyDescent="0.55000000000000004">
      <c r="A19" s="4">
        <v>9</v>
      </c>
      <c r="B19" s="140"/>
      <c r="C19" s="141"/>
      <c r="D19" s="64"/>
      <c r="E19" s="144"/>
      <c r="F19" s="141"/>
      <c r="G19" s="144"/>
      <c r="H19" s="145"/>
      <c r="I19" s="141"/>
      <c r="J19" s="143"/>
      <c r="K19" s="143"/>
      <c r="L19" s="65"/>
      <c r="M19" s="10">
        <f t="shared" si="0"/>
        <v>0</v>
      </c>
      <c r="N19" s="29"/>
    </row>
    <row r="20" spans="1:14" ht="18" customHeight="1" x14ac:dyDescent="0.55000000000000004">
      <c r="A20" s="4">
        <v>10</v>
      </c>
      <c r="B20" s="140"/>
      <c r="C20" s="141"/>
      <c r="D20" s="64"/>
      <c r="E20" s="144"/>
      <c r="F20" s="141"/>
      <c r="G20" s="144"/>
      <c r="H20" s="145"/>
      <c r="I20" s="141"/>
      <c r="J20" s="143"/>
      <c r="K20" s="143"/>
      <c r="L20" s="65"/>
      <c r="M20" s="10">
        <f t="shared" si="0"/>
        <v>0</v>
      </c>
      <c r="N20" s="29"/>
    </row>
    <row r="21" spans="1:14" ht="18" customHeight="1" x14ac:dyDescent="0.55000000000000004">
      <c r="A21" s="4">
        <v>11</v>
      </c>
      <c r="B21" s="140"/>
      <c r="C21" s="141"/>
      <c r="D21" s="64"/>
      <c r="E21" s="144"/>
      <c r="F21" s="141"/>
      <c r="G21" s="144"/>
      <c r="H21" s="145"/>
      <c r="I21" s="141"/>
      <c r="J21" s="143"/>
      <c r="K21" s="143"/>
      <c r="L21" s="65"/>
      <c r="M21" s="10">
        <f t="shared" si="0"/>
        <v>0</v>
      </c>
      <c r="N21" s="29"/>
    </row>
    <row r="22" spans="1:14" ht="18" customHeight="1" x14ac:dyDescent="0.55000000000000004">
      <c r="A22" s="4">
        <v>12</v>
      </c>
      <c r="B22" s="140"/>
      <c r="C22" s="141"/>
      <c r="D22" s="64"/>
      <c r="E22" s="144"/>
      <c r="F22" s="141"/>
      <c r="G22" s="144"/>
      <c r="H22" s="145"/>
      <c r="I22" s="141"/>
      <c r="J22" s="143"/>
      <c r="K22" s="143"/>
      <c r="L22" s="65"/>
      <c r="M22" s="10">
        <f t="shared" si="0"/>
        <v>0</v>
      </c>
      <c r="N22" s="29"/>
    </row>
    <row r="23" spans="1:14" ht="18" customHeight="1" x14ac:dyDescent="0.55000000000000004">
      <c r="A23" s="4">
        <v>13</v>
      </c>
      <c r="B23" s="140"/>
      <c r="C23" s="141"/>
      <c r="D23" s="64"/>
      <c r="E23" s="144"/>
      <c r="F23" s="141"/>
      <c r="G23" s="144"/>
      <c r="H23" s="145"/>
      <c r="I23" s="141"/>
      <c r="J23" s="143"/>
      <c r="K23" s="143"/>
      <c r="L23" s="65"/>
      <c r="M23" s="10">
        <f t="shared" si="0"/>
        <v>0</v>
      </c>
      <c r="N23" s="29"/>
    </row>
    <row r="24" spans="1:14" ht="18" customHeight="1" x14ac:dyDescent="0.55000000000000004">
      <c r="A24" s="4">
        <v>14</v>
      </c>
      <c r="B24" s="140"/>
      <c r="C24" s="141"/>
      <c r="D24" s="64"/>
      <c r="E24" s="144"/>
      <c r="F24" s="141"/>
      <c r="G24" s="144"/>
      <c r="H24" s="145"/>
      <c r="I24" s="141"/>
      <c r="J24" s="143"/>
      <c r="K24" s="143"/>
      <c r="L24" s="65"/>
      <c r="M24" s="10">
        <f t="shared" si="0"/>
        <v>0</v>
      </c>
      <c r="N24" s="29"/>
    </row>
    <row r="25" spans="1:14" ht="18" customHeight="1" x14ac:dyDescent="0.55000000000000004">
      <c r="A25" s="4">
        <v>15</v>
      </c>
      <c r="B25" s="140"/>
      <c r="C25" s="141"/>
      <c r="D25" s="64"/>
      <c r="E25" s="144"/>
      <c r="F25" s="141"/>
      <c r="G25" s="144"/>
      <c r="H25" s="145"/>
      <c r="I25" s="141"/>
      <c r="J25" s="143"/>
      <c r="K25" s="143"/>
      <c r="L25" s="65"/>
      <c r="M25" s="10">
        <f t="shared" si="0"/>
        <v>0</v>
      </c>
      <c r="N25" s="29"/>
    </row>
    <row r="26" spans="1:14" ht="18" customHeight="1" x14ac:dyDescent="0.55000000000000004">
      <c r="A26" s="4">
        <v>16</v>
      </c>
      <c r="B26" s="140"/>
      <c r="C26" s="141"/>
      <c r="D26" s="64"/>
      <c r="E26" s="144"/>
      <c r="F26" s="141"/>
      <c r="G26" s="144"/>
      <c r="H26" s="145"/>
      <c r="I26" s="141"/>
      <c r="J26" s="143"/>
      <c r="K26" s="143"/>
      <c r="L26" s="65"/>
      <c r="M26" s="10">
        <f t="shared" si="0"/>
        <v>0</v>
      </c>
      <c r="N26" s="29"/>
    </row>
    <row r="27" spans="1:14" ht="18" customHeight="1" x14ac:dyDescent="0.55000000000000004">
      <c r="A27" s="4">
        <v>17</v>
      </c>
      <c r="B27" s="140"/>
      <c r="C27" s="141"/>
      <c r="D27" s="64"/>
      <c r="E27" s="144"/>
      <c r="F27" s="141"/>
      <c r="G27" s="144"/>
      <c r="H27" s="145"/>
      <c r="I27" s="141"/>
      <c r="J27" s="143"/>
      <c r="K27" s="143"/>
      <c r="L27" s="65"/>
      <c r="M27" s="10">
        <f t="shared" si="0"/>
        <v>0</v>
      </c>
      <c r="N27" s="29"/>
    </row>
    <row r="28" spans="1:14" ht="18" customHeight="1" x14ac:dyDescent="0.55000000000000004">
      <c r="A28" s="4">
        <v>18</v>
      </c>
      <c r="B28" s="140"/>
      <c r="C28" s="141"/>
      <c r="D28" s="64"/>
      <c r="E28" s="144"/>
      <c r="F28" s="141"/>
      <c r="G28" s="144"/>
      <c r="H28" s="145"/>
      <c r="I28" s="141"/>
      <c r="J28" s="143"/>
      <c r="K28" s="143"/>
      <c r="L28" s="65"/>
      <c r="M28" s="10">
        <f t="shared" si="0"/>
        <v>0</v>
      </c>
      <c r="N28" s="29"/>
    </row>
    <row r="29" spans="1:14" ht="18" customHeight="1" x14ac:dyDescent="0.55000000000000004">
      <c r="A29" s="4">
        <v>19</v>
      </c>
      <c r="B29" s="140"/>
      <c r="C29" s="141"/>
      <c r="D29" s="64"/>
      <c r="E29" s="144"/>
      <c r="F29" s="141"/>
      <c r="G29" s="144"/>
      <c r="H29" s="145"/>
      <c r="I29" s="141"/>
      <c r="J29" s="143"/>
      <c r="K29" s="143"/>
      <c r="L29" s="65"/>
      <c r="M29" s="10">
        <f t="shared" si="0"/>
        <v>0</v>
      </c>
      <c r="N29" s="29"/>
    </row>
    <row r="30" spans="1:14" ht="18" customHeight="1" thickBot="1" x14ac:dyDescent="0.6">
      <c r="A30" s="4">
        <v>20</v>
      </c>
      <c r="B30" s="140"/>
      <c r="C30" s="141"/>
      <c r="D30" s="64"/>
      <c r="E30" s="144"/>
      <c r="F30" s="141"/>
      <c r="G30" s="144"/>
      <c r="H30" s="145"/>
      <c r="I30" s="141"/>
      <c r="J30" s="143"/>
      <c r="K30" s="143"/>
      <c r="L30" s="65"/>
      <c r="M30" s="10">
        <f t="shared" si="0"/>
        <v>0</v>
      </c>
      <c r="N30" s="29"/>
    </row>
    <row r="31" spans="1:14" ht="18" customHeight="1" thickTop="1" thickBot="1" x14ac:dyDescent="0.6">
      <c r="A31" s="7"/>
      <c r="B31" s="66"/>
      <c r="C31" s="66"/>
      <c r="D31" s="66"/>
      <c r="E31" s="146"/>
      <c r="F31" s="147"/>
      <c r="G31" s="66"/>
      <c r="H31" s="146"/>
      <c r="I31" s="147"/>
      <c r="J31" s="148" t="s">
        <v>7</v>
      </c>
      <c r="K31" s="149"/>
      <c r="L31" s="150"/>
      <c r="M31" s="5">
        <f>SUM(M11:M30)</f>
        <v>240000</v>
      </c>
    </row>
    <row r="32" spans="1:14" ht="18" customHeight="1" thickTop="1" x14ac:dyDescent="0.55000000000000004">
      <c r="A32" s="7"/>
      <c r="B32" s="66"/>
      <c r="C32" s="66"/>
      <c r="D32" s="66"/>
      <c r="E32" s="66"/>
      <c r="F32" s="67"/>
      <c r="G32" s="66"/>
      <c r="H32" s="66"/>
      <c r="I32" s="66"/>
      <c r="J32" s="66"/>
      <c r="K32" s="66"/>
      <c r="L32" s="66"/>
      <c r="M32" s="6"/>
    </row>
    <row r="33" spans="1:14" ht="22" customHeight="1" x14ac:dyDescent="0.55000000000000004">
      <c r="A33" s="151" t="s">
        <v>40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</row>
    <row r="34" spans="1:14" ht="22" customHeight="1" x14ac:dyDescent="0.55000000000000004">
      <c r="A34" s="69" t="s">
        <v>1</v>
      </c>
      <c r="B34" s="152" t="s">
        <v>6</v>
      </c>
      <c r="C34" s="153"/>
      <c r="D34" s="70" t="s">
        <v>3</v>
      </c>
      <c r="E34" s="154" t="s">
        <v>29</v>
      </c>
      <c r="F34" s="155"/>
      <c r="G34" s="154" t="s">
        <v>28</v>
      </c>
      <c r="H34" s="156"/>
      <c r="I34" s="155"/>
      <c r="J34" s="153" t="s">
        <v>5</v>
      </c>
      <c r="K34" s="153"/>
      <c r="L34" s="70" t="s">
        <v>0</v>
      </c>
      <c r="M34" s="69" t="s">
        <v>2</v>
      </c>
      <c r="N34" s="32" t="s">
        <v>30</v>
      </c>
    </row>
    <row r="35" spans="1:14" ht="22" customHeight="1" x14ac:dyDescent="0.55000000000000004">
      <c r="A35" s="4">
        <v>1</v>
      </c>
      <c r="B35" s="159" t="s">
        <v>85</v>
      </c>
      <c r="C35" s="160"/>
      <c r="D35" s="64" t="s">
        <v>67</v>
      </c>
      <c r="E35" s="144" t="s">
        <v>86</v>
      </c>
      <c r="F35" s="141"/>
      <c r="G35" s="144" t="s">
        <v>84</v>
      </c>
      <c r="H35" s="145"/>
      <c r="I35" s="141"/>
      <c r="J35" s="143">
        <v>330000</v>
      </c>
      <c r="K35" s="143"/>
      <c r="L35" s="65">
        <v>1</v>
      </c>
      <c r="M35" s="10">
        <f>J35*L35</f>
        <v>330000</v>
      </c>
      <c r="N35" s="29"/>
    </row>
    <row r="36" spans="1:14" ht="22" customHeight="1" x14ac:dyDescent="0.55000000000000004">
      <c r="A36" s="4">
        <v>2</v>
      </c>
      <c r="B36" s="140"/>
      <c r="C36" s="141"/>
      <c r="D36" s="64"/>
      <c r="E36" s="144"/>
      <c r="F36" s="141"/>
      <c r="G36" s="144"/>
      <c r="H36" s="157"/>
      <c r="I36" s="158"/>
      <c r="J36" s="143"/>
      <c r="K36" s="143"/>
      <c r="L36" s="65"/>
      <c r="M36" s="10">
        <f t="shared" ref="M36:M54" si="1">J36*L36</f>
        <v>0</v>
      </c>
      <c r="N36" s="29"/>
    </row>
    <row r="37" spans="1:14" ht="22" customHeight="1" x14ac:dyDescent="0.55000000000000004">
      <c r="A37" s="4">
        <v>3</v>
      </c>
      <c r="B37" s="140"/>
      <c r="C37" s="141"/>
      <c r="D37" s="64"/>
      <c r="E37" s="144"/>
      <c r="F37" s="141"/>
      <c r="G37" s="144"/>
      <c r="H37" s="145"/>
      <c r="I37" s="141"/>
      <c r="J37" s="143"/>
      <c r="K37" s="143"/>
      <c r="L37" s="65"/>
      <c r="M37" s="10">
        <f t="shared" si="1"/>
        <v>0</v>
      </c>
      <c r="N37" s="29"/>
    </row>
    <row r="38" spans="1:14" ht="22" customHeight="1" x14ac:dyDescent="0.55000000000000004">
      <c r="A38" s="4">
        <v>4</v>
      </c>
      <c r="B38" s="140"/>
      <c r="C38" s="141"/>
      <c r="D38" s="64"/>
      <c r="E38" s="144"/>
      <c r="F38" s="141"/>
      <c r="G38" s="144"/>
      <c r="H38" s="145"/>
      <c r="I38" s="141"/>
      <c r="J38" s="143"/>
      <c r="K38" s="143"/>
      <c r="L38" s="65"/>
      <c r="M38" s="10">
        <f t="shared" si="1"/>
        <v>0</v>
      </c>
      <c r="N38" s="29"/>
    </row>
    <row r="39" spans="1:14" ht="22" customHeight="1" x14ac:dyDescent="0.55000000000000004">
      <c r="A39" s="4">
        <v>5</v>
      </c>
      <c r="B39" s="140"/>
      <c r="C39" s="141"/>
      <c r="D39" s="64"/>
      <c r="E39" s="144"/>
      <c r="F39" s="141"/>
      <c r="G39" s="144"/>
      <c r="H39" s="145"/>
      <c r="I39" s="141"/>
      <c r="J39" s="143"/>
      <c r="K39" s="143"/>
      <c r="L39" s="65"/>
      <c r="M39" s="10">
        <f t="shared" si="1"/>
        <v>0</v>
      </c>
      <c r="N39" s="29"/>
    </row>
    <row r="40" spans="1:14" ht="22" customHeight="1" x14ac:dyDescent="0.55000000000000004">
      <c r="A40" s="4">
        <v>6</v>
      </c>
      <c r="B40" s="140"/>
      <c r="C40" s="141"/>
      <c r="D40" s="64"/>
      <c r="E40" s="144"/>
      <c r="F40" s="141"/>
      <c r="G40" s="144"/>
      <c r="H40" s="145"/>
      <c r="I40" s="141"/>
      <c r="J40" s="143"/>
      <c r="K40" s="143"/>
      <c r="L40" s="65"/>
      <c r="M40" s="10">
        <f t="shared" si="1"/>
        <v>0</v>
      </c>
      <c r="N40" s="29"/>
    </row>
    <row r="41" spans="1:14" ht="22" customHeight="1" x14ac:dyDescent="0.55000000000000004">
      <c r="A41" s="4">
        <v>7</v>
      </c>
      <c r="B41" s="140"/>
      <c r="C41" s="141"/>
      <c r="D41" s="64"/>
      <c r="E41" s="144"/>
      <c r="F41" s="141"/>
      <c r="G41" s="144"/>
      <c r="H41" s="145"/>
      <c r="I41" s="141"/>
      <c r="J41" s="143"/>
      <c r="K41" s="143"/>
      <c r="L41" s="65"/>
      <c r="M41" s="10">
        <f t="shared" si="1"/>
        <v>0</v>
      </c>
      <c r="N41" s="29"/>
    </row>
    <row r="42" spans="1:14" ht="22" customHeight="1" x14ac:dyDescent="0.55000000000000004">
      <c r="A42" s="4">
        <v>8</v>
      </c>
      <c r="B42" s="140"/>
      <c r="C42" s="141"/>
      <c r="D42" s="64"/>
      <c r="E42" s="144"/>
      <c r="F42" s="141"/>
      <c r="G42" s="144"/>
      <c r="H42" s="145"/>
      <c r="I42" s="141"/>
      <c r="J42" s="143"/>
      <c r="K42" s="143"/>
      <c r="L42" s="65"/>
      <c r="M42" s="10">
        <f t="shared" si="1"/>
        <v>0</v>
      </c>
      <c r="N42" s="29"/>
    </row>
    <row r="43" spans="1:14" ht="22" customHeight="1" x14ac:dyDescent="0.55000000000000004">
      <c r="A43" s="4">
        <v>9</v>
      </c>
      <c r="B43" s="140"/>
      <c r="C43" s="141"/>
      <c r="D43" s="64"/>
      <c r="E43" s="144"/>
      <c r="F43" s="141"/>
      <c r="G43" s="144"/>
      <c r="H43" s="145"/>
      <c r="I43" s="141"/>
      <c r="J43" s="143"/>
      <c r="K43" s="143"/>
      <c r="L43" s="65"/>
      <c r="M43" s="10">
        <f t="shared" si="1"/>
        <v>0</v>
      </c>
      <c r="N43" s="29"/>
    </row>
    <row r="44" spans="1:14" ht="22" customHeight="1" x14ac:dyDescent="0.55000000000000004">
      <c r="A44" s="4">
        <v>10</v>
      </c>
      <c r="B44" s="140"/>
      <c r="C44" s="141"/>
      <c r="D44" s="64"/>
      <c r="E44" s="144"/>
      <c r="F44" s="141"/>
      <c r="G44" s="144"/>
      <c r="H44" s="145"/>
      <c r="I44" s="141"/>
      <c r="J44" s="143"/>
      <c r="K44" s="143"/>
      <c r="L44" s="65"/>
      <c r="M44" s="10">
        <f t="shared" si="1"/>
        <v>0</v>
      </c>
      <c r="N44" s="29"/>
    </row>
    <row r="45" spans="1:14" ht="22" customHeight="1" x14ac:dyDescent="0.55000000000000004">
      <c r="A45" s="4">
        <v>11</v>
      </c>
      <c r="B45" s="140"/>
      <c r="C45" s="141"/>
      <c r="D45" s="64"/>
      <c r="E45" s="144"/>
      <c r="F45" s="141"/>
      <c r="G45" s="144"/>
      <c r="H45" s="145"/>
      <c r="I45" s="141"/>
      <c r="J45" s="143"/>
      <c r="K45" s="143"/>
      <c r="L45" s="65"/>
      <c r="M45" s="10">
        <f t="shared" si="1"/>
        <v>0</v>
      </c>
      <c r="N45" s="29"/>
    </row>
    <row r="46" spans="1:14" ht="22" customHeight="1" x14ac:dyDescent="0.55000000000000004">
      <c r="A46" s="4">
        <v>12</v>
      </c>
      <c r="B46" s="140"/>
      <c r="C46" s="141"/>
      <c r="D46" s="64"/>
      <c r="E46" s="144"/>
      <c r="F46" s="141"/>
      <c r="G46" s="144"/>
      <c r="H46" s="145"/>
      <c r="I46" s="141"/>
      <c r="J46" s="143"/>
      <c r="K46" s="143"/>
      <c r="L46" s="65"/>
      <c r="M46" s="10">
        <f t="shared" si="1"/>
        <v>0</v>
      </c>
      <c r="N46" s="29"/>
    </row>
    <row r="47" spans="1:14" ht="22" customHeight="1" x14ac:dyDescent="0.55000000000000004">
      <c r="A47" s="4">
        <v>13</v>
      </c>
      <c r="B47" s="140"/>
      <c r="C47" s="141"/>
      <c r="D47" s="64"/>
      <c r="E47" s="144"/>
      <c r="F47" s="141"/>
      <c r="G47" s="144"/>
      <c r="H47" s="145"/>
      <c r="I47" s="141"/>
      <c r="J47" s="143"/>
      <c r="K47" s="143"/>
      <c r="L47" s="65"/>
      <c r="M47" s="10">
        <f t="shared" si="1"/>
        <v>0</v>
      </c>
      <c r="N47" s="29"/>
    </row>
    <row r="48" spans="1:14" ht="22" customHeight="1" x14ac:dyDescent="0.55000000000000004">
      <c r="A48" s="4">
        <v>14</v>
      </c>
      <c r="B48" s="140"/>
      <c r="C48" s="141"/>
      <c r="D48" s="64"/>
      <c r="E48" s="144"/>
      <c r="F48" s="141"/>
      <c r="G48" s="144"/>
      <c r="H48" s="145"/>
      <c r="I48" s="141"/>
      <c r="J48" s="143"/>
      <c r="K48" s="143"/>
      <c r="L48" s="65"/>
      <c r="M48" s="10">
        <f t="shared" si="1"/>
        <v>0</v>
      </c>
      <c r="N48" s="29"/>
    </row>
    <row r="49" spans="1:14" ht="22" customHeight="1" x14ac:dyDescent="0.55000000000000004">
      <c r="A49" s="4">
        <v>15</v>
      </c>
      <c r="B49" s="140"/>
      <c r="C49" s="141"/>
      <c r="D49" s="64"/>
      <c r="E49" s="144"/>
      <c r="F49" s="141"/>
      <c r="G49" s="144"/>
      <c r="H49" s="145"/>
      <c r="I49" s="141"/>
      <c r="J49" s="143"/>
      <c r="K49" s="143"/>
      <c r="L49" s="65"/>
      <c r="M49" s="10">
        <f t="shared" si="1"/>
        <v>0</v>
      </c>
      <c r="N49" s="29"/>
    </row>
    <row r="50" spans="1:14" ht="22" customHeight="1" x14ac:dyDescent="0.55000000000000004">
      <c r="A50" s="4">
        <v>16</v>
      </c>
      <c r="B50" s="140"/>
      <c r="C50" s="141"/>
      <c r="D50" s="64"/>
      <c r="E50" s="144"/>
      <c r="F50" s="141"/>
      <c r="G50" s="144"/>
      <c r="H50" s="145"/>
      <c r="I50" s="141"/>
      <c r="J50" s="143"/>
      <c r="K50" s="143"/>
      <c r="L50" s="65"/>
      <c r="M50" s="10">
        <f t="shared" si="1"/>
        <v>0</v>
      </c>
      <c r="N50" s="29"/>
    </row>
    <row r="51" spans="1:14" ht="22" customHeight="1" x14ac:dyDescent="0.55000000000000004">
      <c r="A51" s="4">
        <v>17</v>
      </c>
      <c r="B51" s="140"/>
      <c r="C51" s="141"/>
      <c r="D51" s="64"/>
      <c r="E51" s="144"/>
      <c r="F51" s="141"/>
      <c r="G51" s="144"/>
      <c r="H51" s="145"/>
      <c r="I51" s="141"/>
      <c r="J51" s="143"/>
      <c r="K51" s="143"/>
      <c r="L51" s="65"/>
      <c r="M51" s="10">
        <f t="shared" si="1"/>
        <v>0</v>
      </c>
      <c r="N51" s="29"/>
    </row>
    <row r="52" spans="1:14" ht="22" customHeight="1" x14ac:dyDescent="0.55000000000000004">
      <c r="A52" s="4">
        <v>18</v>
      </c>
      <c r="B52" s="140"/>
      <c r="C52" s="141"/>
      <c r="D52" s="64"/>
      <c r="E52" s="144"/>
      <c r="F52" s="141"/>
      <c r="G52" s="144"/>
      <c r="H52" s="145"/>
      <c r="I52" s="141"/>
      <c r="J52" s="143"/>
      <c r="K52" s="143"/>
      <c r="L52" s="65"/>
      <c r="M52" s="10">
        <f t="shared" si="1"/>
        <v>0</v>
      </c>
      <c r="N52" s="29"/>
    </row>
    <row r="53" spans="1:14" ht="22" customHeight="1" x14ac:dyDescent="0.55000000000000004">
      <c r="A53" s="4">
        <v>19</v>
      </c>
      <c r="B53" s="140"/>
      <c r="C53" s="141"/>
      <c r="D53" s="64"/>
      <c r="E53" s="144"/>
      <c r="F53" s="141"/>
      <c r="G53" s="144"/>
      <c r="H53" s="145"/>
      <c r="I53" s="141"/>
      <c r="J53" s="143"/>
      <c r="K53" s="143"/>
      <c r="L53" s="65"/>
      <c r="M53" s="10">
        <f t="shared" si="1"/>
        <v>0</v>
      </c>
      <c r="N53" s="29"/>
    </row>
    <row r="54" spans="1:14" ht="22" customHeight="1" thickBot="1" x14ac:dyDescent="0.6">
      <c r="A54" s="4">
        <v>20</v>
      </c>
      <c r="B54" s="140"/>
      <c r="C54" s="141"/>
      <c r="D54" s="64"/>
      <c r="E54" s="144"/>
      <c r="F54" s="141"/>
      <c r="G54" s="144"/>
      <c r="H54" s="145"/>
      <c r="I54" s="141"/>
      <c r="J54" s="143"/>
      <c r="K54" s="143"/>
      <c r="L54" s="65"/>
      <c r="M54" s="10">
        <f t="shared" si="1"/>
        <v>0</v>
      </c>
      <c r="N54" s="29"/>
    </row>
    <row r="55" spans="1:14" ht="22" customHeight="1" thickTop="1" thickBot="1" x14ac:dyDescent="0.6">
      <c r="A55" s="7"/>
      <c r="B55" s="66"/>
      <c r="C55" s="66"/>
      <c r="D55" s="66"/>
      <c r="E55" s="146"/>
      <c r="F55" s="147"/>
      <c r="G55" s="66"/>
      <c r="H55" s="146"/>
      <c r="I55" s="147"/>
      <c r="J55" s="148" t="s">
        <v>8</v>
      </c>
      <c r="K55" s="149"/>
      <c r="L55" s="150"/>
      <c r="M55" s="5">
        <f>SUM(M35:M54)</f>
        <v>330000</v>
      </c>
    </row>
    <row r="56" spans="1:14" ht="18" customHeight="1" thickTop="1" x14ac:dyDescent="0.55000000000000004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1:14" ht="22" customHeight="1" x14ac:dyDescent="0.55000000000000004">
      <c r="A57" s="151" t="s">
        <v>42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</row>
    <row r="58" spans="1:14" ht="22" customHeight="1" x14ac:dyDescent="0.55000000000000004">
      <c r="A58" s="69" t="s">
        <v>1</v>
      </c>
      <c r="B58" s="152" t="s">
        <v>6</v>
      </c>
      <c r="C58" s="153"/>
      <c r="D58" s="70" t="s">
        <v>3</v>
      </c>
      <c r="E58" s="154" t="s">
        <v>29</v>
      </c>
      <c r="F58" s="155"/>
      <c r="G58" s="154" t="s">
        <v>28</v>
      </c>
      <c r="H58" s="156"/>
      <c r="I58" s="155"/>
      <c r="J58" s="153" t="s">
        <v>5</v>
      </c>
      <c r="K58" s="153"/>
      <c r="L58" s="70" t="s">
        <v>0</v>
      </c>
      <c r="M58" s="69" t="s">
        <v>2</v>
      </c>
      <c r="N58" s="32" t="s">
        <v>30</v>
      </c>
    </row>
    <row r="59" spans="1:14" ht="22" customHeight="1" x14ac:dyDescent="0.55000000000000004">
      <c r="A59" s="4">
        <v>1</v>
      </c>
      <c r="B59" s="159" t="s">
        <v>90</v>
      </c>
      <c r="C59" s="160"/>
      <c r="D59" s="64" t="s">
        <v>67</v>
      </c>
      <c r="E59" s="144" t="s">
        <v>91</v>
      </c>
      <c r="F59" s="141"/>
      <c r="G59" s="144" t="s">
        <v>84</v>
      </c>
      <c r="H59" s="145"/>
      <c r="I59" s="141"/>
      <c r="J59" s="143">
        <v>150000</v>
      </c>
      <c r="K59" s="143"/>
      <c r="L59" s="65">
        <v>1</v>
      </c>
      <c r="M59" s="10">
        <f>J59*L59</f>
        <v>150000</v>
      </c>
      <c r="N59" s="29"/>
    </row>
    <row r="60" spans="1:14" ht="22" customHeight="1" x14ac:dyDescent="0.55000000000000004">
      <c r="A60" s="4">
        <v>2</v>
      </c>
      <c r="B60" s="140"/>
      <c r="C60" s="141"/>
      <c r="D60" s="64"/>
      <c r="E60" s="144"/>
      <c r="F60" s="141"/>
      <c r="G60" s="144"/>
      <c r="H60" s="145"/>
      <c r="I60" s="141"/>
      <c r="J60" s="143"/>
      <c r="K60" s="143"/>
      <c r="L60" s="65"/>
      <c r="M60" s="10">
        <f t="shared" ref="M60:M78" si="2">J60*L60</f>
        <v>0</v>
      </c>
      <c r="N60" s="29"/>
    </row>
    <row r="61" spans="1:14" ht="22" customHeight="1" x14ac:dyDescent="0.55000000000000004">
      <c r="A61" s="4">
        <v>3</v>
      </c>
      <c r="B61" s="140"/>
      <c r="C61" s="141"/>
      <c r="D61" s="64"/>
      <c r="E61" s="144"/>
      <c r="F61" s="141"/>
      <c r="G61" s="144"/>
      <c r="H61" s="145"/>
      <c r="I61" s="141"/>
      <c r="J61" s="143"/>
      <c r="K61" s="143"/>
      <c r="L61" s="65"/>
      <c r="M61" s="10">
        <f t="shared" si="2"/>
        <v>0</v>
      </c>
      <c r="N61" s="29"/>
    </row>
    <row r="62" spans="1:14" ht="22" customHeight="1" x14ac:dyDescent="0.55000000000000004">
      <c r="A62" s="4">
        <v>4</v>
      </c>
      <c r="B62" s="140"/>
      <c r="C62" s="141"/>
      <c r="D62" s="64"/>
      <c r="E62" s="144"/>
      <c r="F62" s="141"/>
      <c r="G62" s="144"/>
      <c r="H62" s="145"/>
      <c r="I62" s="141"/>
      <c r="J62" s="143"/>
      <c r="K62" s="143"/>
      <c r="L62" s="65"/>
      <c r="M62" s="10">
        <f t="shared" si="2"/>
        <v>0</v>
      </c>
      <c r="N62" s="29"/>
    </row>
    <row r="63" spans="1:14" ht="22" customHeight="1" x14ac:dyDescent="0.55000000000000004">
      <c r="A63" s="4">
        <v>5</v>
      </c>
      <c r="B63" s="140"/>
      <c r="C63" s="141"/>
      <c r="D63" s="64"/>
      <c r="E63" s="144"/>
      <c r="F63" s="141"/>
      <c r="G63" s="144"/>
      <c r="H63" s="145"/>
      <c r="I63" s="141"/>
      <c r="J63" s="143"/>
      <c r="K63" s="143"/>
      <c r="L63" s="65"/>
      <c r="M63" s="10">
        <f t="shared" si="2"/>
        <v>0</v>
      </c>
      <c r="N63" s="29"/>
    </row>
    <row r="64" spans="1:14" ht="22" customHeight="1" x14ac:dyDescent="0.55000000000000004">
      <c r="A64" s="4">
        <v>6</v>
      </c>
      <c r="B64" s="140"/>
      <c r="C64" s="141"/>
      <c r="D64" s="64"/>
      <c r="E64" s="144"/>
      <c r="F64" s="141"/>
      <c r="G64" s="144"/>
      <c r="H64" s="145"/>
      <c r="I64" s="141"/>
      <c r="J64" s="143"/>
      <c r="K64" s="143"/>
      <c r="L64" s="65"/>
      <c r="M64" s="10">
        <f t="shared" si="2"/>
        <v>0</v>
      </c>
      <c r="N64" s="29"/>
    </row>
    <row r="65" spans="1:14" ht="22" customHeight="1" x14ac:dyDescent="0.55000000000000004">
      <c r="A65" s="4">
        <v>7</v>
      </c>
      <c r="B65" s="140"/>
      <c r="C65" s="141"/>
      <c r="D65" s="64"/>
      <c r="E65" s="144"/>
      <c r="F65" s="141"/>
      <c r="G65" s="144"/>
      <c r="H65" s="145"/>
      <c r="I65" s="141"/>
      <c r="J65" s="143"/>
      <c r="K65" s="143"/>
      <c r="L65" s="65"/>
      <c r="M65" s="10">
        <f t="shared" si="2"/>
        <v>0</v>
      </c>
      <c r="N65" s="29"/>
    </row>
    <row r="66" spans="1:14" ht="22" customHeight="1" x14ac:dyDescent="0.55000000000000004">
      <c r="A66" s="4">
        <v>8</v>
      </c>
      <c r="B66" s="140"/>
      <c r="C66" s="141"/>
      <c r="D66" s="64"/>
      <c r="E66" s="144"/>
      <c r="F66" s="141"/>
      <c r="G66" s="144"/>
      <c r="H66" s="145"/>
      <c r="I66" s="141"/>
      <c r="J66" s="143"/>
      <c r="K66" s="143"/>
      <c r="L66" s="65"/>
      <c r="M66" s="10">
        <f t="shared" si="2"/>
        <v>0</v>
      </c>
      <c r="N66" s="29"/>
    </row>
    <row r="67" spans="1:14" ht="22" customHeight="1" x14ac:dyDescent="0.55000000000000004">
      <c r="A67" s="4">
        <v>9</v>
      </c>
      <c r="B67" s="140"/>
      <c r="C67" s="141"/>
      <c r="D67" s="64"/>
      <c r="E67" s="144"/>
      <c r="F67" s="141"/>
      <c r="G67" s="144"/>
      <c r="H67" s="145"/>
      <c r="I67" s="141"/>
      <c r="J67" s="143"/>
      <c r="K67" s="143"/>
      <c r="L67" s="65"/>
      <c r="M67" s="10">
        <f t="shared" si="2"/>
        <v>0</v>
      </c>
      <c r="N67" s="29"/>
    </row>
    <row r="68" spans="1:14" ht="22" customHeight="1" x14ac:dyDescent="0.55000000000000004">
      <c r="A68" s="4">
        <v>10</v>
      </c>
      <c r="B68" s="140"/>
      <c r="C68" s="141"/>
      <c r="D68" s="64"/>
      <c r="E68" s="144"/>
      <c r="F68" s="141"/>
      <c r="G68" s="144"/>
      <c r="H68" s="145"/>
      <c r="I68" s="141"/>
      <c r="J68" s="143"/>
      <c r="K68" s="143"/>
      <c r="L68" s="65"/>
      <c r="M68" s="10">
        <f t="shared" si="2"/>
        <v>0</v>
      </c>
      <c r="N68" s="29"/>
    </row>
    <row r="69" spans="1:14" ht="22" customHeight="1" x14ac:dyDescent="0.55000000000000004">
      <c r="A69" s="4">
        <v>11</v>
      </c>
      <c r="B69" s="140"/>
      <c r="C69" s="141"/>
      <c r="D69" s="64"/>
      <c r="E69" s="144"/>
      <c r="F69" s="141"/>
      <c r="G69" s="144"/>
      <c r="H69" s="145"/>
      <c r="I69" s="141"/>
      <c r="J69" s="143"/>
      <c r="K69" s="143"/>
      <c r="L69" s="65"/>
      <c r="M69" s="10">
        <f t="shared" si="2"/>
        <v>0</v>
      </c>
      <c r="N69" s="29"/>
    </row>
    <row r="70" spans="1:14" ht="22" customHeight="1" x14ac:dyDescent="0.55000000000000004">
      <c r="A70" s="4">
        <v>12</v>
      </c>
      <c r="B70" s="140"/>
      <c r="C70" s="141"/>
      <c r="D70" s="64"/>
      <c r="E70" s="144"/>
      <c r="F70" s="141"/>
      <c r="G70" s="144"/>
      <c r="H70" s="145"/>
      <c r="I70" s="141"/>
      <c r="J70" s="143"/>
      <c r="K70" s="143"/>
      <c r="L70" s="65"/>
      <c r="M70" s="10">
        <f t="shared" si="2"/>
        <v>0</v>
      </c>
      <c r="N70" s="29"/>
    </row>
    <row r="71" spans="1:14" ht="22" customHeight="1" x14ac:dyDescent="0.55000000000000004">
      <c r="A71" s="4">
        <v>13</v>
      </c>
      <c r="B71" s="140"/>
      <c r="C71" s="141"/>
      <c r="D71" s="64"/>
      <c r="E71" s="144"/>
      <c r="F71" s="141"/>
      <c r="G71" s="144"/>
      <c r="H71" s="145"/>
      <c r="I71" s="141"/>
      <c r="J71" s="143"/>
      <c r="K71" s="143"/>
      <c r="L71" s="65"/>
      <c r="M71" s="10">
        <f t="shared" si="2"/>
        <v>0</v>
      </c>
      <c r="N71" s="29"/>
    </row>
    <row r="72" spans="1:14" ht="22" customHeight="1" x14ac:dyDescent="0.55000000000000004">
      <c r="A72" s="4">
        <v>14</v>
      </c>
      <c r="B72" s="140"/>
      <c r="C72" s="141"/>
      <c r="D72" s="64"/>
      <c r="E72" s="144"/>
      <c r="F72" s="141"/>
      <c r="G72" s="144"/>
      <c r="H72" s="145"/>
      <c r="I72" s="141"/>
      <c r="J72" s="143"/>
      <c r="K72" s="143"/>
      <c r="L72" s="65"/>
      <c r="M72" s="10">
        <f t="shared" si="2"/>
        <v>0</v>
      </c>
      <c r="N72" s="29"/>
    </row>
    <row r="73" spans="1:14" ht="22" customHeight="1" x14ac:dyDescent="0.55000000000000004">
      <c r="A73" s="4">
        <v>15</v>
      </c>
      <c r="B73" s="140"/>
      <c r="C73" s="141"/>
      <c r="D73" s="64"/>
      <c r="E73" s="144"/>
      <c r="F73" s="141"/>
      <c r="G73" s="144"/>
      <c r="H73" s="145"/>
      <c r="I73" s="141"/>
      <c r="J73" s="143"/>
      <c r="K73" s="143"/>
      <c r="L73" s="65"/>
      <c r="M73" s="10">
        <f t="shared" si="2"/>
        <v>0</v>
      </c>
      <c r="N73" s="29"/>
    </row>
    <row r="74" spans="1:14" ht="22" customHeight="1" x14ac:dyDescent="0.55000000000000004">
      <c r="A74" s="4">
        <v>16</v>
      </c>
      <c r="B74" s="140"/>
      <c r="C74" s="141"/>
      <c r="D74" s="64"/>
      <c r="E74" s="144"/>
      <c r="F74" s="141"/>
      <c r="G74" s="144"/>
      <c r="H74" s="145"/>
      <c r="I74" s="141"/>
      <c r="J74" s="143"/>
      <c r="K74" s="143"/>
      <c r="L74" s="65"/>
      <c r="M74" s="10">
        <f t="shared" si="2"/>
        <v>0</v>
      </c>
      <c r="N74" s="29"/>
    </row>
    <row r="75" spans="1:14" ht="22" customHeight="1" x14ac:dyDescent="0.55000000000000004">
      <c r="A75" s="4">
        <v>17</v>
      </c>
      <c r="B75" s="140"/>
      <c r="C75" s="141"/>
      <c r="D75" s="64"/>
      <c r="E75" s="144"/>
      <c r="F75" s="141"/>
      <c r="G75" s="144"/>
      <c r="H75" s="145"/>
      <c r="I75" s="141"/>
      <c r="J75" s="143"/>
      <c r="K75" s="143"/>
      <c r="L75" s="65"/>
      <c r="M75" s="10">
        <f t="shared" si="2"/>
        <v>0</v>
      </c>
      <c r="N75" s="29"/>
    </row>
    <row r="76" spans="1:14" ht="22" customHeight="1" x14ac:dyDescent="0.55000000000000004">
      <c r="A76" s="4">
        <v>18</v>
      </c>
      <c r="B76" s="140"/>
      <c r="C76" s="141"/>
      <c r="D76" s="64"/>
      <c r="E76" s="144"/>
      <c r="F76" s="141"/>
      <c r="G76" s="144"/>
      <c r="H76" s="145"/>
      <c r="I76" s="141"/>
      <c r="J76" s="143"/>
      <c r="K76" s="143"/>
      <c r="L76" s="65"/>
      <c r="M76" s="10">
        <f t="shared" si="2"/>
        <v>0</v>
      </c>
      <c r="N76" s="29"/>
    </row>
    <row r="77" spans="1:14" ht="22" customHeight="1" x14ac:dyDescent="0.55000000000000004">
      <c r="A77" s="4">
        <v>19</v>
      </c>
      <c r="B77" s="140"/>
      <c r="C77" s="141"/>
      <c r="D77" s="64"/>
      <c r="E77" s="144"/>
      <c r="F77" s="141"/>
      <c r="G77" s="144"/>
      <c r="H77" s="145"/>
      <c r="I77" s="141"/>
      <c r="J77" s="143"/>
      <c r="K77" s="143"/>
      <c r="L77" s="65"/>
      <c r="M77" s="10">
        <f t="shared" si="2"/>
        <v>0</v>
      </c>
      <c r="N77" s="29"/>
    </row>
    <row r="78" spans="1:14" ht="22" customHeight="1" thickBot="1" x14ac:dyDescent="0.6">
      <c r="A78" s="4">
        <v>20</v>
      </c>
      <c r="B78" s="140"/>
      <c r="C78" s="141"/>
      <c r="D78" s="64"/>
      <c r="E78" s="144"/>
      <c r="F78" s="141"/>
      <c r="G78" s="144"/>
      <c r="H78" s="145"/>
      <c r="I78" s="141"/>
      <c r="J78" s="143"/>
      <c r="K78" s="143"/>
      <c r="L78" s="65"/>
      <c r="M78" s="10">
        <f t="shared" si="2"/>
        <v>0</v>
      </c>
      <c r="N78" s="29"/>
    </row>
    <row r="79" spans="1:14" ht="22" customHeight="1" thickTop="1" thickBot="1" x14ac:dyDescent="0.6">
      <c r="A79" s="7"/>
      <c r="B79" s="66"/>
      <c r="C79" s="66"/>
      <c r="D79" s="66"/>
      <c r="E79" s="146"/>
      <c r="F79" s="147"/>
      <c r="G79" s="66"/>
      <c r="H79" s="146"/>
      <c r="I79" s="147"/>
      <c r="J79" s="148" t="s">
        <v>9</v>
      </c>
      <c r="K79" s="149"/>
      <c r="L79" s="150"/>
      <c r="M79" s="5">
        <f>SUM(M59:M78)</f>
        <v>150000</v>
      </c>
    </row>
    <row r="80" spans="1:14" ht="18" customHeight="1" thickTop="1" x14ac:dyDescent="0.55000000000000004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</row>
    <row r="81" spans="1:14" ht="22" customHeight="1" x14ac:dyDescent="0.55000000000000004">
      <c r="A81" s="151" t="s">
        <v>43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</row>
    <row r="82" spans="1:14" ht="22" customHeight="1" x14ac:dyDescent="0.55000000000000004">
      <c r="A82" s="69" t="s">
        <v>1</v>
      </c>
      <c r="B82" s="152" t="s">
        <v>6</v>
      </c>
      <c r="C82" s="153"/>
      <c r="D82" s="70" t="s">
        <v>3</v>
      </c>
      <c r="E82" s="154" t="s">
        <v>29</v>
      </c>
      <c r="F82" s="155"/>
      <c r="G82" s="154" t="s">
        <v>28</v>
      </c>
      <c r="H82" s="156"/>
      <c r="I82" s="155"/>
      <c r="J82" s="153" t="s">
        <v>5</v>
      </c>
      <c r="K82" s="153"/>
      <c r="L82" s="70" t="s">
        <v>0</v>
      </c>
      <c r="M82" s="69" t="s">
        <v>2</v>
      </c>
      <c r="N82" s="32" t="s">
        <v>30</v>
      </c>
    </row>
    <row r="83" spans="1:14" ht="22" customHeight="1" x14ac:dyDescent="0.55000000000000004">
      <c r="A83" s="4">
        <v>1</v>
      </c>
      <c r="B83" s="159" t="s">
        <v>87</v>
      </c>
      <c r="C83" s="160"/>
      <c r="D83" s="64" t="s">
        <v>69</v>
      </c>
      <c r="E83" s="144" t="s">
        <v>88</v>
      </c>
      <c r="F83" s="141"/>
      <c r="G83" s="144" t="s">
        <v>84</v>
      </c>
      <c r="H83" s="145"/>
      <c r="I83" s="141"/>
      <c r="J83" s="143">
        <v>5000</v>
      </c>
      <c r="K83" s="143"/>
      <c r="L83" s="65">
        <v>20</v>
      </c>
      <c r="M83" s="10">
        <f>J83*L83</f>
        <v>100000</v>
      </c>
      <c r="N83" s="29"/>
    </row>
    <row r="84" spans="1:14" ht="22" customHeight="1" x14ac:dyDescent="0.55000000000000004">
      <c r="A84" s="4">
        <v>2</v>
      </c>
      <c r="B84" s="159" t="s">
        <v>87</v>
      </c>
      <c r="C84" s="160"/>
      <c r="D84" s="73" t="s">
        <v>70</v>
      </c>
      <c r="E84" s="144" t="s">
        <v>88</v>
      </c>
      <c r="F84" s="141"/>
      <c r="G84" s="144" t="s">
        <v>84</v>
      </c>
      <c r="H84" s="145"/>
      <c r="I84" s="141"/>
      <c r="J84" s="143">
        <v>2000</v>
      </c>
      <c r="K84" s="143"/>
      <c r="L84" s="65">
        <v>20</v>
      </c>
      <c r="M84" s="10">
        <f t="shared" ref="M84:M102" si="3">J84*L84</f>
        <v>40000</v>
      </c>
      <c r="N84" s="29" t="s">
        <v>89</v>
      </c>
    </row>
    <row r="85" spans="1:14" ht="22" customHeight="1" x14ac:dyDescent="0.55000000000000004">
      <c r="A85" s="4">
        <v>3</v>
      </c>
      <c r="B85" s="140"/>
      <c r="C85" s="141"/>
      <c r="D85" s="64"/>
      <c r="E85" s="144"/>
      <c r="F85" s="141"/>
      <c r="G85" s="144"/>
      <c r="H85" s="145"/>
      <c r="I85" s="141"/>
      <c r="J85" s="143"/>
      <c r="K85" s="143"/>
      <c r="L85" s="65"/>
      <c r="M85" s="10">
        <f t="shared" si="3"/>
        <v>0</v>
      </c>
      <c r="N85" s="29"/>
    </row>
    <row r="86" spans="1:14" ht="22" customHeight="1" x14ac:dyDescent="0.55000000000000004">
      <c r="A86" s="4">
        <v>4</v>
      </c>
      <c r="B86" s="140"/>
      <c r="C86" s="141"/>
      <c r="D86" s="64"/>
      <c r="E86" s="144"/>
      <c r="F86" s="141"/>
      <c r="G86" s="144"/>
      <c r="H86" s="145"/>
      <c r="I86" s="141"/>
      <c r="J86" s="143"/>
      <c r="K86" s="143"/>
      <c r="L86" s="65"/>
      <c r="M86" s="10">
        <f t="shared" si="3"/>
        <v>0</v>
      </c>
      <c r="N86" s="29"/>
    </row>
    <row r="87" spans="1:14" ht="22" customHeight="1" x14ac:dyDescent="0.55000000000000004">
      <c r="A87" s="4">
        <v>5</v>
      </c>
      <c r="B87" s="140"/>
      <c r="C87" s="141"/>
      <c r="D87" s="64"/>
      <c r="E87" s="144"/>
      <c r="F87" s="141"/>
      <c r="G87" s="144"/>
      <c r="H87" s="145"/>
      <c r="I87" s="141"/>
      <c r="J87" s="143"/>
      <c r="K87" s="143"/>
      <c r="L87" s="65"/>
      <c r="M87" s="10">
        <f t="shared" si="3"/>
        <v>0</v>
      </c>
      <c r="N87" s="29"/>
    </row>
    <row r="88" spans="1:14" ht="22" customHeight="1" x14ac:dyDescent="0.55000000000000004">
      <c r="A88" s="4">
        <v>6</v>
      </c>
      <c r="B88" s="140"/>
      <c r="C88" s="141"/>
      <c r="D88" s="64"/>
      <c r="E88" s="144"/>
      <c r="F88" s="141"/>
      <c r="G88" s="144"/>
      <c r="H88" s="145"/>
      <c r="I88" s="141"/>
      <c r="J88" s="143"/>
      <c r="K88" s="143"/>
      <c r="L88" s="65"/>
      <c r="M88" s="10">
        <f t="shared" si="3"/>
        <v>0</v>
      </c>
      <c r="N88" s="29"/>
    </row>
    <row r="89" spans="1:14" ht="22" customHeight="1" x14ac:dyDescent="0.55000000000000004">
      <c r="A89" s="4">
        <v>7</v>
      </c>
      <c r="B89" s="140"/>
      <c r="C89" s="141"/>
      <c r="D89" s="64"/>
      <c r="E89" s="144"/>
      <c r="F89" s="141"/>
      <c r="G89" s="144"/>
      <c r="H89" s="145"/>
      <c r="I89" s="141"/>
      <c r="J89" s="143"/>
      <c r="K89" s="143"/>
      <c r="L89" s="65"/>
      <c r="M89" s="10">
        <f t="shared" si="3"/>
        <v>0</v>
      </c>
      <c r="N89" s="29"/>
    </row>
    <row r="90" spans="1:14" ht="22" customHeight="1" x14ac:dyDescent="0.55000000000000004">
      <c r="A90" s="4">
        <v>8</v>
      </c>
      <c r="B90" s="140"/>
      <c r="C90" s="141"/>
      <c r="D90" s="64"/>
      <c r="E90" s="144"/>
      <c r="F90" s="141"/>
      <c r="G90" s="144"/>
      <c r="H90" s="145"/>
      <c r="I90" s="141"/>
      <c r="J90" s="143"/>
      <c r="K90" s="143"/>
      <c r="L90" s="65"/>
      <c r="M90" s="10">
        <f t="shared" si="3"/>
        <v>0</v>
      </c>
      <c r="N90" s="29"/>
    </row>
    <row r="91" spans="1:14" ht="22" customHeight="1" x14ac:dyDescent="0.55000000000000004">
      <c r="A91" s="4">
        <v>9</v>
      </c>
      <c r="B91" s="140"/>
      <c r="C91" s="141"/>
      <c r="D91" s="64"/>
      <c r="E91" s="144"/>
      <c r="F91" s="141"/>
      <c r="G91" s="144"/>
      <c r="H91" s="145"/>
      <c r="I91" s="141"/>
      <c r="J91" s="143"/>
      <c r="K91" s="143"/>
      <c r="L91" s="65"/>
      <c r="M91" s="10">
        <f t="shared" si="3"/>
        <v>0</v>
      </c>
      <c r="N91" s="29"/>
    </row>
    <row r="92" spans="1:14" ht="22" customHeight="1" x14ac:dyDescent="0.55000000000000004">
      <c r="A92" s="4">
        <v>10</v>
      </c>
      <c r="B92" s="140"/>
      <c r="C92" s="141"/>
      <c r="D92" s="64"/>
      <c r="E92" s="144"/>
      <c r="F92" s="141"/>
      <c r="G92" s="144"/>
      <c r="H92" s="145"/>
      <c r="I92" s="141"/>
      <c r="J92" s="143"/>
      <c r="K92" s="143"/>
      <c r="L92" s="65"/>
      <c r="M92" s="10">
        <f t="shared" si="3"/>
        <v>0</v>
      </c>
      <c r="N92" s="29"/>
    </row>
    <row r="93" spans="1:14" ht="22" customHeight="1" x14ac:dyDescent="0.55000000000000004">
      <c r="A93" s="4">
        <v>11</v>
      </c>
      <c r="B93" s="140"/>
      <c r="C93" s="141"/>
      <c r="D93" s="64"/>
      <c r="E93" s="144"/>
      <c r="F93" s="141"/>
      <c r="G93" s="144"/>
      <c r="H93" s="145"/>
      <c r="I93" s="141"/>
      <c r="J93" s="143"/>
      <c r="K93" s="143"/>
      <c r="L93" s="65"/>
      <c r="M93" s="10">
        <f t="shared" si="3"/>
        <v>0</v>
      </c>
      <c r="N93" s="29"/>
    </row>
    <row r="94" spans="1:14" ht="22" customHeight="1" x14ac:dyDescent="0.55000000000000004">
      <c r="A94" s="4">
        <v>12</v>
      </c>
      <c r="B94" s="140"/>
      <c r="C94" s="141"/>
      <c r="D94" s="64"/>
      <c r="E94" s="144"/>
      <c r="F94" s="141"/>
      <c r="G94" s="144"/>
      <c r="H94" s="145"/>
      <c r="I94" s="141"/>
      <c r="J94" s="143"/>
      <c r="K94" s="143"/>
      <c r="L94" s="65"/>
      <c r="M94" s="10">
        <f t="shared" si="3"/>
        <v>0</v>
      </c>
      <c r="N94" s="29"/>
    </row>
    <row r="95" spans="1:14" ht="22" customHeight="1" x14ac:dyDescent="0.55000000000000004">
      <c r="A95" s="4">
        <v>13</v>
      </c>
      <c r="B95" s="140"/>
      <c r="C95" s="141"/>
      <c r="D95" s="64"/>
      <c r="E95" s="144"/>
      <c r="F95" s="141"/>
      <c r="G95" s="144"/>
      <c r="H95" s="145"/>
      <c r="I95" s="141"/>
      <c r="J95" s="143"/>
      <c r="K95" s="143"/>
      <c r="L95" s="65"/>
      <c r="M95" s="10">
        <f t="shared" si="3"/>
        <v>0</v>
      </c>
      <c r="N95" s="29"/>
    </row>
    <row r="96" spans="1:14" ht="22" customHeight="1" x14ac:dyDescent="0.55000000000000004">
      <c r="A96" s="4">
        <v>14</v>
      </c>
      <c r="B96" s="140"/>
      <c r="C96" s="141"/>
      <c r="D96" s="64"/>
      <c r="E96" s="144"/>
      <c r="F96" s="141"/>
      <c r="G96" s="144"/>
      <c r="H96" s="145"/>
      <c r="I96" s="141"/>
      <c r="J96" s="143"/>
      <c r="K96" s="143"/>
      <c r="L96" s="65"/>
      <c r="M96" s="10">
        <f t="shared" si="3"/>
        <v>0</v>
      </c>
      <c r="N96" s="29"/>
    </row>
    <row r="97" spans="1:14" ht="22" customHeight="1" x14ac:dyDescent="0.55000000000000004">
      <c r="A97" s="4">
        <v>15</v>
      </c>
      <c r="B97" s="140"/>
      <c r="C97" s="141"/>
      <c r="D97" s="64"/>
      <c r="E97" s="144"/>
      <c r="F97" s="141"/>
      <c r="G97" s="144"/>
      <c r="H97" s="145"/>
      <c r="I97" s="141"/>
      <c r="J97" s="143"/>
      <c r="K97" s="143"/>
      <c r="L97" s="65"/>
      <c r="M97" s="10">
        <f t="shared" si="3"/>
        <v>0</v>
      </c>
      <c r="N97" s="29"/>
    </row>
    <row r="98" spans="1:14" ht="22" customHeight="1" x14ac:dyDescent="0.55000000000000004">
      <c r="A98" s="4">
        <v>16</v>
      </c>
      <c r="B98" s="140"/>
      <c r="C98" s="141"/>
      <c r="D98" s="64"/>
      <c r="E98" s="144"/>
      <c r="F98" s="141"/>
      <c r="G98" s="144"/>
      <c r="H98" s="145"/>
      <c r="I98" s="141"/>
      <c r="J98" s="143"/>
      <c r="K98" s="143"/>
      <c r="L98" s="65"/>
      <c r="M98" s="10">
        <f t="shared" si="3"/>
        <v>0</v>
      </c>
      <c r="N98" s="29"/>
    </row>
    <row r="99" spans="1:14" ht="22" customHeight="1" x14ac:dyDescent="0.55000000000000004">
      <c r="A99" s="4">
        <v>17</v>
      </c>
      <c r="B99" s="140"/>
      <c r="C99" s="141"/>
      <c r="D99" s="64"/>
      <c r="E99" s="144"/>
      <c r="F99" s="141"/>
      <c r="G99" s="144"/>
      <c r="H99" s="145"/>
      <c r="I99" s="141"/>
      <c r="J99" s="143"/>
      <c r="K99" s="143"/>
      <c r="L99" s="65"/>
      <c r="M99" s="10">
        <f t="shared" si="3"/>
        <v>0</v>
      </c>
      <c r="N99" s="29"/>
    </row>
    <row r="100" spans="1:14" ht="22" customHeight="1" x14ac:dyDescent="0.55000000000000004">
      <c r="A100" s="4">
        <v>18</v>
      </c>
      <c r="B100" s="140"/>
      <c r="C100" s="141"/>
      <c r="D100" s="64"/>
      <c r="E100" s="144"/>
      <c r="F100" s="141"/>
      <c r="G100" s="144"/>
      <c r="H100" s="145"/>
      <c r="I100" s="141"/>
      <c r="J100" s="143"/>
      <c r="K100" s="143"/>
      <c r="L100" s="65"/>
      <c r="M100" s="10">
        <f t="shared" si="3"/>
        <v>0</v>
      </c>
      <c r="N100" s="29"/>
    </row>
    <row r="101" spans="1:14" ht="22" customHeight="1" x14ac:dyDescent="0.55000000000000004">
      <c r="A101" s="4">
        <v>19</v>
      </c>
      <c r="B101" s="140"/>
      <c r="C101" s="141"/>
      <c r="D101" s="64"/>
      <c r="E101" s="144"/>
      <c r="F101" s="141"/>
      <c r="G101" s="144"/>
      <c r="H101" s="145"/>
      <c r="I101" s="141"/>
      <c r="J101" s="143"/>
      <c r="K101" s="143"/>
      <c r="L101" s="65"/>
      <c r="M101" s="10">
        <f t="shared" si="3"/>
        <v>0</v>
      </c>
      <c r="N101" s="29"/>
    </row>
    <row r="102" spans="1:14" ht="22" customHeight="1" thickBot="1" x14ac:dyDescent="0.6">
      <c r="A102" s="4">
        <v>20</v>
      </c>
      <c r="B102" s="140"/>
      <c r="C102" s="141"/>
      <c r="D102" s="64"/>
      <c r="E102" s="144"/>
      <c r="F102" s="141"/>
      <c r="G102" s="144"/>
      <c r="H102" s="145"/>
      <c r="I102" s="141"/>
      <c r="J102" s="143"/>
      <c r="K102" s="143"/>
      <c r="L102" s="65"/>
      <c r="M102" s="10">
        <f t="shared" si="3"/>
        <v>0</v>
      </c>
      <c r="N102" s="29"/>
    </row>
    <row r="103" spans="1:14" ht="22" customHeight="1" thickTop="1" thickBot="1" x14ac:dyDescent="0.6">
      <c r="A103" s="7"/>
      <c r="B103" s="66"/>
      <c r="C103" s="66"/>
      <c r="D103" s="66"/>
      <c r="E103" s="146"/>
      <c r="F103" s="147"/>
      <c r="G103" s="66"/>
      <c r="H103" s="146"/>
      <c r="I103" s="147"/>
      <c r="J103" s="148" t="s">
        <v>10</v>
      </c>
      <c r="K103" s="149"/>
      <c r="L103" s="150"/>
      <c r="M103" s="5">
        <f>SUM(M83:M102)</f>
        <v>140000</v>
      </c>
    </row>
    <row r="104" spans="1:14" ht="18" customHeight="1" thickTop="1" x14ac:dyDescent="0.55000000000000004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</row>
  </sheetData>
  <sheetProtection algorithmName="SHA-512" hashValue="fzGqkZ7cNhneerk6DTt3Z4foEWBQLIOZAev48JGEqFjZnk8ISjrcqupqy4ClrP0TtlNnKtv5siFjiyo03Hryzw==" saltValue="L2LXvJavJ2Zy57Ia0l91JQ==" spinCount="100000" sheet="1" objects="1" scenarios="1" selectLockedCells="1"/>
  <mergeCells count="360">
    <mergeCell ref="B101:C101"/>
    <mergeCell ref="E101:F101"/>
    <mergeCell ref="G101:I101"/>
    <mergeCell ref="J101:K101"/>
    <mergeCell ref="B102:C102"/>
    <mergeCell ref="E102:F102"/>
    <mergeCell ref="G102:I102"/>
    <mergeCell ref="J102:K102"/>
    <mergeCell ref="E103:F103"/>
    <mergeCell ref="H103:I103"/>
    <mergeCell ref="J103:L103"/>
    <mergeCell ref="B98:C98"/>
    <mergeCell ref="E98:F98"/>
    <mergeCell ref="G98:I98"/>
    <mergeCell ref="J98:K98"/>
    <mergeCell ref="B99:C99"/>
    <mergeCell ref="E99:F99"/>
    <mergeCell ref="G99:I99"/>
    <mergeCell ref="J99:K99"/>
    <mergeCell ref="B100:C100"/>
    <mergeCell ref="E100:F100"/>
    <mergeCell ref="G100:I100"/>
    <mergeCell ref="J100:K100"/>
    <mergeCell ref="B95:C95"/>
    <mergeCell ref="E95:F95"/>
    <mergeCell ref="G95:I95"/>
    <mergeCell ref="J95:K95"/>
    <mergeCell ref="B96:C96"/>
    <mergeCell ref="E96:F96"/>
    <mergeCell ref="G96:I96"/>
    <mergeCell ref="J96:K96"/>
    <mergeCell ref="B97:C97"/>
    <mergeCell ref="E97:F97"/>
    <mergeCell ref="G97:I97"/>
    <mergeCell ref="J97:K97"/>
    <mergeCell ref="B92:C92"/>
    <mergeCell ref="E92:F92"/>
    <mergeCell ref="G92:I92"/>
    <mergeCell ref="J92:K92"/>
    <mergeCell ref="B93:C93"/>
    <mergeCell ref="E93:F93"/>
    <mergeCell ref="G93:I93"/>
    <mergeCell ref="J93:K93"/>
    <mergeCell ref="B94:C94"/>
    <mergeCell ref="E94:F94"/>
    <mergeCell ref="G94:I94"/>
    <mergeCell ref="J94:K94"/>
    <mergeCell ref="B89:C89"/>
    <mergeCell ref="E89:F89"/>
    <mergeCell ref="G89:I89"/>
    <mergeCell ref="J89:K89"/>
    <mergeCell ref="B90:C90"/>
    <mergeCell ref="E90:F90"/>
    <mergeCell ref="G90:I90"/>
    <mergeCell ref="J90:K90"/>
    <mergeCell ref="B91:C91"/>
    <mergeCell ref="E91:F91"/>
    <mergeCell ref="G91:I91"/>
    <mergeCell ref="J91:K91"/>
    <mergeCell ref="B86:C86"/>
    <mergeCell ref="E86:F86"/>
    <mergeCell ref="G86:I86"/>
    <mergeCell ref="J86:K86"/>
    <mergeCell ref="B87:C87"/>
    <mergeCell ref="E87:F87"/>
    <mergeCell ref="G87:I87"/>
    <mergeCell ref="J87:K87"/>
    <mergeCell ref="B88:C88"/>
    <mergeCell ref="E88:F88"/>
    <mergeCell ref="G88:I88"/>
    <mergeCell ref="J88:K88"/>
    <mergeCell ref="B83:C83"/>
    <mergeCell ref="E83:F83"/>
    <mergeCell ref="G83:I83"/>
    <mergeCell ref="J83:K83"/>
    <mergeCell ref="B84:C84"/>
    <mergeCell ref="E84:F84"/>
    <mergeCell ref="G84:I84"/>
    <mergeCell ref="J84:K84"/>
    <mergeCell ref="B85:C85"/>
    <mergeCell ref="E85:F85"/>
    <mergeCell ref="G85:I85"/>
    <mergeCell ref="J85:K85"/>
    <mergeCell ref="B78:C78"/>
    <mergeCell ref="E78:F78"/>
    <mergeCell ref="G78:I78"/>
    <mergeCell ref="J78:K78"/>
    <mergeCell ref="E79:F79"/>
    <mergeCell ref="H79:I79"/>
    <mergeCell ref="J79:L79"/>
    <mergeCell ref="A81:M81"/>
    <mergeCell ref="B82:C82"/>
    <mergeCell ref="E82:F82"/>
    <mergeCell ref="G82:I82"/>
    <mergeCell ref="J82:K82"/>
    <mergeCell ref="B75:C75"/>
    <mergeCell ref="E75:F75"/>
    <mergeCell ref="G75:I75"/>
    <mergeCell ref="J75:K75"/>
    <mergeCell ref="B76:C76"/>
    <mergeCell ref="E76:F76"/>
    <mergeCell ref="G76:I76"/>
    <mergeCell ref="J76:K76"/>
    <mergeCell ref="B77:C77"/>
    <mergeCell ref="E77:F77"/>
    <mergeCell ref="G77:I77"/>
    <mergeCell ref="J77:K77"/>
    <mergeCell ref="B72:C72"/>
    <mergeCell ref="E72:F72"/>
    <mergeCell ref="G72:I72"/>
    <mergeCell ref="J72:K72"/>
    <mergeCell ref="B73:C73"/>
    <mergeCell ref="E73:F73"/>
    <mergeCell ref="G73:I73"/>
    <mergeCell ref="J73:K73"/>
    <mergeCell ref="B74:C74"/>
    <mergeCell ref="E74:F74"/>
    <mergeCell ref="G74:I74"/>
    <mergeCell ref="J74:K74"/>
    <mergeCell ref="B69:C69"/>
    <mergeCell ref="E69:F69"/>
    <mergeCell ref="G69:I69"/>
    <mergeCell ref="J69:K69"/>
    <mergeCell ref="B70:C70"/>
    <mergeCell ref="E70:F70"/>
    <mergeCell ref="G70:I70"/>
    <mergeCell ref="J70:K70"/>
    <mergeCell ref="B71:C71"/>
    <mergeCell ref="E71:F71"/>
    <mergeCell ref="G71:I71"/>
    <mergeCell ref="J71:K71"/>
    <mergeCell ref="B66:C66"/>
    <mergeCell ref="E66:F66"/>
    <mergeCell ref="G66:I66"/>
    <mergeCell ref="J66:K66"/>
    <mergeCell ref="B67:C67"/>
    <mergeCell ref="E67:F67"/>
    <mergeCell ref="G67:I67"/>
    <mergeCell ref="J67:K67"/>
    <mergeCell ref="B68:C68"/>
    <mergeCell ref="E68:F68"/>
    <mergeCell ref="G68:I68"/>
    <mergeCell ref="J68:K68"/>
    <mergeCell ref="B63:C63"/>
    <mergeCell ref="E63:F63"/>
    <mergeCell ref="G63:I63"/>
    <mergeCell ref="J63:K63"/>
    <mergeCell ref="B64:C64"/>
    <mergeCell ref="E64:F64"/>
    <mergeCell ref="G64:I64"/>
    <mergeCell ref="J64:K64"/>
    <mergeCell ref="B65:C65"/>
    <mergeCell ref="E65:F65"/>
    <mergeCell ref="G65:I65"/>
    <mergeCell ref="J65:K65"/>
    <mergeCell ref="B60:C60"/>
    <mergeCell ref="E60:F60"/>
    <mergeCell ref="G60:I60"/>
    <mergeCell ref="J60:K60"/>
    <mergeCell ref="B61:C61"/>
    <mergeCell ref="E61:F61"/>
    <mergeCell ref="G61:I61"/>
    <mergeCell ref="J61:K61"/>
    <mergeCell ref="B62:C62"/>
    <mergeCell ref="E62:F62"/>
    <mergeCell ref="G62:I62"/>
    <mergeCell ref="J62:K62"/>
    <mergeCell ref="B11:C11"/>
    <mergeCell ref="J11:K11"/>
    <mergeCell ref="B12:C12"/>
    <mergeCell ref="J12:K12"/>
    <mergeCell ref="B15:C15"/>
    <mergeCell ref="J15:K15"/>
    <mergeCell ref="B16:C16"/>
    <mergeCell ref="J16:K16"/>
    <mergeCell ref="E15:F15"/>
    <mergeCell ref="G15:I15"/>
    <mergeCell ref="B13:C13"/>
    <mergeCell ref="J13:K13"/>
    <mergeCell ref="B14:C14"/>
    <mergeCell ref="J14:K14"/>
    <mergeCell ref="E14:F14"/>
    <mergeCell ref="G14:I14"/>
    <mergeCell ref="E16:F16"/>
    <mergeCell ref="G16:I16"/>
    <mergeCell ref="E11:F11"/>
    <mergeCell ref="G11:I11"/>
    <mergeCell ref="E12:F12"/>
    <mergeCell ref="G12:I12"/>
    <mergeCell ref="E13:F13"/>
    <mergeCell ref="G13:I13"/>
    <mergeCell ref="A57:M57"/>
    <mergeCell ref="B58:C58"/>
    <mergeCell ref="E58:F58"/>
    <mergeCell ref="G58:I58"/>
    <mergeCell ref="J58:K58"/>
    <mergeCell ref="B59:C59"/>
    <mergeCell ref="E59:F59"/>
    <mergeCell ref="G59:I59"/>
    <mergeCell ref="J59:K59"/>
    <mergeCell ref="A9:M9"/>
    <mergeCell ref="B10:C10"/>
    <mergeCell ref="J10:K10"/>
    <mergeCell ref="E10:F10"/>
    <mergeCell ref="G10:I10"/>
    <mergeCell ref="L4:M4"/>
    <mergeCell ref="G4:K4"/>
    <mergeCell ref="G6:K6"/>
    <mergeCell ref="E5:E6"/>
    <mergeCell ref="C5:D6"/>
    <mergeCell ref="F4:F6"/>
    <mergeCell ref="L6:M6"/>
    <mergeCell ref="B19:C19"/>
    <mergeCell ref="J19:K19"/>
    <mergeCell ref="B20:C20"/>
    <mergeCell ref="J20:K20"/>
    <mergeCell ref="E19:F19"/>
    <mergeCell ref="G19:I19"/>
    <mergeCell ref="B17:C17"/>
    <mergeCell ref="J17:K17"/>
    <mergeCell ref="B18:C18"/>
    <mergeCell ref="J18:K18"/>
    <mergeCell ref="E17:F17"/>
    <mergeCell ref="G17:I17"/>
    <mergeCell ref="E18:F18"/>
    <mergeCell ref="G18:I18"/>
    <mergeCell ref="E20:F20"/>
    <mergeCell ref="G20:I20"/>
    <mergeCell ref="B23:C23"/>
    <mergeCell ref="J23:K23"/>
    <mergeCell ref="B24:C24"/>
    <mergeCell ref="J24:K24"/>
    <mergeCell ref="E23:F23"/>
    <mergeCell ref="G23:I23"/>
    <mergeCell ref="B21:C21"/>
    <mergeCell ref="J21:K21"/>
    <mergeCell ref="B22:C22"/>
    <mergeCell ref="J22:K22"/>
    <mergeCell ref="E21:F21"/>
    <mergeCell ref="G21:I21"/>
    <mergeCell ref="E22:F22"/>
    <mergeCell ref="G22:I22"/>
    <mergeCell ref="E24:F24"/>
    <mergeCell ref="G24:I24"/>
    <mergeCell ref="B37:C37"/>
    <mergeCell ref="J37:K37"/>
    <mergeCell ref="B38:C38"/>
    <mergeCell ref="J38:K38"/>
    <mergeCell ref="B35:C35"/>
    <mergeCell ref="J35:K35"/>
    <mergeCell ref="B36:C36"/>
    <mergeCell ref="J36:K36"/>
    <mergeCell ref="E35:F35"/>
    <mergeCell ref="G35:I35"/>
    <mergeCell ref="E37:F37"/>
    <mergeCell ref="G37:I37"/>
    <mergeCell ref="E38:F38"/>
    <mergeCell ref="G38:I38"/>
    <mergeCell ref="E40:F40"/>
    <mergeCell ref="G40:I40"/>
    <mergeCell ref="E41:F41"/>
    <mergeCell ref="G41:I41"/>
    <mergeCell ref="E42:F42"/>
    <mergeCell ref="G42:I42"/>
    <mergeCell ref="B45:C45"/>
    <mergeCell ref="B46:C46"/>
    <mergeCell ref="J44:K44"/>
    <mergeCell ref="E43:F43"/>
    <mergeCell ref="G43:I43"/>
    <mergeCell ref="E46:F46"/>
    <mergeCell ref="G46:I46"/>
    <mergeCell ref="E44:F44"/>
    <mergeCell ref="G44:I44"/>
    <mergeCell ref="E45:F45"/>
    <mergeCell ref="G45:I45"/>
    <mergeCell ref="J46:K46"/>
    <mergeCell ref="B43:C43"/>
    <mergeCell ref="J43:K43"/>
    <mergeCell ref="B52:C52"/>
    <mergeCell ref="J52:K52"/>
    <mergeCell ref="E51:F51"/>
    <mergeCell ref="G51:I51"/>
    <mergeCell ref="E52:F52"/>
    <mergeCell ref="G52:I52"/>
    <mergeCell ref="E53:F53"/>
    <mergeCell ref="G53:I53"/>
    <mergeCell ref="B49:C49"/>
    <mergeCell ref="J49:K49"/>
    <mergeCell ref="E55:F55"/>
    <mergeCell ref="H55:I55"/>
    <mergeCell ref="J55:L55"/>
    <mergeCell ref="J48:K48"/>
    <mergeCell ref="E47:F47"/>
    <mergeCell ref="G47:I47"/>
    <mergeCell ref="E31:F31"/>
    <mergeCell ref="H31:I31"/>
    <mergeCell ref="J31:L31"/>
    <mergeCell ref="A33:M33"/>
    <mergeCell ref="B34:C34"/>
    <mergeCell ref="J34:K34"/>
    <mergeCell ref="E34:F34"/>
    <mergeCell ref="G34:I34"/>
    <mergeCell ref="E36:F36"/>
    <mergeCell ref="G36:I36"/>
    <mergeCell ref="B53:C53"/>
    <mergeCell ref="J53:K53"/>
    <mergeCell ref="B54:C54"/>
    <mergeCell ref="J54:K54"/>
    <mergeCell ref="B51:C51"/>
    <mergeCell ref="E54:F54"/>
    <mergeCell ref="G54:I54"/>
    <mergeCell ref="J51:K51"/>
    <mergeCell ref="B50:C50"/>
    <mergeCell ref="J50:K50"/>
    <mergeCell ref="B47:C47"/>
    <mergeCell ref="J47:K47"/>
    <mergeCell ref="B48:C48"/>
    <mergeCell ref="E29:F29"/>
    <mergeCell ref="G29:I29"/>
    <mergeCell ref="E48:F48"/>
    <mergeCell ref="G48:I48"/>
    <mergeCell ref="E49:F49"/>
    <mergeCell ref="G49:I49"/>
    <mergeCell ref="E50:F50"/>
    <mergeCell ref="G50:I50"/>
    <mergeCell ref="J29:K29"/>
    <mergeCell ref="B41:C41"/>
    <mergeCell ref="J41:K41"/>
    <mergeCell ref="B42:C42"/>
    <mergeCell ref="J42:K42"/>
    <mergeCell ref="B39:C39"/>
    <mergeCell ref="J39:K39"/>
    <mergeCell ref="B40:C40"/>
    <mergeCell ref="J40:K40"/>
    <mergeCell ref="B29:C29"/>
    <mergeCell ref="J45:K45"/>
    <mergeCell ref="B44:C44"/>
    <mergeCell ref="A1:C1"/>
    <mergeCell ref="B30:C30"/>
    <mergeCell ref="J30:K30"/>
    <mergeCell ref="E30:F30"/>
    <mergeCell ref="G30:I30"/>
    <mergeCell ref="B27:C27"/>
    <mergeCell ref="J27:K27"/>
    <mergeCell ref="B28:C28"/>
    <mergeCell ref="J28:K28"/>
    <mergeCell ref="E27:F27"/>
    <mergeCell ref="G27:I27"/>
    <mergeCell ref="B25:C25"/>
    <mergeCell ref="J25:K25"/>
    <mergeCell ref="B26:C26"/>
    <mergeCell ref="J26:K26"/>
    <mergeCell ref="E25:F25"/>
    <mergeCell ref="G25:I25"/>
    <mergeCell ref="E26:F26"/>
    <mergeCell ref="G26:I26"/>
    <mergeCell ref="E28:F28"/>
    <mergeCell ref="G28:I28"/>
    <mergeCell ref="E39:F39"/>
    <mergeCell ref="G39:I39"/>
  </mergeCells>
  <phoneticPr fontId="1"/>
  <conditionalFormatting sqref="M11:M30">
    <cfRule type="cellIs" dxfId="3" priority="5" operator="equal">
      <formula>0</formula>
    </cfRule>
  </conditionalFormatting>
  <conditionalFormatting sqref="M35:M54">
    <cfRule type="cellIs" dxfId="2" priority="3" operator="equal">
      <formula>0</formula>
    </cfRule>
  </conditionalFormatting>
  <conditionalFormatting sqref="M59:M78">
    <cfRule type="cellIs" dxfId="1" priority="2" operator="equal">
      <formula>0</formula>
    </cfRule>
  </conditionalFormatting>
  <conditionalFormatting sqref="M83:M102">
    <cfRule type="cellIs" dxfId="0" priority="1" operator="equal">
      <formula>0</formula>
    </cfRule>
  </conditionalFormatting>
  <dataValidations count="1">
    <dataValidation type="list" allowBlank="1" showInputMessage="1" showErrorMessage="1" sqref="D11:D30 D35:D54 D59:D78 D83:D102" xr:uid="{B4291C99-1944-4870-92FF-2F9C065587FC}">
      <formula1>$P$11:$P$15</formula1>
    </dataValidation>
  </dataValidations>
  <pageMargins left="0.31496062992125984" right="0.23622047244094491" top="0.27559055118110237" bottom="0.27559055118110237" header="0.31496062992125984" footer="0.31496062992125984"/>
  <pageSetup paperSize="9" scale="96" orientation="landscape" r:id="rId1"/>
  <rowBreaks count="3" manualBreakCount="3">
    <brk id="32" max="14" man="1"/>
    <brk id="56" max="14" man="1"/>
    <brk id="8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交付申請書</vt:lpstr>
      <vt:lpstr>所要額調書(自動計算)</vt:lpstr>
      <vt:lpstr>支出内訳</vt:lpstr>
      <vt:lpstr>交付申請書!Print_Area</vt:lpstr>
      <vt:lpstr>支出内訳!Print_Area</vt:lpstr>
      <vt:lpstr>'所要額調書(自動計算)'!Print_Area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fujita006</dc:creator>
  <cp:lastModifiedBy>Shirakawa105</cp:lastModifiedBy>
  <cp:lastPrinted>2024-06-24T01:50:44Z</cp:lastPrinted>
  <dcterms:created xsi:type="dcterms:W3CDTF">2021-02-01T06:23:41Z</dcterms:created>
  <dcterms:modified xsi:type="dcterms:W3CDTF">2024-06-24T01:51:12Z</dcterms:modified>
</cp:coreProperties>
</file>