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413\7年度\00-07 子ども・子育て支援担当\710　子どもの学び場運営スタートアップ補助事業\02　要領\R7年度作成\"/>
    </mc:Choice>
  </mc:AlternateContent>
  <xr:revisionPtr revIDLastSave="0" documentId="13_ncr:1_{031940F6-024F-4C8C-8E6B-F2E7DDEB230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収支報告書 （手書き用)" sheetId="7" r:id="rId1"/>
    <sheet name="収支報告書 （入力用）" sheetId="6" r:id="rId2"/>
    <sheet name="記載例" sheetId="8" r:id="rId3"/>
  </sheets>
  <definedNames>
    <definedName name="_xlnm.Print_Area" localSheetId="2">記載例!$A$1:$Y$49</definedName>
    <definedName name="_xlnm.Print_Area" localSheetId="0">'収支報告書 （手書き用)'!$A$1:$Y$49</definedName>
    <definedName name="_xlnm.Print_Area" localSheetId="1">'収支報告書 （入力用）'!$A$1:$Y$49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8" l="1"/>
  <c r="W36" i="8"/>
  <c r="R36" i="8"/>
  <c r="W40" i="8"/>
  <c r="R40" i="8"/>
  <c r="R10" i="8"/>
  <c r="S12" i="8" s="1"/>
  <c r="R8" i="8"/>
  <c r="R7" i="8"/>
  <c r="S9" i="8" s="1"/>
  <c r="S15" i="8" s="1"/>
  <c r="S14" i="6"/>
  <c r="R13" i="6"/>
  <c r="R47" i="6"/>
  <c r="W47" i="6"/>
  <c r="R40" i="6"/>
  <c r="R36" i="6"/>
  <c r="S23" i="6"/>
  <c r="W40" i="6"/>
  <c r="R11" i="6"/>
  <c r="R10" i="6"/>
  <c r="R8" i="6"/>
  <c r="R7" i="6"/>
  <c r="W36" i="6"/>
  <c r="S9" i="6"/>
  <c r="S12" i="6" l="1"/>
  <c r="S15" i="6" s="1"/>
  <c r="S48" i="8"/>
  <c r="W48" i="8"/>
  <c r="W48" i="6"/>
  <c r="S48" i="6"/>
</calcChain>
</file>

<file path=xl/sharedStrings.xml><?xml version="1.0" encoding="utf-8"?>
<sst xmlns="http://schemas.openxmlformats.org/spreadsheetml/2006/main" count="263" uniqueCount="84">
  <si>
    <t>科目</t>
  </si>
  <si>
    <t>金額</t>
  </si>
  <si>
    <t>内容</t>
    <rPh sb="0" eb="2">
      <t>ナイヨウ</t>
    </rPh>
    <phoneticPr fontId="1"/>
  </si>
  <si>
    <t>併用する助成金</t>
    <phoneticPr fontId="1"/>
  </si>
  <si>
    <t>収入合計</t>
    <rPh sb="0" eb="2">
      <t>シュウニュウ</t>
    </rPh>
    <rPh sb="2" eb="4">
      <t>ゴウケイ</t>
    </rPh>
    <phoneticPr fontId="1"/>
  </si>
  <si>
    <t>うち補助希望金額</t>
    <rPh sb="2" eb="4">
      <t>ホジョ</t>
    </rPh>
    <rPh sb="4" eb="6">
      <t>キボウ</t>
    </rPh>
    <phoneticPr fontId="1"/>
  </si>
  <si>
    <t>使用料</t>
    <phoneticPr fontId="1"/>
  </si>
  <si>
    <t>運搬料</t>
    <rPh sb="2" eb="3">
      <t>リョウ</t>
    </rPh>
    <phoneticPr fontId="1"/>
  </si>
  <si>
    <t>小計</t>
    <rPh sb="0" eb="2">
      <t>ショウケイ</t>
    </rPh>
    <phoneticPr fontId="1"/>
  </si>
  <si>
    <t>１　補助対象上限金額</t>
    <phoneticPr fontId="1"/>
  </si>
  <si>
    <t>２　収入</t>
    <rPh sb="2" eb="4">
      <t>シュウニュウ</t>
    </rPh>
    <phoneticPr fontId="1"/>
  </si>
  <si>
    <t>３　支出</t>
    <rPh sb="2" eb="4">
      <t>シシュツ</t>
    </rPh>
    <phoneticPr fontId="1"/>
  </si>
  <si>
    <t>物品費</t>
    <phoneticPr fontId="1"/>
  </si>
  <si>
    <t>補助単価</t>
    <rPh sb="0" eb="4">
      <t>ホジョタンカ</t>
    </rPh>
    <phoneticPr fontId="1"/>
  </si>
  <si>
    <t>実施回数</t>
    <rPh sb="0" eb="4">
      <t>ジッシカイスウ</t>
    </rPh>
    <phoneticPr fontId="1"/>
  </si>
  <si>
    <t>上限金額</t>
    <rPh sb="0" eb="4">
      <t>ジョウゲンキンガク</t>
    </rPh>
    <phoneticPr fontId="1"/>
  </si>
  <si>
    <t>参加者年間平均3～10人</t>
    <rPh sb="0" eb="3">
      <t>サンカシャ</t>
    </rPh>
    <rPh sb="3" eb="7">
      <t>ネンカンヘイキン</t>
    </rPh>
    <rPh sb="11" eb="12">
      <t>ニン</t>
    </rPh>
    <phoneticPr fontId="1"/>
  </si>
  <si>
    <t>参加者年間平均11人以上</t>
    <rPh sb="0" eb="3">
      <t>サンカシャ</t>
    </rPh>
    <rPh sb="3" eb="7">
      <t>ネンカンヘイキン</t>
    </rPh>
    <rPh sb="9" eb="10">
      <t>ニン</t>
    </rPh>
    <rPh sb="10" eb="12">
      <t>イジョウ</t>
    </rPh>
    <phoneticPr fontId="1"/>
  </si>
  <si>
    <t>基本</t>
    <rPh sb="0" eb="2">
      <t>キホン</t>
    </rPh>
    <phoneticPr fontId="1"/>
  </si>
  <si>
    <t>加算①</t>
    <rPh sb="0" eb="2">
      <t>カサン</t>
    </rPh>
    <phoneticPr fontId="1"/>
  </si>
  <si>
    <t>休暇時活動</t>
    <rPh sb="0" eb="5">
      <t>キュウカジカツドウ</t>
    </rPh>
    <phoneticPr fontId="1"/>
  </si>
  <si>
    <t>食育加算
（加算②）</t>
    <rPh sb="6" eb="8">
      <t>カサン</t>
    </rPh>
    <phoneticPr fontId="1"/>
  </si>
  <si>
    <t>自己資金</t>
    <phoneticPr fontId="1"/>
  </si>
  <si>
    <t>通常活動及び休暇時活動の経費</t>
    <rPh sb="0" eb="4">
      <t>ツウジョウカツドウ</t>
    </rPh>
    <rPh sb="4" eb="5">
      <t>オヨ</t>
    </rPh>
    <rPh sb="6" eb="9">
      <t>キュウカジ</t>
    </rPh>
    <rPh sb="9" eb="11">
      <t>カツドウ</t>
    </rPh>
    <rPh sb="12" eb="14">
      <t>ケイヒ</t>
    </rPh>
    <phoneticPr fontId="1"/>
  </si>
  <si>
    <t>食育活動経費</t>
    <rPh sb="0" eb="6">
      <t>ショクイクカツドウケイヒ</t>
    </rPh>
    <phoneticPr fontId="1"/>
  </si>
  <si>
    <t>支出合計</t>
    <rPh sb="0" eb="4">
      <t>シシュツゴウケイ</t>
    </rPh>
    <phoneticPr fontId="1"/>
  </si>
  <si>
    <t>※参加者負担金は食育での実費分かつ低額とすること（利用料は無料とすること）。</t>
    <rPh sb="1" eb="4">
      <t>サンカシャ</t>
    </rPh>
    <rPh sb="4" eb="7">
      <t>フタンキン</t>
    </rPh>
    <rPh sb="8" eb="10">
      <t>ショクイク</t>
    </rPh>
    <rPh sb="12" eb="15">
      <t>ジッピブン</t>
    </rPh>
    <rPh sb="17" eb="19">
      <t>テイガク</t>
    </rPh>
    <rPh sb="25" eb="28">
      <t>リヨウリョウ</t>
    </rPh>
    <rPh sb="29" eb="31">
      <t>ムリョウ</t>
    </rPh>
    <phoneticPr fontId="1"/>
  </si>
  <si>
    <t>補助上限金額（合計）</t>
    <rPh sb="0" eb="2">
      <t>ホジョ</t>
    </rPh>
    <rPh sb="2" eb="4">
      <t>ジョウゲン</t>
    </rPh>
    <rPh sb="4" eb="6">
      <t>キンガク</t>
    </rPh>
    <rPh sb="7" eb="9">
      <t>ゴウケイ</t>
    </rPh>
    <phoneticPr fontId="1"/>
  </si>
  <si>
    <t>本補助金（世田谷区子どもの学び場運営スタートアップ事業補助金）</t>
    <rPh sb="5" eb="9">
      <t>セタガヤク</t>
    </rPh>
    <rPh sb="9" eb="10">
      <t>コ</t>
    </rPh>
    <rPh sb="13" eb="14">
      <t>マナ</t>
    </rPh>
    <rPh sb="15" eb="18">
      <t>バウンエイ</t>
    </rPh>
    <rPh sb="25" eb="27">
      <t>ジギョウ</t>
    </rPh>
    <rPh sb="27" eb="30">
      <t>ホジョキン</t>
    </rPh>
    <phoneticPr fontId="1"/>
  </si>
  <si>
    <t>活動期間</t>
    <rPh sb="0" eb="2">
      <t>カツドウ</t>
    </rPh>
    <rPh sb="2" eb="4">
      <t>キカン</t>
    </rPh>
    <phoneticPr fontId="1"/>
  </si>
  <si>
    <t>種類</t>
    <phoneticPr fontId="1"/>
  </si>
  <si>
    <t>入力が必要な項目以外は、入力等できないようにしています。</t>
    <rPh sb="0" eb="2">
      <t>ニュウリョク</t>
    </rPh>
    <rPh sb="3" eb="5">
      <t>ヒツヨウ</t>
    </rPh>
    <rPh sb="6" eb="8">
      <t>コウモク</t>
    </rPh>
    <rPh sb="8" eb="10">
      <t>イガイ</t>
    </rPh>
    <rPh sb="12" eb="14">
      <t>ニュウリョク</t>
    </rPh>
    <rPh sb="14" eb="15">
      <t>ナド</t>
    </rPh>
    <phoneticPr fontId="1"/>
  </si>
  <si>
    <t>通常活動</t>
    <phoneticPr fontId="1"/>
  </si>
  <si>
    <t>◆</t>
    <phoneticPr fontId="1"/>
  </si>
  <si>
    <t>●</t>
    <phoneticPr fontId="1"/>
  </si>
  <si>
    <t>（ア）</t>
    <phoneticPr fontId="1"/>
  </si>
  <si>
    <t>↓数字のみ入力してください</t>
    <rPh sb="1" eb="3">
      <t>スウジ</t>
    </rPh>
    <rPh sb="5" eb="7">
      <t>ニュウリョク</t>
    </rPh>
    <phoneticPr fontId="1"/>
  </si>
  <si>
    <t>（イ）</t>
    <phoneticPr fontId="1"/>
  </si>
  <si>
    <t>（名称：</t>
    <phoneticPr fontId="1"/>
  </si>
  <si>
    <t>）</t>
    <phoneticPr fontId="1"/>
  </si>
  <si>
    <t>参加者負担金</t>
    <phoneticPr fontId="1"/>
  </si>
  <si>
    <t>（内訳：</t>
    <phoneticPr fontId="1"/>
  </si>
  <si>
    <t>その他　　　</t>
    <phoneticPr fontId="1"/>
  </si>
  <si>
    <t>（内容：</t>
    <phoneticPr fontId="1"/>
  </si>
  <si>
    <t>（Ａ）</t>
    <phoneticPr fontId="1"/>
  </si>
  <si>
    <t>↓数字のみ入力してください↓</t>
    <phoneticPr fontId="1"/>
  </si>
  <si>
    <t>内容・積算内訳（具体に記載）</t>
    <rPh sb="0" eb="2">
      <t>ナイヨウ</t>
    </rPh>
    <rPh sb="3" eb="7">
      <t>セキサンウチワケ</t>
    </rPh>
    <rPh sb="8" eb="10">
      <t>グタイ</t>
    </rPh>
    <rPh sb="11" eb="13">
      <t>キサイ</t>
    </rPh>
    <phoneticPr fontId="1"/>
  </si>
  <si>
    <t>人件費</t>
    <phoneticPr fontId="1"/>
  </si>
  <si>
    <t>報償費</t>
    <phoneticPr fontId="1"/>
  </si>
  <si>
    <t>交通費</t>
    <phoneticPr fontId="1"/>
  </si>
  <si>
    <r>
      <rPr>
        <sz val="10"/>
        <rFont val="游ゴシック"/>
        <family val="3"/>
        <charset val="128"/>
        <scheme val="minor"/>
      </rPr>
      <t xml:space="preserve">消耗品費
</t>
    </r>
    <r>
      <rPr>
        <sz val="8"/>
        <rFont val="游ゴシック"/>
        <family val="3"/>
        <charset val="128"/>
        <scheme val="minor"/>
      </rPr>
      <t>（食費以外）</t>
    </r>
    <rPh sb="6" eb="8">
      <t>ショクヒ</t>
    </rPh>
    <rPh sb="8" eb="10">
      <t>イガイ</t>
    </rPh>
    <phoneticPr fontId="1"/>
  </si>
  <si>
    <t>印刷製本費</t>
    <phoneticPr fontId="1"/>
  </si>
  <si>
    <t>保険料</t>
    <phoneticPr fontId="1"/>
  </si>
  <si>
    <t>その他</t>
    <phoneticPr fontId="1"/>
  </si>
  <si>
    <t>◇</t>
    <phoneticPr fontId="1"/>
  </si>
  <si>
    <r>
      <rPr>
        <sz val="10"/>
        <rFont val="游ゴシック"/>
        <family val="3"/>
        <charset val="128"/>
        <scheme val="minor"/>
      </rPr>
      <t>消耗品費</t>
    </r>
    <r>
      <rPr>
        <sz val="8"/>
        <rFont val="游ゴシック"/>
        <family val="3"/>
        <charset val="128"/>
        <scheme val="minor"/>
      </rPr>
      <t>（食費）</t>
    </r>
    <rPh sb="5" eb="7">
      <t>ショクヒ</t>
    </rPh>
    <phoneticPr fontId="1"/>
  </si>
  <si>
    <t>○</t>
    <phoneticPr fontId="1"/>
  </si>
  <si>
    <t>（Ｂ）</t>
    <phoneticPr fontId="1"/>
  </si>
  <si>
    <t>（ウ）</t>
    <phoneticPr fontId="1"/>
  </si>
  <si>
    <t>子どもの学び場運営スタートアップ事業補助金　収支予算書</t>
    <rPh sb="0" eb="1">
      <t>コ</t>
    </rPh>
    <rPh sb="4" eb="5">
      <t>マナ</t>
    </rPh>
    <rPh sb="6" eb="7">
      <t>バ</t>
    </rPh>
    <rPh sb="7" eb="9">
      <t>ウンエイ</t>
    </rPh>
    <rPh sb="16" eb="18">
      <t>ジギョウ</t>
    </rPh>
    <rPh sb="18" eb="21">
      <t>ホジョキン</t>
    </rPh>
    <rPh sb="22" eb="24">
      <t>シュウシ</t>
    </rPh>
    <rPh sb="24" eb="26">
      <t>ヨサン</t>
    </rPh>
    <rPh sb="26" eb="27">
      <t>ショ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</si>
  <si>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</si>
  <si>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団体内部研修経費</t>
    <rPh sb="0" eb="2">
      <t>ダンタイ</t>
    </rPh>
    <rPh sb="2" eb="4">
      <t>ナイブ</t>
    </rPh>
    <rPh sb="4" eb="6">
      <t>ケンシュウ</t>
    </rPh>
    <rPh sb="6" eb="8">
      <t>ケイヒ</t>
    </rPh>
    <phoneticPr fontId="1"/>
  </si>
  <si>
    <t>□</t>
    <phoneticPr fontId="1"/>
  </si>
  <si>
    <t>（ア）≧（イ）＝（ウ）かつ（Ａ）＝（Ｂ）かつ◆≧◇かつ●≧〇かつ■≧□　になることを確認してください。</t>
    <phoneticPr fontId="1"/>
  </si>
  <si>
    <t>団体内部研修加算</t>
    <rPh sb="0" eb="6">
      <t>ダンタイナイブケンシュウ</t>
    </rPh>
    <rPh sb="6" eb="8">
      <t>カサン</t>
    </rPh>
    <phoneticPr fontId="1"/>
  </si>
  <si>
    <t>■</t>
    <phoneticPr fontId="1"/>
  </si>
  <si>
    <t xml:space="preserve">あり  ・ なし </t>
    <phoneticPr fontId="1"/>
  </si>
  <si>
    <t>金額</t>
    <phoneticPr fontId="1"/>
  </si>
  <si>
    <t>●●学習支援クラブ</t>
    <phoneticPr fontId="1"/>
  </si>
  <si>
    <t>令和８年４月～令和９年３月</t>
    <phoneticPr fontId="1"/>
  </si>
  <si>
    <t>責任者（事務職員）人件費@1500*1人*28回</t>
    <rPh sb="0" eb="3">
      <t>セキニンシャ</t>
    </rPh>
    <rPh sb="4" eb="8">
      <t>ジムショクイン</t>
    </rPh>
    <rPh sb="9" eb="12">
      <t>ジンケンヒ</t>
    </rPh>
    <rPh sb="19" eb="20">
      <t>ニン</t>
    </rPh>
    <rPh sb="23" eb="24">
      <t>カイ</t>
    </rPh>
    <phoneticPr fontId="1"/>
  </si>
  <si>
    <t>スタッフ謝礼＠1300*3人*28回</t>
    <rPh sb="4" eb="6">
      <t>シャレイ</t>
    </rPh>
    <rPh sb="13" eb="14">
      <t>ニン</t>
    </rPh>
    <rPh sb="17" eb="18">
      <t>カイ</t>
    </rPh>
    <phoneticPr fontId="1"/>
  </si>
  <si>
    <t>文房具（えんぴつ・消しゴム・赤ペン）</t>
    <rPh sb="0" eb="3">
      <t>ブンボウグ</t>
    </rPh>
    <rPh sb="9" eb="10">
      <t>ケ</t>
    </rPh>
    <rPh sb="14" eb="15">
      <t>アカ</t>
    </rPh>
    <phoneticPr fontId="1"/>
  </si>
  <si>
    <t>知育カルタ</t>
    <rPh sb="0" eb="2">
      <t>チイク</t>
    </rPh>
    <phoneticPr fontId="1"/>
  </si>
  <si>
    <t>チラシ印刷</t>
    <rPh sb="3" eb="5">
      <t>インサツ</t>
    </rPh>
    <phoneticPr fontId="1"/>
  </si>
  <si>
    <t>●●地区会館　会議室・料理講習室使用料12か月分</t>
    <rPh sb="2" eb="6">
      <t>チクカイカン</t>
    </rPh>
    <rPh sb="7" eb="10">
      <t>カイギシツ</t>
    </rPh>
    <rPh sb="11" eb="13">
      <t>リョウリ</t>
    </rPh>
    <rPh sb="13" eb="15">
      <t>コウシュウ</t>
    </rPh>
    <rPh sb="15" eb="16">
      <t>シツ</t>
    </rPh>
    <rPh sb="16" eb="19">
      <t>シヨウリョウ</t>
    </rPh>
    <rPh sb="22" eb="23">
      <t>ゲツ</t>
    </rPh>
    <rPh sb="23" eb="24">
      <t>ブン</t>
    </rPh>
    <phoneticPr fontId="1"/>
  </si>
  <si>
    <t>行事保険＠30*10人*28回</t>
    <rPh sb="0" eb="2">
      <t>ギョウジ</t>
    </rPh>
    <rPh sb="2" eb="4">
      <t>ホケン</t>
    </rPh>
    <rPh sb="10" eb="11">
      <t>ニン</t>
    </rPh>
    <rPh sb="14" eb="15">
      <t>カイ</t>
    </rPh>
    <phoneticPr fontId="1"/>
  </si>
  <si>
    <t>ラップ・紙皿・ふきん・消毒液等</t>
    <rPh sb="4" eb="6">
      <t>カミザラ</t>
    </rPh>
    <rPh sb="11" eb="14">
      <t>ショウドクエキ</t>
    </rPh>
    <rPh sb="14" eb="15">
      <t>ナド</t>
    </rPh>
    <phoneticPr fontId="1"/>
  </si>
  <si>
    <t>研修費（詳細未定）</t>
    <rPh sb="0" eb="2">
      <t>ケンシュウ</t>
    </rPh>
    <rPh sb="2" eb="3">
      <t>ヒ</t>
    </rPh>
    <rPh sb="4" eb="8">
      <t>ショウサイミテイ</t>
    </rPh>
    <phoneticPr fontId="1"/>
  </si>
  <si>
    <t>食育食材費（米・鮭フレーク・マシュマロ・調味料 等）</t>
    <rPh sb="0" eb="2">
      <t>ショクイク</t>
    </rPh>
    <rPh sb="2" eb="5">
      <t>ショクザイヒ</t>
    </rPh>
    <rPh sb="6" eb="7">
      <t>コメ</t>
    </rPh>
    <rPh sb="8" eb="9">
      <t>サケ</t>
    </rPh>
    <rPh sb="20" eb="23">
      <t>チョウミリョウ</t>
    </rPh>
    <rPh sb="24" eb="25">
      <t>ナド</t>
    </rPh>
    <phoneticPr fontId="1"/>
  </si>
  <si>
    <t>第２号様式（要領第３条関係）</t>
    <phoneticPr fontId="1"/>
  </si>
  <si>
    <t>↓数字のみ入力（例：15回は15と入力）※団体内部研修加算除く</t>
    <rPh sb="1" eb="3">
      <t>スウジ</t>
    </rPh>
    <rPh sb="2" eb="3">
      <t>カイスウ</t>
    </rPh>
    <rPh sb="5" eb="7">
      <t>ニュウリョク</t>
    </rPh>
    <rPh sb="8" eb="9">
      <t>レイ</t>
    </rPh>
    <rPh sb="12" eb="13">
      <t>カイ</t>
    </rPh>
    <rPh sb="17" eb="19">
      <t>ニュウリョク</t>
    </rPh>
    <rPh sb="21" eb="23">
      <t>ダンタイ</t>
    </rPh>
    <rPh sb="23" eb="29">
      <t>ナイブケンシュウカサン</t>
    </rPh>
    <rPh sb="29" eb="30">
      <t>ノゾ</t>
    </rPh>
    <phoneticPr fontId="1"/>
  </si>
  <si>
    <t>実施回数や金額は数字のみ入力してください（15回なら15と入力、500円なら500と入力し、単位（回・円等）は入力しない）。</t>
  </si>
  <si>
    <t>団体内部研修は「実施あり」・「実施なし」を選択してください。</t>
    <rPh sb="0" eb="4">
      <t>ダンタイナイブ</t>
    </rPh>
    <rPh sb="4" eb="6">
      <t>ケンシュウ</t>
    </rPh>
    <rPh sb="8" eb="10">
      <t>ジッシ</t>
    </rPh>
    <rPh sb="15" eb="17">
      <t>ジッシ</t>
    </rPh>
    <rPh sb="21" eb="2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</si>
</sst>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回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b/>
      <sz val="10"/>
      <color rgb="FFFF0000"/>
      <name val="HGS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4" borderId="0" xfId="0" applyFont="1" applyFill="1" applyAlignment="1">
      <alignment vertical="top"/>
    </xf>
    <xf numFmtId="0" fontId="2" fillId="4" borderId="0" xfId="0" applyFont="1" applyFill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 applyAlignment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/>
    </xf>
    <xf numFmtId="0" fontId="6" fillId="0" borderId="0" xfId="0" applyFont="1">
      <alignment vertical="center"/>
    </xf>
    <xf numFmtId="0" fontId="12" fillId="4" borderId="0" xfId="0" applyFont="1" applyFill="1">
      <alignment vertical="center"/>
    </xf>
    <xf numFmtId="0" fontId="8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2" fillId="4" borderId="0" xfId="0" applyFont="1" applyFill="1" applyAlignment="1"/>
    <xf numFmtId="0" fontId="10" fillId="0" borderId="3" xfId="0" applyFont="1" applyBorder="1" applyAlignment="1">
      <alignment vertical="center" wrapText="1"/>
    </xf>
    <xf numFmtId="0" fontId="14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right" vertical="center"/>
    </xf>
    <xf numFmtId="0" fontId="10" fillId="5" borderId="4" xfId="0" applyFont="1" applyFill="1" applyBorder="1" applyAlignment="1">
      <alignment vertical="center" wrapText="1"/>
    </xf>
    <xf numFmtId="0" fontId="10" fillId="4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4" borderId="1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176" fontId="10" fillId="4" borderId="2" xfId="0" applyNumberFormat="1" applyFont="1" applyFill="1" applyBorder="1" applyAlignment="1">
      <alignment horizontal="center" vertical="center" shrinkToFit="1"/>
    </xf>
    <xf numFmtId="176" fontId="10" fillId="4" borderId="4" xfId="0" applyNumberFormat="1" applyFont="1" applyFill="1" applyBorder="1" applyAlignment="1">
      <alignment horizontal="center" vertical="center" shrinkToFit="1"/>
    </xf>
    <xf numFmtId="176" fontId="10" fillId="4" borderId="3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textRotation="255"/>
    </xf>
    <xf numFmtId="0" fontId="13" fillId="3" borderId="15" xfId="0" applyFont="1" applyFill="1" applyBorder="1" applyAlignment="1">
      <alignment horizontal="center" vertical="center" textRotation="255"/>
    </xf>
    <xf numFmtId="0" fontId="13" fillId="3" borderId="16" xfId="0" applyFont="1" applyFill="1" applyBorder="1" applyAlignment="1">
      <alignment horizontal="center" vertical="center" textRotation="255"/>
    </xf>
    <xf numFmtId="0" fontId="12" fillId="3" borderId="8" xfId="0" applyFont="1" applyFill="1" applyBorder="1" applyAlignment="1">
      <alignment horizontal="center" vertical="center" textRotation="255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textRotation="255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76" fontId="23" fillId="0" borderId="2" xfId="0" applyNumberFormat="1" applyFont="1" applyBorder="1" applyAlignment="1" applyProtection="1">
      <alignment horizontal="center" vertical="center" wrapText="1"/>
      <protection locked="0"/>
    </xf>
    <xf numFmtId="176" fontId="23" fillId="0" borderId="4" xfId="0" applyNumberFormat="1" applyFont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Border="1" applyAlignment="1" applyProtection="1">
      <alignment horizontal="center" vertical="center" wrapText="1"/>
      <protection locked="0"/>
    </xf>
    <xf numFmtId="176" fontId="19" fillId="4" borderId="1" xfId="0" applyNumberFormat="1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176" fontId="23" fillId="4" borderId="2" xfId="0" applyNumberFormat="1" applyFont="1" applyFill="1" applyBorder="1" applyAlignment="1">
      <alignment horizontal="center" vertical="center" shrinkToFit="1"/>
    </xf>
    <xf numFmtId="176" fontId="23" fillId="4" borderId="4" xfId="0" applyNumberFormat="1" applyFont="1" applyFill="1" applyBorder="1" applyAlignment="1">
      <alignment horizontal="center" vertical="center" shrinkToFit="1"/>
    </xf>
    <xf numFmtId="176" fontId="23" fillId="4" borderId="3" xfId="0" applyNumberFormat="1" applyFont="1" applyFill="1" applyBorder="1" applyAlignment="1">
      <alignment horizontal="center" vertical="center" shrinkToFit="1"/>
    </xf>
    <xf numFmtId="176" fontId="19" fillId="4" borderId="4" xfId="0" applyNumberFormat="1" applyFont="1" applyFill="1" applyBorder="1" applyAlignment="1">
      <alignment horizontal="center" vertical="center" shrinkToFit="1"/>
    </xf>
    <xf numFmtId="176" fontId="19" fillId="4" borderId="3" xfId="0" applyNumberFormat="1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76" fontId="23" fillId="0" borderId="1" xfId="0" applyNumberFormat="1" applyFont="1" applyBorder="1" applyAlignment="1" applyProtection="1">
      <alignment horizontal="center" vertical="center" wrapText="1"/>
      <protection locked="0"/>
    </xf>
    <xf numFmtId="176" fontId="23" fillId="4" borderId="1" xfId="0" applyNumberFormat="1" applyFont="1" applyFill="1" applyBorder="1" applyAlignment="1">
      <alignment horizontal="center" vertical="center" shrinkToFit="1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176" fontId="22" fillId="0" borderId="2" xfId="0" applyNumberFormat="1" applyFont="1" applyBorder="1" applyAlignment="1" applyProtection="1">
      <alignment horizontal="center" vertical="center" wrapText="1"/>
      <protection locked="0"/>
    </xf>
    <xf numFmtId="176" fontId="22" fillId="0" borderId="4" xfId="0" applyNumberFormat="1" applyFont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19" fillId="4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176" fontId="20" fillId="4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/>
      <protection locked="0"/>
    </xf>
    <xf numFmtId="176" fontId="24" fillId="0" borderId="4" xfId="0" applyNumberFormat="1" applyFont="1" applyBorder="1" applyAlignment="1" applyProtection="1">
      <alignment horizontal="center" vertical="center"/>
      <protection locked="0"/>
    </xf>
    <xf numFmtId="176" fontId="24" fillId="0" borderId="3" xfId="0" applyNumberFormat="1" applyFont="1" applyBorder="1" applyAlignment="1" applyProtection="1">
      <alignment horizontal="center" vertical="center"/>
      <protection locked="0"/>
    </xf>
    <xf numFmtId="176" fontId="20" fillId="4" borderId="2" xfId="0" applyNumberFormat="1" applyFont="1" applyFill="1" applyBorder="1" applyAlignment="1">
      <alignment horizontal="center" vertical="center"/>
    </xf>
    <xf numFmtId="176" fontId="20" fillId="4" borderId="4" xfId="0" applyNumberFormat="1" applyFont="1" applyFill="1" applyBorder="1" applyAlignment="1">
      <alignment horizontal="center" vertical="center"/>
    </xf>
    <xf numFmtId="176" fontId="20" fillId="4" borderId="3" xfId="0" applyNumberFormat="1" applyFont="1" applyFill="1" applyBorder="1" applyAlignment="1">
      <alignment horizontal="center" vertical="center"/>
    </xf>
    <xf numFmtId="177" fontId="20" fillId="0" borderId="2" xfId="0" applyNumberFormat="1" applyFont="1" applyBorder="1" applyAlignment="1" applyProtection="1">
      <alignment horizontal="center" vertical="center"/>
      <protection locked="0"/>
    </xf>
    <xf numFmtId="177" fontId="20" fillId="0" borderId="4" xfId="0" applyNumberFormat="1" applyFont="1" applyBorder="1" applyAlignment="1" applyProtection="1">
      <alignment horizontal="center" vertical="center"/>
      <protection locked="0"/>
    </xf>
    <xf numFmtId="177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85DFFF"/>
      <color rgb="FF71DAFF"/>
      <color rgb="FF47CFFF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95250</xdr:rowOff>
    </xdr:from>
    <xdr:to>
      <xdr:col>4</xdr:col>
      <xdr:colOff>189178</xdr:colOff>
      <xdr:row>2</xdr:row>
      <xdr:rowOff>23549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50D5B-DF2F-4FDF-B62A-643144BCCFEA}"/>
            </a:ext>
          </a:extLst>
        </xdr:cNvPr>
        <xdr:cNvSpPr txBox="1"/>
      </xdr:nvSpPr>
      <xdr:spPr>
        <a:xfrm>
          <a:off x="74084" y="95250"/>
          <a:ext cx="1512094" cy="54213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　載　例</a:t>
          </a:r>
          <a:endParaRPr kumimoji="1" lang="ja-JP" altLang="en-US" sz="1050" b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13</xdr:col>
      <xdr:colOff>158750</xdr:colOff>
      <xdr:row>11</xdr:row>
      <xdr:rowOff>285750</xdr:rowOff>
    </xdr:from>
    <xdr:to>
      <xdr:col>14</xdr:col>
      <xdr:colOff>306917</xdr:colOff>
      <xdr:row>13</xdr:row>
      <xdr:rowOff>10583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5D1BA19-9480-A081-1297-78D43378EC24}"/>
            </a:ext>
          </a:extLst>
        </xdr:cNvPr>
        <xdr:cNvSpPr/>
      </xdr:nvSpPr>
      <xdr:spPr>
        <a:xfrm>
          <a:off x="4699000" y="3683000"/>
          <a:ext cx="497417" cy="35983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334433</xdr:colOff>
      <xdr:row>40</xdr:row>
      <xdr:rowOff>104778</xdr:rowOff>
    </xdr:from>
    <xdr:to>
      <xdr:col>18</xdr:col>
      <xdr:colOff>285750</xdr:colOff>
      <xdr:row>43</xdr:row>
      <xdr:rowOff>140762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7AF0D19-8AD2-231E-D643-D7AED9D5FD67}"/>
            </a:ext>
          </a:extLst>
        </xdr:cNvPr>
        <xdr:cNvGrpSpPr/>
      </xdr:nvGrpSpPr>
      <xdr:grpSpPr>
        <a:xfrm>
          <a:off x="2077508" y="12706353"/>
          <a:ext cx="4494742" cy="994834"/>
          <a:chOff x="2080683" y="13027028"/>
          <a:chExt cx="4491567" cy="988484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D9118684-F808-BE77-7C31-DDC3A6B598ED}"/>
              </a:ext>
            </a:extLst>
          </xdr:cNvPr>
          <xdr:cNvGrpSpPr/>
        </xdr:nvGrpSpPr>
        <xdr:grpSpPr>
          <a:xfrm>
            <a:off x="2077508" y="13023853"/>
            <a:ext cx="4494742" cy="994834"/>
            <a:chOff x="2080683" y="13027024"/>
            <a:chExt cx="3396530" cy="985086"/>
          </a:xfrm>
        </xdr:grpSpPr>
        <xdr:sp macro="" textlink="">
          <xdr:nvSpPr>
            <xdr:cNvPr id="5" name="四角形: 角を丸くする 4">
              <a:extLst>
                <a:ext uri="{FF2B5EF4-FFF2-40B4-BE49-F238E27FC236}">
                  <a16:creationId xmlns:a16="http://schemas.microsoft.com/office/drawing/2014/main" id="{5DC7086D-E875-B42D-691F-59537298B28E}"/>
                </a:ext>
              </a:extLst>
            </xdr:cNvPr>
            <xdr:cNvSpPr/>
          </xdr:nvSpPr>
          <xdr:spPr>
            <a:xfrm>
              <a:off x="2080683" y="13324418"/>
              <a:ext cx="3396530" cy="687692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6" name="直角三角形 5">
              <a:extLst>
                <a:ext uri="{FF2B5EF4-FFF2-40B4-BE49-F238E27FC236}">
                  <a16:creationId xmlns:a16="http://schemas.microsoft.com/office/drawing/2014/main" id="{FDBFC979-7BC5-B9F1-14EA-60B662ECFB15}"/>
                </a:ext>
              </a:extLst>
            </xdr:cNvPr>
            <xdr:cNvSpPr/>
          </xdr:nvSpPr>
          <xdr:spPr>
            <a:xfrm rot="17300541">
              <a:off x="2076538" y="13176249"/>
              <a:ext cx="676275" cy="377825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CC5B350C-3CC2-E5CF-78C6-87C5905FEA6A}"/>
              </a:ext>
            </a:extLst>
          </xdr:cNvPr>
          <xdr:cNvSpPr txBox="1"/>
        </xdr:nvSpPr>
        <xdr:spPr>
          <a:xfrm>
            <a:off x="2124075" y="13346642"/>
            <a:ext cx="4398434" cy="644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研修の実施希望はあるが、まだ何も決まっていないという場合は、記載例のように「研修費（詳細未定）」と記載してください。</a:t>
            </a:r>
          </a:p>
        </xdr:txBody>
      </xdr:sp>
    </xdr:grpSp>
    <xdr:clientData/>
  </xdr:twoCellAnchor>
  <xdr:twoCellAnchor>
    <xdr:from>
      <xdr:col>8</xdr:col>
      <xdr:colOff>99485</xdr:colOff>
      <xdr:row>12</xdr:row>
      <xdr:rowOff>242327</xdr:rowOff>
    </xdr:from>
    <xdr:to>
      <xdr:col>18</xdr:col>
      <xdr:colOff>311150</xdr:colOff>
      <xdr:row>15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26F5EA2-FD4F-4753-9BAB-FABFE90D0B5D}"/>
            </a:ext>
          </a:extLst>
        </xdr:cNvPr>
        <xdr:cNvGrpSpPr/>
      </xdr:nvGrpSpPr>
      <xdr:grpSpPr>
        <a:xfrm>
          <a:off x="2896660" y="3953902"/>
          <a:ext cx="3704165" cy="713348"/>
          <a:chOff x="2077508" y="13001503"/>
          <a:chExt cx="3712033" cy="733704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DE2F93BB-B185-D936-EC2E-87E48D89EE9A}"/>
              </a:ext>
            </a:extLst>
          </xdr:cNvPr>
          <xdr:cNvGrpSpPr/>
        </xdr:nvGrpSpPr>
        <xdr:grpSpPr>
          <a:xfrm>
            <a:off x="2077508" y="13001503"/>
            <a:ext cx="3712033" cy="721801"/>
            <a:chOff x="2080683" y="13004887"/>
            <a:chExt cx="2805062" cy="714728"/>
          </a:xfrm>
        </xdr:grpSpPr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635A4E52-E480-238D-C46A-B45216F866C4}"/>
                </a:ext>
              </a:extLst>
            </xdr:cNvPr>
            <xdr:cNvSpPr/>
          </xdr:nvSpPr>
          <xdr:spPr>
            <a:xfrm>
              <a:off x="2080683" y="13324418"/>
              <a:ext cx="2805062" cy="395197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4" name="直角三角形 13">
              <a:extLst>
                <a:ext uri="{FF2B5EF4-FFF2-40B4-BE49-F238E27FC236}">
                  <a16:creationId xmlns:a16="http://schemas.microsoft.com/office/drawing/2014/main" id="{377B4A1E-6239-C74F-386E-64995140B324}"/>
                </a:ext>
              </a:extLst>
            </xdr:cNvPr>
            <xdr:cNvSpPr/>
          </xdr:nvSpPr>
          <xdr:spPr>
            <a:xfrm rot="17300541">
              <a:off x="2283508" y="13034674"/>
              <a:ext cx="510377" cy="450803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AE70D0F-5234-78B9-CD47-5F652F8C8B16}"/>
              </a:ext>
            </a:extLst>
          </xdr:cNvPr>
          <xdr:cNvSpPr txBox="1"/>
        </xdr:nvSpPr>
        <xdr:spPr>
          <a:xfrm>
            <a:off x="2124075" y="13346642"/>
            <a:ext cx="3610441" cy="3885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□「あり」・「なし」どちらかを選択してください。</a:t>
            </a:r>
          </a:p>
        </xdr:txBody>
      </xdr:sp>
    </xdr:grpSp>
    <xdr:clientData/>
  </xdr:twoCellAnchor>
  <xdr:twoCellAnchor>
    <xdr:from>
      <xdr:col>4</xdr:col>
      <xdr:colOff>3173</xdr:colOff>
      <xdr:row>46</xdr:row>
      <xdr:rowOff>10812</xdr:rowOff>
    </xdr:from>
    <xdr:to>
      <xdr:col>15</xdr:col>
      <xdr:colOff>278339</xdr:colOff>
      <xdr:row>48</xdr:row>
      <xdr:rowOff>93164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3D68861-8980-4DAA-A5A0-D78EB3B4150B}"/>
            </a:ext>
          </a:extLst>
        </xdr:cNvPr>
        <xdr:cNvGrpSpPr/>
      </xdr:nvGrpSpPr>
      <xdr:grpSpPr>
        <a:xfrm>
          <a:off x="1400173" y="14517387"/>
          <a:ext cx="4113741" cy="720527"/>
          <a:chOff x="2077506" y="13324196"/>
          <a:chExt cx="4133259" cy="705069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B1C1814F-CDCC-E6A1-00EF-87C6A33B150C}"/>
              </a:ext>
            </a:extLst>
          </xdr:cNvPr>
          <xdr:cNvGrpSpPr/>
        </xdr:nvGrpSpPr>
        <xdr:grpSpPr>
          <a:xfrm>
            <a:off x="2077506" y="13324196"/>
            <a:ext cx="4133259" cy="705069"/>
            <a:chOff x="2080682" y="13324418"/>
            <a:chExt cx="3123369" cy="698160"/>
          </a:xfrm>
        </xdr:grpSpPr>
        <xdr:sp macro="" textlink="">
          <xdr:nvSpPr>
            <xdr:cNvPr id="18" name="四角形: 角を丸くする 17">
              <a:extLst>
                <a:ext uri="{FF2B5EF4-FFF2-40B4-BE49-F238E27FC236}">
                  <a16:creationId xmlns:a16="http://schemas.microsoft.com/office/drawing/2014/main" id="{718E1245-354C-5198-E91D-E40B23D23CB3}"/>
                </a:ext>
              </a:extLst>
            </xdr:cNvPr>
            <xdr:cNvSpPr/>
          </xdr:nvSpPr>
          <xdr:spPr>
            <a:xfrm>
              <a:off x="2080682" y="13324418"/>
              <a:ext cx="3123369" cy="395197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9" name="直角三角形 18">
              <a:extLst>
                <a:ext uri="{FF2B5EF4-FFF2-40B4-BE49-F238E27FC236}">
                  <a16:creationId xmlns:a16="http://schemas.microsoft.com/office/drawing/2014/main" id="{2479738D-CBE3-1EB9-19CE-3C8BEBF0D806}"/>
                </a:ext>
              </a:extLst>
            </xdr:cNvPr>
            <xdr:cNvSpPr/>
          </xdr:nvSpPr>
          <xdr:spPr>
            <a:xfrm rot="9439216">
              <a:off x="2218927" y="13445193"/>
              <a:ext cx="398485" cy="577385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9E7B24B0-73C5-2F91-F272-EC17C6D9FCDA}"/>
              </a:ext>
            </a:extLst>
          </xdr:cNvPr>
          <xdr:cNvSpPr txBox="1"/>
        </xdr:nvSpPr>
        <xdr:spPr>
          <a:xfrm>
            <a:off x="2166576" y="13346642"/>
            <a:ext cx="3954938" cy="3885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□ 各合計金額等が以下を満たしているか確認してください。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8456-FFF1-4FA6-B83B-9B175E693F51}">
  <sheetPr>
    <pageSetUpPr fitToPage="1"/>
  </sheetPr>
  <dimension ref="A1:AK49"/>
  <sheetViews>
    <sheetView view="pageBreakPreview" zoomScale="90" zoomScaleNormal="100" zoomScaleSheetLayoutView="90" workbookViewId="0">
      <selection activeCell="AE22" sqref="AE22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94" t="s">
        <v>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37" ht="31.5" customHeight="1" x14ac:dyDescent="0.55000000000000004">
      <c r="A3" s="95" t="s">
        <v>60</v>
      </c>
      <c r="B3" s="96"/>
      <c r="C3" s="96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95" t="s">
        <v>29</v>
      </c>
      <c r="R3" s="96"/>
      <c r="S3" s="100"/>
      <c r="T3" s="101"/>
      <c r="U3" s="101"/>
      <c r="V3" s="101"/>
      <c r="W3" s="101"/>
      <c r="X3" s="101"/>
      <c r="Y3" s="102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/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69" t="s">
        <v>30</v>
      </c>
      <c r="B6" s="69"/>
      <c r="C6" s="69"/>
      <c r="D6" s="69"/>
      <c r="E6" s="69"/>
      <c r="F6" s="69"/>
      <c r="G6" s="69"/>
      <c r="H6" s="69"/>
      <c r="I6" s="69"/>
      <c r="J6" s="103" t="s">
        <v>13</v>
      </c>
      <c r="K6" s="103"/>
      <c r="L6" s="103"/>
      <c r="M6" s="103"/>
      <c r="N6" s="104" t="s">
        <v>14</v>
      </c>
      <c r="O6" s="105"/>
      <c r="P6" s="105"/>
      <c r="Q6" s="106"/>
      <c r="R6" s="103" t="s">
        <v>15</v>
      </c>
      <c r="S6" s="103"/>
      <c r="T6" s="103"/>
      <c r="U6" s="103"/>
      <c r="V6" s="103"/>
      <c r="W6" s="2"/>
      <c r="X6" s="2"/>
      <c r="Y6" s="2"/>
      <c r="Z6" s="3"/>
      <c r="AA6" s="12"/>
    </row>
    <row r="7" spans="1:37" ht="25" customHeight="1" x14ac:dyDescent="0.55000000000000004">
      <c r="A7" s="77" t="s">
        <v>18</v>
      </c>
      <c r="B7" s="32"/>
      <c r="C7" s="32"/>
      <c r="D7" s="91"/>
      <c r="E7" s="92" t="s">
        <v>32</v>
      </c>
      <c r="F7" s="92"/>
      <c r="G7" s="93"/>
      <c r="H7" s="93"/>
      <c r="I7" s="93"/>
      <c r="J7" s="79">
        <v>6000</v>
      </c>
      <c r="K7" s="79"/>
      <c r="L7" s="79"/>
      <c r="M7" s="79"/>
      <c r="N7" s="80"/>
      <c r="O7" s="81"/>
      <c r="P7" s="81"/>
      <c r="Q7" s="82"/>
      <c r="R7" s="67"/>
      <c r="S7" s="67"/>
      <c r="T7" s="67"/>
      <c r="U7" s="67"/>
      <c r="V7" s="67"/>
      <c r="W7" s="13"/>
      <c r="X7" s="13"/>
      <c r="Y7" s="2"/>
      <c r="Z7" s="3"/>
      <c r="AA7" s="14"/>
    </row>
    <row r="8" spans="1:37" ht="25" customHeight="1" x14ac:dyDescent="0.55000000000000004">
      <c r="A8" s="77" t="s">
        <v>19</v>
      </c>
      <c r="B8" s="32"/>
      <c r="C8" s="32"/>
      <c r="D8" s="91"/>
      <c r="E8" s="92" t="s">
        <v>20</v>
      </c>
      <c r="F8" s="92"/>
      <c r="G8" s="93"/>
      <c r="H8" s="93"/>
      <c r="I8" s="93"/>
      <c r="J8" s="79">
        <v>6000</v>
      </c>
      <c r="K8" s="79"/>
      <c r="L8" s="79"/>
      <c r="M8" s="79"/>
      <c r="N8" s="80"/>
      <c r="O8" s="81"/>
      <c r="P8" s="81"/>
      <c r="Q8" s="82"/>
      <c r="R8" s="67"/>
      <c r="S8" s="67"/>
      <c r="T8" s="67"/>
      <c r="U8" s="67"/>
      <c r="V8" s="67"/>
      <c r="W8" s="13"/>
      <c r="X8" s="13"/>
      <c r="Y8" s="2"/>
      <c r="Z8" s="3"/>
      <c r="AA8" s="14"/>
    </row>
    <row r="9" spans="1:37" ht="25" customHeight="1" x14ac:dyDescent="0.55000000000000004">
      <c r="A9" s="66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15" t="s">
        <v>33</v>
      </c>
      <c r="S9" s="67"/>
      <c r="T9" s="67"/>
      <c r="U9" s="67"/>
      <c r="V9" s="67"/>
      <c r="W9" s="13"/>
      <c r="X9" s="13"/>
      <c r="Y9" s="2"/>
      <c r="Z9" s="3"/>
    </row>
    <row r="10" spans="1:37" ht="25" customHeight="1" x14ac:dyDescent="0.55000000000000004">
      <c r="A10" s="83" t="s">
        <v>21</v>
      </c>
      <c r="B10" s="84"/>
      <c r="C10" s="84"/>
      <c r="D10" s="85"/>
      <c r="E10" s="89" t="s">
        <v>16</v>
      </c>
      <c r="F10" s="89"/>
      <c r="G10" s="90"/>
      <c r="H10" s="90"/>
      <c r="I10" s="90"/>
      <c r="J10" s="79">
        <v>2500</v>
      </c>
      <c r="K10" s="79"/>
      <c r="L10" s="79"/>
      <c r="M10" s="79"/>
      <c r="N10" s="80"/>
      <c r="O10" s="81"/>
      <c r="P10" s="81"/>
      <c r="Q10" s="82"/>
      <c r="R10" s="67"/>
      <c r="S10" s="67"/>
      <c r="T10" s="67"/>
      <c r="U10" s="67"/>
      <c r="V10" s="67"/>
      <c r="W10" s="13"/>
      <c r="X10" s="13"/>
      <c r="Y10" s="2"/>
      <c r="Z10" s="3"/>
      <c r="AA10" s="14"/>
    </row>
    <row r="11" spans="1:37" ht="25" customHeight="1" x14ac:dyDescent="0.55000000000000004">
      <c r="A11" s="86"/>
      <c r="B11" s="87"/>
      <c r="C11" s="87"/>
      <c r="D11" s="88"/>
      <c r="E11" s="89" t="s">
        <v>17</v>
      </c>
      <c r="F11" s="89"/>
      <c r="G11" s="90"/>
      <c r="H11" s="90"/>
      <c r="I11" s="90"/>
      <c r="J11" s="79">
        <v>3000</v>
      </c>
      <c r="K11" s="79"/>
      <c r="L11" s="79"/>
      <c r="M11" s="79"/>
      <c r="N11" s="80"/>
      <c r="O11" s="81"/>
      <c r="P11" s="81"/>
      <c r="Q11" s="82"/>
      <c r="R11" s="67"/>
      <c r="S11" s="67"/>
      <c r="T11" s="67"/>
      <c r="U11" s="67"/>
      <c r="V11" s="67"/>
      <c r="W11" s="13"/>
      <c r="X11" s="13"/>
      <c r="Y11" s="2"/>
      <c r="Z11" s="3"/>
      <c r="AA11" s="14"/>
    </row>
    <row r="12" spans="1:37" ht="25" customHeight="1" x14ac:dyDescent="0.55000000000000004">
      <c r="A12" s="66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15" t="s">
        <v>34</v>
      </c>
      <c r="S12" s="74"/>
      <c r="T12" s="75"/>
      <c r="U12" s="75"/>
      <c r="V12" s="76"/>
      <c r="W12" s="13"/>
      <c r="X12" s="13"/>
      <c r="Y12" s="2"/>
      <c r="Z12" s="3"/>
      <c r="AA12" s="14"/>
    </row>
    <row r="13" spans="1:37" ht="25" customHeight="1" x14ac:dyDescent="0.55000000000000004">
      <c r="A13" s="77" t="s">
        <v>64</v>
      </c>
      <c r="B13" s="32"/>
      <c r="C13" s="32"/>
      <c r="D13" s="32"/>
      <c r="E13" s="32"/>
      <c r="F13" s="32"/>
      <c r="G13" s="32"/>
      <c r="H13" s="32"/>
      <c r="I13" s="78"/>
      <c r="J13" s="79">
        <v>50000</v>
      </c>
      <c r="K13" s="79"/>
      <c r="L13" s="79"/>
      <c r="M13" s="79"/>
      <c r="N13" s="80" t="s">
        <v>66</v>
      </c>
      <c r="O13" s="81"/>
      <c r="P13" s="81"/>
      <c r="Q13" s="82"/>
      <c r="R13" s="67"/>
      <c r="S13" s="67"/>
      <c r="T13" s="67"/>
      <c r="U13" s="67"/>
      <c r="V13" s="67"/>
      <c r="W13" s="13"/>
      <c r="X13" s="13"/>
      <c r="Y13" s="2"/>
      <c r="Z13" s="3"/>
      <c r="AA13" s="14"/>
    </row>
    <row r="14" spans="1:37" ht="25" customHeight="1" x14ac:dyDescent="0.55000000000000004">
      <c r="A14" s="66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25" t="s">
        <v>65</v>
      </c>
      <c r="S14" s="67"/>
      <c r="T14" s="67"/>
      <c r="U14" s="67"/>
      <c r="V14" s="67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68"/>
      <c r="T15" s="68"/>
      <c r="U15" s="68"/>
      <c r="V15" s="68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/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69" t="s">
        <v>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 t="s">
        <v>1</v>
      </c>
      <c r="S17" s="69"/>
      <c r="T17" s="69"/>
      <c r="U17" s="69"/>
      <c r="V17" s="69"/>
      <c r="W17" s="2"/>
      <c r="X17" s="2"/>
      <c r="Y17" s="2"/>
      <c r="Z17" s="3"/>
    </row>
    <row r="18" spans="1:26" ht="25" customHeight="1" x14ac:dyDescent="0.55000000000000004">
      <c r="A18" s="70" t="s">
        <v>28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15" t="s">
        <v>37</v>
      </c>
      <c r="S18" s="71"/>
      <c r="T18" s="72"/>
      <c r="U18" s="72"/>
      <c r="V18" s="73"/>
      <c r="W18" s="2"/>
      <c r="X18" s="2"/>
      <c r="Y18" s="2"/>
      <c r="Z18" s="3"/>
    </row>
    <row r="19" spans="1:26" ht="25" customHeight="1" x14ac:dyDescent="0.55000000000000004">
      <c r="A19" s="61" t="s">
        <v>3</v>
      </c>
      <c r="B19" s="62"/>
      <c r="C19" s="62"/>
      <c r="D19" s="62"/>
      <c r="E19" s="62"/>
      <c r="F19" s="65" t="s">
        <v>38</v>
      </c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18" t="s">
        <v>39</v>
      </c>
      <c r="R19" s="60"/>
      <c r="S19" s="60"/>
      <c r="T19" s="60"/>
      <c r="U19" s="60"/>
      <c r="V19" s="60"/>
      <c r="W19" s="2"/>
      <c r="X19" s="2"/>
      <c r="Y19" s="2"/>
      <c r="Z19" s="3"/>
    </row>
    <row r="20" spans="1:26" ht="25" customHeight="1" x14ac:dyDescent="0.55000000000000004">
      <c r="A20" s="61" t="s">
        <v>40</v>
      </c>
      <c r="B20" s="62"/>
      <c r="C20" s="62"/>
      <c r="D20" s="62"/>
      <c r="E20" s="62"/>
      <c r="F20" s="65" t="s">
        <v>41</v>
      </c>
      <c r="G20" s="65"/>
      <c r="H20" s="64"/>
      <c r="I20" s="64"/>
      <c r="J20" s="64"/>
      <c r="K20" s="64"/>
      <c r="L20" s="64"/>
      <c r="M20" s="64"/>
      <c r="N20" s="64"/>
      <c r="O20" s="64"/>
      <c r="P20" s="64"/>
      <c r="Q20" s="18" t="s">
        <v>39</v>
      </c>
      <c r="R20" s="60"/>
      <c r="S20" s="60"/>
      <c r="T20" s="60"/>
      <c r="U20" s="60"/>
      <c r="V20" s="60"/>
      <c r="W20" s="2"/>
      <c r="X20" s="2"/>
      <c r="Y20" s="2"/>
      <c r="Z20" s="3"/>
    </row>
    <row r="21" spans="1:26" ht="25" customHeight="1" x14ac:dyDescent="0.55000000000000004">
      <c r="A21" s="57" t="s">
        <v>22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60"/>
      <c r="S21" s="60"/>
      <c r="T21" s="60"/>
      <c r="U21" s="60"/>
      <c r="V21" s="60"/>
      <c r="W21" s="2"/>
      <c r="X21" s="2"/>
      <c r="Y21" s="2"/>
      <c r="Z21" s="3"/>
    </row>
    <row r="22" spans="1:26" ht="25" customHeight="1" x14ac:dyDescent="0.55000000000000004">
      <c r="A22" s="61" t="s">
        <v>42</v>
      </c>
      <c r="B22" s="62"/>
      <c r="C22" s="62"/>
      <c r="D22" s="63" t="s">
        <v>43</v>
      </c>
      <c r="E22" s="6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18" t="s">
        <v>39</v>
      </c>
      <c r="R22" s="60"/>
      <c r="S22" s="60"/>
      <c r="T22" s="60"/>
      <c r="U22" s="60"/>
      <c r="V22" s="60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51"/>
      <c r="T23" s="51"/>
      <c r="U23" s="51"/>
      <c r="V23" s="51"/>
      <c r="W23" s="10"/>
      <c r="X23" s="2"/>
      <c r="Y23" s="2"/>
      <c r="Z23" s="3"/>
    </row>
    <row r="24" spans="1:26" ht="25" customHeight="1" x14ac:dyDescent="0.55000000000000004">
      <c r="A24" s="52" t="s">
        <v>11</v>
      </c>
      <c r="B24" s="52"/>
      <c r="C24" s="52"/>
      <c r="D24" s="52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/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53" t="s">
        <v>0</v>
      </c>
      <c r="B25" s="54"/>
      <c r="C25" s="54"/>
      <c r="D25" s="55"/>
      <c r="E25" s="21"/>
      <c r="F25" s="54" t="s">
        <v>46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53" t="s">
        <v>67</v>
      </c>
      <c r="S25" s="54"/>
      <c r="T25" s="54"/>
      <c r="U25" s="55"/>
      <c r="V25" s="56" t="s">
        <v>5</v>
      </c>
      <c r="W25" s="56"/>
      <c r="X25" s="56"/>
      <c r="Y25" s="56"/>
      <c r="Z25" s="3"/>
    </row>
    <row r="26" spans="1:26" ht="25" customHeight="1" x14ac:dyDescent="0.55000000000000004">
      <c r="A26" s="50" t="s">
        <v>23</v>
      </c>
      <c r="B26" s="31" t="s">
        <v>47</v>
      </c>
      <c r="C26" s="32"/>
      <c r="D26" s="32"/>
      <c r="E26" s="33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26"/>
      <c r="S26" s="27"/>
      <c r="T26" s="27"/>
      <c r="U26" s="28"/>
      <c r="V26" s="48"/>
      <c r="W26" s="48"/>
      <c r="X26" s="48"/>
      <c r="Y26" s="48"/>
      <c r="Z26" s="3"/>
    </row>
    <row r="27" spans="1:26" ht="25" customHeight="1" x14ac:dyDescent="0.55000000000000004">
      <c r="A27" s="50"/>
      <c r="B27" s="31" t="s">
        <v>48</v>
      </c>
      <c r="C27" s="32"/>
      <c r="D27" s="32"/>
      <c r="E27" s="33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26"/>
      <c r="S27" s="27"/>
      <c r="T27" s="27"/>
      <c r="U27" s="28"/>
      <c r="V27" s="48"/>
      <c r="W27" s="48"/>
      <c r="X27" s="48"/>
      <c r="Y27" s="48"/>
      <c r="Z27" s="3"/>
    </row>
    <row r="28" spans="1:26" ht="25" customHeight="1" x14ac:dyDescent="0.55000000000000004">
      <c r="A28" s="50"/>
      <c r="B28" s="31" t="s">
        <v>49</v>
      </c>
      <c r="C28" s="32"/>
      <c r="D28" s="32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26"/>
      <c r="S28" s="27"/>
      <c r="T28" s="27"/>
      <c r="U28" s="28"/>
      <c r="V28" s="48"/>
      <c r="W28" s="48"/>
      <c r="X28" s="48"/>
      <c r="Y28" s="48"/>
      <c r="Z28" s="3"/>
    </row>
    <row r="29" spans="1:26" ht="25" customHeight="1" x14ac:dyDescent="0.55000000000000004">
      <c r="A29" s="50"/>
      <c r="B29" s="31" t="s">
        <v>50</v>
      </c>
      <c r="C29" s="32"/>
      <c r="D29" s="32"/>
      <c r="E29" s="33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26"/>
      <c r="S29" s="27"/>
      <c r="T29" s="27"/>
      <c r="U29" s="28"/>
      <c r="V29" s="48"/>
      <c r="W29" s="48"/>
      <c r="X29" s="48"/>
      <c r="Y29" s="48"/>
      <c r="Z29" s="3"/>
    </row>
    <row r="30" spans="1:26" ht="25" customHeight="1" x14ac:dyDescent="0.55000000000000004">
      <c r="A30" s="50"/>
      <c r="B30" s="31" t="s">
        <v>12</v>
      </c>
      <c r="C30" s="32"/>
      <c r="D30" s="32"/>
      <c r="E30" s="33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26"/>
      <c r="S30" s="27"/>
      <c r="T30" s="27"/>
      <c r="U30" s="28"/>
      <c r="V30" s="48"/>
      <c r="W30" s="48"/>
      <c r="X30" s="48"/>
      <c r="Y30" s="48"/>
      <c r="Z30" s="3"/>
    </row>
    <row r="31" spans="1:26" ht="25" customHeight="1" x14ac:dyDescent="0.55000000000000004">
      <c r="A31" s="50"/>
      <c r="B31" s="31" t="s">
        <v>51</v>
      </c>
      <c r="C31" s="32"/>
      <c r="D31" s="32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26"/>
      <c r="S31" s="27"/>
      <c r="T31" s="27"/>
      <c r="U31" s="28"/>
      <c r="V31" s="48"/>
      <c r="W31" s="48"/>
      <c r="X31" s="48"/>
      <c r="Y31" s="48"/>
      <c r="Z31" s="3"/>
    </row>
    <row r="32" spans="1:26" ht="25" customHeight="1" x14ac:dyDescent="0.55000000000000004">
      <c r="A32" s="50"/>
      <c r="B32" s="31" t="s">
        <v>6</v>
      </c>
      <c r="C32" s="32"/>
      <c r="D32" s="32"/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26"/>
      <c r="S32" s="27"/>
      <c r="T32" s="27"/>
      <c r="U32" s="28"/>
      <c r="V32" s="48"/>
      <c r="W32" s="48"/>
      <c r="X32" s="48"/>
      <c r="Y32" s="48"/>
      <c r="Z32" s="3"/>
    </row>
    <row r="33" spans="1:26" ht="25" customHeight="1" x14ac:dyDescent="0.55000000000000004">
      <c r="A33" s="50"/>
      <c r="B33" s="31" t="s">
        <v>52</v>
      </c>
      <c r="C33" s="32"/>
      <c r="D33" s="32"/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26"/>
      <c r="S33" s="27"/>
      <c r="T33" s="27"/>
      <c r="U33" s="28"/>
      <c r="V33" s="48"/>
      <c r="W33" s="48"/>
      <c r="X33" s="48"/>
      <c r="Y33" s="48"/>
      <c r="Z33" s="3"/>
    </row>
    <row r="34" spans="1:26" ht="25" customHeight="1" x14ac:dyDescent="0.55000000000000004">
      <c r="A34" s="50"/>
      <c r="B34" s="31" t="s">
        <v>7</v>
      </c>
      <c r="C34" s="32"/>
      <c r="D34" s="32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26"/>
      <c r="S34" s="27"/>
      <c r="T34" s="27"/>
      <c r="U34" s="28"/>
      <c r="V34" s="48"/>
      <c r="W34" s="48"/>
      <c r="X34" s="48"/>
      <c r="Y34" s="48"/>
      <c r="Z34" s="3"/>
    </row>
    <row r="35" spans="1:26" ht="25" customHeight="1" x14ac:dyDescent="0.55000000000000004">
      <c r="A35" s="50"/>
      <c r="B35" s="31" t="s">
        <v>53</v>
      </c>
      <c r="C35" s="32"/>
      <c r="D35" s="32"/>
      <c r="E35" s="33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26"/>
      <c r="S35" s="27"/>
      <c r="T35" s="27"/>
      <c r="U35" s="28"/>
      <c r="V35" s="48"/>
      <c r="W35" s="48"/>
      <c r="X35" s="48"/>
      <c r="Y35" s="48"/>
      <c r="Z35" s="3"/>
    </row>
    <row r="36" spans="1:26" ht="25" customHeight="1" x14ac:dyDescent="0.55000000000000004">
      <c r="A36" s="50"/>
      <c r="B36" s="36" t="s">
        <v>8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49"/>
      <c r="S36" s="49"/>
      <c r="T36" s="49"/>
      <c r="U36" s="49"/>
      <c r="V36" s="15" t="s">
        <v>54</v>
      </c>
      <c r="W36" s="42"/>
      <c r="X36" s="42"/>
      <c r="Y36" s="43"/>
      <c r="Z36" s="3"/>
    </row>
    <row r="37" spans="1:26" ht="25" customHeight="1" x14ac:dyDescent="0.55000000000000004">
      <c r="A37" s="47" t="s">
        <v>24</v>
      </c>
      <c r="B37" s="31" t="s">
        <v>55</v>
      </c>
      <c r="C37" s="32"/>
      <c r="D37" s="32"/>
      <c r="E37" s="33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26"/>
      <c r="S37" s="27"/>
      <c r="T37" s="27"/>
      <c r="U37" s="28"/>
      <c r="V37" s="48"/>
      <c r="W37" s="48"/>
      <c r="X37" s="48"/>
      <c r="Y37" s="48"/>
      <c r="Z37" s="3"/>
    </row>
    <row r="38" spans="1:26" ht="25" customHeight="1" x14ac:dyDescent="0.55000000000000004">
      <c r="A38" s="47"/>
      <c r="B38" s="31" t="s">
        <v>50</v>
      </c>
      <c r="C38" s="32"/>
      <c r="D38" s="32"/>
      <c r="E38" s="33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  <c r="R38" s="26"/>
      <c r="S38" s="27"/>
      <c r="T38" s="27"/>
      <c r="U38" s="28"/>
      <c r="V38" s="48"/>
      <c r="W38" s="48"/>
      <c r="X38" s="48"/>
      <c r="Y38" s="48"/>
      <c r="Z38" s="3"/>
    </row>
    <row r="39" spans="1:26" ht="25" customHeight="1" x14ac:dyDescent="0.55000000000000004">
      <c r="A39" s="47"/>
      <c r="B39" s="31" t="s">
        <v>12</v>
      </c>
      <c r="C39" s="32"/>
      <c r="D39" s="32" t="s">
        <v>12</v>
      </c>
      <c r="E39" s="33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5"/>
      <c r="R39" s="26"/>
      <c r="S39" s="27"/>
      <c r="T39" s="27"/>
      <c r="U39" s="28"/>
      <c r="V39" s="48"/>
      <c r="W39" s="48"/>
      <c r="X39" s="48"/>
      <c r="Y39" s="48"/>
      <c r="Z39" s="3"/>
    </row>
    <row r="40" spans="1:26" ht="25" customHeight="1" x14ac:dyDescent="0.55000000000000004">
      <c r="A40" s="47"/>
      <c r="B40" s="36" t="s">
        <v>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39"/>
      <c r="S40" s="40"/>
      <c r="T40" s="40"/>
      <c r="U40" s="41"/>
      <c r="V40" s="15" t="s">
        <v>56</v>
      </c>
      <c r="W40" s="42"/>
      <c r="X40" s="42"/>
      <c r="Y40" s="43"/>
      <c r="Z40" s="3"/>
    </row>
    <row r="41" spans="1:26" ht="25" customHeight="1" x14ac:dyDescent="0.55000000000000004">
      <c r="A41" s="44" t="s">
        <v>61</v>
      </c>
      <c r="B41" s="31" t="s">
        <v>47</v>
      </c>
      <c r="C41" s="32"/>
      <c r="D41" s="32"/>
      <c r="E41" s="33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26"/>
      <c r="S41" s="27"/>
      <c r="T41" s="27"/>
      <c r="U41" s="28"/>
      <c r="V41" s="26"/>
      <c r="W41" s="27"/>
      <c r="X41" s="27"/>
      <c r="Y41" s="28"/>
      <c r="Z41" s="3"/>
    </row>
    <row r="42" spans="1:26" ht="25" customHeight="1" x14ac:dyDescent="0.55000000000000004">
      <c r="A42" s="45"/>
      <c r="B42" s="31" t="s">
        <v>48</v>
      </c>
      <c r="C42" s="32"/>
      <c r="D42" s="32"/>
      <c r="E42" s="33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  <c r="R42" s="26"/>
      <c r="S42" s="27"/>
      <c r="T42" s="27"/>
      <c r="U42" s="28"/>
      <c r="V42" s="26"/>
      <c r="W42" s="27"/>
      <c r="X42" s="27"/>
      <c r="Y42" s="28"/>
      <c r="Z42" s="3"/>
    </row>
    <row r="43" spans="1:26" ht="25" customHeight="1" x14ac:dyDescent="0.55000000000000004">
      <c r="A43" s="45"/>
      <c r="B43" s="31" t="s">
        <v>49</v>
      </c>
      <c r="C43" s="32"/>
      <c r="D43" s="32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5"/>
      <c r="R43" s="26"/>
      <c r="S43" s="27"/>
      <c r="T43" s="27"/>
      <c r="U43" s="28"/>
      <c r="V43" s="26"/>
      <c r="W43" s="27"/>
      <c r="X43" s="27"/>
      <c r="Y43" s="28"/>
      <c r="Z43" s="3"/>
    </row>
    <row r="44" spans="1:26" ht="25" customHeight="1" x14ac:dyDescent="0.55000000000000004">
      <c r="A44" s="45"/>
      <c r="B44" s="31" t="s">
        <v>50</v>
      </c>
      <c r="C44" s="32"/>
      <c r="D44" s="32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5"/>
      <c r="R44" s="26"/>
      <c r="S44" s="27"/>
      <c r="T44" s="27"/>
      <c r="U44" s="28"/>
      <c r="V44" s="26"/>
      <c r="W44" s="27"/>
      <c r="X44" s="27"/>
      <c r="Y44" s="28"/>
      <c r="Z44" s="3"/>
    </row>
    <row r="45" spans="1:26" ht="25" customHeight="1" x14ac:dyDescent="0.55000000000000004">
      <c r="A45" s="45"/>
      <c r="B45" s="31" t="s">
        <v>51</v>
      </c>
      <c r="C45" s="32"/>
      <c r="D45" s="32"/>
      <c r="E45" s="33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5"/>
      <c r="R45" s="26"/>
      <c r="S45" s="27"/>
      <c r="T45" s="27"/>
      <c r="U45" s="28"/>
      <c r="V45" s="26"/>
      <c r="W45" s="27"/>
      <c r="X45" s="27"/>
      <c r="Y45" s="28"/>
      <c r="Z45" s="3"/>
    </row>
    <row r="46" spans="1:26" ht="25" customHeight="1" x14ac:dyDescent="0.55000000000000004">
      <c r="A46" s="45"/>
      <c r="B46" s="31" t="s">
        <v>6</v>
      </c>
      <c r="C46" s="32"/>
      <c r="D46" s="32"/>
      <c r="E46" s="33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5"/>
      <c r="R46" s="26"/>
      <c r="S46" s="27"/>
      <c r="T46" s="27"/>
      <c r="U46" s="28"/>
      <c r="V46" s="26"/>
      <c r="W46" s="27"/>
      <c r="X46" s="27"/>
      <c r="Y46" s="28"/>
      <c r="Z46" s="3"/>
    </row>
    <row r="47" spans="1:26" ht="25" customHeight="1" x14ac:dyDescent="0.55000000000000004">
      <c r="A47" s="46"/>
      <c r="B47" s="36" t="s">
        <v>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8"/>
      <c r="R47" s="39"/>
      <c r="S47" s="40"/>
      <c r="T47" s="40"/>
      <c r="U47" s="41"/>
      <c r="V47" s="15" t="s">
        <v>62</v>
      </c>
      <c r="W47" s="42"/>
      <c r="X47" s="42"/>
      <c r="Y47" s="43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29"/>
      <c r="T48" s="29"/>
      <c r="U48" s="29"/>
      <c r="V48" s="15" t="s">
        <v>58</v>
      </c>
      <c r="W48" s="29"/>
      <c r="X48" s="29"/>
      <c r="Y48" s="29"/>
      <c r="Z48" s="3"/>
    </row>
    <row r="49" spans="1:25" ht="26" customHeight="1" x14ac:dyDescent="0.6">
      <c r="A49" s="30" t="s">
        <v>63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</sheetData>
  <sheetProtection formatCells="0" formatColumns="0" formatRows="0" insertColumns="0" insertRows="0" deleteColumns="0" deleteRows="0"/>
  <mergeCells count="154">
    <mergeCell ref="A2:Y2"/>
    <mergeCell ref="A3:C3"/>
    <mergeCell ref="D3:P3"/>
    <mergeCell ref="Q3:S3"/>
    <mergeCell ref="T3:Y3"/>
    <mergeCell ref="A6:I6"/>
    <mergeCell ref="J6:M6"/>
    <mergeCell ref="N6:Q6"/>
    <mergeCell ref="R6:V6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R11:V11"/>
    <mergeCell ref="A12:Q12"/>
    <mergeCell ref="S12:V12"/>
    <mergeCell ref="A13:I13"/>
    <mergeCell ref="J13:M13"/>
    <mergeCell ref="N13:Q13"/>
    <mergeCell ref="R13:V13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19:E19"/>
    <mergeCell ref="F19:G19"/>
    <mergeCell ref="H19:P19"/>
    <mergeCell ref="R19:V19"/>
    <mergeCell ref="A20:E20"/>
    <mergeCell ref="F20:G20"/>
    <mergeCell ref="H20:P20"/>
    <mergeCell ref="R20:V20"/>
    <mergeCell ref="A14:Q14"/>
    <mergeCell ref="S14:V14"/>
    <mergeCell ref="S15:V15"/>
    <mergeCell ref="A17:Q17"/>
    <mergeCell ref="R17:V17"/>
    <mergeCell ref="A18:Q18"/>
    <mergeCell ref="S18:V18"/>
    <mergeCell ref="S23:V23"/>
    <mergeCell ref="A24:D24"/>
    <mergeCell ref="A25:D25"/>
    <mergeCell ref="F25:Q25"/>
    <mergeCell ref="R25:U25"/>
    <mergeCell ref="V25:Y25"/>
    <mergeCell ref="A21:Q21"/>
    <mergeCell ref="R21:V21"/>
    <mergeCell ref="A22:C22"/>
    <mergeCell ref="D22:E22"/>
    <mergeCell ref="F22:P22"/>
    <mergeCell ref="R22:V22"/>
    <mergeCell ref="A26:A36"/>
    <mergeCell ref="B26:D26"/>
    <mergeCell ref="E26:Q26"/>
    <mergeCell ref="R26:U26"/>
    <mergeCell ref="V26:Y26"/>
    <mergeCell ref="B27:D27"/>
    <mergeCell ref="E27:Q27"/>
    <mergeCell ref="R27:U27"/>
    <mergeCell ref="V27:Y27"/>
    <mergeCell ref="B28:D28"/>
    <mergeCell ref="B30:D30"/>
    <mergeCell ref="E30:Q30"/>
    <mergeCell ref="R30:U30"/>
    <mergeCell ref="V30:Y30"/>
    <mergeCell ref="B31:D31"/>
    <mergeCell ref="E31:Q31"/>
    <mergeCell ref="R31:U31"/>
    <mergeCell ref="V31:Y31"/>
    <mergeCell ref="E28:Q28"/>
    <mergeCell ref="R28:U28"/>
    <mergeCell ref="V28:Y28"/>
    <mergeCell ref="B29:D29"/>
    <mergeCell ref="E29:Q29"/>
    <mergeCell ref="R29:U29"/>
    <mergeCell ref="V29:Y29"/>
    <mergeCell ref="B34:D34"/>
    <mergeCell ref="E34:Q34"/>
    <mergeCell ref="R34:U34"/>
    <mergeCell ref="V34:Y34"/>
    <mergeCell ref="B35:D35"/>
    <mergeCell ref="E35:Q35"/>
    <mergeCell ref="R35:U35"/>
    <mergeCell ref="V35:Y35"/>
    <mergeCell ref="B32:D32"/>
    <mergeCell ref="E32:Q32"/>
    <mergeCell ref="R32:U32"/>
    <mergeCell ref="V32:Y32"/>
    <mergeCell ref="B33:D33"/>
    <mergeCell ref="E33:Q33"/>
    <mergeCell ref="R33:U33"/>
    <mergeCell ref="V33:Y33"/>
    <mergeCell ref="R38:U38"/>
    <mergeCell ref="V38:Y38"/>
    <mergeCell ref="B39:D39"/>
    <mergeCell ref="E39:Q39"/>
    <mergeCell ref="R39:U39"/>
    <mergeCell ref="V39:Y39"/>
    <mergeCell ref="B36:Q36"/>
    <mergeCell ref="R36:U36"/>
    <mergeCell ref="W36:Y36"/>
    <mergeCell ref="B37:D37"/>
    <mergeCell ref="E37:Q37"/>
    <mergeCell ref="R37:U37"/>
    <mergeCell ref="V37:Y37"/>
    <mergeCell ref="B38:D38"/>
    <mergeCell ref="E38:Q38"/>
    <mergeCell ref="B40:Q40"/>
    <mergeCell ref="R40:U40"/>
    <mergeCell ref="W40:Y40"/>
    <mergeCell ref="A41:A47"/>
    <mergeCell ref="B41:D41"/>
    <mergeCell ref="E41:Q41"/>
    <mergeCell ref="R41:U41"/>
    <mergeCell ref="V41:Y41"/>
    <mergeCell ref="B42:D42"/>
    <mergeCell ref="E42:Q42"/>
    <mergeCell ref="A37:A40"/>
    <mergeCell ref="B44:D44"/>
    <mergeCell ref="E44:Q44"/>
    <mergeCell ref="R44:U44"/>
    <mergeCell ref="V44:Y44"/>
    <mergeCell ref="B45:D45"/>
    <mergeCell ref="E45:Q45"/>
    <mergeCell ref="R45:U45"/>
    <mergeCell ref="V45:Y45"/>
    <mergeCell ref="R42:U42"/>
    <mergeCell ref="V42:Y42"/>
    <mergeCell ref="B43:D43"/>
    <mergeCell ref="E43:Q43"/>
    <mergeCell ref="R43:U43"/>
    <mergeCell ref="V43:Y43"/>
    <mergeCell ref="S48:U48"/>
    <mergeCell ref="W48:Y48"/>
    <mergeCell ref="A49:Y49"/>
    <mergeCell ref="B46:D46"/>
    <mergeCell ref="E46:Q46"/>
    <mergeCell ref="R46:U46"/>
    <mergeCell ref="V46:Y46"/>
    <mergeCell ref="B47:Q47"/>
    <mergeCell ref="R47:U47"/>
    <mergeCell ref="W47:Y47"/>
  </mergeCells>
  <phoneticPr fontId="1"/>
  <dataValidations count="1">
    <dataValidation operator="greaterThanOrEqual" allowBlank="1" showInputMessage="1" showErrorMessage="1" sqref="N13:Q13 S18:V18 R19:V22 S23:V23 R7:V8 S9:V9 R10:V10 R11:V11 S12:V12 R13:V13 S14:V14 S15:V15 N7:Q7 N8:Q8 N10:Q10 N11:Q11 R26:Y35 R36:U47 S48:U48 W47:Y47 W48:Y48 V41:Y46 W40:Y40 V37:Y39 W36:Y36" xr:uid="{EE74BAB8-A67F-41CF-A5AA-9C25C287564F}"/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1DED-9803-4E62-B4F4-10E7C31F53F3}">
  <sheetPr>
    <pageSetUpPr fitToPage="1"/>
  </sheetPr>
  <dimension ref="A1:AK49"/>
  <sheetViews>
    <sheetView tabSelected="1" view="pageBreakPreview" zoomScale="90" zoomScaleNormal="100" zoomScaleSheetLayoutView="90" workbookViewId="0">
      <selection activeCell="E32" sqref="E32:Q32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94" t="s">
        <v>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37" ht="31.5" customHeight="1" x14ac:dyDescent="0.55000000000000004">
      <c r="A3" s="95" t="s">
        <v>60</v>
      </c>
      <c r="B3" s="96"/>
      <c r="C3" s="96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95" t="s">
        <v>29</v>
      </c>
      <c r="R3" s="96"/>
      <c r="S3" s="100"/>
      <c r="T3" s="108"/>
      <c r="U3" s="108"/>
      <c r="V3" s="108"/>
      <c r="W3" s="108"/>
      <c r="X3" s="108"/>
      <c r="Y3" s="109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 t="s">
        <v>81</v>
      </c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69" t="s">
        <v>30</v>
      </c>
      <c r="B6" s="69"/>
      <c r="C6" s="69"/>
      <c r="D6" s="69"/>
      <c r="E6" s="69"/>
      <c r="F6" s="69"/>
      <c r="G6" s="69"/>
      <c r="H6" s="69"/>
      <c r="I6" s="69"/>
      <c r="J6" s="103" t="s">
        <v>13</v>
      </c>
      <c r="K6" s="103"/>
      <c r="L6" s="103"/>
      <c r="M6" s="103"/>
      <c r="N6" s="104" t="s">
        <v>14</v>
      </c>
      <c r="O6" s="105"/>
      <c r="P6" s="105"/>
      <c r="Q6" s="106"/>
      <c r="R6" s="103" t="s">
        <v>15</v>
      </c>
      <c r="S6" s="103"/>
      <c r="T6" s="103"/>
      <c r="U6" s="103"/>
      <c r="V6" s="103"/>
      <c r="W6" s="2"/>
      <c r="X6" s="2"/>
      <c r="Y6" s="2"/>
      <c r="Z6" s="3"/>
      <c r="AA6" s="12" t="s">
        <v>31</v>
      </c>
    </row>
    <row r="7" spans="1:37" ht="25" customHeight="1" x14ac:dyDescent="0.55000000000000004">
      <c r="A7" s="77" t="s">
        <v>18</v>
      </c>
      <c r="B7" s="32"/>
      <c r="C7" s="32"/>
      <c r="D7" s="91"/>
      <c r="E7" s="92" t="s">
        <v>32</v>
      </c>
      <c r="F7" s="92"/>
      <c r="G7" s="93"/>
      <c r="H7" s="93"/>
      <c r="I7" s="93"/>
      <c r="J7" s="79">
        <v>6000</v>
      </c>
      <c r="K7" s="79"/>
      <c r="L7" s="79"/>
      <c r="M7" s="79"/>
      <c r="N7" s="80"/>
      <c r="O7" s="81"/>
      <c r="P7" s="81"/>
      <c r="Q7" s="82"/>
      <c r="R7" s="67">
        <f>IF(J7*N7&lt;=6000*48,J7*N7,288000)</f>
        <v>0</v>
      </c>
      <c r="S7" s="67"/>
      <c r="T7" s="67"/>
      <c r="U7" s="67"/>
      <c r="V7" s="67"/>
      <c r="W7" s="13"/>
      <c r="X7" s="13"/>
      <c r="Y7" s="2"/>
      <c r="Z7" s="3"/>
      <c r="AA7" s="12" t="s">
        <v>82</v>
      </c>
    </row>
    <row r="8" spans="1:37" ht="25" customHeight="1" x14ac:dyDescent="0.55000000000000004">
      <c r="A8" s="77" t="s">
        <v>19</v>
      </c>
      <c r="B8" s="32"/>
      <c r="C8" s="32"/>
      <c r="D8" s="91"/>
      <c r="E8" s="92" t="s">
        <v>20</v>
      </c>
      <c r="F8" s="92"/>
      <c r="G8" s="93"/>
      <c r="H8" s="93"/>
      <c r="I8" s="93"/>
      <c r="J8" s="79">
        <v>6000</v>
      </c>
      <c r="K8" s="79"/>
      <c r="L8" s="79"/>
      <c r="M8" s="79"/>
      <c r="N8" s="80"/>
      <c r="O8" s="81"/>
      <c r="P8" s="81"/>
      <c r="Q8" s="82"/>
      <c r="R8" s="67">
        <f>IF(J8*N8&lt;=6000*12,J8*N8,72000)</f>
        <v>0</v>
      </c>
      <c r="S8" s="67"/>
      <c r="T8" s="67"/>
      <c r="U8" s="67"/>
      <c r="V8" s="67"/>
      <c r="W8" s="13"/>
      <c r="X8" s="13"/>
      <c r="Y8" s="2"/>
      <c r="Z8" s="3"/>
      <c r="AA8" s="12" t="s">
        <v>83</v>
      </c>
    </row>
    <row r="9" spans="1:37" ht="25" customHeight="1" x14ac:dyDescent="0.55000000000000004">
      <c r="A9" s="66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15" t="s">
        <v>33</v>
      </c>
      <c r="S9" s="67">
        <f>SUM(S7:T8)</f>
        <v>0</v>
      </c>
      <c r="T9" s="67"/>
      <c r="U9" s="67"/>
      <c r="V9" s="67"/>
      <c r="W9" s="13"/>
      <c r="X9" s="13"/>
      <c r="Y9" s="2"/>
      <c r="Z9" s="3"/>
    </row>
    <row r="10" spans="1:37" ht="25" customHeight="1" x14ac:dyDescent="0.55000000000000004">
      <c r="A10" s="83" t="s">
        <v>21</v>
      </c>
      <c r="B10" s="84"/>
      <c r="C10" s="84"/>
      <c r="D10" s="85"/>
      <c r="E10" s="89" t="s">
        <v>16</v>
      </c>
      <c r="F10" s="89"/>
      <c r="G10" s="90"/>
      <c r="H10" s="90"/>
      <c r="I10" s="90"/>
      <c r="J10" s="79">
        <v>2500</v>
      </c>
      <c r="K10" s="79"/>
      <c r="L10" s="79"/>
      <c r="M10" s="79"/>
      <c r="N10" s="80"/>
      <c r="O10" s="81"/>
      <c r="P10" s="81"/>
      <c r="Q10" s="82"/>
      <c r="R10" s="67">
        <f>IF(J10*N10&lt;=2500*60,J10*N10,150000)</f>
        <v>0</v>
      </c>
      <c r="S10" s="67"/>
      <c r="T10" s="67"/>
      <c r="U10" s="67"/>
      <c r="V10" s="67"/>
      <c r="W10" s="13"/>
      <c r="X10" s="13"/>
      <c r="Y10" s="2"/>
      <c r="Z10" s="3"/>
      <c r="AA10" s="14"/>
    </row>
    <row r="11" spans="1:37" ht="25" customHeight="1" x14ac:dyDescent="0.55000000000000004">
      <c r="A11" s="86"/>
      <c r="B11" s="87"/>
      <c r="C11" s="87"/>
      <c r="D11" s="88"/>
      <c r="E11" s="89" t="s">
        <v>17</v>
      </c>
      <c r="F11" s="89"/>
      <c r="G11" s="90"/>
      <c r="H11" s="90"/>
      <c r="I11" s="90"/>
      <c r="J11" s="79">
        <v>3000</v>
      </c>
      <c r="K11" s="79"/>
      <c r="L11" s="79"/>
      <c r="M11" s="79"/>
      <c r="N11" s="80"/>
      <c r="O11" s="81"/>
      <c r="P11" s="81"/>
      <c r="Q11" s="82"/>
      <c r="R11" s="67">
        <f>IF(J11*N11&lt;=3000*60,J11*N11,180000)</f>
        <v>0</v>
      </c>
      <c r="S11" s="67"/>
      <c r="T11" s="67"/>
      <c r="U11" s="67"/>
      <c r="V11" s="67"/>
      <c r="W11" s="13"/>
      <c r="X11" s="13"/>
      <c r="Y11" s="2"/>
      <c r="Z11" s="3"/>
      <c r="AA11" s="14"/>
    </row>
    <row r="12" spans="1:37" ht="25" customHeight="1" x14ac:dyDescent="0.55000000000000004">
      <c r="A12" s="66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15" t="s">
        <v>34</v>
      </c>
      <c r="S12" s="74">
        <f>SUM(R10:V11)</f>
        <v>0</v>
      </c>
      <c r="T12" s="75"/>
      <c r="U12" s="75"/>
      <c r="V12" s="76"/>
      <c r="W12" s="13"/>
      <c r="X12" s="13"/>
      <c r="Y12" s="2"/>
      <c r="Z12" s="3"/>
      <c r="AA12" s="14"/>
    </row>
    <row r="13" spans="1:37" ht="25" customHeight="1" x14ac:dyDescent="0.55000000000000004">
      <c r="A13" s="77" t="s">
        <v>64</v>
      </c>
      <c r="B13" s="32"/>
      <c r="C13" s="32"/>
      <c r="D13" s="32"/>
      <c r="E13" s="32"/>
      <c r="F13" s="32"/>
      <c r="G13" s="32"/>
      <c r="H13" s="32"/>
      <c r="I13" s="78"/>
      <c r="J13" s="79">
        <v>50000</v>
      </c>
      <c r="K13" s="79"/>
      <c r="L13" s="79"/>
      <c r="M13" s="79"/>
      <c r="N13" s="80"/>
      <c r="O13" s="81"/>
      <c r="P13" s="81"/>
      <c r="Q13" s="82"/>
      <c r="R13" s="67">
        <f>IF(N13="実施あり",J13,0)</f>
        <v>0</v>
      </c>
      <c r="S13" s="67"/>
      <c r="T13" s="67"/>
      <c r="U13" s="67"/>
      <c r="V13" s="67"/>
      <c r="W13" s="13"/>
      <c r="X13" s="13"/>
      <c r="Y13" s="2"/>
      <c r="Z13" s="3"/>
      <c r="AA13" s="14"/>
    </row>
    <row r="14" spans="1:37" ht="25" customHeight="1" x14ac:dyDescent="0.55000000000000004">
      <c r="A14" s="66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25" t="s">
        <v>65</v>
      </c>
      <c r="S14" s="67">
        <f>SUM(S10:T11)</f>
        <v>0</v>
      </c>
      <c r="T14" s="67"/>
      <c r="U14" s="67"/>
      <c r="V14" s="67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68">
        <f>SUM(S9,S12,S14)</f>
        <v>0</v>
      </c>
      <c r="T15" s="68"/>
      <c r="U15" s="68"/>
      <c r="V15" s="68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 t="s">
        <v>36</v>
      </c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69" t="s">
        <v>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 t="s">
        <v>1</v>
      </c>
      <c r="S17" s="69"/>
      <c r="T17" s="69"/>
      <c r="U17" s="69"/>
      <c r="V17" s="69"/>
      <c r="W17" s="2"/>
      <c r="X17" s="2"/>
      <c r="Y17" s="2"/>
      <c r="Z17" s="3"/>
    </row>
    <row r="18" spans="1:26" ht="25" customHeight="1" x14ac:dyDescent="0.55000000000000004">
      <c r="A18" s="70" t="s">
        <v>28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15" t="s">
        <v>37</v>
      </c>
      <c r="S18" s="71"/>
      <c r="T18" s="72"/>
      <c r="U18" s="72"/>
      <c r="V18" s="73"/>
      <c r="W18" s="2"/>
      <c r="X18" s="2"/>
      <c r="Y18" s="2"/>
      <c r="Z18" s="3"/>
    </row>
    <row r="19" spans="1:26" ht="25" customHeight="1" x14ac:dyDescent="0.55000000000000004">
      <c r="A19" s="61" t="s">
        <v>3</v>
      </c>
      <c r="B19" s="62"/>
      <c r="C19" s="62"/>
      <c r="D19" s="62"/>
      <c r="E19" s="62"/>
      <c r="F19" s="65" t="s">
        <v>38</v>
      </c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18" t="s">
        <v>39</v>
      </c>
      <c r="R19" s="60"/>
      <c r="S19" s="60"/>
      <c r="T19" s="60"/>
      <c r="U19" s="60"/>
      <c r="V19" s="60"/>
      <c r="W19" s="2"/>
      <c r="X19" s="2"/>
      <c r="Y19" s="2"/>
      <c r="Z19" s="3"/>
    </row>
    <row r="20" spans="1:26" ht="25" customHeight="1" x14ac:dyDescent="0.55000000000000004">
      <c r="A20" s="61" t="s">
        <v>40</v>
      </c>
      <c r="B20" s="62"/>
      <c r="C20" s="62"/>
      <c r="D20" s="62"/>
      <c r="E20" s="62"/>
      <c r="F20" s="65" t="s">
        <v>41</v>
      </c>
      <c r="G20" s="65"/>
      <c r="H20" s="64"/>
      <c r="I20" s="64"/>
      <c r="J20" s="64"/>
      <c r="K20" s="64"/>
      <c r="L20" s="64"/>
      <c r="M20" s="64"/>
      <c r="N20" s="64"/>
      <c r="O20" s="64"/>
      <c r="P20" s="64"/>
      <c r="Q20" s="18" t="s">
        <v>39</v>
      </c>
      <c r="R20" s="60"/>
      <c r="S20" s="60"/>
      <c r="T20" s="60"/>
      <c r="U20" s="60"/>
      <c r="V20" s="60"/>
      <c r="W20" s="2"/>
      <c r="X20" s="2"/>
      <c r="Y20" s="2"/>
      <c r="Z20" s="3"/>
    </row>
    <row r="21" spans="1:26" ht="25" customHeight="1" x14ac:dyDescent="0.55000000000000004">
      <c r="A21" s="57" t="s">
        <v>22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60"/>
      <c r="S21" s="60"/>
      <c r="T21" s="60"/>
      <c r="U21" s="60"/>
      <c r="V21" s="60"/>
      <c r="W21" s="2"/>
      <c r="X21" s="2"/>
      <c r="Y21" s="2"/>
      <c r="Z21" s="3"/>
    </row>
    <row r="22" spans="1:26" ht="25" customHeight="1" x14ac:dyDescent="0.55000000000000004">
      <c r="A22" s="61" t="s">
        <v>42</v>
      </c>
      <c r="B22" s="62"/>
      <c r="C22" s="62"/>
      <c r="D22" s="63" t="s">
        <v>43</v>
      </c>
      <c r="E22" s="6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18" t="s">
        <v>39</v>
      </c>
      <c r="R22" s="60"/>
      <c r="S22" s="60"/>
      <c r="T22" s="60"/>
      <c r="U22" s="60"/>
      <c r="V22" s="60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51">
        <f>SUM(S18,R19,R20,R21,R22)</f>
        <v>0</v>
      </c>
      <c r="T23" s="51"/>
      <c r="U23" s="51"/>
      <c r="V23" s="51"/>
      <c r="W23" s="10"/>
      <c r="X23" s="2"/>
      <c r="Y23" s="2"/>
      <c r="Z23" s="3"/>
    </row>
    <row r="24" spans="1:26" ht="25" customHeight="1" x14ac:dyDescent="0.55000000000000004">
      <c r="A24" s="52" t="s">
        <v>11</v>
      </c>
      <c r="B24" s="52"/>
      <c r="C24" s="52"/>
      <c r="D24" s="52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 t="s">
        <v>45</v>
      </c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53" t="s">
        <v>0</v>
      </c>
      <c r="B25" s="54"/>
      <c r="C25" s="54"/>
      <c r="D25" s="55"/>
      <c r="E25" s="21"/>
      <c r="F25" s="54" t="s">
        <v>46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53" t="s">
        <v>67</v>
      </c>
      <c r="S25" s="54"/>
      <c r="T25" s="54"/>
      <c r="U25" s="55"/>
      <c r="V25" s="56" t="s">
        <v>5</v>
      </c>
      <c r="W25" s="56"/>
      <c r="X25" s="56"/>
      <c r="Y25" s="56"/>
      <c r="Z25" s="3"/>
    </row>
    <row r="26" spans="1:26" ht="25" customHeight="1" x14ac:dyDescent="0.55000000000000004">
      <c r="A26" s="50" t="s">
        <v>23</v>
      </c>
      <c r="B26" s="31" t="s">
        <v>47</v>
      </c>
      <c r="C26" s="32"/>
      <c r="D26" s="32"/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4"/>
      <c r="R26" s="26"/>
      <c r="S26" s="27"/>
      <c r="T26" s="27"/>
      <c r="U26" s="28"/>
      <c r="V26" s="48"/>
      <c r="W26" s="48"/>
      <c r="X26" s="48"/>
      <c r="Y26" s="48"/>
      <c r="Z26" s="3"/>
    </row>
    <row r="27" spans="1:26" ht="25" customHeight="1" x14ac:dyDescent="0.55000000000000004">
      <c r="A27" s="50"/>
      <c r="B27" s="31" t="s">
        <v>48</v>
      </c>
      <c r="C27" s="32"/>
      <c r="D27" s="32"/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4"/>
      <c r="R27" s="26"/>
      <c r="S27" s="27"/>
      <c r="T27" s="27"/>
      <c r="U27" s="28"/>
      <c r="V27" s="48"/>
      <c r="W27" s="48"/>
      <c r="X27" s="48"/>
      <c r="Y27" s="48"/>
      <c r="Z27" s="3"/>
    </row>
    <row r="28" spans="1:26" ht="25" customHeight="1" x14ac:dyDescent="0.55000000000000004">
      <c r="A28" s="50"/>
      <c r="B28" s="31" t="s">
        <v>49</v>
      </c>
      <c r="C28" s="32"/>
      <c r="D28" s="32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4"/>
      <c r="R28" s="26"/>
      <c r="S28" s="27"/>
      <c r="T28" s="27"/>
      <c r="U28" s="28"/>
      <c r="V28" s="48"/>
      <c r="W28" s="48"/>
      <c r="X28" s="48"/>
      <c r="Y28" s="48"/>
      <c r="Z28" s="3"/>
    </row>
    <row r="29" spans="1:26" ht="25" customHeight="1" x14ac:dyDescent="0.55000000000000004">
      <c r="A29" s="50"/>
      <c r="B29" s="31" t="s">
        <v>50</v>
      </c>
      <c r="C29" s="32"/>
      <c r="D29" s="32"/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R29" s="26"/>
      <c r="S29" s="27"/>
      <c r="T29" s="27"/>
      <c r="U29" s="28"/>
      <c r="V29" s="48"/>
      <c r="W29" s="48"/>
      <c r="X29" s="48"/>
      <c r="Y29" s="48"/>
      <c r="Z29" s="3"/>
    </row>
    <row r="30" spans="1:26" ht="25" customHeight="1" x14ac:dyDescent="0.55000000000000004">
      <c r="A30" s="50"/>
      <c r="B30" s="31" t="s">
        <v>12</v>
      </c>
      <c r="C30" s="32"/>
      <c r="D30" s="32"/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4"/>
      <c r="R30" s="26"/>
      <c r="S30" s="27"/>
      <c r="T30" s="27"/>
      <c r="U30" s="28"/>
      <c r="V30" s="48"/>
      <c r="W30" s="48"/>
      <c r="X30" s="48"/>
      <c r="Y30" s="48"/>
      <c r="Z30" s="3"/>
    </row>
    <row r="31" spans="1:26" ht="25" customHeight="1" x14ac:dyDescent="0.55000000000000004">
      <c r="A31" s="50"/>
      <c r="B31" s="31" t="s">
        <v>51</v>
      </c>
      <c r="C31" s="32"/>
      <c r="D31" s="32"/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26"/>
      <c r="S31" s="27"/>
      <c r="T31" s="27"/>
      <c r="U31" s="28"/>
      <c r="V31" s="48"/>
      <c r="W31" s="48"/>
      <c r="X31" s="48"/>
      <c r="Y31" s="48"/>
      <c r="Z31" s="3"/>
    </row>
    <row r="32" spans="1:26" ht="25" customHeight="1" x14ac:dyDescent="0.55000000000000004">
      <c r="A32" s="50"/>
      <c r="B32" s="31" t="s">
        <v>6</v>
      </c>
      <c r="C32" s="32"/>
      <c r="D32" s="32"/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  <c r="R32" s="26"/>
      <c r="S32" s="27"/>
      <c r="T32" s="27"/>
      <c r="U32" s="28"/>
      <c r="V32" s="48"/>
      <c r="W32" s="48"/>
      <c r="X32" s="48"/>
      <c r="Y32" s="48"/>
      <c r="Z32" s="3"/>
    </row>
    <row r="33" spans="1:26" ht="25" customHeight="1" x14ac:dyDescent="0.55000000000000004">
      <c r="A33" s="50"/>
      <c r="B33" s="31" t="s">
        <v>52</v>
      </c>
      <c r="C33" s="32"/>
      <c r="D33" s="32"/>
      <c r="E33" s="152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26"/>
      <c r="S33" s="27"/>
      <c r="T33" s="27"/>
      <c r="U33" s="28"/>
      <c r="V33" s="48"/>
      <c r="W33" s="48"/>
      <c r="X33" s="48"/>
      <c r="Y33" s="48"/>
      <c r="Z33" s="3"/>
    </row>
    <row r="34" spans="1:26" ht="25" customHeight="1" x14ac:dyDescent="0.55000000000000004">
      <c r="A34" s="50"/>
      <c r="B34" s="31" t="s">
        <v>7</v>
      </c>
      <c r="C34" s="32"/>
      <c r="D34" s="32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26"/>
      <c r="S34" s="27"/>
      <c r="T34" s="27"/>
      <c r="U34" s="28"/>
      <c r="V34" s="48"/>
      <c r="W34" s="48"/>
      <c r="X34" s="48"/>
      <c r="Y34" s="48"/>
      <c r="Z34" s="3"/>
    </row>
    <row r="35" spans="1:26" ht="25" customHeight="1" x14ac:dyDescent="0.55000000000000004">
      <c r="A35" s="50"/>
      <c r="B35" s="31" t="s">
        <v>53</v>
      </c>
      <c r="C35" s="32"/>
      <c r="D35" s="32"/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26"/>
      <c r="S35" s="27"/>
      <c r="T35" s="27"/>
      <c r="U35" s="28"/>
      <c r="V35" s="48"/>
      <c r="W35" s="48"/>
      <c r="X35" s="48"/>
      <c r="Y35" s="48"/>
      <c r="Z35" s="3"/>
    </row>
    <row r="36" spans="1:26" ht="25" customHeight="1" x14ac:dyDescent="0.55000000000000004">
      <c r="A36" s="50"/>
      <c r="B36" s="36" t="s">
        <v>8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49">
        <f>SUM(R26:U35)</f>
        <v>0</v>
      </c>
      <c r="S36" s="49"/>
      <c r="T36" s="49"/>
      <c r="U36" s="49"/>
      <c r="V36" s="15" t="s">
        <v>54</v>
      </c>
      <c r="W36" s="42">
        <f>SUM(V26:Y35)</f>
        <v>0</v>
      </c>
      <c r="X36" s="42"/>
      <c r="Y36" s="43"/>
      <c r="Z36" s="3"/>
    </row>
    <row r="37" spans="1:26" ht="25" customHeight="1" x14ac:dyDescent="0.55000000000000004">
      <c r="A37" s="47" t="s">
        <v>24</v>
      </c>
      <c r="B37" s="31" t="s">
        <v>55</v>
      </c>
      <c r="C37" s="32"/>
      <c r="D37" s="32"/>
      <c r="E37" s="15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4"/>
      <c r="R37" s="26"/>
      <c r="S37" s="27"/>
      <c r="T37" s="27"/>
      <c r="U37" s="28"/>
      <c r="V37" s="48"/>
      <c r="W37" s="48"/>
      <c r="X37" s="48"/>
      <c r="Y37" s="48"/>
      <c r="Z37" s="3"/>
    </row>
    <row r="38" spans="1:26" ht="25" customHeight="1" x14ac:dyDescent="0.55000000000000004">
      <c r="A38" s="47"/>
      <c r="B38" s="31" t="s">
        <v>50</v>
      </c>
      <c r="C38" s="32"/>
      <c r="D38" s="32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4"/>
      <c r="R38" s="26"/>
      <c r="S38" s="27"/>
      <c r="T38" s="27"/>
      <c r="U38" s="28"/>
      <c r="V38" s="48"/>
      <c r="W38" s="48"/>
      <c r="X38" s="48"/>
      <c r="Y38" s="48"/>
      <c r="Z38" s="3"/>
    </row>
    <row r="39" spans="1:26" ht="25" customHeight="1" x14ac:dyDescent="0.55000000000000004">
      <c r="A39" s="47"/>
      <c r="B39" s="31" t="s">
        <v>12</v>
      </c>
      <c r="C39" s="32"/>
      <c r="D39" s="32" t="s">
        <v>12</v>
      </c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4"/>
      <c r="R39" s="26"/>
      <c r="S39" s="27"/>
      <c r="T39" s="27"/>
      <c r="U39" s="28"/>
      <c r="V39" s="48"/>
      <c r="W39" s="48"/>
      <c r="X39" s="48"/>
      <c r="Y39" s="48"/>
      <c r="Z39" s="3"/>
    </row>
    <row r="40" spans="1:26" ht="25" customHeight="1" x14ac:dyDescent="0.55000000000000004">
      <c r="A40" s="47"/>
      <c r="B40" s="36" t="s">
        <v>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39">
        <f>SUM(R37:U39)</f>
        <v>0</v>
      </c>
      <c r="S40" s="40"/>
      <c r="T40" s="40"/>
      <c r="U40" s="41"/>
      <c r="V40" s="15" t="s">
        <v>56</v>
      </c>
      <c r="W40" s="42">
        <f>SUM(V37:Y39)</f>
        <v>0</v>
      </c>
      <c r="X40" s="42"/>
      <c r="Y40" s="43"/>
      <c r="Z40" s="3"/>
    </row>
    <row r="41" spans="1:26" ht="25" customHeight="1" x14ac:dyDescent="0.55000000000000004">
      <c r="A41" s="44" t="s">
        <v>61</v>
      </c>
      <c r="B41" s="31" t="s">
        <v>47</v>
      </c>
      <c r="C41" s="32"/>
      <c r="D41" s="32"/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4"/>
      <c r="R41" s="26"/>
      <c r="S41" s="27"/>
      <c r="T41" s="27"/>
      <c r="U41" s="28"/>
      <c r="V41" s="26"/>
      <c r="W41" s="27"/>
      <c r="X41" s="27"/>
      <c r="Y41" s="28"/>
      <c r="Z41" s="3"/>
    </row>
    <row r="42" spans="1:26" ht="25" customHeight="1" x14ac:dyDescent="0.55000000000000004">
      <c r="A42" s="45"/>
      <c r="B42" s="31" t="s">
        <v>48</v>
      </c>
      <c r="C42" s="32"/>
      <c r="D42" s="32"/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4"/>
      <c r="R42" s="26"/>
      <c r="S42" s="27"/>
      <c r="T42" s="27"/>
      <c r="U42" s="28"/>
      <c r="V42" s="26"/>
      <c r="W42" s="27"/>
      <c r="X42" s="27"/>
      <c r="Y42" s="28"/>
      <c r="Z42" s="3"/>
    </row>
    <row r="43" spans="1:26" ht="25" customHeight="1" x14ac:dyDescent="0.55000000000000004">
      <c r="A43" s="45"/>
      <c r="B43" s="31" t="s">
        <v>49</v>
      </c>
      <c r="C43" s="32"/>
      <c r="D43" s="32"/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4"/>
      <c r="R43" s="26"/>
      <c r="S43" s="27"/>
      <c r="T43" s="27"/>
      <c r="U43" s="28"/>
      <c r="V43" s="26"/>
      <c r="W43" s="27"/>
      <c r="X43" s="27"/>
      <c r="Y43" s="28"/>
      <c r="Z43" s="3"/>
    </row>
    <row r="44" spans="1:26" ht="25" customHeight="1" x14ac:dyDescent="0.55000000000000004">
      <c r="A44" s="45"/>
      <c r="B44" s="31" t="s">
        <v>50</v>
      </c>
      <c r="C44" s="32"/>
      <c r="D44" s="32"/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4"/>
      <c r="R44" s="26"/>
      <c r="S44" s="27"/>
      <c r="T44" s="27"/>
      <c r="U44" s="28"/>
      <c r="V44" s="26"/>
      <c r="W44" s="27"/>
      <c r="X44" s="27"/>
      <c r="Y44" s="28"/>
      <c r="Z44" s="3"/>
    </row>
    <row r="45" spans="1:26" ht="25" customHeight="1" x14ac:dyDescent="0.55000000000000004">
      <c r="A45" s="45"/>
      <c r="B45" s="31" t="s">
        <v>51</v>
      </c>
      <c r="C45" s="32"/>
      <c r="D45" s="32"/>
      <c r="E45" s="152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4"/>
      <c r="R45" s="26"/>
      <c r="S45" s="27"/>
      <c r="T45" s="27"/>
      <c r="U45" s="28"/>
      <c r="V45" s="26"/>
      <c r="W45" s="27"/>
      <c r="X45" s="27"/>
      <c r="Y45" s="28"/>
      <c r="Z45" s="3"/>
    </row>
    <row r="46" spans="1:26" ht="25" customHeight="1" x14ac:dyDescent="0.55000000000000004">
      <c r="A46" s="45"/>
      <c r="B46" s="31" t="s">
        <v>6</v>
      </c>
      <c r="C46" s="32"/>
      <c r="D46" s="32"/>
      <c r="E46" s="152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4"/>
      <c r="R46" s="26"/>
      <c r="S46" s="27"/>
      <c r="T46" s="27"/>
      <c r="U46" s="28"/>
      <c r="V46" s="26"/>
      <c r="W46" s="27"/>
      <c r="X46" s="27"/>
      <c r="Y46" s="28"/>
      <c r="Z46" s="3"/>
    </row>
    <row r="47" spans="1:26" ht="25" customHeight="1" x14ac:dyDescent="0.55000000000000004">
      <c r="A47" s="46"/>
      <c r="B47" s="36" t="s">
        <v>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8"/>
      <c r="R47" s="39">
        <f>SUM(R41:U46)</f>
        <v>0</v>
      </c>
      <c r="S47" s="40"/>
      <c r="T47" s="40"/>
      <c r="U47" s="41"/>
      <c r="V47" s="15" t="s">
        <v>62</v>
      </c>
      <c r="W47" s="42">
        <f>SUM(V41:Y46)</f>
        <v>0</v>
      </c>
      <c r="X47" s="42"/>
      <c r="Y47" s="43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29">
        <f>R36+R40</f>
        <v>0</v>
      </c>
      <c r="T48" s="29"/>
      <c r="U48" s="29"/>
      <c r="V48" s="15" t="s">
        <v>58</v>
      </c>
      <c r="W48" s="29">
        <f>W36+W40</f>
        <v>0</v>
      </c>
      <c r="X48" s="29"/>
      <c r="Y48" s="29"/>
      <c r="Z48" s="3"/>
    </row>
    <row r="49" spans="1:25" ht="26" customHeight="1" x14ac:dyDescent="0.6">
      <c r="A49" s="30" t="s">
        <v>63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</sheetData>
  <sheetProtection algorithmName="SHA-512" hashValue="EDdmMkv5Ba1j0dtY7nHm9Duq7dJQ2P3zuHSwa6s9uqnfKf4I4ZyCqx3HNu4trPvGvOc9lUM7jRDdMnbM3tvgAQ==" saltValue="CjA9ZWA1CvYO2vn2vqU5Wg==" spinCount="100000" sheet="1" formatCells="0" formatColumns="0" formatRows="0" insertColumns="0" insertRows="0" deleteColumns="0" deleteRows="0"/>
  <mergeCells count="154">
    <mergeCell ref="A2:Y2"/>
    <mergeCell ref="A3:C3"/>
    <mergeCell ref="D3:P3"/>
    <mergeCell ref="Q3:S3"/>
    <mergeCell ref="T3:Y3"/>
    <mergeCell ref="A6:I6"/>
    <mergeCell ref="J6:M6"/>
    <mergeCell ref="N6:Q6"/>
    <mergeCell ref="R6:V6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18:Q18"/>
    <mergeCell ref="S18:V18"/>
    <mergeCell ref="A19:E19"/>
    <mergeCell ref="F19:G19"/>
    <mergeCell ref="H19:P19"/>
    <mergeCell ref="R19:V19"/>
    <mergeCell ref="R11:V11"/>
    <mergeCell ref="A14:Q14"/>
    <mergeCell ref="S14:V14"/>
    <mergeCell ref="S15:V15"/>
    <mergeCell ref="A17:Q17"/>
    <mergeCell ref="R17:V17"/>
    <mergeCell ref="A13:I13"/>
    <mergeCell ref="J13:M13"/>
    <mergeCell ref="N13:Q13"/>
    <mergeCell ref="R13:V13"/>
    <mergeCell ref="A12:Q12"/>
    <mergeCell ref="S12:V12"/>
    <mergeCell ref="A22:C22"/>
    <mergeCell ref="D22:E22"/>
    <mergeCell ref="F22:P22"/>
    <mergeCell ref="R22:V22"/>
    <mergeCell ref="S23:V23"/>
    <mergeCell ref="A24:D24"/>
    <mergeCell ref="A20:E20"/>
    <mergeCell ref="F20:G20"/>
    <mergeCell ref="H20:P20"/>
    <mergeCell ref="R20:V20"/>
    <mergeCell ref="A21:Q21"/>
    <mergeCell ref="R21:V21"/>
    <mergeCell ref="E27:Q27"/>
    <mergeCell ref="R27:U27"/>
    <mergeCell ref="V27:Y27"/>
    <mergeCell ref="B28:D28"/>
    <mergeCell ref="E28:Q28"/>
    <mergeCell ref="R28:U28"/>
    <mergeCell ref="V28:Y28"/>
    <mergeCell ref="A25:D25"/>
    <mergeCell ref="F25:Q25"/>
    <mergeCell ref="R25:U25"/>
    <mergeCell ref="V25:Y25"/>
    <mergeCell ref="A26:A36"/>
    <mergeCell ref="B26:D26"/>
    <mergeCell ref="E26:Q26"/>
    <mergeCell ref="R26:U26"/>
    <mergeCell ref="V26:Y26"/>
    <mergeCell ref="B27:D27"/>
    <mergeCell ref="B31:D31"/>
    <mergeCell ref="E31:Q31"/>
    <mergeCell ref="R31:U31"/>
    <mergeCell ref="V31:Y31"/>
    <mergeCell ref="B32:D32"/>
    <mergeCell ref="E32:Q32"/>
    <mergeCell ref="R32:U32"/>
    <mergeCell ref="V32:Y32"/>
    <mergeCell ref="B29:D29"/>
    <mergeCell ref="E29:Q29"/>
    <mergeCell ref="R29:U29"/>
    <mergeCell ref="V29:Y29"/>
    <mergeCell ref="B30:D30"/>
    <mergeCell ref="E30:Q30"/>
    <mergeCell ref="R30:U30"/>
    <mergeCell ref="V30:Y30"/>
    <mergeCell ref="B35:D35"/>
    <mergeCell ref="E35:Q35"/>
    <mergeCell ref="R35:U35"/>
    <mergeCell ref="V35:Y35"/>
    <mergeCell ref="B36:Q36"/>
    <mergeCell ref="R36:U36"/>
    <mergeCell ref="W36:Y36"/>
    <mergeCell ref="B33:D33"/>
    <mergeCell ref="E33:Q33"/>
    <mergeCell ref="R33:U33"/>
    <mergeCell ref="V33:Y33"/>
    <mergeCell ref="B34:D34"/>
    <mergeCell ref="E34:Q34"/>
    <mergeCell ref="R34:U34"/>
    <mergeCell ref="V34:Y34"/>
    <mergeCell ref="E39:Q39"/>
    <mergeCell ref="R39:U39"/>
    <mergeCell ref="V39:Y39"/>
    <mergeCell ref="B40:Q40"/>
    <mergeCell ref="R40:U40"/>
    <mergeCell ref="W40:Y40"/>
    <mergeCell ref="A37:A40"/>
    <mergeCell ref="B37:D37"/>
    <mergeCell ref="E37:Q37"/>
    <mergeCell ref="R37:U37"/>
    <mergeCell ref="V37:Y37"/>
    <mergeCell ref="B38:D38"/>
    <mergeCell ref="E38:Q38"/>
    <mergeCell ref="R38:U38"/>
    <mergeCell ref="V38:Y38"/>
    <mergeCell ref="B39:D39"/>
    <mergeCell ref="A49:Y49"/>
    <mergeCell ref="B41:D41"/>
    <mergeCell ref="B42:D42"/>
    <mergeCell ref="B43:D43"/>
    <mergeCell ref="B44:D44"/>
    <mergeCell ref="B45:D45"/>
    <mergeCell ref="B46:D46"/>
    <mergeCell ref="A41:A47"/>
    <mergeCell ref="R45:U45"/>
    <mergeCell ref="R46:U46"/>
    <mergeCell ref="V41:Y41"/>
    <mergeCell ref="V42:Y42"/>
    <mergeCell ref="V43:Y43"/>
    <mergeCell ref="V44:Y44"/>
    <mergeCell ref="V45:Y45"/>
    <mergeCell ref="V46:Y46"/>
    <mergeCell ref="E46:Q46"/>
    <mergeCell ref="B47:Q47"/>
    <mergeCell ref="R47:U47"/>
    <mergeCell ref="W47:Y47"/>
    <mergeCell ref="E41:Q41"/>
    <mergeCell ref="E42:Q42"/>
    <mergeCell ref="E43:Q43"/>
    <mergeCell ref="E44:Q44"/>
    <mergeCell ref="E45:Q45"/>
    <mergeCell ref="R41:U41"/>
    <mergeCell ref="R42:U42"/>
    <mergeCell ref="R43:U43"/>
    <mergeCell ref="R44:U44"/>
    <mergeCell ref="S48:U48"/>
    <mergeCell ref="W48:Y48"/>
  </mergeCells>
  <phoneticPr fontId="1"/>
  <conditionalFormatting sqref="D3 T3 N7:Q8 N10:Q11 N13 S18 H19:P20 R19:V22 F22 E26:Y35 E37:Y39">
    <cfRule type="containsBlanks" dxfId="1" priority="19">
      <formula>LEN(TRIM(D3))=0</formula>
    </cfRule>
  </conditionalFormatting>
  <conditionalFormatting sqref="E41:Y46">
    <cfRule type="containsBlanks" dxfId="0" priority="1">
      <formula>LEN(TRIM(E41))=0</formula>
    </cfRule>
  </conditionalFormatting>
  <dataValidations count="2">
    <dataValidation type="whole" operator="greaterThanOrEqual" allowBlank="1" showInputMessage="1" showErrorMessage="1" sqref="N7:Q8 R19:R22 R37:Y39 R26:Y35 T19:V22 S18:S22 N10:Q11 R41:Y46" xr:uid="{4F726685-25E8-4CF3-A0B5-06B18B10F1D0}">
      <formula1>0</formula1>
    </dataValidation>
    <dataValidation type="list" operator="greaterThanOrEqual" allowBlank="1" showInputMessage="1" showErrorMessage="1" sqref="N13:Q13" xr:uid="{24D4C85F-6E9F-4198-AA0B-FD84836B6419}">
      <formula1>"実施あり,実施なし"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9D8F-A01F-4959-90A8-7C752F27DEB7}">
  <sheetPr>
    <pageSetUpPr fitToPage="1"/>
  </sheetPr>
  <dimension ref="A1:AK49"/>
  <sheetViews>
    <sheetView view="pageBreakPreview" topLeftCell="A39" zoomScale="90" zoomScaleNormal="100" zoomScaleSheetLayoutView="90" workbookViewId="0">
      <selection activeCell="A24" sqref="A24:XFD24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94" t="s">
        <v>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37" ht="31.5" customHeight="1" x14ac:dyDescent="0.55000000000000004">
      <c r="A3" s="95" t="s">
        <v>60</v>
      </c>
      <c r="B3" s="96"/>
      <c r="C3" s="96"/>
      <c r="D3" s="147" t="s">
        <v>68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95" t="s">
        <v>29</v>
      </c>
      <c r="R3" s="96"/>
      <c r="S3" s="100"/>
      <c r="T3" s="150" t="s">
        <v>69</v>
      </c>
      <c r="U3" s="150"/>
      <c r="V3" s="150"/>
      <c r="W3" s="150"/>
      <c r="X3" s="150"/>
      <c r="Y3" s="151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/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69" t="s">
        <v>30</v>
      </c>
      <c r="B6" s="69"/>
      <c r="C6" s="69"/>
      <c r="D6" s="69"/>
      <c r="E6" s="69"/>
      <c r="F6" s="69"/>
      <c r="G6" s="69"/>
      <c r="H6" s="69"/>
      <c r="I6" s="69"/>
      <c r="J6" s="103" t="s">
        <v>13</v>
      </c>
      <c r="K6" s="103"/>
      <c r="L6" s="103"/>
      <c r="M6" s="103"/>
      <c r="N6" s="104" t="s">
        <v>14</v>
      </c>
      <c r="O6" s="105"/>
      <c r="P6" s="105"/>
      <c r="Q6" s="106"/>
      <c r="R6" s="103" t="s">
        <v>15</v>
      </c>
      <c r="S6" s="103"/>
      <c r="T6" s="103"/>
      <c r="U6" s="103"/>
      <c r="V6" s="103"/>
      <c r="W6" s="2"/>
      <c r="X6" s="2"/>
      <c r="Y6" s="2"/>
      <c r="Z6" s="3"/>
      <c r="AA6" s="12"/>
    </row>
    <row r="7" spans="1:37" ht="25" customHeight="1" x14ac:dyDescent="0.55000000000000004">
      <c r="A7" s="77" t="s">
        <v>18</v>
      </c>
      <c r="B7" s="32"/>
      <c r="C7" s="32"/>
      <c r="D7" s="91"/>
      <c r="E7" s="92" t="s">
        <v>32</v>
      </c>
      <c r="F7" s="92"/>
      <c r="G7" s="93"/>
      <c r="H7" s="93"/>
      <c r="I7" s="93"/>
      <c r="J7" s="79">
        <v>6000</v>
      </c>
      <c r="K7" s="79"/>
      <c r="L7" s="79"/>
      <c r="M7" s="79"/>
      <c r="N7" s="144">
        <v>24</v>
      </c>
      <c r="O7" s="145"/>
      <c r="P7" s="145"/>
      <c r="Q7" s="146"/>
      <c r="R7" s="136">
        <f>J7*N7</f>
        <v>144000</v>
      </c>
      <c r="S7" s="136"/>
      <c r="T7" s="136"/>
      <c r="U7" s="136"/>
      <c r="V7" s="136"/>
      <c r="W7" s="13"/>
      <c r="X7" s="13"/>
      <c r="Y7" s="2"/>
      <c r="Z7" s="3"/>
      <c r="AA7" s="14"/>
    </row>
    <row r="8" spans="1:37" ht="25" customHeight="1" x14ac:dyDescent="0.55000000000000004">
      <c r="A8" s="77" t="s">
        <v>19</v>
      </c>
      <c r="B8" s="32"/>
      <c r="C8" s="32"/>
      <c r="D8" s="91"/>
      <c r="E8" s="92" t="s">
        <v>20</v>
      </c>
      <c r="F8" s="92"/>
      <c r="G8" s="93"/>
      <c r="H8" s="93"/>
      <c r="I8" s="93"/>
      <c r="J8" s="79">
        <v>6000</v>
      </c>
      <c r="K8" s="79"/>
      <c r="L8" s="79"/>
      <c r="M8" s="79"/>
      <c r="N8" s="144">
        <v>4</v>
      </c>
      <c r="O8" s="145"/>
      <c r="P8" s="145"/>
      <c r="Q8" s="146"/>
      <c r="R8" s="136">
        <f>J8*N8</f>
        <v>24000</v>
      </c>
      <c r="S8" s="136"/>
      <c r="T8" s="136"/>
      <c r="U8" s="136"/>
      <c r="V8" s="136"/>
      <c r="W8" s="13"/>
      <c r="X8" s="13"/>
      <c r="Y8" s="2"/>
      <c r="Z8" s="3"/>
      <c r="AA8" s="14"/>
    </row>
    <row r="9" spans="1:37" ht="25" customHeight="1" x14ac:dyDescent="0.55000000000000004">
      <c r="A9" s="66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15" t="s">
        <v>33</v>
      </c>
      <c r="S9" s="136">
        <f>SUM(R7:V8)</f>
        <v>168000</v>
      </c>
      <c r="T9" s="136"/>
      <c r="U9" s="136"/>
      <c r="V9" s="136"/>
      <c r="W9" s="13"/>
      <c r="X9" s="13"/>
      <c r="Y9" s="2"/>
      <c r="Z9" s="3"/>
    </row>
    <row r="10" spans="1:37" ht="25" customHeight="1" x14ac:dyDescent="0.55000000000000004">
      <c r="A10" s="83" t="s">
        <v>21</v>
      </c>
      <c r="B10" s="84"/>
      <c r="C10" s="84"/>
      <c r="D10" s="85"/>
      <c r="E10" s="89" t="s">
        <v>16</v>
      </c>
      <c r="F10" s="89"/>
      <c r="G10" s="90"/>
      <c r="H10" s="90"/>
      <c r="I10" s="90"/>
      <c r="J10" s="79">
        <v>2500</v>
      </c>
      <c r="K10" s="79"/>
      <c r="L10" s="79"/>
      <c r="M10" s="79"/>
      <c r="N10" s="144">
        <v>24</v>
      </c>
      <c r="O10" s="145"/>
      <c r="P10" s="145"/>
      <c r="Q10" s="146"/>
      <c r="R10" s="136">
        <f>J10*N10</f>
        <v>60000</v>
      </c>
      <c r="S10" s="136"/>
      <c r="T10" s="136"/>
      <c r="U10" s="136"/>
      <c r="V10" s="136"/>
      <c r="W10" s="13"/>
      <c r="X10" s="13"/>
      <c r="Y10" s="2"/>
      <c r="Z10" s="3"/>
      <c r="AA10" s="14"/>
    </row>
    <row r="11" spans="1:37" ht="25" customHeight="1" x14ac:dyDescent="0.55000000000000004">
      <c r="A11" s="86"/>
      <c r="B11" s="87"/>
      <c r="C11" s="87"/>
      <c r="D11" s="88"/>
      <c r="E11" s="89" t="s">
        <v>17</v>
      </c>
      <c r="F11" s="89"/>
      <c r="G11" s="90"/>
      <c r="H11" s="90"/>
      <c r="I11" s="90"/>
      <c r="J11" s="79">
        <v>3000</v>
      </c>
      <c r="K11" s="79"/>
      <c r="L11" s="79"/>
      <c r="M11" s="79"/>
      <c r="N11" s="144"/>
      <c r="O11" s="145"/>
      <c r="P11" s="145"/>
      <c r="Q11" s="146"/>
      <c r="R11" s="136"/>
      <c r="S11" s="136"/>
      <c r="T11" s="136"/>
      <c r="U11" s="136"/>
      <c r="V11" s="136"/>
      <c r="W11" s="13"/>
      <c r="X11" s="13"/>
      <c r="Y11" s="2"/>
      <c r="Z11" s="3"/>
      <c r="AA11" s="14"/>
    </row>
    <row r="12" spans="1:37" ht="25" customHeight="1" x14ac:dyDescent="0.55000000000000004">
      <c r="A12" s="66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15" t="s">
        <v>34</v>
      </c>
      <c r="S12" s="141">
        <f>SUM(R10:V11)</f>
        <v>60000</v>
      </c>
      <c r="T12" s="142"/>
      <c r="U12" s="142"/>
      <c r="V12" s="143"/>
      <c r="W12" s="13"/>
      <c r="X12" s="13"/>
      <c r="Y12" s="2"/>
      <c r="Z12" s="3"/>
      <c r="AA12" s="14"/>
    </row>
    <row r="13" spans="1:37" ht="25" customHeight="1" x14ac:dyDescent="0.55000000000000004">
      <c r="A13" s="77" t="s">
        <v>64</v>
      </c>
      <c r="B13" s="32"/>
      <c r="C13" s="32"/>
      <c r="D13" s="32"/>
      <c r="E13" s="32"/>
      <c r="F13" s="32"/>
      <c r="G13" s="32"/>
      <c r="H13" s="32"/>
      <c r="I13" s="78"/>
      <c r="J13" s="79">
        <v>50000</v>
      </c>
      <c r="K13" s="79"/>
      <c r="L13" s="79"/>
      <c r="M13" s="79"/>
      <c r="N13" s="80" t="s">
        <v>66</v>
      </c>
      <c r="O13" s="81"/>
      <c r="P13" s="81"/>
      <c r="Q13" s="82"/>
      <c r="R13" s="136">
        <v>50000</v>
      </c>
      <c r="S13" s="136"/>
      <c r="T13" s="136"/>
      <c r="U13" s="136"/>
      <c r="V13" s="136"/>
      <c r="W13" s="13"/>
      <c r="X13" s="13"/>
      <c r="Y13" s="2"/>
      <c r="Z13" s="3"/>
      <c r="AA13" s="14"/>
    </row>
    <row r="14" spans="1:37" ht="25" customHeight="1" x14ac:dyDescent="0.55000000000000004">
      <c r="A14" s="66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25" t="s">
        <v>65</v>
      </c>
      <c r="S14" s="136">
        <v>50000</v>
      </c>
      <c r="T14" s="136"/>
      <c r="U14" s="136"/>
      <c r="V14" s="136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137">
        <f>SUM(S9,S12,S14)</f>
        <v>278000</v>
      </c>
      <c r="T15" s="137"/>
      <c r="U15" s="137"/>
      <c r="V15" s="137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/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69" t="s">
        <v>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 t="s">
        <v>1</v>
      </c>
      <c r="S17" s="69"/>
      <c r="T17" s="69"/>
      <c r="U17" s="69"/>
      <c r="V17" s="69"/>
      <c r="W17" s="2"/>
      <c r="X17" s="2"/>
      <c r="Y17" s="2"/>
      <c r="Z17" s="3"/>
    </row>
    <row r="18" spans="1:26" ht="25" customHeight="1" x14ac:dyDescent="0.55000000000000004">
      <c r="A18" s="70" t="s">
        <v>28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15" t="s">
        <v>37</v>
      </c>
      <c r="S18" s="138">
        <v>278000</v>
      </c>
      <c r="T18" s="139"/>
      <c r="U18" s="139"/>
      <c r="V18" s="140"/>
      <c r="W18" s="2"/>
      <c r="X18" s="2"/>
      <c r="Y18" s="2"/>
      <c r="Z18" s="3"/>
    </row>
    <row r="19" spans="1:26" ht="25" customHeight="1" x14ac:dyDescent="0.55000000000000004">
      <c r="A19" s="61" t="s">
        <v>3</v>
      </c>
      <c r="B19" s="62"/>
      <c r="C19" s="62"/>
      <c r="D19" s="62"/>
      <c r="E19" s="62"/>
      <c r="F19" s="65" t="s">
        <v>38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8" t="s">
        <v>39</v>
      </c>
      <c r="R19" s="134"/>
      <c r="S19" s="134"/>
      <c r="T19" s="134"/>
      <c r="U19" s="134"/>
      <c r="V19" s="134"/>
      <c r="W19" s="2"/>
      <c r="X19" s="2"/>
      <c r="Y19" s="2"/>
      <c r="Z19" s="3"/>
    </row>
    <row r="20" spans="1:26" ht="25" customHeight="1" x14ac:dyDescent="0.55000000000000004">
      <c r="A20" s="61" t="s">
        <v>40</v>
      </c>
      <c r="B20" s="62"/>
      <c r="C20" s="62"/>
      <c r="D20" s="62"/>
      <c r="E20" s="62"/>
      <c r="F20" s="65" t="s">
        <v>41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8" t="s">
        <v>39</v>
      </c>
      <c r="R20" s="134"/>
      <c r="S20" s="134"/>
      <c r="T20" s="134"/>
      <c r="U20" s="134"/>
      <c r="V20" s="134"/>
      <c r="W20" s="2"/>
      <c r="X20" s="2"/>
      <c r="Y20" s="2"/>
      <c r="Z20" s="3"/>
    </row>
    <row r="21" spans="1:26" ht="25" customHeight="1" x14ac:dyDescent="0.55000000000000004">
      <c r="A21" s="57" t="s">
        <v>22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134">
        <v>29600</v>
      </c>
      <c r="S21" s="134"/>
      <c r="T21" s="134"/>
      <c r="U21" s="134"/>
      <c r="V21" s="134"/>
      <c r="W21" s="2"/>
      <c r="X21" s="2"/>
      <c r="Y21" s="2"/>
      <c r="Z21" s="3"/>
    </row>
    <row r="22" spans="1:26" ht="25" customHeight="1" x14ac:dyDescent="0.55000000000000004">
      <c r="A22" s="61" t="s">
        <v>42</v>
      </c>
      <c r="B22" s="62"/>
      <c r="C22" s="62"/>
      <c r="D22" s="63" t="s">
        <v>43</v>
      </c>
      <c r="E22" s="63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8" t="s">
        <v>39</v>
      </c>
      <c r="R22" s="134"/>
      <c r="S22" s="134"/>
      <c r="T22" s="134"/>
      <c r="U22" s="134"/>
      <c r="V22" s="134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133">
        <f>SUM(R18:V22)</f>
        <v>307600</v>
      </c>
      <c r="T23" s="133"/>
      <c r="U23" s="133"/>
      <c r="V23" s="133"/>
      <c r="W23" s="10"/>
      <c r="X23" s="2"/>
      <c r="Y23" s="2"/>
      <c r="Z23" s="3"/>
    </row>
    <row r="24" spans="1:26" ht="25" customHeight="1" x14ac:dyDescent="0.55000000000000004">
      <c r="A24" s="52" t="s">
        <v>11</v>
      </c>
      <c r="B24" s="52"/>
      <c r="C24" s="52"/>
      <c r="D24" s="52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/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53" t="s">
        <v>0</v>
      </c>
      <c r="B25" s="54"/>
      <c r="C25" s="54"/>
      <c r="D25" s="55"/>
      <c r="E25" s="21"/>
      <c r="F25" s="54" t="s">
        <v>46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53" t="s">
        <v>67</v>
      </c>
      <c r="S25" s="54"/>
      <c r="T25" s="54"/>
      <c r="U25" s="55"/>
      <c r="V25" s="56" t="s">
        <v>5</v>
      </c>
      <c r="W25" s="56"/>
      <c r="X25" s="56"/>
      <c r="Y25" s="56"/>
      <c r="Z25" s="3"/>
    </row>
    <row r="26" spans="1:26" ht="25" customHeight="1" x14ac:dyDescent="0.55000000000000004">
      <c r="A26" s="50" t="s">
        <v>23</v>
      </c>
      <c r="B26" s="31" t="s">
        <v>47</v>
      </c>
      <c r="C26" s="32"/>
      <c r="D26" s="32"/>
      <c r="E26" s="127" t="s">
        <v>70</v>
      </c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9"/>
      <c r="R26" s="110">
        <v>42000</v>
      </c>
      <c r="S26" s="111"/>
      <c r="T26" s="111"/>
      <c r="U26" s="112"/>
      <c r="V26" s="125">
        <v>30000</v>
      </c>
      <c r="W26" s="125"/>
      <c r="X26" s="125"/>
      <c r="Y26" s="125"/>
      <c r="Z26" s="3"/>
    </row>
    <row r="27" spans="1:26" ht="25" customHeight="1" x14ac:dyDescent="0.55000000000000004">
      <c r="A27" s="50"/>
      <c r="B27" s="31" t="s">
        <v>48</v>
      </c>
      <c r="C27" s="32"/>
      <c r="D27" s="32"/>
      <c r="E27" s="127" t="s">
        <v>71</v>
      </c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9"/>
      <c r="R27" s="110">
        <v>109200</v>
      </c>
      <c r="S27" s="111"/>
      <c r="T27" s="111"/>
      <c r="U27" s="112"/>
      <c r="V27" s="125">
        <v>100000</v>
      </c>
      <c r="W27" s="125"/>
      <c r="X27" s="125"/>
      <c r="Y27" s="125"/>
      <c r="Z27" s="3"/>
    </row>
    <row r="28" spans="1:26" ht="25" customHeight="1" x14ac:dyDescent="0.55000000000000004">
      <c r="A28" s="50"/>
      <c r="B28" s="31" t="s">
        <v>49</v>
      </c>
      <c r="C28" s="32"/>
      <c r="D28" s="32"/>
      <c r="E28" s="127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9"/>
      <c r="R28" s="130"/>
      <c r="S28" s="131"/>
      <c r="T28" s="131"/>
      <c r="U28" s="132"/>
      <c r="V28" s="125"/>
      <c r="W28" s="125"/>
      <c r="X28" s="125"/>
      <c r="Y28" s="125"/>
      <c r="Z28" s="3"/>
    </row>
    <row r="29" spans="1:26" ht="25" customHeight="1" x14ac:dyDescent="0.55000000000000004">
      <c r="A29" s="50"/>
      <c r="B29" s="31" t="s">
        <v>50</v>
      </c>
      <c r="C29" s="32"/>
      <c r="D29" s="32"/>
      <c r="E29" s="127" t="s">
        <v>72</v>
      </c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9"/>
      <c r="R29" s="110">
        <v>3000</v>
      </c>
      <c r="S29" s="111"/>
      <c r="T29" s="111"/>
      <c r="U29" s="112"/>
      <c r="V29" s="125">
        <v>3000</v>
      </c>
      <c r="W29" s="125"/>
      <c r="X29" s="125"/>
      <c r="Y29" s="125"/>
      <c r="Z29" s="3"/>
    </row>
    <row r="30" spans="1:26" ht="25" customHeight="1" x14ac:dyDescent="0.55000000000000004">
      <c r="A30" s="50"/>
      <c r="B30" s="31" t="s">
        <v>12</v>
      </c>
      <c r="C30" s="32"/>
      <c r="D30" s="32"/>
      <c r="E30" s="127" t="s">
        <v>73</v>
      </c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10">
        <v>1000</v>
      </c>
      <c r="S30" s="111"/>
      <c r="T30" s="111"/>
      <c r="U30" s="112"/>
      <c r="V30" s="125">
        <v>1000</v>
      </c>
      <c r="W30" s="125"/>
      <c r="X30" s="125"/>
      <c r="Y30" s="125"/>
      <c r="Z30" s="3"/>
    </row>
    <row r="31" spans="1:26" ht="25" customHeight="1" x14ac:dyDescent="0.55000000000000004">
      <c r="A31" s="50"/>
      <c r="B31" s="31" t="s">
        <v>51</v>
      </c>
      <c r="C31" s="32"/>
      <c r="D31" s="32"/>
      <c r="E31" s="127" t="s">
        <v>74</v>
      </c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9"/>
      <c r="R31" s="110">
        <v>10000</v>
      </c>
      <c r="S31" s="111"/>
      <c r="T31" s="111"/>
      <c r="U31" s="112"/>
      <c r="V31" s="125">
        <v>10000</v>
      </c>
      <c r="W31" s="125"/>
      <c r="X31" s="125"/>
      <c r="Y31" s="125"/>
      <c r="Z31" s="3"/>
    </row>
    <row r="32" spans="1:26" ht="25" customHeight="1" x14ac:dyDescent="0.55000000000000004">
      <c r="A32" s="50"/>
      <c r="B32" s="31" t="s">
        <v>6</v>
      </c>
      <c r="C32" s="32"/>
      <c r="D32" s="32"/>
      <c r="E32" s="127" t="s">
        <v>75</v>
      </c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10">
        <v>24000</v>
      </c>
      <c r="S32" s="111"/>
      <c r="T32" s="111"/>
      <c r="U32" s="112"/>
      <c r="V32" s="125">
        <v>24000</v>
      </c>
      <c r="W32" s="125"/>
      <c r="X32" s="125"/>
      <c r="Y32" s="125"/>
      <c r="Z32" s="3"/>
    </row>
    <row r="33" spans="1:26" ht="25" customHeight="1" x14ac:dyDescent="0.55000000000000004">
      <c r="A33" s="50"/>
      <c r="B33" s="31" t="s">
        <v>52</v>
      </c>
      <c r="C33" s="32"/>
      <c r="D33" s="32"/>
      <c r="E33" s="127" t="s">
        <v>76</v>
      </c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10">
        <v>8400</v>
      </c>
      <c r="S33" s="111"/>
      <c r="T33" s="111"/>
      <c r="U33" s="112"/>
      <c r="V33" s="125">
        <v>0</v>
      </c>
      <c r="W33" s="125"/>
      <c r="X33" s="125"/>
      <c r="Y33" s="125"/>
      <c r="Z33" s="3"/>
    </row>
    <row r="34" spans="1:26" ht="25" customHeight="1" x14ac:dyDescent="0.55000000000000004">
      <c r="A34" s="50"/>
      <c r="B34" s="31" t="s">
        <v>7</v>
      </c>
      <c r="C34" s="32"/>
      <c r="D34" s="32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110"/>
      <c r="S34" s="111"/>
      <c r="T34" s="111"/>
      <c r="U34" s="112"/>
      <c r="V34" s="125"/>
      <c r="W34" s="125"/>
      <c r="X34" s="125"/>
      <c r="Y34" s="125"/>
      <c r="Z34" s="3"/>
    </row>
    <row r="35" spans="1:26" ht="25" customHeight="1" x14ac:dyDescent="0.55000000000000004">
      <c r="A35" s="50"/>
      <c r="B35" s="31" t="s">
        <v>53</v>
      </c>
      <c r="C35" s="32"/>
      <c r="D35" s="32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6"/>
      <c r="R35" s="110"/>
      <c r="S35" s="111"/>
      <c r="T35" s="111"/>
      <c r="U35" s="112"/>
      <c r="V35" s="125"/>
      <c r="W35" s="125"/>
      <c r="X35" s="125"/>
      <c r="Y35" s="125"/>
      <c r="Z35" s="3"/>
    </row>
    <row r="36" spans="1:26" ht="25" customHeight="1" x14ac:dyDescent="0.55000000000000004">
      <c r="A36" s="50"/>
      <c r="B36" s="36" t="s">
        <v>8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126">
        <f>SUM(R26:U35)</f>
        <v>197600</v>
      </c>
      <c r="S36" s="126"/>
      <c r="T36" s="126"/>
      <c r="U36" s="126"/>
      <c r="V36" s="15" t="s">
        <v>54</v>
      </c>
      <c r="W36" s="120">
        <f>SUM(V26:Y33)</f>
        <v>168000</v>
      </c>
      <c r="X36" s="120"/>
      <c r="Y36" s="121"/>
      <c r="Z36" s="3"/>
    </row>
    <row r="37" spans="1:26" ht="25" customHeight="1" x14ac:dyDescent="0.55000000000000004">
      <c r="A37" s="47" t="s">
        <v>24</v>
      </c>
      <c r="B37" s="31" t="s">
        <v>55</v>
      </c>
      <c r="C37" s="32"/>
      <c r="D37" s="32"/>
      <c r="E37" s="127" t="s">
        <v>79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9"/>
      <c r="R37" s="110">
        <v>52000</v>
      </c>
      <c r="S37" s="111"/>
      <c r="T37" s="111"/>
      <c r="U37" s="112"/>
      <c r="V37" s="125">
        <v>52000</v>
      </c>
      <c r="W37" s="125"/>
      <c r="X37" s="125"/>
      <c r="Y37" s="125"/>
      <c r="Z37" s="3"/>
    </row>
    <row r="38" spans="1:26" ht="25" customHeight="1" x14ac:dyDescent="0.55000000000000004">
      <c r="A38" s="47"/>
      <c r="B38" s="31" t="s">
        <v>50</v>
      </c>
      <c r="C38" s="32"/>
      <c r="D38" s="32"/>
      <c r="E38" s="127" t="s">
        <v>77</v>
      </c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  <c r="R38" s="110">
        <v>8000</v>
      </c>
      <c r="S38" s="111"/>
      <c r="T38" s="111"/>
      <c r="U38" s="112"/>
      <c r="V38" s="125">
        <v>8000</v>
      </c>
      <c r="W38" s="125"/>
      <c r="X38" s="125"/>
      <c r="Y38" s="125"/>
      <c r="Z38" s="3"/>
    </row>
    <row r="39" spans="1:26" ht="25" customHeight="1" x14ac:dyDescent="0.55000000000000004">
      <c r="A39" s="47"/>
      <c r="B39" s="31" t="s">
        <v>12</v>
      </c>
      <c r="C39" s="32"/>
      <c r="D39" s="32" t="s">
        <v>12</v>
      </c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6"/>
      <c r="R39" s="110"/>
      <c r="S39" s="111"/>
      <c r="T39" s="111"/>
      <c r="U39" s="112"/>
      <c r="V39" s="125"/>
      <c r="W39" s="125"/>
      <c r="X39" s="125"/>
      <c r="Y39" s="125"/>
      <c r="Z39" s="3"/>
    </row>
    <row r="40" spans="1:26" ht="25" customHeight="1" x14ac:dyDescent="0.55000000000000004">
      <c r="A40" s="47"/>
      <c r="B40" s="36" t="s">
        <v>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117">
        <f>SUM(R37:U39)</f>
        <v>60000</v>
      </c>
      <c r="S40" s="118"/>
      <c r="T40" s="118"/>
      <c r="U40" s="119"/>
      <c r="V40" s="15" t="s">
        <v>56</v>
      </c>
      <c r="W40" s="120">
        <f>SUM(V37:Y38)</f>
        <v>60000</v>
      </c>
      <c r="X40" s="120"/>
      <c r="Y40" s="121"/>
      <c r="Z40" s="3"/>
    </row>
    <row r="41" spans="1:26" ht="25" customHeight="1" x14ac:dyDescent="0.55000000000000004">
      <c r="A41" s="44" t="s">
        <v>61</v>
      </c>
      <c r="B41" s="31" t="s">
        <v>47</v>
      </c>
      <c r="C41" s="32"/>
      <c r="D41" s="32"/>
      <c r="E41" s="122" t="s">
        <v>78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4"/>
      <c r="R41" s="110">
        <v>50000</v>
      </c>
      <c r="S41" s="111"/>
      <c r="T41" s="111"/>
      <c r="U41" s="112"/>
      <c r="V41" s="110">
        <v>50000</v>
      </c>
      <c r="W41" s="111"/>
      <c r="X41" s="111"/>
      <c r="Y41" s="112"/>
      <c r="Z41" s="3"/>
    </row>
    <row r="42" spans="1:26" ht="25" customHeight="1" x14ac:dyDescent="0.55000000000000004">
      <c r="A42" s="45"/>
      <c r="B42" s="31" t="s">
        <v>48</v>
      </c>
      <c r="C42" s="32"/>
      <c r="D42" s="32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  <c r="R42" s="110"/>
      <c r="S42" s="111"/>
      <c r="T42" s="111"/>
      <c r="U42" s="112"/>
      <c r="V42" s="110"/>
      <c r="W42" s="111"/>
      <c r="X42" s="111"/>
      <c r="Y42" s="112"/>
      <c r="Z42" s="3"/>
    </row>
    <row r="43" spans="1:26" ht="25" customHeight="1" x14ac:dyDescent="0.55000000000000004">
      <c r="A43" s="45"/>
      <c r="B43" s="31" t="s">
        <v>49</v>
      </c>
      <c r="C43" s="32"/>
      <c r="D43" s="32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6"/>
      <c r="R43" s="110"/>
      <c r="S43" s="111"/>
      <c r="T43" s="111"/>
      <c r="U43" s="112"/>
      <c r="V43" s="110"/>
      <c r="W43" s="111"/>
      <c r="X43" s="111"/>
      <c r="Y43" s="112"/>
      <c r="Z43" s="3"/>
    </row>
    <row r="44" spans="1:26" ht="25" customHeight="1" x14ac:dyDescent="0.55000000000000004">
      <c r="A44" s="45"/>
      <c r="B44" s="31" t="s">
        <v>50</v>
      </c>
      <c r="C44" s="32"/>
      <c r="D44" s="32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6"/>
      <c r="R44" s="110"/>
      <c r="S44" s="111"/>
      <c r="T44" s="111"/>
      <c r="U44" s="112"/>
      <c r="V44" s="110"/>
      <c r="W44" s="111"/>
      <c r="X44" s="111"/>
      <c r="Y44" s="112"/>
      <c r="Z44" s="3"/>
    </row>
    <row r="45" spans="1:26" ht="25" customHeight="1" x14ac:dyDescent="0.55000000000000004">
      <c r="A45" s="45"/>
      <c r="B45" s="31" t="s">
        <v>51</v>
      </c>
      <c r="C45" s="32"/>
      <c r="D45" s="32"/>
      <c r="E45" s="114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6"/>
      <c r="R45" s="110"/>
      <c r="S45" s="111"/>
      <c r="T45" s="111"/>
      <c r="U45" s="112"/>
      <c r="V45" s="110"/>
      <c r="W45" s="111"/>
      <c r="X45" s="111"/>
      <c r="Y45" s="112"/>
      <c r="Z45" s="3"/>
    </row>
    <row r="46" spans="1:26" ht="25" customHeight="1" x14ac:dyDescent="0.55000000000000004">
      <c r="A46" s="45"/>
      <c r="B46" s="31" t="s">
        <v>6</v>
      </c>
      <c r="C46" s="32"/>
      <c r="D46" s="32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6"/>
      <c r="R46" s="110"/>
      <c r="S46" s="111"/>
      <c r="T46" s="111"/>
      <c r="U46" s="112"/>
      <c r="V46" s="110"/>
      <c r="W46" s="111"/>
      <c r="X46" s="111"/>
      <c r="Y46" s="112"/>
      <c r="Z46" s="3"/>
    </row>
    <row r="47" spans="1:26" ht="25" customHeight="1" x14ac:dyDescent="0.55000000000000004">
      <c r="A47" s="46"/>
      <c r="B47" s="36" t="s">
        <v>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8"/>
      <c r="R47" s="117">
        <v>50000</v>
      </c>
      <c r="S47" s="118"/>
      <c r="T47" s="118"/>
      <c r="U47" s="119"/>
      <c r="V47" s="15" t="s">
        <v>62</v>
      </c>
      <c r="W47" s="120">
        <v>50000</v>
      </c>
      <c r="X47" s="120"/>
      <c r="Y47" s="121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113">
        <f>R36+R40+R47</f>
        <v>307600</v>
      </c>
      <c r="T48" s="113"/>
      <c r="U48" s="113"/>
      <c r="V48" s="15" t="s">
        <v>58</v>
      </c>
      <c r="W48" s="113">
        <f>W36+W40+W47</f>
        <v>278000</v>
      </c>
      <c r="X48" s="113"/>
      <c r="Y48" s="113"/>
      <c r="Z48" s="3"/>
    </row>
    <row r="49" spans="1:25" ht="26" customHeight="1" x14ac:dyDescent="0.6">
      <c r="A49" s="30" t="s">
        <v>63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</sheetData>
  <sheetProtection algorithmName="SHA-512" hashValue="gUYtq3uvkTMyrl2Bqw3IWf/EkPc4Jd09Nn56c9cg/gDj4K8ZoHqnUgj7VA/N3kA6dSpodmc8O/aGUTdSeQ3nxQ==" saltValue="5RszPJVlZO54+xRKRW8F4w==" spinCount="100000" sheet="1" objects="1" scenarios="1"/>
  <mergeCells count="154">
    <mergeCell ref="A2:Y2"/>
    <mergeCell ref="A3:C3"/>
    <mergeCell ref="D3:P3"/>
    <mergeCell ref="Q3:S3"/>
    <mergeCell ref="T3:Y3"/>
    <mergeCell ref="A6:I6"/>
    <mergeCell ref="J6:M6"/>
    <mergeCell ref="N6:Q6"/>
    <mergeCell ref="R6:V6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R11:V11"/>
    <mergeCell ref="A12:Q12"/>
    <mergeCell ref="S12:V12"/>
    <mergeCell ref="A13:I13"/>
    <mergeCell ref="J13:M13"/>
    <mergeCell ref="N13:Q13"/>
    <mergeCell ref="R13:V13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19:E19"/>
    <mergeCell ref="F19:G19"/>
    <mergeCell ref="H19:P19"/>
    <mergeCell ref="R19:V19"/>
    <mergeCell ref="A20:E20"/>
    <mergeCell ref="F20:G20"/>
    <mergeCell ref="H20:P20"/>
    <mergeCell ref="R20:V20"/>
    <mergeCell ref="A14:Q14"/>
    <mergeCell ref="S14:V14"/>
    <mergeCell ref="S15:V15"/>
    <mergeCell ref="A17:Q17"/>
    <mergeCell ref="R17:V17"/>
    <mergeCell ref="A18:Q18"/>
    <mergeCell ref="S18:V18"/>
    <mergeCell ref="S23:V23"/>
    <mergeCell ref="A24:D24"/>
    <mergeCell ref="A25:D25"/>
    <mergeCell ref="F25:Q25"/>
    <mergeCell ref="R25:U25"/>
    <mergeCell ref="V25:Y25"/>
    <mergeCell ref="A21:Q21"/>
    <mergeCell ref="R21:V21"/>
    <mergeCell ref="A22:C22"/>
    <mergeCell ref="D22:E22"/>
    <mergeCell ref="F22:P22"/>
    <mergeCell ref="R22:V22"/>
    <mergeCell ref="A26:A36"/>
    <mergeCell ref="B26:D26"/>
    <mergeCell ref="E26:Q26"/>
    <mergeCell ref="R26:U26"/>
    <mergeCell ref="V26:Y26"/>
    <mergeCell ref="B27:D27"/>
    <mergeCell ref="E27:Q27"/>
    <mergeCell ref="R27:U27"/>
    <mergeCell ref="V27:Y27"/>
    <mergeCell ref="B28:D28"/>
    <mergeCell ref="B30:D30"/>
    <mergeCell ref="E30:Q30"/>
    <mergeCell ref="R30:U30"/>
    <mergeCell ref="V30:Y30"/>
    <mergeCell ref="B31:D31"/>
    <mergeCell ref="E31:Q31"/>
    <mergeCell ref="R31:U31"/>
    <mergeCell ref="V31:Y31"/>
    <mergeCell ref="E28:Q28"/>
    <mergeCell ref="R28:U28"/>
    <mergeCell ref="V28:Y28"/>
    <mergeCell ref="B29:D29"/>
    <mergeCell ref="E29:Q29"/>
    <mergeCell ref="R29:U29"/>
    <mergeCell ref="V29:Y29"/>
    <mergeCell ref="B34:D34"/>
    <mergeCell ref="E34:Q34"/>
    <mergeCell ref="R34:U34"/>
    <mergeCell ref="V34:Y34"/>
    <mergeCell ref="B35:D35"/>
    <mergeCell ref="E35:Q35"/>
    <mergeCell ref="R35:U35"/>
    <mergeCell ref="V35:Y35"/>
    <mergeCell ref="B32:D32"/>
    <mergeCell ref="E32:Q32"/>
    <mergeCell ref="R32:U32"/>
    <mergeCell ref="V32:Y32"/>
    <mergeCell ref="B33:D33"/>
    <mergeCell ref="E33:Q33"/>
    <mergeCell ref="R33:U33"/>
    <mergeCell ref="V33:Y33"/>
    <mergeCell ref="R38:U38"/>
    <mergeCell ref="V38:Y38"/>
    <mergeCell ref="B39:D39"/>
    <mergeCell ref="E39:Q39"/>
    <mergeCell ref="R39:U39"/>
    <mergeCell ref="V39:Y39"/>
    <mergeCell ref="B36:Q36"/>
    <mergeCell ref="R36:U36"/>
    <mergeCell ref="W36:Y36"/>
    <mergeCell ref="B37:D37"/>
    <mergeCell ref="E37:Q37"/>
    <mergeCell ref="R37:U37"/>
    <mergeCell ref="V37:Y37"/>
    <mergeCell ref="B38:D38"/>
    <mergeCell ref="E38:Q38"/>
    <mergeCell ref="B40:Q40"/>
    <mergeCell ref="R40:U40"/>
    <mergeCell ref="W40:Y40"/>
    <mergeCell ref="A41:A47"/>
    <mergeCell ref="B41:D41"/>
    <mergeCell ref="E41:Q41"/>
    <mergeCell ref="R41:U41"/>
    <mergeCell ref="V41:Y41"/>
    <mergeCell ref="B42:D42"/>
    <mergeCell ref="E42:Q42"/>
    <mergeCell ref="A37:A40"/>
    <mergeCell ref="B44:D44"/>
    <mergeCell ref="E44:Q44"/>
    <mergeCell ref="R44:U44"/>
    <mergeCell ref="V44:Y44"/>
    <mergeCell ref="B45:D45"/>
    <mergeCell ref="E45:Q45"/>
    <mergeCell ref="R45:U45"/>
    <mergeCell ref="V45:Y45"/>
    <mergeCell ref="R42:U42"/>
    <mergeCell ref="V42:Y42"/>
    <mergeCell ref="B43:D43"/>
    <mergeCell ref="E43:Q43"/>
    <mergeCell ref="R43:U43"/>
    <mergeCell ref="V43:Y43"/>
    <mergeCell ref="S48:U48"/>
    <mergeCell ref="W48:Y48"/>
    <mergeCell ref="A49:Y49"/>
    <mergeCell ref="B46:D46"/>
    <mergeCell ref="E46:Q46"/>
    <mergeCell ref="R46:U46"/>
    <mergeCell ref="V46:Y46"/>
    <mergeCell ref="B47:Q47"/>
    <mergeCell ref="R47:U47"/>
    <mergeCell ref="W47:Y47"/>
  </mergeCells>
  <phoneticPr fontId="1"/>
  <dataValidations count="2">
    <dataValidation type="whole" operator="greaterThanOrEqual" allowBlank="1" showInputMessage="1" showErrorMessage="1" sqref="N7:Q8 R19:R22 R37:Y39 R26:Y35 T19:V22 S18:S22 N10:Q11 R41:Y46" xr:uid="{D04FFB01-6F62-4C98-A63F-87601EF25CAC}">
      <formula1>0</formula1>
    </dataValidation>
    <dataValidation operator="greaterThanOrEqual" allowBlank="1" showInputMessage="1" showErrorMessage="1" sqref="N13:Q13" xr:uid="{43371DB1-DF0E-4FB7-8CF8-752407A6E111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収支報告書 （手書き用)</vt:lpstr>
      <vt:lpstr>収支報告書 （入力用）</vt:lpstr>
      <vt:lpstr>記載例</vt:lpstr>
      <vt:lpstr>記載例!Print_Area</vt:lpstr>
      <vt:lpstr>'収支報告書 （手書き用)'!Print_Area</vt:lpstr>
      <vt:lpstr>'収支報告書 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Tsuda109</dc:creator>
  <cp:lastModifiedBy>平田　理佐子</cp:lastModifiedBy>
  <cp:lastPrinted>2026-03-10T08:47:19Z</cp:lastPrinted>
  <dcterms:created xsi:type="dcterms:W3CDTF">2020-03-04T09:11:16Z</dcterms:created>
  <dcterms:modified xsi:type="dcterms:W3CDTF">2026-03-10T09:35:15Z</dcterms:modified>
</cp:coreProperties>
</file>