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413\7年度\00-07 子ども・子育て支援担当\710　子どもの学び場運営スタートアップ補助事業\02　要領\■最新要領・様式\"/>
    </mc:Choice>
  </mc:AlternateContent>
  <xr:revisionPtr revIDLastSave="0" documentId="13_ncr:1_{FC768199-5D5F-4DEC-966C-4B89108F72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報告書  (手書き用)" sheetId="7" r:id="rId1"/>
    <sheet name="収支報告書 （入力用）" sheetId="6" r:id="rId2"/>
    <sheet name="【記載例】収支報告書 " sheetId="8" r:id="rId3"/>
  </sheets>
  <definedNames>
    <definedName name="_xlnm.Print_Area" localSheetId="2">'【記載例】収支報告書 '!$A$1:$Y$39</definedName>
    <definedName name="_xlnm.Print_Area" localSheetId="0">'収支報告書  (手書き用)'!$A$1:$Y$40</definedName>
    <definedName name="_xlnm.Print_Area" localSheetId="1">'収支報告書 （入力用）'!$A$1:$Y$40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6" l="1"/>
  <c r="R38" i="6"/>
  <c r="R34" i="6"/>
  <c r="S21" i="6"/>
  <c r="R11" i="6"/>
  <c r="R8" i="6"/>
  <c r="S20" i="8"/>
  <c r="W33" i="8" l="1"/>
  <c r="W37" i="8"/>
  <c r="W38" i="8" s="1"/>
  <c r="R37" i="8"/>
  <c r="R33" i="8"/>
  <c r="S38" i="8" l="1"/>
  <c r="R9" i="8"/>
  <c r="S11" i="8" s="1"/>
  <c r="R7" i="8"/>
  <c r="R6" i="8"/>
  <c r="W34" i="6"/>
  <c r="S39" i="6"/>
  <c r="R10" i="6"/>
  <c r="S12" i="6" s="1"/>
  <c r="R7" i="6"/>
  <c r="S9" i="6" s="1"/>
  <c r="S8" i="8" l="1"/>
  <c r="S12" i="8" s="1"/>
  <c r="W39" i="6"/>
  <c r="S13" i="6"/>
</calcChain>
</file>

<file path=xl/sharedStrings.xml><?xml version="1.0" encoding="utf-8"?>
<sst xmlns="http://schemas.openxmlformats.org/spreadsheetml/2006/main" count="223" uniqueCount="78">
  <si>
    <t>科目</t>
  </si>
  <si>
    <t>金額</t>
  </si>
  <si>
    <t>内容</t>
    <rPh sb="0" eb="2">
      <t>ナイヨウ</t>
    </rPh>
    <phoneticPr fontId="1"/>
  </si>
  <si>
    <t>併用する助成金</t>
    <phoneticPr fontId="1"/>
  </si>
  <si>
    <t>収入合計</t>
    <rPh sb="0" eb="2">
      <t>シュウニュウ</t>
    </rPh>
    <rPh sb="2" eb="4">
      <t>ゴウケイ</t>
    </rPh>
    <phoneticPr fontId="1"/>
  </si>
  <si>
    <t>うち補助希望金額</t>
    <rPh sb="2" eb="4">
      <t>ホジョ</t>
    </rPh>
    <rPh sb="4" eb="6">
      <t>キボウ</t>
    </rPh>
    <phoneticPr fontId="1"/>
  </si>
  <si>
    <t>種類</t>
  </si>
  <si>
    <t>使用料</t>
    <phoneticPr fontId="1"/>
  </si>
  <si>
    <t>運搬料</t>
    <rPh sb="2" eb="3">
      <t>リョウ</t>
    </rPh>
    <phoneticPr fontId="1"/>
  </si>
  <si>
    <t>小計</t>
    <rPh sb="0" eb="2">
      <t>ショウケイ</t>
    </rPh>
    <phoneticPr fontId="1"/>
  </si>
  <si>
    <t>１　補助対象上限金額</t>
    <phoneticPr fontId="1"/>
  </si>
  <si>
    <t>２　収入</t>
    <rPh sb="2" eb="4">
      <t>シュウニュウ</t>
    </rPh>
    <phoneticPr fontId="1"/>
  </si>
  <si>
    <t>３　支出</t>
    <rPh sb="2" eb="4">
      <t>シシュツ</t>
    </rPh>
    <phoneticPr fontId="1"/>
  </si>
  <si>
    <t>物品費</t>
    <phoneticPr fontId="1"/>
  </si>
  <si>
    <t>補助単価</t>
    <rPh sb="0" eb="4">
      <t>ホジョタンカ</t>
    </rPh>
    <phoneticPr fontId="1"/>
  </si>
  <si>
    <t>実施回数</t>
    <rPh sb="0" eb="4">
      <t>ジッシカイスウ</t>
    </rPh>
    <phoneticPr fontId="1"/>
  </si>
  <si>
    <t>上限金額</t>
    <rPh sb="0" eb="4">
      <t>ジョウゲンキンガク</t>
    </rPh>
    <phoneticPr fontId="1"/>
  </si>
  <si>
    <t>基本</t>
    <rPh sb="0" eb="2">
      <t>キホン</t>
    </rPh>
    <phoneticPr fontId="1"/>
  </si>
  <si>
    <t>加算①</t>
    <rPh sb="0" eb="2">
      <t>カサン</t>
    </rPh>
    <phoneticPr fontId="1"/>
  </si>
  <si>
    <t>休暇時活動</t>
    <rPh sb="0" eb="5">
      <t>キュウカジカツドウ</t>
    </rPh>
    <phoneticPr fontId="1"/>
  </si>
  <si>
    <t>食育加算
（加算②）</t>
    <rPh sb="6" eb="8">
      <t>カサン</t>
    </rPh>
    <phoneticPr fontId="1"/>
  </si>
  <si>
    <t>参加者年間平均3～10人</t>
    <rPh sb="0" eb="3">
      <t>サンカシャ</t>
    </rPh>
    <rPh sb="3" eb="7">
      <t>ネンカンヘイキン</t>
    </rPh>
    <rPh sb="11" eb="12">
      <t>ニン</t>
    </rPh>
    <phoneticPr fontId="1"/>
  </si>
  <si>
    <t>参加者年間平均11人以上</t>
    <rPh sb="0" eb="3">
      <t>サンカシャ</t>
    </rPh>
    <rPh sb="3" eb="7">
      <t>ネンカンヘイキン</t>
    </rPh>
    <rPh sb="9" eb="10">
      <t>ニン</t>
    </rPh>
    <rPh sb="10" eb="12">
      <t>イジョウ</t>
    </rPh>
    <phoneticPr fontId="1"/>
  </si>
  <si>
    <t>補助上限金額（合計）</t>
    <rPh sb="0" eb="2">
      <t>ホジョ</t>
    </rPh>
    <rPh sb="2" eb="4">
      <t>ジョウゲン</t>
    </rPh>
    <rPh sb="4" eb="6">
      <t>キンガク</t>
    </rPh>
    <rPh sb="7" eb="9">
      <t>ゴウケイ</t>
    </rPh>
    <phoneticPr fontId="1"/>
  </si>
  <si>
    <t>本補助金（世田谷区子どもの学び場運営スタートアップ事業補助金）</t>
    <rPh sb="5" eb="9">
      <t>セタガヤク</t>
    </rPh>
    <rPh sb="9" eb="10">
      <t>コ</t>
    </rPh>
    <rPh sb="13" eb="14">
      <t>マナ</t>
    </rPh>
    <rPh sb="15" eb="18">
      <t>バウンエイ</t>
    </rPh>
    <rPh sb="25" eb="27">
      <t>ジギョウ</t>
    </rPh>
    <rPh sb="27" eb="30">
      <t>ホジョキン</t>
    </rPh>
    <phoneticPr fontId="1"/>
  </si>
  <si>
    <t>自己資金</t>
    <phoneticPr fontId="1"/>
  </si>
  <si>
    <t>※参加者負担金は食育での実費分かつ低額とすること（利用料は無料とすること）。</t>
    <rPh sb="1" eb="4">
      <t>サンカシャ</t>
    </rPh>
    <rPh sb="4" eb="7">
      <t>フタンキン</t>
    </rPh>
    <rPh sb="8" eb="10">
      <t>ショクイク</t>
    </rPh>
    <rPh sb="12" eb="15">
      <t>ジッピブン</t>
    </rPh>
    <rPh sb="17" eb="19">
      <t>テイガク</t>
    </rPh>
    <rPh sb="25" eb="28">
      <t>リヨウリョウ</t>
    </rPh>
    <rPh sb="29" eb="31">
      <t>ムリョウ</t>
    </rPh>
    <phoneticPr fontId="1"/>
  </si>
  <si>
    <t>金額（経費）</t>
    <rPh sb="3" eb="5">
      <t>ケイヒ</t>
    </rPh>
    <phoneticPr fontId="1"/>
  </si>
  <si>
    <t>通常活動及び休暇時活動の経費</t>
    <rPh sb="0" eb="4">
      <t>ツウジョウカツドウ</t>
    </rPh>
    <rPh sb="4" eb="5">
      <t>オヨ</t>
    </rPh>
    <rPh sb="6" eb="9">
      <t>キュウカジ</t>
    </rPh>
    <rPh sb="9" eb="11">
      <t>カツドウ</t>
    </rPh>
    <rPh sb="12" eb="14">
      <t>ケイヒ</t>
    </rPh>
    <phoneticPr fontId="1"/>
  </si>
  <si>
    <t>食育活動経費</t>
    <rPh sb="0" eb="6">
      <t>ショクイクカツドウケイヒ</t>
    </rPh>
    <phoneticPr fontId="1"/>
  </si>
  <si>
    <t>支出合計</t>
    <rPh sb="0" eb="4">
      <t>シシュツゴウケイ</t>
    </rPh>
    <phoneticPr fontId="1"/>
  </si>
  <si>
    <t>第４号様式（要領第４条関係）</t>
    <phoneticPr fontId="1"/>
  </si>
  <si>
    <t>子どもの学び場運営スタートアップ事業補助金　収支報告書</t>
    <rPh sb="0" eb="1">
      <t>コ</t>
    </rPh>
    <rPh sb="4" eb="5">
      <t>マナ</t>
    </rPh>
    <rPh sb="6" eb="7">
      <t>バ</t>
    </rPh>
    <rPh sb="7" eb="9">
      <t>ウンエイ</t>
    </rPh>
    <rPh sb="16" eb="18">
      <t>ジギョウ</t>
    </rPh>
    <rPh sb="18" eb="21">
      <t>ホジョキン</t>
    </rPh>
    <rPh sb="22" eb="24">
      <t>シュウシ</t>
    </rPh>
    <rPh sb="24" eb="26">
      <t>ホウコク</t>
    </rPh>
    <phoneticPr fontId="1"/>
  </si>
  <si>
    <t>◆</t>
    <phoneticPr fontId="1"/>
  </si>
  <si>
    <t>●</t>
    <phoneticPr fontId="1"/>
  </si>
  <si>
    <t>（ア）</t>
    <phoneticPr fontId="1"/>
  </si>
  <si>
    <t>◇</t>
    <phoneticPr fontId="1"/>
  </si>
  <si>
    <t>○</t>
    <phoneticPr fontId="1"/>
  </si>
  <si>
    <t>（ウ）</t>
    <phoneticPr fontId="1"/>
  </si>
  <si>
    <t>（Ｂ）</t>
    <phoneticPr fontId="1"/>
  </si>
  <si>
    <t>（Ａ）</t>
    <phoneticPr fontId="1"/>
  </si>
  <si>
    <t>）</t>
    <phoneticPr fontId="1"/>
  </si>
  <si>
    <t>通常活動</t>
    <phoneticPr fontId="1"/>
  </si>
  <si>
    <t>（名称：</t>
    <phoneticPr fontId="1"/>
  </si>
  <si>
    <t>参加者負担金</t>
    <phoneticPr fontId="1"/>
  </si>
  <si>
    <t>（内訳：</t>
    <phoneticPr fontId="1"/>
  </si>
  <si>
    <t>その他　　　</t>
    <phoneticPr fontId="1"/>
  </si>
  <si>
    <t>（内容：</t>
    <phoneticPr fontId="1"/>
  </si>
  <si>
    <t>内容・積算内訳（具体に記載）</t>
    <rPh sb="0" eb="2">
      <t>ナイヨウ</t>
    </rPh>
    <rPh sb="3" eb="7">
      <t>セキサンウチワケ</t>
    </rPh>
    <rPh sb="8" eb="10">
      <t>グタイ</t>
    </rPh>
    <rPh sb="11" eb="13">
      <t>キサイ</t>
    </rPh>
    <phoneticPr fontId="1"/>
  </si>
  <si>
    <t>人件費</t>
    <phoneticPr fontId="1"/>
  </si>
  <si>
    <t>報償費</t>
    <phoneticPr fontId="1"/>
  </si>
  <si>
    <t>交通費</t>
    <phoneticPr fontId="1"/>
  </si>
  <si>
    <t>印刷製本費</t>
    <phoneticPr fontId="1"/>
  </si>
  <si>
    <t>保険料</t>
    <phoneticPr fontId="1"/>
  </si>
  <si>
    <t>その他</t>
    <phoneticPr fontId="1"/>
  </si>
  <si>
    <r>
      <rPr>
        <sz val="10"/>
        <rFont val="游ゴシック"/>
        <family val="3"/>
        <charset val="128"/>
        <scheme val="minor"/>
      </rPr>
      <t>消耗品費</t>
    </r>
    <r>
      <rPr>
        <sz val="8"/>
        <rFont val="游ゴシック"/>
        <family val="3"/>
        <charset val="128"/>
        <scheme val="minor"/>
      </rPr>
      <t>（食費）</t>
    </r>
    <rPh sb="5" eb="7">
      <t>ショクヒ</t>
    </rPh>
    <phoneticPr fontId="1"/>
  </si>
  <si>
    <t>（ア）≧（イ）＝（ウ）かつ（Ａ）＝（Ｂ）かつ◆≧◇かつ●≧〇　になることを確認してください。</t>
    <phoneticPr fontId="1"/>
  </si>
  <si>
    <t>●●学習支援クラブ</t>
    <rPh sb="2" eb="6">
      <t>ガクシュウシエン</t>
    </rPh>
    <phoneticPr fontId="1"/>
  </si>
  <si>
    <t>文房具（えんぴつ・消しゴム・赤ペン）</t>
    <rPh sb="0" eb="3">
      <t>ブンボウグ</t>
    </rPh>
    <rPh sb="9" eb="10">
      <t>ケ</t>
    </rPh>
    <rPh sb="14" eb="15">
      <t>アカ</t>
    </rPh>
    <phoneticPr fontId="1"/>
  </si>
  <si>
    <t>知育カルタ</t>
    <rPh sb="0" eb="2">
      <t>チイク</t>
    </rPh>
    <phoneticPr fontId="1"/>
  </si>
  <si>
    <t>チラシ印刷</t>
    <rPh sb="3" eb="5">
      <t>インサツ</t>
    </rPh>
    <phoneticPr fontId="1"/>
  </si>
  <si>
    <t>●●地区会館　会議室・料理講習室使用料12か月分</t>
    <rPh sb="2" eb="6">
      <t>チクカイカン</t>
    </rPh>
    <rPh sb="7" eb="10">
      <t>カイギシツ</t>
    </rPh>
    <rPh sb="11" eb="13">
      <t>リョウリ</t>
    </rPh>
    <rPh sb="13" eb="15">
      <t>コウシュウ</t>
    </rPh>
    <rPh sb="15" eb="16">
      <t>シツ</t>
    </rPh>
    <rPh sb="16" eb="19">
      <t>シヨウリョウ</t>
    </rPh>
    <rPh sb="22" eb="23">
      <t>ゲツ</t>
    </rPh>
    <rPh sb="23" eb="24">
      <t>ブン</t>
    </rPh>
    <phoneticPr fontId="1"/>
  </si>
  <si>
    <t>責任者（事務職員）人件費@1500*1人*28回</t>
    <rPh sb="0" eb="3">
      <t>セキニンシャ</t>
    </rPh>
    <rPh sb="4" eb="8">
      <t>ジムショクイン</t>
    </rPh>
    <rPh sb="9" eb="12">
      <t>ジンケンヒ</t>
    </rPh>
    <rPh sb="19" eb="20">
      <t>ニン</t>
    </rPh>
    <rPh sb="23" eb="24">
      <t>カイ</t>
    </rPh>
    <phoneticPr fontId="1"/>
  </si>
  <si>
    <t>スタッフ謝礼＠1300*3人*28回</t>
    <rPh sb="4" eb="6">
      <t>シャレイ</t>
    </rPh>
    <rPh sb="13" eb="14">
      <t>ニン</t>
    </rPh>
    <rPh sb="17" eb="18">
      <t>カイ</t>
    </rPh>
    <phoneticPr fontId="1"/>
  </si>
  <si>
    <t>行事保険＠30*10人*28回</t>
    <rPh sb="0" eb="2">
      <t>ギョウジ</t>
    </rPh>
    <rPh sb="2" eb="4">
      <t>ホケン</t>
    </rPh>
    <rPh sb="10" eb="11">
      <t>ニン</t>
    </rPh>
    <rPh sb="14" eb="15">
      <t>カイ</t>
    </rPh>
    <phoneticPr fontId="1"/>
  </si>
  <si>
    <t>食育食材費（米・鮭フレーク・マシュマロ等）</t>
    <rPh sb="0" eb="2">
      <t>ショクイク</t>
    </rPh>
    <rPh sb="2" eb="5">
      <t>ショクザイヒ</t>
    </rPh>
    <rPh sb="6" eb="7">
      <t>コメ</t>
    </rPh>
    <rPh sb="8" eb="9">
      <t>サケ</t>
    </rPh>
    <rPh sb="19" eb="20">
      <t>ナド</t>
    </rPh>
    <phoneticPr fontId="1"/>
  </si>
  <si>
    <t>ラップ・紙皿・ふきん・消毒液等</t>
    <rPh sb="4" eb="6">
      <t>カミザラ</t>
    </rPh>
    <rPh sb="11" eb="14">
      <t>ショウドクエキ</t>
    </rPh>
    <rPh sb="14" eb="15">
      <t>ナド</t>
    </rPh>
    <phoneticPr fontId="1"/>
  </si>
  <si>
    <t>活動期間</t>
    <rPh sb="0" eb="2">
      <t>カツドウ</t>
    </rPh>
    <rPh sb="2" eb="4">
      <t>キカン</t>
    </rPh>
    <phoneticPr fontId="1"/>
  </si>
  <si>
    <t>↓数字のみ入力してください</t>
    <rPh sb="1" eb="3">
      <t>スウジ</t>
    </rPh>
    <rPh sb="5" eb="7">
      <t>ニュウリョク</t>
    </rPh>
    <phoneticPr fontId="1"/>
  </si>
  <si>
    <t>↓数字のみ入力してください↓</t>
    <phoneticPr fontId="1"/>
  </si>
  <si>
    <t>種類</t>
    <phoneticPr fontId="1"/>
  </si>
  <si>
    <t>↓数字のみ入力してください（例：１５回なら１５と入力）</t>
    <rPh sb="1" eb="3">
      <t>スウジ</t>
    </rPh>
    <rPh sb="2" eb="3">
      <t>カイスウ</t>
    </rPh>
    <rPh sb="5" eb="7">
      <t>ニュウリョク</t>
    </rPh>
    <rPh sb="14" eb="15">
      <t>レイ</t>
    </rPh>
    <rPh sb="18" eb="19">
      <t>カイ</t>
    </rPh>
    <rPh sb="24" eb="26">
      <t>ニュウリョク</t>
    </rPh>
    <phoneticPr fontId="1"/>
  </si>
  <si>
    <t>入力が必要な項目以外は、入力等できないようにしています。</t>
    <rPh sb="0" eb="2">
      <t>ニュウリョク</t>
    </rPh>
    <rPh sb="3" eb="5">
      <t>ヒツヨウ</t>
    </rPh>
    <rPh sb="6" eb="8">
      <t>コウモク</t>
    </rPh>
    <rPh sb="8" eb="10">
      <t>イガイ</t>
    </rPh>
    <rPh sb="12" eb="14">
      <t>ニュウリョク</t>
    </rPh>
    <rPh sb="14" eb="15">
      <t>ナド</t>
    </rPh>
    <phoneticPr fontId="1"/>
  </si>
  <si>
    <r>
      <rPr>
        <sz val="10"/>
        <rFont val="游ゴシック"/>
        <family val="3"/>
        <charset val="128"/>
        <scheme val="minor"/>
      </rPr>
      <t xml:space="preserve">消耗品費
</t>
    </r>
    <r>
      <rPr>
        <sz val="8"/>
        <rFont val="游ゴシック"/>
        <family val="3"/>
        <charset val="128"/>
        <scheme val="minor"/>
      </rPr>
      <t>（食費以外）</t>
    </r>
    <rPh sb="6" eb="8">
      <t>ショクヒ</t>
    </rPh>
    <rPh sb="8" eb="10">
      <t>イガイ</t>
    </rPh>
    <phoneticPr fontId="1"/>
  </si>
  <si>
    <t>令和７年４月～令和８年３月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</si>
  <si>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（イ）</t>
    <phoneticPr fontId="1"/>
  </si>
  <si>
    <t>補助団体名</t>
    <rPh sb="0" eb="2">
      <t>ホジョ</t>
    </rPh>
    <rPh sb="2" eb="4">
      <t>ダンタイ</t>
    </rPh>
    <rPh sb="4" eb="5">
      <t>メイ</t>
    </rPh>
    <phoneticPr fontId="1"/>
  </si>
  <si>
    <t>実施回数や金額は数字のみ入力してください（15回なら15と入力、500円なら500と入力し、単位（回・円等）は入力しない）。</t>
    <rPh sb="0" eb="2">
      <t>ジッシ</t>
    </rPh>
    <rPh sb="2" eb="4">
      <t>カイスウ</t>
    </rPh>
    <rPh sb="5" eb="7">
      <t>キンガク</t>
    </rPh>
    <rPh sb="8" eb="10">
      <t>スウジ</t>
    </rPh>
    <rPh sb="12" eb="14">
      <t>ニュウリョク</t>
    </rPh>
    <rPh sb="23" eb="24">
      <t>カイ</t>
    </rPh>
    <rPh sb="29" eb="31">
      <t>ニュウリョク</t>
    </rPh>
    <rPh sb="35" eb="36">
      <t>エン</t>
    </rPh>
    <rPh sb="42" eb="44">
      <t>ニュウリョク</t>
    </rPh>
    <rPh sb="46" eb="48">
      <t>タンイ</t>
    </rPh>
    <rPh sb="49" eb="50">
      <t>カイ</t>
    </rPh>
    <rPh sb="51" eb="52">
      <t>エン</t>
    </rPh>
    <rPh sb="52" eb="53">
      <t>ナド</t>
    </rPh>
    <rPh sb="55" eb="5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</si>
</sst>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&quot;回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2"/>
      <color rgb="FFFF0000"/>
      <name val="HGS創英角ｺﾞｼｯｸUB"/>
      <family val="3"/>
      <charset val="128"/>
    </font>
    <font>
      <b/>
      <sz val="12"/>
      <color rgb="FFFF0000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 Light"/>
      <family val="3"/>
      <charset val="128"/>
      <scheme val="major"/>
    </font>
    <font>
      <sz val="11"/>
      <color rgb="FFFF0000"/>
      <name val="HGS創英角ｺﾞｼｯｸUB"/>
      <family val="3"/>
      <charset val="128"/>
    </font>
    <font>
      <b/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4" borderId="0" xfId="0" applyFont="1" applyFill="1" applyAlignment="1" applyProtection="1">
      <alignment vertical="top"/>
      <protection locked="0"/>
    </xf>
    <xf numFmtId="0" fontId="2" fillId="4" borderId="0" xfId="0" applyFont="1" applyFill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7" fillId="4" borderId="0" xfId="0" applyFont="1" applyFill="1" applyProtection="1">
      <alignment vertical="center"/>
      <protection locked="0"/>
    </xf>
    <xf numFmtId="0" fontId="10" fillId="4" borderId="0" xfId="0" applyFont="1" applyFill="1" applyProtection="1">
      <alignment vertical="center"/>
      <protection locked="0"/>
    </xf>
    <xf numFmtId="0" fontId="11" fillId="4" borderId="1" xfId="0" applyFont="1" applyFill="1" applyBorder="1" applyAlignment="1">
      <alignment horizontal="center" vertical="center"/>
    </xf>
    <xf numFmtId="0" fontId="13" fillId="4" borderId="10" xfId="0" applyFont="1" applyFill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12" fillId="4" borderId="0" xfId="0" applyFont="1" applyFill="1" applyAlignment="1" applyProtection="1">
      <alignment horizontal="left" vertical="top"/>
      <protection locked="0"/>
    </xf>
    <xf numFmtId="0" fontId="14" fillId="4" borderId="0" xfId="0" applyFont="1" applyFill="1" applyAlignment="1" applyProtection="1">
      <alignment horizontal="right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justify" vertical="center" wrapText="1"/>
      <protection locked="0"/>
    </xf>
    <xf numFmtId="0" fontId="6" fillId="4" borderId="0" xfId="0" applyFont="1" applyFill="1" applyAlignment="1" applyProtection="1">
      <alignment horizontal="right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top"/>
    </xf>
    <xf numFmtId="0" fontId="2" fillId="4" borderId="0" xfId="0" applyFont="1" applyFill="1" applyProtection="1">
      <alignment vertical="center"/>
    </xf>
    <xf numFmtId="0" fontId="5" fillId="4" borderId="0" xfId="0" applyFont="1" applyFill="1" applyProtection="1">
      <alignment vertical="center"/>
    </xf>
    <xf numFmtId="0" fontId="6" fillId="4" borderId="0" xfId="0" applyFont="1" applyFill="1" applyProtection="1">
      <alignment vertical="center"/>
    </xf>
    <xf numFmtId="0" fontId="7" fillId="4" borderId="0" xfId="0" applyFont="1" applyFill="1" applyProtection="1">
      <alignment vertical="center"/>
    </xf>
    <xf numFmtId="0" fontId="21" fillId="4" borderId="0" xfId="0" applyFont="1" applyFill="1" applyAlignment="1" applyProtection="1"/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Alignment="1" applyProtection="1">
      <alignment horizontal="right"/>
    </xf>
    <xf numFmtId="0" fontId="10" fillId="4" borderId="0" xfId="0" applyFont="1" applyFill="1" applyProtection="1">
      <alignment vertical="center"/>
    </xf>
    <xf numFmtId="0" fontId="11" fillId="4" borderId="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/>
    <xf numFmtId="0" fontId="8" fillId="0" borderId="4" xfId="0" applyFont="1" applyBorder="1" applyAlignment="1" applyProtection="1">
      <alignment vertical="center" wrapText="1"/>
    </xf>
    <xf numFmtId="0" fontId="12" fillId="4" borderId="0" xfId="0" applyFont="1" applyFill="1" applyAlignment="1" applyProtection="1">
      <alignment horizontal="left" vertical="top"/>
    </xf>
    <xf numFmtId="0" fontId="14" fillId="4" borderId="0" xfId="0" applyFont="1" applyFill="1" applyAlignment="1" applyProtection="1">
      <alignment horizontal="right" vertical="center"/>
    </xf>
    <xf numFmtId="0" fontId="8" fillId="4" borderId="0" xfId="0" applyFont="1" applyFill="1" applyAlignment="1" applyProtection="1">
      <alignment horizontal="justify" vertical="center" wrapText="1"/>
    </xf>
    <xf numFmtId="0" fontId="6" fillId="4" borderId="0" xfId="0" applyFont="1" applyFill="1" applyAlignment="1" applyProtection="1">
      <alignment horizontal="right" vertical="center"/>
    </xf>
    <xf numFmtId="0" fontId="11" fillId="4" borderId="2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vertical="center" wrapText="1"/>
      <protection locked="0"/>
    </xf>
    <xf numFmtId="0" fontId="8" fillId="5" borderId="3" xfId="0" applyFont="1" applyFill="1" applyBorder="1" applyAlignment="1" applyProtection="1">
      <alignment vertical="center" wrapText="1"/>
    </xf>
    <xf numFmtId="0" fontId="3" fillId="4" borderId="0" xfId="0" applyFont="1" applyFill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176" fontId="2" fillId="4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right" vertical="center" wrapText="1"/>
      <protection locked="0"/>
    </xf>
    <xf numFmtId="0" fontId="8" fillId="2" borderId="3" xfId="0" applyFont="1" applyFill="1" applyBorder="1" applyAlignment="1" applyProtection="1">
      <alignment horizontal="right" vertical="center" wrapText="1"/>
      <protection locked="0"/>
    </xf>
    <xf numFmtId="0" fontId="8" fillId="2" borderId="4" xfId="0" applyFont="1" applyFill="1" applyBorder="1" applyAlignment="1" applyProtection="1">
      <alignment horizontal="right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4" borderId="2" xfId="0" applyFont="1" applyFill="1" applyBorder="1" applyAlignment="1" applyProtection="1">
      <alignment horizontal="left" vertical="center" wrapText="1" indent="1"/>
      <protection locked="0"/>
    </xf>
    <xf numFmtId="0" fontId="8" fillId="4" borderId="3" xfId="0" applyFont="1" applyFill="1" applyBorder="1" applyAlignment="1" applyProtection="1">
      <alignment horizontal="left" vertical="center" wrapText="1" inden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176" fontId="13" fillId="4" borderId="1" xfId="0" applyNumberFormat="1" applyFont="1" applyFill="1" applyBorder="1" applyAlignment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/>
      <protection locked="0"/>
    </xf>
    <xf numFmtId="176" fontId="25" fillId="0" borderId="3" xfId="0" applyNumberFormat="1" applyFont="1" applyBorder="1" applyAlignment="1" applyProtection="1">
      <alignment horizontal="center" vertical="center"/>
      <protection locked="0"/>
    </xf>
    <xf numFmtId="176" fontId="25" fillId="0" borderId="4" xfId="0" applyNumberFormat="1" applyFont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176" fontId="6" fillId="4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 applyProtection="1">
      <alignment horizontal="left" vertical="center" wrapText="1" inden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textRotation="255"/>
      <protection locked="0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right" vertical="center" wrapText="1"/>
      <protection locked="0"/>
    </xf>
    <xf numFmtId="176" fontId="8" fillId="4" borderId="1" xfId="0" applyNumberFormat="1" applyFont="1" applyFill="1" applyBorder="1" applyAlignment="1">
      <alignment horizontal="center" vertical="center" wrapText="1"/>
    </xf>
    <xf numFmtId="176" fontId="6" fillId="4" borderId="3" xfId="0" applyNumberFormat="1" applyFont="1" applyFill="1" applyBorder="1" applyAlignment="1">
      <alignment horizontal="center" vertical="center" wrapText="1"/>
    </xf>
    <xf numFmtId="176" fontId="6" fillId="4" borderId="4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176" fontId="6" fillId="4" borderId="1" xfId="0" applyNumberFormat="1" applyFont="1" applyFill="1" applyBorder="1" applyAlignment="1">
      <alignment horizontal="center" vertical="center" wrapText="1"/>
    </xf>
    <xf numFmtId="176" fontId="8" fillId="4" borderId="2" xfId="0" applyNumberFormat="1" applyFont="1" applyFill="1" applyBorder="1" applyAlignment="1">
      <alignment horizontal="center" vertical="center" wrapText="1"/>
    </xf>
    <xf numFmtId="176" fontId="8" fillId="4" borderId="3" xfId="0" applyNumberFormat="1" applyFont="1" applyFill="1" applyBorder="1" applyAlignment="1">
      <alignment horizontal="center" vertical="center" wrapText="1"/>
    </xf>
    <xf numFmtId="176" fontId="8" fillId="4" borderId="4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textRotation="255"/>
      <protection locked="0"/>
    </xf>
    <xf numFmtId="0" fontId="3" fillId="4" borderId="0" xfId="0" applyFont="1" applyFill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/>
    </xf>
    <xf numFmtId="176" fontId="2" fillId="4" borderId="1" xfId="0" applyNumberFormat="1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3" xfId="0" applyFont="1" applyFill="1" applyBorder="1" applyAlignment="1" applyProtection="1">
      <alignment horizontal="left" vertical="center"/>
      <protection locked="0"/>
    </xf>
    <xf numFmtId="0" fontId="22" fillId="0" borderId="4" xfId="0" applyFont="1" applyFill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 indent="1"/>
    </xf>
    <xf numFmtId="0" fontId="8" fillId="4" borderId="2" xfId="0" applyFont="1" applyFill="1" applyBorder="1" applyAlignment="1" applyProtection="1">
      <alignment horizontal="left" vertical="center" wrapText="1" indent="1"/>
    </xf>
    <xf numFmtId="0" fontId="8" fillId="4" borderId="3" xfId="0" applyFont="1" applyFill="1" applyBorder="1" applyAlignment="1" applyProtection="1">
      <alignment horizontal="left" vertical="center" wrapText="1" inden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center"/>
      <protection locked="0"/>
    </xf>
    <xf numFmtId="176" fontId="13" fillId="4" borderId="1" xfId="0" applyNumberFormat="1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176" fontId="6" fillId="4" borderId="1" xfId="0" applyNumberFormat="1" applyFont="1" applyFill="1" applyBorder="1" applyAlignment="1" applyProtection="1">
      <alignment horizontal="center" vertical="center"/>
    </xf>
    <xf numFmtId="0" fontId="5" fillId="4" borderId="0" xfId="0" applyFont="1" applyFill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0" fontId="8" fillId="0" borderId="4" xfId="0" applyFont="1" applyBorder="1" applyAlignment="1" applyProtection="1">
      <alignment horizontal="left" vertical="center" wrapText="1" indent="1"/>
    </xf>
    <xf numFmtId="176" fontId="6" fillId="4" borderId="1" xfId="0" applyNumberFormat="1" applyFont="1" applyFill="1" applyBorder="1" applyAlignment="1" applyProtection="1">
      <alignment horizontal="center" vertical="center" shrinkToFi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textRotation="255"/>
    </xf>
    <xf numFmtId="0" fontId="8" fillId="2" borderId="13" xfId="0" applyFont="1" applyFill="1" applyBorder="1" applyAlignment="1" applyProtection="1">
      <alignment horizontal="right" vertical="center" wrapText="1"/>
    </xf>
    <xf numFmtId="176" fontId="8" fillId="4" borderId="1" xfId="0" applyNumberFormat="1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wrapText="1"/>
    </xf>
    <xf numFmtId="176" fontId="6" fillId="4" borderId="3" xfId="0" applyNumberFormat="1" applyFont="1" applyFill="1" applyBorder="1" applyAlignment="1" applyProtection="1">
      <alignment horizontal="center" vertical="center" shrinkToFit="1"/>
    </xf>
    <xf numFmtId="176" fontId="6" fillId="4" borderId="4" xfId="0" applyNumberFormat="1" applyFont="1" applyFill="1" applyBorder="1" applyAlignment="1" applyProtection="1">
      <alignment horizontal="center" vertical="center" shrinkToFit="1"/>
    </xf>
    <xf numFmtId="176" fontId="8" fillId="4" borderId="2" xfId="0" applyNumberFormat="1" applyFont="1" applyFill="1" applyBorder="1" applyAlignment="1" applyProtection="1">
      <alignment horizontal="center" vertical="center" shrinkToFit="1"/>
    </xf>
    <xf numFmtId="176" fontId="8" fillId="4" borderId="3" xfId="0" applyNumberFormat="1" applyFont="1" applyFill="1" applyBorder="1" applyAlignment="1" applyProtection="1">
      <alignment horizontal="center" vertical="center" shrinkToFit="1"/>
    </xf>
    <xf numFmtId="176" fontId="8" fillId="4" borderId="4" xfId="0" applyNumberFormat="1" applyFont="1" applyFill="1" applyBorder="1" applyAlignment="1" applyProtection="1">
      <alignment horizontal="center" vertical="center" shrinkToFit="1"/>
    </xf>
    <xf numFmtId="0" fontId="11" fillId="3" borderId="11" xfId="0" applyFont="1" applyFill="1" applyBorder="1" applyAlignment="1" applyProtection="1">
      <alignment horizontal="center" vertical="center" textRotation="255"/>
    </xf>
    <xf numFmtId="177" fontId="17" fillId="0" borderId="2" xfId="0" applyNumberFormat="1" applyFont="1" applyBorder="1" applyAlignment="1" applyProtection="1">
      <alignment horizontal="center" vertical="center"/>
      <protection locked="0"/>
    </xf>
    <xf numFmtId="177" fontId="17" fillId="0" borderId="3" xfId="0" applyNumberFormat="1" applyFont="1" applyBorder="1" applyAlignment="1" applyProtection="1">
      <alignment horizontal="center" vertical="center"/>
      <protection locked="0"/>
    </xf>
    <xf numFmtId="177" fontId="17" fillId="0" borderId="4" xfId="0" applyNumberFormat="1" applyFont="1" applyBorder="1" applyAlignment="1" applyProtection="1">
      <alignment horizontal="center" vertical="center"/>
      <protection locked="0"/>
    </xf>
    <xf numFmtId="176" fontId="17" fillId="4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left" vertical="center"/>
      <protection locked="0"/>
    </xf>
    <xf numFmtId="0" fontId="20" fillId="0" borderId="3" xfId="0" applyFont="1" applyFill="1" applyBorder="1" applyAlignment="1" applyProtection="1">
      <alignment horizontal="left" vertical="center"/>
      <protection locked="0"/>
    </xf>
    <xf numFmtId="0" fontId="20" fillId="0" borderId="4" xfId="0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left" vertical="center"/>
      <protection locked="0"/>
    </xf>
    <xf numFmtId="0" fontId="24" fillId="0" borderId="4" xfId="0" applyFont="1" applyBorder="1" applyAlignment="1" applyProtection="1">
      <alignment horizontal="left" vertical="center"/>
      <protection locked="0"/>
    </xf>
    <xf numFmtId="176" fontId="19" fillId="0" borderId="1" xfId="0" applyNumberFormat="1" applyFont="1" applyBorder="1" applyAlignment="1" applyProtection="1">
      <alignment horizontal="center" vertical="center"/>
      <protection locked="0"/>
    </xf>
    <xf numFmtId="176" fontId="18" fillId="4" borderId="1" xfId="0" applyNumberFormat="1" applyFont="1" applyFill="1" applyBorder="1" applyAlignment="1">
      <alignment horizontal="center" vertical="center"/>
    </xf>
    <xf numFmtId="176" fontId="18" fillId="0" borderId="2" xfId="0" applyNumberFormat="1" applyFont="1" applyBorder="1" applyAlignment="1" applyProtection="1">
      <alignment horizontal="center" vertical="center"/>
      <protection locked="0"/>
    </xf>
    <xf numFmtId="176" fontId="18" fillId="0" borderId="3" xfId="0" applyNumberFormat="1" applyFont="1" applyBorder="1" applyAlignment="1" applyProtection="1">
      <alignment horizontal="center" vertical="center"/>
      <protection locked="0"/>
    </xf>
    <xf numFmtId="176" fontId="18" fillId="0" borderId="4" xfId="0" applyNumberFormat="1" applyFont="1" applyBorder="1" applyAlignment="1" applyProtection="1">
      <alignment horizontal="center" vertical="center"/>
      <protection locked="0"/>
    </xf>
    <xf numFmtId="176" fontId="17" fillId="0" borderId="1" xfId="0" applyNumberFormat="1" applyFont="1" applyBorder="1" applyAlignment="1" applyProtection="1">
      <alignment horizontal="center" vertical="center"/>
      <protection locked="0"/>
    </xf>
    <xf numFmtId="176" fontId="17" fillId="0" borderId="2" xfId="0" applyNumberFormat="1" applyFont="1" applyBorder="1" applyAlignment="1" applyProtection="1">
      <alignment horizontal="center" vertical="center" wrapText="1"/>
      <protection locked="0"/>
    </xf>
    <xf numFmtId="176" fontId="17" fillId="0" borderId="3" xfId="0" applyNumberFormat="1" applyFont="1" applyBorder="1" applyAlignment="1" applyProtection="1">
      <alignment horizontal="center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Border="1" applyAlignment="1" applyProtection="1">
      <alignment horizontal="center" vertical="center" wrapText="1"/>
      <protection locked="0"/>
    </xf>
    <xf numFmtId="176" fontId="19" fillId="0" borderId="3" xfId="0" applyNumberFormat="1" applyFont="1" applyBorder="1" applyAlignment="1" applyProtection="1">
      <alignment horizontal="center" vertical="center" wrapText="1"/>
      <protection locked="0"/>
    </xf>
    <xf numFmtId="176" fontId="19" fillId="0" borderId="4" xfId="0" applyNumberFormat="1" applyFont="1" applyBorder="1" applyAlignment="1" applyProtection="1">
      <alignment horizontal="center" vertical="center" wrapText="1"/>
      <protection locked="0"/>
    </xf>
    <xf numFmtId="176" fontId="17" fillId="4" borderId="1" xfId="0" applyNumberFormat="1" applyFont="1" applyFill="1" applyBorder="1" applyAlignment="1">
      <alignment horizontal="center" vertical="center" wrapText="1"/>
    </xf>
    <xf numFmtId="176" fontId="18" fillId="4" borderId="3" xfId="0" applyNumberFormat="1" applyFont="1" applyFill="1" applyBorder="1" applyAlignment="1">
      <alignment horizontal="center" vertical="center" wrapText="1"/>
    </xf>
    <xf numFmtId="176" fontId="18" fillId="4" borderId="4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 applyProtection="1">
      <alignment horizontal="center" vertical="center" wrapText="1"/>
      <protection locked="0"/>
    </xf>
    <xf numFmtId="176" fontId="18" fillId="4" borderId="1" xfId="0" applyNumberFormat="1" applyFont="1" applyFill="1" applyBorder="1" applyAlignment="1">
      <alignment horizontal="center" vertical="center" wrapText="1"/>
    </xf>
    <xf numFmtId="176" fontId="17" fillId="4" borderId="2" xfId="0" applyNumberFormat="1" applyFont="1" applyFill="1" applyBorder="1" applyAlignment="1">
      <alignment horizontal="center" vertical="center" wrapText="1"/>
    </xf>
    <xf numFmtId="176" fontId="17" fillId="4" borderId="3" xfId="0" applyNumberFormat="1" applyFont="1" applyFill="1" applyBorder="1" applyAlignment="1">
      <alignment horizontal="center" vertical="center" wrapText="1"/>
    </xf>
    <xf numFmtId="176" fontId="17" fillId="4" borderId="4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</xf>
    <xf numFmtId="0" fontId="6" fillId="0" borderId="0" xfId="0" applyFont="1">
      <alignment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EE2BA"/>
      <color rgb="FFFDC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71437</xdr:rowOff>
    </xdr:from>
    <xdr:to>
      <xdr:col>4</xdr:col>
      <xdr:colOff>178594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6A5B1-18AF-4F3B-9FCC-3D22B8344FF9}"/>
            </a:ext>
          </a:extLst>
        </xdr:cNvPr>
        <xdr:cNvSpPr txBox="1"/>
      </xdr:nvSpPr>
      <xdr:spPr>
        <a:xfrm>
          <a:off x="95250" y="71437"/>
          <a:ext cx="1512094" cy="551391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　載　例</a:t>
          </a:r>
          <a:endParaRPr kumimoji="1" lang="ja-JP" altLang="en-US" sz="1050" b="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10</xdr:col>
      <xdr:colOff>67468</xdr:colOff>
      <xdr:row>2</xdr:row>
      <xdr:rowOff>273843</xdr:rowOff>
    </xdr:from>
    <xdr:to>
      <xdr:col>22</xdr:col>
      <xdr:colOff>11113</xdr:colOff>
      <xdr:row>4</xdr:row>
      <xdr:rowOff>180973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5C5A1DC-4A12-491D-7DB4-23189279DD70}"/>
            </a:ext>
          </a:extLst>
        </xdr:cNvPr>
        <xdr:cNvSpPr/>
      </xdr:nvSpPr>
      <xdr:spPr>
        <a:xfrm>
          <a:off x="3639343" y="881062"/>
          <a:ext cx="4229895" cy="645317"/>
        </a:xfrm>
        <a:custGeom>
          <a:avLst/>
          <a:gdLst>
            <a:gd name="connsiteX0" fmla="*/ 0 w 3961606"/>
            <a:gd name="connsiteY0" fmla="*/ 248052 h 1488281"/>
            <a:gd name="connsiteX1" fmla="*/ 248052 w 3961606"/>
            <a:gd name="connsiteY1" fmla="*/ 0 h 1488281"/>
            <a:gd name="connsiteX2" fmla="*/ 660268 w 3961606"/>
            <a:gd name="connsiteY2" fmla="*/ 0 h 1488281"/>
            <a:gd name="connsiteX3" fmla="*/ 660268 w 3961606"/>
            <a:gd name="connsiteY3" fmla="*/ 0 h 1488281"/>
            <a:gd name="connsiteX4" fmla="*/ 1650669 w 3961606"/>
            <a:gd name="connsiteY4" fmla="*/ 0 h 1488281"/>
            <a:gd name="connsiteX5" fmla="*/ 3713554 w 3961606"/>
            <a:gd name="connsiteY5" fmla="*/ 0 h 1488281"/>
            <a:gd name="connsiteX6" fmla="*/ 3961606 w 3961606"/>
            <a:gd name="connsiteY6" fmla="*/ 248052 h 1488281"/>
            <a:gd name="connsiteX7" fmla="*/ 3961606 w 3961606"/>
            <a:gd name="connsiteY7" fmla="*/ 868164 h 1488281"/>
            <a:gd name="connsiteX8" fmla="*/ 3961606 w 3961606"/>
            <a:gd name="connsiteY8" fmla="*/ 868164 h 1488281"/>
            <a:gd name="connsiteX9" fmla="*/ 3961606 w 3961606"/>
            <a:gd name="connsiteY9" fmla="*/ 1240234 h 1488281"/>
            <a:gd name="connsiteX10" fmla="*/ 3961606 w 3961606"/>
            <a:gd name="connsiteY10" fmla="*/ 1240229 h 1488281"/>
            <a:gd name="connsiteX11" fmla="*/ 3713554 w 3961606"/>
            <a:gd name="connsiteY11" fmla="*/ 1488281 h 1488281"/>
            <a:gd name="connsiteX12" fmla="*/ 1650669 w 3961606"/>
            <a:gd name="connsiteY12" fmla="*/ 1488281 h 1488281"/>
            <a:gd name="connsiteX13" fmla="*/ 1131672 w 3961606"/>
            <a:gd name="connsiteY13" fmla="*/ 1864816 h 1488281"/>
            <a:gd name="connsiteX14" fmla="*/ 660268 w 3961606"/>
            <a:gd name="connsiteY14" fmla="*/ 1488281 h 1488281"/>
            <a:gd name="connsiteX15" fmla="*/ 248052 w 3961606"/>
            <a:gd name="connsiteY15" fmla="*/ 1488281 h 1488281"/>
            <a:gd name="connsiteX16" fmla="*/ 0 w 3961606"/>
            <a:gd name="connsiteY16" fmla="*/ 1240229 h 1488281"/>
            <a:gd name="connsiteX17" fmla="*/ 0 w 3961606"/>
            <a:gd name="connsiteY17" fmla="*/ 1240234 h 1488281"/>
            <a:gd name="connsiteX18" fmla="*/ 0 w 3961606"/>
            <a:gd name="connsiteY18" fmla="*/ 868164 h 1488281"/>
            <a:gd name="connsiteX19" fmla="*/ 0 w 3961606"/>
            <a:gd name="connsiteY19" fmla="*/ 868164 h 1488281"/>
            <a:gd name="connsiteX20" fmla="*/ 0 w 3961606"/>
            <a:gd name="connsiteY20" fmla="*/ 248052 h 1488281"/>
            <a:gd name="connsiteX0" fmla="*/ 1010 w 3962616"/>
            <a:gd name="connsiteY0" fmla="*/ 248052 h 1864816"/>
            <a:gd name="connsiteX1" fmla="*/ 118093 w 3962616"/>
            <a:gd name="connsiteY1" fmla="*/ 0 h 1864816"/>
            <a:gd name="connsiteX2" fmla="*/ 661278 w 3962616"/>
            <a:gd name="connsiteY2" fmla="*/ 0 h 1864816"/>
            <a:gd name="connsiteX3" fmla="*/ 661278 w 3962616"/>
            <a:gd name="connsiteY3" fmla="*/ 0 h 1864816"/>
            <a:gd name="connsiteX4" fmla="*/ 1651679 w 3962616"/>
            <a:gd name="connsiteY4" fmla="*/ 0 h 1864816"/>
            <a:gd name="connsiteX5" fmla="*/ 3714564 w 3962616"/>
            <a:gd name="connsiteY5" fmla="*/ 0 h 1864816"/>
            <a:gd name="connsiteX6" fmla="*/ 3962616 w 3962616"/>
            <a:gd name="connsiteY6" fmla="*/ 248052 h 1864816"/>
            <a:gd name="connsiteX7" fmla="*/ 3962616 w 3962616"/>
            <a:gd name="connsiteY7" fmla="*/ 868164 h 1864816"/>
            <a:gd name="connsiteX8" fmla="*/ 3962616 w 3962616"/>
            <a:gd name="connsiteY8" fmla="*/ 868164 h 1864816"/>
            <a:gd name="connsiteX9" fmla="*/ 3962616 w 3962616"/>
            <a:gd name="connsiteY9" fmla="*/ 1240234 h 1864816"/>
            <a:gd name="connsiteX10" fmla="*/ 3962616 w 3962616"/>
            <a:gd name="connsiteY10" fmla="*/ 1240229 h 1864816"/>
            <a:gd name="connsiteX11" fmla="*/ 3714564 w 3962616"/>
            <a:gd name="connsiteY11" fmla="*/ 1488281 h 1864816"/>
            <a:gd name="connsiteX12" fmla="*/ 1651679 w 3962616"/>
            <a:gd name="connsiteY12" fmla="*/ 1488281 h 1864816"/>
            <a:gd name="connsiteX13" fmla="*/ 1132682 w 3962616"/>
            <a:gd name="connsiteY13" fmla="*/ 1864816 h 1864816"/>
            <a:gd name="connsiteX14" fmla="*/ 661278 w 3962616"/>
            <a:gd name="connsiteY14" fmla="*/ 1488281 h 1864816"/>
            <a:gd name="connsiteX15" fmla="*/ 249062 w 3962616"/>
            <a:gd name="connsiteY15" fmla="*/ 1488281 h 1864816"/>
            <a:gd name="connsiteX16" fmla="*/ 1010 w 3962616"/>
            <a:gd name="connsiteY16" fmla="*/ 1240229 h 1864816"/>
            <a:gd name="connsiteX17" fmla="*/ 1010 w 3962616"/>
            <a:gd name="connsiteY17" fmla="*/ 1240234 h 1864816"/>
            <a:gd name="connsiteX18" fmla="*/ 1010 w 3962616"/>
            <a:gd name="connsiteY18" fmla="*/ 868164 h 1864816"/>
            <a:gd name="connsiteX19" fmla="*/ 1010 w 3962616"/>
            <a:gd name="connsiteY19" fmla="*/ 868164 h 1864816"/>
            <a:gd name="connsiteX20" fmla="*/ 1010 w 3962616"/>
            <a:gd name="connsiteY20" fmla="*/ 248052 h 1864816"/>
            <a:gd name="connsiteX0" fmla="*/ 1010 w 3973789"/>
            <a:gd name="connsiteY0" fmla="*/ 248052 h 1864816"/>
            <a:gd name="connsiteX1" fmla="*/ 118093 w 3973789"/>
            <a:gd name="connsiteY1" fmla="*/ 0 h 1864816"/>
            <a:gd name="connsiteX2" fmla="*/ 661278 w 3973789"/>
            <a:gd name="connsiteY2" fmla="*/ 0 h 1864816"/>
            <a:gd name="connsiteX3" fmla="*/ 661278 w 3973789"/>
            <a:gd name="connsiteY3" fmla="*/ 0 h 1864816"/>
            <a:gd name="connsiteX4" fmla="*/ 1651679 w 3973789"/>
            <a:gd name="connsiteY4" fmla="*/ 0 h 1864816"/>
            <a:gd name="connsiteX5" fmla="*/ 3881251 w 3973789"/>
            <a:gd name="connsiteY5" fmla="*/ 0 h 1864816"/>
            <a:gd name="connsiteX6" fmla="*/ 3962616 w 3973789"/>
            <a:gd name="connsiteY6" fmla="*/ 248052 h 1864816"/>
            <a:gd name="connsiteX7" fmla="*/ 3962616 w 3973789"/>
            <a:gd name="connsiteY7" fmla="*/ 868164 h 1864816"/>
            <a:gd name="connsiteX8" fmla="*/ 3962616 w 3973789"/>
            <a:gd name="connsiteY8" fmla="*/ 868164 h 1864816"/>
            <a:gd name="connsiteX9" fmla="*/ 3962616 w 3973789"/>
            <a:gd name="connsiteY9" fmla="*/ 1240234 h 1864816"/>
            <a:gd name="connsiteX10" fmla="*/ 3962616 w 3973789"/>
            <a:gd name="connsiteY10" fmla="*/ 1240229 h 1864816"/>
            <a:gd name="connsiteX11" fmla="*/ 3714564 w 3973789"/>
            <a:gd name="connsiteY11" fmla="*/ 1488281 h 1864816"/>
            <a:gd name="connsiteX12" fmla="*/ 1651679 w 3973789"/>
            <a:gd name="connsiteY12" fmla="*/ 1488281 h 1864816"/>
            <a:gd name="connsiteX13" fmla="*/ 1132682 w 3973789"/>
            <a:gd name="connsiteY13" fmla="*/ 1864816 h 1864816"/>
            <a:gd name="connsiteX14" fmla="*/ 661278 w 3973789"/>
            <a:gd name="connsiteY14" fmla="*/ 1488281 h 1864816"/>
            <a:gd name="connsiteX15" fmla="*/ 249062 w 3973789"/>
            <a:gd name="connsiteY15" fmla="*/ 1488281 h 1864816"/>
            <a:gd name="connsiteX16" fmla="*/ 1010 w 3973789"/>
            <a:gd name="connsiteY16" fmla="*/ 1240229 h 1864816"/>
            <a:gd name="connsiteX17" fmla="*/ 1010 w 3973789"/>
            <a:gd name="connsiteY17" fmla="*/ 1240234 h 1864816"/>
            <a:gd name="connsiteX18" fmla="*/ 1010 w 3973789"/>
            <a:gd name="connsiteY18" fmla="*/ 868164 h 1864816"/>
            <a:gd name="connsiteX19" fmla="*/ 1010 w 3973789"/>
            <a:gd name="connsiteY19" fmla="*/ 868164 h 1864816"/>
            <a:gd name="connsiteX20" fmla="*/ 1010 w 3973789"/>
            <a:gd name="connsiteY20" fmla="*/ 248052 h 1864816"/>
            <a:gd name="connsiteX0" fmla="*/ 1010 w 3962616"/>
            <a:gd name="connsiteY0" fmla="*/ 248052 h 1864816"/>
            <a:gd name="connsiteX1" fmla="*/ 118093 w 3962616"/>
            <a:gd name="connsiteY1" fmla="*/ 0 h 1864816"/>
            <a:gd name="connsiteX2" fmla="*/ 661278 w 3962616"/>
            <a:gd name="connsiteY2" fmla="*/ 0 h 1864816"/>
            <a:gd name="connsiteX3" fmla="*/ 661278 w 3962616"/>
            <a:gd name="connsiteY3" fmla="*/ 0 h 1864816"/>
            <a:gd name="connsiteX4" fmla="*/ 1651679 w 3962616"/>
            <a:gd name="connsiteY4" fmla="*/ 0 h 1864816"/>
            <a:gd name="connsiteX5" fmla="*/ 3881251 w 3962616"/>
            <a:gd name="connsiteY5" fmla="*/ 0 h 1864816"/>
            <a:gd name="connsiteX6" fmla="*/ 3962616 w 3962616"/>
            <a:gd name="connsiteY6" fmla="*/ 248052 h 1864816"/>
            <a:gd name="connsiteX7" fmla="*/ 3962616 w 3962616"/>
            <a:gd name="connsiteY7" fmla="*/ 868164 h 1864816"/>
            <a:gd name="connsiteX8" fmla="*/ 3962616 w 3962616"/>
            <a:gd name="connsiteY8" fmla="*/ 868164 h 1864816"/>
            <a:gd name="connsiteX9" fmla="*/ 3962616 w 3962616"/>
            <a:gd name="connsiteY9" fmla="*/ 1240234 h 1864816"/>
            <a:gd name="connsiteX10" fmla="*/ 3962616 w 3962616"/>
            <a:gd name="connsiteY10" fmla="*/ 1240229 h 1864816"/>
            <a:gd name="connsiteX11" fmla="*/ 3714564 w 3962616"/>
            <a:gd name="connsiteY11" fmla="*/ 1488281 h 1864816"/>
            <a:gd name="connsiteX12" fmla="*/ 1651679 w 3962616"/>
            <a:gd name="connsiteY12" fmla="*/ 1488281 h 1864816"/>
            <a:gd name="connsiteX13" fmla="*/ 1132682 w 3962616"/>
            <a:gd name="connsiteY13" fmla="*/ 1864816 h 1864816"/>
            <a:gd name="connsiteX14" fmla="*/ 661278 w 3962616"/>
            <a:gd name="connsiteY14" fmla="*/ 1488281 h 1864816"/>
            <a:gd name="connsiteX15" fmla="*/ 249062 w 3962616"/>
            <a:gd name="connsiteY15" fmla="*/ 1488281 h 1864816"/>
            <a:gd name="connsiteX16" fmla="*/ 1010 w 3962616"/>
            <a:gd name="connsiteY16" fmla="*/ 1240229 h 1864816"/>
            <a:gd name="connsiteX17" fmla="*/ 1010 w 3962616"/>
            <a:gd name="connsiteY17" fmla="*/ 1240234 h 1864816"/>
            <a:gd name="connsiteX18" fmla="*/ 1010 w 3962616"/>
            <a:gd name="connsiteY18" fmla="*/ 868164 h 1864816"/>
            <a:gd name="connsiteX19" fmla="*/ 1010 w 3962616"/>
            <a:gd name="connsiteY19" fmla="*/ 868164 h 1864816"/>
            <a:gd name="connsiteX20" fmla="*/ 1010 w 3962616"/>
            <a:gd name="connsiteY20" fmla="*/ 248052 h 1864816"/>
            <a:gd name="connsiteX0" fmla="*/ 3173 w 3964779"/>
            <a:gd name="connsiteY0" fmla="*/ 248052 h 1864816"/>
            <a:gd name="connsiteX1" fmla="*/ 120256 w 3964779"/>
            <a:gd name="connsiteY1" fmla="*/ 0 h 1864816"/>
            <a:gd name="connsiteX2" fmla="*/ 663441 w 3964779"/>
            <a:gd name="connsiteY2" fmla="*/ 0 h 1864816"/>
            <a:gd name="connsiteX3" fmla="*/ 663441 w 3964779"/>
            <a:gd name="connsiteY3" fmla="*/ 0 h 1864816"/>
            <a:gd name="connsiteX4" fmla="*/ 1653842 w 3964779"/>
            <a:gd name="connsiteY4" fmla="*/ 0 h 1864816"/>
            <a:gd name="connsiteX5" fmla="*/ 3883414 w 3964779"/>
            <a:gd name="connsiteY5" fmla="*/ 0 h 1864816"/>
            <a:gd name="connsiteX6" fmla="*/ 3964779 w 3964779"/>
            <a:gd name="connsiteY6" fmla="*/ 248052 h 1864816"/>
            <a:gd name="connsiteX7" fmla="*/ 3964779 w 3964779"/>
            <a:gd name="connsiteY7" fmla="*/ 868164 h 1864816"/>
            <a:gd name="connsiteX8" fmla="*/ 3964779 w 3964779"/>
            <a:gd name="connsiteY8" fmla="*/ 868164 h 1864816"/>
            <a:gd name="connsiteX9" fmla="*/ 3964779 w 3964779"/>
            <a:gd name="connsiteY9" fmla="*/ 1240234 h 1864816"/>
            <a:gd name="connsiteX10" fmla="*/ 3964779 w 3964779"/>
            <a:gd name="connsiteY10" fmla="*/ 1240229 h 1864816"/>
            <a:gd name="connsiteX11" fmla="*/ 3716727 w 3964779"/>
            <a:gd name="connsiteY11" fmla="*/ 1488281 h 1864816"/>
            <a:gd name="connsiteX12" fmla="*/ 1653842 w 3964779"/>
            <a:gd name="connsiteY12" fmla="*/ 1488281 h 1864816"/>
            <a:gd name="connsiteX13" fmla="*/ 1134845 w 3964779"/>
            <a:gd name="connsiteY13" fmla="*/ 1864816 h 1864816"/>
            <a:gd name="connsiteX14" fmla="*/ 663441 w 3964779"/>
            <a:gd name="connsiteY14" fmla="*/ 1488281 h 1864816"/>
            <a:gd name="connsiteX15" fmla="*/ 108464 w 3964779"/>
            <a:gd name="connsiteY15" fmla="*/ 1476354 h 1864816"/>
            <a:gd name="connsiteX16" fmla="*/ 3173 w 3964779"/>
            <a:gd name="connsiteY16" fmla="*/ 1240229 h 1864816"/>
            <a:gd name="connsiteX17" fmla="*/ 3173 w 3964779"/>
            <a:gd name="connsiteY17" fmla="*/ 1240234 h 1864816"/>
            <a:gd name="connsiteX18" fmla="*/ 3173 w 3964779"/>
            <a:gd name="connsiteY18" fmla="*/ 868164 h 1864816"/>
            <a:gd name="connsiteX19" fmla="*/ 3173 w 3964779"/>
            <a:gd name="connsiteY19" fmla="*/ 868164 h 1864816"/>
            <a:gd name="connsiteX20" fmla="*/ 3173 w 3964779"/>
            <a:gd name="connsiteY20" fmla="*/ 248052 h 1864816"/>
            <a:gd name="connsiteX0" fmla="*/ 3173 w 3964779"/>
            <a:gd name="connsiteY0" fmla="*/ 248052 h 1864816"/>
            <a:gd name="connsiteX1" fmla="*/ 120256 w 3964779"/>
            <a:gd name="connsiteY1" fmla="*/ 0 h 1864816"/>
            <a:gd name="connsiteX2" fmla="*/ 663441 w 3964779"/>
            <a:gd name="connsiteY2" fmla="*/ 0 h 1864816"/>
            <a:gd name="connsiteX3" fmla="*/ 663441 w 3964779"/>
            <a:gd name="connsiteY3" fmla="*/ 0 h 1864816"/>
            <a:gd name="connsiteX4" fmla="*/ 1653842 w 3964779"/>
            <a:gd name="connsiteY4" fmla="*/ 0 h 1864816"/>
            <a:gd name="connsiteX5" fmla="*/ 3883414 w 3964779"/>
            <a:gd name="connsiteY5" fmla="*/ 0 h 1864816"/>
            <a:gd name="connsiteX6" fmla="*/ 3964779 w 3964779"/>
            <a:gd name="connsiteY6" fmla="*/ 248052 h 1864816"/>
            <a:gd name="connsiteX7" fmla="*/ 3964779 w 3964779"/>
            <a:gd name="connsiteY7" fmla="*/ 868164 h 1864816"/>
            <a:gd name="connsiteX8" fmla="*/ 3964779 w 3964779"/>
            <a:gd name="connsiteY8" fmla="*/ 868164 h 1864816"/>
            <a:gd name="connsiteX9" fmla="*/ 3964779 w 3964779"/>
            <a:gd name="connsiteY9" fmla="*/ 1240234 h 1864816"/>
            <a:gd name="connsiteX10" fmla="*/ 3964779 w 3964779"/>
            <a:gd name="connsiteY10" fmla="*/ 1240229 h 1864816"/>
            <a:gd name="connsiteX11" fmla="*/ 3823798 w 3964779"/>
            <a:gd name="connsiteY11" fmla="*/ 1488281 h 1864816"/>
            <a:gd name="connsiteX12" fmla="*/ 1653842 w 3964779"/>
            <a:gd name="connsiteY12" fmla="*/ 1488281 h 1864816"/>
            <a:gd name="connsiteX13" fmla="*/ 1134845 w 3964779"/>
            <a:gd name="connsiteY13" fmla="*/ 1864816 h 1864816"/>
            <a:gd name="connsiteX14" fmla="*/ 663441 w 3964779"/>
            <a:gd name="connsiteY14" fmla="*/ 1488281 h 1864816"/>
            <a:gd name="connsiteX15" fmla="*/ 108464 w 3964779"/>
            <a:gd name="connsiteY15" fmla="*/ 1476354 h 1864816"/>
            <a:gd name="connsiteX16" fmla="*/ 3173 w 3964779"/>
            <a:gd name="connsiteY16" fmla="*/ 1240229 h 1864816"/>
            <a:gd name="connsiteX17" fmla="*/ 3173 w 3964779"/>
            <a:gd name="connsiteY17" fmla="*/ 1240234 h 1864816"/>
            <a:gd name="connsiteX18" fmla="*/ 3173 w 3964779"/>
            <a:gd name="connsiteY18" fmla="*/ 868164 h 1864816"/>
            <a:gd name="connsiteX19" fmla="*/ 3173 w 3964779"/>
            <a:gd name="connsiteY19" fmla="*/ 868164 h 1864816"/>
            <a:gd name="connsiteX20" fmla="*/ 3173 w 3964779"/>
            <a:gd name="connsiteY20" fmla="*/ 248052 h 1864816"/>
            <a:gd name="connsiteX0" fmla="*/ 3173 w 3964779"/>
            <a:gd name="connsiteY0" fmla="*/ 248052 h 1864816"/>
            <a:gd name="connsiteX1" fmla="*/ 120256 w 3964779"/>
            <a:gd name="connsiteY1" fmla="*/ 0 h 1864816"/>
            <a:gd name="connsiteX2" fmla="*/ 663441 w 3964779"/>
            <a:gd name="connsiteY2" fmla="*/ 0 h 1864816"/>
            <a:gd name="connsiteX3" fmla="*/ 663441 w 3964779"/>
            <a:gd name="connsiteY3" fmla="*/ 0 h 1864816"/>
            <a:gd name="connsiteX4" fmla="*/ 1653842 w 3964779"/>
            <a:gd name="connsiteY4" fmla="*/ 0 h 1864816"/>
            <a:gd name="connsiteX5" fmla="*/ 3883414 w 3964779"/>
            <a:gd name="connsiteY5" fmla="*/ 0 h 1864816"/>
            <a:gd name="connsiteX6" fmla="*/ 3964779 w 3964779"/>
            <a:gd name="connsiteY6" fmla="*/ 248052 h 1864816"/>
            <a:gd name="connsiteX7" fmla="*/ 3964779 w 3964779"/>
            <a:gd name="connsiteY7" fmla="*/ 868164 h 1864816"/>
            <a:gd name="connsiteX8" fmla="*/ 3964779 w 3964779"/>
            <a:gd name="connsiteY8" fmla="*/ 868164 h 1864816"/>
            <a:gd name="connsiteX9" fmla="*/ 3964779 w 3964779"/>
            <a:gd name="connsiteY9" fmla="*/ 1240234 h 1864816"/>
            <a:gd name="connsiteX10" fmla="*/ 3964779 w 3964779"/>
            <a:gd name="connsiteY10" fmla="*/ 1240229 h 1864816"/>
            <a:gd name="connsiteX11" fmla="*/ 3823798 w 3964779"/>
            <a:gd name="connsiteY11" fmla="*/ 1488281 h 1864816"/>
            <a:gd name="connsiteX12" fmla="*/ 1653842 w 3964779"/>
            <a:gd name="connsiteY12" fmla="*/ 1488281 h 1864816"/>
            <a:gd name="connsiteX13" fmla="*/ 1134845 w 3964779"/>
            <a:gd name="connsiteY13" fmla="*/ 1864816 h 1864816"/>
            <a:gd name="connsiteX14" fmla="*/ 853789 w 3964779"/>
            <a:gd name="connsiteY14" fmla="*/ 1488281 h 1864816"/>
            <a:gd name="connsiteX15" fmla="*/ 108464 w 3964779"/>
            <a:gd name="connsiteY15" fmla="*/ 1476354 h 1864816"/>
            <a:gd name="connsiteX16" fmla="*/ 3173 w 3964779"/>
            <a:gd name="connsiteY16" fmla="*/ 1240229 h 1864816"/>
            <a:gd name="connsiteX17" fmla="*/ 3173 w 3964779"/>
            <a:gd name="connsiteY17" fmla="*/ 1240234 h 1864816"/>
            <a:gd name="connsiteX18" fmla="*/ 3173 w 3964779"/>
            <a:gd name="connsiteY18" fmla="*/ 868164 h 1864816"/>
            <a:gd name="connsiteX19" fmla="*/ 3173 w 3964779"/>
            <a:gd name="connsiteY19" fmla="*/ 868164 h 1864816"/>
            <a:gd name="connsiteX20" fmla="*/ 3173 w 3964779"/>
            <a:gd name="connsiteY20" fmla="*/ 248052 h 1864816"/>
            <a:gd name="connsiteX0" fmla="*/ 3173 w 3964779"/>
            <a:gd name="connsiteY0" fmla="*/ 248052 h 1864816"/>
            <a:gd name="connsiteX1" fmla="*/ 120256 w 3964779"/>
            <a:gd name="connsiteY1" fmla="*/ 0 h 1864816"/>
            <a:gd name="connsiteX2" fmla="*/ 663441 w 3964779"/>
            <a:gd name="connsiteY2" fmla="*/ 0 h 1864816"/>
            <a:gd name="connsiteX3" fmla="*/ 663441 w 3964779"/>
            <a:gd name="connsiteY3" fmla="*/ 0 h 1864816"/>
            <a:gd name="connsiteX4" fmla="*/ 1653842 w 3964779"/>
            <a:gd name="connsiteY4" fmla="*/ 0 h 1864816"/>
            <a:gd name="connsiteX5" fmla="*/ 3883414 w 3964779"/>
            <a:gd name="connsiteY5" fmla="*/ 0 h 1864816"/>
            <a:gd name="connsiteX6" fmla="*/ 3964779 w 3964779"/>
            <a:gd name="connsiteY6" fmla="*/ 248052 h 1864816"/>
            <a:gd name="connsiteX7" fmla="*/ 3964779 w 3964779"/>
            <a:gd name="connsiteY7" fmla="*/ 868164 h 1864816"/>
            <a:gd name="connsiteX8" fmla="*/ 3964779 w 3964779"/>
            <a:gd name="connsiteY8" fmla="*/ 868164 h 1864816"/>
            <a:gd name="connsiteX9" fmla="*/ 3964779 w 3964779"/>
            <a:gd name="connsiteY9" fmla="*/ 1240234 h 1864816"/>
            <a:gd name="connsiteX10" fmla="*/ 3964779 w 3964779"/>
            <a:gd name="connsiteY10" fmla="*/ 1240229 h 1864816"/>
            <a:gd name="connsiteX11" fmla="*/ 3823798 w 3964779"/>
            <a:gd name="connsiteY11" fmla="*/ 1488281 h 1864816"/>
            <a:gd name="connsiteX12" fmla="*/ 1451598 w 3964779"/>
            <a:gd name="connsiteY12" fmla="*/ 1488281 h 1864816"/>
            <a:gd name="connsiteX13" fmla="*/ 1134845 w 3964779"/>
            <a:gd name="connsiteY13" fmla="*/ 1864816 h 1864816"/>
            <a:gd name="connsiteX14" fmla="*/ 853789 w 3964779"/>
            <a:gd name="connsiteY14" fmla="*/ 1488281 h 1864816"/>
            <a:gd name="connsiteX15" fmla="*/ 108464 w 3964779"/>
            <a:gd name="connsiteY15" fmla="*/ 1476354 h 1864816"/>
            <a:gd name="connsiteX16" fmla="*/ 3173 w 3964779"/>
            <a:gd name="connsiteY16" fmla="*/ 1240229 h 1864816"/>
            <a:gd name="connsiteX17" fmla="*/ 3173 w 3964779"/>
            <a:gd name="connsiteY17" fmla="*/ 1240234 h 1864816"/>
            <a:gd name="connsiteX18" fmla="*/ 3173 w 3964779"/>
            <a:gd name="connsiteY18" fmla="*/ 868164 h 1864816"/>
            <a:gd name="connsiteX19" fmla="*/ 3173 w 3964779"/>
            <a:gd name="connsiteY19" fmla="*/ 868164 h 1864816"/>
            <a:gd name="connsiteX20" fmla="*/ 3173 w 3964779"/>
            <a:gd name="connsiteY20" fmla="*/ 248052 h 1864816"/>
            <a:gd name="connsiteX0" fmla="*/ 3173 w 3964779"/>
            <a:gd name="connsiteY0" fmla="*/ 248052 h 1769566"/>
            <a:gd name="connsiteX1" fmla="*/ 120256 w 3964779"/>
            <a:gd name="connsiteY1" fmla="*/ 0 h 1769566"/>
            <a:gd name="connsiteX2" fmla="*/ 663441 w 3964779"/>
            <a:gd name="connsiteY2" fmla="*/ 0 h 1769566"/>
            <a:gd name="connsiteX3" fmla="*/ 663441 w 3964779"/>
            <a:gd name="connsiteY3" fmla="*/ 0 h 1769566"/>
            <a:gd name="connsiteX4" fmla="*/ 1653842 w 3964779"/>
            <a:gd name="connsiteY4" fmla="*/ 0 h 1769566"/>
            <a:gd name="connsiteX5" fmla="*/ 3883414 w 3964779"/>
            <a:gd name="connsiteY5" fmla="*/ 0 h 1769566"/>
            <a:gd name="connsiteX6" fmla="*/ 3964779 w 3964779"/>
            <a:gd name="connsiteY6" fmla="*/ 248052 h 1769566"/>
            <a:gd name="connsiteX7" fmla="*/ 3964779 w 3964779"/>
            <a:gd name="connsiteY7" fmla="*/ 868164 h 1769566"/>
            <a:gd name="connsiteX8" fmla="*/ 3964779 w 3964779"/>
            <a:gd name="connsiteY8" fmla="*/ 868164 h 1769566"/>
            <a:gd name="connsiteX9" fmla="*/ 3964779 w 3964779"/>
            <a:gd name="connsiteY9" fmla="*/ 1240234 h 1769566"/>
            <a:gd name="connsiteX10" fmla="*/ 3964779 w 3964779"/>
            <a:gd name="connsiteY10" fmla="*/ 1240229 h 1769566"/>
            <a:gd name="connsiteX11" fmla="*/ 3823798 w 3964779"/>
            <a:gd name="connsiteY11" fmla="*/ 1488281 h 1769566"/>
            <a:gd name="connsiteX12" fmla="*/ 1451598 w 3964779"/>
            <a:gd name="connsiteY12" fmla="*/ 1488281 h 1769566"/>
            <a:gd name="connsiteX13" fmla="*/ 1134845 w 3964779"/>
            <a:gd name="connsiteY13" fmla="*/ 1769566 h 1769566"/>
            <a:gd name="connsiteX14" fmla="*/ 853789 w 3964779"/>
            <a:gd name="connsiteY14" fmla="*/ 1488281 h 1769566"/>
            <a:gd name="connsiteX15" fmla="*/ 108464 w 3964779"/>
            <a:gd name="connsiteY15" fmla="*/ 1476354 h 1769566"/>
            <a:gd name="connsiteX16" fmla="*/ 3173 w 3964779"/>
            <a:gd name="connsiteY16" fmla="*/ 1240229 h 1769566"/>
            <a:gd name="connsiteX17" fmla="*/ 3173 w 3964779"/>
            <a:gd name="connsiteY17" fmla="*/ 1240234 h 1769566"/>
            <a:gd name="connsiteX18" fmla="*/ 3173 w 3964779"/>
            <a:gd name="connsiteY18" fmla="*/ 868164 h 1769566"/>
            <a:gd name="connsiteX19" fmla="*/ 3173 w 3964779"/>
            <a:gd name="connsiteY19" fmla="*/ 868164 h 1769566"/>
            <a:gd name="connsiteX20" fmla="*/ 3173 w 3964779"/>
            <a:gd name="connsiteY20" fmla="*/ 248052 h 1769566"/>
            <a:gd name="connsiteX0" fmla="*/ 3173 w 3964779"/>
            <a:gd name="connsiteY0" fmla="*/ 248052 h 2016004"/>
            <a:gd name="connsiteX1" fmla="*/ 120256 w 3964779"/>
            <a:gd name="connsiteY1" fmla="*/ 0 h 2016004"/>
            <a:gd name="connsiteX2" fmla="*/ 663441 w 3964779"/>
            <a:gd name="connsiteY2" fmla="*/ 0 h 2016004"/>
            <a:gd name="connsiteX3" fmla="*/ 663441 w 3964779"/>
            <a:gd name="connsiteY3" fmla="*/ 0 h 2016004"/>
            <a:gd name="connsiteX4" fmla="*/ 1653842 w 3964779"/>
            <a:gd name="connsiteY4" fmla="*/ 0 h 2016004"/>
            <a:gd name="connsiteX5" fmla="*/ 3883414 w 3964779"/>
            <a:gd name="connsiteY5" fmla="*/ 0 h 2016004"/>
            <a:gd name="connsiteX6" fmla="*/ 3964779 w 3964779"/>
            <a:gd name="connsiteY6" fmla="*/ 248052 h 2016004"/>
            <a:gd name="connsiteX7" fmla="*/ 3964779 w 3964779"/>
            <a:gd name="connsiteY7" fmla="*/ 868164 h 2016004"/>
            <a:gd name="connsiteX8" fmla="*/ 3964779 w 3964779"/>
            <a:gd name="connsiteY8" fmla="*/ 868164 h 2016004"/>
            <a:gd name="connsiteX9" fmla="*/ 3964779 w 3964779"/>
            <a:gd name="connsiteY9" fmla="*/ 1240234 h 2016004"/>
            <a:gd name="connsiteX10" fmla="*/ 3964779 w 3964779"/>
            <a:gd name="connsiteY10" fmla="*/ 1240229 h 2016004"/>
            <a:gd name="connsiteX11" fmla="*/ 3823798 w 3964779"/>
            <a:gd name="connsiteY11" fmla="*/ 1488281 h 2016004"/>
            <a:gd name="connsiteX12" fmla="*/ 1451598 w 3964779"/>
            <a:gd name="connsiteY12" fmla="*/ 1488281 h 2016004"/>
            <a:gd name="connsiteX13" fmla="*/ 1121664 w 3964779"/>
            <a:gd name="connsiteY13" fmla="*/ 2016004 h 2016004"/>
            <a:gd name="connsiteX14" fmla="*/ 853789 w 3964779"/>
            <a:gd name="connsiteY14" fmla="*/ 1488281 h 2016004"/>
            <a:gd name="connsiteX15" fmla="*/ 108464 w 3964779"/>
            <a:gd name="connsiteY15" fmla="*/ 1476354 h 2016004"/>
            <a:gd name="connsiteX16" fmla="*/ 3173 w 3964779"/>
            <a:gd name="connsiteY16" fmla="*/ 1240229 h 2016004"/>
            <a:gd name="connsiteX17" fmla="*/ 3173 w 3964779"/>
            <a:gd name="connsiteY17" fmla="*/ 1240234 h 2016004"/>
            <a:gd name="connsiteX18" fmla="*/ 3173 w 3964779"/>
            <a:gd name="connsiteY18" fmla="*/ 868164 h 2016004"/>
            <a:gd name="connsiteX19" fmla="*/ 3173 w 3964779"/>
            <a:gd name="connsiteY19" fmla="*/ 868164 h 2016004"/>
            <a:gd name="connsiteX20" fmla="*/ 3173 w 3964779"/>
            <a:gd name="connsiteY20" fmla="*/ 248052 h 2016004"/>
            <a:gd name="connsiteX0" fmla="*/ 3173 w 3964779"/>
            <a:gd name="connsiteY0" fmla="*/ 248052 h 2016004"/>
            <a:gd name="connsiteX1" fmla="*/ 120256 w 3964779"/>
            <a:gd name="connsiteY1" fmla="*/ 0 h 2016004"/>
            <a:gd name="connsiteX2" fmla="*/ 663441 w 3964779"/>
            <a:gd name="connsiteY2" fmla="*/ 0 h 2016004"/>
            <a:gd name="connsiteX3" fmla="*/ 663441 w 3964779"/>
            <a:gd name="connsiteY3" fmla="*/ 0 h 2016004"/>
            <a:gd name="connsiteX4" fmla="*/ 1653842 w 3964779"/>
            <a:gd name="connsiteY4" fmla="*/ 0 h 2016004"/>
            <a:gd name="connsiteX5" fmla="*/ 3883414 w 3964779"/>
            <a:gd name="connsiteY5" fmla="*/ 0 h 2016004"/>
            <a:gd name="connsiteX6" fmla="*/ 3964779 w 3964779"/>
            <a:gd name="connsiteY6" fmla="*/ 248052 h 2016004"/>
            <a:gd name="connsiteX7" fmla="*/ 3964779 w 3964779"/>
            <a:gd name="connsiteY7" fmla="*/ 868164 h 2016004"/>
            <a:gd name="connsiteX8" fmla="*/ 3964779 w 3964779"/>
            <a:gd name="connsiteY8" fmla="*/ 868164 h 2016004"/>
            <a:gd name="connsiteX9" fmla="*/ 3964779 w 3964779"/>
            <a:gd name="connsiteY9" fmla="*/ 1240234 h 2016004"/>
            <a:gd name="connsiteX10" fmla="*/ 3964779 w 3964779"/>
            <a:gd name="connsiteY10" fmla="*/ 1240229 h 2016004"/>
            <a:gd name="connsiteX11" fmla="*/ 3823798 w 3964779"/>
            <a:gd name="connsiteY11" fmla="*/ 1488281 h 2016004"/>
            <a:gd name="connsiteX12" fmla="*/ 1200941 w 3964779"/>
            <a:gd name="connsiteY12" fmla="*/ 1406432 h 2016004"/>
            <a:gd name="connsiteX13" fmla="*/ 1121664 w 3964779"/>
            <a:gd name="connsiteY13" fmla="*/ 2016004 h 2016004"/>
            <a:gd name="connsiteX14" fmla="*/ 853789 w 3964779"/>
            <a:gd name="connsiteY14" fmla="*/ 1488281 h 2016004"/>
            <a:gd name="connsiteX15" fmla="*/ 108464 w 3964779"/>
            <a:gd name="connsiteY15" fmla="*/ 1476354 h 2016004"/>
            <a:gd name="connsiteX16" fmla="*/ 3173 w 3964779"/>
            <a:gd name="connsiteY16" fmla="*/ 1240229 h 2016004"/>
            <a:gd name="connsiteX17" fmla="*/ 3173 w 3964779"/>
            <a:gd name="connsiteY17" fmla="*/ 1240234 h 2016004"/>
            <a:gd name="connsiteX18" fmla="*/ 3173 w 3964779"/>
            <a:gd name="connsiteY18" fmla="*/ 868164 h 2016004"/>
            <a:gd name="connsiteX19" fmla="*/ 3173 w 3964779"/>
            <a:gd name="connsiteY19" fmla="*/ 868164 h 2016004"/>
            <a:gd name="connsiteX20" fmla="*/ 3173 w 3964779"/>
            <a:gd name="connsiteY20" fmla="*/ 248052 h 20160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964779" h="2016004">
              <a:moveTo>
                <a:pt x="3173" y="248052"/>
              </a:moveTo>
              <a:cubicBezTo>
                <a:pt x="3173" y="111057"/>
                <a:pt x="-16739" y="0"/>
                <a:pt x="120256" y="0"/>
              </a:cubicBezTo>
              <a:lnTo>
                <a:pt x="663441" y="0"/>
              </a:lnTo>
              <a:lnTo>
                <a:pt x="663441" y="0"/>
              </a:lnTo>
              <a:lnTo>
                <a:pt x="1653842" y="0"/>
              </a:lnTo>
              <a:lnTo>
                <a:pt x="3883414" y="0"/>
              </a:lnTo>
              <a:cubicBezTo>
                <a:pt x="3960926" y="0"/>
                <a:pt x="3964779" y="111057"/>
                <a:pt x="3964779" y="248052"/>
              </a:cubicBezTo>
              <a:lnTo>
                <a:pt x="3964779" y="868164"/>
              </a:lnTo>
              <a:lnTo>
                <a:pt x="3964779" y="868164"/>
              </a:lnTo>
              <a:lnTo>
                <a:pt x="3964779" y="1240234"/>
              </a:lnTo>
              <a:lnTo>
                <a:pt x="3964779" y="1240229"/>
              </a:lnTo>
              <a:cubicBezTo>
                <a:pt x="3964779" y="1377224"/>
                <a:pt x="3960793" y="1488281"/>
                <a:pt x="3823798" y="1488281"/>
              </a:cubicBezTo>
              <a:lnTo>
                <a:pt x="1200941" y="1406432"/>
              </a:lnTo>
              <a:lnTo>
                <a:pt x="1121664" y="2016004"/>
              </a:lnTo>
              <a:lnTo>
                <a:pt x="853789" y="1488281"/>
              </a:lnTo>
              <a:lnTo>
                <a:pt x="108464" y="1476354"/>
              </a:lnTo>
              <a:cubicBezTo>
                <a:pt x="-28531" y="1476354"/>
                <a:pt x="3173" y="1377224"/>
                <a:pt x="3173" y="1240229"/>
              </a:cubicBezTo>
              <a:lnTo>
                <a:pt x="3173" y="1240234"/>
              </a:lnTo>
              <a:lnTo>
                <a:pt x="3173" y="868164"/>
              </a:lnTo>
              <a:lnTo>
                <a:pt x="3173" y="868164"/>
              </a:lnTo>
              <a:lnTo>
                <a:pt x="3173" y="248052"/>
              </a:lnTo>
              <a:close/>
            </a:path>
          </a:pathLst>
        </a:custGeom>
        <a:solidFill>
          <a:schemeClr val="accent1">
            <a:lumMod val="40000"/>
            <a:lumOff val="60000"/>
          </a:schemeClr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「３ 子どもの学び場運営事業活動実績」の開催回数を記載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14</xdr:col>
      <xdr:colOff>2380</xdr:colOff>
      <xdr:row>19</xdr:row>
      <xdr:rowOff>288924</xdr:rowOff>
    </xdr:from>
    <xdr:to>
      <xdr:col>24</xdr:col>
      <xdr:colOff>115093</xdr:colOff>
      <xdr:row>21</xdr:row>
      <xdr:rowOff>250825</xdr:rowOff>
    </xdr:to>
    <xdr:sp macro="" textlink="">
      <xdr:nvSpPr>
        <xdr:cNvPr id="4" name="吹き出し: 角を丸めた四角形 2">
          <a:extLst>
            <a:ext uri="{FF2B5EF4-FFF2-40B4-BE49-F238E27FC236}">
              <a16:creationId xmlns:a16="http://schemas.microsoft.com/office/drawing/2014/main" id="{6834D0B0-6951-4BF0-86E6-AE328F7B71B7}"/>
            </a:ext>
          </a:extLst>
        </xdr:cNvPr>
        <xdr:cNvSpPr/>
      </xdr:nvSpPr>
      <xdr:spPr>
        <a:xfrm>
          <a:off x="5003005" y="6801643"/>
          <a:ext cx="3684588" cy="628651"/>
        </a:xfrm>
        <a:custGeom>
          <a:avLst/>
          <a:gdLst>
            <a:gd name="connsiteX0" fmla="*/ 0 w 3961606"/>
            <a:gd name="connsiteY0" fmla="*/ 248052 h 1488281"/>
            <a:gd name="connsiteX1" fmla="*/ 248052 w 3961606"/>
            <a:gd name="connsiteY1" fmla="*/ 0 h 1488281"/>
            <a:gd name="connsiteX2" fmla="*/ 660268 w 3961606"/>
            <a:gd name="connsiteY2" fmla="*/ 0 h 1488281"/>
            <a:gd name="connsiteX3" fmla="*/ 660268 w 3961606"/>
            <a:gd name="connsiteY3" fmla="*/ 0 h 1488281"/>
            <a:gd name="connsiteX4" fmla="*/ 1650669 w 3961606"/>
            <a:gd name="connsiteY4" fmla="*/ 0 h 1488281"/>
            <a:gd name="connsiteX5" fmla="*/ 3713554 w 3961606"/>
            <a:gd name="connsiteY5" fmla="*/ 0 h 1488281"/>
            <a:gd name="connsiteX6" fmla="*/ 3961606 w 3961606"/>
            <a:gd name="connsiteY6" fmla="*/ 248052 h 1488281"/>
            <a:gd name="connsiteX7" fmla="*/ 3961606 w 3961606"/>
            <a:gd name="connsiteY7" fmla="*/ 868164 h 1488281"/>
            <a:gd name="connsiteX8" fmla="*/ 3961606 w 3961606"/>
            <a:gd name="connsiteY8" fmla="*/ 868164 h 1488281"/>
            <a:gd name="connsiteX9" fmla="*/ 3961606 w 3961606"/>
            <a:gd name="connsiteY9" fmla="*/ 1240234 h 1488281"/>
            <a:gd name="connsiteX10" fmla="*/ 3961606 w 3961606"/>
            <a:gd name="connsiteY10" fmla="*/ 1240229 h 1488281"/>
            <a:gd name="connsiteX11" fmla="*/ 3713554 w 3961606"/>
            <a:gd name="connsiteY11" fmla="*/ 1488281 h 1488281"/>
            <a:gd name="connsiteX12" fmla="*/ 1650669 w 3961606"/>
            <a:gd name="connsiteY12" fmla="*/ 1488281 h 1488281"/>
            <a:gd name="connsiteX13" fmla="*/ 1131672 w 3961606"/>
            <a:gd name="connsiteY13" fmla="*/ 1864816 h 1488281"/>
            <a:gd name="connsiteX14" fmla="*/ 660268 w 3961606"/>
            <a:gd name="connsiteY14" fmla="*/ 1488281 h 1488281"/>
            <a:gd name="connsiteX15" fmla="*/ 248052 w 3961606"/>
            <a:gd name="connsiteY15" fmla="*/ 1488281 h 1488281"/>
            <a:gd name="connsiteX16" fmla="*/ 0 w 3961606"/>
            <a:gd name="connsiteY16" fmla="*/ 1240229 h 1488281"/>
            <a:gd name="connsiteX17" fmla="*/ 0 w 3961606"/>
            <a:gd name="connsiteY17" fmla="*/ 1240234 h 1488281"/>
            <a:gd name="connsiteX18" fmla="*/ 0 w 3961606"/>
            <a:gd name="connsiteY18" fmla="*/ 868164 h 1488281"/>
            <a:gd name="connsiteX19" fmla="*/ 0 w 3961606"/>
            <a:gd name="connsiteY19" fmla="*/ 868164 h 1488281"/>
            <a:gd name="connsiteX20" fmla="*/ 0 w 3961606"/>
            <a:gd name="connsiteY20" fmla="*/ 248052 h 1488281"/>
            <a:gd name="connsiteX0" fmla="*/ 1010 w 3962616"/>
            <a:gd name="connsiteY0" fmla="*/ 248052 h 1864816"/>
            <a:gd name="connsiteX1" fmla="*/ 118093 w 3962616"/>
            <a:gd name="connsiteY1" fmla="*/ 0 h 1864816"/>
            <a:gd name="connsiteX2" fmla="*/ 661278 w 3962616"/>
            <a:gd name="connsiteY2" fmla="*/ 0 h 1864816"/>
            <a:gd name="connsiteX3" fmla="*/ 661278 w 3962616"/>
            <a:gd name="connsiteY3" fmla="*/ 0 h 1864816"/>
            <a:gd name="connsiteX4" fmla="*/ 1651679 w 3962616"/>
            <a:gd name="connsiteY4" fmla="*/ 0 h 1864816"/>
            <a:gd name="connsiteX5" fmla="*/ 3714564 w 3962616"/>
            <a:gd name="connsiteY5" fmla="*/ 0 h 1864816"/>
            <a:gd name="connsiteX6" fmla="*/ 3962616 w 3962616"/>
            <a:gd name="connsiteY6" fmla="*/ 248052 h 1864816"/>
            <a:gd name="connsiteX7" fmla="*/ 3962616 w 3962616"/>
            <a:gd name="connsiteY7" fmla="*/ 868164 h 1864816"/>
            <a:gd name="connsiteX8" fmla="*/ 3962616 w 3962616"/>
            <a:gd name="connsiteY8" fmla="*/ 868164 h 1864816"/>
            <a:gd name="connsiteX9" fmla="*/ 3962616 w 3962616"/>
            <a:gd name="connsiteY9" fmla="*/ 1240234 h 1864816"/>
            <a:gd name="connsiteX10" fmla="*/ 3962616 w 3962616"/>
            <a:gd name="connsiteY10" fmla="*/ 1240229 h 1864816"/>
            <a:gd name="connsiteX11" fmla="*/ 3714564 w 3962616"/>
            <a:gd name="connsiteY11" fmla="*/ 1488281 h 1864816"/>
            <a:gd name="connsiteX12" fmla="*/ 1651679 w 3962616"/>
            <a:gd name="connsiteY12" fmla="*/ 1488281 h 1864816"/>
            <a:gd name="connsiteX13" fmla="*/ 1132682 w 3962616"/>
            <a:gd name="connsiteY13" fmla="*/ 1864816 h 1864816"/>
            <a:gd name="connsiteX14" fmla="*/ 661278 w 3962616"/>
            <a:gd name="connsiteY14" fmla="*/ 1488281 h 1864816"/>
            <a:gd name="connsiteX15" fmla="*/ 249062 w 3962616"/>
            <a:gd name="connsiteY15" fmla="*/ 1488281 h 1864816"/>
            <a:gd name="connsiteX16" fmla="*/ 1010 w 3962616"/>
            <a:gd name="connsiteY16" fmla="*/ 1240229 h 1864816"/>
            <a:gd name="connsiteX17" fmla="*/ 1010 w 3962616"/>
            <a:gd name="connsiteY17" fmla="*/ 1240234 h 1864816"/>
            <a:gd name="connsiteX18" fmla="*/ 1010 w 3962616"/>
            <a:gd name="connsiteY18" fmla="*/ 868164 h 1864816"/>
            <a:gd name="connsiteX19" fmla="*/ 1010 w 3962616"/>
            <a:gd name="connsiteY19" fmla="*/ 868164 h 1864816"/>
            <a:gd name="connsiteX20" fmla="*/ 1010 w 3962616"/>
            <a:gd name="connsiteY20" fmla="*/ 248052 h 1864816"/>
            <a:gd name="connsiteX0" fmla="*/ 1010 w 3973789"/>
            <a:gd name="connsiteY0" fmla="*/ 248052 h 1864816"/>
            <a:gd name="connsiteX1" fmla="*/ 118093 w 3973789"/>
            <a:gd name="connsiteY1" fmla="*/ 0 h 1864816"/>
            <a:gd name="connsiteX2" fmla="*/ 661278 w 3973789"/>
            <a:gd name="connsiteY2" fmla="*/ 0 h 1864816"/>
            <a:gd name="connsiteX3" fmla="*/ 661278 w 3973789"/>
            <a:gd name="connsiteY3" fmla="*/ 0 h 1864816"/>
            <a:gd name="connsiteX4" fmla="*/ 1651679 w 3973789"/>
            <a:gd name="connsiteY4" fmla="*/ 0 h 1864816"/>
            <a:gd name="connsiteX5" fmla="*/ 3881251 w 3973789"/>
            <a:gd name="connsiteY5" fmla="*/ 0 h 1864816"/>
            <a:gd name="connsiteX6" fmla="*/ 3962616 w 3973789"/>
            <a:gd name="connsiteY6" fmla="*/ 248052 h 1864816"/>
            <a:gd name="connsiteX7" fmla="*/ 3962616 w 3973789"/>
            <a:gd name="connsiteY7" fmla="*/ 868164 h 1864816"/>
            <a:gd name="connsiteX8" fmla="*/ 3962616 w 3973789"/>
            <a:gd name="connsiteY8" fmla="*/ 868164 h 1864816"/>
            <a:gd name="connsiteX9" fmla="*/ 3962616 w 3973789"/>
            <a:gd name="connsiteY9" fmla="*/ 1240234 h 1864816"/>
            <a:gd name="connsiteX10" fmla="*/ 3962616 w 3973789"/>
            <a:gd name="connsiteY10" fmla="*/ 1240229 h 1864816"/>
            <a:gd name="connsiteX11" fmla="*/ 3714564 w 3973789"/>
            <a:gd name="connsiteY11" fmla="*/ 1488281 h 1864816"/>
            <a:gd name="connsiteX12" fmla="*/ 1651679 w 3973789"/>
            <a:gd name="connsiteY12" fmla="*/ 1488281 h 1864816"/>
            <a:gd name="connsiteX13" fmla="*/ 1132682 w 3973789"/>
            <a:gd name="connsiteY13" fmla="*/ 1864816 h 1864816"/>
            <a:gd name="connsiteX14" fmla="*/ 661278 w 3973789"/>
            <a:gd name="connsiteY14" fmla="*/ 1488281 h 1864816"/>
            <a:gd name="connsiteX15" fmla="*/ 249062 w 3973789"/>
            <a:gd name="connsiteY15" fmla="*/ 1488281 h 1864816"/>
            <a:gd name="connsiteX16" fmla="*/ 1010 w 3973789"/>
            <a:gd name="connsiteY16" fmla="*/ 1240229 h 1864816"/>
            <a:gd name="connsiteX17" fmla="*/ 1010 w 3973789"/>
            <a:gd name="connsiteY17" fmla="*/ 1240234 h 1864816"/>
            <a:gd name="connsiteX18" fmla="*/ 1010 w 3973789"/>
            <a:gd name="connsiteY18" fmla="*/ 868164 h 1864816"/>
            <a:gd name="connsiteX19" fmla="*/ 1010 w 3973789"/>
            <a:gd name="connsiteY19" fmla="*/ 868164 h 1864816"/>
            <a:gd name="connsiteX20" fmla="*/ 1010 w 3973789"/>
            <a:gd name="connsiteY20" fmla="*/ 248052 h 1864816"/>
            <a:gd name="connsiteX0" fmla="*/ 1010 w 3962616"/>
            <a:gd name="connsiteY0" fmla="*/ 248052 h 1864816"/>
            <a:gd name="connsiteX1" fmla="*/ 118093 w 3962616"/>
            <a:gd name="connsiteY1" fmla="*/ 0 h 1864816"/>
            <a:gd name="connsiteX2" fmla="*/ 661278 w 3962616"/>
            <a:gd name="connsiteY2" fmla="*/ 0 h 1864816"/>
            <a:gd name="connsiteX3" fmla="*/ 661278 w 3962616"/>
            <a:gd name="connsiteY3" fmla="*/ 0 h 1864816"/>
            <a:gd name="connsiteX4" fmla="*/ 1651679 w 3962616"/>
            <a:gd name="connsiteY4" fmla="*/ 0 h 1864816"/>
            <a:gd name="connsiteX5" fmla="*/ 3881251 w 3962616"/>
            <a:gd name="connsiteY5" fmla="*/ 0 h 1864816"/>
            <a:gd name="connsiteX6" fmla="*/ 3962616 w 3962616"/>
            <a:gd name="connsiteY6" fmla="*/ 248052 h 1864816"/>
            <a:gd name="connsiteX7" fmla="*/ 3962616 w 3962616"/>
            <a:gd name="connsiteY7" fmla="*/ 868164 h 1864816"/>
            <a:gd name="connsiteX8" fmla="*/ 3962616 w 3962616"/>
            <a:gd name="connsiteY8" fmla="*/ 868164 h 1864816"/>
            <a:gd name="connsiteX9" fmla="*/ 3962616 w 3962616"/>
            <a:gd name="connsiteY9" fmla="*/ 1240234 h 1864816"/>
            <a:gd name="connsiteX10" fmla="*/ 3962616 w 3962616"/>
            <a:gd name="connsiteY10" fmla="*/ 1240229 h 1864816"/>
            <a:gd name="connsiteX11" fmla="*/ 3714564 w 3962616"/>
            <a:gd name="connsiteY11" fmla="*/ 1488281 h 1864816"/>
            <a:gd name="connsiteX12" fmla="*/ 1651679 w 3962616"/>
            <a:gd name="connsiteY12" fmla="*/ 1488281 h 1864816"/>
            <a:gd name="connsiteX13" fmla="*/ 1132682 w 3962616"/>
            <a:gd name="connsiteY13" fmla="*/ 1864816 h 1864816"/>
            <a:gd name="connsiteX14" fmla="*/ 661278 w 3962616"/>
            <a:gd name="connsiteY14" fmla="*/ 1488281 h 1864816"/>
            <a:gd name="connsiteX15" fmla="*/ 249062 w 3962616"/>
            <a:gd name="connsiteY15" fmla="*/ 1488281 h 1864816"/>
            <a:gd name="connsiteX16" fmla="*/ 1010 w 3962616"/>
            <a:gd name="connsiteY16" fmla="*/ 1240229 h 1864816"/>
            <a:gd name="connsiteX17" fmla="*/ 1010 w 3962616"/>
            <a:gd name="connsiteY17" fmla="*/ 1240234 h 1864816"/>
            <a:gd name="connsiteX18" fmla="*/ 1010 w 3962616"/>
            <a:gd name="connsiteY18" fmla="*/ 868164 h 1864816"/>
            <a:gd name="connsiteX19" fmla="*/ 1010 w 3962616"/>
            <a:gd name="connsiteY19" fmla="*/ 868164 h 1864816"/>
            <a:gd name="connsiteX20" fmla="*/ 1010 w 3962616"/>
            <a:gd name="connsiteY20" fmla="*/ 248052 h 1864816"/>
            <a:gd name="connsiteX0" fmla="*/ 3173 w 3964779"/>
            <a:gd name="connsiteY0" fmla="*/ 248052 h 1864816"/>
            <a:gd name="connsiteX1" fmla="*/ 120256 w 3964779"/>
            <a:gd name="connsiteY1" fmla="*/ 0 h 1864816"/>
            <a:gd name="connsiteX2" fmla="*/ 663441 w 3964779"/>
            <a:gd name="connsiteY2" fmla="*/ 0 h 1864816"/>
            <a:gd name="connsiteX3" fmla="*/ 663441 w 3964779"/>
            <a:gd name="connsiteY3" fmla="*/ 0 h 1864816"/>
            <a:gd name="connsiteX4" fmla="*/ 1653842 w 3964779"/>
            <a:gd name="connsiteY4" fmla="*/ 0 h 1864816"/>
            <a:gd name="connsiteX5" fmla="*/ 3883414 w 3964779"/>
            <a:gd name="connsiteY5" fmla="*/ 0 h 1864816"/>
            <a:gd name="connsiteX6" fmla="*/ 3964779 w 3964779"/>
            <a:gd name="connsiteY6" fmla="*/ 248052 h 1864816"/>
            <a:gd name="connsiteX7" fmla="*/ 3964779 w 3964779"/>
            <a:gd name="connsiteY7" fmla="*/ 868164 h 1864816"/>
            <a:gd name="connsiteX8" fmla="*/ 3964779 w 3964779"/>
            <a:gd name="connsiteY8" fmla="*/ 868164 h 1864816"/>
            <a:gd name="connsiteX9" fmla="*/ 3964779 w 3964779"/>
            <a:gd name="connsiteY9" fmla="*/ 1240234 h 1864816"/>
            <a:gd name="connsiteX10" fmla="*/ 3964779 w 3964779"/>
            <a:gd name="connsiteY10" fmla="*/ 1240229 h 1864816"/>
            <a:gd name="connsiteX11" fmla="*/ 3716727 w 3964779"/>
            <a:gd name="connsiteY11" fmla="*/ 1488281 h 1864816"/>
            <a:gd name="connsiteX12" fmla="*/ 1653842 w 3964779"/>
            <a:gd name="connsiteY12" fmla="*/ 1488281 h 1864816"/>
            <a:gd name="connsiteX13" fmla="*/ 1134845 w 3964779"/>
            <a:gd name="connsiteY13" fmla="*/ 1864816 h 1864816"/>
            <a:gd name="connsiteX14" fmla="*/ 663441 w 3964779"/>
            <a:gd name="connsiteY14" fmla="*/ 1488281 h 1864816"/>
            <a:gd name="connsiteX15" fmla="*/ 108464 w 3964779"/>
            <a:gd name="connsiteY15" fmla="*/ 1476354 h 1864816"/>
            <a:gd name="connsiteX16" fmla="*/ 3173 w 3964779"/>
            <a:gd name="connsiteY16" fmla="*/ 1240229 h 1864816"/>
            <a:gd name="connsiteX17" fmla="*/ 3173 w 3964779"/>
            <a:gd name="connsiteY17" fmla="*/ 1240234 h 1864816"/>
            <a:gd name="connsiteX18" fmla="*/ 3173 w 3964779"/>
            <a:gd name="connsiteY18" fmla="*/ 868164 h 1864816"/>
            <a:gd name="connsiteX19" fmla="*/ 3173 w 3964779"/>
            <a:gd name="connsiteY19" fmla="*/ 868164 h 1864816"/>
            <a:gd name="connsiteX20" fmla="*/ 3173 w 3964779"/>
            <a:gd name="connsiteY20" fmla="*/ 248052 h 1864816"/>
            <a:gd name="connsiteX0" fmla="*/ 3173 w 3964779"/>
            <a:gd name="connsiteY0" fmla="*/ 248052 h 1864816"/>
            <a:gd name="connsiteX1" fmla="*/ 120256 w 3964779"/>
            <a:gd name="connsiteY1" fmla="*/ 0 h 1864816"/>
            <a:gd name="connsiteX2" fmla="*/ 663441 w 3964779"/>
            <a:gd name="connsiteY2" fmla="*/ 0 h 1864816"/>
            <a:gd name="connsiteX3" fmla="*/ 663441 w 3964779"/>
            <a:gd name="connsiteY3" fmla="*/ 0 h 1864816"/>
            <a:gd name="connsiteX4" fmla="*/ 1653842 w 3964779"/>
            <a:gd name="connsiteY4" fmla="*/ 0 h 1864816"/>
            <a:gd name="connsiteX5" fmla="*/ 3883414 w 3964779"/>
            <a:gd name="connsiteY5" fmla="*/ 0 h 1864816"/>
            <a:gd name="connsiteX6" fmla="*/ 3964779 w 3964779"/>
            <a:gd name="connsiteY6" fmla="*/ 248052 h 1864816"/>
            <a:gd name="connsiteX7" fmla="*/ 3964779 w 3964779"/>
            <a:gd name="connsiteY7" fmla="*/ 868164 h 1864816"/>
            <a:gd name="connsiteX8" fmla="*/ 3964779 w 3964779"/>
            <a:gd name="connsiteY8" fmla="*/ 868164 h 1864816"/>
            <a:gd name="connsiteX9" fmla="*/ 3964779 w 3964779"/>
            <a:gd name="connsiteY9" fmla="*/ 1240234 h 1864816"/>
            <a:gd name="connsiteX10" fmla="*/ 3964779 w 3964779"/>
            <a:gd name="connsiteY10" fmla="*/ 1240229 h 1864816"/>
            <a:gd name="connsiteX11" fmla="*/ 3823798 w 3964779"/>
            <a:gd name="connsiteY11" fmla="*/ 1488281 h 1864816"/>
            <a:gd name="connsiteX12" fmla="*/ 1653842 w 3964779"/>
            <a:gd name="connsiteY12" fmla="*/ 1488281 h 1864816"/>
            <a:gd name="connsiteX13" fmla="*/ 1134845 w 3964779"/>
            <a:gd name="connsiteY13" fmla="*/ 1864816 h 1864816"/>
            <a:gd name="connsiteX14" fmla="*/ 663441 w 3964779"/>
            <a:gd name="connsiteY14" fmla="*/ 1488281 h 1864816"/>
            <a:gd name="connsiteX15" fmla="*/ 108464 w 3964779"/>
            <a:gd name="connsiteY15" fmla="*/ 1476354 h 1864816"/>
            <a:gd name="connsiteX16" fmla="*/ 3173 w 3964779"/>
            <a:gd name="connsiteY16" fmla="*/ 1240229 h 1864816"/>
            <a:gd name="connsiteX17" fmla="*/ 3173 w 3964779"/>
            <a:gd name="connsiteY17" fmla="*/ 1240234 h 1864816"/>
            <a:gd name="connsiteX18" fmla="*/ 3173 w 3964779"/>
            <a:gd name="connsiteY18" fmla="*/ 868164 h 1864816"/>
            <a:gd name="connsiteX19" fmla="*/ 3173 w 3964779"/>
            <a:gd name="connsiteY19" fmla="*/ 868164 h 1864816"/>
            <a:gd name="connsiteX20" fmla="*/ 3173 w 3964779"/>
            <a:gd name="connsiteY20" fmla="*/ 248052 h 1864816"/>
            <a:gd name="connsiteX0" fmla="*/ 3173 w 3964779"/>
            <a:gd name="connsiteY0" fmla="*/ 248052 h 1864816"/>
            <a:gd name="connsiteX1" fmla="*/ 120256 w 3964779"/>
            <a:gd name="connsiteY1" fmla="*/ 0 h 1864816"/>
            <a:gd name="connsiteX2" fmla="*/ 663441 w 3964779"/>
            <a:gd name="connsiteY2" fmla="*/ 0 h 1864816"/>
            <a:gd name="connsiteX3" fmla="*/ 663441 w 3964779"/>
            <a:gd name="connsiteY3" fmla="*/ 0 h 1864816"/>
            <a:gd name="connsiteX4" fmla="*/ 1653842 w 3964779"/>
            <a:gd name="connsiteY4" fmla="*/ 0 h 1864816"/>
            <a:gd name="connsiteX5" fmla="*/ 3883414 w 3964779"/>
            <a:gd name="connsiteY5" fmla="*/ 0 h 1864816"/>
            <a:gd name="connsiteX6" fmla="*/ 3964779 w 3964779"/>
            <a:gd name="connsiteY6" fmla="*/ 248052 h 1864816"/>
            <a:gd name="connsiteX7" fmla="*/ 3964779 w 3964779"/>
            <a:gd name="connsiteY7" fmla="*/ 868164 h 1864816"/>
            <a:gd name="connsiteX8" fmla="*/ 3964779 w 3964779"/>
            <a:gd name="connsiteY8" fmla="*/ 868164 h 1864816"/>
            <a:gd name="connsiteX9" fmla="*/ 3964779 w 3964779"/>
            <a:gd name="connsiteY9" fmla="*/ 1240234 h 1864816"/>
            <a:gd name="connsiteX10" fmla="*/ 3964779 w 3964779"/>
            <a:gd name="connsiteY10" fmla="*/ 1240229 h 1864816"/>
            <a:gd name="connsiteX11" fmla="*/ 3823798 w 3964779"/>
            <a:gd name="connsiteY11" fmla="*/ 1488281 h 1864816"/>
            <a:gd name="connsiteX12" fmla="*/ 1653842 w 3964779"/>
            <a:gd name="connsiteY12" fmla="*/ 1488281 h 1864816"/>
            <a:gd name="connsiteX13" fmla="*/ 1134845 w 3964779"/>
            <a:gd name="connsiteY13" fmla="*/ 1864816 h 1864816"/>
            <a:gd name="connsiteX14" fmla="*/ 853789 w 3964779"/>
            <a:gd name="connsiteY14" fmla="*/ 1488281 h 1864816"/>
            <a:gd name="connsiteX15" fmla="*/ 108464 w 3964779"/>
            <a:gd name="connsiteY15" fmla="*/ 1476354 h 1864816"/>
            <a:gd name="connsiteX16" fmla="*/ 3173 w 3964779"/>
            <a:gd name="connsiteY16" fmla="*/ 1240229 h 1864816"/>
            <a:gd name="connsiteX17" fmla="*/ 3173 w 3964779"/>
            <a:gd name="connsiteY17" fmla="*/ 1240234 h 1864816"/>
            <a:gd name="connsiteX18" fmla="*/ 3173 w 3964779"/>
            <a:gd name="connsiteY18" fmla="*/ 868164 h 1864816"/>
            <a:gd name="connsiteX19" fmla="*/ 3173 w 3964779"/>
            <a:gd name="connsiteY19" fmla="*/ 868164 h 1864816"/>
            <a:gd name="connsiteX20" fmla="*/ 3173 w 3964779"/>
            <a:gd name="connsiteY20" fmla="*/ 248052 h 1864816"/>
            <a:gd name="connsiteX0" fmla="*/ 3173 w 3964779"/>
            <a:gd name="connsiteY0" fmla="*/ 248052 h 1864816"/>
            <a:gd name="connsiteX1" fmla="*/ 120256 w 3964779"/>
            <a:gd name="connsiteY1" fmla="*/ 0 h 1864816"/>
            <a:gd name="connsiteX2" fmla="*/ 663441 w 3964779"/>
            <a:gd name="connsiteY2" fmla="*/ 0 h 1864816"/>
            <a:gd name="connsiteX3" fmla="*/ 663441 w 3964779"/>
            <a:gd name="connsiteY3" fmla="*/ 0 h 1864816"/>
            <a:gd name="connsiteX4" fmla="*/ 1653842 w 3964779"/>
            <a:gd name="connsiteY4" fmla="*/ 0 h 1864816"/>
            <a:gd name="connsiteX5" fmla="*/ 3883414 w 3964779"/>
            <a:gd name="connsiteY5" fmla="*/ 0 h 1864816"/>
            <a:gd name="connsiteX6" fmla="*/ 3964779 w 3964779"/>
            <a:gd name="connsiteY6" fmla="*/ 248052 h 1864816"/>
            <a:gd name="connsiteX7" fmla="*/ 3964779 w 3964779"/>
            <a:gd name="connsiteY7" fmla="*/ 868164 h 1864816"/>
            <a:gd name="connsiteX8" fmla="*/ 3964779 w 3964779"/>
            <a:gd name="connsiteY8" fmla="*/ 868164 h 1864816"/>
            <a:gd name="connsiteX9" fmla="*/ 3964779 w 3964779"/>
            <a:gd name="connsiteY9" fmla="*/ 1240234 h 1864816"/>
            <a:gd name="connsiteX10" fmla="*/ 3964779 w 3964779"/>
            <a:gd name="connsiteY10" fmla="*/ 1240229 h 1864816"/>
            <a:gd name="connsiteX11" fmla="*/ 3823798 w 3964779"/>
            <a:gd name="connsiteY11" fmla="*/ 1488281 h 1864816"/>
            <a:gd name="connsiteX12" fmla="*/ 1451598 w 3964779"/>
            <a:gd name="connsiteY12" fmla="*/ 1488281 h 1864816"/>
            <a:gd name="connsiteX13" fmla="*/ 1134845 w 3964779"/>
            <a:gd name="connsiteY13" fmla="*/ 1864816 h 1864816"/>
            <a:gd name="connsiteX14" fmla="*/ 853789 w 3964779"/>
            <a:gd name="connsiteY14" fmla="*/ 1488281 h 1864816"/>
            <a:gd name="connsiteX15" fmla="*/ 108464 w 3964779"/>
            <a:gd name="connsiteY15" fmla="*/ 1476354 h 1864816"/>
            <a:gd name="connsiteX16" fmla="*/ 3173 w 3964779"/>
            <a:gd name="connsiteY16" fmla="*/ 1240229 h 1864816"/>
            <a:gd name="connsiteX17" fmla="*/ 3173 w 3964779"/>
            <a:gd name="connsiteY17" fmla="*/ 1240234 h 1864816"/>
            <a:gd name="connsiteX18" fmla="*/ 3173 w 3964779"/>
            <a:gd name="connsiteY18" fmla="*/ 868164 h 1864816"/>
            <a:gd name="connsiteX19" fmla="*/ 3173 w 3964779"/>
            <a:gd name="connsiteY19" fmla="*/ 868164 h 1864816"/>
            <a:gd name="connsiteX20" fmla="*/ 3173 w 3964779"/>
            <a:gd name="connsiteY20" fmla="*/ 248052 h 1864816"/>
            <a:gd name="connsiteX0" fmla="*/ 3173 w 3964779"/>
            <a:gd name="connsiteY0" fmla="*/ 248052 h 1769566"/>
            <a:gd name="connsiteX1" fmla="*/ 120256 w 3964779"/>
            <a:gd name="connsiteY1" fmla="*/ 0 h 1769566"/>
            <a:gd name="connsiteX2" fmla="*/ 663441 w 3964779"/>
            <a:gd name="connsiteY2" fmla="*/ 0 h 1769566"/>
            <a:gd name="connsiteX3" fmla="*/ 663441 w 3964779"/>
            <a:gd name="connsiteY3" fmla="*/ 0 h 1769566"/>
            <a:gd name="connsiteX4" fmla="*/ 1653842 w 3964779"/>
            <a:gd name="connsiteY4" fmla="*/ 0 h 1769566"/>
            <a:gd name="connsiteX5" fmla="*/ 3883414 w 3964779"/>
            <a:gd name="connsiteY5" fmla="*/ 0 h 1769566"/>
            <a:gd name="connsiteX6" fmla="*/ 3964779 w 3964779"/>
            <a:gd name="connsiteY6" fmla="*/ 248052 h 1769566"/>
            <a:gd name="connsiteX7" fmla="*/ 3964779 w 3964779"/>
            <a:gd name="connsiteY7" fmla="*/ 868164 h 1769566"/>
            <a:gd name="connsiteX8" fmla="*/ 3964779 w 3964779"/>
            <a:gd name="connsiteY8" fmla="*/ 868164 h 1769566"/>
            <a:gd name="connsiteX9" fmla="*/ 3964779 w 3964779"/>
            <a:gd name="connsiteY9" fmla="*/ 1240234 h 1769566"/>
            <a:gd name="connsiteX10" fmla="*/ 3964779 w 3964779"/>
            <a:gd name="connsiteY10" fmla="*/ 1240229 h 1769566"/>
            <a:gd name="connsiteX11" fmla="*/ 3823798 w 3964779"/>
            <a:gd name="connsiteY11" fmla="*/ 1488281 h 1769566"/>
            <a:gd name="connsiteX12" fmla="*/ 1451598 w 3964779"/>
            <a:gd name="connsiteY12" fmla="*/ 1488281 h 1769566"/>
            <a:gd name="connsiteX13" fmla="*/ 1134845 w 3964779"/>
            <a:gd name="connsiteY13" fmla="*/ 1769566 h 1769566"/>
            <a:gd name="connsiteX14" fmla="*/ 853789 w 3964779"/>
            <a:gd name="connsiteY14" fmla="*/ 1488281 h 1769566"/>
            <a:gd name="connsiteX15" fmla="*/ 108464 w 3964779"/>
            <a:gd name="connsiteY15" fmla="*/ 1476354 h 1769566"/>
            <a:gd name="connsiteX16" fmla="*/ 3173 w 3964779"/>
            <a:gd name="connsiteY16" fmla="*/ 1240229 h 1769566"/>
            <a:gd name="connsiteX17" fmla="*/ 3173 w 3964779"/>
            <a:gd name="connsiteY17" fmla="*/ 1240234 h 1769566"/>
            <a:gd name="connsiteX18" fmla="*/ 3173 w 3964779"/>
            <a:gd name="connsiteY18" fmla="*/ 868164 h 1769566"/>
            <a:gd name="connsiteX19" fmla="*/ 3173 w 3964779"/>
            <a:gd name="connsiteY19" fmla="*/ 868164 h 1769566"/>
            <a:gd name="connsiteX20" fmla="*/ 3173 w 3964779"/>
            <a:gd name="connsiteY20" fmla="*/ 248052 h 1769566"/>
            <a:gd name="connsiteX0" fmla="*/ 3173 w 3964779"/>
            <a:gd name="connsiteY0" fmla="*/ 248052 h 2016004"/>
            <a:gd name="connsiteX1" fmla="*/ 120256 w 3964779"/>
            <a:gd name="connsiteY1" fmla="*/ 0 h 2016004"/>
            <a:gd name="connsiteX2" fmla="*/ 663441 w 3964779"/>
            <a:gd name="connsiteY2" fmla="*/ 0 h 2016004"/>
            <a:gd name="connsiteX3" fmla="*/ 663441 w 3964779"/>
            <a:gd name="connsiteY3" fmla="*/ 0 h 2016004"/>
            <a:gd name="connsiteX4" fmla="*/ 1653842 w 3964779"/>
            <a:gd name="connsiteY4" fmla="*/ 0 h 2016004"/>
            <a:gd name="connsiteX5" fmla="*/ 3883414 w 3964779"/>
            <a:gd name="connsiteY5" fmla="*/ 0 h 2016004"/>
            <a:gd name="connsiteX6" fmla="*/ 3964779 w 3964779"/>
            <a:gd name="connsiteY6" fmla="*/ 248052 h 2016004"/>
            <a:gd name="connsiteX7" fmla="*/ 3964779 w 3964779"/>
            <a:gd name="connsiteY7" fmla="*/ 868164 h 2016004"/>
            <a:gd name="connsiteX8" fmla="*/ 3964779 w 3964779"/>
            <a:gd name="connsiteY8" fmla="*/ 868164 h 2016004"/>
            <a:gd name="connsiteX9" fmla="*/ 3964779 w 3964779"/>
            <a:gd name="connsiteY9" fmla="*/ 1240234 h 2016004"/>
            <a:gd name="connsiteX10" fmla="*/ 3964779 w 3964779"/>
            <a:gd name="connsiteY10" fmla="*/ 1240229 h 2016004"/>
            <a:gd name="connsiteX11" fmla="*/ 3823798 w 3964779"/>
            <a:gd name="connsiteY11" fmla="*/ 1488281 h 2016004"/>
            <a:gd name="connsiteX12" fmla="*/ 1451598 w 3964779"/>
            <a:gd name="connsiteY12" fmla="*/ 1488281 h 2016004"/>
            <a:gd name="connsiteX13" fmla="*/ 1121664 w 3964779"/>
            <a:gd name="connsiteY13" fmla="*/ 2016004 h 2016004"/>
            <a:gd name="connsiteX14" fmla="*/ 853789 w 3964779"/>
            <a:gd name="connsiteY14" fmla="*/ 1488281 h 2016004"/>
            <a:gd name="connsiteX15" fmla="*/ 108464 w 3964779"/>
            <a:gd name="connsiteY15" fmla="*/ 1476354 h 2016004"/>
            <a:gd name="connsiteX16" fmla="*/ 3173 w 3964779"/>
            <a:gd name="connsiteY16" fmla="*/ 1240229 h 2016004"/>
            <a:gd name="connsiteX17" fmla="*/ 3173 w 3964779"/>
            <a:gd name="connsiteY17" fmla="*/ 1240234 h 2016004"/>
            <a:gd name="connsiteX18" fmla="*/ 3173 w 3964779"/>
            <a:gd name="connsiteY18" fmla="*/ 868164 h 2016004"/>
            <a:gd name="connsiteX19" fmla="*/ 3173 w 3964779"/>
            <a:gd name="connsiteY19" fmla="*/ 868164 h 2016004"/>
            <a:gd name="connsiteX20" fmla="*/ 3173 w 3964779"/>
            <a:gd name="connsiteY20" fmla="*/ 248052 h 2016004"/>
            <a:gd name="connsiteX0" fmla="*/ 3173 w 3964779"/>
            <a:gd name="connsiteY0" fmla="*/ 248052 h 2016004"/>
            <a:gd name="connsiteX1" fmla="*/ 120256 w 3964779"/>
            <a:gd name="connsiteY1" fmla="*/ 0 h 2016004"/>
            <a:gd name="connsiteX2" fmla="*/ 663441 w 3964779"/>
            <a:gd name="connsiteY2" fmla="*/ 0 h 2016004"/>
            <a:gd name="connsiteX3" fmla="*/ 663441 w 3964779"/>
            <a:gd name="connsiteY3" fmla="*/ 0 h 2016004"/>
            <a:gd name="connsiteX4" fmla="*/ 1653842 w 3964779"/>
            <a:gd name="connsiteY4" fmla="*/ 0 h 2016004"/>
            <a:gd name="connsiteX5" fmla="*/ 3883414 w 3964779"/>
            <a:gd name="connsiteY5" fmla="*/ 0 h 2016004"/>
            <a:gd name="connsiteX6" fmla="*/ 3964779 w 3964779"/>
            <a:gd name="connsiteY6" fmla="*/ 248052 h 2016004"/>
            <a:gd name="connsiteX7" fmla="*/ 3964779 w 3964779"/>
            <a:gd name="connsiteY7" fmla="*/ 868164 h 2016004"/>
            <a:gd name="connsiteX8" fmla="*/ 3964779 w 3964779"/>
            <a:gd name="connsiteY8" fmla="*/ 868164 h 2016004"/>
            <a:gd name="connsiteX9" fmla="*/ 3964779 w 3964779"/>
            <a:gd name="connsiteY9" fmla="*/ 1240234 h 2016004"/>
            <a:gd name="connsiteX10" fmla="*/ 3964779 w 3964779"/>
            <a:gd name="connsiteY10" fmla="*/ 1240229 h 2016004"/>
            <a:gd name="connsiteX11" fmla="*/ 3823798 w 3964779"/>
            <a:gd name="connsiteY11" fmla="*/ 1488281 h 2016004"/>
            <a:gd name="connsiteX12" fmla="*/ 1200941 w 3964779"/>
            <a:gd name="connsiteY12" fmla="*/ 1406432 h 2016004"/>
            <a:gd name="connsiteX13" fmla="*/ 1121664 w 3964779"/>
            <a:gd name="connsiteY13" fmla="*/ 2016004 h 2016004"/>
            <a:gd name="connsiteX14" fmla="*/ 853789 w 3964779"/>
            <a:gd name="connsiteY14" fmla="*/ 1488281 h 2016004"/>
            <a:gd name="connsiteX15" fmla="*/ 108464 w 3964779"/>
            <a:gd name="connsiteY15" fmla="*/ 1476354 h 2016004"/>
            <a:gd name="connsiteX16" fmla="*/ 3173 w 3964779"/>
            <a:gd name="connsiteY16" fmla="*/ 1240229 h 2016004"/>
            <a:gd name="connsiteX17" fmla="*/ 3173 w 3964779"/>
            <a:gd name="connsiteY17" fmla="*/ 1240234 h 2016004"/>
            <a:gd name="connsiteX18" fmla="*/ 3173 w 3964779"/>
            <a:gd name="connsiteY18" fmla="*/ 868164 h 2016004"/>
            <a:gd name="connsiteX19" fmla="*/ 3173 w 3964779"/>
            <a:gd name="connsiteY19" fmla="*/ 868164 h 2016004"/>
            <a:gd name="connsiteX20" fmla="*/ 3173 w 3964779"/>
            <a:gd name="connsiteY20" fmla="*/ 248052 h 20160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964779" h="2016004">
              <a:moveTo>
                <a:pt x="3173" y="248052"/>
              </a:moveTo>
              <a:cubicBezTo>
                <a:pt x="3173" y="111057"/>
                <a:pt x="-16739" y="0"/>
                <a:pt x="120256" y="0"/>
              </a:cubicBezTo>
              <a:lnTo>
                <a:pt x="663441" y="0"/>
              </a:lnTo>
              <a:lnTo>
                <a:pt x="663441" y="0"/>
              </a:lnTo>
              <a:lnTo>
                <a:pt x="1653842" y="0"/>
              </a:lnTo>
              <a:lnTo>
                <a:pt x="3883414" y="0"/>
              </a:lnTo>
              <a:cubicBezTo>
                <a:pt x="3960926" y="0"/>
                <a:pt x="3964779" y="111057"/>
                <a:pt x="3964779" y="248052"/>
              </a:cubicBezTo>
              <a:lnTo>
                <a:pt x="3964779" y="868164"/>
              </a:lnTo>
              <a:lnTo>
                <a:pt x="3964779" y="868164"/>
              </a:lnTo>
              <a:lnTo>
                <a:pt x="3964779" y="1240234"/>
              </a:lnTo>
              <a:lnTo>
                <a:pt x="3964779" y="1240229"/>
              </a:lnTo>
              <a:cubicBezTo>
                <a:pt x="3964779" y="1377224"/>
                <a:pt x="3960793" y="1488281"/>
                <a:pt x="3823798" y="1488281"/>
              </a:cubicBezTo>
              <a:lnTo>
                <a:pt x="1200941" y="1406432"/>
              </a:lnTo>
              <a:lnTo>
                <a:pt x="1121664" y="2016004"/>
              </a:lnTo>
              <a:lnTo>
                <a:pt x="853789" y="1488281"/>
              </a:lnTo>
              <a:lnTo>
                <a:pt x="108464" y="1476354"/>
              </a:lnTo>
              <a:cubicBezTo>
                <a:pt x="-28531" y="1476354"/>
                <a:pt x="3173" y="1377224"/>
                <a:pt x="3173" y="1240229"/>
              </a:cubicBezTo>
              <a:lnTo>
                <a:pt x="3173" y="1240234"/>
              </a:lnTo>
              <a:lnTo>
                <a:pt x="3173" y="868164"/>
              </a:lnTo>
              <a:lnTo>
                <a:pt x="3173" y="868164"/>
              </a:lnTo>
              <a:lnTo>
                <a:pt x="3173" y="248052"/>
              </a:lnTo>
              <a:close/>
            </a:path>
          </a:pathLst>
        </a:custGeom>
        <a:solidFill>
          <a:schemeClr val="accent1">
            <a:lumMod val="40000"/>
            <a:lumOff val="60000"/>
          </a:schemeClr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E7E6E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□ 領収書の金額と整合性が取れるようにしてください</a:t>
          </a:r>
          <a:endParaRPr kumimoji="1" lang="ja-JP" altLang="en-US" sz="1100" b="0" i="0" u="none" strike="noStrike" kern="1200" cap="none" spc="0" normalizeH="0" baseline="0" noProof="0">
            <a:ln>
              <a:noFill/>
            </a:ln>
            <a:solidFill>
              <a:srgbClr val="E7E6E6">
                <a:lumMod val="2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257967</xdr:colOff>
      <xdr:row>34</xdr:row>
      <xdr:rowOff>213516</xdr:rowOff>
    </xdr:from>
    <xdr:to>
      <xdr:col>19</xdr:col>
      <xdr:colOff>47624</xdr:colOff>
      <xdr:row>36</xdr:row>
      <xdr:rowOff>77788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70220D77-6E38-D6DC-2A61-990D94561768}"/>
            </a:ext>
          </a:extLst>
        </xdr:cNvPr>
        <xdr:cNvGrpSpPr/>
      </xdr:nvGrpSpPr>
      <xdr:grpSpPr>
        <a:xfrm>
          <a:off x="969167" y="12087222"/>
          <a:ext cx="5868195" cy="623097"/>
          <a:chOff x="1714499" y="12811123"/>
          <a:chExt cx="3061740" cy="909102"/>
        </a:xfrm>
      </xdr:grpSpPr>
      <xdr:sp macro="" textlink="">
        <xdr:nvSpPr>
          <xdr:cNvPr id="7" name="吹き出し: 角を丸めた四角形 2">
            <a:extLst>
              <a:ext uri="{FF2B5EF4-FFF2-40B4-BE49-F238E27FC236}">
                <a16:creationId xmlns:a16="http://schemas.microsoft.com/office/drawing/2014/main" id="{67640BB1-E1EC-4B80-BF21-8DED14033E8B}"/>
              </a:ext>
            </a:extLst>
          </xdr:cNvPr>
          <xdr:cNvSpPr/>
        </xdr:nvSpPr>
        <xdr:spPr>
          <a:xfrm flipH="1" flipV="1">
            <a:off x="1714499" y="12811123"/>
            <a:ext cx="2976564" cy="849313"/>
          </a:xfrm>
          <a:custGeom>
            <a:avLst/>
            <a:gdLst>
              <a:gd name="connsiteX0" fmla="*/ 0 w 3961606"/>
              <a:gd name="connsiteY0" fmla="*/ 248052 h 1488281"/>
              <a:gd name="connsiteX1" fmla="*/ 248052 w 3961606"/>
              <a:gd name="connsiteY1" fmla="*/ 0 h 1488281"/>
              <a:gd name="connsiteX2" fmla="*/ 660268 w 3961606"/>
              <a:gd name="connsiteY2" fmla="*/ 0 h 1488281"/>
              <a:gd name="connsiteX3" fmla="*/ 660268 w 3961606"/>
              <a:gd name="connsiteY3" fmla="*/ 0 h 1488281"/>
              <a:gd name="connsiteX4" fmla="*/ 1650669 w 3961606"/>
              <a:gd name="connsiteY4" fmla="*/ 0 h 1488281"/>
              <a:gd name="connsiteX5" fmla="*/ 3713554 w 3961606"/>
              <a:gd name="connsiteY5" fmla="*/ 0 h 1488281"/>
              <a:gd name="connsiteX6" fmla="*/ 3961606 w 3961606"/>
              <a:gd name="connsiteY6" fmla="*/ 248052 h 1488281"/>
              <a:gd name="connsiteX7" fmla="*/ 3961606 w 3961606"/>
              <a:gd name="connsiteY7" fmla="*/ 868164 h 1488281"/>
              <a:gd name="connsiteX8" fmla="*/ 3961606 w 3961606"/>
              <a:gd name="connsiteY8" fmla="*/ 868164 h 1488281"/>
              <a:gd name="connsiteX9" fmla="*/ 3961606 w 3961606"/>
              <a:gd name="connsiteY9" fmla="*/ 1240234 h 1488281"/>
              <a:gd name="connsiteX10" fmla="*/ 3961606 w 3961606"/>
              <a:gd name="connsiteY10" fmla="*/ 1240229 h 1488281"/>
              <a:gd name="connsiteX11" fmla="*/ 3713554 w 3961606"/>
              <a:gd name="connsiteY11" fmla="*/ 1488281 h 1488281"/>
              <a:gd name="connsiteX12" fmla="*/ 1650669 w 3961606"/>
              <a:gd name="connsiteY12" fmla="*/ 1488281 h 1488281"/>
              <a:gd name="connsiteX13" fmla="*/ 1131672 w 3961606"/>
              <a:gd name="connsiteY13" fmla="*/ 1864816 h 1488281"/>
              <a:gd name="connsiteX14" fmla="*/ 660268 w 3961606"/>
              <a:gd name="connsiteY14" fmla="*/ 1488281 h 1488281"/>
              <a:gd name="connsiteX15" fmla="*/ 248052 w 3961606"/>
              <a:gd name="connsiteY15" fmla="*/ 1488281 h 1488281"/>
              <a:gd name="connsiteX16" fmla="*/ 0 w 3961606"/>
              <a:gd name="connsiteY16" fmla="*/ 1240229 h 1488281"/>
              <a:gd name="connsiteX17" fmla="*/ 0 w 3961606"/>
              <a:gd name="connsiteY17" fmla="*/ 1240234 h 1488281"/>
              <a:gd name="connsiteX18" fmla="*/ 0 w 3961606"/>
              <a:gd name="connsiteY18" fmla="*/ 868164 h 1488281"/>
              <a:gd name="connsiteX19" fmla="*/ 0 w 3961606"/>
              <a:gd name="connsiteY19" fmla="*/ 868164 h 1488281"/>
              <a:gd name="connsiteX20" fmla="*/ 0 w 3961606"/>
              <a:gd name="connsiteY20" fmla="*/ 248052 h 1488281"/>
              <a:gd name="connsiteX0" fmla="*/ 1010 w 3962616"/>
              <a:gd name="connsiteY0" fmla="*/ 248052 h 1864816"/>
              <a:gd name="connsiteX1" fmla="*/ 118093 w 3962616"/>
              <a:gd name="connsiteY1" fmla="*/ 0 h 1864816"/>
              <a:gd name="connsiteX2" fmla="*/ 661278 w 3962616"/>
              <a:gd name="connsiteY2" fmla="*/ 0 h 1864816"/>
              <a:gd name="connsiteX3" fmla="*/ 661278 w 3962616"/>
              <a:gd name="connsiteY3" fmla="*/ 0 h 1864816"/>
              <a:gd name="connsiteX4" fmla="*/ 1651679 w 3962616"/>
              <a:gd name="connsiteY4" fmla="*/ 0 h 1864816"/>
              <a:gd name="connsiteX5" fmla="*/ 3714564 w 3962616"/>
              <a:gd name="connsiteY5" fmla="*/ 0 h 1864816"/>
              <a:gd name="connsiteX6" fmla="*/ 3962616 w 3962616"/>
              <a:gd name="connsiteY6" fmla="*/ 248052 h 1864816"/>
              <a:gd name="connsiteX7" fmla="*/ 3962616 w 3962616"/>
              <a:gd name="connsiteY7" fmla="*/ 868164 h 1864816"/>
              <a:gd name="connsiteX8" fmla="*/ 3962616 w 3962616"/>
              <a:gd name="connsiteY8" fmla="*/ 868164 h 1864816"/>
              <a:gd name="connsiteX9" fmla="*/ 3962616 w 3962616"/>
              <a:gd name="connsiteY9" fmla="*/ 1240234 h 1864816"/>
              <a:gd name="connsiteX10" fmla="*/ 3962616 w 3962616"/>
              <a:gd name="connsiteY10" fmla="*/ 1240229 h 1864816"/>
              <a:gd name="connsiteX11" fmla="*/ 3714564 w 3962616"/>
              <a:gd name="connsiteY11" fmla="*/ 1488281 h 1864816"/>
              <a:gd name="connsiteX12" fmla="*/ 1651679 w 3962616"/>
              <a:gd name="connsiteY12" fmla="*/ 1488281 h 1864816"/>
              <a:gd name="connsiteX13" fmla="*/ 1132682 w 3962616"/>
              <a:gd name="connsiteY13" fmla="*/ 1864816 h 1864816"/>
              <a:gd name="connsiteX14" fmla="*/ 661278 w 3962616"/>
              <a:gd name="connsiteY14" fmla="*/ 1488281 h 1864816"/>
              <a:gd name="connsiteX15" fmla="*/ 249062 w 3962616"/>
              <a:gd name="connsiteY15" fmla="*/ 1488281 h 1864816"/>
              <a:gd name="connsiteX16" fmla="*/ 1010 w 3962616"/>
              <a:gd name="connsiteY16" fmla="*/ 1240229 h 1864816"/>
              <a:gd name="connsiteX17" fmla="*/ 1010 w 3962616"/>
              <a:gd name="connsiteY17" fmla="*/ 1240234 h 1864816"/>
              <a:gd name="connsiteX18" fmla="*/ 1010 w 3962616"/>
              <a:gd name="connsiteY18" fmla="*/ 868164 h 1864816"/>
              <a:gd name="connsiteX19" fmla="*/ 1010 w 3962616"/>
              <a:gd name="connsiteY19" fmla="*/ 868164 h 1864816"/>
              <a:gd name="connsiteX20" fmla="*/ 1010 w 3962616"/>
              <a:gd name="connsiteY20" fmla="*/ 248052 h 1864816"/>
              <a:gd name="connsiteX0" fmla="*/ 1010 w 3973789"/>
              <a:gd name="connsiteY0" fmla="*/ 248052 h 1864816"/>
              <a:gd name="connsiteX1" fmla="*/ 118093 w 3973789"/>
              <a:gd name="connsiteY1" fmla="*/ 0 h 1864816"/>
              <a:gd name="connsiteX2" fmla="*/ 661278 w 3973789"/>
              <a:gd name="connsiteY2" fmla="*/ 0 h 1864816"/>
              <a:gd name="connsiteX3" fmla="*/ 661278 w 3973789"/>
              <a:gd name="connsiteY3" fmla="*/ 0 h 1864816"/>
              <a:gd name="connsiteX4" fmla="*/ 1651679 w 3973789"/>
              <a:gd name="connsiteY4" fmla="*/ 0 h 1864816"/>
              <a:gd name="connsiteX5" fmla="*/ 3881251 w 3973789"/>
              <a:gd name="connsiteY5" fmla="*/ 0 h 1864816"/>
              <a:gd name="connsiteX6" fmla="*/ 3962616 w 3973789"/>
              <a:gd name="connsiteY6" fmla="*/ 248052 h 1864816"/>
              <a:gd name="connsiteX7" fmla="*/ 3962616 w 3973789"/>
              <a:gd name="connsiteY7" fmla="*/ 868164 h 1864816"/>
              <a:gd name="connsiteX8" fmla="*/ 3962616 w 3973789"/>
              <a:gd name="connsiteY8" fmla="*/ 868164 h 1864816"/>
              <a:gd name="connsiteX9" fmla="*/ 3962616 w 3973789"/>
              <a:gd name="connsiteY9" fmla="*/ 1240234 h 1864816"/>
              <a:gd name="connsiteX10" fmla="*/ 3962616 w 3973789"/>
              <a:gd name="connsiteY10" fmla="*/ 1240229 h 1864816"/>
              <a:gd name="connsiteX11" fmla="*/ 3714564 w 3973789"/>
              <a:gd name="connsiteY11" fmla="*/ 1488281 h 1864816"/>
              <a:gd name="connsiteX12" fmla="*/ 1651679 w 3973789"/>
              <a:gd name="connsiteY12" fmla="*/ 1488281 h 1864816"/>
              <a:gd name="connsiteX13" fmla="*/ 1132682 w 3973789"/>
              <a:gd name="connsiteY13" fmla="*/ 1864816 h 1864816"/>
              <a:gd name="connsiteX14" fmla="*/ 661278 w 3973789"/>
              <a:gd name="connsiteY14" fmla="*/ 1488281 h 1864816"/>
              <a:gd name="connsiteX15" fmla="*/ 249062 w 3973789"/>
              <a:gd name="connsiteY15" fmla="*/ 1488281 h 1864816"/>
              <a:gd name="connsiteX16" fmla="*/ 1010 w 3973789"/>
              <a:gd name="connsiteY16" fmla="*/ 1240229 h 1864816"/>
              <a:gd name="connsiteX17" fmla="*/ 1010 w 3973789"/>
              <a:gd name="connsiteY17" fmla="*/ 1240234 h 1864816"/>
              <a:gd name="connsiteX18" fmla="*/ 1010 w 3973789"/>
              <a:gd name="connsiteY18" fmla="*/ 868164 h 1864816"/>
              <a:gd name="connsiteX19" fmla="*/ 1010 w 3973789"/>
              <a:gd name="connsiteY19" fmla="*/ 868164 h 1864816"/>
              <a:gd name="connsiteX20" fmla="*/ 1010 w 3973789"/>
              <a:gd name="connsiteY20" fmla="*/ 248052 h 1864816"/>
              <a:gd name="connsiteX0" fmla="*/ 1010 w 3962616"/>
              <a:gd name="connsiteY0" fmla="*/ 248052 h 1864816"/>
              <a:gd name="connsiteX1" fmla="*/ 118093 w 3962616"/>
              <a:gd name="connsiteY1" fmla="*/ 0 h 1864816"/>
              <a:gd name="connsiteX2" fmla="*/ 661278 w 3962616"/>
              <a:gd name="connsiteY2" fmla="*/ 0 h 1864816"/>
              <a:gd name="connsiteX3" fmla="*/ 661278 w 3962616"/>
              <a:gd name="connsiteY3" fmla="*/ 0 h 1864816"/>
              <a:gd name="connsiteX4" fmla="*/ 1651679 w 3962616"/>
              <a:gd name="connsiteY4" fmla="*/ 0 h 1864816"/>
              <a:gd name="connsiteX5" fmla="*/ 3881251 w 3962616"/>
              <a:gd name="connsiteY5" fmla="*/ 0 h 1864816"/>
              <a:gd name="connsiteX6" fmla="*/ 3962616 w 3962616"/>
              <a:gd name="connsiteY6" fmla="*/ 248052 h 1864816"/>
              <a:gd name="connsiteX7" fmla="*/ 3962616 w 3962616"/>
              <a:gd name="connsiteY7" fmla="*/ 868164 h 1864816"/>
              <a:gd name="connsiteX8" fmla="*/ 3962616 w 3962616"/>
              <a:gd name="connsiteY8" fmla="*/ 868164 h 1864816"/>
              <a:gd name="connsiteX9" fmla="*/ 3962616 w 3962616"/>
              <a:gd name="connsiteY9" fmla="*/ 1240234 h 1864816"/>
              <a:gd name="connsiteX10" fmla="*/ 3962616 w 3962616"/>
              <a:gd name="connsiteY10" fmla="*/ 1240229 h 1864816"/>
              <a:gd name="connsiteX11" fmla="*/ 3714564 w 3962616"/>
              <a:gd name="connsiteY11" fmla="*/ 1488281 h 1864816"/>
              <a:gd name="connsiteX12" fmla="*/ 1651679 w 3962616"/>
              <a:gd name="connsiteY12" fmla="*/ 1488281 h 1864816"/>
              <a:gd name="connsiteX13" fmla="*/ 1132682 w 3962616"/>
              <a:gd name="connsiteY13" fmla="*/ 1864816 h 1864816"/>
              <a:gd name="connsiteX14" fmla="*/ 661278 w 3962616"/>
              <a:gd name="connsiteY14" fmla="*/ 1488281 h 1864816"/>
              <a:gd name="connsiteX15" fmla="*/ 249062 w 3962616"/>
              <a:gd name="connsiteY15" fmla="*/ 1488281 h 1864816"/>
              <a:gd name="connsiteX16" fmla="*/ 1010 w 3962616"/>
              <a:gd name="connsiteY16" fmla="*/ 1240229 h 1864816"/>
              <a:gd name="connsiteX17" fmla="*/ 1010 w 3962616"/>
              <a:gd name="connsiteY17" fmla="*/ 1240234 h 1864816"/>
              <a:gd name="connsiteX18" fmla="*/ 1010 w 3962616"/>
              <a:gd name="connsiteY18" fmla="*/ 868164 h 1864816"/>
              <a:gd name="connsiteX19" fmla="*/ 1010 w 3962616"/>
              <a:gd name="connsiteY19" fmla="*/ 868164 h 1864816"/>
              <a:gd name="connsiteX20" fmla="*/ 1010 w 3962616"/>
              <a:gd name="connsiteY20" fmla="*/ 248052 h 1864816"/>
              <a:gd name="connsiteX0" fmla="*/ 3173 w 3964779"/>
              <a:gd name="connsiteY0" fmla="*/ 248052 h 1864816"/>
              <a:gd name="connsiteX1" fmla="*/ 120256 w 3964779"/>
              <a:gd name="connsiteY1" fmla="*/ 0 h 1864816"/>
              <a:gd name="connsiteX2" fmla="*/ 663441 w 3964779"/>
              <a:gd name="connsiteY2" fmla="*/ 0 h 1864816"/>
              <a:gd name="connsiteX3" fmla="*/ 663441 w 3964779"/>
              <a:gd name="connsiteY3" fmla="*/ 0 h 1864816"/>
              <a:gd name="connsiteX4" fmla="*/ 1653842 w 3964779"/>
              <a:gd name="connsiteY4" fmla="*/ 0 h 1864816"/>
              <a:gd name="connsiteX5" fmla="*/ 3883414 w 3964779"/>
              <a:gd name="connsiteY5" fmla="*/ 0 h 1864816"/>
              <a:gd name="connsiteX6" fmla="*/ 3964779 w 3964779"/>
              <a:gd name="connsiteY6" fmla="*/ 248052 h 1864816"/>
              <a:gd name="connsiteX7" fmla="*/ 3964779 w 3964779"/>
              <a:gd name="connsiteY7" fmla="*/ 868164 h 1864816"/>
              <a:gd name="connsiteX8" fmla="*/ 3964779 w 3964779"/>
              <a:gd name="connsiteY8" fmla="*/ 868164 h 1864816"/>
              <a:gd name="connsiteX9" fmla="*/ 3964779 w 3964779"/>
              <a:gd name="connsiteY9" fmla="*/ 1240234 h 1864816"/>
              <a:gd name="connsiteX10" fmla="*/ 3964779 w 3964779"/>
              <a:gd name="connsiteY10" fmla="*/ 1240229 h 1864816"/>
              <a:gd name="connsiteX11" fmla="*/ 3716727 w 3964779"/>
              <a:gd name="connsiteY11" fmla="*/ 1488281 h 1864816"/>
              <a:gd name="connsiteX12" fmla="*/ 1653842 w 3964779"/>
              <a:gd name="connsiteY12" fmla="*/ 1488281 h 1864816"/>
              <a:gd name="connsiteX13" fmla="*/ 1134845 w 3964779"/>
              <a:gd name="connsiteY13" fmla="*/ 1864816 h 1864816"/>
              <a:gd name="connsiteX14" fmla="*/ 663441 w 3964779"/>
              <a:gd name="connsiteY14" fmla="*/ 1488281 h 1864816"/>
              <a:gd name="connsiteX15" fmla="*/ 108464 w 3964779"/>
              <a:gd name="connsiteY15" fmla="*/ 1476354 h 1864816"/>
              <a:gd name="connsiteX16" fmla="*/ 3173 w 3964779"/>
              <a:gd name="connsiteY16" fmla="*/ 1240229 h 1864816"/>
              <a:gd name="connsiteX17" fmla="*/ 3173 w 3964779"/>
              <a:gd name="connsiteY17" fmla="*/ 1240234 h 1864816"/>
              <a:gd name="connsiteX18" fmla="*/ 3173 w 3964779"/>
              <a:gd name="connsiteY18" fmla="*/ 868164 h 1864816"/>
              <a:gd name="connsiteX19" fmla="*/ 3173 w 3964779"/>
              <a:gd name="connsiteY19" fmla="*/ 868164 h 1864816"/>
              <a:gd name="connsiteX20" fmla="*/ 3173 w 3964779"/>
              <a:gd name="connsiteY20" fmla="*/ 248052 h 1864816"/>
              <a:gd name="connsiteX0" fmla="*/ 3173 w 3964779"/>
              <a:gd name="connsiteY0" fmla="*/ 248052 h 1864816"/>
              <a:gd name="connsiteX1" fmla="*/ 120256 w 3964779"/>
              <a:gd name="connsiteY1" fmla="*/ 0 h 1864816"/>
              <a:gd name="connsiteX2" fmla="*/ 663441 w 3964779"/>
              <a:gd name="connsiteY2" fmla="*/ 0 h 1864816"/>
              <a:gd name="connsiteX3" fmla="*/ 663441 w 3964779"/>
              <a:gd name="connsiteY3" fmla="*/ 0 h 1864816"/>
              <a:gd name="connsiteX4" fmla="*/ 1653842 w 3964779"/>
              <a:gd name="connsiteY4" fmla="*/ 0 h 1864816"/>
              <a:gd name="connsiteX5" fmla="*/ 3883414 w 3964779"/>
              <a:gd name="connsiteY5" fmla="*/ 0 h 1864816"/>
              <a:gd name="connsiteX6" fmla="*/ 3964779 w 3964779"/>
              <a:gd name="connsiteY6" fmla="*/ 248052 h 1864816"/>
              <a:gd name="connsiteX7" fmla="*/ 3964779 w 3964779"/>
              <a:gd name="connsiteY7" fmla="*/ 868164 h 1864816"/>
              <a:gd name="connsiteX8" fmla="*/ 3964779 w 3964779"/>
              <a:gd name="connsiteY8" fmla="*/ 868164 h 1864816"/>
              <a:gd name="connsiteX9" fmla="*/ 3964779 w 3964779"/>
              <a:gd name="connsiteY9" fmla="*/ 1240234 h 1864816"/>
              <a:gd name="connsiteX10" fmla="*/ 3964779 w 3964779"/>
              <a:gd name="connsiteY10" fmla="*/ 1240229 h 1864816"/>
              <a:gd name="connsiteX11" fmla="*/ 3823798 w 3964779"/>
              <a:gd name="connsiteY11" fmla="*/ 1488281 h 1864816"/>
              <a:gd name="connsiteX12" fmla="*/ 1653842 w 3964779"/>
              <a:gd name="connsiteY12" fmla="*/ 1488281 h 1864816"/>
              <a:gd name="connsiteX13" fmla="*/ 1134845 w 3964779"/>
              <a:gd name="connsiteY13" fmla="*/ 1864816 h 1864816"/>
              <a:gd name="connsiteX14" fmla="*/ 663441 w 3964779"/>
              <a:gd name="connsiteY14" fmla="*/ 1488281 h 1864816"/>
              <a:gd name="connsiteX15" fmla="*/ 108464 w 3964779"/>
              <a:gd name="connsiteY15" fmla="*/ 1476354 h 1864816"/>
              <a:gd name="connsiteX16" fmla="*/ 3173 w 3964779"/>
              <a:gd name="connsiteY16" fmla="*/ 1240229 h 1864816"/>
              <a:gd name="connsiteX17" fmla="*/ 3173 w 3964779"/>
              <a:gd name="connsiteY17" fmla="*/ 1240234 h 1864816"/>
              <a:gd name="connsiteX18" fmla="*/ 3173 w 3964779"/>
              <a:gd name="connsiteY18" fmla="*/ 868164 h 1864816"/>
              <a:gd name="connsiteX19" fmla="*/ 3173 w 3964779"/>
              <a:gd name="connsiteY19" fmla="*/ 868164 h 1864816"/>
              <a:gd name="connsiteX20" fmla="*/ 3173 w 3964779"/>
              <a:gd name="connsiteY20" fmla="*/ 248052 h 1864816"/>
              <a:gd name="connsiteX0" fmla="*/ 3173 w 3964779"/>
              <a:gd name="connsiteY0" fmla="*/ 248052 h 1864816"/>
              <a:gd name="connsiteX1" fmla="*/ 120256 w 3964779"/>
              <a:gd name="connsiteY1" fmla="*/ 0 h 1864816"/>
              <a:gd name="connsiteX2" fmla="*/ 663441 w 3964779"/>
              <a:gd name="connsiteY2" fmla="*/ 0 h 1864816"/>
              <a:gd name="connsiteX3" fmla="*/ 663441 w 3964779"/>
              <a:gd name="connsiteY3" fmla="*/ 0 h 1864816"/>
              <a:gd name="connsiteX4" fmla="*/ 1653842 w 3964779"/>
              <a:gd name="connsiteY4" fmla="*/ 0 h 1864816"/>
              <a:gd name="connsiteX5" fmla="*/ 3883414 w 3964779"/>
              <a:gd name="connsiteY5" fmla="*/ 0 h 1864816"/>
              <a:gd name="connsiteX6" fmla="*/ 3964779 w 3964779"/>
              <a:gd name="connsiteY6" fmla="*/ 248052 h 1864816"/>
              <a:gd name="connsiteX7" fmla="*/ 3964779 w 3964779"/>
              <a:gd name="connsiteY7" fmla="*/ 868164 h 1864816"/>
              <a:gd name="connsiteX8" fmla="*/ 3964779 w 3964779"/>
              <a:gd name="connsiteY8" fmla="*/ 868164 h 1864816"/>
              <a:gd name="connsiteX9" fmla="*/ 3964779 w 3964779"/>
              <a:gd name="connsiteY9" fmla="*/ 1240234 h 1864816"/>
              <a:gd name="connsiteX10" fmla="*/ 3964779 w 3964779"/>
              <a:gd name="connsiteY10" fmla="*/ 1240229 h 1864816"/>
              <a:gd name="connsiteX11" fmla="*/ 3823798 w 3964779"/>
              <a:gd name="connsiteY11" fmla="*/ 1488281 h 1864816"/>
              <a:gd name="connsiteX12" fmla="*/ 1653842 w 3964779"/>
              <a:gd name="connsiteY12" fmla="*/ 1488281 h 1864816"/>
              <a:gd name="connsiteX13" fmla="*/ 1134845 w 3964779"/>
              <a:gd name="connsiteY13" fmla="*/ 1864816 h 1864816"/>
              <a:gd name="connsiteX14" fmla="*/ 853789 w 3964779"/>
              <a:gd name="connsiteY14" fmla="*/ 1488281 h 1864816"/>
              <a:gd name="connsiteX15" fmla="*/ 108464 w 3964779"/>
              <a:gd name="connsiteY15" fmla="*/ 1476354 h 1864816"/>
              <a:gd name="connsiteX16" fmla="*/ 3173 w 3964779"/>
              <a:gd name="connsiteY16" fmla="*/ 1240229 h 1864816"/>
              <a:gd name="connsiteX17" fmla="*/ 3173 w 3964779"/>
              <a:gd name="connsiteY17" fmla="*/ 1240234 h 1864816"/>
              <a:gd name="connsiteX18" fmla="*/ 3173 w 3964779"/>
              <a:gd name="connsiteY18" fmla="*/ 868164 h 1864816"/>
              <a:gd name="connsiteX19" fmla="*/ 3173 w 3964779"/>
              <a:gd name="connsiteY19" fmla="*/ 868164 h 1864816"/>
              <a:gd name="connsiteX20" fmla="*/ 3173 w 3964779"/>
              <a:gd name="connsiteY20" fmla="*/ 248052 h 1864816"/>
              <a:gd name="connsiteX0" fmla="*/ 3173 w 3964779"/>
              <a:gd name="connsiteY0" fmla="*/ 248052 h 1864816"/>
              <a:gd name="connsiteX1" fmla="*/ 120256 w 3964779"/>
              <a:gd name="connsiteY1" fmla="*/ 0 h 1864816"/>
              <a:gd name="connsiteX2" fmla="*/ 663441 w 3964779"/>
              <a:gd name="connsiteY2" fmla="*/ 0 h 1864816"/>
              <a:gd name="connsiteX3" fmla="*/ 663441 w 3964779"/>
              <a:gd name="connsiteY3" fmla="*/ 0 h 1864816"/>
              <a:gd name="connsiteX4" fmla="*/ 1653842 w 3964779"/>
              <a:gd name="connsiteY4" fmla="*/ 0 h 1864816"/>
              <a:gd name="connsiteX5" fmla="*/ 3883414 w 3964779"/>
              <a:gd name="connsiteY5" fmla="*/ 0 h 1864816"/>
              <a:gd name="connsiteX6" fmla="*/ 3964779 w 3964779"/>
              <a:gd name="connsiteY6" fmla="*/ 248052 h 1864816"/>
              <a:gd name="connsiteX7" fmla="*/ 3964779 w 3964779"/>
              <a:gd name="connsiteY7" fmla="*/ 868164 h 1864816"/>
              <a:gd name="connsiteX8" fmla="*/ 3964779 w 3964779"/>
              <a:gd name="connsiteY8" fmla="*/ 868164 h 1864816"/>
              <a:gd name="connsiteX9" fmla="*/ 3964779 w 3964779"/>
              <a:gd name="connsiteY9" fmla="*/ 1240234 h 1864816"/>
              <a:gd name="connsiteX10" fmla="*/ 3964779 w 3964779"/>
              <a:gd name="connsiteY10" fmla="*/ 1240229 h 1864816"/>
              <a:gd name="connsiteX11" fmla="*/ 3823798 w 3964779"/>
              <a:gd name="connsiteY11" fmla="*/ 1488281 h 1864816"/>
              <a:gd name="connsiteX12" fmla="*/ 1451598 w 3964779"/>
              <a:gd name="connsiteY12" fmla="*/ 1488281 h 1864816"/>
              <a:gd name="connsiteX13" fmla="*/ 1134845 w 3964779"/>
              <a:gd name="connsiteY13" fmla="*/ 1864816 h 1864816"/>
              <a:gd name="connsiteX14" fmla="*/ 853789 w 3964779"/>
              <a:gd name="connsiteY14" fmla="*/ 1488281 h 1864816"/>
              <a:gd name="connsiteX15" fmla="*/ 108464 w 3964779"/>
              <a:gd name="connsiteY15" fmla="*/ 1476354 h 1864816"/>
              <a:gd name="connsiteX16" fmla="*/ 3173 w 3964779"/>
              <a:gd name="connsiteY16" fmla="*/ 1240229 h 1864816"/>
              <a:gd name="connsiteX17" fmla="*/ 3173 w 3964779"/>
              <a:gd name="connsiteY17" fmla="*/ 1240234 h 1864816"/>
              <a:gd name="connsiteX18" fmla="*/ 3173 w 3964779"/>
              <a:gd name="connsiteY18" fmla="*/ 868164 h 1864816"/>
              <a:gd name="connsiteX19" fmla="*/ 3173 w 3964779"/>
              <a:gd name="connsiteY19" fmla="*/ 868164 h 1864816"/>
              <a:gd name="connsiteX20" fmla="*/ 3173 w 3964779"/>
              <a:gd name="connsiteY20" fmla="*/ 248052 h 1864816"/>
              <a:gd name="connsiteX0" fmla="*/ 3173 w 3964779"/>
              <a:gd name="connsiteY0" fmla="*/ 248052 h 1769566"/>
              <a:gd name="connsiteX1" fmla="*/ 120256 w 3964779"/>
              <a:gd name="connsiteY1" fmla="*/ 0 h 1769566"/>
              <a:gd name="connsiteX2" fmla="*/ 663441 w 3964779"/>
              <a:gd name="connsiteY2" fmla="*/ 0 h 1769566"/>
              <a:gd name="connsiteX3" fmla="*/ 663441 w 3964779"/>
              <a:gd name="connsiteY3" fmla="*/ 0 h 1769566"/>
              <a:gd name="connsiteX4" fmla="*/ 1653842 w 3964779"/>
              <a:gd name="connsiteY4" fmla="*/ 0 h 1769566"/>
              <a:gd name="connsiteX5" fmla="*/ 3883414 w 3964779"/>
              <a:gd name="connsiteY5" fmla="*/ 0 h 1769566"/>
              <a:gd name="connsiteX6" fmla="*/ 3964779 w 3964779"/>
              <a:gd name="connsiteY6" fmla="*/ 248052 h 1769566"/>
              <a:gd name="connsiteX7" fmla="*/ 3964779 w 3964779"/>
              <a:gd name="connsiteY7" fmla="*/ 868164 h 1769566"/>
              <a:gd name="connsiteX8" fmla="*/ 3964779 w 3964779"/>
              <a:gd name="connsiteY8" fmla="*/ 868164 h 1769566"/>
              <a:gd name="connsiteX9" fmla="*/ 3964779 w 3964779"/>
              <a:gd name="connsiteY9" fmla="*/ 1240234 h 1769566"/>
              <a:gd name="connsiteX10" fmla="*/ 3964779 w 3964779"/>
              <a:gd name="connsiteY10" fmla="*/ 1240229 h 1769566"/>
              <a:gd name="connsiteX11" fmla="*/ 3823798 w 3964779"/>
              <a:gd name="connsiteY11" fmla="*/ 1488281 h 1769566"/>
              <a:gd name="connsiteX12" fmla="*/ 1451598 w 3964779"/>
              <a:gd name="connsiteY12" fmla="*/ 1488281 h 1769566"/>
              <a:gd name="connsiteX13" fmla="*/ 1134845 w 3964779"/>
              <a:gd name="connsiteY13" fmla="*/ 1769566 h 1769566"/>
              <a:gd name="connsiteX14" fmla="*/ 853789 w 3964779"/>
              <a:gd name="connsiteY14" fmla="*/ 1488281 h 1769566"/>
              <a:gd name="connsiteX15" fmla="*/ 108464 w 3964779"/>
              <a:gd name="connsiteY15" fmla="*/ 1476354 h 1769566"/>
              <a:gd name="connsiteX16" fmla="*/ 3173 w 3964779"/>
              <a:gd name="connsiteY16" fmla="*/ 1240229 h 1769566"/>
              <a:gd name="connsiteX17" fmla="*/ 3173 w 3964779"/>
              <a:gd name="connsiteY17" fmla="*/ 1240234 h 1769566"/>
              <a:gd name="connsiteX18" fmla="*/ 3173 w 3964779"/>
              <a:gd name="connsiteY18" fmla="*/ 868164 h 1769566"/>
              <a:gd name="connsiteX19" fmla="*/ 3173 w 3964779"/>
              <a:gd name="connsiteY19" fmla="*/ 868164 h 1769566"/>
              <a:gd name="connsiteX20" fmla="*/ 3173 w 3964779"/>
              <a:gd name="connsiteY20" fmla="*/ 248052 h 1769566"/>
              <a:gd name="connsiteX0" fmla="*/ 3173 w 3964779"/>
              <a:gd name="connsiteY0" fmla="*/ 248052 h 2016004"/>
              <a:gd name="connsiteX1" fmla="*/ 120256 w 3964779"/>
              <a:gd name="connsiteY1" fmla="*/ 0 h 2016004"/>
              <a:gd name="connsiteX2" fmla="*/ 663441 w 3964779"/>
              <a:gd name="connsiteY2" fmla="*/ 0 h 2016004"/>
              <a:gd name="connsiteX3" fmla="*/ 663441 w 3964779"/>
              <a:gd name="connsiteY3" fmla="*/ 0 h 2016004"/>
              <a:gd name="connsiteX4" fmla="*/ 1653842 w 3964779"/>
              <a:gd name="connsiteY4" fmla="*/ 0 h 2016004"/>
              <a:gd name="connsiteX5" fmla="*/ 3883414 w 3964779"/>
              <a:gd name="connsiteY5" fmla="*/ 0 h 2016004"/>
              <a:gd name="connsiteX6" fmla="*/ 3964779 w 3964779"/>
              <a:gd name="connsiteY6" fmla="*/ 248052 h 2016004"/>
              <a:gd name="connsiteX7" fmla="*/ 3964779 w 3964779"/>
              <a:gd name="connsiteY7" fmla="*/ 868164 h 2016004"/>
              <a:gd name="connsiteX8" fmla="*/ 3964779 w 3964779"/>
              <a:gd name="connsiteY8" fmla="*/ 868164 h 2016004"/>
              <a:gd name="connsiteX9" fmla="*/ 3964779 w 3964779"/>
              <a:gd name="connsiteY9" fmla="*/ 1240234 h 2016004"/>
              <a:gd name="connsiteX10" fmla="*/ 3964779 w 3964779"/>
              <a:gd name="connsiteY10" fmla="*/ 1240229 h 2016004"/>
              <a:gd name="connsiteX11" fmla="*/ 3823798 w 3964779"/>
              <a:gd name="connsiteY11" fmla="*/ 1488281 h 2016004"/>
              <a:gd name="connsiteX12" fmla="*/ 1451598 w 3964779"/>
              <a:gd name="connsiteY12" fmla="*/ 1488281 h 2016004"/>
              <a:gd name="connsiteX13" fmla="*/ 1121664 w 3964779"/>
              <a:gd name="connsiteY13" fmla="*/ 2016004 h 2016004"/>
              <a:gd name="connsiteX14" fmla="*/ 853789 w 3964779"/>
              <a:gd name="connsiteY14" fmla="*/ 1488281 h 2016004"/>
              <a:gd name="connsiteX15" fmla="*/ 108464 w 3964779"/>
              <a:gd name="connsiteY15" fmla="*/ 1476354 h 2016004"/>
              <a:gd name="connsiteX16" fmla="*/ 3173 w 3964779"/>
              <a:gd name="connsiteY16" fmla="*/ 1240229 h 2016004"/>
              <a:gd name="connsiteX17" fmla="*/ 3173 w 3964779"/>
              <a:gd name="connsiteY17" fmla="*/ 1240234 h 2016004"/>
              <a:gd name="connsiteX18" fmla="*/ 3173 w 3964779"/>
              <a:gd name="connsiteY18" fmla="*/ 868164 h 2016004"/>
              <a:gd name="connsiteX19" fmla="*/ 3173 w 3964779"/>
              <a:gd name="connsiteY19" fmla="*/ 868164 h 2016004"/>
              <a:gd name="connsiteX20" fmla="*/ 3173 w 3964779"/>
              <a:gd name="connsiteY20" fmla="*/ 248052 h 2016004"/>
              <a:gd name="connsiteX0" fmla="*/ 3173 w 3964779"/>
              <a:gd name="connsiteY0" fmla="*/ 248052 h 2016004"/>
              <a:gd name="connsiteX1" fmla="*/ 120256 w 3964779"/>
              <a:gd name="connsiteY1" fmla="*/ 0 h 2016004"/>
              <a:gd name="connsiteX2" fmla="*/ 663441 w 3964779"/>
              <a:gd name="connsiteY2" fmla="*/ 0 h 2016004"/>
              <a:gd name="connsiteX3" fmla="*/ 663441 w 3964779"/>
              <a:gd name="connsiteY3" fmla="*/ 0 h 2016004"/>
              <a:gd name="connsiteX4" fmla="*/ 1653842 w 3964779"/>
              <a:gd name="connsiteY4" fmla="*/ 0 h 2016004"/>
              <a:gd name="connsiteX5" fmla="*/ 3883414 w 3964779"/>
              <a:gd name="connsiteY5" fmla="*/ 0 h 2016004"/>
              <a:gd name="connsiteX6" fmla="*/ 3964779 w 3964779"/>
              <a:gd name="connsiteY6" fmla="*/ 248052 h 2016004"/>
              <a:gd name="connsiteX7" fmla="*/ 3964779 w 3964779"/>
              <a:gd name="connsiteY7" fmla="*/ 868164 h 2016004"/>
              <a:gd name="connsiteX8" fmla="*/ 3964779 w 3964779"/>
              <a:gd name="connsiteY8" fmla="*/ 868164 h 2016004"/>
              <a:gd name="connsiteX9" fmla="*/ 3964779 w 3964779"/>
              <a:gd name="connsiteY9" fmla="*/ 1240234 h 2016004"/>
              <a:gd name="connsiteX10" fmla="*/ 3964779 w 3964779"/>
              <a:gd name="connsiteY10" fmla="*/ 1240229 h 2016004"/>
              <a:gd name="connsiteX11" fmla="*/ 3823798 w 3964779"/>
              <a:gd name="connsiteY11" fmla="*/ 1488281 h 2016004"/>
              <a:gd name="connsiteX12" fmla="*/ 1200941 w 3964779"/>
              <a:gd name="connsiteY12" fmla="*/ 1406432 h 2016004"/>
              <a:gd name="connsiteX13" fmla="*/ 1121664 w 3964779"/>
              <a:gd name="connsiteY13" fmla="*/ 2016004 h 2016004"/>
              <a:gd name="connsiteX14" fmla="*/ 853789 w 3964779"/>
              <a:gd name="connsiteY14" fmla="*/ 1488281 h 2016004"/>
              <a:gd name="connsiteX15" fmla="*/ 108464 w 3964779"/>
              <a:gd name="connsiteY15" fmla="*/ 1476354 h 2016004"/>
              <a:gd name="connsiteX16" fmla="*/ 3173 w 3964779"/>
              <a:gd name="connsiteY16" fmla="*/ 1240229 h 2016004"/>
              <a:gd name="connsiteX17" fmla="*/ 3173 w 3964779"/>
              <a:gd name="connsiteY17" fmla="*/ 1240234 h 2016004"/>
              <a:gd name="connsiteX18" fmla="*/ 3173 w 3964779"/>
              <a:gd name="connsiteY18" fmla="*/ 868164 h 2016004"/>
              <a:gd name="connsiteX19" fmla="*/ 3173 w 3964779"/>
              <a:gd name="connsiteY19" fmla="*/ 868164 h 2016004"/>
              <a:gd name="connsiteX20" fmla="*/ 3173 w 3964779"/>
              <a:gd name="connsiteY20" fmla="*/ 248052 h 20160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3964779" h="2016004">
                <a:moveTo>
                  <a:pt x="3173" y="248052"/>
                </a:moveTo>
                <a:cubicBezTo>
                  <a:pt x="3173" y="111057"/>
                  <a:pt x="-16739" y="0"/>
                  <a:pt x="120256" y="0"/>
                </a:cubicBezTo>
                <a:lnTo>
                  <a:pt x="663441" y="0"/>
                </a:lnTo>
                <a:lnTo>
                  <a:pt x="663441" y="0"/>
                </a:lnTo>
                <a:lnTo>
                  <a:pt x="1653842" y="0"/>
                </a:lnTo>
                <a:lnTo>
                  <a:pt x="3883414" y="0"/>
                </a:lnTo>
                <a:cubicBezTo>
                  <a:pt x="3960926" y="0"/>
                  <a:pt x="3964779" y="111057"/>
                  <a:pt x="3964779" y="248052"/>
                </a:cubicBezTo>
                <a:lnTo>
                  <a:pt x="3964779" y="868164"/>
                </a:lnTo>
                <a:lnTo>
                  <a:pt x="3964779" y="868164"/>
                </a:lnTo>
                <a:lnTo>
                  <a:pt x="3964779" y="1240234"/>
                </a:lnTo>
                <a:lnTo>
                  <a:pt x="3964779" y="1240229"/>
                </a:lnTo>
                <a:cubicBezTo>
                  <a:pt x="3964779" y="1377224"/>
                  <a:pt x="3960793" y="1488281"/>
                  <a:pt x="3823798" y="1488281"/>
                </a:cubicBezTo>
                <a:lnTo>
                  <a:pt x="1200941" y="1406432"/>
                </a:lnTo>
                <a:lnTo>
                  <a:pt x="1121664" y="2016004"/>
                </a:lnTo>
                <a:lnTo>
                  <a:pt x="853789" y="1488281"/>
                </a:lnTo>
                <a:lnTo>
                  <a:pt x="108464" y="1476354"/>
                </a:lnTo>
                <a:cubicBezTo>
                  <a:pt x="-28531" y="1476354"/>
                  <a:pt x="3173" y="1377224"/>
                  <a:pt x="3173" y="1240229"/>
                </a:cubicBezTo>
                <a:lnTo>
                  <a:pt x="3173" y="1240234"/>
                </a:lnTo>
                <a:lnTo>
                  <a:pt x="3173" y="868164"/>
                </a:lnTo>
                <a:lnTo>
                  <a:pt x="3173" y="868164"/>
                </a:lnTo>
                <a:lnTo>
                  <a:pt x="3173" y="248052"/>
                </a:lnTo>
                <a:close/>
              </a:path>
            </a:pathLst>
          </a:custGeom>
          <a:solidFill>
            <a:schemeClr val="accent1">
              <a:lumMod val="40000"/>
              <a:lumOff val="60000"/>
            </a:schemeClr>
          </a:solidFill>
          <a:ln w="28575"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E1274C9E-B2B9-D7F2-FEB7-91415977EC41}"/>
              </a:ext>
            </a:extLst>
          </xdr:cNvPr>
          <xdr:cNvSpPr txBox="1"/>
        </xdr:nvSpPr>
        <xdr:spPr>
          <a:xfrm>
            <a:off x="1770063" y="13116976"/>
            <a:ext cx="3006176" cy="6032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kern="1200"/>
              <a:t>□ 支出内容は具体な品名を記載してください     </a:t>
            </a:r>
            <a:r>
              <a:rPr kumimoji="1" lang="en-US" altLang="ja-JP" sz="1100" b="1" kern="1200"/>
              <a:t>※</a:t>
            </a:r>
            <a:r>
              <a:rPr kumimoji="1" lang="ja-JP" altLang="en-US" sz="1100" b="1" kern="1200"/>
              <a:t>多い場合は、主な品名を抜き出し</a:t>
            </a:r>
            <a:endParaRPr kumimoji="1" lang="en-US" altLang="ja-JP" sz="1100" b="1" kern="1200"/>
          </a:p>
        </xdr:txBody>
      </xdr:sp>
    </xdr:grpSp>
    <xdr:clientData/>
  </xdr:twoCellAnchor>
  <xdr:twoCellAnchor>
    <xdr:from>
      <xdr:col>0</xdr:col>
      <xdr:colOff>174308</xdr:colOff>
      <xdr:row>36</xdr:row>
      <xdr:rowOff>197303</xdr:rowOff>
    </xdr:from>
    <xdr:to>
      <xdr:col>14</xdr:col>
      <xdr:colOff>162465</xdr:colOff>
      <xdr:row>38</xdr:row>
      <xdr:rowOff>103114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FADDBE8-DC46-49FD-8F81-0F0D7CFAD0ED}"/>
            </a:ext>
          </a:extLst>
        </xdr:cNvPr>
        <xdr:cNvGrpSpPr/>
      </xdr:nvGrpSpPr>
      <xdr:grpSpPr>
        <a:xfrm>
          <a:off x="174308" y="12833009"/>
          <a:ext cx="4985607" cy="572561"/>
          <a:chOff x="1701704" y="12811124"/>
          <a:chExt cx="2622385" cy="849312"/>
        </a:xfrm>
      </xdr:grpSpPr>
      <xdr:sp macro="" textlink="">
        <xdr:nvSpPr>
          <xdr:cNvPr id="6" name="吹き出し: 角を丸めた四角形 2">
            <a:extLst>
              <a:ext uri="{FF2B5EF4-FFF2-40B4-BE49-F238E27FC236}">
                <a16:creationId xmlns:a16="http://schemas.microsoft.com/office/drawing/2014/main" id="{FBDE581C-B7C9-C454-90A4-310F8477C240}"/>
              </a:ext>
            </a:extLst>
          </xdr:cNvPr>
          <xdr:cNvSpPr/>
        </xdr:nvSpPr>
        <xdr:spPr>
          <a:xfrm flipH="1">
            <a:off x="1714498" y="12811124"/>
            <a:ext cx="2599298" cy="849312"/>
          </a:xfrm>
          <a:custGeom>
            <a:avLst/>
            <a:gdLst>
              <a:gd name="connsiteX0" fmla="*/ 0 w 3961606"/>
              <a:gd name="connsiteY0" fmla="*/ 248052 h 1488281"/>
              <a:gd name="connsiteX1" fmla="*/ 248052 w 3961606"/>
              <a:gd name="connsiteY1" fmla="*/ 0 h 1488281"/>
              <a:gd name="connsiteX2" fmla="*/ 660268 w 3961606"/>
              <a:gd name="connsiteY2" fmla="*/ 0 h 1488281"/>
              <a:gd name="connsiteX3" fmla="*/ 660268 w 3961606"/>
              <a:gd name="connsiteY3" fmla="*/ 0 h 1488281"/>
              <a:gd name="connsiteX4" fmla="*/ 1650669 w 3961606"/>
              <a:gd name="connsiteY4" fmla="*/ 0 h 1488281"/>
              <a:gd name="connsiteX5" fmla="*/ 3713554 w 3961606"/>
              <a:gd name="connsiteY5" fmla="*/ 0 h 1488281"/>
              <a:gd name="connsiteX6" fmla="*/ 3961606 w 3961606"/>
              <a:gd name="connsiteY6" fmla="*/ 248052 h 1488281"/>
              <a:gd name="connsiteX7" fmla="*/ 3961606 w 3961606"/>
              <a:gd name="connsiteY7" fmla="*/ 868164 h 1488281"/>
              <a:gd name="connsiteX8" fmla="*/ 3961606 w 3961606"/>
              <a:gd name="connsiteY8" fmla="*/ 868164 h 1488281"/>
              <a:gd name="connsiteX9" fmla="*/ 3961606 w 3961606"/>
              <a:gd name="connsiteY9" fmla="*/ 1240234 h 1488281"/>
              <a:gd name="connsiteX10" fmla="*/ 3961606 w 3961606"/>
              <a:gd name="connsiteY10" fmla="*/ 1240229 h 1488281"/>
              <a:gd name="connsiteX11" fmla="*/ 3713554 w 3961606"/>
              <a:gd name="connsiteY11" fmla="*/ 1488281 h 1488281"/>
              <a:gd name="connsiteX12" fmla="*/ 1650669 w 3961606"/>
              <a:gd name="connsiteY12" fmla="*/ 1488281 h 1488281"/>
              <a:gd name="connsiteX13" fmla="*/ 1131672 w 3961606"/>
              <a:gd name="connsiteY13" fmla="*/ 1864816 h 1488281"/>
              <a:gd name="connsiteX14" fmla="*/ 660268 w 3961606"/>
              <a:gd name="connsiteY14" fmla="*/ 1488281 h 1488281"/>
              <a:gd name="connsiteX15" fmla="*/ 248052 w 3961606"/>
              <a:gd name="connsiteY15" fmla="*/ 1488281 h 1488281"/>
              <a:gd name="connsiteX16" fmla="*/ 0 w 3961606"/>
              <a:gd name="connsiteY16" fmla="*/ 1240229 h 1488281"/>
              <a:gd name="connsiteX17" fmla="*/ 0 w 3961606"/>
              <a:gd name="connsiteY17" fmla="*/ 1240234 h 1488281"/>
              <a:gd name="connsiteX18" fmla="*/ 0 w 3961606"/>
              <a:gd name="connsiteY18" fmla="*/ 868164 h 1488281"/>
              <a:gd name="connsiteX19" fmla="*/ 0 w 3961606"/>
              <a:gd name="connsiteY19" fmla="*/ 868164 h 1488281"/>
              <a:gd name="connsiteX20" fmla="*/ 0 w 3961606"/>
              <a:gd name="connsiteY20" fmla="*/ 248052 h 1488281"/>
              <a:gd name="connsiteX0" fmla="*/ 1010 w 3962616"/>
              <a:gd name="connsiteY0" fmla="*/ 248052 h 1864816"/>
              <a:gd name="connsiteX1" fmla="*/ 118093 w 3962616"/>
              <a:gd name="connsiteY1" fmla="*/ 0 h 1864816"/>
              <a:gd name="connsiteX2" fmla="*/ 661278 w 3962616"/>
              <a:gd name="connsiteY2" fmla="*/ 0 h 1864816"/>
              <a:gd name="connsiteX3" fmla="*/ 661278 w 3962616"/>
              <a:gd name="connsiteY3" fmla="*/ 0 h 1864816"/>
              <a:gd name="connsiteX4" fmla="*/ 1651679 w 3962616"/>
              <a:gd name="connsiteY4" fmla="*/ 0 h 1864816"/>
              <a:gd name="connsiteX5" fmla="*/ 3714564 w 3962616"/>
              <a:gd name="connsiteY5" fmla="*/ 0 h 1864816"/>
              <a:gd name="connsiteX6" fmla="*/ 3962616 w 3962616"/>
              <a:gd name="connsiteY6" fmla="*/ 248052 h 1864816"/>
              <a:gd name="connsiteX7" fmla="*/ 3962616 w 3962616"/>
              <a:gd name="connsiteY7" fmla="*/ 868164 h 1864816"/>
              <a:gd name="connsiteX8" fmla="*/ 3962616 w 3962616"/>
              <a:gd name="connsiteY8" fmla="*/ 868164 h 1864816"/>
              <a:gd name="connsiteX9" fmla="*/ 3962616 w 3962616"/>
              <a:gd name="connsiteY9" fmla="*/ 1240234 h 1864816"/>
              <a:gd name="connsiteX10" fmla="*/ 3962616 w 3962616"/>
              <a:gd name="connsiteY10" fmla="*/ 1240229 h 1864816"/>
              <a:gd name="connsiteX11" fmla="*/ 3714564 w 3962616"/>
              <a:gd name="connsiteY11" fmla="*/ 1488281 h 1864816"/>
              <a:gd name="connsiteX12" fmla="*/ 1651679 w 3962616"/>
              <a:gd name="connsiteY12" fmla="*/ 1488281 h 1864816"/>
              <a:gd name="connsiteX13" fmla="*/ 1132682 w 3962616"/>
              <a:gd name="connsiteY13" fmla="*/ 1864816 h 1864816"/>
              <a:gd name="connsiteX14" fmla="*/ 661278 w 3962616"/>
              <a:gd name="connsiteY14" fmla="*/ 1488281 h 1864816"/>
              <a:gd name="connsiteX15" fmla="*/ 249062 w 3962616"/>
              <a:gd name="connsiteY15" fmla="*/ 1488281 h 1864816"/>
              <a:gd name="connsiteX16" fmla="*/ 1010 w 3962616"/>
              <a:gd name="connsiteY16" fmla="*/ 1240229 h 1864816"/>
              <a:gd name="connsiteX17" fmla="*/ 1010 w 3962616"/>
              <a:gd name="connsiteY17" fmla="*/ 1240234 h 1864816"/>
              <a:gd name="connsiteX18" fmla="*/ 1010 w 3962616"/>
              <a:gd name="connsiteY18" fmla="*/ 868164 h 1864816"/>
              <a:gd name="connsiteX19" fmla="*/ 1010 w 3962616"/>
              <a:gd name="connsiteY19" fmla="*/ 868164 h 1864816"/>
              <a:gd name="connsiteX20" fmla="*/ 1010 w 3962616"/>
              <a:gd name="connsiteY20" fmla="*/ 248052 h 1864816"/>
              <a:gd name="connsiteX0" fmla="*/ 1010 w 3973789"/>
              <a:gd name="connsiteY0" fmla="*/ 248052 h 1864816"/>
              <a:gd name="connsiteX1" fmla="*/ 118093 w 3973789"/>
              <a:gd name="connsiteY1" fmla="*/ 0 h 1864816"/>
              <a:gd name="connsiteX2" fmla="*/ 661278 w 3973789"/>
              <a:gd name="connsiteY2" fmla="*/ 0 h 1864816"/>
              <a:gd name="connsiteX3" fmla="*/ 661278 w 3973789"/>
              <a:gd name="connsiteY3" fmla="*/ 0 h 1864816"/>
              <a:gd name="connsiteX4" fmla="*/ 1651679 w 3973789"/>
              <a:gd name="connsiteY4" fmla="*/ 0 h 1864816"/>
              <a:gd name="connsiteX5" fmla="*/ 3881251 w 3973789"/>
              <a:gd name="connsiteY5" fmla="*/ 0 h 1864816"/>
              <a:gd name="connsiteX6" fmla="*/ 3962616 w 3973789"/>
              <a:gd name="connsiteY6" fmla="*/ 248052 h 1864816"/>
              <a:gd name="connsiteX7" fmla="*/ 3962616 w 3973789"/>
              <a:gd name="connsiteY7" fmla="*/ 868164 h 1864816"/>
              <a:gd name="connsiteX8" fmla="*/ 3962616 w 3973789"/>
              <a:gd name="connsiteY8" fmla="*/ 868164 h 1864816"/>
              <a:gd name="connsiteX9" fmla="*/ 3962616 w 3973789"/>
              <a:gd name="connsiteY9" fmla="*/ 1240234 h 1864816"/>
              <a:gd name="connsiteX10" fmla="*/ 3962616 w 3973789"/>
              <a:gd name="connsiteY10" fmla="*/ 1240229 h 1864816"/>
              <a:gd name="connsiteX11" fmla="*/ 3714564 w 3973789"/>
              <a:gd name="connsiteY11" fmla="*/ 1488281 h 1864816"/>
              <a:gd name="connsiteX12" fmla="*/ 1651679 w 3973789"/>
              <a:gd name="connsiteY12" fmla="*/ 1488281 h 1864816"/>
              <a:gd name="connsiteX13" fmla="*/ 1132682 w 3973789"/>
              <a:gd name="connsiteY13" fmla="*/ 1864816 h 1864816"/>
              <a:gd name="connsiteX14" fmla="*/ 661278 w 3973789"/>
              <a:gd name="connsiteY14" fmla="*/ 1488281 h 1864816"/>
              <a:gd name="connsiteX15" fmla="*/ 249062 w 3973789"/>
              <a:gd name="connsiteY15" fmla="*/ 1488281 h 1864816"/>
              <a:gd name="connsiteX16" fmla="*/ 1010 w 3973789"/>
              <a:gd name="connsiteY16" fmla="*/ 1240229 h 1864816"/>
              <a:gd name="connsiteX17" fmla="*/ 1010 w 3973789"/>
              <a:gd name="connsiteY17" fmla="*/ 1240234 h 1864816"/>
              <a:gd name="connsiteX18" fmla="*/ 1010 w 3973789"/>
              <a:gd name="connsiteY18" fmla="*/ 868164 h 1864816"/>
              <a:gd name="connsiteX19" fmla="*/ 1010 w 3973789"/>
              <a:gd name="connsiteY19" fmla="*/ 868164 h 1864816"/>
              <a:gd name="connsiteX20" fmla="*/ 1010 w 3973789"/>
              <a:gd name="connsiteY20" fmla="*/ 248052 h 1864816"/>
              <a:gd name="connsiteX0" fmla="*/ 1010 w 3962616"/>
              <a:gd name="connsiteY0" fmla="*/ 248052 h 1864816"/>
              <a:gd name="connsiteX1" fmla="*/ 118093 w 3962616"/>
              <a:gd name="connsiteY1" fmla="*/ 0 h 1864816"/>
              <a:gd name="connsiteX2" fmla="*/ 661278 w 3962616"/>
              <a:gd name="connsiteY2" fmla="*/ 0 h 1864816"/>
              <a:gd name="connsiteX3" fmla="*/ 661278 w 3962616"/>
              <a:gd name="connsiteY3" fmla="*/ 0 h 1864816"/>
              <a:gd name="connsiteX4" fmla="*/ 1651679 w 3962616"/>
              <a:gd name="connsiteY4" fmla="*/ 0 h 1864816"/>
              <a:gd name="connsiteX5" fmla="*/ 3881251 w 3962616"/>
              <a:gd name="connsiteY5" fmla="*/ 0 h 1864816"/>
              <a:gd name="connsiteX6" fmla="*/ 3962616 w 3962616"/>
              <a:gd name="connsiteY6" fmla="*/ 248052 h 1864816"/>
              <a:gd name="connsiteX7" fmla="*/ 3962616 w 3962616"/>
              <a:gd name="connsiteY7" fmla="*/ 868164 h 1864816"/>
              <a:gd name="connsiteX8" fmla="*/ 3962616 w 3962616"/>
              <a:gd name="connsiteY8" fmla="*/ 868164 h 1864816"/>
              <a:gd name="connsiteX9" fmla="*/ 3962616 w 3962616"/>
              <a:gd name="connsiteY9" fmla="*/ 1240234 h 1864816"/>
              <a:gd name="connsiteX10" fmla="*/ 3962616 w 3962616"/>
              <a:gd name="connsiteY10" fmla="*/ 1240229 h 1864816"/>
              <a:gd name="connsiteX11" fmla="*/ 3714564 w 3962616"/>
              <a:gd name="connsiteY11" fmla="*/ 1488281 h 1864816"/>
              <a:gd name="connsiteX12" fmla="*/ 1651679 w 3962616"/>
              <a:gd name="connsiteY12" fmla="*/ 1488281 h 1864816"/>
              <a:gd name="connsiteX13" fmla="*/ 1132682 w 3962616"/>
              <a:gd name="connsiteY13" fmla="*/ 1864816 h 1864816"/>
              <a:gd name="connsiteX14" fmla="*/ 661278 w 3962616"/>
              <a:gd name="connsiteY14" fmla="*/ 1488281 h 1864816"/>
              <a:gd name="connsiteX15" fmla="*/ 249062 w 3962616"/>
              <a:gd name="connsiteY15" fmla="*/ 1488281 h 1864816"/>
              <a:gd name="connsiteX16" fmla="*/ 1010 w 3962616"/>
              <a:gd name="connsiteY16" fmla="*/ 1240229 h 1864816"/>
              <a:gd name="connsiteX17" fmla="*/ 1010 w 3962616"/>
              <a:gd name="connsiteY17" fmla="*/ 1240234 h 1864816"/>
              <a:gd name="connsiteX18" fmla="*/ 1010 w 3962616"/>
              <a:gd name="connsiteY18" fmla="*/ 868164 h 1864816"/>
              <a:gd name="connsiteX19" fmla="*/ 1010 w 3962616"/>
              <a:gd name="connsiteY19" fmla="*/ 868164 h 1864816"/>
              <a:gd name="connsiteX20" fmla="*/ 1010 w 3962616"/>
              <a:gd name="connsiteY20" fmla="*/ 248052 h 1864816"/>
              <a:gd name="connsiteX0" fmla="*/ 3173 w 3964779"/>
              <a:gd name="connsiteY0" fmla="*/ 248052 h 1864816"/>
              <a:gd name="connsiteX1" fmla="*/ 120256 w 3964779"/>
              <a:gd name="connsiteY1" fmla="*/ 0 h 1864816"/>
              <a:gd name="connsiteX2" fmla="*/ 663441 w 3964779"/>
              <a:gd name="connsiteY2" fmla="*/ 0 h 1864816"/>
              <a:gd name="connsiteX3" fmla="*/ 663441 w 3964779"/>
              <a:gd name="connsiteY3" fmla="*/ 0 h 1864816"/>
              <a:gd name="connsiteX4" fmla="*/ 1653842 w 3964779"/>
              <a:gd name="connsiteY4" fmla="*/ 0 h 1864816"/>
              <a:gd name="connsiteX5" fmla="*/ 3883414 w 3964779"/>
              <a:gd name="connsiteY5" fmla="*/ 0 h 1864816"/>
              <a:gd name="connsiteX6" fmla="*/ 3964779 w 3964779"/>
              <a:gd name="connsiteY6" fmla="*/ 248052 h 1864816"/>
              <a:gd name="connsiteX7" fmla="*/ 3964779 w 3964779"/>
              <a:gd name="connsiteY7" fmla="*/ 868164 h 1864816"/>
              <a:gd name="connsiteX8" fmla="*/ 3964779 w 3964779"/>
              <a:gd name="connsiteY8" fmla="*/ 868164 h 1864816"/>
              <a:gd name="connsiteX9" fmla="*/ 3964779 w 3964779"/>
              <a:gd name="connsiteY9" fmla="*/ 1240234 h 1864816"/>
              <a:gd name="connsiteX10" fmla="*/ 3964779 w 3964779"/>
              <a:gd name="connsiteY10" fmla="*/ 1240229 h 1864816"/>
              <a:gd name="connsiteX11" fmla="*/ 3716727 w 3964779"/>
              <a:gd name="connsiteY11" fmla="*/ 1488281 h 1864816"/>
              <a:gd name="connsiteX12" fmla="*/ 1653842 w 3964779"/>
              <a:gd name="connsiteY12" fmla="*/ 1488281 h 1864816"/>
              <a:gd name="connsiteX13" fmla="*/ 1134845 w 3964779"/>
              <a:gd name="connsiteY13" fmla="*/ 1864816 h 1864816"/>
              <a:gd name="connsiteX14" fmla="*/ 663441 w 3964779"/>
              <a:gd name="connsiteY14" fmla="*/ 1488281 h 1864816"/>
              <a:gd name="connsiteX15" fmla="*/ 108464 w 3964779"/>
              <a:gd name="connsiteY15" fmla="*/ 1476354 h 1864816"/>
              <a:gd name="connsiteX16" fmla="*/ 3173 w 3964779"/>
              <a:gd name="connsiteY16" fmla="*/ 1240229 h 1864816"/>
              <a:gd name="connsiteX17" fmla="*/ 3173 w 3964779"/>
              <a:gd name="connsiteY17" fmla="*/ 1240234 h 1864816"/>
              <a:gd name="connsiteX18" fmla="*/ 3173 w 3964779"/>
              <a:gd name="connsiteY18" fmla="*/ 868164 h 1864816"/>
              <a:gd name="connsiteX19" fmla="*/ 3173 w 3964779"/>
              <a:gd name="connsiteY19" fmla="*/ 868164 h 1864816"/>
              <a:gd name="connsiteX20" fmla="*/ 3173 w 3964779"/>
              <a:gd name="connsiteY20" fmla="*/ 248052 h 1864816"/>
              <a:gd name="connsiteX0" fmla="*/ 3173 w 3964779"/>
              <a:gd name="connsiteY0" fmla="*/ 248052 h 1864816"/>
              <a:gd name="connsiteX1" fmla="*/ 120256 w 3964779"/>
              <a:gd name="connsiteY1" fmla="*/ 0 h 1864816"/>
              <a:gd name="connsiteX2" fmla="*/ 663441 w 3964779"/>
              <a:gd name="connsiteY2" fmla="*/ 0 h 1864816"/>
              <a:gd name="connsiteX3" fmla="*/ 663441 w 3964779"/>
              <a:gd name="connsiteY3" fmla="*/ 0 h 1864816"/>
              <a:gd name="connsiteX4" fmla="*/ 1653842 w 3964779"/>
              <a:gd name="connsiteY4" fmla="*/ 0 h 1864816"/>
              <a:gd name="connsiteX5" fmla="*/ 3883414 w 3964779"/>
              <a:gd name="connsiteY5" fmla="*/ 0 h 1864816"/>
              <a:gd name="connsiteX6" fmla="*/ 3964779 w 3964779"/>
              <a:gd name="connsiteY6" fmla="*/ 248052 h 1864816"/>
              <a:gd name="connsiteX7" fmla="*/ 3964779 w 3964779"/>
              <a:gd name="connsiteY7" fmla="*/ 868164 h 1864816"/>
              <a:gd name="connsiteX8" fmla="*/ 3964779 w 3964779"/>
              <a:gd name="connsiteY8" fmla="*/ 868164 h 1864816"/>
              <a:gd name="connsiteX9" fmla="*/ 3964779 w 3964779"/>
              <a:gd name="connsiteY9" fmla="*/ 1240234 h 1864816"/>
              <a:gd name="connsiteX10" fmla="*/ 3964779 w 3964779"/>
              <a:gd name="connsiteY10" fmla="*/ 1240229 h 1864816"/>
              <a:gd name="connsiteX11" fmla="*/ 3823798 w 3964779"/>
              <a:gd name="connsiteY11" fmla="*/ 1488281 h 1864816"/>
              <a:gd name="connsiteX12" fmla="*/ 1653842 w 3964779"/>
              <a:gd name="connsiteY12" fmla="*/ 1488281 h 1864816"/>
              <a:gd name="connsiteX13" fmla="*/ 1134845 w 3964779"/>
              <a:gd name="connsiteY13" fmla="*/ 1864816 h 1864816"/>
              <a:gd name="connsiteX14" fmla="*/ 663441 w 3964779"/>
              <a:gd name="connsiteY14" fmla="*/ 1488281 h 1864816"/>
              <a:gd name="connsiteX15" fmla="*/ 108464 w 3964779"/>
              <a:gd name="connsiteY15" fmla="*/ 1476354 h 1864816"/>
              <a:gd name="connsiteX16" fmla="*/ 3173 w 3964779"/>
              <a:gd name="connsiteY16" fmla="*/ 1240229 h 1864816"/>
              <a:gd name="connsiteX17" fmla="*/ 3173 w 3964779"/>
              <a:gd name="connsiteY17" fmla="*/ 1240234 h 1864816"/>
              <a:gd name="connsiteX18" fmla="*/ 3173 w 3964779"/>
              <a:gd name="connsiteY18" fmla="*/ 868164 h 1864816"/>
              <a:gd name="connsiteX19" fmla="*/ 3173 w 3964779"/>
              <a:gd name="connsiteY19" fmla="*/ 868164 h 1864816"/>
              <a:gd name="connsiteX20" fmla="*/ 3173 w 3964779"/>
              <a:gd name="connsiteY20" fmla="*/ 248052 h 1864816"/>
              <a:gd name="connsiteX0" fmla="*/ 3173 w 3964779"/>
              <a:gd name="connsiteY0" fmla="*/ 248052 h 1864816"/>
              <a:gd name="connsiteX1" fmla="*/ 120256 w 3964779"/>
              <a:gd name="connsiteY1" fmla="*/ 0 h 1864816"/>
              <a:gd name="connsiteX2" fmla="*/ 663441 w 3964779"/>
              <a:gd name="connsiteY2" fmla="*/ 0 h 1864816"/>
              <a:gd name="connsiteX3" fmla="*/ 663441 w 3964779"/>
              <a:gd name="connsiteY3" fmla="*/ 0 h 1864816"/>
              <a:gd name="connsiteX4" fmla="*/ 1653842 w 3964779"/>
              <a:gd name="connsiteY4" fmla="*/ 0 h 1864816"/>
              <a:gd name="connsiteX5" fmla="*/ 3883414 w 3964779"/>
              <a:gd name="connsiteY5" fmla="*/ 0 h 1864816"/>
              <a:gd name="connsiteX6" fmla="*/ 3964779 w 3964779"/>
              <a:gd name="connsiteY6" fmla="*/ 248052 h 1864816"/>
              <a:gd name="connsiteX7" fmla="*/ 3964779 w 3964779"/>
              <a:gd name="connsiteY7" fmla="*/ 868164 h 1864816"/>
              <a:gd name="connsiteX8" fmla="*/ 3964779 w 3964779"/>
              <a:gd name="connsiteY8" fmla="*/ 868164 h 1864816"/>
              <a:gd name="connsiteX9" fmla="*/ 3964779 w 3964779"/>
              <a:gd name="connsiteY9" fmla="*/ 1240234 h 1864816"/>
              <a:gd name="connsiteX10" fmla="*/ 3964779 w 3964779"/>
              <a:gd name="connsiteY10" fmla="*/ 1240229 h 1864816"/>
              <a:gd name="connsiteX11" fmla="*/ 3823798 w 3964779"/>
              <a:gd name="connsiteY11" fmla="*/ 1488281 h 1864816"/>
              <a:gd name="connsiteX12" fmla="*/ 1653842 w 3964779"/>
              <a:gd name="connsiteY12" fmla="*/ 1488281 h 1864816"/>
              <a:gd name="connsiteX13" fmla="*/ 1134845 w 3964779"/>
              <a:gd name="connsiteY13" fmla="*/ 1864816 h 1864816"/>
              <a:gd name="connsiteX14" fmla="*/ 853789 w 3964779"/>
              <a:gd name="connsiteY14" fmla="*/ 1488281 h 1864816"/>
              <a:gd name="connsiteX15" fmla="*/ 108464 w 3964779"/>
              <a:gd name="connsiteY15" fmla="*/ 1476354 h 1864816"/>
              <a:gd name="connsiteX16" fmla="*/ 3173 w 3964779"/>
              <a:gd name="connsiteY16" fmla="*/ 1240229 h 1864816"/>
              <a:gd name="connsiteX17" fmla="*/ 3173 w 3964779"/>
              <a:gd name="connsiteY17" fmla="*/ 1240234 h 1864816"/>
              <a:gd name="connsiteX18" fmla="*/ 3173 w 3964779"/>
              <a:gd name="connsiteY18" fmla="*/ 868164 h 1864816"/>
              <a:gd name="connsiteX19" fmla="*/ 3173 w 3964779"/>
              <a:gd name="connsiteY19" fmla="*/ 868164 h 1864816"/>
              <a:gd name="connsiteX20" fmla="*/ 3173 w 3964779"/>
              <a:gd name="connsiteY20" fmla="*/ 248052 h 1864816"/>
              <a:gd name="connsiteX0" fmla="*/ 3173 w 3964779"/>
              <a:gd name="connsiteY0" fmla="*/ 248052 h 1864816"/>
              <a:gd name="connsiteX1" fmla="*/ 120256 w 3964779"/>
              <a:gd name="connsiteY1" fmla="*/ 0 h 1864816"/>
              <a:gd name="connsiteX2" fmla="*/ 663441 w 3964779"/>
              <a:gd name="connsiteY2" fmla="*/ 0 h 1864816"/>
              <a:gd name="connsiteX3" fmla="*/ 663441 w 3964779"/>
              <a:gd name="connsiteY3" fmla="*/ 0 h 1864816"/>
              <a:gd name="connsiteX4" fmla="*/ 1653842 w 3964779"/>
              <a:gd name="connsiteY4" fmla="*/ 0 h 1864816"/>
              <a:gd name="connsiteX5" fmla="*/ 3883414 w 3964779"/>
              <a:gd name="connsiteY5" fmla="*/ 0 h 1864816"/>
              <a:gd name="connsiteX6" fmla="*/ 3964779 w 3964779"/>
              <a:gd name="connsiteY6" fmla="*/ 248052 h 1864816"/>
              <a:gd name="connsiteX7" fmla="*/ 3964779 w 3964779"/>
              <a:gd name="connsiteY7" fmla="*/ 868164 h 1864816"/>
              <a:gd name="connsiteX8" fmla="*/ 3964779 w 3964779"/>
              <a:gd name="connsiteY8" fmla="*/ 868164 h 1864816"/>
              <a:gd name="connsiteX9" fmla="*/ 3964779 w 3964779"/>
              <a:gd name="connsiteY9" fmla="*/ 1240234 h 1864816"/>
              <a:gd name="connsiteX10" fmla="*/ 3964779 w 3964779"/>
              <a:gd name="connsiteY10" fmla="*/ 1240229 h 1864816"/>
              <a:gd name="connsiteX11" fmla="*/ 3823798 w 3964779"/>
              <a:gd name="connsiteY11" fmla="*/ 1488281 h 1864816"/>
              <a:gd name="connsiteX12" fmla="*/ 1451598 w 3964779"/>
              <a:gd name="connsiteY12" fmla="*/ 1488281 h 1864816"/>
              <a:gd name="connsiteX13" fmla="*/ 1134845 w 3964779"/>
              <a:gd name="connsiteY13" fmla="*/ 1864816 h 1864816"/>
              <a:gd name="connsiteX14" fmla="*/ 853789 w 3964779"/>
              <a:gd name="connsiteY14" fmla="*/ 1488281 h 1864816"/>
              <a:gd name="connsiteX15" fmla="*/ 108464 w 3964779"/>
              <a:gd name="connsiteY15" fmla="*/ 1476354 h 1864816"/>
              <a:gd name="connsiteX16" fmla="*/ 3173 w 3964779"/>
              <a:gd name="connsiteY16" fmla="*/ 1240229 h 1864816"/>
              <a:gd name="connsiteX17" fmla="*/ 3173 w 3964779"/>
              <a:gd name="connsiteY17" fmla="*/ 1240234 h 1864816"/>
              <a:gd name="connsiteX18" fmla="*/ 3173 w 3964779"/>
              <a:gd name="connsiteY18" fmla="*/ 868164 h 1864816"/>
              <a:gd name="connsiteX19" fmla="*/ 3173 w 3964779"/>
              <a:gd name="connsiteY19" fmla="*/ 868164 h 1864816"/>
              <a:gd name="connsiteX20" fmla="*/ 3173 w 3964779"/>
              <a:gd name="connsiteY20" fmla="*/ 248052 h 1864816"/>
              <a:gd name="connsiteX0" fmla="*/ 3173 w 3964779"/>
              <a:gd name="connsiteY0" fmla="*/ 248052 h 1769566"/>
              <a:gd name="connsiteX1" fmla="*/ 120256 w 3964779"/>
              <a:gd name="connsiteY1" fmla="*/ 0 h 1769566"/>
              <a:gd name="connsiteX2" fmla="*/ 663441 w 3964779"/>
              <a:gd name="connsiteY2" fmla="*/ 0 h 1769566"/>
              <a:gd name="connsiteX3" fmla="*/ 663441 w 3964779"/>
              <a:gd name="connsiteY3" fmla="*/ 0 h 1769566"/>
              <a:gd name="connsiteX4" fmla="*/ 1653842 w 3964779"/>
              <a:gd name="connsiteY4" fmla="*/ 0 h 1769566"/>
              <a:gd name="connsiteX5" fmla="*/ 3883414 w 3964779"/>
              <a:gd name="connsiteY5" fmla="*/ 0 h 1769566"/>
              <a:gd name="connsiteX6" fmla="*/ 3964779 w 3964779"/>
              <a:gd name="connsiteY6" fmla="*/ 248052 h 1769566"/>
              <a:gd name="connsiteX7" fmla="*/ 3964779 w 3964779"/>
              <a:gd name="connsiteY7" fmla="*/ 868164 h 1769566"/>
              <a:gd name="connsiteX8" fmla="*/ 3964779 w 3964779"/>
              <a:gd name="connsiteY8" fmla="*/ 868164 h 1769566"/>
              <a:gd name="connsiteX9" fmla="*/ 3964779 w 3964779"/>
              <a:gd name="connsiteY9" fmla="*/ 1240234 h 1769566"/>
              <a:gd name="connsiteX10" fmla="*/ 3964779 w 3964779"/>
              <a:gd name="connsiteY10" fmla="*/ 1240229 h 1769566"/>
              <a:gd name="connsiteX11" fmla="*/ 3823798 w 3964779"/>
              <a:gd name="connsiteY11" fmla="*/ 1488281 h 1769566"/>
              <a:gd name="connsiteX12" fmla="*/ 1451598 w 3964779"/>
              <a:gd name="connsiteY12" fmla="*/ 1488281 h 1769566"/>
              <a:gd name="connsiteX13" fmla="*/ 1134845 w 3964779"/>
              <a:gd name="connsiteY13" fmla="*/ 1769566 h 1769566"/>
              <a:gd name="connsiteX14" fmla="*/ 853789 w 3964779"/>
              <a:gd name="connsiteY14" fmla="*/ 1488281 h 1769566"/>
              <a:gd name="connsiteX15" fmla="*/ 108464 w 3964779"/>
              <a:gd name="connsiteY15" fmla="*/ 1476354 h 1769566"/>
              <a:gd name="connsiteX16" fmla="*/ 3173 w 3964779"/>
              <a:gd name="connsiteY16" fmla="*/ 1240229 h 1769566"/>
              <a:gd name="connsiteX17" fmla="*/ 3173 w 3964779"/>
              <a:gd name="connsiteY17" fmla="*/ 1240234 h 1769566"/>
              <a:gd name="connsiteX18" fmla="*/ 3173 w 3964779"/>
              <a:gd name="connsiteY18" fmla="*/ 868164 h 1769566"/>
              <a:gd name="connsiteX19" fmla="*/ 3173 w 3964779"/>
              <a:gd name="connsiteY19" fmla="*/ 868164 h 1769566"/>
              <a:gd name="connsiteX20" fmla="*/ 3173 w 3964779"/>
              <a:gd name="connsiteY20" fmla="*/ 248052 h 1769566"/>
              <a:gd name="connsiteX0" fmla="*/ 3173 w 3964779"/>
              <a:gd name="connsiteY0" fmla="*/ 248052 h 2016004"/>
              <a:gd name="connsiteX1" fmla="*/ 120256 w 3964779"/>
              <a:gd name="connsiteY1" fmla="*/ 0 h 2016004"/>
              <a:gd name="connsiteX2" fmla="*/ 663441 w 3964779"/>
              <a:gd name="connsiteY2" fmla="*/ 0 h 2016004"/>
              <a:gd name="connsiteX3" fmla="*/ 663441 w 3964779"/>
              <a:gd name="connsiteY3" fmla="*/ 0 h 2016004"/>
              <a:gd name="connsiteX4" fmla="*/ 1653842 w 3964779"/>
              <a:gd name="connsiteY4" fmla="*/ 0 h 2016004"/>
              <a:gd name="connsiteX5" fmla="*/ 3883414 w 3964779"/>
              <a:gd name="connsiteY5" fmla="*/ 0 h 2016004"/>
              <a:gd name="connsiteX6" fmla="*/ 3964779 w 3964779"/>
              <a:gd name="connsiteY6" fmla="*/ 248052 h 2016004"/>
              <a:gd name="connsiteX7" fmla="*/ 3964779 w 3964779"/>
              <a:gd name="connsiteY7" fmla="*/ 868164 h 2016004"/>
              <a:gd name="connsiteX8" fmla="*/ 3964779 w 3964779"/>
              <a:gd name="connsiteY8" fmla="*/ 868164 h 2016004"/>
              <a:gd name="connsiteX9" fmla="*/ 3964779 w 3964779"/>
              <a:gd name="connsiteY9" fmla="*/ 1240234 h 2016004"/>
              <a:gd name="connsiteX10" fmla="*/ 3964779 w 3964779"/>
              <a:gd name="connsiteY10" fmla="*/ 1240229 h 2016004"/>
              <a:gd name="connsiteX11" fmla="*/ 3823798 w 3964779"/>
              <a:gd name="connsiteY11" fmla="*/ 1488281 h 2016004"/>
              <a:gd name="connsiteX12" fmla="*/ 1451598 w 3964779"/>
              <a:gd name="connsiteY12" fmla="*/ 1488281 h 2016004"/>
              <a:gd name="connsiteX13" fmla="*/ 1121664 w 3964779"/>
              <a:gd name="connsiteY13" fmla="*/ 2016004 h 2016004"/>
              <a:gd name="connsiteX14" fmla="*/ 853789 w 3964779"/>
              <a:gd name="connsiteY14" fmla="*/ 1488281 h 2016004"/>
              <a:gd name="connsiteX15" fmla="*/ 108464 w 3964779"/>
              <a:gd name="connsiteY15" fmla="*/ 1476354 h 2016004"/>
              <a:gd name="connsiteX16" fmla="*/ 3173 w 3964779"/>
              <a:gd name="connsiteY16" fmla="*/ 1240229 h 2016004"/>
              <a:gd name="connsiteX17" fmla="*/ 3173 w 3964779"/>
              <a:gd name="connsiteY17" fmla="*/ 1240234 h 2016004"/>
              <a:gd name="connsiteX18" fmla="*/ 3173 w 3964779"/>
              <a:gd name="connsiteY18" fmla="*/ 868164 h 2016004"/>
              <a:gd name="connsiteX19" fmla="*/ 3173 w 3964779"/>
              <a:gd name="connsiteY19" fmla="*/ 868164 h 2016004"/>
              <a:gd name="connsiteX20" fmla="*/ 3173 w 3964779"/>
              <a:gd name="connsiteY20" fmla="*/ 248052 h 2016004"/>
              <a:gd name="connsiteX0" fmla="*/ 3173 w 3964779"/>
              <a:gd name="connsiteY0" fmla="*/ 248052 h 2016004"/>
              <a:gd name="connsiteX1" fmla="*/ 120256 w 3964779"/>
              <a:gd name="connsiteY1" fmla="*/ 0 h 2016004"/>
              <a:gd name="connsiteX2" fmla="*/ 663441 w 3964779"/>
              <a:gd name="connsiteY2" fmla="*/ 0 h 2016004"/>
              <a:gd name="connsiteX3" fmla="*/ 663441 w 3964779"/>
              <a:gd name="connsiteY3" fmla="*/ 0 h 2016004"/>
              <a:gd name="connsiteX4" fmla="*/ 1653842 w 3964779"/>
              <a:gd name="connsiteY4" fmla="*/ 0 h 2016004"/>
              <a:gd name="connsiteX5" fmla="*/ 3883414 w 3964779"/>
              <a:gd name="connsiteY5" fmla="*/ 0 h 2016004"/>
              <a:gd name="connsiteX6" fmla="*/ 3964779 w 3964779"/>
              <a:gd name="connsiteY6" fmla="*/ 248052 h 2016004"/>
              <a:gd name="connsiteX7" fmla="*/ 3964779 w 3964779"/>
              <a:gd name="connsiteY7" fmla="*/ 868164 h 2016004"/>
              <a:gd name="connsiteX8" fmla="*/ 3964779 w 3964779"/>
              <a:gd name="connsiteY8" fmla="*/ 868164 h 2016004"/>
              <a:gd name="connsiteX9" fmla="*/ 3964779 w 3964779"/>
              <a:gd name="connsiteY9" fmla="*/ 1240234 h 2016004"/>
              <a:gd name="connsiteX10" fmla="*/ 3964779 w 3964779"/>
              <a:gd name="connsiteY10" fmla="*/ 1240229 h 2016004"/>
              <a:gd name="connsiteX11" fmla="*/ 3823798 w 3964779"/>
              <a:gd name="connsiteY11" fmla="*/ 1488281 h 2016004"/>
              <a:gd name="connsiteX12" fmla="*/ 1200941 w 3964779"/>
              <a:gd name="connsiteY12" fmla="*/ 1406432 h 2016004"/>
              <a:gd name="connsiteX13" fmla="*/ 1121664 w 3964779"/>
              <a:gd name="connsiteY13" fmla="*/ 2016004 h 2016004"/>
              <a:gd name="connsiteX14" fmla="*/ 853789 w 3964779"/>
              <a:gd name="connsiteY14" fmla="*/ 1488281 h 2016004"/>
              <a:gd name="connsiteX15" fmla="*/ 108464 w 3964779"/>
              <a:gd name="connsiteY15" fmla="*/ 1476354 h 2016004"/>
              <a:gd name="connsiteX16" fmla="*/ 3173 w 3964779"/>
              <a:gd name="connsiteY16" fmla="*/ 1240229 h 2016004"/>
              <a:gd name="connsiteX17" fmla="*/ 3173 w 3964779"/>
              <a:gd name="connsiteY17" fmla="*/ 1240234 h 2016004"/>
              <a:gd name="connsiteX18" fmla="*/ 3173 w 3964779"/>
              <a:gd name="connsiteY18" fmla="*/ 868164 h 2016004"/>
              <a:gd name="connsiteX19" fmla="*/ 3173 w 3964779"/>
              <a:gd name="connsiteY19" fmla="*/ 868164 h 2016004"/>
              <a:gd name="connsiteX20" fmla="*/ 3173 w 3964779"/>
              <a:gd name="connsiteY20" fmla="*/ 248052 h 20160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3964779" h="2016004">
                <a:moveTo>
                  <a:pt x="3173" y="248052"/>
                </a:moveTo>
                <a:cubicBezTo>
                  <a:pt x="3173" y="111057"/>
                  <a:pt x="-16739" y="0"/>
                  <a:pt x="120256" y="0"/>
                </a:cubicBezTo>
                <a:lnTo>
                  <a:pt x="663441" y="0"/>
                </a:lnTo>
                <a:lnTo>
                  <a:pt x="663441" y="0"/>
                </a:lnTo>
                <a:lnTo>
                  <a:pt x="1653842" y="0"/>
                </a:lnTo>
                <a:lnTo>
                  <a:pt x="3883414" y="0"/>
                </a:lnTo>
                <a:cubicBezTo>
                  <a:pt x="3960926" y="0"/>
                  <a:pt x="3964779" y="111057"/>
                  <a:pt x="3964779" y="248052"/>
                </a:cubicBezTo>
                <a:lnTo>
                  <a:pt x="3964779" y="868164"/>
                </a:lnTo>
                <a:lnTo>
                  <a:pt x="3964779" y="868164"/>
                </a:lnTo>
                <a:lnTo>
                  <a:pt x="3964779" y="1240234"/>
                </a:lnTo>
                <a:lnTo>
                  <a:pt x="3964779" y="1240229"/>
                </a:lnTo>
                <a:cubicBezTo>
                  <a:pt x="3964779" y="1377224"/>
                  <a:pt x="3960793" y="1488281"/>
                  <a:pt x="3823798" y="1488281"/>
                </a:cubicBezTo>
                <a:lnTo>
                  <a:pt x="1200941" y="1406432"/>
                </a:lnTo>
                <a:lnTo>
                  <a:pt x="1121664" y="2016004"/>
                </a:lnTo>
                <a:lnTo>
                  <a:pt x="853789" y="1488281"/>
                </a:lnTo>
                <a:lnTo>
                  <a:pt x="108464" y="1476354"/>
                </a:lnTo>
                <a:cubicBezTo>
                  <a:pt x="-28531" y="1476354"/>
                  <a:pt x="3173" y="1377224"/>
                  <a:pt x="3173" y="1240229"/>
                </a:cubicBezTo>
                <a:lnTo>
                  <a:pt x="3173" y="1240234"/>
                </a:lnTo>
                <a:lnTo>
                  <a:pt x="3173" y="868164"/>
                </a:lnTo>
                <a:lnTo>
                  <a:pt x="3173" y="868164"/>
                </a:lnTo>
                <a:lnTo>
                  <a:pt x="3173" y="248052"/>
                </a:lnTo>
                <a:close/>
              </a:path>
            </a:pathLst>
          </a:custGeom>
          <a:solidFill>
            <a:schemeClr val="accent1">
              <a:lumMod val="40000"/>
              <a:lumOff val="60000"/>
            </a:schemeClr>
          </a:solidFill>
          <a:ln w="28575"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A9B5040-FE48-74BD-D6E7-92FA1B18CCA2}"/>
              </a:ext>
            </a:extLst>
          </xdr:cNvPr>
          <xdr:cNvSpPr txBox="1"/>
        </xdr:nvSpPr>
        <xdr:spPr>
          <a:xfrm>
            <a:off x="1701704" y="12883077"/>
            <a:ext cx="2622385" cy="6032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kern="1200"/>
              <a:t>□ 補助対象上限・収入・支出の合計額等が以下のとおりとなっているか確認</a:t>
            </a:r>
            <a:endParaRPr kumimoji="1" lang="en-US" altLang="ja-JP" sz="1100" b="1" kern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1A8A-1224-4078-AB10-6AA8B2C61120}">
  <sheetPr>
    <pageSetUpPr fitToPage="1"/>
  </sheetPr>
  <dimension ref="A1:AA40"/>
  <sheetViews>
    <sheetView tabSelected="1" view="pageBreakPreview" topLeftCell="A27" zoomScale="80" zoomScaleNormal="100" zoomScaleSheetLayoutView="80" workbookViewId="0">
      <selection activeCell="P44" sqref="P44"/>
    </sheetView>
  </sheetViews>
  <sheetFormatPr defaultColWidth="4.58203125" defaultRowHeight="26" customHeight="1" x14ac:dyDescent="0.55000000000000004"/>
  <cols>
    <col min="1" max="16384" width="4.58203125" style="1"/>
  </cols>
  <sheetData>
    <row r="1" spans="1:27" ht="21.5" customHeight="1" x14ac:dyDescent="0.55000000000000004">
      <c r="A1" s="3" t="s">
        <v>31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ht="26" customHeight="1" x14ac:dyDescent="0.55000000000000004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"/>
    </row>
    <row r="3" spans="1:27" ht="31.5" customHeight="1" x14ac:dyDescent="0.55000000000000004">
      <c r="A3" s="57" t="s">
        <v>76</v>
      </c>
      <c r="B3" s="58"/>
      <c r="C3" s="58"/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58" t="s">
        <v>67</v>
      </c>
      <c r="R3" s="58"/>
      <c r="S3" s="58"/>
      <c r="T3" s="62"/>
      <c r="U3" s="63"/>
      <c r="V3" s="63"/>
      <c r="W3" s="63"/>
      <c r="X3" s="63"/>
      <c r="Y3" s="64"/>
      <c r="Z3" s="4"/>
    </row>
    <row r="4" spans="1:27" ht="12.5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7" ht="26" customHeight="1" x14ac:dyDescent="0.55000000000000004">
      <c r="A5" s="5" t="s">
        <v>10</v>
      </c>
      <c r="B5" s="5"/>
      <c r="C5" s="5"/>
      <c r="D5" s="6"/>
      <c r="E5" s="7"/>
      <c r="F5" s="7"/>
      <c r="G5" s="7"/>
      <c r="H5" s="7"/>
      <c r="I5" s="7"/>
      <c r="J5" s="7"/>
      <c r="K5" s="7"/>
      <c r="L5" s="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7" ht="26" customHeight="1" x14ac:dyDescent="0.55000000000000004">
      <c r="A6" s="42" t="s">
        <v>6</v>
      </c>
      <c r="B6" s="42"/>
      <c r="C6" s="42"/>
      <c r="D6" s="42"/>
      <c r="E6" s="42"/>
      <c r="F6" s="42"/>
      <c r="G6" s="42"/>
      <c r="H6" s="42"/>
      <c r="I6" s="42"/>
      <c r="J6" s="43" t="s">
        <v>14</v>
      </c>
      <c r="K6" s="43"/>
      <c r="L6" s="43"/>
      <c r="M6" s="43"/>
      <c r="N6" s="44" t="s">
        <v>15</v>
      </c>
      <c r="O6" s="45"/>
      <c r="P6" s="45"/>
      <c r="Q6" s="46"/>
      <c r="R6" s="43" t="s">
        <v>16</v>
      </c>
      <c r="S6" s="43"/>
      <c r="T6" s="43"/>
      <c r="U6" s="43"/>
      <c r="V6" s="43"/>
      <c r="W6" s="4"/>
      <c r="X6" s="4"/>
      <c r="Y6" s="4"/>
      <c r="Z6" s="4"/>
      <c r="AA6" s="2"/>
    </row>
    <row r="7" spans="1:27" ht="26" customHeight="1" x14ac:dyDescent="0.55000000000000004">
      <c r="A7" s="47" t="s">
        <v>17</v>
      </c>
      <c r="B7" s="48"/>
      <c r="C7" s="48"/>
      <c r="D7" s="49"/>
      <c r="E7" s="50" t="s">
        <v>42</v>
      </c>
      <c r="F7" s="50"/>
      <c r="G7" s="51"/>
      <c r="H7" s="51"/>
      <c r="I7" s="51"/>
      <c r="J7" s="52">
        <v>5000</v>
      </c>
      <c r="K7" s="52"/>
      <c r="L7" s="52"/>
      <c r="M7" s="52"/>
      <c r="N7" s="53"/>
      <c r="O7" s="54"/>
      <c r="P7" s="54"/>
      <c r="Q7" s="55"/>
      <c r="R7" s="56"/>
      <c r="S7" s="56"/>
      <c r="T7" s="56"/>
      <c r="U7" s="56"/>
      <c r="V7" s="56"/>
      <c r="W7" s="8"/>
      <c r="X7" s="8"/>
      <c r="Y7" s="4"/>
      <c r="Z7" s="4"/>
      <c r="AA7" s="2"/>
    </row>
    <row r="8" spans="1:27" ht="26" customHeight="1" x14ac:dyDescent="0.55000000000000004">
      <c r="A8" s="47" t="s">
        <v>18</v>
      </c>
      <c r="B8" s="48"/>
      <c r="C8" s="48"/>
      <c r="D8" s="49"/>
      <c r="E8" s="50" t="s">
        <v>19</v>
      </c>
      <c r="F8" s="50"/>
      <c r="G8" s="51"/>
      <c r="H8" s="51"/>
      <c r="I8" s="51"/>
      <c r="J8" s="52">
        <v>5000</v>
      </c>
      <c r="K8" s="52"/>
      <c r="L8" s="52"/>
      <c r="M8" s="52"/>
      <c r="N8" s="53"/>
      <c r="O8" s="54"/>
      <c r="P8" s="54"/>
      <c r="Q8" s="55"/>
      <c r="R8" s="56"/>
      <c r="S8" s="56"/>
      <c r="T8" s="56"/>
      <c r="U8" s="56"/>
      <c r="V8" s="56"/>
      <c r="W8" s="8"/>
      <c r="X8" s="8"/>
      <c r="Y8" s="4"/>
      <c r="Z8" s="4"/>
      <c r="AA8" s="2"/>
    </row>
    <row r="9" spans="1:27" ht="26" customHeight="1" x14ac:dyDescent="0.55000000000000004">
      <c r="A9" s="65" t="s">
        <v>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7"/>
      <c r="R9" s="9" t="s">
        <v>33</v>
      </c>
      <c r="S9" s="56"/>
      <c r="T9" s="56"/>
      <c r="U9" s="56"/>
      <c r="V9" s="56"/>
      <c r="W9" s="8"/>
      <c r="X9" s="8"/>
      <c r="Y9" s="4"/>
      <c r="Z9" s="4"/>
    </row>
    <row r="10" spans="1:27" ht="26" customHeight="1" x14ac:dyDescent="0.55000000000000004">
      <c r="A10" s="68" t="s">
        <v>20</v>
      </c>
      <c r="B10" s="69"/>
      <c r="C10" s="69"/>
      <c r="D10" s="70"/>
      <c r="E10" s="74" t="s">
        <v>21</v>
      </c>
      <c r="F10" s="74"/>
      <c r="G10" s="75"/>
      <c r="H10" s="75"/>
      <c r="I10" s="75"/>
      <c r="J10" s="52">
        <v>2000</v>
      </c>
      <c r="K10" s="52"/>
      <c r="L10" s="52"/>
      <c r="M10" s="52"/>
      <c r="N10" s="53"/>
      <c r="O10" s="54"/>
      <c r="P10" s="54"/>
      <c r="Q10" s="55"/>
      <c r="R10" s="56"/>
      <c r="S10" s="56"/>
      <c r="T10" s="56"/>
      <c r="U10" s="56"/>
      <c r="V10" s="56"/>
      <c r="W10" s="8"/>
      <c r="X10" s="8"/>
      <c r="Y10" s="4"/>
      <c r="Z10" s="4"/>
      <c r="AA10" s="2"/>
    </row>
    <row r="11" spans="1:27" ht="26" customHeight="1" x14ac:dyDescent="0.55000000000000004">
      <c r="A11" s="71"/>
      <c r="B11" s="72"/>
      <c r="C11" s="72"/>
      <c r="D11" s="73"/>
      <c r="E11" s="74" t="s">
        <v>22</v>
      </c>
      <c r="F11" s="74"/>
      <c r="G11" s="75"/>
      <c r="H11" s="75"/>
      <c r="I11" s="75"/>
      <c r="J11" s="52">
        <v>2500</v>
      </c>
      <c r="K11" s="52"/>
      <c r="L11" s="52"/>
      <c r="M11" s="52"/>
      <c r="N11" s="53"/>
      <c r="O11" s="54"/>
      <c r="P11" s="54"/>
      <c r="Q11" s="55"/>
      <c r="R11" s="56"/>
      <c r="S11" s="56"/>
      <c r="T11" s="56"/>
      <c r="U11" s="56"/>
      <c r="V11" s="56"/>
      <c r="W11" s="8"/>
      <c r="X11" s="8"/>
      <c r="Y11" s="4"/>
      <c r="Z11" s="4"/>
      <c r="AA11" s="2"/>
    </row>
    <row r="12" spans="1:27" ht="26" customHeight="1" x14ac:dyDescent="0.55000000000000004">
      <c r="A12" s="65" t="s">
        <v>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7"/>
      <c r="R12" s="9" t="s">
        <v>34</v>
      </c>
      <c r="S12" s="56"/>
      <c r="T12" s="56"/>
      <c r="U12" s="56"/>
      <c r="V12" s="56"/>
      <c r="W12" s="8"/>
      <c r="X12" s="8"/>
      <c r="Y12" s="4"/>
      <c r="Z12" s="4"/>
      <c r="AA12" s="2"/>
    </row>
    <row r="13" spans="1:27" ht="26" customHeight="1" x14ac:dyDescent="0.5500000000000000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0" t="s">
        <v>23</v>
      </c>
      <c r="R13" s="9" t="s">
        <v>35</v>
      </c>
      <c r="S13" s="82"/>
      <c r="T13" s="82"/>
      <c r="U13" s="82"/>
      <c r="V13" s="82"/>
      <c r="W13" s="8"/>
      <c r="X13" s="8"/>
      <c r="Y13" s="4"/>
      <c r="Z13" s="4"/>
      <c r="AA13" s="2"/>
    </row>
    <row r="14" spans="1:27" ht="26" customHeight="1" x14ac:dyDescent="0.55000000000000004">
      <c r="A14" s="5" t="s">
        <v>11</v>
      </c>
      <c r="B14" s="5"/>
      <c r="C14" s="5"/>
      <c r="D14" s="6"/>
      <c r="E14" s="7"/>
      <c r="F14" s="7"/>
      <c r="G14" s="7"/>
      <c r="H14" s="7"/>
      <c r="I14" s="7"/>
      <c r="J14" s="7"/>
      <c r="K14" s="7"/>
      <c r="L14" s="7"/>
      <c r="M14" s="4"/>
      <c r="N14" s="4"/>
      <c r="O14" s="4"/>
      <c r="P14" s="4"/>
      <c r="Q14" s="4"/>
      <c r="R14" s="4"/>
      <c r="S14" s="4"/>
      <c r="T14" s="4"/>
      <c r="U14" s="4"/>
      <c r="V14" s="8"/>
      <c r="W14" s="8"/>
      <c r="X14" s="8"/>
      <c r="Y14" s="4"/>
      <c r="Z14" s="4"/>
    </row>
    <row r="15" spans="1:27" ht="26" customHeight="1" x14ac:dyDescent="0.55000000000000004">
      <c r="A15" s="42" t="s">
        <v>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 t="s">
        <v>1</v>
      </c>
      <c r="S15" s="42"/>
      <c r="T15" s="42"/>
      <c r="U15" s="42"/>
      <c r="V15" s="42"/>
      <c r="W15" s="4"/>
      <c r="X15" s="4"/>
      <c r="Y15" s="4"/>
      <c r="Z15" s="4"/>
    </row>
    <row r="16" spans="1:27" ht="26" customHeight="1" x14ac:dyDescent="0.55000000000000004">
      <c r="A16" s="76" t="s">
        <v>24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9" t="s">
        <v>75</v>
      </c>
      <c r="S16" s="83"/>
      <c r="T16" s="84"/>
      <c r="U16" s="84"/>
      <c r="V16" s="85"/>
      <c r="W16" s="4"/>
      <c r="X16" s="4"/>
      <c r="Y16" s="4"/>
      <c r="Z16" s="4"/>
    </row>
    <row r="17" spans="1:26" ht="26" customHeight="1" x14ac:dyDescent="0.55000000000000004">
      <c r="A17" s="77" t="s">
        <v>3</v>
      </c>
      <c r="B17" s="78"/>
      <c r="C17" s="78"/>
      <c r="D17" s="78"/>
      <c r="E17" s="78"/>
      <c r="F17" s="79" t="s">
        <v>43</v>
      </c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11" t="s">
        <v>41</v>
      </c>
      <c r="R17" s="81"/>
      <c r="S17" s="81"/>
      <c r="T17" s="81"/>
      <c r="U17" s="81"/>
      <c r="V17" s="81"/>
      <c r="W17" s="4"/>
      <c r="X17" s="4"/>
      <c r="Y17" s="4"/>
      <c r="Z17" s="4"/>
    </row>
    <row r="18" spans="1:26" ht="26" customHeight="1" x14ac:dyDescent="0.55000000000000004">
      <c r="A18" s="77" t="s">
        <v>44</v>
      </c>
      <c r="B18" s="78"/>
      <c r="C18" s="78"/>
      <c r="D18" s="78"/>
      <c r="E18" s="78"/>
      <c r="F18" s="79" t="s">
        <v>45</v>
      </c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11" t="s">
        <v>41</v>
      </c>
      <c r="R18" s="81"/>
      <c r="S18" s="81"/>
      <c r="T18" s="81"/>
      <c r="U18" s="81"/>
      <c r="V18" s="81"/>
      <c r="W18" s="4"/>
      <c r="X18" s="4"/>
      <c r="Y18" s="4"/>
      <c r="Z18" s="4"/>
    </row>
    <row r="19" spans="1:26" ht="26" customHeight="1" x14ac:dyDescent="0.55000000000000004">
      <c r="A19" s="89" t="s">
        <v>25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1"/>
      <c r="S19" s="81"/>
      <c r="T19" s="81"/>
      <c r="U19" s="81"/>
      <c r="V19" s="81"/>
      <c r="W19" s="4"/>
      <c r="X19" s="4"/>
      <c r="Y19" s="4"/>
      <c r="Z19" s="4"/>
    </row>
    <row r="20" spans="1:26" ht="26" customHeight="1" x14ac:dyDescent="0.55000000000000004">
      <c r="A20" s="77" t="s">
        <v>46</v>
      </c>
      <c r="B20" s="78"/>
      <c r="C20" s="78"/>
      <c r="D20" s="86" t="s">
        <v>47</v>
      </c>
      <c r="E20" s="86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11" t="s">
        <v>41</v>
      </c>
      <c r="R20" s="81"/>
      <c r="S20" s="81"/>
      <c r="T20" s="81"/>
      <c r="U20" s="81"/>
      <c r="V20" s="81"/>
      <c r="W20" s="4"/>
      <c r="X20" s="4"/>
      <c r="Y20" s="4"/>
      <c r="Z20" s="4"/>
    </row>
    <row r="21" spans="1:26" ht="26" customHeight="1" x14ac:dyDescent="0.55000000000000004">
      <c r="A21" s="12" t="s">
        <v>26</v>
      </c>
      <c r="B21" s="12"/>
      <c r="C21" s="12"/>
      <c r="D21" s="1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3" t="s">
        <v>4</v>
      </c>
      <c r="R21" s="14" t="s">
        <v>40</v>
      </c>
      <c r="S21" s="87"/>
      <c r="T21" s="87"/>
      <c r="U21" s="87"/>
      <c r="V21" s="87"/>
      <c r="W21" s="4"/>
      <c r="X21" s="4"/>
      <c r="Y21" s="4"/>
      <c r="Z21" s="4"/>
    </row>
    <row r="22" spans="1:26" ht="26" customHeight="1" x14ac:dyDescent="0.55000000000000004">
      <c r="A22" s="88" t="s">
        <v>12</v>
      </c>
      <c r="B22" s="88"/>
      <c r="C22" s="88"/>
      <c r="D22" s="88"/>
      <c r="E22" s="7"/>
      <c r="F22" s="7"/>
      <c r="G22" s="7"/>
      <c r="H22" s="7"/>
      <c r="I22" s="7"/>
      <c r="J22" s="7"/>
      <c r="K22" s="7"/>
      <c r="L22" s="7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6" customHeight="1" x14ac:dyDescent="0.55000000000000004">
      <c r="A23" s="94" t="s">
        <v>0</v>
      </c>
      <c r="B23" s="92"/>
      <c r="C23" s="92"/>
      <c r="D23" s="93"/>
      <c r="E23" s="39"/>
      <c r="F23" s="92" t="s">
        <v>48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  <c r="R23" s="94" t="s">
        <v>27</v>
      </c>
      <c r="S23" s="92"/>
      <c r="T23" s="92"/>
      <c r="U23" s="93"/>
      <c r="V23" s="95" t="s">
        <v>5</v>
      </c>
      <c r="W23" s="95"/>
      <c r="X23" s="95"/>
      <c r="Y23" s="95"/>
      <c r="Z23" s="4"/>
    </row>
    <row r="24" spans="1:26" ht="30" customHeight="1" x14ac:dyDescent="0.55000000000000004">
      <c r="A24" s="96" t="s">
        <v>28</v>
      </c>
      <c r="B24" s="105" t="s">
        <v>49</v>
      </c>
      <c r="C24" s="48"/>
      <c r="D24" s="48"/>
      <c r="E24" s="106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8"/>
      <c r="R24" s="97"/>
      <c r="S24" s="98"/>
      <c r="T24" s="98"/>
      <c r="U24" s="99"/>
      <c r="V24" s="100"/>
      <c r="W24" s="100"/>
      <c r="X24" s="100"/>
      <c r="Y24" s="100"/>
      <c r="Z24" s="4"/>
    </row>
    <row r="25" spans="1:26" ht="30" customHeight="1" x14ac:dyDescent="0.55000000000000004">
      <c r="A25" s="96"/>
      <c r="B25" s="105" t="s">
        <v>50</v>
      </c>
      <c r="C25" s="48"/>
      <c r="D25" s="48"/>
      <c r="E25" s="106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97"/>
      <c r="S25" s="98"/>
      <c r="T25" s="98"/>
      <c r="U25" s="99"/>
      <c r="V25" s="100"/>
      <c r="W25" s="100"/>
      <c r="X25" s="100"/>
      <c r="Y25" s="100"/>
      <c r="Z25" s="4"/>
    </row>
    <row r="26" spans="1:26" ht="30" customHeight="1" x14ac:dyDescent="0.55000000000000004">
      <c r="A26" s="96"/>
      <c r="B26" s="105" t="s">
        <v>51</v>
      </c>
      <c r="C26" s="48"/>
      <c r="D26" s="48"/>
      <c r="E26" s="106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97"/>
      <c r="S26" s="98"/>
      <c r="T26" s="98"/>
      <c r="U26" s="99"/>
      <c r="V26" s="100"/>
      <c r="W26" s="100"/>
      <c r="X26" s="100"/>
      <c r="Y26" s="100"/>
      <c r="Z26" s="4"/>
    </row>
    <row r="27" spans="1:26" ht="30" customHeight="1" x14ac:dyDescent="0.55000000000000004">
      <c r="A27" s="96"/>
      <c r="B27" s="105" t="s">
        <v>73</v>
      </c>
      <c r="C27" s="48"/>
      <c r="D27" s="48"/>
      <c r="E27" s="106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97"/>
      <c r="S27" s="98"/>
      <c r="T27" s="98"/>
      <c r="U27" s="99"/>
      <c r="V27" s="100"/>
      <c r="W27" s="100"/>
      <c r="X27" s="100"/>
      <c r="Y27" s="100"/>
      <c r="Z27" s="4"/>
    </row>
    <row r="28" spans="1:26" ht="30" customHeight="1" x14ac:dyDescent="0.55000000000000004">
      <c r="A28" s="96"/>
      <c r="B28" s="105" t="s">
        <v>13</v>
      </c>
      <c r="C28" s="48"/>
      <c r="D28" s="48"/>
      <c r="E28" s="106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97"/>
      <c r="S28" s="98"/>
      <c r="T28" s="98"/>
      <c r="U28" s="99"/>
      <c r="V28" s="100"/>
      <c r="W28" s="100"/>
      <c r="X28" s="100"/>
      <c r="Y28" s="100"/>
      <c r="Z28" s="4"/>
    </row>
    <row r="29" spans="1:26" ht="30" customHeight="1" x14ac:dyDescent="0.55000000000000004">
      <c r="A29" s="96"/>
      <c r="B29" s="105" t="s">
        <v>52</v>
      </c>
      <c r="C29" s="48"/>
      <c r="D29" s="48"/>
      <c r="E29" s="106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97"/>
      <c r="S29" s="98"/>
      <c r="T29" s="98"/>
      <c r="U29" s="99"/>
      <c r="V29" s="100"/>
      <c r="W29" s="100"/>
      <c r="X29" s="100"/>
      <c r="Y29" s="100"/>
      <c r="Z29" s="4"/>
    </row>
    <row r="30" spans="1:26" ht="30" customHeight="1" x14ac:dyDescent="0.55000000000000004">
      <c r="A30" s="96"/>
      <c r="B30" s="105" t="s">
        <v>7</v>
      </c>
      <c r="C30" s="48"/>
      <c r="D30" s="48"/>
      <c r="E30" s="10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  <c r="R30" s="97"/>
      <c r="S30" s="98"/>
      <c r="T30" s="98"/>
      <c r="U30" s="99"/>
      <c r="V30" s="100"/>
      <c r="W30" s="100"/>
      <c r="X30" s="100"/>
      <c r="Y30" s="100"/>
      <c r="Z30" s="4"/>
    </row>
    <row r="31" spans="1:26" ht="30" customHeight="1" x14ac:dyDescent="0.55000000000000004">
      <c r="A31" s="96"/>
      <c r="B31" s="105" t="s">
        <v>53</v>
      </c>
      <c r="C31" s="48"/>
      <c r="D31" s="48"/>
      <c r="E31" s="10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97"/>
      <c r="S31" s="98"/>
      <c r="T31" s="98"/>
      <c r="U31" s="99"/>
      <c r="V31" s="100"/>
      <c r="W31" s="100"/>
      <c r="X31" s="100"/>
      <c r="Y31" s="100"/>
      <c r="Z31" s="4"/>
    </row>
    <row r="32" spans="1:26" ht="30" customHeight="1" x14ac:dyDescent="0.55000000000000004">
      <c r="A32" s="96"/>
      <c r="B32" s="105" t="s">
        <v>8</v>
      </c>
      <c r="C32" s="48"/>
      <c r="D32" s="48"/>
      <c r="E32" s="106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8"/>
      <c r="R32" s="97"/>
      <c r="S32" s="98"/>
      <c r="T32" s="98"/>
      <c r="U32" s="99"/>
      <c r="V32" s="100"/>
      <c r="W32" s="100"/>
      <c r="X32" s="100"/>
      <c r="Y32" s="100"/>
      <c r="Z32" s="4"/>
    </row>
    <row r="33" spans="1:26" ht="30" customHeight="1" x14ac:dyDescent="0.55000000000000004">
      <c r="A33" s="96"/>
      <c r="B33" s="105" t="s">
        <v>54</v>
      </c>
      <c r="C33" s="48"/>
      <c r="D33" s="48"/>
      <c r="E33" s="106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97"/>
      <c r="S33" s="98"/>
      <c r="T33" s="98"/>
      <c r="U33" s="99"/>
      <c r="V33" s="100"/>
      <c r="W33" s="100"/>
      <c r="X33" s="100"/>
      <c r="Y33" s="100"/>
      <c r="Z33" s="4"/>
    </row>
    <row r="34" spans="1:26" ht="26" customHeight="1" x14ac:dyDescent="0.55000000000000004">
      <c r="A34" s="96"/>
      <c r="B34" s="101" t="s">
        <v>9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7"/>
      <c r="R34" s="102"/>
      <c r="S34" s="102"/>
      <c r="T34" s="102"/>
      <c r="U34" s="102"/>
      <c r="V34" s="14" t="s">
        <v>36</v>
      </c>
      <c r="W34" s="103"/>
      <c r="X34" s="103"/>
      <c r="Y34" s="104"/>
      <c r="Z34" s="4"/>
    </row>
    <row r="35" spans="1:26" ht="30" customHeight="1" x14ac:dyDescent="0.55000000000000004">
      <c r="A35" s="113" t="s">
        <v>29</v>
      </c>
      <c r="B35" s="105" t="s">
        <v>55</v>
      </c>
      <c r="C35" s="48"/>
      <c r="D35" s="48"/>
      <c r="E35" s="106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97"/>
      <c r="S35" s="98"/>
      <c r="T35" s="98"/>
      <c r="U35" s="99"/>
      <c r="V35" s="100"/>
      <c r="W35" s="100"/>
      <c r="X35" s="100"/>
      <c r="Y35" s="100"/>
      <c r="Z35" s="4"/>
    </row>
    <row r="36" spans="1:26" ht="30" customHeight="1" x14ac:dyDescent="0.55000000000000004">
      <c r="A36" s="113"/>
      <c r="B36" s="105" t="s">
        <v>73</v>
      </c>
      <c r="C36" s="48"/>
      <c r="D36" s="48"/>
      <c r="E36" s="106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8"/>
      <c r="R36" s="97"/>
      <c r="S36" s="98"/>
      <c r="T36" s="98"/>
      <c r="U36" s="99"/>
      <c r="V36" s="100"/>
      <c r="W36" s="100"/>
      <c r="X36" s="100"/>
      <c r="Y36" s="100"/>
      <c r="Z36" s="4"/>
    </row>
    <row r="37" spans="1:26" ht="30" customHeight="1" x14ac:dyDescent="0.55000000000000004">
      <c r="A37" s="113"/>
      <c r="B37" s="105" t="s">
        <v>13</v>
      </c>
      <c r="C37" s="48"/>
      <c r="D37" s="48" t="s">
        <v>13</v>
      </c>
      <c r="E37" s="106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8"/>
      <c r="R37" s="97"/>
      <c r="S37" s="98"/>
      <c r="T37" s="98"/>
      <c r="U37" s="99"/>
      <c r="V37" s="100"/>
      <c r="W37" s="100"/>
      <c r="X37" s="100"/>
      <c r="Y37" s="100"/>
      <c r="Z37" s="4"/>
    </row>
    <row r="38" spans="1:26" ht="26" customHeight="1" x14ac:dyDescent="0.55000000000000004">
      <c r="A38" s="113"/>
      <c r="B38" s="101" t="s">
        <v>9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7"/>
      <c r="R38" s="110"/>
      <c r="S38" s="111"/>
      <c r="T38" s="111"/>
      <c r="U38" s="112"/>
      <c r="V38" s="14" t="s">
        <v>37</v>
      </c>
      <c r="W38" s="103"/>
      <c r="X38" s="103"/>
      <c r="Y38" s="104"/>
      <c r="Z38" s="4"/>
    </row>
    <row r="39" spans="1:26" ht="26" customHeight="1" x14ac:dyDescent="0.55000000000000004">
      <c r="A39" s="15"/>
      <c r="B39" s="15"/>
      <c r="C39" s="15"/>
      <c r="D39" s="1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6" t="s">
        <v>30</v>
      </c>
      <c r="R39" s="17" t="s">
        <v>39</v>
      </c>
      <c r="S39" s="109"/>
      <c r="T39" s="109"/>
      <c r="U39" s="109"/>
      <c r="V39" s="14" t="s">
        <v>38</v>
      </c>
      <c r="W39" s="109"/>
      <c r="X39" s="109"/>
      <c r="Y39" s="109"/>
      <c r="Z39" s="4"/>
    </row>
    <row r="40" spans="1:26" ht="26" customHeight="1" x14ac:dyDescent="0.6">
      <c r="A40" s="205" t="s">
        <v>56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</row>
  </sheetData>
  <sheetProtection insertColumns="0" insertRows="0" deleteColumns="0" deleteRows="0"/>
  <mergeCells count="120">
    <mergeCell ref="A23:D23"/>
    <mergeCell ref="B24:D24"/>
    <mergeCell ref="B25:D25"/>
    <mergeCell ref="B26:D26"/>
    <mergeCell ref="B27:D27"/>
    <mergeCell ref="B28:D28"/>
    <mergeCell ref="B29:D29"/>
    <mergeCell ref="B30:D30"/>
    <mergeCell ref="B31:D31"/>
    <mergeCell ref="E37:Q37"/>
    <mergeCell ref="E24:Q24"/>
    <mergeCell ref="E25:Q25"/>
    <mergeCell ref="E26:Q26"/>
    <mergeCell ref="E27:Q27"/>
    <mergeCell ref="E28:Q28"/>
    <mergeCell ref="E29:Q29"/>
    <mergeCell ref="E30:Q30"/>
    <mergeCell ref="E31:Q31"/>
    <mergeCell ref="E32:Q32"/>
    <mergeCell ref="R32:U32"/>
    <mergeCell ref="V32:Y32"/>
    <mergeCell ref="B32:D32"/>
    <mergeCell ref="B33:D33"/>
    <mergeCell ref="E33:Q33"/>
    <mergeCell ref="W39:Y39"/>
    <mergeCell ref="A40:Y40"/>
    <mergeCell ref="R37:U37"/>
    <mergeCell ref="V37:Y37"/>
    <mergeCell ref="B38:Q38"/>
    <mergeCell ref="R38:U38"/>
    <mergeCell ref="W38:Y38"/>
    <mergeCell ref="A35:A38"/>
    <mergeCell ref="R35:U35"/>
    <mergeCell ref="V35:Y35"/>
    <mergeCell ref="R36:U36"/>
    <mergeCell ref="V36:Y36"/>
    <mergeCell ref="B35:D35"/>
    <mergeCell ref="B36:D36"/>
    <mergeCell ref="B37:D37"/>
    <mergeCell ref="E35:Q35"/>
    <mergeCell ref="E36:Q36"/>
    <mergeCell ref="S39:U39"/>
    <mergeCell ref="R33:U33"/>
    <mergeCell ref="F23:Q23"/>
    <mergeCell ref="R23:U23"/>
    <mergeCell ref="V23:Y23"/>
    <mergeCell ref="A24:A34"/>
    <mergeCell ref="R24:U24"/>
    <mergeCell ref="V24:Y24"/>
    <mergeCell ref="R29:U29"/>
    <mergeCell ref="V29:Y29"/>
    <mergeCell ref="R30:U30"/>
    <mergeCell ref="V30:Y30"/>
    <mergeCell ref="R27:U27"/>
    <mergeCell ref="V27:Y27"/>
    <mergeCell ref="R28:U28"/>
    <mergeCell ref="V28:Y28"/>
    <mergeCell ref="R25:U25"/>
    <mergeCell ref="V25:Y25"/>
    <mergeCell ref="R26:U26"/>
    <mergeCell ref="V26:Y26"/>
    <mergeCell ref="V33:Y33"/>
    <mergeCell ref="B34:Q34"/>
    <mergeCell ref="R34:U34"/>
    <mergeCell ref="W34:Y34"/>
    <mergeCell ref="R31:U31"/>
    <mergeCell ref="V31:Y31"/>
    <mergeCell ref="A20:C20"/>
    <mergeCell ref="D20:E20"/>
    <mergeCell ref="F20:P20"/>
    <mergeCell ref="R20:V20"/>
    <mergeCell ref="S21:V21"/>
    <mergeCell ref="A22:D22"/>
    <mergeCell ref="A18:E18"/>
    <mergeCell ref="F18:G18"/>
    <mergeCell ref="H18:P18"/>
    <mergeCell ref="R18:V18"/>
    <mergeCell ref="A19:Q19"/>
    <mergeCell ref="R19:V19"/>
    <mergeCell ref="A16:Q16"/>
    <mergeCell ref="A17:E17"/>
    <mergeCell ref="F17:G17"/>
    <mergeCell ref="H17:P17"/>
    <mergeCell ref="R17:V17"/>
    <mergeCell ref="R11:V11"/>
    <mergeCell ref="A12:Q12"/>
    <mergeCell ref="S12:V12"/>
    <mergeCell ref="S13:V13"/>
    <mergeCell ref="A15:Q15"/>
    <mergeCell ref="R15:V15"/>
    <mergeCell ref="S16:V16"/>
    <mergeCell ref="A8:D8"/>
    <mergeCell ref="E8:I8"/>
    <mergeCell ref="J8:M8"/>
    <mergeCell ref="N8:Q8"/>
    <mergeCell ref="R8:V8"/>
    <mergeCell ref="A9:Q9"/>
    <mergeCell ref="S9:V9"/>
    <mergeCell ref="A10:D11"/>
    <mergeCell ref="E10:I10"/>
    <mergeCell ref="J10:M10"/>
    <mergeCell ref="N10:Q10"/>
    <mergeCell ref="R10:V10"/>
    <mergeCell ref="E11:I11"/>
    <mergeCell ref="J11:M11"/>
    <mergeCell ref="N11:Q11"/>
    <mergeCell ref="A2:Y2"/>
    <mergeCell ref="A6:I6"/>
    <mergeCell ref="J6:M6"/>
    <mergeCell ref="N6:Q6"/>
    <mergeCell ref="R6:V6"/>
    <mergeCell ref="A7:D7"/>
    <mergeCell ref="E7:I7"/>
    <mergeCell ref="J7:M7"/>
    <mergeCell ref="N7:Q7"/>
    <mergeCell ref="R7:V7"/>
    <mergeCell ref="A3:C3"/>
    <mergeCell ref="D3:P3"/>
    <mergeCell ref="Q3:S3"/>
    <mergeCell ref="T3:Y3"/>
  </mergeCells>
  <phoneticPr fontId="1"/>
  <printOptions horizontalCentered="1" verticalCentered="1"/>
  <pageMargins left="3.937007874015748E-2" right="0" top="0.35433070866141736" bottom="0.35433070866141736" header="0" footer="0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E0DF-52C5-48B8-9C35-0E6D13256547}">
  <sheetPr>
    <pageSetUpPr fitToPage="1"/>
  </sheetPr>
  <dimension ref="A1:AK40"/>
  <sheetViews>
    <sheetView view="pageBreakPreview" zoomScale="90" zoomScaleNormal="100" zoomScaleSheetLayoutView="90" workbookViewId="0">
      <selection activeCell="A9" sqref="A9:Q9"/>
    </sheetView>
  </sheetViews>
  <sheetFormatPr defaultColWidth="4.58203125" defaultRowHeight="26" customHeight="1" x14ac:dyDescent="0.55000000000000004"/>
  <cols>
    <col min="1" max="16384" width="4.58203125" style="1"/>
  </cols>
  <sheetData>
    <row r="1" spans="1:37" ht="21.5" customHeight="1" x14ac:dyDescent="0.55000000000000004">
      <c r="A1" s="18" t="s">
        <v>31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4"/>
    </row>
    <row r="2" spans="1:37" ht="26" customHeight="1" x14ac:dyDescent="0.55000000000000004">
      <c r="A2" s="114" t="s">
        <v>32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spans="1:37" ht="31.5" customHeight="1" x14ac:dyDescent="0.55000000000000004">
      <c r="A3" s="127" t="s">
        <v>76</v>
      </c>
      <c r="B3" s="128"/>
      <c r="C3" s="128"/>
      <c r="D3" s="129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1"/>
      <c r="Q3" s="127" t="s">
        <v>67</v>
      </c>
      <c r="R3" s="128"/>
      <c r="S3" s="132"/>
      <c r="T3" s="208"/>
      <c r="U3" s="208"/>
      <c r="V3" s="208"/>
      <c r="W3" s="208"/>
      <c r="X3" s="208"/>
      <c r="Y3" s="209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t="12.5" customHeight="1" x14ac:dyDescent="0.5500000000000000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4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t="26" customHeight="1" x14ac:dyDescent="0.55000000000000004">
      <c r="A5" s="20" t="s">
        <v>10</v>
      </c>
      <c r="B5" s="20"/>
      <c r="C5" s="20"/>
      <c r="D5" s="21"/>
      <c r="E5" s="22"/>
      <c r="F5" s="22"/>
      <c r="G5" s="22"/>
      <c r="H5" s="22"/>
      <c r="I5" s="22"/>
      <c r="J5" s="22"/>
      <c r="K5" s="22"/>
      <c r="L5" s="22"/>
      <c r="M5" s="19"/>
      <c r="N5" s="23" t="s">
        <v>71</v>
      </c>
      <c r="O5" s="19"/>
      <c r="P5" s="19"/>
      <c r="Q5" s="19"/>
      <c r="R5" s="24"/>
      <c r="S5" s="19"/>
      <c r="T5" s="19"/>
      <c r="U5" s="19"/>
      <c r="V5" s="25"/>
      <c r="W5" s="19"/>
      <c r="X5" s="19"/>
      <c r="Y5" s="19"/>
      <c r="Z5" s="4"/>
    </row>
    <row r="6" spans="1:37" ht="26" customHeight="1" x14ac:dyDescent="0.55000000000000004">
      <c r="A6" s="115" t="s">
        <v>70</v>
      </c>
      <c r="B6" s="115"/>
      <c r="C6" s="115"/>
      <c r="D6" s="115"/>
      <c r="E6" s="115"/>
      <c r="F6" s="115"/>
      <c r="G6" s="115"/>
      <c r="H6" s="115"/>
      <c r="I6" s="115"/>
      <c r="J6" s="116" t="s">
        <v>14</v>
      </c>
      <c r="K6" s="116"/>
      <c r="L6" s="116"/>
      <c r="M6" s="116"/>
      <c r="N6" s="117" t="s">
        <v>15</v>
      </c>
      <c r="O6" s="118"/>
      <c r="P6" s="118"/>
      <c r="Q6" s="119"/>
      <c r="R6" s="116" t="s">
        <v>16</v>
      </c>
      <c r="S6" s="116"/>
      <c r="T6" s="116"/>
      <c r="U6" s="116"/>
      <c r="V6" s="116"/>
      <c r="W6" s="19"/>
      <c r="X6" s="19"/>
      <c r="Y6" s="19"/>
      <c r="Z6" s="4"/>
      <c r="AA6" s="37" t="s">
        <v>72</v>
      </c>
    </row>
    <row r="7" spans="1:37" ht="26" customHeight="1" x14ac:dyDescent="0.55000000000000004">
      <c r="A7" s="120" t="s">
        <v>17</v>
      </c>
      <c r="B7" s="121"/>
      <c r="C7" s="121"/>
      <c r="D7" s="122"/>
      <c r="E7" s="123" t="s">
        <v>42</v>
      </c>
      <c r="F7" s="123"/>
      <c r="G7" s="124"/>
      <c r="H7" s="124"/>
      <c r="I7" s="124"/>
      <c r="J7" s="125">
        <v>5000</v>
      </c>
      <c r="K7" s="125"/>
      <c r="L7" s="125"/>
      <c r="M7" s="125"/>
      <c r="N7" s="53"/>
      <c r="O7" s="54"/>
      <c r="P7" s="54"/>
      <c r="Q7" s="55"/>
      <c r="R7" s="126">
        <f>IF(J7*N7&lt;=5000*48,J7*N7,240000)</f>
        <v>0</v>
      </c>
      <c r="S7" s="126"/>
      <c r="T7" s="126"/>
      <c r="U7" s="126"/>
      <c r="V7" s="126"/>
      <c r="W7" s="26"/>
      <c r="X7" s="26"/>
      <c r="Y7" s="19"/>
      <c r="Z7" s="4"/>
      <c r="AA7" s="207" t="s">
        <v>77</v>
      </c>
    </row>
    <row r="8" spans="1:37" ht="26" customHeight="1" x14ac:dyDescent="0.55000000000000004">
      <c r="A8" s="120" t="s">
        <v>18</v>
      </c>
      <c r="B8" s="121"/>
      <c r="C8" s="121"/>
      <c r="D8" s="122"/>
      <c r="E8" s="123" t="s">
        <v>19</v>
      </c>
      <c r="F8" s="123"/>
      <c r="G8" s="124"/>
      <c r="H8" s="124"/>
      <c r="I8" s="124"/>
      <c r="J8" s="125">
        <v>5000</v>
      </c>
      <c r="K8" s="125"/>
      <c r="L8" s="125"/>
      <c r="M8" s="125"/>
      <c r="N8" s="53"/>
      <c r="O8" s="54"/>
      <c r="P8" s="54"/>
      <c r="Q8" s="55"/>
      <c r="R8" s="126">
        <f>IF(J8*N8&lt;=5000*16,J8*N8,80000)</f>
        <v>0</v>
      </c>
      <c r="S8" s="126"/>
      <c r="T8" s="126"/>
      <c r="U8" s="126"/>
      <c r="V8" s="126"/>
      <c r="W8" s="26"/>
      <c r="X8" s="26"/>
      <c r="Y8" s="19"/>
      <c r="Z8" s="4"/>
      <c r="AA8" s="2"/>
    </row>
    <row r="9" spans="1:37" ht="26" customHeight="1" x14ac:dyDescent="0.55000000000000004">
      <c r="A9" s="133" t="s">
        <v>9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5"/>
      <c r="R9" s="27" t="s">
        <v>33</v>
      </c>
      <c r="S9" s="126">
        <f>SUM(R7:V8)</f>
        <v>0</v>
      </c>
      <c r="T9" s="126"/>
      <c r="U9" s="126"/>
      <c r="V9" s="126"/>
      <c r="W9" s="26"/>
      <c r="X9" s="26"/>
      <c r="Y9" s="19"/>
      <c r="Z9" s="4"/>
    </row>
    <row r="10" spans="1:37" ht="26" customHeight="1" x14ac:dyDescent="0.55000000000000004">
      <c r="A10" s="136" t="s">
        <v>20</v>
      </c>
      <c r="B10" s="137"/>
      <c r="C10" s="137"/>
      <c r="D10" s="138"/>
      <c r="E10" s="142" t="s">
        <v>21</v>
      </c>
      <c r="F10" s="142"/>
      <c r="G10" s="143"/>
      <c r="H10" s="143"/>
      <c r="I10" s="143"/>
      <c r="J10" s="125">
        <v>2000</v>
      </c>
      <c r="K10" s="125"/>
      <c r="L10" s="125"/>
      <c r="M10" s="125"/>
      <c r="N10" s="53"/>
      <c r="O10" s="54"/>
      <c r="P10" s="54"/>
      <c r="Q10" s="55"/>
      <c r="R10" s="126">
        <f>IF(J10*N10&lt;=2000*64,J10*N10,128000)</f>
        <v>0</v>
      </c>
      <c r="S10" s="126"/>
      <c r="T10" s="126"/>
      <c r="U10" s="126"/>
      <c r="V10" s="126"/>
      <c r="W10" s="26"/>
      <c r="X10" s="26"/>
      <c r="Y10" s="19"/>
      <c r="Z10" s="4"/>
      <c r="AA10" s="2"/>
    </row>
    <row r="11" spans="1:37" ht="26" customHeight="1" x14ac:dyDescent="0.55000000000000004">
      <c r="A11" s="139"/>
      <c r="B11" s="140"/>
      <c r="C11" s="140"/>
      <c r="D11" s="141"/>
      <c r="E11" s="142" t="s">
        <v>22</v>
      </c>
      <c r="F11" s="142"/>
      <c r="G11" s="143"/>
      <c r="H11" s="143"/>
      <c r="I11" s="143"/>
      <c r="J11" s="125">
        <v>2500</v>
      </c>
      <c r="K11" s="125"/>
      <c r="L11" s="125"/>
      <c r="M11" s="125"/>
      <c r="N11" s="53"/>
      <c r="O11" s="54"/>
      <c r="P11" s="54"/>
      <c r="Q11" s="55"/>
      <c r="R11" s="126">
        <f>IF(J11*N11&lt;=2500*64,J11*N11,160000)</f>
        <v>0</v>
      </c>
      <c r="S11" s="126"/>
      <c r="T11" s="126"/>
      <c r="U11" s="126"/>
      <c r="V11" s="126"/>
      <c r="W11" s="26"/>
      <c r="X11" s="26"/>
      <c r="Y11" s="19"/>
      <c r="Z11" s="4"/>
      <c r="AA11" s="2"/>
    </row>
    <row r="12" spans="1:37" ht="26" customHeight="1" x14ac:dyDescent="0.55000000000000004">
      <c r="A12" s="133" t="s">
        <v>9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5"/>
      <c r="R12" s="27" t="s">
        <v>34</v>
      </c>
      <c r="S12" s="126">
        <f>SUM(R10:V11)</f>
        <v>0</v>
      </c>
      <c r="T12" s="126"/>
      <c r="U12" s="126"/>
      <c r="V12" s="126"/>
      <c r="W12" s="26"/>
      <c r="X12" s="26"/>
      <c r="Y12" s="19"/>
      <c r="Z12" s="4"/>
      <c r="AA12" s="2"/>
    </row>
    <row r="13" spans="1:37" ht="26" customHeight="1" x14ac:dyDescent="0.5500000000000000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8" t="s">
        <v>23</v>
      </c>
      <c r="R13" s="27" t="s">
        <v>35</v>
      </c>
      <c r="S13" s="149">
        <f>SUM(S9,S12)</f>
        <v>0</v>
      </c>
      <c r="T13" s="149"/>
      <c r="U13" s="149"/>
      <c r="V13" s="149"/>
      <c r="W13" s="26"/>
      <c r="X13" s="26"/>
      <c r="Y13" s="19"/>
      <c r="Z13" s="4"/>
      <c r="AA13" s="2"/>
    </row>
    <row r="14" spans="1:37" ht="26" customHeight="1" x14ac:dyDescent="0.55000000000000004">
      <c r="A14" s="20" t="s">
        <v>11</v>
      </c>
      <c r="B14" s="20"/>
      <c r="C14" s="20"/>
      <c r="D14" s="21"/>
      <c r="E14" s="22"/>
      <c r="F14" s="22"/>
      <c r="G14" s="22"/>
      <c r="H14" s="22"/>
      <c r="I14" s="22"/>
      <c r="J14" s="22"/>
      <c r="K14" s="22"/>
      <c r="L14" s="22"/>
      <c r="M14" s="19"/>
      <c r="N14" s="19"/>
      <c r="O14" s="19"/>
      <c r="P14" s="19"/>
      <c r="Q14" s="19"/>
      <c r="R14" s="23" t="s">
        <v>68</v>
      </c>
      <c r="S14" s="29"/>
      <c r="T14" s="19"/>
      <c r="U14" s="19"/>
      <c r="V14" s="26"/>
      <c r="W14" s="26"/>
      <c r="X14" s="26"/>
      <c r="Y14" s="19"/>
      <c r="Z14" s="4"/>
    </row>
    <row r="15" spans="1:37" ht="26" customHeight="1" x14ac:dyDescent="0.55000000000000004">
      <c r="A15" s="115" t="s">
        <v>2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 t="s">
        <v>1</v>
      </c>
      <c r="S15" s="115"/>
      <c r="T15" s="115"/>
      <c r="U15" s="115"/>
      <c r="V15" s="115"/>
      <c r="W15" s="19"/>
      <c r="X15" s="19"/>
      <c r="Y15" s="19"/>
      <c r="Z15" s="4"/>
    </row>
    <row r="16" spans="1:37" ht="26" customHeight="1" x14ac:dyDescent="0.55000000000000004">
      <c r="A16" s="144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27" t="s">
        <v>75</v>
      </c>
      <c r="S16" s="83"/>
      <c r="T16" s="84"/>
      <c r="U16" s="84"/>
      <c r="V16" s="85"/>
      <c r="W16" s="19"/>
      <c r="X16" s="19"/>
      <c r="Y16" s="19"/>
      <c r="Z16" s="4"/>
    </row>
    <row r="17" spans="1:26" ht="26" customHeight="1" x14ac:dyDescent="0.55000000000000004">
      <c r="A17" s="145" t="s">
        <v>3</v>
      </c>
      <c r="B17" s="146"/>
      <c r="C17" s="146"/>
      <c r="D17" s="146"/>
      <c r="E17" s="146"/>
      <c r="F17" s="147" t="s">
        <v>43</v>
      </c>
      <c r="G17" s="147"/>
      <c r="H17" s="148"/>
      <c r="I17" s="148"/>
      <c r="J17" s="148"/>
      <c r="K17" s="148"/>
      <c r="L17" s="148"/>
      <c r="M17" s="148"/>
      <c r="N17" s="148"/>
      <c r="O17" s="148"/>
      <c r="P17" s="148"/>
      <c r="Q17" s="30" t="s">
        <v>41</v>
      </c>
      <c r="R17" s="81"/>
      <c r="S17" s="81"/>
      <c r="T17" s="81"/>
      <c r="U17" s="81"/>
      <c r="V17" s="81"/>
      <c r="W17" s="19"/>
      <c r="X17" s="19"/>
      <c r="Y17" s="19"/>
      <c r="Z17" s="4"/>
    </row>
    <row r="18" spans="1:26" ht="26" customHeight="1" x14ac:dyDescent="0.55000000000000004">
      <c r="A18" s="145" t="s">
        <v>44</v>
      </c>
      <c r="B18" s="146"/>
      <c r="C18" s="146"/>
      <c r="D18" s="146"/>
      <c r="E18" s="146"/>
      <c r="F18" s="147" t="s">
        <v>45</v>
      </c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30" t="s">
        <v>41</v>
      </c>
      <c r="R18" s="81"/>
      <c r="S18" s="81"/>
      <c r="T18" s="81"/>
      <c r="U18" s="81"/>
      <c r="V18" s="81"/>
      <c r="W18" s="19"/>
      <c r="X18" s="19"/>
      <c r="Y18" s="19"/>
      <c r="Z18" s="4"/>
    </row>
    <row r="19" spans="1:26" ht="26" customHeight="1" x14ac:dyDescent="0.55000000000000004">
      <c r="A19" s="153" t="s">
        <v>25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5"/>
      <c r="R19" s="81"/>
      <c r="S19" s="81"/>
      <c r="T19" s="81"/>
      <c r="U19" s="81"/>
      <c r="V19" s="81"/>
      <c r="W19" s="19"/>
      <c r="X19" s="19"/>
      <c r="Y19" s="19"/>
      <c r="Z19" s="4"/>
    </row>
    <row r="20" spans="1:26" ht="26" customHeight="1" x14ac:dyDescent="0.55000000000000004">
      <c r="A20" s="145" t="s">
        <v>46</v>
      </c>
      <c r="B20" s="146"/>
      <c r="C20" s="146"/>
      <c r="D20" s="150" t="s">
        <v>47</v>
      </c>
      <c r="E20" s="150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30" t="s">
        <v>41</v>
      </c>
      <c r="R20" s="81"/>
      <c r="S20" s="81"/>
      <c r="T20" s="81"/>
      <c r="U20" s="81"/>
      <c r="V20" s="81"/>
      <c r="W20" s="19"/>
      <c r="X20" s="19"/>
      <c r="Y20" s="19"/>
      <c r="Z20" s="4"/>
    </row>
    <row r="21" spans="1:26" ht="26" customHeight="1" x14ac:dyDescent="0.55000000000000004">
      <c r="A21" s="31" t="s">
        <v>26</v>
      </c>
      <c r="B21" s="31"/>
      <c r="C21" s="31"/>
      <c r="D21" s="31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32" t="s">
        <v>4</v>
      </c>
      <c r="R21" s="27" t="s">
        <v>40</v>
      </c>
      <c r="S21" s="151">
        <f>SUM(S16,R17,R18,R19,R20)</f>
        <v>0</v>
      </c>
      <c r="T21" s="151"/>
      <c r="U21" s="151"/>
      <c r="V21" s="151"/>
      <c r="W21" s="24"/>
      <c r="X21" s="19"/>
      <c r="Y21" s="19"/>
      <c r="Z21" s="4"/>
    </row>
    <row r="22" spans="1:26" ht="26" customHeight="1" x14ac:dyDescent="0.55000000000000004">
      <c r="A22" s="152" t="s">
        <v>12</v>
      </c>
      <c r="B22" s="152"/>
      <c r="C22" s="152"/>
      <c r="D22" s="152"/>
      <c r="E22" s="22"/>
      <c r="F22" s="22"/>
      <c r="G22" s="22"/>
      <c r="H22" s="22"/>
      <c r="I22" s="22"/>
      <c r="J22" s="22"/>
      <c r="K22" s="22"/>
      <c r="L22" s="22"/>
      <c r="M22" s="19"/>
      <c r="N22" s="19"/>
      <c r="O22" s="19"/>
      <c r="P22" s="19"/>
      <c r="Q22" s="19"/>
      <c r="R22" s="23" t="s">
        <v>69</v>
      </c>
      <c r="S22" s="19"/>
      <c r="T22" s="19"/>
      <c r="U22" s="19"/>
      <c r="V22" s="19"/>
      <c r="W22" s="19"/>
      <c r="X22" s="19"/>
      <c r="Y22" s="19"/>
      <c r="Z22" s="4"/>
    </row>
    <row r="23" spans="1:26" ht="26" customHeight="1" x14ac:dyDescent="0.55000000000000004">
      <c r="A23" s="159" t="s">
        <v>0</v>
      </c>
      <c r="B23" s="157"/>
      <c r="C23" s="157"/>
      <c r="D23" s="158"/>
      <c r="E23" s="40"/>
      <c r="F23" s="157" t="s">
        <v>48</v>
      </c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8"/>
      <c r="R23" s="159" t="s">
        <v>27</v>
      </c>
      <c r="S23" s="157"/>
      <c r="T23" s="157"/>
      <c r="U23" s="158"/>
      <c r="V23" s="160" t="s">
        <v>5</v>
      </c>
      <c r="W23" s="160"/>
      <c r="X23" s="160"/>
      <c r="Y23" s="160"/>
      <c r="Z23" s="4"/>
    </row>
    <row r="24" spans="1:26" ht="30" customHeight="1" x14ac:dyDescent="0.55000000000000004">
      <c r="A24" s="161" t="s">
        <v>28</v>
      </c>
      <c r="B24" s="164" t="s">
        <v>49</v>
      </c>
      <c r="C24" s="121"/>
      <c r="D24" s="121"/>
      <c r="E24" s="106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8"/>
      <c r="R24" s="97"/>
      <c r="S24" s="98"/>
      <c r="T24" s="98"/>
      <c r="U24" s="99"/>
      <c r="V24" s="100"/>
      <c r="W24" s="100"/>
      <c r="X24" s="100"/>
      <c r="Y24" s="100"/>
      <c r="Z24" s="4"/>
    </row>
    <row r="25" spans="1:26" ht="30" customHeight="1" x14ac:dyDescent="0.55000000000000004">
      <c r="A25" s="161"/>
      <c r="B25" s="164" t="s">
        <v>50</v>
      </c>
      <c r="C25" s="121"/>
      <c r="D25" s="121"/>
      <c r="E25" s="106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97"/>
      <c r="S25" s="98"/>
      <c r="T25" s="98"/>
      <c r="U25" s="99"/>
      <c r="V25" s="100"/>
      <c r="W25" s="100"/>
      <c r="X25" s="100"/>
      <c r="Y25" s="100"/>
      <c r="Z25" s="4"/>
    </row>
    <row r="26" spans="1:26" ht="30" customHeight="1" x14ac:dyDescent="0.55000000000000004">
      <c r="A26" s="161"/>
      <c r="B26" s="164" t="s">
        <v>51</v>
      </c>
      <c r="C26" s="121"/>
      <c r="D26" s="121"/>
      <c r="E26" s="106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8"/>
      <c r="R26" s="97"/>
      <c r="S26" s="98"/>
      <c r="T26" s="98"/>
      <c r="U26" s="99"/>
      <c r="V26" s="100"/>
      <c r="W26" s="100"/>
      <c r="X26" s="100"/>
      <c r="Y26" s="100"/>
      <c r="Z26" s="4"/>
    </row>
    <row r="27" spans="1:26" ht="30" customHeight="1" x14ac:dyDescent="0.55000000000000004">
      <c r="A27" s="161"/>
      <c r="B27" s="164" t="s">
        <v>73</v>
      </c>
      <c r="C27" s="121"/>
      <c r="D27" s="121"/>
      <c r="E27" s="106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97"/>
      <c r="S27" s="98"/>
      <c r="T27" s="98"/>
      <c r="U27" s="99"/>
      <c r="V27" s="100"/>
      <c r="W27" s="100"/>
      <c r="X27" s="100"/>
      <c r="Y27" s="100"/>
      <c r="Z27" s="4"/>
    </row>
    <row r="28" spans="1:26" ht="30" customHeight="1" x14ac:dyDescent="0.55000000000000004">
      <c r="A28" s="161"/>
      <c r="B28" s="164" t="s">
        <v>13</v>
      </c>
      <c r="C28" s="121"/>
      <c r="D28" s="121"/>
      <c r="E28" s="106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8"/>
      <c r="R28" s="97"/>
      <c r="S28" s="98"/>
      <c r="T28" s="98"/>
      <c r="U28" s="99"/>
      <c r="V28" s="100"/>
      <c r="W28" s="100"/>
      <c r="X28" s="100"/>
      <c r="Y28" s="100"/>
      <c r="Z28" s="4"/>
    </row>
    <row r="29" spans="1:26" ht="30" customHeight="1" x14ac:dyDescent="0.55000000000000004">
      <c r="A29" s="161"/>
      <c r="B29" s="164" t="s">
        <v>52</v>
      </c>
      <c r="C29" s="121"/>
      <c r="D29" s="121"/>
      <c r="E29" s="106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97"/>
      <c r="S29" s="98"/>
      <c r="T29" s="98"/>
      <c r="U29" s="99"/>
      <c r="V29" s="100"/>
      <c r="W29" s="100"/>
      <c r="X29" s="100"/>
      <c r="Y29" s="100"/>
      <c r="Z29" s="4"/>
    </row>
    <row r="30" spans="1:26" ht="30" customHeight="1" x14ac:dyDescent="0.55000000000000004">
      <c r="A30" s="161"/>
      <c r="B30" s="164" t="s">
        <v>7</v>
      </c>
      <c r="C30" s="121"/>
      <c r="D30" s="121"/>
      <c r="E30" s="10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  <c r="R30" s="97"/>
      <c r="S30" s="98"/>
      <c r="T30" s="98"/>
      <c r="U30" s="99"/>
      <c r="V30" s="100"/>
      <c r="W30" s="100"/>
      <c r="X30" s="100"/>
      <c r="Y30" s="100"/>
      <c r="Z30" s="4"/>
    </row>
    <row r="31" spans="1:26" ht="30" customHeight="1" x14ac:dyDescent="0.55000000000000004">
      <c r="A31" s="161"/>
      <c r="B31" s="164" t="s">
        <v>53</v>
      </c>
      <c r="C31" s="121"/>
      <c r="D31" s="121"/>
      <c r="E31" s="10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97"/>
      <c r="S31" s="98"/>
      <c r="T31" s="98"/>
      <c r="U31" s="99"/>
      <c r="V31" s="100"/>
      <c r="W31" s="100"/>
      <c r="X31" s="100"/>
      <c r="Y31" s="100"/>
      <c r="Z31" s="4"/>
    </row>
    <row r="32" spans="1:26" ht="30" customHeight="1" x14ac:dyDescent="0.55000000000000004">
      <c r="A32" s="161"/>
      <c r="B32" s="164" t="s">
        <v>8</v>
      </c>
      <c r="C32" s="121"/>
      <c r="D32" s="121"/>
      <c r="E32" s="106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8"/>
      <c r="R32" s="97"/>
      <c r="S32" s="98"/>
      <c r="T32" s="98"/>
      <c r="U32" s="99"/>
      <c r="V32" s="100"/>
      <c r="W32" s="100"/>
      <c r="X32" s="100"/>
      <c r="Y32" s="100"/>
      <c r="Z32" s="4"/>
    </row>
    <row r="33" spans="1:26" ht="30" customHeight="1" x14ac:dyDescent="0.55000000000000004">
      <c r="A33" s="161"/>
      <c r="B33" s="164" t="s">
        <v>54</v>
      </c>
      <c r="C33" s="121"/>
      <c r="D33" s="121"/>
      <c r="E33" s="106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97"/>
      <c r="S33" s="98"/>
      <c r="T33" s="98"/>
      <c r="U33" s="99"/>
      <c r="V33" s="100"/>
      <c r="W33" s="100"/>
      <c r="X33" s="100"/>
      <c r="Y33" s="100"/>
      <c r="Z33" s="4"/>
    </row>
    <row r="34" spans="1:26" ht="26" customHeight="1" x14ac:dyDescent="0.55000000000000004">
      <c r="A34" s="161"/>
      <c r="B34" s="162" t="s">
        <v>9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63">
        <f>SUM(R24:U33)</f>
        <v>0</v>
      </c>
      <c r="S34" s="163"/>
      <c r="T34" s="163"/>
      <c r="U34" s="163"/>
      <c r="V34" s="27" t="s">
        <v>36</v>
      </c>
      <c r="W34" s="165">
        <f>SUM(V24:Y33)</f>
        <v>0</v>
      </c>
      <c r="X34" s="165"/>
      <c r="Y34" s="166"/>
      <c r="Z34" s="4"/>
    </row>
    <row r="35" spans="1:26" ht="30" customHeight="1" x14ac:dyDescent="0.55000000000000004">
      <c r="A35" s="170" t="s">
        <v>29</v>
      </c>
      <c r="B35" s="164" t="s">
        <v>55</v>
      </c>
      <c r="C35" s="121"/>
      <c r="D35" s="121"/>
      <c r="E35" s="106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97"/>
      <c r="S35" s="98"/>
      <c r="T35" s="98"/>
      <c r="U35" s="99"/>
      <c r="V35" s="100"/>
      <c r="W35" s="100"/>
      <c r="X35" s="100"/>
      <c r="Y35" s="100"/>
      <c r="Z35" s="4"/>
    </row>
    <row r="36" spans="1:26" ht="30" customHeight="1" x14ac:dyDescent="0.55000000000000004">
      <c r="A36" s="170"/>
      <c r="B36" s="164" t="s">
        <v>73</v>
      </c>
      <c r="C36" s="121"/>
      <c r="D36" s="121"/>
      <c r="E36" s="106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8"/>
      <c r="R36" s="97"/>
      <c r="S36" s="98"/>
      <c r="T36" s="98"/>
      <c r="U36" s="99"/>
      <c r="V36" s="100"/>
      <c r="W36" s="100"/>
      <c r="X36" s="100"/>
      <c r="Y36" s="100"/>
      <c r="Z36" s="4"/>
    </row>
    <row r="37" spans="1:26" ht="30" customHeight="1" x14ac:dyDescent="0.55000000000000004">
      <c r="A37" s="170"/>
      <c r="B37" s="164" t="s">
        <v>13</v>
      </c>
      <c r="C37" s="121"/>
      <c r="D37" s="121" t="s">
        <v>13</v>
      </c>
      <c r="E37" s="106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8"/>
      <c r="R37" s="97"/>
      <c r="S37" s="98"/>
      <c r="T37" s="98"/>
      <c r="U37" s="99"/>
      <c r="V37" s="100"/>
      <c r="W37" s="100"/>
      <c r="X37" s="100"/>
      <c r="Y37" s="100"/>
      <c r="Z37" s="4"/>
    </row>
    <row r="38" spans="1:26" ht="26" customHeight="1" x14ac:dyDescent="0.55000000000000004">
      <c r="A38" s="170"/>
      <c r="B38" s="162" t="s">
        <v>9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5"/>
      <c r="R38" s="167">
        <f>SUM(R35:U37)</f>
        <v>0</v>
      </c>
      <c r="S38" s="168"/>
      <c r="T38" s="168"/>
      <c r="U38" s="169"/>
      <c r="V38" s="27" t="s">
        <v>37</v>
      </c>
      <c r="W38" s="165">
        <f>SUM(V35:Y37)</f>
        <v>0</v>
      </c>
      <c r="X38" s="165"/>
      <c r="Y38" s="166"/>
      <c r="Z38" s="4"/>
    </row>
    <row r="39" spans="1:26" ht="26" customHeight="1" x14ac:dyDescent="0.55000000000000004">
      <c r="A39" s="33"/>
      <c r="B39" s="33"/>
      <c r="C39" s="33"/>
      <c r="D39" s="3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34" t="s">
        <v>30</v>
      </c>
      <c r="R39" s="35" t="s">
        <v>39</v>
      </c>
      <c r="S39" s="156">
        <f>R34+R38</f>
        <v>0</v>
      </c>
      <c r="T39" s="156"/>
      <c r="U39" s="156"/>
      <c r="V39" s="27" t="s">
        <v>38</v>
      </c>
      <c r="W39" s="156">
        <f>W34+W38</f>
        <v>0</v>
      </c>
      <c r="X39" s="156"/>
      <c r="Y39" s="156"/>
      <c r="Z39" s="4"/>
    </row>
    <row r="40" spans="1:26" ht="26" customHeight="1" x14ac:dyDescent="0.6">
      <c r="A40" s="206" t="s">
        <v>56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</row>
  </sheetData>
  <sheetProtection algorithmName="SHA-512" hashValue="jm4ZoLn2BItk0P7NsEpWZITsFMgrotA+ylmBHYH129+uyQykqTEUDM90mRPLmjnIq0C/iBpDJaniJrNCd1aJ0Q==" saltValue="h1MUIpa3y8dmMWgZHdT9cw==" spinCount="100000" sheet="1" formatCells="0" formatColumns="0" formatRows="0" insertColumns="0" insertRows="0" deleteColumns="0" deleteRows="0"/>
  <mergeCells count="120">
    <mergeCell ref="A23:D23"/>
    <mergeCell ref="B24:D24"/>
    <mergeCell ref="B25:D25"/>
    <mergeCell ref="B26:D26"/>
    <mergeCell ref="B27:D27"/>
    <mergeCell ref="B28:D28"/>
    <mergeCell ref="B29:D29"/>
    <mergeCell ref="B30:D30"/>
    <mergeCell ref="B31:D31"/>
    <mergeCell ref="E24:Q24"/>
    <mergeCell ref="E25:Q25"/>
    <mergeCell ref="E26:Q26"/>
    <mergeCell ref="E27:Q27"/>
    <mergeCell ref="E28:Q28"/>
    <mergeCell ref="E29:Q29"/>
    <mergeCell ref="E30:Q30"/>
    <mergeCell ref="E31:Q31"/>
    <mergeCell ref="A40:Y40"/>
    <mergeCell ref="R37:U37"/>
    <mergeCell ref="V37:Y37"/>
    <mergeCell ref="B38:Q38"/>
    <mergeCell ref="R38:U38"/>
    <mergeCell ref="W38:Y38"/>
    <mergeCell ref="A35:A38"/>
    <mergeCell ref="R35:U35"/>
    <mergeCell ref="V35:Y35"/>
    <mergeCell ref="R36:U36"/>
    <mergeCell ref="V36:Y36"/>
    <mergeCell ref="B35:D35"/>
    <mergeCell ref="B36:D36"/>
    <mergeCell ref="B37:D37"/>
    <mergeCell ref="E35:Q35"/>
    <mergeCell ref="E36:Q36"/>
    <mergeCell ref="E37:Q37"/>
    <mergeCell ref="R31:U31"/>
    <mergeCell ref="V31:Y31"/>
    <mergeCell ref="R32:U32"/>
    <mergeCell ref="V32:Y32"/>
    <mergeCell ref="B32:D32"/>
    <mergeCell ref="B33:D33"/>
    <mergeCell ref="E32:Q32"/>
    <mergeCell ref="E33:Q33"/>
    <mergeCell ref="W34:Y34"/>
    <mergeCell ref="S39:U39"/>
    <mergeCell ref="W39:Y39"/>
    <mergeCell ref="F23:Q23"/>
    <mergeCell ref="R23:U23"/>
    <mergeCell ref="V23:Y23"/>
    <mergeCell ref="A24:A34"/>
    <mergeCell ref="R24:U24"/>
    <mergeCell ref="V24:Y24"/>
    <mergeCell ref="R29:U29"/>
    <mergeCell ref="V29:Y29"/>
    <mergeCell ref="R30:U30"/>
    <mergeCell ref="V30:Y30"/>
    <mergeCell ref="R27:U27"/>
    <mergeCell ref="V27:Y27"/>
    <mergeCell ref="R28:U28"/>
    <mergeCell ref="V28:Y28"/>
    <mergeCell ref="R25:U25"/>
    <mergeCell ref="V25:Y25"/>
    <mergeCell ref="R26:U26"/>
    <mergeCell ref="V26:Y26"/>
    <mergeCell ref="R33:U33"/>
    <mergeCell ref="V33:Y33"/>
    <mergeCell ref="B34:Q34"/>
    <mergeCell ref="R34:U34"/>
    <mergeCell ref="A20:C20"/>
    <mergeCell ref="D20:E20"/>
    <mergeCell ref="F20:P20"/>
    <mergeCell ref="R20:V20"/>
    <mergeCell ref="S21:V21"/>
    <mergeCell ref="A22:D22"/>
    <mergeCell ref="A18:E18"/>
    <mergeCell ref="F18:G18"/>
    <mergeCell ref="H18:P18"/>
    <mergeCell ref="R18:V18"/>
    <mergeCell ref="A19:Q19"/>
    <mergeCell ref="R19:V19"/>
    <mergeCell ref="A16:Q16"/>
    <mergeCell ref="A17:E17"/>
    <mergeCell ref="F17:G17"/>
    <mergeCell ref="H17:P17"/>
    <mergeCell ref="R17:V17"/>
    <mergeCell ref="R11:V11"/>
    <mergeCell ref="A12:Q12"/>
    <mergeCell ref="S12:V12"/>
    <mergeCell ref="S13:V13"/>
    <mergeCell ref="A15:Q15"/>
    <mergeCell ref="R15:V15"/>
    <mergeCell ref="S16:V16"/>
    <mergeCell ref="A8:D8"/>
    <mergeCell ref="E8:I8"/>
    <mergeCell ref="J8:M8"/>
    <mergeCell ref="N8:Q8"/>
    <mergeCell ref="R8:V8"/>
    <mergeCell ref="A9:Q9"/>
    <mergeCell ref="S9:V9"/>
    <mergeCell ref="A10:D11"/>
    <mergeCell ref="E10:I10"/>
    <mergeCell ref="J10:M10"/>
    <mergeCell ref="N10:Q10"/>
    <mergeCell ref="R10:V10"/>
    <mergeCell ref="E11:I11"/>
    <mergeCell ref="J11:M11"/>
    <mergeCell ref="N11:Q11"/>
    <mergeCell ref="A2:Y2"/>
    <mergeCell ref="A6:I6"/>
    <mergeCell ref="J6:M6"/>
    <mergeCell ref="N6:Q6"/>
    <mergeCell ref="R6:V6"/>
    <mergeCell ref="A7:D7"/>
    <mergeCell ref="E7:I7"/>
    <mergeCell ref="J7:M7"/>
    <mergeCell ref="N7:Q7"/>
    <mergeCell ref="R7:V7"/>
    <mergeCell ref="A3:C3"/>
    <mergeCell ref="D3:P3"/>
    <mergeCell ref="Q3:S3"/>
    <mergeCell ref="T3:Y3"/>
  </mergeCells>
  <phoneticPr fontId="1"/>
  <conditionalFormatting sqref="D3 T3 N7:N8 N10:N11 S16 H17:H18 R17:R20 F20 E24:Y33 E35:Y37">
    <cfRule type="containsBlanks" dxfId="0" priority="1">
      <formula>LEN(TRIM(D3))=0</formula>
    </cfRule>
  </conditionalFormatting>
  <dataValidations count="1">
    <dataValidation type="whole" operator="greaterThanOrEqual" allowBlank="1" showInputMessage="1" showErrorMessage="1" sqref="N7:Q8 N10:Q11 R35:Y37 R24:Y33 T17:V20 S16:S20 R17:R20" xr:uid="{42E4AA2C-9133-4C21-8F16-CC741843D3E0}">
      <formula1>0</formula1>
    </dataValidation>
  </dataValidations>
  <printOptions horizontalCentered="1" verticalCentered="1"/>
  <pageMargins left="3.937007874015748E-2" right="3.937007874015748E-2" top="0.3543307086614173" bottom="0.3543307086614173" header="0" footer="0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1C91-5DE3-4CEB-AED3-9179164BA3E4}">
  <sheetPr>
    <pageSetUpPr fitToPage="1"/>
  </sheetPr>
  <dimension ref="A1:AA39"/>
  <sheetViews>
    <sheetView view="pageBreakPreview" zoomScale="80" zoomScaleNormal="100" zoomScaleSheetLayoutView="80" workbookViewId="0">
      <selection activeCell="A14" sqref="A14:Q14"/>
    </sheetView>
  </sheetViews>
  <sheetFormatPr defaultColWidth="4.58203125" defaultRowHeight="26" customHeight="1" x14ac:dyDescent="0.55000000000000004"/>
  <cols>
    <col min="1" max="16384" width="4.58203125" style="1"/>
  </cols>
  <sheetData>
    <row r="1" spans="1:27" ht="21.5" customHeight="1" x14ac:dyDescent="0.55000000000000004">
      <c r="A1" s="3" t="s">
        <v>31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ht="26" customHeight="1" x14ac:dyDescent="0.55000000000000004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"/>
    </row>
    <row r="3" spans="1:27" ht="31.5" customHeight="1" x14ac:dyDescent="0.55000000000000004">
      <c r="A3" s="57" t="s">
        <v>76</v>
      </c>
      <c r="B3" s="58"/>
      <c r="C3" s="58"/>
      <c r="D3" s="175" t="s">
        <v>57</v>
      </c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7"/>
      <c r="Q3" s="58" t="s">
        <v>67</v>
      </c>
      <c r="R3" s="58"/>
      <c r="S3" s="58"/>
      <c r="T3" s="178" t="s">
        <v>74</v>
      </c>
      <c r="U3" s="179"/>
      <c r="V3" s="179"/>
      <c r="W3" s="179"/>
      <c r="X3" s="179"/>
      <c r="Y3" s="180"/>
      <c r="Z3" s="4"/>
    </row>
    <row r="4" spans="1:27" ht="26" customHeight="1" x14ac:dyDescent="0.55000000000000004">
      <c r="A4" s="5" t="s">
        <v>10</v>
      </c>
      <c r="B4" s="5"/>
      <c r="C4" s="5"/>
      <c r="D4" s="6"/>
      <c r="E4" s="7"/>
      <c r="F4" s="7"/>
      <c r="G4" s="7"/>
      <c r="H4" s="7"/>
      <c r="I4" s="7"/>
      <c r="J4" s="7"/>
      <c r="K4" s="7"/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7" ht="26" customHeight="1" x14ac:dyDescent="0.55000000000000004">
      <c r="A5" s="42" t="s">
        <v>6</v>
      </c>
      <c r="B5" s="42"/>
      <c r="C5" s="42"/>
      <c r="D5" s="42"/>
      <c r="E5" s="42"/>
      <c r="F5" s="42"/>
      <c r="G5" s="42"/>
      <c r="H5" s="42"/>
      <c r="I5" s="42"/>
      <c r="J5" s="43" t="s">
        <v>14</v>
      </c>
      <c r="K5" s="43"/>
      <c r="L5" s="43"/>
      <c r="M5" s="43"/>
      <c r="N5" s="44" t="s">
        <v>15</v>
      </c>
      <c r="O5" s="45"/>
      <c r="P5" s="45"/>
      <c r="Q5" s="46"/>
      <c r="R5" s="43" t="s">
        <v>16</v>
      </c>
      <c r="S5" s="43"/>
      <c r="T5" s="43"/>
      <c r="U5" s="43"/>
      <c r="V5" s="43"/>
      <c r="W5" s="4"/>
      <c r="X5" s="4"/>
      <c r="Y5" s="4"/>
      <c r="Z5" s="4"/>
      <c r="AA5" s="2"/>
    </row>
    <row r="6" spans="1:27" ht="26" customHeight="1" x14ac:dyDescent="0.55000000000000004">
      <c r="A6" s="47" t="s">
        <v>17</v>
      </c>
      <c r="B6" s="48"/>
      <c r="C6" s="48"/>
      <c r="D6" s="49"/>
      <c r="E6" s="50" t="s">
        <v>42</v>
      </c>
      <c r="F6" s="50"/>
      <c r="G6" s="51"/>
      <c r="H6" s="51"/>
      <c r="I6" s="51"/>
      <c r="J6" s="52">
        <v>5000</v>
      </c>
      <c r="K6" s="52"/>
      <c r="L6" s="52"/>
      <c r="M6" s="52"/>
      <c r="N6" s="171">
        <v>24</v>
      </c>
      <c r="O6" s="172"/>
      <c r="P6" s="172"/>
      <c r="Q6" s="173"/>
      <c r="R6" s="174">
        <f>J6*N6</f>
        <v>120000</v>
      </c>
      <c r="S6" s="174"/>
      <c r="T6" s="174"/>
      <c r="U6" s="174"/>
      <c r="V6" s="174"/>
      <c r="W6" s="8"/>
      <c r="X6" s="8"/>
      <c r="Y6" s="4"/>
      <c r="Z6" s="4"/>
      <c r="AA6" s="2"/>
    </row>
    <row r="7" spans="1:27" ht="26" customHeight="1" x14ac:dyDescent="0.55000000000000004">
      <c r="A7" s="47" t="s">
        <v>18</v>
      </c>
      <c r="B7" s="48"/>
      <c r="C7" s="48"/>
      <c r="D7" s="49"/>
      <c r="E7" s="50" t="s">
        <v>19</v>
      </c>
      <c r="F7" s="50"/>
      <c r="G7" s="51"/>
      <c r="H7" s="51"/>
      <c r="I7" s="51"/>
      <c r="J7" s="52">
        <v>5000</v>
      </c>
      <c r="K7" s="52"/>
      <c r="L7" s="52"/>
      <c r="M7" s="52"/>
      <c r="N7" s="171">
        <v>4</v>
      </c>
      <c r="O7" s="172"/>
      <c r="P7" s="172"/>
      <c r="Q7" s="173"/>
      <c r="R7" s="174">
        <f>J7*N7</f>
        <v>20000</v>
      </c>
      <c r="S7" s="174"/>
      <c r="T7" s="174"/>
      <c r="U7" s="174"/>
      <c r="V7" s="174"/>
      <c r="W7" s="8"/>
      <c r="X7" s="8"/>
      <c r="Y7" s="4"/>
      <c r="Z7" s="4"/>
      <c r="AA7" s="2"/>
    </row>
    <row r="8" spans="1:27" ht="26" customHeight="1" x14ac:dyDescent="0.55000000000000004">
      <c r="A8" s="65" t="s">
        <v>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7"/>
      <c r="R8" s="9" t="s">
        <v>33</v>
      </c>
      <c r="S8" s="174">
        <f>SUM(R6:V7)</f>
        <v>140000</v>
      </c>
      <c r="T8" s="174"/>
      <c r="U8" s="174"/>
      <c r="V8" s="174"/>
      <c r="W8" s="8"/>
      <c r="X8" s="8"/>
      <c r="Y8" s="4"/>
      <c r="Z8" s="4"/>
    </row>
    <row r="9" spans="1:27" ht="26" customHeight="1" x14ac:dyDescent="0.55000000000000004">
      <c r="A9" s="68" t="s">
        <v>20</v>
      </c>
      <c r="B9" s="69"/>
      <c r="C9" s="69"/>
      <c r="D9" s="70"/>
      <c r="E9" s="74" t="s">
        <v>21</v>
      </c>
      <c r="F9" s="74"/>
      <c r="G9" s="75"/>
      <c r="H9" s="75"/>
      <c r="I9" s="75"/>
      <c r="J9" s="52">
        <v>2000</v>
      </c>
      <c r="K9" s="52"/>
      <c r="L9" s="52"/>
      <c r="M9" s="52"/>
      <c r="N9" s="171">
        <v>24</v>
      </c>
      <c r="O9" s="172"/>
      <c r="P9" s="172"/>
      <c r="Q9" s="173"/>
      <c r="R9" s="174">
        <f>J9*N9</f>
        <v>48000</v>
      </c>
      <c r="S9" s="174"/>
      <c r="T9" s="174"/>
      <c r="U9" s="174"/>
      <c r="V9" s="174"/>
      <c r="W9" s="8"/>
      <c r="X9" s="8"/>
      <c r="Y9" s="4"/>
      <c r="Z9" s="4"/>
      <c r="AA9" s="2"/>
    </row>
    <row r="10" spans="1:27" ht="26" customHeight="1" x14ac:dyDescent="0.55000000000000004">
      <c r="A10" s="71"/>
      <c r="B10" s="72"/>
      <c r="C10" s="72"/>
      <c r="D10" s="73"/>
      <c r="E10" s="74" t="s">
        <v>22</v>
      </c>
      <c r="F10" s="74"/>
      <c r="G10" s="75"/>
      <c r="H10" s="75"/>
      <c r="I10" s="75"/>
      <c r="J10" s="52">
        <v>2500</v>
      </c>
      <c r="K10" s="52"/>
      <c r="L10" s="52"/>
      <c r="M10" s="52"/>
      <c r="N10" s="53"/>
      <c r="O10" s="54"/>
      <c r="P10" s="54"/>
      <c r="Q10" s="55"/>
      <c r="R10" s="56"/>
      <c r="S10" s="56"/>
      <c r="T10" s="56"/>
      <c r="U10" s="56"/>
      <c r="V10" s="56"/>
      <c r="W10" s="8"/>
      <c r="X10" s="8"/>
      <c r="Y10" s="4"/>
      <c r="Z10" s="4"/>
      <c r="AA10" s="2"/>
    </row>
    <row r="11" spans="1:27" ht="26" customHeight="1" x14ac:dyDescent="0.55000000000000004">
      <c r="A11" s="65" t="s">
        <v>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7"/>
      <c r="R11" s="9" t="s">
        <v>34</v>
      </c>
      <c r="S11" s="174">
        <f>R9</f>
        <v>48000</v>
      </c>
      <c r="T11" s="174"/>
      <c r="U11" s="174"/>
      <c r="V11" s="174"/>
      <c r="W11" s="8"/>
      <c r="X11" s="8"/>
      <c r="Y11" s="4"/>
      <c r="Z11" s="4"/>
      <c r="AA11" s="2"/>
    </row>
    <row r="12" spans="1:27" ht="26" customHeight="1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0" t="s">
        <v>23</v>
      </c>
      <c r="R12" s="9" t="s">
        <v>35</v>
      </c>
      <c r="S12" s="182">
        <f>SUM(S8,S11)</f>
        <v>188000</v>
      </c>
      <c r="T12" s="182"/>
      <c r="U12" s="182"/>
      <c r="V12" s="182"/>
      <c r="W12" s="8"/>
      <c r="X12" s="8"/>
      <c r="Y12" s="4"/>
      <c r="Z12" s="4"/>
      <c r="AA12" s="2"/>
    </row>
    <row r="13" spans="1:27" ht="26" customHeight="1" x14ac:dyDescent="0.55000000000000004">
      <c r="A13" s="5" t="s">
        <v>11</v>
      </c>
      <c r="B13" s="5"/>
      <c r="C13" s="5"/>
      <c r="D13" s="6"/>
      <c r="E13" s="7"/>
      <c r="F13" s="7"/>
      <c r="G13" s="7"/>
      <c r="H13" s="7"/>
      <c r="I13" s="7"/>
      <c r="J13" s="7"/>
      <c r="K13" s="7"/>
      <c r="L13" s="7"/>
      <c r="M13" s="4"/>
      <c r="N13" s="4"/>
      <c r="O13" s="4"/>
      <c r="P13" s="4"/>
      <c r="Q13" s="4"/>
      <c r="R13" s="4"/>
      <c r="S13" s="4"/>
      <c r="T13" s="4"/>
      <c r="U13" s="4"/>
      <c r="V13" s="8"/>
      <c r="W13" s="8"/>
      <c r="X13" s="8"/>
      <c r="Y13" s="4"/>
      <c r="Z13" s="4"/>
    </row>
    <row r="14" spans="1:27" ht="26" customHeight="1" x14ac:dyDescent="0.55000000000000004">
      <c r="A14" s="42" t="s">
        <v>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 t="s">
        <v>1</v>
      </c>
      <c r="S14" s="42"/>
      <c r="T14" s="42"/>
      <c r="U14" s="42"/>
      <c r="V14" s="42"/>
      <c r="W14" s="4"/>
      <c r="X14" s="4"/>
      <c r="Y14" s="4"/>
      <c r="Z14" s="4"/>
    </row>
    <row r="15" spans="1:27" ht="26" customHeight="1" x14ac:dyDescent="0.55000000000000004">
      <c r="A15" s="76" t="s">
        <v>24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9" t="s">
        <v>75</v>
      </c>
      <c r="S15" s="183">
        <v>186000</v>
      </c>
      <c r="T15" s="184"/>
      <c r="U15" s="184"/>
      <c r="V15" s="185"/>
      <c r="W15" s="4"/>
      <c r="X15" s="4"/>
      <c r="Y15" s="4"/>
      <c r="Z15" s="4"/>
    </row>
    <row r="16" spans="1:27" ht="26" customHeight="1" x14ac:dyDescent="0.55000000000000004">
      <c r="A16" s="77" t="s">
        <v>3</v>
      </c>
      <c r="B16" s="78"/>
      <c r="C16" s="78"/>
      <c r="D16" s="78"/>
      <c r="E16" s="78"/>
      <c r="F16" s="79" t="s">
        <v>43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11" t="s">
        <v>41</v>
      </c>
      <c r="R16" s="181"/>
      <c r="S16" s="181"/>
      <c r="T16" s="181"/>
      <c r="U16" s="181"/>
      <c r="V16" s="181"/>
      <c r="W16" s="4"/>
      <c r="X16" s="4"/>
      <c r="Y16" s="4"/>
      <c r="Z16" s="4"/>
    </row>
    <row r="17" spans="1:26" ht="26" customHeight="1" x14ac:dyDescent="0.55000000000000004">
      <c r="A17" s="77" t="s">
        <v>44</v>
      </c>
      <c r="B17" s="78"/>
      <c r="C17" s="78"/>
      <c r="D17" s="78"/>
      <c r="E17" s="78"/>
      <c r="F17" s="79" t="s">
        <v>45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11" t="s">
        <v>41</v>
      </c>
      <c r="R17" s="181"/>
      <c r="S17" s="181"/>
      <c r="T17" s="181"/>
      <c r="U17" s="181"/>
      <c r="V17" s="181"/>
      <c r="W17" s="4"/>
      <c r="X17" s="4"/>
      <c r="Y17" s="4"/>
      <c r="Z17" s="4"/>
    </row>
    <row r="18" spans="1:26" ht="26" customHeight="1" x14ac:dyDescent="0.55000000000000004">
      <c r="A18" s="89" t="s">
        <v>25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1"/>
      <c r="R18" s="186">
        <v>57600</v>
      </c>
      <c r="S18" s="186"/>
      <c r="T18" s="186"/>
      <c r="U18" s="186"/>
      <c r="V18" s="186"/>
      <c r="W18" s="4"/>
      <c r="X18" s="4"/>
      <c r="Y18" s="4"/>
      <c r="Z18" s="4"/>
    </row>
    <row r="19" spans="1:26" ht="26" customHeight="1" x14ac:dyDescent="0.55000000000000004">
      <c r="A19" s="77" t="s">
        <v>46</v>
      </c>
      <c r="B19" s="78"/>
      <c r="C19" s="78"/>
      <c r="D19" s="86" t="s">
        <v>47</v>
      </c>
      <c r="E19" s="86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11" t="s">
        <v>41</v>
      </c>
      <c r="R19" s="81"/>
      <c r="S19" s="81"/>
      <c r="T19" s="81"/>
      <c r="U19" s="81"/>
      <c r="V19" s="81"/>
      <c r="W19" s="4"/>
      <c r="X19" s="4"/>
      <c r="Y19" s="4"/>
      <c r="Z19" s="4"/>
    </row>
    <row r="20" spans="1:26" ht="26" customHeight="1" x14ac:dyDescent="0.55000000000000004">
      <c r="A20" s="12" t="s">
        <v>26</v>
      </c>
      <c r="B20" s="12"/>
      <c r="C20" s="12"/>
      <c r="D20" s="1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3" t="s">
        <v>4</v>
      </c>
      <c r="R20" s="14" t="s">
        <v>40</v>
      </c>
      <c r="S20" s="182">
        <f>SUM(S15,R16,R17,R18,R19)</f>
        <v>243600</v>
      </c>
      <c r="T20" s="182"/>
      <c r="U20" s="182"/>
      <c r="V20" s="182"/>
      <c r="W20" s="4"/>
      <c r="X20" s="4"/>
      <c r="Y20" s="4"/>
      <c r="Z20" s="4"/>
    </row>
    <row r="21" spans="1:26" ht="26" customHeight="1" x14ac:dyDescent="0.55000000000000004">
      <c r="A21" s="88" t="s">
        <v>12</v>
      </c>
      <c r="B21" s="88"/>
      <c r="C21" s="88"/>
      <c r="D21" s="88"/>
      <c r="E21" s="7"/>
      <c r="F21" s="7"/>
      <c r="G21" s="7"/>
      <c r="H21" s="7"/>
      <c r="I21" s="7"/>
      <c r="J21" s="7"/>
      <c r="K21" s="7"/>
      <c r="L21" s="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6" customHeight="1" x14ac:dyDescent="0.55000000000000004">
      <c r="A22" s="94" t="s">
        <v>0</v>
      </c>
      <c r="B22" s="92"/>
      <c r="C22" s="92"/>
      <c r="D22" s="93"/>
      <c r="E22" s="39"/>
      <c r="F22" s="92" t="s">
        <v>48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3"/>
      <c r="R22" s="94" t="s">
        <v>27</v>
      </c>
      <c r="S22" s="92"/>
      <c r="T22" s="92"/>
      <c r="U22" s="93"/>
      <c r="V22" s="95" t="s">
        <v>5</v>
      </c>
      <c r="W22" s="95"/>
      <c r="X22" s="95"/>
      <c r="Y22" s="95"/>
      <c r="Z22" s="4"/>
    </row>
    <row r="23" spans="1:26" ht="30" customHeight="1" x14ac:dyDescent="0.55000000000000004">
      <c r="A23" s="96" t="s">
        <v>28</v>
      </c>
      <c r="B23" s="105" t="s">
        <v>49</v>
      </c>
      <c r="C23" s="48"/>
      <c r="D23" s="48"/>
      <c r="E23" s="202" t="s">
        <v>62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4"/>
      <c r="R23" s="187">
        <v>42000</v>
      </c>
      <c r="S23" s="188"/>
      <c r="T23" s="188"/>
      <c r="U23" s="189"/>
      <c r="V23" s="190">
        <v>2000</v>
      </c>
      <c r="W23" s="190"/>
      <c r="X23" s="190"/>
      <c r="Y23" s="190"/>
      <c r="Z23" s="4"/>
    </row>
    <row r="24" spans="1:26" ht="30" customHeight="1" x14ac:dyDescent="0.55000000000000004">
      <c r="A24" s="96"/>
      <c r="B24" s="105" t="s">
        <v>50</v>
      </c>
      <c r="C24" s="48"/>
      <c r="D24" s="48"/>
      <c r="E24" s="202" t="s">
        <v>63</v>
      </c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4"/>
      <c r="R24" s="187">
        <v>109200</v>
      </c>
      <c r="S24" s="188"/>
      <c r="T24" s="188"/>
      <c r="U24" s="189"/>
      <c r="V24" s="190">
        <v>100000</v>
      </c>
      <c r="W24" s="190"/>
      <c r="X24" s="190"/>
      <c r="Y24" s="190"/>
      <c r="Z24" s="4"/>
    </row>
    <row r="25" spans="1:26" ht="30" customHeight="1" x14ac:dyDescent="0.55000000000000004">
      <c r="A25" s="96"/>
      <c r="B25" s="105" t="s">
        <v>51</v>
      </c>
      <c r="C25" s="48"/>
      <c r="D25" s="48"/>
      <c r="E25" s="202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4"/>
      <c r="R25" s="191"/>
      <c r="S25" s="192"/>
      <c r="T25" s="192"/>
      <c r="U25" s="193"/>
      <c r="V25" s="190"/>
      <c r="W25" s="190"/>
      <c r="X25" s="190"/>
      <c r="Y25" s="190"/>
      <c r="Z25" s="4"/>
    </row>
    <row r="26" spans="1:26" ht="30" customHeight="1" x14ac:dyDescent="0.55000000000000004">
      <c r="A26" s="96"/>
      <c r="B26" s="105" t="s">
        <v>73</v>
      </c>
      <c r="C26" s="48"/>
      <c r="D26" s="48"/>
      <c r="E26" s="202" t="s">
        <v>58</v>
      </c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4"/>
      <c r="R26" s="187">
        <v>3000</v>
      </c>
      <c r="S26" s="188"/>
      <c r="T26" s="188"/>
      <c r="U26" s="189"/>
      <c r="V26" s="190">
        <v>3000</v>
      </c>
      <c r="W26" s="190"/>
      <c r="X26" s="190"/>
      <c r="Y26" s="190"/>
      <c r="Z26" s="4"/>
    </row>
    <row r="27" spans="1:26" ht="30" customHeight="1" x14ac:dyDescent="0.55000000000000004">
      <c r="A27" s="96"/>
      <c r="B27" s="105" t="s">
        <v>13</v>
      </c>
      <c r="C27" s="48"/>
      <c r="D27" s="48"/>
      <c r="E27" s="202" t="s">
        <v>59</v>
      </c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4"/>
      <c r="R27" s="187">
        <v>1000</v>
      </c>
      <c r="S27" s="188"/>
      <c r="T27" s="188"/>
      <c r="U27" s="189"/>
      <c r="V27" s="190">
        <v>1000</v>
      </c>
      <c r="W27" s="190"/>
      <c r="X27" s="190"/>
      <c r="Y27" s="190"/>
      <c r="Z27" s="4"/>
    </row>
    <row r="28" spans="1:26" ht="30" customHeight="1" x14ac:dyDescent="0.55000000000000004">
      <c r="A28" s="96"/>
      <c r="B28" s="105" t="s">
        <v>52</v>
      </c>
      <c r="C28" s="48"/>
      <c r="D28" s="48"/>
      <c r="E28" s="202" t="s">
        <v>60</v>
      </c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4"/>
      <c r="R28" s="187">
        <v>10000</v>
      </c>
      <c r="S28" s="188"/>
      <c r="T28" s="188"/>
      <c r="U28" s="189"/>
      <c r="V28" s="190">
        <v>10000</v>
      </c>
      <c r="W28" s="190"/>
      <c r="X28" s="190"/>
      <c r="Y28" s="190"/>
      <c r="Z28" s="4"/>
    </row>
    <row r="29" spans="1:26" ht="30" customHeight="1" x14ac:dyDescent="0.55000000000000004">
      <c r="A29" s="96"/>
      <c r="B29" s="105" t="s">
        <v>7</v>
      </c>
      <c r="C29" s="48"/>
      <c r="D29" s="48"/>
      <c r="E29" s="202" t="s">
        <v>61</v>
      </c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4"/>
      <c r="R29" s="187">
        <v>24000</v>
      </c>
      <c r="S29" s="188"/>
      <c r="T29" s="188"/>
      <c r="U29" s="189"/>
      <c r="V29" s="190">
        <v>24000</v>
      </c>
      <c r="W29" s="190"/>
      <c r="X29" s="190"/>
      <c r="Y29" s="190"/>
      <c r="Z29" s="4"/>
    </row>
    <row r="30" spans="1:26" ht="30" customHeight="1" x14ac:dyDescent="0.55000000000000004">
      <c r="A30" s="96"/>
      <c r="B30" s="105" t="s">
        <v>53</v>
      </c>
      <c r="C30" s="48"/>
      <c r="D30" s="48"/>
      <c r="E30" s="202" t="s">
        <v>64</v>
      </c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4"/>
      <c r="R30" s="187">
        <v>8400</v>
      </c>
      <c r="S30" s="188"/>
      <c r="T30" s="188"/>
      <c r="U30" s="189"/>
      <c r="V30" s="190">
        <v>0</v>
      </c>
      <c r="W30" s="190"/>
      <c r="X30" s="190"/>
      <c r="Y30" s="190"/>
      <c r="Z30" s="4"/>
    </row>
    <row r="31" spans="1:26" ht="30" customHeight="1" x14ac:dyDescent="0.55000000000000004">
      <c r="A31" s="96"/>
      <c r="B31" s="105" t="s">
        <v>8</v>
      </c>
      <c r="C31" s="48"/>
      <c r="D31" s="48"/>
      <c r="E31" s="202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4"/>
      <c r="R31" s="191"/>
      <c r="S31" s="192"/>
      <c r="T31" s="192"/>
      <c r="U31" s="193"/>
      <c r="V31" s="197"/>
      <c r="W31" s="197"/>
      <c r="X31" s="197"/>
      <c r="Y31" s="197"/>
      <c r="Z31" s="4"/>
    </row>
    <row r="32" spans="1:26" ht="30" customHeight="1" x14ac:dyDescent="0.55000000000000004">
      <c r="A32" s="96"/>
      <c r="B32" s="105" t="s">
        <v>54</v>
      </c>
      <c r="C32" s="48"/>
      <c r="D32" s="48"/>
      <c r="E32" s="202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97"/>
      <c r="S32" s="98"/>
      <c r="T32" s="98"/>
      <c r="U32" s="99"/>
      <c r="V32" s="100"/>
      <c r="W32" s="100"/>
      <c r="X32" s="100"/>
      <c r="Y32" s="100"/>
      <c r="Z32" s="4"/>
    </row>
    <row r="33" spans="1:26" ht="26" customHeight="1" x14ac:dyDescent="0.55000000000000004">
      <c r="A33" s="96"/>
      <c r="B33" s="101" t="s">
        <v>9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7"/>
      <c r="R33" s="194">
        <f>SUM(R23:U32)</f>
        <v>197600</v>
      </c>
      <c r="S33" s="194"/>
      <c r="T33" s="194"/>
      <c r="U33" s="194"/>
      <c r="V33" s="14" t="s">
        <v>36</v>
      </c>
      <c r="W33" s="195">
        <f>SUM(V23:Y30)</f>
        <v>140000</v>
      </c>
      <c r="X33" s="195"/>
      <c r="Y33" s="196"/>
      <c r="Z33" s="4"/>
    </row>
    <row r="34" spans="1:26" ht="30" customHeight="1" x14ac:dyDescent="0.55000000000000004">
      <c r="A34" s="113" t="s">
        <v>29</v>
      </c>
      <c r="B34" s="105" t="s">
        <v>55</v>
      </c>
      <c r="C34" s="48"/>
      <c r="D34" s="48"/>
      <c r="E34" s="202" t="s">
        <v>65</v>
      </c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4"/>
      <c r="R34" s="187">
        <v>38000</v>
      </c>
      <c r="S34" s="188"/>
      <c r="T34" s="188"/>
      <c r="U34" s="189"/>
      <c r="V34" s="190">
        <v>38000</v>
      </c>
      <c r="W34" s="190"/>
      <c r="X34" s="190"/>
      <c r="Y34" s="190"/>
      <c r="Z34" s="4"/>
    </row>
    <row r="35" spans="1:26" ht="30" customHeight="1" x14ac:dyDescent="0.55000000000000004">
      <c r="A35" s="113"/>
      <c r="B35" s="105" t="s">
        <v>73</v>
      </c>
      <c r="C35" s="48"/>
      <c r="D35" s="48"/>
      <c r="E35" s="202" t="s">
        <v>66</v>
      </c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4"/>
      <c r="R35" s="187">
        <v>8000</v>
      </c>
      <c r="S35" s="188"/>
      <c r="T35" s="188"/>
      <c r="U35" s="189"/>
      <c r="V35" s="190">
        <v>8000</v>
      </c>
      <c r="W35" s="190"/>
      <c r="X35" s="190"/>
      <c r="Y35" s="190"/>
      <c r="Z35" s="4"/>
    </row>
    <row r="36" spans="1:26" ht="30" customHeight="1" x14ac:dyDescent="0.55000000000000004">
      <c r="A36" s="113"/>
      <c r="B36" s="105" t="s">
        <v>13</v>
      </c>
      <c r="C36" s="48"/>
      <c r="D36" s="48" t="s">
        <v>13</v>
      </c>
      <c r="E36" s="202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4"/>
      <c r="R36" s="97"/>
      <c r="S36" s="98"/>
      <c r="T36" s="98"/>
      <c r="U36" s="99"/>
      <c r="V36" s="100"/>
      <c r="W36" s="100"/>
      <c r="X36" s="100"/>
      <c r="Y36" s="100"/>
      <c r="Z36" s="4"/>
    </row>
    <row r="37" spans="1:26" ht="26" customHeight="1" x14ac:dyDescent="0.55000000000000004">
      <c r="A37" s="113"/>
      <c r="B37" s="101" t="s">
        <v>9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7"/>
      <c r="R37" s="199">
        <f>SUM(R34:U36)</f>
        <v>46000</v>
      </c>
      <c r="S37" s="200"/>
      <c r="T37" s="200"/>
      <c r="U37" s="201"/>
      <c r="V37" s="14" t="s">
        <v>37</v>
      </c>
      <c r="W37" s="195">
        <f>SUM(V34:Y35)</f>
        <v>46000</v>
      </c>
      <c r="X37" s="195"/>
      <c r="Y37" s="196"/>
      <c r="Z37" s="4"/>
    </row>
    <row r="38" spans="1:26" ht="26" customHeight="1" x14ac:dyDescent="0.55000000000000004">
      <c r="A38" s="15"/>
      <c r="B38" s="15"/>
      <c r="C38" s="15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6" t="s">
        <v>30</v>
      </c>
      <c r="R38" s="38" t="s">
        <v>39</v>
      </c>
      <c r="S38" s="198">
        <f>SUM(R33,R37)</f>
        <v>243600</v>
      </c>
      <c r="T38" s="198"/>
      <c r="U38" s="198"/>
      <c r="V38" s="14" t="s">
        <v>38</v>
      </c>
      <c r="W38" s="198">
        <f>SUM(W37,W33)</f>
        <v>186000</v>
      </c>
      <c r="X38" s="198"/>
      <c r="Y38" s="198"/>
      <c r="Z38" s="4"/>
    </row>
    <row r="39" spans="1:26" ht="26" customHeight="1" x14ac:dyDescent="0.6">
      <c r="A39" s="205" t="s">
        <v>56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</row>
  </sheetData>
  <sheetProtection insertColumns="0" insertRows="0" deleteColumns="0" deleteRows="0"/>
  <mergeCells count="120">
    <mergeCell ref="A22:D22"/>
    <mergeCell ref="R32:U3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E23:Q23"/>
    <mergeCell ref="E24:Q24"/>
    <mergeCell ref="E25:Q25"/>
    <mergeCell ref="E26:Q26"/>
    <mergeCell ref="E27:Q27"/>
    <mergeCell ref="E28:Q28"/>
    <mergeCell ref="E29:Q29"/>
    <mergeCell ref="E30:Q30"/>
    <mergeCell ref="E31:Q31"/>
    <mergeCell ref="F22:Q22"/>
    <mergeCell ref="R22:U22"/>
    <mergeCell ref="B32:D32"/>
    <mergeCell ref="E32:Q32"/>
    <mergeCell ref="S38:U38"/>
    <mergeCell ref="W38:Y38"/>
    <mergeCell ref="A39:Y39"/>
    <mergeCell ref="R36:U36"/>
    <mergeCell ref="V36:Y36"/>
    <mergeCell ref="B37:Q37"/>
    <mergeCell ref="R37:U37"/>
    <mergeCell ref="W37:Y37"/>
    <mergeCell ref="A34:A37"/>
    <mergeCell ref="R34:U34"/>
    <mergeCell ref="V34:Y34"/>
    <mergeCell ref="R35:U35"/>
    <mergeCell ref="V35:Y35"/>
    <mergeCell ref="B34:D34"/>
    <mergeCell ref="B35:D35"/>
    <mergeCell ref="B36:D36"/>
    <mergeCell ref="E34:Q34"/>
    <mergeCell ref="E35:Q35"/>
    <mergeCell ref="E36:Q36"/>
    <mergeCell ref="V22:Y22"/>
    <mergeCell ref="A23:A33"/>
    <mergeCell ref="R23:U23"/>
    <mergeCell ref="V23:Y23"/>
    <mergeCell ref="R28:U28"/>
    <mergeCell ref="V28:Y28"/>
    <mergeCell ref="R29:U29"/>
    <mergeCell ref="V29:Y29"/>
    <mergeCell ref="R26:U26"/>
    <mergeCell ref="V26:Y26"/>
    <mergeCell ref="R27:U27"/>
    <mergeCell ref="V27:Y27"/>
    <mergeCell ref="R24:U24"/>
    <mergeCell ref="V24:Y24"/>
    <mergeCell ref="R25:U25"/>
    <mergeCell ref="V25:Y25"/>
    <mergeCell ref="V32:Y32"/>
    <mergeCell ref="B33:Q33"/>
    <mergeCell ref="R33:U33"/>
    <mergeCell ref="W33:Y33"/>
    <mergeCell ref="R30:U30"/>
    <mergeCell ref="V30:Y30"/>
    <mergeCell ref="R31:U31"/>
    <mergeCell ref="V31:Y31"/>
    <mergeCell ref="A19:C19"/>
    <mergeCell ref="D19:E19"/>
    <mergeCell ref="F19:P19"/>
    <mergeCell ref="R19:V19"/>
    <mergeCell ref="S20:V20"/>
    <mergeCell ref="A21:D21"/>
    <mergeCell ref="A17:E17"/>
    <mergeCell ref="F17:G17"/>
    <mergeCell ref="H17:P17"/>
    <mergeCell ref="R17:V17"/>
    <mergeCell ref="A18:Q18"/>
    <mergeCell ref="R18:V18"/>
    <mergeCell ref="A15:Q15"/>
    <mergeCell ref="A16:E16"/>
    <mergeCell ref="F16:G16"/>
    <mergeCell ref="H16:P16"/>
    <mergeCell ref="R16:V16"/>
    <mergeCell ref="R10:V10"/>
    <mergeCell ref="A11:Q11"/>
    <mergeCell ref="S11:V11"/>
    <mergeCell ref="S12:V12"/>
    <mergeCell ref="A14:Q14"/>
    <mergeCell ref="R14:V14"/>
    <mergeCell ref="S15:V15"/>
    <mergeCell ref="A7:D7"/>
    <mergeCell ref="E7:I7"/>
    <mergeCell ref="J7:M7"/>
    <mergeCell ref="N7:Q7"/>
    <mergeCell ref="R7:V7"/>
    <mergeCell ref="A8:Q8"/>
    <mergeCell ref="S8:V8"/>
    <mergeCell ref="A9:D10"/>
    <mergeCell ref="E9:I9"/>
    <mergeCell ref="J9:M9"/>
    <mergeCell ref="N9:Q9"/>
    <mergeCell ref="R9:V9"/>
    <mergeCell ref="E10:I10"/>
    <mergeCell ref="J10:M10"/>
    <mergeCell ref="N10:Q10"/>
    <mergeCell ref="A2:Y2"/>
    <mergeCell ref="A5:I5"/>
    <mergeCell ref="J5:M5"/>
    <mergeCell ref="N5:Q5"/>
    <mergeCell ref="R5:V5"/>
    <mergeCell ref="A6:D6"/>
    <mergeCell ref="E6:I6"/>
    <mergeCell ref="J6:M6"/>
    <mergeCell ref="N6:Q6"/>
    <mergeCell ref="R6:V6"/>
    <mergeCell ref="A3:C3"/>
    <mergeCell ref="D3:P3"/>
    <mergeCell ref="Q3:S3"/>
    <mergeCell ref="T3:Y3"/>
  </mergeCells>
  <phoneticPr fontId="1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収支報告書  (手書き用)</vt:lpstr>
      <vt:lpstr>収支報告書 （入力用）</vt:lpstr>
      <vt:lpstr>【記載例】収支報告書 </vt:lpstr>
      <vt:lpstr>'【記載例】収支報告書 '!Print_Area</vt:lpstr>
      <vt:lpstr>'収支報告書  (手書き用)'!Print_Area</vt:lpstr>
      <vt:lpstr>'収支報告書 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Tsuda109</dc:creator>
  <cp:lastModifiedBy>平田　理佐子</cp:lastModifiedBy>
  <cp:lastPrinted>2026-03-09T02:45:27Z</cp:lastPrinted>
  <dcterms:created xsi:type="dcterms:W3CDTF">2020-03-04T09:11:16Z</dcterms:created>
  <dcterms:modified xsi:type="dcterms:W3CDTF">2026-03-09T02:45:36Z</dcterms:modified>
</cp:coreProperties>
</file>