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etagaya.local\files\SEA02413\7年度\00-07 子ども・子育て支援担当\160　子ども・子育て地域活動助成事業\01 条例・要綱・様式【常用】\５．様式\１．交付申請（R4.11最新）\"/>
    </mc:Choice>
  </mc:AlternateContent>
  <xr:revisionPtr revIDLastSave="0" documentId="13_ncr:1_{A90497F0-562A-4806-A695-AB395E1B701C}" xr6:coauthVersionLast="47" xr6:coauthVersionMax="47" xr10:uidLastSave="{00000000-0000-0000-0000-000000000000}"/>
  <bookViews>
    <workbookView xWindow="20370" yWindow="-120" windowWidth="29040" windowHeight="15720" xr2:uid="{00000000-000D-0000-FFFF-FFFF00000000}"/>
  </bookViews>
  <sheets>
    <sheet name="チェックリスト" sheetId="13" r:id="rId1"/>
    <sheet name="交付申請書" sheetId="7" r:id="rId2"/>
    <sheet name="助成事業執行計画書（１）" sheetId="8" r:id="rId3"/>
    <sheet name="助成事業執行計画書（２）" sheetId="9" r:id="rId4"/>
    <sheet name="助成金計算書 " sheetId="5" r:id="rId5"/>
    <sheet name="助成事業実施スケジュール " sheetId="11" r:id="rId6"/>
    <sheet name="タイムスケジュール " sheetId="14" r:id="rId7"/>
    <sheet name="会員名簿" sheetId="10" r:id="rId8"/>
  </sheets>
  <definedNames>
    <definedName name="_xlnm.Print_Area" localSheetId="6">'タイムスケジュール '!$A$1:$C$118</definedName>
    <definedName name="_xlnm.Print_Area" localSheetId="0">チェックリスト!$A$1:$D$32</definedName>
    <definedName name="_xlnm.Print_Area" localSheetId="7">会員名簿!$A$1:$H$24</definedName>
    <definedName name="_xlnm.Print_Area" localSheetId="1">交付申請書!$A$1:$J$44</definedName>
    <definedName name="_xlnm.Print_Area" localSheetId="4">'助成金計算書 '!$A$1:$H$56</definedName>
    <definedName name="_xlnm.Print_Area" localSheetId="2">'助成事業執行計画書（１）'!$A$1:$I$49</definedName>
    <definedName name="_xlnm.Print_Area" localSheetId="3">'助成事業執行計画書（２）'!$A$1:$J$76</definedName>
    <definedName name="_xlnm.Print_Area" localSheetId="5">'助成事業実施スケジュール '!$A$1:$Q$204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7" i="5" l="1"/>
  <c r="AE25" i="11" l="1" a="1"/>
  <c r="AE25" i="11" s="1"/>
  <c r="AE23" i="11" a="1"/>
  <c r="AE23" i="11" s="1"/>
  <c r="AE21" i="11" a="1"/>
  <c r="AE21" i="11" s="1"/>
  <c r="AE19" i="11" a="1"/>
  <c r="AE19" i="11" s="1"/>
  <c r="AE17" i="11" a="1"/>
  <c r="AE17" i="11" s="1"/>
  <c r="AE13" i="11" l="1" a="1"/>
  <c r="AE13" i="11" s="1"/>
  <c r="AE11" i="11" a="1"/>
  <c r="AE11" i="11" s="1"/>
  <c r="AE9" i="11" a="1"/>
  <c r="AE9" i="11" s="1"/>
  <c r="AE7" i="11" a="1"/>
  <c r="AE7" i="11" s="1"/>
  <c r="AE5" i="11" a="1"/>
  <c r="AE5" i="11" s="1"/>
  <c r="AE3" i="11" a="1"/>
  <c r="AE3" i="11" s="1"/>
  <c r="M3" i="11" l="1" a="1"/>
  <c r="M3" i="11" s="1"/>
  <c r="O28" i="5" l="1"/>
  <c r="O29" i="5" s="1"/>
  <c r="O41" i="5"/>
  <c r="O40" i="5"/>
  <c r="K52" i="5"/>
  <c r="Q45" i="5"/>
  <c r="Q48" i="5" s="1"/>
  <c r="O45" i="5"/>
  <c r="Q42" i="5"/>
  <c r="Q39" i="5"/>
  <c r="O39" i="5"/>
  <c r="Q35" i="5"/>
  <c r="O35" i="5"/>
  <c r="Q32" i="5"/>
  <c r="O32" i="5"/>
  <c r="Q29" i="5"/>
  <c r="Q25" i="5"/>
  <c r="O25" i="5"/>
  <c r="O22" i="5"/>
  <c r="Q19" i="5"/>
  <c r="O19" i="5"/>
  <c r="O12" i="5"/>
  <c r="K55" i="5" s="1"/>
  <c r="O42" i="5" l="1"/>
  <c r="O48" i="5" s="1"/>
  <c r="M55" i="5" s="1"/>
  <c r="M52" i="5"/>
  <c r="U34" i="9"/>
  <c r="U33" i="9"/>
  <c r="U32" i="9"/>
  <c r="U31" i="9"/>
  <c r="U30" i="9"/>
  <c r="U29" i="9"/>
  <c r="U28" i="9"/>
  <c r="J30" i="9"/>
  <c r="J31" i="9"/>
  <c r="J32" i="9"/>
  <c r="J33" i="9"/>
  <c r="J34" i="9"/>
  <c r="J29" i="9"/>
  <c r="J28" i="9"/>
  <c r="K6" i="10" l="1"/>
  <c r="K7" i="10"/>
  <c r="K8" i="10"/>
  <c r="K9" i="10"/>
  <c r="K10" i="10"/>
  <c r="K11" i="10"/>
  <c r="K12" i="10"/>
  <c r="K13" i="10"/>
  <c r="K14" i="10"/>
  <c r="K15" i="10"/>
  <c r="K16" i="10"/>
  <c r="K17" i="10"/>
  <c r="K18" i="10"/>
  <c r="K19" i="10"/>
  <c r="K20" i="10"/>
  <c r="K21" i="10"/>
  <c r="K22" i="10"/>
  <c r="K23" i="10"/>
  <c r="K24" i="10"/>
  <c r="K5" i="10"/>
  <c r="I6" i="10"/>
  <c r="I7" i="10"/>
  <c r="I8" i="10"/>
  <c r="I9" i="10"/>
  <c r="I10" i="10"/>
  <c r="I11" i="10"/>
  <c r="I12" i="10"/>
  <c r="I13" i="10"/>
  <c r="I14" i="10"/>
  <c r="I15" i="10"/>
  <c r="I16" i="10"/>
  <c r="I17" i="10"/>
  <c r="I18" i="10"/>
  <c r="I19" i="10"/>
  <c r="I20" i="10"/>
  <c r="I21" i="10"/>
  <c r="I22" i="10"/>
  <c r="I23" i="10"/>
  <c r="I24" i="10"/>
  <c r="I5" i="10"/>
  <c r="J6" i="10"/>
  <c r="J7" i="10"/>
  <c r="J8" i="10"/>
  <c r="J9" i="10"/>
  <c r="J10" i="10"/>
  <c r="J11" i="10"/>
  <c r="J12" i="10"/>
  <c r="J13" i="10"/>
  <c r="J14" i="10"/>
  <c r="J15" i="10"/>
  <c r="J16" i="10"/>
  <c r="J17" i="10"/>
  <c r="J18" i="10"/>
  <c r="J19" i="10"/>
  <c r="J20" i="10"/>
  <c r="J21" i="10"/>
  <c r="J22" i="10"/>
  <c r="J23" i="10"/>
  <c r="J24" i="10"/>
  <c r="J5" i="10"/>
  <c r="K25" i="10" l="1"/>
  <c r="J25" i="10"/>
  <c r="I25"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K34" authorId="0" shapeId="0" xr:uid="{D625E17C-EEAB-40F3-8FB0-09C8C6D7A138}">
      <text>
        <r>
          <rPr>
            <b/>
            <sz val="9"/>
            <color indexed="81"/>
            <rFont val="MS P ゴシック"/>
            <family val="3"/>
            <charset val="128"/>
          </rPr>
          <t>活動を開始したきっかけ、また、団体としての活動目的を記入してください。「会則」などに明記がある場合は、目的の記載されている箇所を記入してください。（例：「〇〇第〇条」に記載等）</t>
        </r>
      </text>
    </comment>
    <comment ref="K39" authorId="0" shapeId="0" xr:uid="{D44A1F5F-371B-4B62-B1B8-7B9788220FF3}">
      <text>
        <r>
          <rPr>
            <b/>
            <sz val="9"/>
            <color indexed="81"/>
            <rFont val="MS P ゴシック"/>
            <family val="3"/>
            <charset val="128"/>
          </rPr>
          <t xml:space="preserve">これまでの活動歴を記入してください。
25万円を上限とする助成→過去1年分
50万円/100万円を上限とする助成→過去3年分
※助成金の上限額により、活動実績も審査しますので、詳細に記入してください。
</t>
        </r>
      </text>
    </comment>
    <comment ref="K44" authorId="0" shapeId="0" xr:uid="{1F6E63FD-1E44-4444-BBB3-D564CA0437E3}">
      <text>
        <r>
          <rPr>
            <b/>
            <sz val="9"/>
            <color indexed="81"/>
            <rFont val="MS P ゴシック"/>
            <family val="3"/>
            <charset val="128"/>
          </rPr>
          <t>当該事業年度と、直近の事業年度における、団体全体の収支を記入してください。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L4" authorId="0" shapeId="0" xr:uid="{B9242C88-88A1-4FE5-BD40-753E7EC2ED26}">
      <text>
        <r>
          <rPr>
            <b/>
            <sz val="9"/>
            <color indexed="81"/>
            <rFont val="MS P ゴシック"/>
            <family val="3"/>
            <charset val="128"/>
          </rPr>
          <t>イベント、研修会、講演会などの開催場所を入力してください。</t>
        </r>
      </text>
    </comment>
    <comment ref="L5" authorId="0" shapeId="0" xr:uid="{88B7F865-B750-4E8F-B33D-9498796DC0E9}">
      <text>
        <r>
          <rPr>
            <b/>
            <sz val="9"/>
            <color indexed="81"/>
            <rFont val="MS P ゴシック"/>
            <family val="3"/>
            <charset val="128"/>
          </rPr>
          <t xml:space="preserve">・すでに他団体からの後援などを受けることが決定している場合→団体名を記入します。
・これから後援申請などをする場合や申請中の場合→申請先の名称とともに「（申請中）」等の表記をしてください。
</t>
        </r>
      </text>
    </comment>
    <comment ref="N8" authorId="0" shapeId="0" xr:uid="{38808F28-6D7E-41C4-8745-CEE42820A9A9}">
      <text>
        <r>
          <rPr>
            <b/>
            <sz val="9"/>
            <color indexed="81"/>
            <rFont val="MS P ゴシック"/>
            <family val="3"/>
            <charset val="128"/>
          </rPr>
          <t>申請する事業を計画するにあたっての背景やなぜこの事業が必要だと考えるか（事業開始の経緯）、等を記入してください。</t>
        </r>
      </text>
    </comment>
    <comment ref="N16" authorId="0" shapeId="0" xr:uid="{0030E46D-D9AB-4CD6-BE0D-197D6F78144B}">
      <text>
        <r>
          <rPr>
            <b/>
            <sz val="9"/>
            <color indexed="81"/>
            <rFont val="MS P ゴシック"/>
            <family val="3"/>
            <charset val="128"/>
          </rPr>
          <t>どのようなことを目指して（目標）、どのような事業を行うのかなど、簡潔に記入してください</t>
        </r>
      </text>
    </comment>
    <comment ref="N26" authorId="0" shapeId="0" xr:uid="{CE5023E4-1D92-4B38-A1A4-5A978A1E054F}">
      <text>
        <r>
          <rPr>
            <b/>
            <sz val="9"/>
            <color indexed="81"/>
            <rFont val="MS P ゴシック"/>
            <family val="3"/>
            <charset val="128"/>
          </rPr>
          <t>各募集方法、配付先ごとに入力してください。
また、「助成金計算書」の支出の項目と部数を一致させてください</t>
        </r>
      </text>
    </comment>
    <comment ref="N40" authorId="0" shapeId="0" xr:uid="{73033193-C57C-4578-8C0C-B0DABA46AFEE}">
      <text>
        <r>
          <rPr>
            <b/>
            <sz val="9"/>
            <color indexed="81"/>
            <rFont val="MS P ゴシック"/>
            <family val="3"/>
            <charset val="128"/>
          </rPr>
          <t xml:space="preserve">子ども基金の助成事業が終了した令和８年２月２７日以降の活動について、その見通しを記入してください。
・どのように活動を継続していくか
・どのように事業を発展させていくか
</t>
        </r>
      </text>
    </comment>
    <comment ref="Q44" authorId="0" shapeId="0" xr:uid="{22F812C4-288B-4C20-9BE1-436BD68E24ED}">
      <text>
        <r>
          <rPr>
            <b/>
            <sz val="9"/>
            <color indexed="81"/>
            <rFont val="MS P ゴシック"/>
            <family val="3"/>
            <charset val="128"/>
          </rPr>
          <t xml:space="preserve">今後申請希望がある場合は「有」に○をしてください。
(10万円上限の助成は、1事業あたり2回まで申請可)
(25万円/50万円/100万円上限の助成は、1事業あたり3回まで申請可)
複数回の助成希望があっても、その都度審査を行い、可否を決定します。
</t>
        </r>
      </text>
    </comment>
    <comment ref="L46" authorId="0" shapeId="0" xr:uid="{270C9425-55CD-4110-8BB7-C0E76576CDBE}">
      <text>
        <r>
          <rPr>
            <b/>
            <sz val="9"/>
            <color indexed="81"/>
            <rFont val="MS P ゴシック"/>
            <family val="3"/>
            <charset val="128"/>
          </rPr>
          <t xml:space="preserve">同一事業を続けて申請した場合、事業の成果と課題をふまえたうえでの計画になっているかが、審査のポイントのひとつとなります。
「実際にやってみて、足りなかったこと」、「内容の充実が必要な点」など、当初の計画内容と比較し、事業の成果や今後の課題などを記載してください。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F9" authorId="0" shapeId="0" xr:uid="{17F48E67-342E-4F54-B909-D869FF8AE82C}">
      <text>
        <r>
          <rPr>
            <b/>
            <sz val="9"/>
            <color indexed="81"/>
            <rFont val="MS P ゴシック"/>
            <family val="3"/>
            <charset val="128"/>
          </rPr>
          <t>別日に打ち合わせを行う場合は、タイムスケジュールに入力不要。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<sst xmlns="http://schemas.openxmlformats.org/spreadsheetml/2006/main" count="2197" uniqueCount="359">
  <si>
    <t>①収入の部</t>
    <rPh sb="1" eb="3">
      <t>シュウニュウ</t>
    </rPh>
    <rPh sb="4" eb="5">
      <t>ブ</t>
    </rPh>
    <phoneticPr fontId="4"/>
  </si>
  <si>
    <t>②支出の部</t>
    <rPh sb="1" eb="3">
      <t>シシュツ</t>
    </rPh>
    <rPh sb="4" eb="5">
      <t>ブ</t>
    </rPh>
    <phoneticPr fontId="4"/>
  </si>
  <si>
    <t>助成金</t>
    <rPh sb="0" eb="3">
      <t>ジョセイキン</t>
    </rPh>
    <phoneticPr fontId="4"/>
  </si>
  <si>
    <t>自己資金</t>
    <rPh sb="0" eb="2">
      <t>ジコ</t>
    </rPh>
    <rPh sb="2" eb="4">
      <t>シキン</t>
    </rPh>
    <phoneticPr fontId="4"/>
  </si>
  <si>
    <t>参加費</t>
    <rPh sb="0" eb="3">
      <t>サンカヒ</t>
    </rPh>
    <phoneticPr fontId="4"/>
  </si>
  <si>
    <t>　</t>
    <phoneticPr fontId="4"/>
  </si>
  <si>
    <t>区　分</t>
    <rPh sb="0" eb="1">
      <t>ク</t>
    </rPh>
    <rPh sb="2" eb="3">
      <t>ブン</t>
    </rPh>
    <phoneticPr fontId="4"/>
  </si>
  <si>
    <t>内　容</t>
    <rPh sb="0" eb="1">
      <t>ウチ</t>
    </rPh>
    <rPh sb="2" eb="3">
      <t>カタチ</t>
    </rPh>
    <phoneticPr fontId="4"/>
  </si>
  <si>
    <t>金　額</t>
    <rPh sb="0" eb="1">
      <t>キン</t>
    </rPh>
    <rPh sb="2" eb="3">
      <t>ガク</t>
    </rPh>
    <phoneticPr fontId="4"/>
  </si>
  <si>
    <t>費　目</t>
    <rPh sb="0" eb="1">
      <t>ヒ</t>
    </rPh>
    <rPh sb="2" eb="3">
      <t>メ</t>
    </rPh>
    <phoneticPr fontId="4"/>
  </si>
  <si>
    <t>[あ]</t>
    <phoneticPr fontId="4"/>
  </si>
  <si>
    <t>その他の助成金・補助金</t>
    <rPh sb="2" eb="3">
      <t>タ</t>
    </rPh>
    <rPh sb="4" eb="7">
      <t>ジョセイキン</t>
    </rPh>
    <rPh sb="8" eb="11">
      <t>ホジョキン</t>
    </rPh>
    <phoneticPr fontId="4"/>
  </si>
  <si>
    <t>※見込みも含めて記入してください。</t>
    <rPh sb="1" eb="3">
      <t>ミコ</t>
    </rPh>
    <rPh sb="5" eb="6">
      <t>フク</t>
    </rPh>
    <rPh sb="8" eb="10">
      <t>キニュウ</t>
    </rPh>
    <phoneticPr fontId="4"/>
  </si>
  <si>
    <t>合 計 金 額</t>
    <rPh sb="0" eb="1">
      <t>ゴウ</t>
    </rPh>
    <rPh sb="2" eb="3">
      <t>ケイ</t>
    </rPh>
    <rPh sb="4" eb="5">
      <t>キン</t>
    </rPh>
    <rPh sb="6" eb="7">
      <t>ガク</t>
    </rPh>
    <phoneticPr fontId="4"/>
  </si>
  <si>
    <t>※以下の欄に記入し、事業全体の必要経費を助成金と自己資金等の合計額と一致させてください。</t>
    <rPh sb="1" eb="3">
      <t>イカ</t>
    </rPh>
    <rPh sb="4" eb="5">
      <t>ラン</t>
    </rPh>
    <rPh sb="6" eb="8">
      <t>キニュウ</t>
    </rPh>
    <rPh sb="10" eb="12">
      <t>ジギョウ</t>
    </rPh>
    <rPh sb="12" eb="14">
      <t>ゼンタイ</t>
    </rPh>
    <rPh sb="15" eb="17">
      <t>ヒツヨウ</t>
    </rPh>
    <rPh sb="17" eb="19">
      <t>ケイヒ</t>
    </rPh>
    <rPh sb="20" eb="23">
      <t>ジョセイキン</t>
    </rPh>
    <rPh sb="24" eb="26">
      <t>ジコ</t>
    </rPh>
    <rPh sb="26" eb="28">
      <t>シキン</t>
    </rPh>
    <rPh sb="28" eb="29">
      <t>トウ</t>
    </rPh>
    <rPh sb="30" eb="32">
      <t>ゴウケイ</t>
    </rPh>
    <rPh sb="32" eb="33">
      <t>ガク</t>
    </rPh>
    <rPh sb="34" eb="36">
      <t>イッチ</t>
    </rPh>
    <phoneticPr fontId="4"/>
  </si>
  <si>
    <t>助成金計算書</t>
    <rPh sb="0" eb="3">
      <t>ジョセイキン</t>
    </rPh>
    <rPh sb="3" eb="5">
      <t>ケイサン</t>
    </rPh>
    <rPh sb="5" eb="6">
      <t>ショ</t>
    </rPh>
    <phoneticPr fontId="4"/>
  </si>
  <si>
    <t>(Ａ)</t>
    <phoneticPr fontId="4"/>
  </si>
  <si>
    <t>(Ｂ)</t>
    <phoneticPr fontId="4"/>
  </si>
  <si>
    <t>[い]</t>
    <phoneticPr fontId="4"/>
  </si>
  <si>
    <t>＝</t>
    <phoneticPr fontId="4"/>
  </si>
  <si>
    <t>第２号様式（要領第６項関係）</t>
    <rPh sb="0" eb="1">
      <t>ダイ</t>
    </rPh>
    <rPh sb="2" eb="3">
      <t>ゴウ</t>
    </rPh>
    <rPh sb="3" eb="5">
      <t>ヨウシキ</t>
    </rPh>
    <rPh sb="6" eb="8">
      <t>ヨウリョウ</t>
    </rPh>
    <rPh sb="8" eb="9">
      <t>ダイ</t>
    </rPh>
    <rPh sb="10" eb="11">
      <t>コウ</t>
    </rPh>
    <rPh sb="11" eb="13">
      <t>カンケイ</t>
    </rPh>
    <phoneticPr fontId="4"/>
  </si>
  <si>
    <t>物品費</t>
    <rPh sb="0" eb="2">
      <t>ブッピン</t>
    </rPh>
    <rPh sb="2" eb="3">
      <t>ヒ</t>
    </rPh>
    <phoneticPr fontId="4"/>
  </si>
  <si>
    <t>人件費</t>
    <rPh sb="0" eb="3">
      <t>ジンケンヒ</t>
    </rPh>
    <phoneticPr fontId="4"/>
  </si>
  <si>
    <t>交通費</t>
    <rPh sb="0" eb="3">
      <t>コウツウヒ</t>
    </rPh>
    <phoneticPr fontId="4"/>
  </si>
  <si>
    <t>使用料</t>
    <rPh sb="0" eb="3">
      <t>シヨウリョウ</t>
    </rPh>
    <phoneticPr fontId="4"/>
  </si>
  <si>
    <t>会議費</t>
    <rPh sb="0" eb="3">
      <t>カイギヒ</t>
    </rPh>
    <phoneticPr fontId="4"/>
  </si>
  <si>
    <t>消耗品費
（食品以外）</t>
    <rPh sb="0" eb="2">
      <t>ショウモウ</t>
    </rPh>
    <rPh sb="2" eb="3">
      <t>ヒン</t>
    </rPh>
    <rPh sb="3" eb="4">
      <t>ヒ</t>
    </rPh>
    <rPh sb="6" eb="8">
      <t>ショクヒン</t>
    </rPh>
    <rPh sb="8" eb="10">
      <t>イガイ</t>
    </rPh>
    <phoneticPr fontId="4"/>
  </si>
  <si>
    <t>消耗品費
（食品）</t>
    <rPh sb="0" eb="2">
      <t>ショウモウ</t>
    </rPh>
    <rPh sb="2" eb="3">
      <t>ヒン</t>
    </rPh>
    <rPh sb="3" eb="4">
      <t>ヒ</t>
    </rPh>
    <rPh sb="6" eb="8">
      <t>ショクヒン</t>
    </rPh>
    <phoneticPr fontId="4"/>
  </si>
  <si>
    <t>印刷費
・印刷製本費</t>
    <rPh sb="0" eb="2">
      <t>インサツ</t>
    </rPh>
    <rPh sb="2" eb="3">
      <t>ヒ</t>
    </rPh>
    <rPh sb="5" eb="7">
      <t>インサツ</t>
    </rPh>
    <rPh sb="7" eb="9">
      <t>セイホン</t>
    </rPh>
    <rPh sb="9" eb="10">
      <t>ヒ</t>
    </rPh>
    <phoneticPr fontId="4"/>
  </si>
  <si>
    <r>
      <t xml:space="preserve">内容
</t>
    </r>
    <r>
      <rPr>
        <sz val="10"/>
        <rFont val="ＭＳ Ｐゴシック"/>
        <family val="3"/>
        <charset val="128"/>
      </rPr>
      <t>（○○用など）</t>
    </r>
    <rPh sb="0" eb="2">
      <t>ナイヨウ</t>
    </rPh>
    <rPh sb="6" eb="7">
      <t>ヨウ</t>
    </rPh>
    <phoneticPr fontId="4"/>
  </si>
  <si>
    <t>その他（　　　費）</t>
    <rPh sb="2" eb="3">
      <t>タ</t>
    </rPh>
    <rPh sb="7" eb="8">
      <t>ヒ</t>
    </rPh>
    <phoneticPr fontId="4"/>
  </si>
  <si>
    <t>小計　</t>
    <rPh sb="0" eb="2">
      <t>ショウケイ</t>
    </rPh>
    <phoneticPr fontId="4"/>
  </si>
  <si>
    <r>
      <t xml:space="preserve">積算内訳
</t>
    </r>
    <r>
      <rPr>
        <sz val="8.5"/>
        <rFont val="ＭＳ Ｐゴシック"/>
        <family val="3"/>
        <charset val="128"/>
      </rPr>
      <t>（単価×数量、単価×時間数×回数など）</t>
    </r>
    <rPh sb="0" eb="2">
      <t>セキサン</t>
    </rPh>
    <rPh sb="2" eb="4">
      <t>ウチワケ</t>
    </rPh>
    <rPh sb="6" eb="8">
      <t>タンカ</t>
    </rPh>
    <rPh sb="9" eb="11">
      <t>スウリョウ</t>
    </rPh>
    <rPh sb="12" eb="14">
      <t>タンカ</t>
    </rPh>
    <rPh sb="15" eb="18">
      <t>ジカンスウ</t>
    </rPh>
    <rPh sb="19" eb="21">
      <t>カイスウ</t>
    </rPh>
    <phoneticPr fontId="4"/>
  </si>
  <si>
    <t>※内容および積算内訳の欄には、詳細を記入してください。</t>
    <rPh sb="1" eb="3">
      <t>ナイヨウ</t>
    </rPh>
    <rPh sb="6" eb="8">
      <t>セキサン</t>
    </rPh>
    <rPh sb="8" eb="10">
      <t>ウチワケ</t>
    </rPh>
    <rPh sb="11" eb="12">
      <t>ラン</t>
    </rPh>
    <rPh sb="15" eb="17">
      <t>ショウサイ</t>
    </rPh>
    <rPh sb="18" eb="20">
      <t>キニュウ</t>
    </rPh>
    <phoneticPr fontId="4"/>
  </si>
  <si>
    <t>記入しきれない場合は、算出根拠を示す補足資料を添付してください。</t>
    <rPh sb="0" eb="2">
      <t>キニュウ</t>
    </rPh>
    <rPh sb="7" eb="9">
      <t>バアイ</t>
    </rPh>
    <rPh sb="11" eb="13">
      <t>サンシュツ</t>
    </rPh>
    <rPh sb="13" eb="15">
      <t>コンキョ</t>
    </rPh>
    <rPh sb="16" eb="17">
      <t>シメ</t>
    </rPh>
    <rPh sb="18" eb="20">
      <t>ホソク</t>
    </rPh>
    <rPh sb="20" eb="22">
      <t>シリョウ</t>
    </rPh>
    <rPh sb="23" eb="25">
      <t>テンプ</t>
    </rPh>
    <phoneticPr fontId="4"/>
  </si>
  <si>
    <t>報償費</t>
    <rPh sb="0" eb="2">
      <t>ホウショウ</t>
    </rPh>
    <phoneticPr fontId="4"/>
  </si>
  <si>
    <t>備考</t>
    <rPh sb="0" eb="2">
      <t>ビコウ</t>
    </rPh>
    <phoneticPr fontId="4"/>
  </si>
  <si>
    <t>第１号様式（第７条関係）</t>
  </si>
  <si>
    <t>記</t>
  </si>
  <si>
    <t>２　助成事業の種類（該当項目に○）</t>
  </si>
  <si>
    <t>（１）妊娠期及び乳幼児期の子ども又は親への支援活動</t>
  </si>
  <si>
    <t>（２）学齢期の子ども又は親への支援活動</t>
  </si>
  <si>
    <t>（３）中学生及び高校生の世代に係る子どもの自立を支援する活動</t>
  </si>
  <si>
    <t>（５）多世代交流、地域との連携等による子育て支援活動</t>
  </si>
  <si>
    <t>（６）その他（内容　　　　　　　　　　　　　　　　　　　　　　）</t>
  </si>
  <si>
    <t>８　添付書類</t>
  </si>
  <si>
    <t>（３）その他必要書類</t>
  </si>
  <si>
    <t>　　　　　　　　　　　　　　　　　</t>
  </si>
  <si>
    <t>３　助成事業の内容　　別紙『助成事業執行計画書（第1号様式（要領第６項関係））』のとおり　　　</t>
  </si>
  <si>
    <t>６　助成金交付申請額算出基礎　別紙『助成金計算書（第２号様式（要領第6項関係））』のとおり　　　</t>
  </si>
  <si>
    <t>（１）助成事業執行計画書（第1号様式（要領第６項関係））</t>
  </si>
  <si>
    <t>（２）助成金計算書（第２号様式（要領第6項関係））</t>
  </si>
  <si>
    <t>世田谷区長　　あて</t>
    <phoneticPr fontId="4"/>
  </si>
  <si>
    <t>申請者</t>
    <phoneticPr fontId="4"/>
  </si>
  <si>
    <t>住所</t>
    <phoneticPr fontId="4"/>
  </si>
  <si>
    <t>〒</t>
    <phoneticPr fontId="4"/>
  </si>
  <si>
    <t>電話</t>
    <phoneticPr fontId="4"/>
  </si>
  <si>
    <t>E-mail</t>
    <phoneticPr fontId="4"/>
  </si>
  <si>
    <t>（団体名）</t>
    <phoneticPr fontId="4"/>
  </si>
  <si>
    <t>（役職等）</t>
    <phoneticPr fontId="4"/>
  </si>
  <si>
    <t>（氏　名）</t>
    <phoneticPr fontId="4"/>
  </si>
  <si>
    <t>１　助成事業の名称</t>
    <phoneticPr fontId="4"/>
  </si>
  <si>
    <t>４　助成事業完了予定月日</t>
    <phoneticPr fontId="4"/>
  </si>
  <si>
    <t>５　助成金交付申請額</t>
    <phoneticPr fontId="4"/>
  </si>
  <si>
    <t>会員名簿</t>
  </si>
  <si>
    <t>会則、定款、約款等、団体の目的等の運営方法が分かる書類</t>
  </si>
  <si>
    <t>設立時総会の議事録等、団体発足（活動開始）年月日が分かる書類</t>
  </si>
  <si>
    <t>当該事業年度の事業計画書</t>
  </si>
  <si>
    <t>当該事業年度の予算が分かる書類</t>
  </si>
  <si>
    <t>事業報告書（原則、総会で議決したもの）</t>
  </si>
  <si>
    <t>決算書、会計報告等、過去の収支が分かる書類（原則、総会で議決したもの）</t>
  </si>
  <si>
    <t>その他、過去の活動内容が分かる書類（チラシ等）</t>
  </si>
  <si>
    <t>第1号様式（要領第6項関係）</t>
    <phoneticPr fontId="4"/>
  </si>
  <si>
    <t>１　実施団体（者）概要</t>
    <phoneticPr fontId="4"/>
  </si>
  <si>
    <t>助成事業執行計画書</t>
    <phoneticPr fontId="4"/>
  </si>
  <si>
    <t>事業名</t>
    <phoneticPr fontId="4"/>
  </si>
  <si>
    <t>実施場所</t>
    <phoneticPr fontId="4"/>
  </si>
  <si>
    <t>後援・協賛・共催等で協力を受ける団体</t>
    <phoneticPr fontId="4"/>
  </si>
  <si>
    <t>事業内容について</t>
    <phoneticPr fontId="4"/>
  </si>
  <si>
    <t>団体名</t>
    <rPh sb="0" eb="3">
      <t>ダンタイメイ</t>
    </rPh>
    <phoneticPr fontId="4"/>
  </si>
  <si>
    <t>所在地</t>
    <rPh sb="0" eb="3">
      <t>ショザイチ</t>
    </rPh>
    <phoneticPr fontId="4"/>
  </si>
  <si>
    <t>代表者氏名</t>
    <rPh sb="0" eb="5">
      <t>ダイヒョウシャシメイ</t>
    </rPh>
    <phoneticPr fontId="4"/>
  </si>
  <si>
    <t>会員</t>
    <rPh sb="0" eb="2">
      <t>カイイン</t>
    </rPh>
    <phoneticPr fontId="4"/>
  </si>
  <si>
    <t>団体設立年月日</t>
    <phoneticPr fontId="4"/>
  </si>
  <si>
    <t>活動目的</t>
    <phoneticPr fontId="4"/>
  </si>
  <si>
    <t>主な活動実績</t>
    <rPh sb="0" eb="1">
      <t>オモ</t>
    </rPh>
    <rPh sb="2" eb="6">
      <t>カツドウジッセキ</t>
    </rPh>
    <phoneticPr fontId="4"/>
  </si>
  <si>
    <t>当該事業年度の予算</t>
    <phoneticPr fontId="4"/>
  </si>
  <si>
    <t>5万円</t>
    <rPh sb="1" eb="3">
      <t>マンエン</t>
    </rPh>
    <phoneticPr fontId="4"/>
  </si>
  <si>
    <t>10万円</t>
    <rPh sb="2" eb="4">
      <t>マンエン</t>
    </rPh>
    <phoneticPr fontId="4"/>
  </si>
  <si>
    <t>25万円</t>
    <rPh sb="2" eb="4">
      <t>マンエン</t>
    </rPh>
    <phoneticPr fontId="4"/>
  </si>
  <si>
    <t>50万円・
100万円</t>
    <rPh sb="2" eb="3">
      <t>マン</t>
    </rPh>
    <rPh sb="3" eb="4">
      <t>エン</t>
    </rPh>
    <rPh sb="9" eb="11">
      <t>マンエン</t>
    </rPh>
    <phoneticPr fontId="4"/>
  </si>
  <si>
    <t>不要</t>
  </si>
  <si>
    <t>○</t>
  </si>
  <si>
    <t>○　※１</t>
  </si>
  <si>
    <t>○　※２</t>
  </si>
  <si>
    <t>○　</t>
  </si>
  <si>
    <t>○　※３</t>
  </si>
  <si>
    <t>※１　助成金の上限額により会則等に記載すべき項目が異なります
※２　団体発足年月日を定めた書類が無い場合、活動開始年月日が分かる書類を提出
　　　 会則等の書類に発足年月日が記載されている場合は提出不要
※３　25万円を上限とする助成は過去1年分、50万円および100万円を上限とする助成は過去3年分
　　　 の提出が必要</t>
    <phoneticPr fontId="4"/>
  </si>
  <si>
    <t>提出書類/助成上限額</t>
    <rPh sb="0" eb="4">
      <t>テイシュツショルイ</t>
    </rPh>
    <phoneticPr fontId="4"/>
  </si>
  <si>
    <t>電話番号</t>
    <rPh sb="0" eb="4">
      <t>デンワバンゴウ</t>
    </rPh>
    <phoneticPr fontId="4"/>
  </si>
  <si>
    <t>ＦＡＸ</t>
    <phoneticPr fontId="4"/>
  </si>
  <si>
    <t>ホームページ</t>
    <phoneticPr fontId="4"/>
  </si>
  <si>
    <t>役職</t>
    <rPh sb="0" eb="2">
      <t>ヤクショク</t>
    </rPh>
    <phoneticPr fontId="4"/>
  </si>
  <si>
    <t>氏名</t>
    <rPh sb="0" eb="2">
      <t>シメイ</t>
    </rPh>
    <phoneticPr fontId="4"/>
  </si>
  <si>
    <t>住所</t>
    <rPh sb="0" eb="2">
      <t>ジュウショ</t>
    </rPh>
    <phoneticPr fontId="4"/>
  </si>
  <si>
    <t>Ｅメール</t>
    <phoneticPr fontId="4"/>
  </si>
  <si>
    <t>区内在住</t>
    <rPh sb="0" eb="4">
      <t>クナイザイジュウ</t>
    </rPh>
    <phoneticPr fontId="4"/>
  </si>
  <si>
    <t>【内訳】</t>
    <rPh sb="1" eb="3">
      <t>ウチワケ</t>
    </rPh>
    <phoneticPr fontId="4"/>
  </si>
  <si>
    <t>区内在学、在勤</t>
    <rPh sb="0" eb="2">
      <t>クナイ</t>
    </rPh>
    <rPh sb="2" eb="4">
      <t>ザイガク</t>
    </rPh>
    <rPh sb="5" eb="7">
      <t>ザイキン</t>
    </rPh>
    <phoneticPr fontId="4"/>
  </si>
  <si>
    <t>活動開始年月日</t>
    <rPh sb="0" eb="4">
      <t>カツドウカイシ</t>
    </rPh>
    <rPh sb="4" eb="7">
      <t>ネンガッピ</t>
    </rPh>
    <phoneticPr fontId="4"/>
  </si>
  <si>
    <t>収入</t>
    <rPh sb="0" eb="2">
      <t>シュウニュウ</t>
    </rPh>
    <phoneticPr fontId="4"/>
  </si>
  <si>
    <t>支出</t>
    <rPh sb="0" eb="2">
      <t>シシュツ</t>
    </rPh>
    <phoneticPr fontId="4"/>
  </si>
  <si>
    <t>年度分</t>
    <rPh sb="0" eb="3">
      <t>ネンドブン</t>
    </rPh>
    <phoneticPr fontId="4"/>
  </si>
  <si>
    <t>１．事業名</t>
    <rPh sb="2" eb="5">
      <t>ジギョウメイ</t>
    </rPh>
    <phoneticPr fontId="4"/>
  </si>
  <si>
    <t>２．事業名</t>
    <rPh sb="2" eb="5">
      <t>ジギョウメイ</t>
    </rPh>
    <phoneticPr fontId="4"/>
  </si>
  <si>
    <t>３．事業名</t>
    <rPh sb="2" eb="5">
      <t>ジギョウメイ</t>
    </rPh>
    <phoneticPr fontId="4"/>
  </si>
  <si>
    <t>回数</t>
    <rPh sb="0" eb="2">
      <t>カイスウ</t>
    </rPh>
    <phoneticPr fontId="4"/>
  </si>
  <si>
    <t>その他</t>
    <rPh sb="2" eb="3">
      <t>タ</t>
    </rPh>
    <phoneticPr fontId="4"/>
  </si>
  <si>
    <t>前事業年度の収支
※前事業年度に収支が無い場合は、直近の事業年度を記入</t>
    <rPh sb="25" eb="27">
      <t>チョッキン</t>
    </rPh>
    <rPh sb="28" eb="32">
      <t>ジギョウネンド</t>
    </rPh>
    <rPh sb="33" eb="35">
      <t>キニュウ</t>
    </rPh>
    <phoneticPr fontId="4"/>
  </si>
  <si>
    <t>２　助成事業執行計画書</t>
    <phoneticPr fontId="4"/>
  </si>
  <si>
    <r>
      <t xml:space="preserve">事業PR
</t>
    </r>
    <r>
      <rPr>
        <sz val="9"/>
        <rFont val="ＭＳ Ｐゴシック"/>
        <family val="3"/>
        <charset val="128"/>
      </rPr>
      <t>決定後、区の公表資料となります。あらかじめご了承ください。</t>
    </r>
    <phoneticPr fontId="4"/>
  </si>
  <si>
    <t>①　事業実施を考えたきっかけや経緯、事業が必要と考える背景にはどのようなことがありますか？</t>
    <phoneticPr fontId="4"/>
  </si>
  <si>
    <t>②　①を踏まえて、事業の目標・目的をご記入ください。</t>
    <phoneticPr fontId="4"/>
  </si>
  <si>
    <t>③ 具体的にどのようなことを行いますか？事業概要をご記入ください</t>
    <phoneticPr fontId="4"/>
  </si>
  <si>
    <t>事業参加予定者の募集方法</t>
    <rPh sb="0" eb="2">
      <t>ジギョウ</t>
    </rPh>
    <rPh sb="2" eb="4">
      <t>サンカ</t>
    </rPh>
    <rPh sb="4" eb="7">
      <t>ヨテイシャ</t>
    </rPh>
    <rPh sb="8" eb="10">
      <t>ボシュウ</t>
    </rPh>
    <rPh sb="10" eb="12">
      <t>ホウホウ</t>
    </rPh>
    <phoneticPr fontId="4"/>
  </si>
  <si>
    <t>ちらし</t>
    <phoneticPr fontId="4"/>
  </si>
  <si>
    <t>配付先</t>
    <rPh sb="0" eb="3">
      <t>ハイフサキ</t>
    </rPh>
    <phoneticPr fontId="4"/>
  </si>
  <si>
    <t>子ども基金助成金以外の財源　※該当するものに〇をつけてください。</t>
    <rPh sb="0" eb="1">
      <t>コ</t>
    </rPh>
    <rPh sb="3" eb="5">
      <t>キキン</t>
    </rPh>
    <rPh sb="5" eb="8">
      <t>ジョセイキン</t>
    </rPh>
    <rPh sb="8" eb="10">
      <t>イガイ</t>
    </rPh>
    <rPh sb="11" eb="13">
      <t>ザイゲン</t>
    </rPh>
    <rPh sb="15" eb="17">
      <t>ガイトウ</t>
    </rPh>
    <phoneticPr fontId="4"/>
  </si>
  <si>
    <t>自己資金</t>
    <rPh sb="0" eb="4">
      <t>ジコシキン</t>
    </rPh>
    <phoneticPr fontId="4"/>
  </si>
  <si>
    <t>その他の助成金、補助金</t>
    <rPh sb="2" eb="3">
      <t>タ</t>
    </rPh>
    <rPh sb="4" eb="7">
      <t>ジョセイキン</t>
    </rPh>
    <rPh sb="8" eb="11">
      <t>ホジョキン</t>
    </rPh>
    <phoneticPr fontId="4"/>
  </si>
  <si>
    <t>名称：</t>
    <rPh sb="0" eb="2">
      <t>メイショウ</t>
    </rPh>
    <phoneticPr fontId="4"/>
  </si>
  <si>
    <t>助成期間終了後の展望・今後の実施計画概要</t>
    <phoneticPr fontId="4"/>
  </si>
  <si>
    <t>今回の事業が終了した後、どのように活動を継続・発展していきたいですか？</t>
    <phoneticPr fontId="4"/>
  </si>
  <si>
    <t>複数回の助成希望</t>
    <phoneticPr fontId="4"/>
  </si>
  <si>
    <t>(1)前回の事業の
効果・実績</t>
    <phoneticPr fontId="4"/>
  </si>
  <si>
    <t>(2)前回申請からの変更点（事業発展のため新たに工夫や追加をしたことなど）</t>
    <phoneticPr fontId="4"/>
  </si>
  <si>
    <t>(3)事業の継続理由</t>
    <phoneticPr fontId="4"/>
  </si>
  <si>
    <t>２　助成事業の種類（該当項目１つに○）</t>
    <phoneticPr fontId="4"/>
  </si>
  <si>
    <t>〇</t>
  </si>
  <si>
    <t>（３）中学生及び高校生の世代に係る子どもの自立を支援する活動</t>
    <phoneticPr fontId="4"/>
  </si>
  <si>
    <t>（４）貧困、虐待等支援を必要とする家庭を支える活動又は児童養護施設、
  　 里親等による社会的養護に係る活動</t>
    <phoneticPr fontId="4"/>
  </si>
  <si>
    <t>156-0051</t>
    <phoneticPr fontId="4"/>
  </si>
  <si>
    <t>世田谷区宮坂３－〇－〇</t>
    <rPh sb="0" eb="4">
      <t>セタガヤク</t>
    </rPh>
    <rPh sb="4" eb="6">
      <t>ミヤサカ</t>
    </rPh>
    <phoneticPr fontId="4"/>
  </si>
  <si>
    <t>03-xxxx-xxxx</t>
    <phoneticPr fontId="4"/>
  </si>
  <si>
    <t>xxxx@kosodate.jp</t>
    <phoneticPr fontId="4"/>
  </si>
  <si>
    <t>世田谷子ども・子育て支援会</t>
    <phoneticPr fontId="4"/>
  </si>
  <si>
    <t>会長</t>
    <phoneticPr fontId="4"/>
  </si>
  <si>
    <t>世田谷　太郎</t>
    <phoneticPr fontId="4"/>
  </si>
  <si>
    <t>ひとり親世帯の子どものための夕焼け里親の育成</t>
    <phoneticPr fontId="4"/>
  </si>
  <si>
    <t>会員名簿</t>
    <rPh sb="0" eb="4">
      <t>カイインメイボ</t>
    </rPh>
    <phoneticPr fontId="4"/>
  </si>
  <si>
    <t>区内在学・在勤</t>
    <rPh sb="0" eb="2">
      <t>クナイ</t>
    </rPh>
    <rPh sb="2" eb="4">
      <t>ザイガク</t>
    </rPh>
    <rPh sb="5" eb="7">
      <t>ザイキン</t>
    </rPh>
    <phoneticPr fontId="4"/>
  </si>
  <si>
    <t>例</t>
    <rPh sb="0" eb="1">
      <t>レイ</t>
    </rPh>
    <phoneticPr fontId="4"/>
  </si>
  <si>
    <t>世田谷太郎</t>
    <rPh sb="0" eb="3">
      <t>セタガヤ</t>
    </rPh>
    <rPh sb="3" eb="5">
      <t>タロウ</t>
    </rPh>
    <phoneticPr fontId="4"/>
  </si>
  <si>
    <t>会長</t>
    <rPh sb="0" eb="2">
      <t>カイチョウ</t>
    </rPh>
    <phoneticPr fontId="4"/>
  </si>
  <si>
    <t>〇</t>
    <phoneticPr fontId="4"/>
  </si>
  <si>
    <t>世田谷区世田谷</t>
    <rPh sb="0" eb="4">
      <t>セタガヤク</t>
    </rPh>
    <rPh sb="4" eb="7">
      <t>セタガヤ</t>
    </rPh>
    <phoneticPr fontId="4"/>
  </si>
  <si>
    <t>世田谷区宮坂</t>
    <rPh sb="0" eb="4">
      <t>セタガヤク</t>
    </rPh>
    <rPh sb="4" eb="6">
      <t>ミヤサカ</t>
    </rPh>
    <phoneticPr fontId="4"/>
  </si>
  <si>
    <t>区内在住</t>
    <phoneticPr fontId="4"/>
  </si>
  <si>
    <t>区内在勤</t>
    <phoneticPr fontId="4"/>
  </si>
  <si>
    <t>カウント用（区内在住を優先）</t>
    <rPh sb="4" eb="5">
      <t>ヨウ</t>
    </rPh>
    <rPh sb="6" eb="8">
      <t>クナイ</t>
    </rPh>
    <rPh sb="8" eb="10">
      <t>ザイジュウ</t>
    </rPh>
    <rPh sb="11" eb="13">
      <t>ユウセン</t>
    </rPh>
    <phoneticPr fontId="4"/>
  </si>
  <si>
    <t>合計</t>
    <rPh sb="0" eb="2">
      <t>ゴウケイ</t>
    </rPh>
    <phoneticPr fontId="4"/>
  </si>
  <si>
    <t>世田谷区宮坂３－〇－〇</t>
    <phoneticPr fontId="4"/>
  </si>
  <si>
    <t>http://www.xxxxx</t>
    <phoneticPr fontId="4"/>
  </si>
  <si>
    <t>世田谷　花子</t>
    <phoneticPr fontId="4"/>
  </si>
  <si>
    <t>副会長</t>
    <phoneticPr fontId="4"/>
  </si>
  <si>
    <t>世田谷区祖師谷５－〇－〇</t>
    <rPh sb="4" eb="7">
      <t>ソシガヤ</t>
    </rPh>
    <phoneticPr fontId="4"/>
  </si>
  <si>
    <t>080-xxxx-xxxx</t>
    <phoneticPr fontId="4"/>
  </si>
  <si>
    <t>xxxx@kodomokikin.jp</t>
    <phoneticPr fontId="4"/>
  </si>
  <si>
    <t>活動開始のきっかけは、自分自身の子育てのなかで孤立感や負担感を感じていた体験を持つ会員同士の出会いです。地域のなかでのつながりが欲しいという思いに共感し合い、活動を開始しました。
子育て家庭の孤立化が進む中、親の子育て力の発揮を支えるため、他世代間の交流が行われる活動が地域に必要であると考え、世田谷地域を中心に、日中、子どもと親とその他地域住民が一緒に集う「子育てひろば」を開設し、在宅子育てを支援することを目的に会を発足しました。（「会則第○条」に記載）</t>
    <phoneticPr fontId="4"/>
  </si>
  <si>
    <t>･平成28年10月に宮坂に「子育てひろば」を開設（週3日10:00～16:00）。
･｢子育てひろば｣で、親子に接するスタッフのための対応マニュアルを作成し、スタッフの研修を26年度から実施し、地域の支援者の育成を始めました。
･29年度は支援者の育成研修を充実させて、スタッフの拡充を図りました。
･30年度は平日週4回の常時開設を開始。
･元年度は｢子育てひろば｣における父親参加型のイベントを企画、実施。
･2年度は子育て支援に関する講演会を実施。</t>
    <phoneticPr fontId="4"/>
  </si>
  <si>
    <t>ひとり親世帯の子どものための夕焼け里親</t>
    <phoneticPr fontId="4"/>
  </si>
  <si>
    <t>令和4</t>
  </si>
  <si>
    <t>募集方法</t>
    <rPh sb="0" eb="4">
      <t>ボシュウホウホウ</t>
    </rPh>
    <phoneticPr fontId="4"/>
  </si>
  <si>
    <t>例：チラシ</t>
    <rPh sb="0" eb="1">
      <t>レイ</t>
    </rPh>
    <phoneticPr fontId="4"/>
  </si>
  <si>
    <t>おでかけひろば</t>
    <phoneticPr fontId="4"/>
  </si>
  <si>
    <t>１か所あたりの配付部数</t>
    <rPh sb="2" eb="3">
      <t>ショ</t>
    </rPh>
    <rPh sb="7" eb="9">
      <t>ハイフ</t>
    </rPh>
    <rPh sb="9" eb="11">
      <t>ブスウ</t>
    </rPh>
    <phoneticPr fontId="4"/>
  </si>
  <si>
    <t>か所数</t>
    <rPh sb="1" eb="3">
      <t>ショスウ</t>
    </rPh>
    <phoneticPr fontId="4"/>
  </si>
  <si>
    <t>世田谷区教育委員会（申請中）</t>
    <phoneticPr fontId="4"/>
  </si>
  <si>
    <t>〇〇区民会館集会室を予定</t>
    <rPh sb="2" eb="6">
      <t>クミンカイカン</t>
    </rPh>
    <rPh sb="6" eb="9">
      <t>シュウカイシツ</t>
    </rPh>
    <phoneticPr fontId="4"/>
  </si>
  <si>
    <t>子どもの健やかな成長に寄与する地域づくりを行っていくことを目的として、ひとり親家庭支援のための夜の預かりサービスの担い手を育成する。</t>
    <phoneticPr fontId="4"/>
  </si>
  <si>
    <t>ひろばでアンケートを取ったところ、ひろば利用者の近所において、ひとり親世帯の増加が確認されました。　ひとり親に至る理由も、配偶者からのドメスティックバイオレンスによるものなど、親にとって大きな精神的苦痛を伴っています。　また、離婚や死別は子どもにとっても大きな精神的ストレスとなり、さまざまなサポートが必要と考えられます。しかし、そのような人にとって利用しやすいサービスが不足している実態がわかりました。
孤立感を感じる親にとっては、身近な地域の支援者の存在が重要です。また、遅い時間まで働く親が増える中、夕方から夜にかけて子どもの見守りが必要です。しかし、身近な支援者とつながる機会は少なく、子どもの見守りも日中に比べサービスが不足しています。</t>
    <phoneticPr fontId="4"/>
  </si>
  <si>
    <t>・同じ地域で暮らす、子育ての経験者などが支援者となって、家庭的な雰囲気の中で親子を見守る仕組みをつくる。
・地域の身近な支援者と親や、同じ悩みを抱えた親同士などが、つながり交流ができる機会をつくる。
・そのために、支援のためのマニュアル作成と人材育成事業を実施する。</t>
    <phoneticPr fontId="4"/>
  </si>
  <si>
    <r>
      <t xml:space="preserve">事業PR
</t>
    </r>
    <r>
      <rPr>
        <sz val="8"/>
        <rFont val="ＭＳ Ｐゴシック"/>
        <family val="3"/>
        <charset val="128"/>
      </rPr>
      <t>決定後、区の公表資料となります。あらかじめご了承ください。</t>
    </r>
    <phoneticPr fontId="4"/>
  </si>
  <si>
    <t>例：ちらし</t>
    <rPh sb="0" eb="1">
      <t>レイ</t>
    </rPh>
    <phoneticPr fontId="4"/>
  </si>
  <si>
    <t>A4ポスター</t>
    <phoneticPr fontId="4"/>
  </si>
  <si>
    <t>インスタグラム</t>
    <phoneticPr fontId="4"/>
  </si>
  <si>
    <t>-</t>
    <phoneticPr fontId="4"/>
  </si>
  <si>
    <t>・事業に協力してもらう育児支援者のために、専門家の意見を聞き、育児支援マニュアルを作成する。
・ひろばスタッフのほか新たな協力者を募集し、研修を行なう。</t>
    <phoneticPr fontId="4"/>
  </si>
  <si>
    <t>・事業を継続的に実施するとともに、段階、経験別など支援者向け研修の内容を充実させ、定期的に実施していきます。
・利用状況に応じて、子どもの対象年齢の拡大を検討します。また、地域のニーズを踏まえ、実施場所の拡大などを今後の２～３年で行っていきます。
・応募状況を踏まえ、チラシの配布場所の拡大を検討していきます。
・新たな財源としてスポンサーを確保するため、企業等への売り込みを行います。</t>
    <phoneticPr fontId="4"/>
  </si>
  <si>
    <t>有</t>
  </si>
  <si>
    <t>参加者のアンケートや昨年度の事業を振返り、より多くの参加者を募れるよう、周知の方法や実施回数を見直しました。また、○○○の経験者を招き、新たな切り口での研修も行う予定です。</t>
    <phoneticPr fontId="4"/>
  </si>
  <si>
    <t>・年4回（〇月、〇月、〇月、〇月）支援者育成研修を実施し、延べ〇名が参加。
・夜遅くまで働いている利用者の親からは、夕方の時間の預かりサービスがあることで、「育児の負担感が軽減された」との声がよく聞かれました。また、利用者同士や支援者と利用者が交流を図り、情報交換をしている姿が多く見られました。
・当初の目標の、地域の人がつながり合うこと、親の育児負担の軽減することは達成されていると実感しています。
地域の人がつながりあうことで、ひとり親世帯の育児の負担感や不安感を軽減につながったと考えています。</t>
    <rPh sb="193" eb="195">
      <t>ジッカン</t>
    </rPh>
    <phoneticPr fontId="4"/>
  </si>
  <si>
    <t>利用者と支援者それぞれが自主的に助け合う仕組みを作り、事務量や事業経費を軽減することで継続的な事業運営を目指していきたいと考えています。</t>
    <phoneticPr fontId="4"/>
  </si>
  <si>
    <t>会費からの負担金</t>
    <phoneticPr fontId="4"/>
  </si>
  <si>
    <t>利用者負担金　1000円×30人</t>
    <phoneticPr fontId="4"/>
  </si>
  <si>
    <t>講演会用消耗品費</t>
    <phoneticPr fontId="4"/>
  </si>
  <si>
    <t>画用紙、模造紙等</t>
    <phoneticPr fontId="4"/>
  </si>
  <si>
    <t>マニュアル作成　</t>
    <phoneticPr fontId="4"/>
  </si>
  <si>
    <t>200円×400冊×1.10</t>
    <phoneticPr fontId="4"/>
  </si>
  <si>
    <t>チラシ印刷費　</t>
    <phoneticPr fontId="4"/>
  </si>
  <si>
    <t>おでかけひろば（６回分）</t>
    <rPh sb="9" eb="11">
      <t>カイブン</t>
    </rPh>
    <phoneticPr fontId="4"/>
  </si>
  <si>
    <t>児童館（６回分）</t>
    <rPh sb="0" eb="3">
      <t>ジドウカン</t>
    </rPh>
    <rPh sb="5" eb="7">
      <t>カイブン</t>
    </rPh>
    <phoneticPr fontId="4"/>
  </si>
  <si>
    <t>おでかけひろば（１回分）</t>
    <rPh sb="9" eb="11">
      <t>カイブン</t>
    </rPh>
    <phoneticPr fontId="4"/>
  </si>
  <si>
    <t>広報掲示板（１回分）</t>
    <rPh sb="0" eb="5">
      <t>コウホウケイジバン</t>
    </rPh>
    <rPh sb="7" eb="9">
      <t>カイブン</t>
    </rPh>
    <phoneticPr fontId="4"/>
  </si>
  <si>
    <t>ポスター印刷費</t>
    <rPh sb="4" eb="7">
      <t>インサツヒ</t>
    </rPh>
    <phoneticPr fontId="4"/>
  </si>
  <si>
    <t>30円×300枚</t>
    <phoneticPr fontId="4"/>
  </si>
  <si>
    <t>会員人件費</t>
    <rPh sb="0" eb="5">
      <t>カイインジンケンヒ</t>
    </rPh>
    <phoneticPr fontId="4"/>
  </si>
  <si>
    <t>1,200円×1人×3時間×6回</t>
    <rPh sb="5" eb="6">
      <t>エン</t>
    </rPh>
    <rPh sb="8" eb="9">
      <t>ニン</t>
    </rPh>
    <rPh sb="11" eb="13">
      <t>ジカン</t>
    </rPh>
    <rPh sb="15" eb="16">
      <t>カイ</t>
    </rPh>
    <phoneticPr fontId="4"/>
  </si>
  <si>
    <t>1,200円×1人×2時間×3回</t>
    <rPh sb="5" eb="6">
      <t>エン</t>
    </rPh>
    <rPh sb="8" eb="9">
      <t>ニン</t>
    </rPh>
    <rPh sb="11" eb="13">
      <t>ジカン</t>
    </rPh>
    <rPh sb="15" eb="16">
      <t>カイ</t>
    </rPh>
    <phoneticPr fontId="4"/>
  </si>
  <si>
    <t>40円×15枚</t>
    <rPh sb="2" eb="3">
      <t>エン</t>
    </rPh>
    <rPh sb="6" eb="7">
      <t>マイ</t>
    </rPh>
    <phoneticPr fontId="4"/>
  </si>
  <si>
    <t>研修会場費</t>
    <phoneticPr fontId="4"/>
  </si>
  <si>
    <t>2500円×6回</t>
    <phoneticPr fontId="4"/>
  </si>
  <si>
    <t>5,000円×2時間×6回</t>
    <phoneticPr fontId="4"/>
  </si>
  <si>
    <t>育成研修講師謝礼(交通費を含む）</t>
    <phoneticPr fontId="4"/>
  </si>
  <si>
    <t>マニュアル作成指導者謝礼</t>
    <phoneticPr fontId="4"/>
  </si>
  <si>
    <t>2,500円×4時間</t>
    <phoneticPr fontId="4"/>
  </si>
  <si>
    <t>チラシ送付用切手代</t>
    <phoneticPr fontId="4"/>
  </si>
  <si>
    <r>
      <t>その他（</t>
    </r>
    <r>
      <rPr>
        <b/>
        <sz val="11"/>
        <color rgb="FFFF0000"/>
        <rFont val="ＭＳ Ｐ明朝"/>
        <family val="1"/>
        <charset val="128"/>
      </rPr>
      <t>郵便料</t>
    </r>
    <r>
      <rPr>
        <b/>
        <sz val="11"/>
        <rFont val="ＭＳ Ｐ明朝"/>
        <family val="1"/>
        <charset val="128"/>
      </rPr>
      <t>）</t>
    </r>
    <rPh sb="2" eb="3">
      <t>タ</t>
    </rPh>
    <rPh sb="4" eb="7">
      <t>ユウビンリョウ</t>
    </rPh>
    <phoneticPr fontId="4"/>
  </si>
  <si>
    <t>84円×500枚</t>
    <phoneticPr fontId="4"/>
  </si>
  <si>
    <t>NO</t>
  </si>
  <si>
    <t>実施月日・時間</t>
    <rPh sb="0" eb="2">
      <t>ジッシ</t>
    </rPh>
    <rPh sb="2" eb="4">
      <t>ガッピ</t>
    </rPh>
    <rPh sb="5" eb="7">
      <t>ジカン</t>
    </rPh>
    <phoneticPr fontId="45"/>
  </si>
  <si>
    <t>名称</t>
  </si>
  <si>
    <t>内容</t>
  </si>
  <si>
    <t>場所</t>
  </si>
  <si>
    <t>備考</t>
    <phoneticPr fontId="45"/>
  </si>
  <si>
    <t>例</t>
    <rPh sb="0" eb="1">
      <t>レイ</t>
    </rPh>
    <phoneticPr fontId="45"/>
  </si>
  <si>
    <t>第１回多胎児ママ・パパの交流会</t>
    <rPh sb="0" eb="1">
      <t>ダイ</t>
    </rPh>
    <rPh sb="2" eb="3">
      <t>カイ</t>
    </rPh>
    <rPh sb="3" eb="6">
      <t>タタイジ</t>
    </rPh>
    <rPh sb="12" eb="15">
      <t>コウリュウカイ</t>
    </rPh>
    <phoneticPr fontId="45"/>
  </si>
  <si>
    <t>情報交換会</t>
    <rPh sb="0" eb="5">
      <t>ジョウホウコウカンカイ</t>
    </rPh>
    <phoneticPr fontId="45"/>
  </si>
  <si>
    <t>●●ひろば</t>
    <phoneticPr fontId="45"/>
  </si>
  <si>
    <t>～</t>
    <phoneticPr fontId="45"/>
  </si>
  <si>
    <t>ｖ</t>
    <phoneticPr fontId="45"/>
  </si>
  <si>
    <t>参加費</t>
    <phoneticPr fontId="4"/>
  </si>
  <si>
    <t>1回あたりの収入</t>
    <rPh sb="1" eb="2">
      <t>カイ</t>
    </rPh>
    <rPh sb="6" eb="8">
      <t>シュウニュウ</t>
    </rPh>
    <phoneticPr fontId="4"/>
  </si>
  <si>
    <t>講師</t>
    <rPh sb="0" eb="2">
      <t>コウシ</t>
    </rPh>
    <phoneticPr fontId="4"/>
  </si>
  <si>
    <t>ボランティア</t>
    <phoneticPr fontId="4"/>
  </si>
  <si>
    <t>大人</t>
    <rPh sb="0" eb="2">
      <t>オトナ</t>
    </rPh>
    <phoneticPr fontId="4"/>
  </si>
  <si>
    <t>子ども</t>
    <rPh sb="0" eb="1">
      <t>コ</t>
    </rPh>
    <phoneticPr fontId="4"/>
  </si>
  <si>
    <t>1組あたり</t>
  </si>
  <si>
    <t>人</t>
    <phoneticPr fontId="4"/>
  </si>
  <si>
    <t>大人1人あたり</t>
  </si>
  <si>
    <t>子ども1人あたり</t>
  </si>
  <si>
    <t>講師・スタッフ人数内訳</t>
    <rPh sb="0" eb="2">
      <t>コウシ</t>
    </rPh>
    <rPh sb="7" eb="9">
      <t>ニンズウ</t>
    </rPh>
    <rPh sb="9" eb="11">
      <t>ウチワケ</t>
    </rPh>
    <phoneticPr fontId="4"/>
  </si>
  <si>
    <t>参加者数</t>
    <phoneticPr fontId="4"/>
  </si>
  <si>
    <r>
      <t>助成事業実施スケジュール  一覧表</t>
    </r>
    <r>
      <rPr>
        <sz val="12"/>
        <color theme="1"/>
        <rFont val="ＭＳ Ｐゴシック"/>
        <family val="3"/>
        <charset val="128"/>
        <scheme val="minor"/>
      </rPr>
      <t>（※会議、打合せ等も含む）</t>
    </r>
    <phoneticPr fontId="45"/>
  </si>
  <si>
    <t>タイムスケジュール</t>
    <phoneticPr fontId="4"/>
  </si>
  <si>
    <t>イベント名：</t>
    <rPh sb="4" eb="5">
      <t>メイ</t>
    </rPh>
    <phoneticPr fontId="4"/>
  </si>
  <si>
    <t>時間</t>
    <rPh sb="0" eb="2">
      <t>ジカン</t>
    </rPh>
    <phoneticPr fontId="45"/>
  </si>
  <si>
    <t>備考</t>
    <phoneticPr fontId="4"/>
  </si>
  <si>
    <t>実施内容</t>
    <rPh sb="0" eb="4">
      <t>ジッシナイヨウ</t>
    </rPh>
    <phoneticPr fontId="4"/>
  </si>
  <si>
    <r>
      <rPr>
        <b/>
        <sz val="11"/>
        <rFont val="ＭＳ Ｐゴシック"/>
        <family val="3"/>
        <charset val="128"/>
      </rPr>
      <t>講演会やイベント等の各回のタイムスケジュールが分かるように入力してください。</t>
    </r>
    <r>
      <rPr>
        <sz val="11"/>
        <rFont val="ＭＳ Ｐゴシック"/>
        <family val="3"/>
        <charset val="128"/>
      </rPr>
      <t xml:space="preserve">
※各回のタイムスケジュールや実施内容が同じであれば、１つだけ入力してください。</t>
    </r>
    <rPh sb="29" eb="31">
      <t>ニュウリョク</t>
    </rPh>
    <rPh sb="40" eb="42">
      <t>カクカイ</t>
    </rPh>
    <rPh sb="53" eb="55">
      <t>ジッシ</t>
    </rPh>
    <rPh sb="55" eb="57">
      <t>ナイヨウ</t>
    </rPh>
    <rPh sb="58" eb="59">
      <t>オナ</t>
    </rPh>
    <rPh sb="69" eb="71">
      <t>ニュウリョク</t>
    </rPh>
    <phoneticPr fontId="4"/>
  </si>
  <si>
    <t>日にち：</t>
    <phoneticPr fontId="4"/>
  </si>
  <si>
    <t>同じ内容で複数回実施する場合はチェック</t>
    <rPh sb="0" eb="1">
      <t>オナ</t>
    </rPh>
    <rPh sb="2" eb="4">
      <t>ナイヨウ</t>
    </rPh>
    <rPh sb="5" eb="8">
      <t>フクスウカイ</t>
    </rPh>
    <rPh sb="8" eb="10">
      <t>ジッシ</t>
    </rPh>
    <rPh sb="12" eb="14">
      <t>バアイ</t>
    </rPh>
    <phoneticPr fontId="4"/>
  </si>
  <si>
    <t>講師打合せ</t>
    <phoneticPr fontId="4"/>
  </si>
  <si>
    <t xml:space="preserve">第1回 支援者育成研修の実施
</t>
    <phoneticPr fontId="4"/>
  </si>
  <si>
    <t>第2回 支援者育成研修の実施</t>
    <phoneticPr fontId="4"/>
  </si>
  <si>
    <t>第3回 支援者育成研修の実施</t>
    <phoneticPr fontId="4"/>
  </si>
  <si>
    <t>第１回、２回の研修に向けた打ち合わせ</t>
    <rPh sb="0" eb="1">
      <t>ダイ</t>
    </rPh>
    <rPh sb="2" eb="3">
      <t>カイ</t>
    </rPh>
    <rPh sb="5" eb="6">
      <t>カイ</t>
    </rPh>
    <rPh sb="7" eb="9">
      <t>ケンシュウ</t>
    </rPh>
    <rPh sb="10" eb="11">
      <t>ム</t>
    </rPh>
    <rPh sb="13" eb="14">
      <t>ウ</t>
    </rPh>
    <rPh sb="15" eb="16">
      <t>ア</t>
    </rPh>
    <phoneticPr fontId="4"/>
  </si>
  <si>
    <t>第3回の研修に向けた打ち合わせ</t>
    <phoneticPr fontId="4"/>
  </si>
  <si>
    <t>支援者としての在り方について</t>
    <rPh sb="0" eb="3">
      <t>シエンシャ</t>
    </rPh>
    <rPh sb="7" eb="8">
      <t>ア</t>
    </rPh>
    <rPh sb="9" eb="10">
      <t>カタ</t>
    </rPh>
    <phoneticPr fontId="4"/>
  </si>
  <si>
    <t>子育て事情について</t>
    <rPh sb="0" eb="2">
      <t>コソダ</t>
    </rPh>
    <rPh sb="3" eb="5">
      <t>ジジョウ</t>
    </rPh>
    <phoneticPr fontId="4"/>
  </si>
  <si>
    <t>○○区民センター
○会議室</t>
    <phoneticPr fontId="4"/>
  </si>
  <si>
    <t>〇〇区民会館
集会室</t>
    <rPh sb="2" eb="6">
      <t>クミンカイカン</t>
    </rPh>
    <rPh sb="7" eb="10">
      <t>シュウカイシツ</t>
    </rPh>
    <phoneticPr fontId="4"/>
  </si>
  <si>
    <t>〇〇区民会館
集会室</t>
    <phoneticPr fontId="4"/>
  </si>
  <si>
    <t>親子講座</t>
    <rPh sb="0" eb="2">
      <t>オヤコ</t>
    </rPh>
    <rPh sb="2" eb="4">
      <t>コウザ</t>
    </rPh>
    <phoneticPr fontId="4"/>
  </si>
  <si>
    <t>パターン別</t>
    <rPh sb="4" eb="5">
      <t>ベツ</t>
    </rPh>
    <phoneticPr fontId="4"/>
  </si>
  <si>
    <t>親と子どもがセットで参加費500円の場合or親のみ参加費500円がかかり、子どもは無料の場合</t>
    <phoneticPr fontId="4"/>
  </si>
  <si>
    <t>親のみを対象（参加費500円）とし、子どもは参加しない場合</t>
    <rPh sb="0" eb="1">
      <t>オヤ</t>
    </rPh>
    <rPh sb="4" eb="6">
      <t>タイショウ</t>
    </rPh>
    <rPh sb="7" eb="10">
      <t>サンカヒ</t>
    </rPh>
    <rPh sb="13" eb="14">
      <t>エン</t>
    </rPh>
    <rPh sb="18" eb="19">
      <t>コ</t>
    </rPh>
    <rPh sb="22" eb="24">
      <t>サンカ</t>
    </rPh>
    <rPh sb="27" eb="29">
      <t>バアイ</t>
    </rPh>
    <phoneticPr fontId="4"/>
  </si>
  <si>
    <t>子どものみを対象（参加費0円）とし、親は参加しない場合</t>
    <rPh sb="0" eb="1">
      <t>コ</t>
    </rPh>
    <rPh sb="6" eb="8">
      <t>タイショウ</t>
    </rPh>
    <rPh sb="9" eb="12">
      <t>サンカヒ</t>
    </rPh>
    <rPh sb="13" eb="14">
      <t>エン</t>
    </rPh>
    <rPh sb="18" eb="19">
      <t>オヤ</t>
    </rPh>
    <rPh sb="20" eb="22">
      <t>サンカ</t>
    </rPh>
    <rPh sb="25" eb="27">
      <t>バアイ</t>
    </rPh>
    <phoneticPr fontId="4"/>
  </si>
  <si>
    <t>親が参加費500円、子どもが200円の場合</t>
    <rPh sb="0" eb="1">
      <t>オヤ</t>
    </rPh>
    <rPh sb="2" eb="5">
      <t>サンカヒ</t>
    </rPh>
    <rPh sb="8" eb="9">
      <t>エン</t>
    </rPh>
    <rPh sb="10" eb="11">
      <t>コ</t>
    </rPh>
    <rPh sb="17" eb="18">
      <t>エン</t>
    </rPh>
    <rPh sb="19" eb="21">
      <t>バアイ</t>
    </rPh>
    <phoneticPr fontId="4"/>
  </si>
  <si>
    <t>子ども１人につき、参加費200円の場合</t>
    <rPh sb="0" eb="1">
      <t>コ</t>
    </rPh>
    <rPh sb="4" eb="5">
      <t>ニン</t>
    </rPh>
    <rPh sb="9" eb="11">
      <t>サンカ</t>
    </rPh>
    <rPh sb="11" eb="12">
      <t>ヒ</t>
    </rPh>
    <rPh sb="15" eb="16">
      <t>エン</t>
    </rPh>
    <rPh sb="17" eb="19">
      <t>バアイ</t>
    </rPh>
    <phoneticPr fontId="4"/>
  </si>
  <si>
    <t>講師：○○ ○○
※(予定)交渉中</t>
    <phoneticPr fontId="4"/>
  </si>
  <si>
    <t>会員集合、準備</t>
    <phoneticPr fontId="4"/>
  </si>
  <si>
    <t>受付</t>
    <phoneticPr fontId="4"/>
  </si>
  <si>
    <t>研修「○○○○について」
講師：○○　○○</t>
    <phoneticPr fontId="4"/>
  </si>
  <si>
    <t>研修終了</t>
    <phoneticPr fontId="4"/>
  </si>
  <si>
    <t>片付け</t>
    <phoneticPr fontId="4"/>
  </si>
  <si>
    <t>会員解散</t>
    <phoneticPr fontId="4"/>
  </si>
  <si>
    <t>第１回　支援者育成研修の実施</t>
    <phoneticPr fontId="4"/>
  </si>
  <si>
    <t>書類</t>
    <rPh sb="0" eb="2">
      <t>ショルイ</t>
    </rPh>
    <phoneticPr fontId="53"/>
  </si>
  <si>
    <t>確認事項</t>
    <rPh sb="0" eb="4">
      <t>カクニンジコウ</t>
    </rPh>
    <phoneticPr fontId="53"/>
  </si>
  <si>
    <t>チェック</t>
    <phoneticPr fontId="53"/>
  </si>
  <si>
    <t>メモ</t>
    <phoneticPr fontId="53"/>
  </si>
  <si>
    <t>事業報告書</t>
    <phoneticPr fontId="4"/>
  </si>
  <si>
    <t>過去の収支が分かる書類</t>
    <phoneticPr fontId="4"/>
  </si>
  <si>
    <t>会員数の要件は満たされていますか？</t>
    <phoneticPr fontId="4"/>
  </si>
  <si>
    <t>年　　月　　日　</t>
    <phoneticPr fontId="4"/>
  </si>
  <si>
    <t>名</t>
    <rPh sb="0" eb="1">
      <t>メイ</t>
    </rPh>
    <phoneticPr fontId="4"/>
  </si>
  <si>
    <t>年　　　　月　　　　日</t>
    <rPh sb="0" eb="1">
      <t>ネン</t>
    </rPh>
    <rPh sb="5" eb="6">
      <t>ツキ</t>
    </rPh>
    <rPh sb="10" eb="11">
      <t>ヒ</t>
    </rPh>
    <phoneticPr fontId="4"/>
  </si>
  <si>
    <t>年　　　　月　　　　日</t>
    <phoneticPr fontId="4"/>
  </si>
  <si>
    <t>万円</t>
    <rPh sb="0" eb="2">
      <t>マンエン</t>
    </rPh>
    <phoneticPr fontId="4"/>
  </si>
  <si>
    <t>回</t>
    <rPh sb="0" eb="1">
      <t>カイ</t>
    </rPh>
    <phoneticPr fontId="4"/>
  </si>
  <si>
    <t>有　　　　・　　　　無</t>
    <rPh sb="0" eb="1">
      <t>アリ</t>
    </rPh>
    <rPh sb="10" eb="11">
      <t>ナ</t>
    </rPh>
    <phoneticPr fontId="4"/>
  </si>
  <si>
    <t>交付申請書</t>
  </si>
  <si>
    <t>記入漏れはありませんか？</t>
    <rPh sb="0" eb="2">
      <t>キニュウ</t>
    </rPh>
    <rPh sb="2" eb="3">
      <t>モ</t>
    </rPh>
    <phoneticPr fontId="53"/>
  </si>
  <si>
    <t>修正液や修正テープ、消せるボールペンを使用していませんか？</t>
    <rPh sb="0" eb="3">
      <t>シュウセイエキ</t>
    </rPh>
    <rPh sb="4" eb="6">
      <t>シュウセイ</t>
    </rPh>
    <rPh sb="10" eb="11">
      <t>ケ</t>
    </rPh>
    <rPh sb="19" eb="21">
      <t>シヨウ</t>
    </rPh>
    <phoneticPr fontId="45"/>
  </si>
  <si>
    <t>助成金交付申請額が助成金計算書の（A）と同じ額ですか？</t>
    <rPh sb="0" eb="3">
      <t>ジョセイキン</t>
    </rPh>
    <rPh sb="3" eb="5">
      <t>コウフ</t>
    </rPh>
    <rPh sb="5" eb="7">
      <t>シンセイ</t>
    </rPh>
    <rPh sb="7" eb="8">
      <t>ガク</t>
    </rPh>
    <rPh sb="9" eb="12">
      <t>ジョセイキン</t>
    </rPh>
    <rPh sb="12" eb="15">
      <t>ケイサンショ</t>
    </rPh>
    <rPh sb="20" eb="21">
      <t>オナ</t>
    </rPh>
    <rPh sb="22" eb="23">
      <t>ガク</t>
    </rPh>
    <phoneticPr fontId="53"/>
  </si>
  <si>
    <t>金額は間違っていませんか？</t>
    <rPh sb="0" eb="2">
      <t>キンガク</t>
    </rPh>
    <rPh sb="3" eb="5">
      <t>マチガ</t>
    </rPh>
    <phoneticPr fontId="53"/>
  </si>
  <si>
    <t>記入漏れはありませんか？</t>
    <phoneticPr fontId="53"/>
  </si>
  <si>
    <t>会員数は、会員名簿と同じ人数になっていますか？</t>
    <rPh sb="0" eb="3">
      <t>カイインスウ</t>
    </rPh>
    <rPh sb="5" eb="7">
      <t>カイイン</t>
    </rPh>
    <rPh sb="7" eb="9">
      <t>メイボ</t>
    </rPh>
    <rPh sb="10" eb="11">
      <t>オナ</t>
    </rPh>
    <rPh sb="12" eb="14">
      <t>ニンズウ</t>
    </rPh>
    <phoneticPr fontId="53"/>
  </si>
  <si>
    <t>区内在住、在学、在勤の会員数は会員名簿と同じですか？</t>
    <phoneticPr fontId="4"/>
  </si>
  <si>
    <t>活動目的や活動実績は具体的に書かれていますか？</t>
    <phoneticPr fontId="4"/>
  </si>
  <si>
    <t>助成事業の目的に沿った事業内容になっていますか？</t>
    <phoneticPr fontId="4"/>
  </si>
  <si>
    <t>事業内容等は、具体的に書かれていますか？</t>
    <phoneticPr fontId="4"/>
  </si>
  <si>
    <t>事業実施スケジュール一覧は添付していますか？</t>
    <phoneticPr fontId="4"/>
  </si>
  <si>
    <t>タイムスケジュールは添付していますか？</t>
    <phoneticPr fontId="4"/>
  </si>
  <si>
    <t>講師等プロフィールは添付していますか？</t>
    <phoneticPr fontId="4"/>
  </si>
  <si>
    <t>助成金計算書</t>
    <phoneticPr fontId="4"/>
  </si>
  <si>
    <t>記入漏れはありませんか？</t>
    <phoneticPr fontId="4"/>
  </si>
  <si>
    <t>助成事業に関する収支計算書になっていますか？（団体全体の予算書ではありません）</t>
    <phoneticPr fontId="4"/>
  </si>
  <si>
    <t>計算に間違いはないですか？</t>
    <phoneticPr fontId="4"/>
  </si>
  <si>
    <t>助成対象外の経費が含まれていませんか？</t>
    <phoneticPr fontId="4"/>
  </si>
  <si>
    <t>（A）＝（B）、[あ]＝[い]になっていますか？</t>
    <phoneticPr fontId="4"/>
  </si>
  <si>
    <t>事業内容に直接関係のない経費が含まれていませんか？</t>
    <phoneticPr fontId="4"/>
  </si>
  <si>
    <t>区内在住、在学、在勤者が分かるようになっていますか？</t>
    <phoneticPr fontId="4"/>
  </si>
  <si>
    <t>25万円、50万円、100万円を上限とする助成は添付</t>
    <phoneticPr fontId="4"/>
  </si>
  <si>
    <t>会員名簿</t>
    <phoneticPr fontId="4"/>
  </si>
  <si>
    <t>目的、会員、会計等、必須項目の記載がありますか？</t>
    <phoneticPr fontId="4"/>
  </si>
  <si>
    <t>10万円、25万円、50万円、100万円を上限とする助成は添付</t>
    <rPh sb="2" eb="4">
      <t>マンエン</t>
    </rPh>
    <phoneticPr fontId="4"/>
  </si>
  <si>
    <t>25万円を上限とする助成は1年分、50万円および100万円を上限とする助成は3年分が添付されていますか？</t>
    <phoneticPr fontId="4"/>
  </si>
  <si>
    <t>その他</t>
    <phoneticPr fontId="4"/>
  </si>
  <si>
    <t>申請書類は添付資料を含め、全てＡ４サイズになっていますか？</t>
    <rPh sb="0" eb="2">
      <t>シンセイ</t>
    </rPh>
    <rPh sb="2" eb="4">
      <t>ショルイ</t>
    </rPh>
    <rPh sb="5" eb="7">
      <t>テンプ</t>
    </rPh>
    <rPh sb="7" eb="9">
      <t>シリョウ</t>
    </rPh>
    <rPh sb="10" eb="11">
      <t>フク</t>
    </rPh>
    <rPh sb="13" eb="14">
      <t>スベ</t>
    </rPh>
    <phoneticPr fontId="45"/>
  </si>
  <si>
    <t>ヒアリングを行うため必ずご準備ください。</t>
    <phoneticPr fontId="4"/>
  </si>
  <si>
    <t>申請書類一式の写しを保管しましたか？</t>
    <phoneticPr fontId="4"/>
  </si>
  <si>
    <t>　　　年　　　　月　　　　日</t>
    <rPh sb="3" eb="4">
      <t>ネン</t>
    </rPh>
    <rPh sb="8" eb="9">
      <t>ツキ</t>
    </rPh>
    <rPh sb="13" eb="14">
      <t>ヒ</t>
    </rPh>
    <phoneticPr fontId="4"/>
  </si>
  <si>
    <t>円</t>
    <rPh sb="0" eb="1">
      <t>エン</t>
    </rPh>
    <phoneticPr fontId="4"/>
  </si>
  <si>
    <t>（６）その他（内容　　　　　　　　　　　　　　　　　　　　　　　　　　　　　　　　）</t>
    <phoneticPr fontId="4"/>
  </si>
  <si>
    <t>1組あたり</t>
    <rPh sb="1" eb="2">
      <t>クミ</t>
    </rPh>
    <phoneticPr fontId="4"/>
  </si>
  <si>
    <t>10万円、25万円、50万円、100万円を上限とする助成が該当</t>
    <rPh sb="29" eb="31">
      <t>ガイトウ</t>
    </rPh>
    <phoneticPr fontId="4"/>
  </si>
  <si>
    <t>10万円、25万円、50万円、100万円を上限とする助成が該当</t>
    <phoneticPr fontId="4"/>
  </si>
  <si>
    <t>同じスケジュールで複数回実施する場合はチェック</t>
    <rPh sb="0" eb="1">
      <t>オナ</t>
    </rPh>
    <rPh sb="9" eb="11">
      <t>フクスウ</t>
    </rPh>
    <rPh sb="11" eb="12">
      <t>カイ</t>
    </rPh>
    <rPh sb="12" eb="14">
      <t>ジッシ</t>
    </rPh>
    <rPh sb="16" eb="18">
      <t>バアイ</t>
    </rPh>
    <phoneticPr fontId="4"/>
  </si>
  <si>
    <t>補足：</t>
    <rPh sb="0" eb="2">
      <t>ホソク</t>
    </rPh>
    <phoneticPr fontId="4"/>
  </si>
  <si>
    <t>第２回、第３回も同一のタイムスケジュールで実施（第３回は午後）</t>
    <phoneticPr fontId="4"/>
  </si>
  <si>
    <t>事業責任者
※住所、電話番号、Eメールは公開しません。</t>
    <rPh sb="0" eb="5">
      <t>ジギョウセキニンシャ</t>
    </rPh>
    <phoneticPr fontId="4"/>
  </si>
  <si>
    <t>会則・定款、約款、団体の目的等の運営方法が分かる書類</t>
    <phoneticPr fontId="4"/>
  </si>
  <si>
    <t>過去の活動内容が分かる書類（チラシ等）</t>
    <rPh sb="17" eb="18">
      <t>ナド</t>
    </rPh>
    <phoneticPr fontId="4"/>
  </si>
  <si>
    <t>有（　　　　　　　　　　　　　年度）・無</t>
    <rPh sb="0" eb="1">
      <t>アリ</t>
    </rPh>
    <rPh sb="19" eb="20">
      <t>ナ</t>
    </rPh>
    <phoneticPr fontId="4"/>
  </si>
  <si>
    <r>
      <t>有（</t>
    </r>
    <r>
      <rPr>
        <b/>
        <sz val="9"/>
        <color rgb="FFFF0000"/>
        <rFont val="ＭＳ Ｐゴシック"/>
        <family val="3"/>
        <charset val="128"/>
      </rPr>
      <t>令和６、５年度</t>
    </r>
    <r>
      <rPr>
        <sz val="9"/>
        <rFont val="ＭＳ Ｐゴシック"/>
        <family val="3"/>
        <charset val="128"/>
      </rPr>
      <t>）・無</t>
    </r>
    <rPh sb="0" eb="1">
      <t>アリ</t>
    </rPh>
    <rPh sb="2" eb="4">
      <t>レイワ</t>
    </rPh>
    <rPh sb="11" eb="12">
      <t>ナ</t>
    </rPh>
    <phoneticPr fontId="4"/>
  </si>
  <si>
    <t>令和●年●月●日</t>
    <rPh sb="0" eb="2">
      <t>レイワ</t>
    </rPh>
    <rPh sb="3" eb="4">
      <t>ネン</t>
    </rPh>
    <rPh sb="5" eb="6">
      <t>ガツ</t>
    </rPh>
    <rPh sb="7" eb="8">
      <t>ニチ</t>
    </rPh>
    <phoneticPr fontId="4"/>
  </si>
  <si>
    <t>設立時総会の議事録など、団体の発足（活動開始）年月日が分かる書類</t>
    <rPh sb="0" eb="3">
      <t>セツリツジ</t>
    </rPh>
    <rPh sb="3" eb="5">
      <t>ソウカイ</t>
    </rPh>
    <rPh sb="6" eb="9">
      <t>ギジロク</t>
    </rPh>
    <rPh sb="12" eb="14">
      <t>ダンタイ</t>
    </rPh>
    <rPh sb="15" eb="17">
      <t>ホッソク</t>
    </rPh>
    <rPh sb="18" eb="22">
      <t>カツドウカイシ</t>
    </rPh>
    <rPh sb="23" eb="26">
      <t>ネンガッピ</t>
    </rPh>
    <rPh sb="27" eb="28">
      <t>ワ</t>
    </rPh>
    <rPh sb="30" eb="32">
      <t>ショルイ</t>
    </rPh>
    <phoneticPr fontId="4"/>
  </si>
  <si>
    <t>団体の発足年月日の記載がありますか？</t>
    <rPh sb="0" eb="2">
      <t>ダンタイ</t>
    </rPh>
    <rPh sb="3" eb="5">
      <t>ホッソク</t>
    </rPh>
    <rPh sb="5" eb="8">
      <t>ネンガッピ</t>
    </rPh>
    <rPh sb="9" eb="11">
      <t>キサイ</t>
    </rPh>
    <phoneticPr fontId="4"/>
  </si>
  <si>
    <t>子ども・子育て地域活動支援助成金　交付申請チェックシート</t>
    <rPh sb="0" eb="1">
      <t>コ</t>
    </rPh>
    <rPh sb="4" eb="6">
      <t>コソダ</t>
    </rPh>
    <rPh sb="7" eb="9">
      <t>チイキ</t>
    </rPh>
    <rPh sb="9" eb="11">
      <t>カツドウ</t>
    </rPh>
    <rPh sb="11" eb="13">
      <t>シエン</t>
    </rPh>
    <rPh sb="13" eb="15">
      <t>ジョセイ</t>
    </rPh>
    <rPh sb="15" eb="16">
      <t>キン</t>
    </rPh>
    <rPh sb="17" eb="19">
      <t>コウフ</t>
    </rPh>
    <rPh sb="19" eb="21">
      <t>シンセイ</t>
    </rPh>
    <phoneticPr fontId="53"/>
  </si>
  <si>
    <t>令和7年度の事業計画書</t>
    <rPh sb="0" eb="2">
      <t>レイワ</t>
    </rPh>
    <phoneticPr fontId="4"/>
  </si>
  <si>
    <t>令和7年度の予算が分かる書類</t>
    <rPh sb="0" eb="2">
      <t>レイワ</t>
    </rPh>
    <phoneticPr fontId="4"/>
  </si>
  <si>
    <t>世田谷区子ども・子育て地域活動支援助成金交付申請書</t>
    <phoneticPr fontId="4"/>
  </si>
  <si>
    <t>７　過去において世田谷区子ども・子育て地域活動支援助成金（旧：子ども基金）を受けた事の有無</t>
    <rPh sb="29" eb="30">
      <t>キュウ</t>
    </rPh>
    <rPh sb="31" eb="32">
      <t>コ</t>
    </rPh>
    <rPh sb="34" eb="36">
      <t>キキン</t>
    </rPh>
    <phoneticPr fontId="4"/>
  </si>
  <si>
    <t>　　　　　世田谷区子ども・子育て地域活動支援助成金の交付を受けたいので、関係書類を
　　　　添付して下記のとおり申請いたします。</t>
    <phoneticPr fontId="4"/>
  </si>
  <si>
    <t>今回申請する事業において、過去に子ども・子育て地域活動支援（旧：子ども基金）の助成を受けたことがある場合、その事業名と助成回数</t>
    <rPh sb="30" eb="31">
      <t>キュウ</t>
    </rPh>
    <phoneticPr fontId="4"/>
  </si>
  <si>
    <t>前回の子ども・子育て地域活動支援（旧子ども基金）助成事業について</t>
    <rPh sb="17" eb="18">
      <t>キュウ</t>
    </rPh>
    <phoneticPr fontId="4"/>
  </si>
  <si>
    <t>【過去に同一事業で子ども・子育て地域活動支援（旧：子ども基金）の助成を受けたことがある団体のみご記入ください】</t>
    <rPh sb="23" eb="24">
      <t>キュウ</t>
    </rPh>
    <rPh sb="25" eb="26">
      <t>コ</t>
    </rPh>
    <phoneticPr fontId="4"/>
  </si>
  <si>
    <t>世田谷区子ども・子育て地域活動支援</t>
    <rPh sb="0" eb="3">
      <t>セタガヤ</t>
    </rPh>
    <rPh sb="3" eb="4">
      <t>ク</t>
    </rPh>
    <rPh sb="4" eb="5">
      <t>コ</t>
    </rPh>
    <rPh sb="8" eb="10">
      <t>コソダ</t>
    </rPh>
    <rPh sb="11" eb="13">
      <t>チイキ</t>
    </rPh>
    <rPh sb="13" eb="15">
      <t>カツドウ</t>
    </rPh>
    <rPh sb="15" eb="17">
      <t>シエン</t>
    </rPh>
    <phoneticPr fontId="4"/>
  </si>
  <si>
    <t>子ども・子育て地域活動支援助成金充当額</t>
    <rPh sb="0" eb="1">
      <t>コ</t>
    </rPh>
    <rPh sb="4" eb="6">
      <t>コソダ</t>
    </rPh>
    <rPh sb="7" eb="9">
      <t>チイキ</t>
    </rPh>
    <rPh sb="9" eb="11">
      <t>カツドウ</t>
    </rPh>
    <rPh sb="11" eb="13">
      <t>シエン</t>
    </rPh>
    <rPh sb="13" eb="16">
      <t>ジョセイキン</t>
    </rPh>
    <rPh sb="16" eb="18">
      <t>ジュウトウ</t>
    </rPh>
    <rPh sb="18" eb="19">
      <t>ガク</t>
    </rPh>
    <phoneticPr fontId="4"/>
  </si>
  <si>
    <t>子ども・子育て地域活動支援連絡担当者</t>
    <rPh sb="0" eb="1">
      <t>コ</t>
    </rPh>
    <rPh sb="4" eb="6">
      <t>コソダ</t>
    </rPh>
    <rPh sb="7" eb="9">
      <t>チイキ</t>
    </rPh>
    <rPh sb="9" eb="11">
      <t>カツドウ</t>
    </rPh>
    <rPh sb="11" eb="13">
      <t>シエン</t>
    </rPh>
    <rPh sb="13" eb="15">
      <t>レンラク</t>
    </rPh>
    <rPh sb="15" eb="18">
      <t>タントウシャ</t>
    </rPh>
    <phoneticPr fontId="4"/>
  </si>
  <si>
    <r>
      <t>　　　　　</t>
    </r>
    <r>
      <rPr>
        <sz val="11"/>
        <rFont val="ＭＳ Ｐゴシック"/>
        <family val="3"/>
        <charset val="128"/>
      </rPr>
      <t>世田谷区子ども・子育て地域活動支援助成金の交付を受けたいので、関係書類を
　　　　添付して下記のとおり申請いたします。</t>
    </r>
    <phoneticPr fontId="4"/>
  </si>
  <si>
    <r>
      <t>７　過去において</t>
    </r>
    <r>
      <rPr>
        <sz val="11"/>
        <rFont val="ＭＳ Ｐゴシック"/>
        <family val="3"/>
        <charset val="128"/>
      </rPr>
      <t>世田谷区子ども・子育て地域活動支援助成金（旧：子ども基金）を受けた事の有無</t>
    </r>
    <rPh sb="29" eb="30">
      <t>キュウ</t>
    </rPh>
    <rPh sb="31" eb="32">
      <t>コ</t>
    </rPh>
    <rPh sb="34" eb="36">
      <t>キキン</t>
    </rPh>
    <phoneticPr fontId="4"/>
  </si>
  <si>
    <r>
      <t>提出書類/助成上限額</t>
    </r>
    <r>
      <rPr>
        <b/>
        <u/>
        <sz val="11"/>
        <rFont val="ＭＳ Ｐゴシック"/>
        <family val="3"/>
        <charset val="128"/>
      </rPr>
      <t>（該当金額に〇をしてください）</t>
    </r>
    <rPh sb="0" eb="4">
      <t>テイシュツショルイ</t>
    </rPh>
    <rPh sb="11" eb="15">
      <t>ガイトウキンガク</t>
    </rPh>
    <phoneticPr fontId="4"/>
  </si>
  <si>
    <r>
      <t>今回申請する事業において、過去に</t>
    </r>
    <r>
      <rPr>
        <sz val="11"/>
        <rFont val="ＭＳ Ｐゴシック"/>
        <family val="3"/>
        <charset val="128"/>
      </rPr>
      <t>子ども・子育て地域活動支援（旧：子ども基金）の助成を受けたことがある場合、その事業名と助成回数</t>
    </r>
    <rPh sb="30" eb="31">
      <t>キュウ</t>
    </rPh>
    <phoneticPr fontId="4"/>
  </si>
  <si>
    <r>
      <rPr>
        <sz val="11"/>
        <rFont val="ＭＳ Ｐゴシック"/>
        <family val="3"/>
        <charset val="128"/>
      </rPr>
      <t>子ども・子育て地域活動支援助成金以外の財源
※該当するものに〇をつけてください。</t>
    </r>
    <rPh sb="0" eb="1">
      <t>コ</t>
    </rPh>
    <rPh sb="4" eb="6">
      <t>コソダ</t>
    </rPh>
    <rPh sb="7" eb="9">
      <t>チイキ</t>
    </rPh>
    <rPh sb="9" eb="11">
      <t>カツドウ</t>
    </rPh>
    <rPh sb="11" eb="13">
      <t>シエン</t>
    </rPh>
    <rPh sb="13" eb="16">
      <t>ジョセイキン</t>
    </rPh>
    <rPh sb="16" eb="18">
      <t>イガイ</t>
    </rPh>
    <rPh sb="19" eb="21">
      <t>ザイゲン</t>
    </rPh>
    <rPh sb="23" eb="25">
      <t>ガイトウ</t>
    </rPh>
    <phoneticPr fontId="4"/>
  </si>
  <si>
    <r>
      <t>【過去に同一事業で</t>
    </r>
    <r>
      <rPr>
        <sz val="11"/>
        <rFont val="ＭＳ Ｐゴシック"/>
        <family val="3"/>
        <charset val="128"/>
      </rPr>
      <t>子ども・子育て地域活動支援（旧：子ども基金）の助成を受けたことがある団体のみご記入ください】</t>
    </r>
    <rPh sb="23" eb="24">
      <t>キュウ</t>
    </rPh>
    <rPh sb="25" eb="26">
      <t>コ</t>
    </rPh>
    <phoneticPr fontId="4"/>
  </si>
  <si>
    <r>
      <t>前回の</t>
    </r>
    <r>
      <rPr>
        <sz val="11"/>
        <rFont val="ＭＳ Ｐゴシック"/>
        <family val="3"/>
        <charset val="128"/>
      </rPr>
      <t>子ども・子育て地域活動支援（旧子ども基金）助成事業について</t>
    </r>
    <rPh sb="17" eb="18">
      <t>キュウ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</si>
</sst>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_);[Red]\(#,##0\)"/>
    <numFmt numFmtId="178" formatCode="[$]ggge&quot;年&quot;m&quot;月&quot;d&quot;日&quot;;@" x16r2:formatCode16="[$-ja-JP-x-gannen]ggge&quot;年&quot;m&quot;月&quot;d&quot;日&quot;;@"/>
    <numFmt numFmtId="179" formatCode="#,###&quot;円&quot;"/>
    <numFmt numFmtId="180" formatCode="#,###&quot;万円&quot;"/>
    <numFmt numFmtId="181" formatCode="#,###&quot;名&quot;"/>
    <numFmt numFmtId="182" formatCode="#,###&quot;回&quot;"/>
    <numFmt numFmtId="183" formatCode="#,###&quot;枚&quot;"/>
    <numFmt numFmtId="184" formatCode="#,###&quot;か所&quot;"/>
    <numFmt numFmtId="185" formatCode="#,###&quot;部&quot;"/>
    <numFmt numFmtId="186" formatCode="#,###&quot;人&quot;"/>
    <numFmt numFmtId="187" formatCode="h&quot;時&quot;mm&quot;分&quot;;@"/>
    <numFmt numFmtId="188" formatCode="0_);[Red]\(0\)"/>
    <numFmt numFmtId="189" formatCode="#,##0&quot;円&quot;"/>
  </numFmts>
  <fonts count="61">
    <font>
      <sz val="11"/>
      <name val="ＭＳ Ｐゴシック"/>
      <family val="3"/>
      <charset val="128"/>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sz val="10"/>
      <name val="ＭＳ Ｐゴシック"/>
      <family val="3"/>
      <charset val="128"/>
    </font>
    <font>
      <b/>
      <sz val="18"/>
      <name val="ＭＳ Ｐゴシック"/>
      <family val="3"/>
      <charset val="128"/>
    </font>
    <font>
      <b/>
      <sz val="12"/>
      <name val="ＭＳ Ｐゴシック"/>
      <family val="3"/>
      <charset val="128"/>
    </font>
    <font>
      <b/>
      <sz val="10"/>
      <name val="ＭＳ Ｐゴシック"/>
      <family val="3"/>
      <charset val="128"/>
    </font>
    <font>
      <b/>
      <i/>
      <sz val="12"/>
      <name val="ＭＳ Ｐゴシック"/>
      <family val="3"/>
      <charset val="128"/>
    </font>
    <font>
      <i/>
      <sz val="12"/>
      <name val="ＭＳ Ｐゴシック"/>
      <family val="3"/>
      <charset val="128"/>
    </font>
    <font>
      <sz val="12"/>
      <name val="ＭＳ 明朝"/>
      <family val="1"/>
      <charset val="128"/>
    </font>
    <font>
      <i/>
      <sz val="12"/>
      <name val="ＭＳ 明朝"/>
      <family val="1"/>
      <charset val="128"/>
    </font>
    <font>
      <i/>
      <sz val="11"/>
      <name val="ＭＳ 明朝"/>
      <family val="1"/>
      <charset val="128"/>
    </font>
    <font>
      <i/>
      <sz val="12"/>
      <name val="ＭＳ Ｐ明朝"/>
      <family val="1"/>
      <charset val="128"/>
    </font>
    <font>
      <sz val="9"/>
      <name val="ＭＳ 明朝"/>
      <family val="1"/>
      <charset val="128"/>
    </font>
    <font>
      <i/>
      <sz val="9"/>
      <name val="ＭＳ 明朝"/>
      <family val="1"/>
      <charset val="128"/>
    </font>
    <font>
      <sz val="9"/>
      <name val="ＭＳ Ｐゴシック"/>
      <family val="3"/>
      <charset val="128"/>
    </font>
    <font>
      <b/>
      <sz val="11"/>
      <name val="ＭＳ Ｐ明朝"/>
      <family val="1"/>
      <charset val="128"/>
    </font>
    <font>
      <sz val="11"/>
      <name val="ＭＳ 明朝"/>
      <family val="1"/>
      <charset val="128"/>
    </font>
    <font>
      <b/>
      <i/>
      <sz val="11"/>
      <name val="ＭＳ Ｐゴシック"/>
      <family val="3"/>
      <charset val="128"/>
    </font>
    <font>
      <b/>
      <sz val="10"/>
      <name val="ＭＳ 明朝"/>
      <family val="1"/>
      <charset val="128"/>
    </font>
    <font>
      <sz val="8.5"/>
      <name val="ＭＳ Ｐゴシック"/>
      <family val="3"/>
      <charset val="128"/>
    </font>
    <font>
      <sz val="10"/>
      <name val="HG丸ｺﾞｼｯｸM-PRO"/>
      <family val="3"/>
      <charset val="128"/>
    </font>
    <font>
      <i/>
      <sz val="10"/>
      <name val="ＭＳ Ｐ明朝"/>
      <family val="1"/>
      <charset val="128"/>
    </font>
    <font>
      <i/>
      <sz val="10"/>
      <name val="ＭＳ 明朝"/>
      <family val="1"/>
      <charset val="128"/>
    </font>
    <font>
      <b/>
      <sz val="16"/>
      <name val="ＭＳ Ｐゴシック"/>
      <family val="3"/>
      <charset val="128"/>
    </font>
    <font>
      <b/>
      <sz val="9"/>
      <color indexed="81"/>
      <name val="MS P ゴシック"/>
      <family val="3"/>
      <charset val="128"/>
    </font>
    <font>
      <b/>
      <sz val="11"/>
      <color rgb="FFFF0000"/>
      <name val="ＭＳ Ｐゴシック"/>
      <family val="3"/>
      <charset val="128"/>
    </font>
    <font>
      <u/>
      <sz val="11"/>
      <color theme="10"/>
      <name val="ＭＳ Ｐゴシック"/>
      <family val="3"/>
      <charset val="128"/>
    </font>
    <font>
      <b/>
      <sz val="11"/>
      <name val="ＭＳ Ｐゴシック"/>
      <family val="3"/>
      <charset val="128"/>
    </font>
    <font>
      <b/>
      <sz val="14"/>
      <name val="ＭＳ Ｐゴシック"/>
      <family val="3"/>
      <charset val="128"/>
    </font>
    <font>
      <sz val="8"/>
      <name val="ＭＳ Ｐゴシック"/>
      <family val="3"/>
      <charset val="128"/>
    </font>
    <font>
      <b/>
      <sz val="10"/>
      <color rgb="FFFF0000"/>
      <name val="ＭＳ Ｐゴシック"/>
      <family val="3"/>
      <charset val="128"/>
    </font>
    <font>
      <b/>
      <sz val="11"/>
      <color rgb="FFFF0000"/>
      <name val="ＭＳ Ｐ明朝"/>
      <family val="1"/>
      <charset val="128"/>
    </font>
    <font>
      <i/>
      <sz val="9"/>
      <name val="ＭＳ Ｐゴシック"/>
      <family val="3"/>
      <charset val="128"/>
    </font>
    <font>
      <b/>
      <i/>
      <sz val="11"/>
      <color rgb="FFFF0000"/>
      <name val="ＭＳ 明朝"/>
      <family val="1"/>
      <charset val="128"/>
    </font>
    <font>
      <b/>
      <i/>
      <sz val="12"/>
      <color rgb="FFFF0000"/>
      <name val="ＭＳ 明朝"/>
      <family val="1"/>
      <charset val="128"/>
    </font>
    <font>
      <b/>
      <sz val="12"/>
      <color rgb="FFFF0000"/>
      <name val="ＭＳ 明朝"/>
      <family val="1"/>
      <charset val="128"/>
    </font>
    <font>
      <b/>
      <sz val="9"/>
      <color rgb="FFFF0000"/>
      <name val="ＭＳ 明朝"/>
      <family val="1"/>
      <charset val="128"/>
    </font>
    <font>
      <b/>
      <i/>
      <sz val="9"/>
      <color rgb="FFFF0000"/>
      <name val="ＭＳ 明朝"/>
      <family val="1"/>
      <charset val="128"/>
    </font>
    <font>
      <b/>
      <i/>
      <sz val="12"/>
      <color rgb="FFFF0000"/>
      <name val="ＭＳ Ｐゴシック"/>
      <family val="3"/>
      <charset val="128"/>
    </font>
    <font>
      <b/>
      <i/>
      <sz val="9"/>
      <color rgb="FFFF0000"/>
      <name val="ＭＳ Ｐゴシック"/>
      <family val="3"/>
      <charset val="128"/>
    </font>
    <font>
      <sz val="11"/>
      <color theme="1"/>
      <name val="ＭＳ Ｐゴシック"/>
      <family val="2"/>
      <scheme val="minor"/>
    </font>
    <font>
      <b/>
      <sz val="18"/>
      <color theme="1"/>
      <name val="ＭＳ Ｐゴシック"/>
      <family val="3"/>
      <charset val="128"/>
      <scheme val="minor"/>
    </font>
    <font>
      <sz val="6"/>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9"/>
      <color theme="1"/>
      <name val="ＭＳ Ｐゴシック"/>
      <family val="2"/>
      <scheme val="minor"/>
    </font>
    <font>
      <sz val="12"/>
      <color theme="1"/>
      <name val="ＭＳ Ｐゴシック"/>
      <family val="3"/>
      <charset val="128"/>
      <scheme val="minor"/>
    </font>
    <font>
      <b/>
      <sz val="9"/>
      <color rgb="FFFF0000"/>
      <name val="ＭＳ Ｐゴシック"/>
      <family val="3"/>
      <charset val="128"/>
      <scheme val="minor"/>
    </font>
    <font>
      <b/>
      <sz val="11"/>
      <color rgb="FFFF0000"/>
      <name val="ＭＳ Ｐゴシック"/>
      <family val="3"/>
      <charset val="128"/>
      <scheme val="minor"/>
    </font>
    <font>
      <b/>
      <sz val="9"/>
      <color rgb="FFFF0000"/>
      <name val="ＭＳ Ｐゴシック"/>
      <family val="3"/>
      <charset val="128"/>
    </font>
    <font>
      <sz val="6"/>
      <name val="ＭＳ Ｐゴシック"/>
      <family val="2"/>
      <charset val="128"/>
      <scheme val="minor"/>
    </font>
    <font>
      <sz val="11"/>
      <color theme="1"/>
      <name val="メイリオ"/>
      <family val="3"/>
      <charset val="128"/>
    </font>
    <font>
      <b/>
      <sz val="8"/>
      <color theme="1"/>
      <name val="メイリオ"/>
      <family val="3"/>
      <charset val="128"/>
    </font>
    <font>
      <sz val="9"/>
      <color theme="1"/>
      <name val="メイリオ"/>
      <family val="3"/>
      <charset val="128"/>
    </font>
    <font>
      <sz val="8"/>
      <color theme="1"/>
      <name val="メイリオ"/>
      <family val="3"/>
      <charset val="128"/>
    </font>
    <font>
      <b/>
      <sz val="6"/>
      <name val="ＭＳ Ｐゴシック"/>
      <family val="3"/>
      <charset val="128"/>
    </font>
    <font>
      <b/>
      <sz val="14"/>
      <name val="メイリオ"/>
      <family val="3"/>
      <charset val="128"/>
    </font>
    <font>
      <b/>
      <u/>
      <sz val="11"/>
      <name val="ＭＳ Ｐゴシック"/>
      <family val="3"/>
      <charset val="128"/>
    </font>
  </fonts>
  <fills count="12">
    <fill>
      <patternFill patternType="none"/>
    </fill>
    <fill>
      <patternFill patternType="gray125"/>
    </fill>
    <fill>
      <patternFill patternType="gray0625">
        <bgColor indexed="9"/>
      </patternFill>
    </fill>
    <fill>
      <patternFill patternType="solid">
        <fgColor indexed="13"/>
        <bgColor indexed="9"/>
      </patternFill>
    </fill>
    <fill>
      <patternFill patternType="solid">
        <fgColor indexed="13"/>
        <bgColor indexed="64"/>
      </patternFill>
    </fill>
    <fill>
      <patternFill patternType="solid">
        <fgColor rgb="FFFFFF00"/>
        <bgColor indexed="64"/>
      </patternFill>
    </fill>
    <fill>
      <patternFill patternType="lightGray">
        <fgColor theme="6" tint="-0.24994659260841701"/>
        <bgColor indexed="65"/>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darkHorizontal">
        <fgColor rgb="FFFCA6A6"/>
        <bgColor theme="9" tint="0.39997558519241921"/>
      </patternFill>
    </fill>
    <fill>
      <patternFill patternType="gray125">
        <fgColor theme="0"/>
        <bgColor rgb="FFFFC000"/>
      </patternFill>
    </fill>
  </fills>
  <borders count="141">
    <border>
      <left/>
      <right/>
      <top/>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right/>
      <top/>
      <bottom style="thin">
        <color indexed="64"/>
      </bottom>
      <diagonal/>
    </border>
    <border>
      <left/>
      <right style="medium">
        <color indexed="64"/>
      </right>
      <top style="double">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thin">
        <color indexed="64"/>
      </right>
      <top/>
      <bottom style="thin">
        <color indexed="64"/>
      </bottom>
      <diagonal/>
    </border>
    <border>
      <left/>
      <right style="medium">
        <color indexed="64"/>
      </right>
      <top/>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bottom/>
      <diagonal/>
    </border>
    <border>
      <left style="medium">
        <color indexed="64"/>
      </left>
      <right style="thin">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Up="1">
      <left style="thin">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theme="1" tint="0.24994659260841701"/>
      </right>
      <top style="thin">
        <color theme="1" tint="0.24994659260841701"/>
      </top>
      <bottom style="double">
        <color theme="1" tint="0.24994659260841701"/>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thin">
        <color theme="1" tint="0.24994659260841701"/>
      </left>
      <right style="medium">
        <color indexed="64"/>
      </right>
      <top style="thin">
        <color theme="1" tint="0.24994659260841701"/>
      </top>
      <bottom style="double">
        <color theme="1" tint="0.24994659260841701"/>
      </bottom>
      <diagonal/>
    </border>
    <border>
      <left style="medium">
        <color indexed="64"/>
      </left>
      <right style="thin">
        <color theme="1" tint="0.24994659260841701"/>
      </right>
      <top style="double">
        <color theme="1" tint="0.24994659260841701"/>
      </top>
      <bottom style="dotted">
        <color indexed="64"/>
      </bottom>
      <diagonal/>
    </border>
    <border>
      <left style="thin">
        <color theme="1" tint="0.24994659260841701"/>
      </left>
      <right style="thin">
        <color theme="1" tint="0.24994659260841701"/>
      </right>
      <top style="double">
        <color theme="1" tint="0.24994659260841701"/>
      </top>
      <bottom style="dotted">
        <color indexed="64"/>
      </bottom>
      <diagonal/>
    </border>
    <border>
      <left style="thin">
        <color theme="1" tint="0.24994659260841701"/>
      </left>
      <right style="medium">
        <color indexed="64"/>
      </right>
      <top style="double">
        <color theme="1" tint="0.24994659260841701"/>
      </top>
      <bottom style="dotted">
        <color indexed="64"/>
      </bottom>
      <diagonal/>
    </border>
    <border>
      <left style="medium">
        <color indexed="64"/>
      </left>
      <right style="thin">
        <color theme="1" tint="0.24994659260841701"/>
      </right>
      <top style="dotted">
        <color indexed="64"/>
      </top>
      <bottom style="dotted">
        <color indexed="64"/>
      </bottom>
      <diagonal/>
    </border>
    <border>
      <left style="thin">
        <color theme="1" tint="0.24994659260841701"/>
      </left>
      <right style="thin">
        <color theme="1" tint="0.24994659260841701"/>
      </right>
      <top style="dotted">
        <color indexed="64"/>
      </top>
      <bottom style="dotted">
        <color indexed="64"/>
      </bottom>
      <diagonal/>
    </border>
    <border>
      <left style="thin">
        <color theme="1" tint="0.24994659260841701"/>
      </left>
      <right style="medium">
        <color indexed="64"/>
      </right>
      <top style="dotted">
        <color indexed="64"/>
      </top>
      <bottom style="dotted">
        <color indexed="64"/>
      </bottom>
      <diagonal/>
    </border>
    <border>
      <left style="medium">
        <color indexed="64"/>
      </left>
      <right style="thin">
        <color theme="1" tint="0.24994659260841701"/>
      </right>
      <top style="dotted">
        <color indexed="64"/>
      </top>
      <bottom style="medium">
        <color indexed="64"/>
      </bottom>
      <diagonal/>
    </border>
    <border>
      <left style="thin">
        <color theme="1" tint="0.24994659260841701"/>
      </left>
      <right style="thin">
        <color theme="1" tint="0.24994659260841701"/>
      </right>
      <top style="dotted">
        <color indexed="64"/>
      </top>
      <bottom style="medium">
        <color indexed="64"/>
      </bottom>
      <diagonal/>
    </border>
    <border>
      <left style="thin">
        <color theme="1" tint="0.24994659260841701"/>
      </left>
      <right style="medium">
        <color indexed="64"/>
      </right>
      <top style="dotted">
        <color indexed="64"/>
      </top>
      <bottom style="medium">
        <color indexed="64"/>
      </bottom>
      <diagonal/>
    </border>
    <border>
      <left style="medium">
        <color indexed="64"/>
      </left>
      <right style="thin">
        <color theme="1" tint="0.24994659260841701"/>
      </right>
      <top/>
      <bottom style="dotted">
        <color indexed="64"/>
      </bottom>
      <diagonal/>
    </border>
    <border>
      <left style="thin">
        <color theme="1" tint="0.24994659260841701"/>
      </left>
      <right style="thin">
        <color theme="1" tint="0.24994659260841701"/>
      </right>
      <top/>
      <bottom style="dotted">
        <color indexed="64"/>
      </bottom>
      <diagonal/>
    </border>
    <border>
      <left style="thin">
        <color theme="1" tint="0.24994659260841701"/>
      </left>
      <right style="medium">
        <color indexed="64"/>
      </right>
      <top/>
      <bottom style="dotted">
        <color indexed="64"/>
      </bottom>
      <diagonal/>
    </border>
    <border>
      <left style="medium">
        <color indexed="64"/>
      </left>
      <right style="thin">
        <color theme="1" tint="0.24994659260841701"/>
      </right>
      <top style="dotted">
        <color indexed="64"/>
      </top>
      <bottom style="thin">
        <color indexed="64"/>
      </bottom>
      <diagonal/>
    </border>
    <border>
      <left style="thin">
        <color theme="1" tint="0.24994659260841701"/>
      </left>
      <right style="thin">
        <color theme="1" tint="0.24994659260841701"/>
      </right>
      <top style="dotted">
        <color indexed="64"/>
      </top>
      <bottom style="thin">
        <color indexed="64"/>
      </bottom>
      <diagonal/>
    </border>
    <border>
      <left style="thin">
        <color theme="1" tint="0.24994659260841701"/>
      </left>
      <right style="medium">
        <color indexed="64"/>
      </right>
      <top style="dotted">
        <color indexed="64"/>
      </top>
      <bottom style="thin">
        <color indexed="64"/>
      </bottom>
      <diagonal/>
    </border>
    <border>
      <left style="medium">
        <color indexed="64"/>
      </left>
      <right style="thin">
        <color theme="1" tint="0.24994659260841701"/>
      </right>
      <top style="thin">
        <color indexed="64"/>
      </top>
      <bottom style="dotted">
        <color indexed="64"/>
      </bottom>
      <diagonal/>
    </border>
    <border>
      <left style="thin">
        <color theme="1" tint="0.24994659260841701"/>
      </left>
      <right style="thin">
        <color theme="1" tint="0.24994659260841701"/>
      </right>
      <top style="thin">
        <color indexed="64"/>
      </top>
      <bottom style="dotted">
        <color indexed="64"/>
      </bottom>
      <diagonal/>
    </border>
    <border>
      <left style="thin">
        <color theme="1" tint="0.24994659260841701"/>
      </left>
      <right style="medium">
        <color indexed="64"/>
      </right>
      <top style="thin">
        <color indexed="64"/>
      </top>
      <bottom style="dotted">
        <color indexed="64"/>
      </bottom>
      <diagonal/>
    </border>
    <border>
      <left style="medium">
        <color indexed="64"/>
      </left>
      <right style="thin">
        <color theme="1" tint="0.24994659260841701"/>
      </right>
      <top style="thin">
        <color indexed="64"/>
      </top>
      <bottom style="thin">
        <color indexed="64"/>
      </bottom>
      <diagonal/>
    </border>
    <border>
      <left style="thin">
        <color theme="1" tint="0.24994659260841701"/>
      </left>
      <right style="thin">
        <color theme="1" tint="0.24994659260841701"/>
      </right>
      <top style="thin">
        <color indexed="64"/>
      </top>
      <bottom style="thin">
        <color indexed="64"/>
      </bottom>
      <diagonal/>
    </border>
    <border>
      <left style="thin">
        <color theme="1" tint="0.24994659260841701"/>
      </left>
      <right style="medium">
        <color indexed="64"/>
      </right>
      <top style="thin">
        <color indexed="64"/>
      </top>
      <bottom style="thin">
        <color indexed="64"/>
      </bottom>
      <diagonal/>
    </border>
    <border>
      <left style="medium">
        <color indexed="64"/>
      </left>
      <right style="thin">
        <color theme="1" tint="0.24994659260841701"/>
      </right>
      <top/>
      <bottom style="thin">
        <color indexed="64"/>
      </bottom>
      <diagonal/>
    </border>
    <border>
      <left style="thin">
        <color theme="1" tint="0.24994659260841701"/>
      </left>
      <right style="thin">
        <color theme="1" tint="0.24994659260841701"/>
      </right>
      <top/>
      <bottom style="thin">
        <color indexed="64"/>
      </bottom>
      <diagonal/>
    </border>
    <border>
      <left style="thin">
        <color theme="1" tint="0.24994659260841701"/>
      </left>
      <right style="medium">
        <color indexed="64"/>
      </right>
      <top/>
      <bottom style="thin">
        <color indexed="64"/>
      </bottom>
      <diagonal/>
    </border>
  </borders>
  <cellStyleXfs count="6">
    <xf numFmtId="0" fontId="0" fillId="0" borderId="0">
      <alignment vertical="center"/>
    </xf>
    <xf numFmtId="38" fontId="2" fillId="0" borderId="0" applyFont="0" applyFill="0" applyBorder="0" applyAlignment="0" applyProtection="0">
      <alignment vertical="center"/>
    </xf>
    <xf numFmtId="0" fontId="2" fillId="0" borderId="0"/>
    <xf numFmtId="0" fontId="29" fillId="0" borderId="0" applyNumberFormat="0" applyFill="0" applyBorder="0" applyAlignment="0" applyProtection="0">
      <alignment vertical="center"/>
    </xf>
    <xf numFmtId="0" fontId="43" fillId="0" borderId="0"/>
    <xf numFmtId="0" fontId="1" fillId="0" borderId="0">
      <alignment vertical="center"/>
    </xf>
  </cellStyleXfs>
  <cellXfs count="754">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5" fillId="0" borderId="0" xfId="0" applyFont="1">
      <alignment vertical="center"/>
    </xf>
    <xf numFmtId="0" fontId="6" fillId="0" borderId="0" xfId="0" applyFont="1" applyAlignment="1">
      <alignment horizontal="center" vertical="center"/>
    </xf>
    <xf numFmtId="0" fontId="8" fillId="0" borderId="0" xfId="0" applyFont="1">
      <alignment vertical="center"/>
    </xf>
    <xf numFmtId="0" fontId="3" fillId="0" borderId="0" xfId="0" applyFont="1" applyFill="1" applyBorder="1" applyAlignment="1">
      <alignment horizontal="center" vertical="center"/>
    </xf>
    <xf numFmtId="0" fontId="7" fillId="0" borderId="0" xfId="0" applyFont="1" applyFill="1" applyBorder="1" applyAlignment="1">
      <alignment horizontal="left" vertical="top"/>
    </xf>
    <xf numFmtId="0" fontId="7" fillId="0" borderId="0" xfId="0" applyFont="1" applyFill="1" applyBorder="1" applyAlignment="1">
      <alignment vertical="top"/>
    </xf>
    <xf numFmtId="0" fontId="8" fillId="0" borderId="0" xfId="0" applyFont="1" applyAlignment="1">
      <alignment horizontal="left" vertical="center"/>
    </xf>
    <xf numFmtId="0" fontId="3" fillId="0" borderId="1"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lignment vertical="center"/>
    </xf>
    <xf numFmtId="176" fontId="9" fillId="2" borderId="2" xfId="0" applyNumberFormat="1" applyFont="1" applyFill="1" applyBorder="1" applyAlignment="1">
      <alignment horizontal="right" vertical="top"/>
    </xf>
    <xf numFmtId="176" fontId="9" fillId="2" borderId="2" xfId="0" applyNumberFormat="1" applyFont="1" applyFill="1" applyBorder="1" applyAlignment="1">
      <alignment vertical="top"/>
    </xf>
    <xf numFmtId="176" fontId="9" fillId="3" borderId="2" xfId="0" applyNumberFormat="1" applyFont="1" applyFill="1" applyBorder="1" applyAlignment="1">
      <alignment horizontal="right" vertical="top"/>
    </xf>
    <xf numFmtId="176" fontId="9" fillId="4" borderId="2" xfId="0" applyNumberFormat="1" applyFont="1" applyFill="1" applyBorder="1" applyAlignment="1">
      <alignment horizontal="right" vertical="top"/>
    </xf>
    <xf numFmtId="176" fontId="8" fillId="2" borderId="3" xfId="0" applyNumberFormat="1" applyFont="1" applyFill="1" applyBorder="1" applyAlignment="1">
      <alignment horizontal="left" vertical="top"/>
    </xf>
    <xf numFmtId="176" fontId="8" fillId="2" borderId="3" xfId="0" applyNumberFormat="1" applyFont="1" applyFill="1" applyBorder="1" applyAlignment="1">
      <alignment vertical="top"/>
    </xf>
    <xf numFmtId="176" fontId="8" fillId="4" borderId="3" xfId="0" applyNumberFormat="1" applyFont="1" applyFill="1" applyBorder="1" applyAlignment="1">
      <alignment horizontal="left" vertical="top"/>
    </xf>
    <xf numFmtId="176" fontId="8" fillId="3" borderId="3" xfId="0" applyNumberFormat="1" applyFont="1" applyFill="1" applyBorder="1" applyAlignment="1">
      <alignment horizontal="left" vertical="top"/>
    </xf>
    <xf numFmtId="0" fontId="7" fillId="0" borderId="0" xfId="0" applyFont="1" applyFill="1" applyBorder="1" applyAlignment="1">
      <alignment horizontal="center" vertical="center"/>
    </xf>
    <xf numFmtId="0" fontId="8" fillId="4" borderId="4" xfId="0" applyFont="1" applyFill="1" applyBorder="1" applyAlignment="1">
      <alignment horizontal="left" vertical="top"/>
    </xf>
    <xf numFmtId="0" fontId="8" fillId="2" borderId="5" xfId="0" applyFont="1" applyFill="1" applyBorder="1" applyAlignment="1">
      <alignment vertical="top"/>
    </xf>
    <xf numFmtId="0" fontId="11" fillId="0" borderId="6" xfId="0" applyFont="1" applyBorder="1" applyAlignment="1">
      <alignment horizontal="left" vertical="center"/>
    </xf>
    <xf numFmtId="177" fontId="12" fillId="2" borderId="7" xfId="0" applyNumberFormat="1" applyFont="1" applyFill="1" applyBorder="1" applyAlignment="1">
      <alignment horizontal="right" vertical="center"/>
    </xf>
    <xf numFmtId="177" fontId="12" fillId="0" borderId="8" xfId="0" applyNumberFormat="1" applyFont="1" applyBorder="1" applyAlignment="1">
      <alignment horizontal="right" vertical="center"/>
    </xf>
    <xf numFmtId="177" fontId="10" fillId="0" borderId="9" xfId="0" applyNumberFormat="1" applyFont="1" applyBorder="1" applyAlignment="1">
      <alignment horizontal="right" vertical="center"/>
    </xf>
    <xf numFmtId="0" fontId="11" fillId="0" borderId="10" xfId="0" applyFont="1" applyBorder="1" applyAlignment="1">
      <alignment horizontal="center" vertical="center"/>
    </xf>
    <xf numFmtId="0" fontId="7" fillId="0" borderId="11" xfId="0" applyFont="1" applyBorder="1" applyAlignment="1">
      <alignment horizontal="center" vertical="center"/>
    </xf>
    <xf numFmtId="0" fontId="7" fillId="0" borderId="0" xfId="0" applyFont="1">
      <alignment vertical="center"/>
    </xf>
    <xf numFmtId="0" fontId="5" fillId="0" borderId="0" xfId="0" applyFont="1" applyAlignment="1">
      <alignment horizontal="center" vertical="center"/>
    </xf>
    <xf numFmtId="0" fontId="15" fillId="0" borderId="6" xfId="0" applyFont="1" applyBorder="1">
      <alignment vertical="center"/>
    </xf>
    <xf numFmtId="38" fontId="12" fillId="0" borderId="16" xfId="1" applyFont="1" applyFill="1" applyBorder="1" applyAlignment="1">
      <alignment vertical="center"/>
    </xf>
    <xf numFmtId="38" fontId="16" fillId="0" borderId="8" xfId="1" applyFont="1" applyFill="1" applyBorder="1" applyAlignment="1">
      <alignment vertical="center"/>
    </xf>
    <xf numFmtId="0" fontId="11" fillId="0" borderId="6" xfId="0" applyFont="1" applyBorder="1" applyAlignment="1">
      <alignment horizontal="center" vertical="center" shrinkToFit="1"/>
    </xf>
    <xf numFmtId="177" fontId="12" fillId="0" borderId="17" xfId="0" applyNumberFormat="1" applyFont="1" applyBorder="1" applyAlignment="1">
      <alignment horizontal="right" vertical="center"/>
    </xf>
    <xf numFmtId="0" fontId="11" fillId="0" borderId="18" xfId="0" applyFont="1" applyBorder="1" applyAlignment="1">
      <alignment horizontal="center" vertical="center" shrinkToFit="1"/>
    </xf>
    <xf numFmtId="177" fontId="12" fillId="0" borderId="19" xfId="0" applyNumberFormat="1" applyFont="1" applyBorder="1" applyAlignment="1">
      <alignment horizontal="right" vertical="center"/>
    </xf>
    <xf numFmtId="0" fontId="11" fillId="0" borderId="20" xfId="0" applyFont="1" applyBorder="1" applyAlignment="1">
      <alignment horizontal="center" vertical="center"/>
    </xf>
    <xf numFmtId="38" fontId="12" fillId="0" borderId="21" xfId="1" applyFont="1" applyFill="1" applyBorder="1" applyAlignment="1">
      <alignment vertical="center"/>
    </xf>
    <xf numFmtId="0" fontId="15" fillId="0" borderId="0" xfId="0" applyFont="1" applyBorder="1">
      <alignment vertical="center"/>
    </xf>
    <xf numFmtId="38" fontId="16" fillId="0" borderId="9" xfId="1" applyFont="1" applyFill="1" applyBorder="1" applyAlignment="1">
      <alignment vertical="center"/>
    </xf>
    <xf numFmtId="0" fontId="11" fillId="0" borderId="22" xfId="0" applyFont="1" applyBorder="1" applyAlignment="1">
      <alignment horizontal="center" vertical="center"/>
    </xf>
    <xf numFmtId="0" fontId="15" fillId="0" borderId="23" xfId="0" applyFont="1" applyBorder="1">
      <alignment vertical="center"/>
    </xf>
    <xf numFmtId="0" fontId="11" fillId="0" borderId="24" xfId="0" applyFont="1" applyBorder="1" applyAlignment="1">
      <alignment horizontal="center" vertical="center"/>
    </xf>
    <xf numFmtId="38" fontId="12" fillId="0" borderId="25" xfId="1" applyFont="1" applyFill="1" applyBorder="1" applyAlignment="1">
      <alignment vertical="center"/>
    </xf>
    <xf numFmtId="0" fontId="15" fillId="0" borderId="26" xfId="0" applyFont="1" applyBorder="1">
      <alignment vertical="center"/>
    </xf>
    <xf numFmtId="38" fontId="16" fillId="0" borderId="27" xfId="1" applyFont="1" applyFill="1" applyBorder="1" applyAlignment="1">
      <alignment vertical="center"/>
    </xf>
    <xf numFmtId="38" fontId="12" fillId="0" borderId="28" xfId="1" applyFont="1" applyFill="1" applyBorder="1" applyAlignment="1">
      <alignment vertical="center"/>
    </xf>
    <xf numFmtId="38" fontId="16" fillId="0" borderId="17" xfId="1" applyFont="1" applyFill="1" applyBorder="1" applyAlignment="1">
      <alignment vertical="center"/>
    </xf>
    <xf numFmtId="0" fontId="18" fillId="0" borderId="29" xfId="0" applyFont="1" applyBorder="1" applyAlignment="1">
      <alignment vertical="center" shrinkToFit="1"/>
    </xf>
    <xf numFmtId="0" fontId="18" fillId="0" borderId="30" xfId="0" applyFont="1" applyBorder="1">
      <alignment vertical="center"/>
    </xf>
    <xf numFmtId="0" fontId="18" fillId="0" borderId="31" xfId="0" applyFont="1" applyBorder="1">
      <alignment vertical="center"/>
    </xf>
    <xf numFmtId="0" fontId="18" fillId="0" borderId="32" xfId="0" applyFont="1" applyBorder="1" applyAlignment="1">
      <alignment vertical="center" shrinkToFit="1"/>
    </xf>
    <xf numFmtId="0" fontId="0" fillId="0" borderId="33" xfId="0" applyFont="1" applyBorder="1">
      <alignment vertical="center"/>
    </xf>
    <xf numFmtId="0" fontId="13" fillId="0" borderId="10" xfId="0" applyFont="1" applyFill="1" applyBorder="1" applyAlignment="1">
      <alignment horizontal="left" vertical="center" shrinkToFit="1"/>
    </xf>
    <xf numFmtId="0" fontId="13" fillId="0" borderId="34" xfId="0" applyFont="1" applyFill="1" applyBorder="1" applyAlignment="1">
      <alignment vertical="center" shrinkToFit="1"/>
    </xf>
    <xf numFmtId="0" fontId="13" fillId="0" borderId="24" xfId="0" applyFont="1" applyFill="1" applyBorder="1" applyAlignment="1">
      <alignment horizontal="left" vertical="center" shrinkToFit="1"/>
    </xf>
    <xf numFmtId="0" fontId="13" fillId="0" borderId="22" xfId="0" applyFont="1" applyFill="1" applyBorder="1" applyAlignment="1">
      <alignment horizontal="left" vertical="center" shrinkToFit="1"/>
    </xf>
    <xf numFmtId="0" fontId="13" fillId="0" borderId="35" xfId="0" applyFont="1" applyFill="1" applyBorder="1" applyAlignment="1">
      <alignment vertical="center" shrinkToFit="1"/>
    </xf>
    <xf numFmtId="0" fontId="0" fillId="0" borderId="10" xfId="0" applyFont="1" applyBorder="1" applyAlignment="1">
      <alignment horizontal="center" vertical="center"/>
    </xf>
    <xf numFmtId="0" fontId="3" fillId="0" borderId="23" xfId="0" applyFont="1" applyBorder="1" applyAlignment="1">
      <alignment horizontal="center" vertical="center"/>
    </xf>
    <xf numFmtId="0" fontId="8" fillId="3" borderId="37" xfId="0" applyFont="1" applyFill="1" applyBorder="1" applyAlignment="1">
      <alignment horizontal="left" vertical="top"/>
    </xf>
    <xf numFmtId="177" fontId="14" fillId="3" borderId="38" xfId="0" applyNumberFormat="1" applyFont="1" applyFill="1" applyBorder="1" applyAlignment="1">
      <alignment horizontal="right" vertical="center"/>
    </xf>
    <xf numFmtId="0" fontId="21" fillId="2" borderId="39" xfId="0" applyFont="1" applyFill="1" applyBorder="1" applyAlignment="1">
      <alignment horizontal="left" vertical="top"/>
    </xf>
    <xf numFmtId="0" fontId="18" fillId="0" borderId="40" xfId="0" applyFont="1" applyBorder="1" applyAlignment="1">
      <alignment vertical="center" shrinkToFit="1"/>
    </xf>
    <xf numFmtId="0" fontId="0" fillId="0" borderId="43" xfId="0" applyFont="1" applyBorder="1" applyAlignment="1">
      <alignment vertical="center"/>
    </xf>
    <xf numFmtId="0" fontId="3" fillId="0" borderId="45" xfId="0" applyFont="1" applyBorder="1" applyAlignment="1">
      <alignment horizontal="center" vertical="center"/>
    </xf>
    <xf numFmtId="0" fontId="3" fillId="0" borderId="46" xfId="0" applyFont="1" applyBorder="1">
      <alignment vertical="center"/>
    </xf>
    <xf numFmtId="0" fontId="17" fillId="0" borderId="47" xfId="0" applyFont="1" applyBorder="1">
      <alignment vertical="center"/>
    </xf>
    <xf numFmtId="0" fontId="17" fillId="0" borderId="48" xfId="0" applyFont="1" applyBorder="1">
      <alignment vertical="center"/>
    </xf>
    <xf numFmtId="0" fontId="11" fillId="0" borderId="51" xfId="0" applyFont="1" applyBorder="1" applyAlignment="1">
      <alignment horizontal="center" vertical="center"/>
    </xf>
    <xf numFmtId="38" fontId="12" fillId="0" borderId="52" xfId="1" applyFont="1" applyFill="1" applyBorder="1" applyAlignment="1">
      <alignment vertical="center"/>
    </xf>
    <xf numFmtId="0" fontId="15" fillId="0" borderId="53" xfId="0" applyFont="1" applyBorder="1">
      <alignment vertical="center"/>
    </xf>
    <xf numFmtId="38" fontId="16" fillId="0" borderId="54" xfId="1" applyFont="1" applyFill="1" applyBorder="1" applyAlignment="1">
      <alignment vertical="center"/>
    </xf>
    <xf numFmtId="0" fontId="23" fillId="0" borderId="0" xfId="0" applyFont="1" applyAlignment="1">
      <alignment horizontal="right" vertical="center"/>
    </xf>
    <xf numFmtId="38" fontId="24" fillId="4" borderId="55" xfId="0" applyNumberFormat="1" applyFont="1" applyFill="1" applyBorder="1" applyAlignment="1">
      <alignment horizontal="right" vertical="center"/>
    </xf>
    <xf numFmtId="38" fontId="25" fillId="2" borderId="56" xfId="0" applyNumberFormat="1" applyFont="1" applyFill="1" applyBorder="1" applyAlignment="1">
      <alignment vertical="center"/>
    </xf>
    <xf numFmtId="0" fontId="13" fillId="0" borderId="43" xfId="0" applyFont="1" applyFill="1" applyBorder="1" applyAlignment="1">
      <alignment vertical="center" shrinkToFit="1"/>
    </xf>
    <xf numFmtId="0" fontId="11" fillId="0" borderId="45" xfId="0" applyFont="1" applyBorder="1" applyAlignment="1">
      <alignment horizontal="center" vertical="center"/>
    </xf>
    <xf numFmtId="38" fontId="12" fillId="0" borderId="46" xfId="1" applyFont="1" applyFill="1" applyBorder="1" applyAlignment="1">
      <alignment vertical="center"/>
    </xf>
    <xf numFmtId="0" fontId="15" fillId="0" borderId="47" xfId="0" applyFont="1" applyBorder="1">
      <alignment vertical="center"/>
    </xf>
    <xf numFmtId="38" fontId="16" fillId="0" borderId="48" xfId="1" applyFont="1" applyFill="1" applyBorder="1" applyAlignment="1">
      <alignment vertical="center"/>
    </xf>
    <xf numFmtId="0" fontId="3" fillId="0" borderId="51" xfId="0" applyFont="1" applyBorder="1" applyAlignment="1">
      <alignment horizontal="center" vertical="center"/>
    </xf>
    <xf numFmtId="0" fontId="3" fillId="0" borderId="52" xfId="0" applyFont="1" applyBorder="1">
      <alignment vertical="center"/>
    </xf>
    <xf numFmtId="0" fontId="17" fillId="0" borderId="51" xfId="0" applyFont="1" applyBorder="1">
      <alignment vertical="center"/>
    </xf>
    <xf numFmtId="0" fontId="17" fillId="0" borderId="54" xfId="0" applyFont="1" applyBorder="1">
      <alignment vertical="center"/>
    </xf>
    <xf numFmtId="0" fontId="15" fillId="0" borderId="51" xfId="0" applyFont="1" applyBorder="1">
      <alignment vertical="center"/>
    </xf>
    <xf numFmtId="38" fontId="12" fillId="0" borderId="44" xfId="1" applyFont="1" applyFill="1" applyBorder="1" applyAlignment="1">
      <alignment vertical="center"/>
    </xf>
    <xf numFmtId="0" fontId="13" fillId="0" borderId="20" xfId="0" applyFont="1" applyFill="1" applyBorder="1" applyAlignment="1">
      <alignment horizontal="left" vertical="center" shrinkToFit="1"/>
    </xf>
    <xf numFmtId="0" fontId="15" fillId="0" borderId="24" xfId="0" applyFont="1" applyBorder="1">
      <alignment vertical="center"/>
    </xf>
    <xf numFmtId="0" fontId="13" fillId="0" borderId="51" xfId="0" applyFont="1" applyFill="1" applyBorder="1" applyAlignment="1">
      <alignment horizontal="left" vertical="center" shrinkToFit="1"/>
    </xf>
    <xf numFmtId="0" fontId="11" fillId="5" borderId="4" xfId="0" applyFont="1" applyFill="1" applyBorder="1" applyAlignment="1">
      <alignment horizontal="center" vertical="center"/>
    </xf>
    <xf numFmtId="38" fontId="12" fillId="5" borderId="57" xfId="1" applyFont="1" applyFill="1" applyBorder="1" applyAlignment="1">
      <alignment vertical="center"/>
    </xf>
    <xf numFmtId="0" fontId="15" fillId="5" borderId="55" xfId="0" applyFont="1" applyFill="1" applyBorder="1">
      <alignment vertical="center"/>
    </xf>
    <xf numFmtId="38" fontId="16" fillId="5" borderId="56" xfId="1" applyFont="1" applyFill="1" applyBorder="1" applyAlignment="1">
      <alignment vertical="center"/>
    </xf>
    <xf numFmtId="0" fontId="11" fillId="5" borderId="20" xfId="0" applyFont="1" applyFill="1" applyBorder="1" applyAlignment="1">
      <alignment horizontal="center" vertical="center"/>
    </xf>
    <xf numFmtId="38" fontId="12" fillId="5" borderId="28" xfId="1" applyFont="1" applyFill="1" applyBorder="1" applyAlignment="1">
      <alignment vertical="center"/>
    </xf>
    <xf numFmtId="0" fontId="15" fillId="5" borderId="0" xfId="0" applyFont="1" applyFill="1" applyBorder="1">
      <alignment vertical="center"/>
    </xf>
    <xf numFmtId="38" fontId="16" fillId="5" borderId="17" xfId="1" applyFont="1" applyFill="1" applyBorder="1" applyAlignment="1">
      <alignment vertical="center"/>
    </xf>
    <xf numFmtId="0" fontId="11" fillId="5" borderId="58" xfId="0" applyFont="1" applyFill="1" applyBorder="1" applyAlignment="1">
      <alignment horizontal="center" vertical="center"/>
    </xf>
    <xf numFmtId="38" fontId="12" fillId="5" borderId="59" xfId="1" applyFont="1" applyFill="1" applyBorder="1" applyAlignment="1">
      <alignment vertical="center"/>
    </xf>
    <xf numFmtId="38" fontId="16" fillId="5" borderId="60" xfId="1" applyFont="1" applyFill="1" applyBorder="1" applyAlignment="1">
      <alignment vertical="center"/>
    </xf>
    <xf numFmtId="0" fontId="0" fillId="0" borderId="0" xfId="0">
      <alignment vertical="center"/>
    </xf>
    <xf numFmtId="0" fontId="0" fillId="0" borderId="86" xfId="0" applyBorder="1" applyAlignment="1">
      <alignment horizontal="right" vertical="center"/>
    </xf>
    <xf numFmtId="0" fontId="0" fillId="0" borderId="0" xfId="0" applyBorder="1">
      <alignment vertical="center"/>
    </xf>
    <xf numFmtId="0" fontId="0" fillId="0" borderId="40" xfId="0" applyBorder="1" applyAlignment="1">
      <alignment horizontal="center" vertical="center"/>
    </xf>
    <xf numFmtId="0" fontId="0" fillId="0" borderId="86" xfId="0" applyBorder="1" applyAlignment="1">
      <alignment horizontal="center" vertical="center" shrinkToFit="1"/>
    </xf>
    <xf numFmtId="0" fontId="0" fillId="0" borderId="95" xfId="0" applyBorder="1">
      <alignment vertical="center"/>
    </xf>
    <xf numFmtId="0" fontId="0" fillId="0" borderId="47" xfId="0" applyBorder="1">
      <alignment vertical="center"/>
    </xf>
    <xf numFmtId="0" fontId="0" fillId="0" borderId="48" xfId="0" applyBorder="1">
      <alignment vertical="center"/>
    </xf>
    <xf numFmtId="0" fontId="0" fillId="0" borderId="96" xfId="0" applyBorder="1">
      <alignment vertical="center"/>
    </xf>
    <xf numFmtId="0" fontId="0" fillId="0" borderId="17" xfId="0" applyBorder="1">
      <alignment vertical="center"/>
    </xf>
    <xf numFmtId="0" fontId="0" fillId="0" borderId="0" xfId="0" applyBorder="1" applyAlignment="1">
      <alignment horizontal="right" vertical="center"/>
    </xf>
    <xf numFmtId="0" fontId="0" fillId="0" borderId="0" xfId="0" applyBorder="1" applyAlignment="1">
      <alignment vertical="center"/>
    </xf>
    <xf numFmtId="0" fontId="0" fillId="0" borderId="17" xfId="0" applyBorder="1" applyAlignment="1">
      <alignment vertical="center"/>
    </xf>
    <xf numFmtId="0" fontId="0" fillId="0" borderId="0" xfId="0" applyBorder="1" applyAlignment="1">
      <alignment horizontal="center" vertical="center" shrinkToFit="1"/>
    </xf>
    <xf numFmtId="0" fontId="0" fillId="0" borderId="0" xfId="0" applyBorder="1" applyAlignment="1">
      <alignment vertical="center" wrapText="1"/>
    </xf>
    <xf numFmtId="0" fontId="0" fillId="0" borderId="5" xfId="0" applyBorder="1">
      <alignment vertical="center"/>
    </xf>
    <xf numFmtId="0" fontId="0" fillId="0" borderId="55" xfId="0" applyBorder="1">
      <alignment vertical="center"/>
    </xf>
    <xf numFmtId="0" fontId="0" fillId="0" borderId="56" xfId="0" applyBorder="1">
      <alignment vertical="center"/>
    </xf>
    <xf numFmtId="0" fontId="0" fillId="0" borderId="87" xfId="0" applyBorder="1" applyAlignment="1">
      <alignment horizontal="center" vertical="center"/>
    </xf>
    <xf numFmtId="0" fontId="0" fillId="0" borderId="88" xfId="0" applyBorder="1" applyAlignment="1">
      <alignment horizontal="center" vertical="center" wrapText="1"/>
    </xf>
    <xf numFmtId="0" fontId="0" fillId="0" borderId="91" xfId="0" applyBorder="1">
      <alignment vertical="center"/>
    </xf>
    <xf numFmtId="0" fontId="0" fillId="0" borderId="92" xfId="0" applyBorder="1">
      <alignment vertical="center"/>
    </xf>
    <xf numFmtId="0" fontId="0" fillId="0" borderId="0" xfId="0" applyBorder="1" applyAlignment="1">
      <alignment horizontal="left" vertical="center"/>
    </xf>
    <xf numFmtId="0" fontId="0" fillId="0" borderId="0" xfId="0" applyBorder="1" applyAlignment="1">
      <alignment horizontal="center" vertical="center"/>
    </xf>
    <xf numFmtId="0" fontId="0" fillId="0" borderId="0" xfId="0">
      <alignment vertical="center"/>
    </xf>
    <xf numFmtId="0" fontId="0" fillId="0" borderId="86" xfId="0" applyBorder="1" applyAlignment="1">
      <alignment vertical="center"/>
    </xf>
    <xf numFmtId="0" fontId="0" fillId="0" borderId="87" xfId="0" applyBorder="1" applyAlignment="1">
      <alignment horizontal="center" vertical="center" wrapText="1"/>
    </xf>
    <xf numFmtId="0" fontId="0" fillId="0" borderId="40" xfId="0" applyBorder="1">
      <alignment vertical="center"/>
    </xf>
    <xf numFmtId="0" fontId="0" fillId="0" borderId="0" xfId="0">
      <alignment vertical="center"/>
    </xf>
    <xf numFmtId="0" fontId="0" fillId="0" borderId="31" xfId="0" applyBorder="1" applyAlignment="1">
      <alignment horizontal="right" vertical="center"/>
    </xf>
    <xf numFmtId="49" fontId="0" fillId="0" borderId="0" xfId="0" applyNumberFormat="1" applyBorder="1" applyAlignment="1">
      <alignment horizontal="left" vertical="center"/>
    </xf>
    <xf numFmtId="0" fontId="28" fillId="0" borderId="31" xfId="0" applyFont="1" applyBorder="1" applyAlignment="1">
      <alignment horizontal="right" vertical="center"/>
    </xf>
    <xf numFmtId="0" fontId="0" fillId="0" borderId="86" xfId="0" applyBorder="1">
      <alignment vertical="center"/>
    </xf>
    <xf numFmtId="0" fontId="0" fillId="0" borderId="89" xfId="0" applyBorder="1">
      <alignment vertical="center"/>
    </xf>
    <xf numFmtId="0" fontId="0" fillId="0" borderId="86" xfId="0" applyBorder="1" applyAlignment="1">
      <alignment vertical="center" wrapText="1"/>
    </xf>
    <xf numFmtId="0" fontId="0" fillId="0" borderId="31" xfId="0" applyBorder="1" applyAlignment="1">
      <alignment horizontal="center" vertical="center"/>
    </xf>
    <xf numFmtId="0" fontId="0" fillId="0" borderId="86" xfId="0" applyBorder="1" applyAlignment="1">
      <alignment horizontal="center" vertical="center"/>
    </xf>
    <xf numFmtId="0" fontId="0" fillId="0" borderId="91" xfId="0" applyBorder="1" applyAlignment="1">
      <alignment vertical="center" wrapText="1"/>
    </xf>
    <xf numFmtId="0" fontId="0" fillId="0" borderId="0" xfId="0">
      <alignment vertical="center"/>
    </xf>
    <xf numFmtId="0" fontId="0" fillId="0" borderId="86" xfId="0" applyBorder="1" applyAlignment="1">
      <alignment vertical="center"/>
    </xf>
    <xf numFmtId="0" fontId="0" fillId="0" borderId="31" xfId="0" applyBorder="1">
      <alignment vertical="center"/>
    </xf>
    <xf numFmtId="0" fontId="0" fillId="0" borderId="97" xfId="0" applyBorder="1" applyAlignment="1">
      <alignment horizontal="center" vertical="center"/>
    </xf>
    <xf numFmtId="0" fontId="30" fillId="0" borderId="97" xfId="0" applyFont="1" applyBorder="1" applyAlignment="1">
      <alignment horizontal="center" vertical="center" wrapText="1"/>
    </xf>
    <xf numFmtId="0" fontId="30" fillId="0" borderId="97" xfId="0" applyFont="1" applyBorder="1" applyAlignment="1">
      <alignment horizontal="center" vertical="center"/>
    </xf>
    <xf numFmtId="0" fontId="30" fillId="0" borderId="98" xfId="0" applyFont="1" applyBorder="1" applyAlignment="1">
      <alignment horizontal="center" vertical="center" wrapText="1"/>
    </xf>
    <xf numFmtId="0" fontId="31" fillId="0" borderId="0" xfId="0" applyFont="1">
      <alignment vertical="center"/>
    </xf>
    <xf numFmtId="0" fontId="0" fillId="0" borderId="0" xfId="0"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0" fillId="0" borderId="90" xfId="0" applyBorder="1" applyAlignment="1">
      <alignment horizontal="center" vertical="center"/>
    </xf>
    <xf numFmtId="0" fontId="0" fillId="0" borderId="91" xfId="0" applyBorder="1" applyAlignment="1">
      <alignment horizontal="center" vertical="center"/>
    </xf>
    <xf numFmtId="0" fontId="0" fillId="0" borderId="30" xfId="0" applyBorder="1" applyAlignment="1">
      <alignment horizontal="center" vertical="center"/>
    </xf>
    <xf numFmtId="0" fontId="0" fillId="0" borderId="97" xfId="0" applyBorder="1">
      <alignment vertical="center"/>
    </xf>
    <xf numFmtId="0" fontId="0" fillId="0" borderId="98" xfId="0" applyBorder="1">
      <alignment vertical="center"/>
    </xf>
    <xf numFmtId="0" fontId="30" fillId="7" borderId="33" xfId="0" applyFont="1" applyFill="1" applyBorder="1">
      <alignment vertical="center"/>
    </xf>
    <xf numFmtId="0" fontId="30" fillId="7" borderId="85" xfId="0" applyFont="1" applyFill="1" applyBorder="1" applyAlignment="1">
      <alignment horizontal="center" vertical="center"/>
    </xf>
    <xf numFmtId="0" fontId="30" fillId="7" borderId="85"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7" borderId="20" xfId="0" applyFont="1" applyFill="1" applyBorder="1" applyAlignment="1">
      <alignment horizontal="center" vertical="center"/>
    </xf>
    <xf numFmtId="0" fontId="0" fillId="7" borderId="0" xfId="0" applyFont="1" applyFill="1" applyBorder="1" applyAlignment="1">
      <alignment horizontal="center" vertical="center"/>
    </xf>
    <xf numFmtId="0" fontId="0" fillId="0" borderId="20" xfId="0" applyFont="1" applyFill="1" applyBorder="1" applyAlignment="1">
      <alignment horizontal="left" vertical="center"/>
    </xf>
    <xf numFmtId="0" fontId="0" fillId="0" borderId="0" xfId="0" applyAlignment="1">
      <alignment horizontal="right" vertical="center"/>
    </xf>
    <xf numFmtId="0" fontId="0" fillId="0" borderId="86" xfId="0" applyBorder="1" applyAlignment="1">
      <alignment horizontal="center" vertical="center"/>
    </xf>
    <xf numFmtId="0" fontId="0" fillId="0" borderId="0" xfId="0">
      <alignment vertical="center"/>
    </xf>
    <xf numFmtId="0" fontId="6" fillId="0" borderId="0" xfId="0" applyFont="1" applyAlignment="1">
      <alignment horizontal="center" vertical="center"/>
    </xf>
    <xf numFmtId="0" fontId="28" fillId="0" borderId="87" xfId="0" applyFont="1" applyBorder="1" applyAlignment="1">
      <alignment horizontal="center" vertical="center"/>
    </xf>
    <xf numFmtId="0" fontId="28" fillId="0" borderId="86" xfId="0" applyFont="1" applyBorder="1" applyAlignment="1">
      <alignment horizontal="center" vertical="center" shrinkToFit="1"/>
    </xf>
    <xf numFmtId="0" fontId="13" fillId="0" borderId="24" xfId="0" applyFont="1" applyFill="1" applyBorder="1" applyAlignment="1">
      <alignment horizontal="left" vertical="center" shrinkToFit="1"/>
    </xf>
    <xf numFmtId="0" fontId="13" fillId="0" borderId="51" xfId="0" applyFont="1" applyFill="1" applyBorder="1" applyAlignment="1">
      <alignment horizontal="left" vertical="center" shrinkToFit="1"/>
    </xf>
    <xf numFmtId="0" fontId="13" fillId="0" borderId="43" xfId="0" applyFont="1" applyFill="1" applyBorder="1" applyAlignment="1">
      <alignment vertical="center" shrinkToFit="1"/>
    </xf>
    <xf numFmtId="0" fontId="0" fillId="0" borderId="43" xfId="0" applyFont="1" applyBorder="1" applyAlignment="1">
      <alignment vertical="center"/>
    </xf>
    <xf numFmtId="0" fontId="32" fillId="0" borderId="86" xfId="0" applyFont="1" applyBorder="1" applyAlignment="1">
      <alignment horizontal="center" vertical="center" wrapText="1" shrinkToFit="1"/>
    </xf>
    <xf numFmtId="0" fontId="0" fillId="0" borderId="86" xfId="0" applyFont="1" applyBorder="1" applyAlignment="1">
      <alignment horizontal="center" vertical="center" wrapText="1" shrinkToFit="1"/>
    </xf>
    <xf numFmtId="184" fontId="0" fillId="8" borderId="86" xfId="0" applyNumberFormat="1" applyFill="1" applyBorder="1" applyAlignment="1">
      <alignment horizontal="right" vertical="center"/>
    </xf>
    <xf numFmtId="184" fontId="0" fillId="0" borderId="86" xfId="0" applyNumberFormat="1" applyBorder="1" applyAlignment="1">
      <alignment horizontal="right" vertical="center"/>
    </xf>
    <xf numFmtId="185" fontId="0" fillId="8" borderId="86" xfId="0" applyNumberFormat="1" applyFill="1" applyBorder="1" applyAlignment="1">
      <alignment horizontal="right" vertical="center"/>
    </xf>
    <xf numFmtId="185" fontId="0" fillId="0" borderId="86" xfId="0" applyNumberFormat="1" applyBorder="1" applyAlignment="1">
      <alignment horizontal="right" vertical="center"/>
    </xf>
    <xf numFmtId="184" fontId="28" fillId="0" borderId="86" xfId="0" applyNumberFormat="1" applyFont="1" applyBorder="1" applyAlignment="1">
      <alignment horizontal="right" vertical="center"/>
    </xf>
    <xf numFmtId="185" fontId="28" fillId="0" borderId="86" xfId="0" applyNumberFormat="1" applyFont="1" applyBorder="1" applyAlignment="1">
      <alignment horizontal="right" vertical="center"/>
    </xf>
    <xf numFmtId="0" fontId="28" fillId="0" borderId="86" xfId="0" applyFont="1" applyBorder="1" applyAlignment="1">
      <alignment horizontal="center" vertical="center"/>
    </xf>
    <xf numFmtId="0" fontId="0" fillId="0" borderId="33" xfId="0" applyFont="1" applyBorder="1" applyAlignment="1">
      <alignment horizontal="left" vertical="center"/>
    </xf>
    <xf numFmtId="0" fontId="13" fillId="0" borderId="41" xfId="0" applyFont="1" applyBorder="1" applyAlignment="1">
      <alignment vertical="center"/>
    </xf>
    <xf numFmtId="0" fontId="12" fillId="0" borderId="42" xfId="0" applyFont="1" applyBorder="1">
      <alignment vertical="center"/>
    </xf>
    <xf numFmtId="0" fontId="16" fillId="0" borderId="50" xfId="0" applyFont="1" applyBorder="1">
      <alignment vertical="center"/>
    </xf>
    <xf numFmtId="0" fontId="13" fillId="0" borderId="12" xfId="0" applyFont="1" applyBorder="1" applyAlignment="1">
      <alignment vertical="center"/>
    </xf>
    <xf numFmtId="0" fontId="10" fillId="0" borderId="12" xfId="0" applyFont="1" applyBorder="1" applyAlignment="1">
      <alignment horizontal="center" vertical="center"/>
    </xf>
    <xf numFmtId="0" fontId="12" fillId="0" borderId="13" xfId="0" applyFont="1" applyBorder="1">
      <alignment vertical="center"/>
    </xf>
    <xf numFmtId="0" fontId="35" fillId="0" borderId="14" xfId="0" applyFont="1" applyBorder="1">
      <alignment vertical="center"/>
    </xf>
    <xf numFmtId="0" fontId="16" fillId="0" borderId="15" xfId="0" applyFont="1" applyBorder="1">
      <alignment vertical="center"/>
    </xf>
    <xf numFmtId="0" fontId="12" fillId="0" borderId="41" xfId="0" applyFont="1" applyBorder="1" applyAlignment="1">
      <alignment horizontal="center" vertical="center"/>
    </xf>
    <xf numFmtId="0" fontId="16" fillId="0" borderId="49" xfId="0" applyFont="1" applyBorder="1">
      <alignment vertical="center"/>
    </xf>
    <xf numFmtId="0" fontId="12" fillId="0" borderId="12" xfId="0" applyFont="1" applyBorder="1" applyAlignment="1">
      <alignment horizontal="center" vertical="center"/>
    </xf>
    <xf numFmtId="0" fontId="16" fillId="0" borderId="14" xfId="0" applyFont="1" applyBorder="1">
      <alignment vertical="center"/>
    </xf>
    <xf numFmtId="177" fontId="37" fillId="2" borderId="7" xfId="0" applyNumberFormat="1" applyFont="1" applyFill="1" applyBorder="1" applyAlignment="1">
      <alignment horizontal="right" vertical="center"/>
    </xf>
    <xf numFmtId="177" fontId="37" fillId="0" borderId="8" xfId="0" applyNumberFormat="1" applyFont="1" applyBorder="1" applyAlignment="1">
      <alignment horizontal="right" vertical="center"/>
    </xf>
    <xf numFmtId="177" fontId="37" fillId="0" borderId="19" xfId="0" applyNumberFormat="1" applyFont="1" applyBorder="1" applyAlignment="1">
      <alignment horizontal="right" vertical="center"/>
    </xf>
    <xf numFmtId="0" fontId="36" fillId="0" borderId="34" xfId="0" applyFont="1" applyFill="1" applyBorder="1" applyAlignment="1">
      <alignment vertical="center" shrinkToFit="1"/>
    </xf>
    <xf numFmtId="0" fontId="38" fillId="0" borderId="20" xfId="0" applyFont="1" applyBorder="1" applyAlignment="1">
      <alignment horizontal="center" vertical="center"/>
    </xf>
    <xf numFmtId="38" fontId="37" fillId="0" borderId="28" xfId="1" applyFont="1" applyFill="1" applyBorder="1" applyAlignment="1">
      <alignment vertical="center"/>
    </xf>
    <xf numFmtId="0" fontId="39" fillId="0" borderId="0" xfId="0" applyFont="1" applyBorder="1">
      <alignment vertical="center"/>
    </xf>
    <xf numFmtId="38" fontId="40" fillId="0" borderId="17" xfId="1" applyFont="1" applyFill="1" applyBorder="1" applyAlignment="1">
      <alignment vertical="center"/>
    </xf>
    <xf numFmtId="0" fontId="36" fillId="0" borderId="35" xfId="0" applyFont="1" applyFill="1" applyBorder="1" applyAlignment="1">
      <alignment vertical="center" shrinkToFit="1"/>
    </xf>
    <xf numFmtId="38" fontId="37" fillId="0" borderId="21" xfId="1" applyFont="1" applyFill="1" applyBorder="1" applyAlignment="1">
      <alignment vertical="center"/>
    </xf>
    <xf numFmtId="38" fontId="40" fillId="0" borderId="9" xfId="1" applyFont="1" applyFill="1" applyBorder="1" applyAlignment="1">
      <alignment vertical="center"/>
    </xf>
    <xf numFmtId="0" fontId="36" fillId="0" borderId="24" xfId="0" applyFont="1" applyFill="1" applyBorder="1" applyAlignment="1">
      <alignment horizontal="left" vertical="center" shrinkToFit="1"/>
    </xf>
    <xf numFmtId="0" fontId="38" fillId="0" borderId="24" xfId="0" applyFont="1" applyBorder="1" applyAlignment="1">
      <alignment horizontal="center" vertical="center"/>
    </xf>
    <xf numFmtId="38" fontId="37" fillId="0" borderId="25" xfId="1" applyFont="1" applyFill="1" applyBorder="1" applyAlignment="1">
      <alignment vertical="center"/>
    </xf>
    <xf numFmtId="0" fontId="39" fillId="0" borderId="26" xfId="0" applyFont="1" applyBorder="1">
      <alignment vertical="center"/>
    </xf>
    <xf numFmtId="38" fontId="40" fillId="0" borderId="27" xfId="1" applyFont="1" applyFill="1" applyBorder="1" applyAlignment="1">
      <alignment vertical="center"/>
    </xf>
    <xf numFmtId="0" fontId="36" fillId="0" borderId="10" xfId="0" applyFont="1" applyFill="1" applyBorder="1" applyAlignment="1">
      <alignment horizontal="left" vertical="center" shrinkToFit="1"/>
    </xf>
    <xf numFmtId="0" fontId="38" fillId="0" borderId="10" xfId="0" applyFont="1" applyBorder="1" applyAlignment="1">
      <alignment horizontal="center" vertical="center"/>
    </xf>
    <xf numFmtId="38" fontId="37" fillId="0" borderId="16" xfId="1" applyFont="1" applyFill="1" applyBorder="1" applyAlignment="1">
      <alignment vertical="center"/>
    </xf>
    <xf numFmtId="0" fontId="39" fillId="0" borderId="6" xfId="0" applyFont="1" applyBorder="1">
      <alignment vertical="center"/>
    </xf>
    <xf numFmtId="38" fontId="40" fillId="0" borderId="8" xfId="1" applyFont="1" applyFill="1" applyBorder="1" applyAlignment="1">
      <alignment vertical="center"/>
    </xf>
    <xf numFmtId="0" fontId="38" fillId="0" borderId="22" xfId="0" applyFont="1" applyBorder="1" applyAlignment="1">
      <alignment horizontal="center" vertical="center"/>
    </xf>
    <xf numFmtId="0" fontId="39" fillId="0" borderId="23" xfId="0" applyFont="1" applyBorder="1">
      <alignment vertical="center"/>
    </xf>
    <xf numFmtId="0" fontId="36" fillId="0" borderId="20" xfId="0" applyFont="1" applyFill="1" applyBorder="1" applyAlignment="1">
      <alignment horizontal="left" vertical="center" shrinkToFit="1"/>
    </xf>
    <xf numFmtId="0" fontId="39" fillId="0" borderId="24" xfId="0" applyFont="1" applyBorder="1">
      <alignment vertical="center"/>
    </xf>
    <xf numFmtId="38" fontId="37" fillId="0" borderId="44" xfId="1" applyFont="1" applyFill="1" applyBorder="1" applyAlignment="1">
      <alignment vertical="center"/>
    </xf>
    <xf numFmtId="0" fontId="38" fillId="0" borderId="51" xfId="0" applyFont="1" applyBorder="1" applyAlignment="1">
      <alignment horizontal="center" vertical="center"/>
    </xf>
    <xf numFmtId="0" fontId="39" fillId="0" borderId="51" xfId="0" applyFont="1" applyBorder="1">
      <alignment vertical="center"/>
    </xf>
    <xf numFmtId="38" fontId="40" fillId="0" borderId="54" xfId="1" applyFont="1" applyFill="1" applyBorder="1" applyAlignment="1">
      <alignment vertical="center"/>
    </xf>
    <xf numFmtId="0" fontId="36" fillId="0" borderId="41" xfId="0" applyFont="1" applyBorder="1" applyAlignment="1">
      <alignment vertical="center"/>
    </xf>
    <xf numFmtId="0" fontId="41" fillId="0" borderId="41" xfId="0" applyFont="1" applyBorder="1" applyAlignment="1">
      <alignment horizontal="center" vertical="center"/>
    </xf>
    <xf numFmtId="0" fontId="37" fillId="0" borderId="42" xfId="0" applyFont="1" applyBorder="1">
      <alignment vertical="center"/>
    </xf>
    <xf numFmtId="0" fontId="42" fillId="0" borderId="49" xfId="0" applyFont="1" applyBorder="1">
      <alignment vertical="center"/>
    </xf>
    <xf numFmtId="0" fontId="40" fillId="0" borderId="50" xfId="0" applyFont="1" applyBorder="1">
      <alignment vertical="center"/>
    </xf>
    <xf numFmtId="0" fontId="43" fillId="0" borderId="0" xfId="4"/>
    <xf numFmtId="0" fontId="46" fillId="0" borderId="11" xfId="4" applyFont="1" applyBorder="1" applyAlignment="1">
      <alignment horizontal="center" vertical="center"/>
    </xf>
    <xf numFmtId="0" fontId="46" fillId="0" borderId="104" xfId="4" applyFont="1" applyBorder="1" applyAlignment="1">
      <alignment horizontal="center" vertical="center"/>
    </xf>
    <xf numFmtId="0" fontId="46" fillId="0" borderId="105" xfId="4" applyFont="1" applyBorder="1" applyAlignment="1">
      <alignment horizontal="center" vertical="center"/>
    </xf>
    <xf numFmtId="0" fontId="43" fillId="0" borderId="0" xfId="4" applyAlignment="1">
      <alignment horizontal="center" vertical="center"/>
    </xf>
    <xf numFmtId="187" fontId="48" fillId="0" borderId="1" xfId="4" applyNumberFormat="1" applyFont="1" applyBorder="1" applyAlignment="1">
      <alignment horizontal="center"/>
    </xf>
    <xf numFmtId="0" fontId="48" fillId="0" borderId="80" xfId="4" applyFont="1" applyBorder="1" applyAlignment="1">
      <alignment horizontal="center" vertical="center"/>
    </xf>
    <xf numFmtId="187" fontId="47" fillId="0" borderId="81" xfId="4" applyNumberFormat="1" applyFont="1" applyBorder="1" applyAlignment="1">
      <alignment horizontal="center"/>
    </xf>
    <xf numFmtId="187" fontId="48" fillId="0" borderId="58" xfId="4" applyNumberFormat="1" applyFont="1" applyBorder="1" applyAlignment="1">
      <alignment horizontal="center"/>
    </xf>
    <xf numFmtId="0" fontId="48" fillId="0" borderId="62" xfId="4" applyFont="1" applyBorder="1" applyAlignment="1">
      <alignment horizontal="center" vertical="center"/>
    </xf>
    <xf numFmtId="187" fontId="47" fillId="0" borderId="59" xfId="4" applyNumberFormat="1" applyFont="1" applyBorder="1" applyAlignment="1">
      <alignment horizontal="center"/>
    </xf>
    <xf numFmtId="186" fontId="47" fillId="0" borderId="0" xfId="4" applyNumberFormat="1" applyFont="1"/>
    <xf numFmtId="0" fontId="43" fillId="0" borderId="0" xfId="4" applyAlignment="1">
      <alignment horizontal="center"/>
    </xf>
    <xf numFmtId="186" fontId="47" fillId="0" borderId="0" xfId="4" applyNumberFormat="1" applyFont="1" applyAlignment="1">
      <alignment horizontal="center"/>
    </xf>
    <xf numFmtId="0" fontId="46" fillId="0" borderId="74" xfId="4" applyFont="1" applyBorder="1" applyAlignment="1">
      <alignment horizontal="center" vertical="center" shrinkToFit="1"/>
    </xf>
    <xf numFmtId="179" fontId="47" fillId="0" borderId="1" xfId="4" applyNumberFormat="1" applyFont="1" applyBorder="1" applyAlignment="1">
      <alignment horizontal="center" vertical="center"/>
    </xf>
    <xf numFmtId="179" fontId="47" fillId="0" borderId="86" xfId="4" applyNumberFormat="1" applyFont="1" applyBorder="1" applyAlignment="1">
      <alignment horizontal="center" vertical="center"/>
    </xf>
    <xf numFmtId="181" fontId="47" fillId="0" borderId="10" xfId="4" applyNumberFormat="1" applyFont="1" applyBorder="1" applyAlignment="1">
      <alignment horizontal="center" vertical="center"/>
    </xf>
    <xf numFmtId="0" fontId="47" fillId="0" borderId="10" xfId="4" applyFont="1" applyBorder="1" applyAlignment="1">
      <alignment horizontal="center" vertical="center"/>
    </xf>
    <xf numFmtId="188" fontId="47" fillId="0" borderId="97" xfId="4" applyNumberFormat="1" applyFont="1" applyBorder="1" applyAlignment="1">
      <alignment vertical="center" shrinkToFit="1"/>
    </xf>
    <xf numFmtId="188" fontId="47" fillId="0" borderId="16" xfId="4" applyNumberFormat="1" applyFont="1" applyBorder="1" applyAlignment="1">
      <alignment vertical="center" shrinkToFit="1"/>
    </xf>
    <xf numFmtId="188" fontId="47" fillId="0" borderId="106" xfId="4" applyNumberFormat="1" applyFont="1" applyBorder="1" applyAlignment="1">
      <alignment vertical="center" shrinkToFit="1"/>
    </xf>
    <xf numFmtId="0" fontId="47" fillId="0" borderId="1" xfId="4" applyFont="1" applyBorder="1" applyAlignment="1">
      <alignment horizontal="center" vertical="center"/>
    </xf>
    <xf numFmtId="188" fontId="47" fillId="0" borderId="1" xfId="4" applyNumberFormat="1" applyFont="1" applyBorder="1" applyAlignment="1">
      <alignment vertical="center" shrinkToFit="1"/>
    </xf>
    <xf numFmtId="188" fontId="47" fillId="0" borderId="81" xfId="4" applyNumberFormat="1" applyFont="1" applyBorder="1" applyAlignment="1">
      <alignment vertical="center" shrinkToFit="1"/>
    </xf>
    <xf numFmtId="189" fontId="47" fillId="0" borderId="107" xfId="4" applyNumberFormat="1" applyFont="1" applyBorder="1" applyAlignment="1">
      <alignment vertical="center"/>
    </xf>
    <xf numFmtId="189" fontId="47" fillId="0" borderId="97" xfId="4" applyNumberFormat="1" applyFont="1" applyBorder="1" applyAlignment="1">
      <alignment vertical="center"/>
    </xf>
    <xf numFmtId="0" fontId="47" fillId="8" borderId="1" xfId="4" applyFont="1" applyFill="1" applyBorder="1" applyAlignment="1">
      <alignment horizontal="center" vertical="center"/>
    </xf>
    <xf numFmtId="188" fontId="47" fillId="8" borderId="1" xfId="4" applyNumberFormat="1" applyFont="1" applyFill="1" applyBorder="1" applyAlignment="1">
      <alignment vertical="center" shrinkToFit="1"/>
    </xf>
    <xf numFmtId="188" fontId="47" fillId="8" borderId="81" xfId="4" applyNumberFormat="1" applyFont="1" applyFill="1" applyBorder="1" applyAlignment="1">
      <alignment vertical="center" shrinkToFit="1"/>
    </xf>
    <xf numFmtId="188" fontId="47" fillId="8" borderId="106" xfId="4" applyNumberFormat="1" applyFont="1" applyFill="1" applyBorder="1" applyAlignment="1">
      <alignment vertical="center" shrinkToFit="1"/>
    </xf>
    <xf numFmtId="189" fontId="47" fillId="8" borderId="107" xfId="4" applyNumberFormat="1" applyFont="1" applyFill="1" applyBorder="1" applyAlignment="1">
      <alignment vertical="center"/>
    </xf>
    <xf numFmtId="179" fontId="47" fillId="8" borderId="112" xfId="4" applyNumberFormat="1" applyFont="1" applyFill="1" applyBorder="1" applyAlignment="1">
      <alignment horizontal="center" vertical="center"/>
    </xf>
    <xf numFmtId="179" fontId="47" fillId="8" borderId="111" xfId="4" applyNumberFormat="1" applyFont="1" applyFill="1" applyBorder="1" applyAlignment="1">
      <alignment horizontal="center" vertical="center"/>
    </xf>
    <xf numFmtId="187" fontId="48" fillId="8" borderId="1" xfId="4" applyNumberFormat="1" applyFont="1" applyFill="1" applyBorder="1" applyAlignment="1">
      <alignment horizontal="center"/>
    </xf>
    <xf numFmtId="0" fontId="48" fillId="8" borderId="80" xfId="4" applyFont="1" applyFill="1" applyBorder="1" applyAlignment="1">
      <alignment horizontal="center" vertical="center"/>
    </xf>
    <xf numFmtId="187" fontId="47" fillId="8" borderId="81" xfId="4" applyNumberFormat="1" applyFont="1" applyFill="1" applyBorder="1" applyAlignment="1">
      <alignment horizontal="center"/>
    </xf>
    <xf numFmtId="0" fontId="47" fillId="8" borderId="10" xfId="4" applyFont="1" applyFill="1" applyBorder="1" applyAlignment="1">
      <alignment horizontal="center" vertical="center"/>
    </xf>
    <xf numFmtId="188" fontId="47" fillId="8" borderId="16" xfId="4" applyNumberFormat="1" applyFont="1" applyFill="1" applyBorder="1" applyAlignment="1">
      <alignment vertical="center" shrinkToFit="1"/>
    </xf>
    <xf numFmtId="188" fontId="47" fillId="8" borderId="97" xfId="4" applyNumberFormat="1" applyFont="1" applyFill="1" applyBorder="1" applyAlignment="1">
      <alignment vertical="center" shrinkToFit="1"/>
    </xf>
    <xf numFmtId="189" fontId="47" fillId="8" borderId="97" xfId="4" applyNumberFormat="1" applyFont="1" applyFill="1" applyBorder="1" applyAlignment="1">
      <alignment vertical="center"/>
    </xf>
    <xf numFmtId="181" fontId="47" fillId="8" borderId="10" xfId="4" applyNumberFormat="1" applyFont="1" applyFill="1" applyBorder="1" applyAlignment="1">
      <alignment horizontal="center" vertical="center"/>
    </xf>
    <xf numFmtId="0" fontId="46" fillId="0" borderId="40" xfId="4" applyFont="1" applyBorder="1" applyAlignment="1">
      <alignment horizontal="center" vertical="center" wrapText="1"/>
    </xf>
    <xf numFmtId="0" fontId="46" fillId="0" borderId="87" xfId="4" applyFont="1" applyBorder="1" applyAlignment="1">
      <alignment horizontal="center" vertical="center" wrapText="1"/>
    </xf>
    <xf numFmtId="0" fontId="46" fillId="0" borderId="88" xfId="4" applyFont="1" applyBorder="1" applyAlignment="1">
      <alignment horizontal="center" vertical="center" wrapText="1"/>
    </xf>
    <xf numFmtId="187" fontId="48" fillId="0" borderId="94" xfId="4" applyNumberFormat="1" applyFont="1" applyBorder="1" applyAlignment="1">
      <alignment horizontal="center" vertical="center"/>
    </xf>
    <xf numFmtId="187" fontId="48" fillId="0" borderId="113" xfId="4" applyNumberFormat="1" applyFont="1" applyBorder="1" applyAlignment="1">
      <alignment horizontal="center" vertical="center"/>
    </xf>
    <xf numFmtId="0" fontId="0" fillId="0" borderId="86" xfId="0" applyBorder="1" applyAlignment="1">
      <alignment horizontal="left" vertical="center" wrapText="1"/>
    </xf>
    <xf numFmtId="0" fontId="0" fillId="0" borderId="91" xfId="0" applyBorder="1" applyAlignment="1">
      <alignment horizontal="left" vertical="center" wrapText="1"/>
    </xf>
    <xf numFmtId="0" fontId="0" fillId="0" borderId="92" xfId="0" applyBorder="1" applyAlignment="1">
      <alignment horizontal="left" vertical="center"/>
    </xf>
    <xf numFmtId="188" fontId="47" fillId="9" borderId="97" xfId="4" applyNumberFormat="1" applyFont="1" applyFill="1" applyBorder="1" applyAlignment="1">
      <alignment vertical="center" shrinkToFit="1"/>
    </xf>
    <xf numFmtId="189" fontId="47" fillId="9" borderId="97" xfId="4" applyNumberFormat="1" applyFont="1" applyFill="1" applyBorder="1" applyAlignment="1">
      <alignment vertical="center"/>
    </xf>
    <xf numFmtId="188" fontId="50" fillId="0" borderId="1" xfId="4" applyNumberFormat="1" applyFont="1" applyBorder="1" applyAlignment="1">
      <alignment vertical="center" shrinkToFit="1"/>
    </xf>
    <xf numFmtId="188" fontId="50" fillId="0" borderId="106" xfId="4" applyNumberFormat="1" applyFont="1" applyBorder="1" applyAlignment="1">
      <alignment vertical="center" shrinkToFit="1"/>
    </xf>
    <xf numFmtId="189" fontId="50" fillId="0" borderId="107" xfId="4" applyNumberFormat="1" applyFont="1" applyBorder="1" applyAlignment="1">
      <alignment vertical="center"/>
    </xf>
    <xf numFmtId="181" fontId="50" fillId="0" borderId="10" xfId="4" applyNumberFormat="1" applyFont="1" applyBorder="1" applyAlignment="1">
      <alignment horizontal="center" vertical="center"/>
    </xf>
    <xf numFmtId="0" fontId="47" fillId="8" borderId="86" xfId="4" applyFont="1" applyFill="1" applyBorder="1" applyAlignment="1">
      <alignment horizontal="center" vertical="center"/>
    </xf>
    <xf numFmtId="188" fontId="50" fillId="8" borderId="86" xfId="4" applyNumberFormat="1" applyFont="1" applyFill="1" applyBorder="1" applyAlignment="1">
      <alignment vertical="center" shrinkToFit="1"/>
    </xf>
    <xf numFmtId="188" fontId="47" fillId="8" borderId="86" xfId="4" applyNumberFormat="1" applyFont="1" applyFill="1" applyBorder="1" applyAlignment="1">
      <alignment vertical="center" shrinkToFit="1"/>
    </xf>
    <xf numFmtId="189" fontId="50" fillId="8" borderId="86" xfId="4" applyNumberFormat="1" applyFont="1" applyFill="1" applyBorder="1" applyAlignment="1">
      <alignment vertical="center"/>
    </xf>
    <xf numFmtId="189" fontId="47" fillId="8" borderId="86" xfId="4" applyNumberFormat="1" applyFont="1" applyFill="1" applyBorder="1" applyAlignment="1">
      <alignment vertical="center"/>
    </xf>
    <xf numFmtId="0" fontId="47" fillId="0" borderId="86" xfId="4" applyFont="1" applyBorder="1" applyAlignment="1">
      <alignment horizontal="center" vertical="center"/>
    </xf>
    <xf numFmtId="188" fontId="50" fillId="0" borderId="86" xfId="4" applyNumberFormat="1" applyFont="1" applyBorder="1" applyAlignment="1">
      <alignment vertical="center" shrinkToFit="1"/>
    </xf>
    <xf numFmtId="188" fontId="47" fillId="0" borderId="86" xfId="4" applyNumberFormat="1" applyFont="1" applyBorder="1" applyAlignment="1">
      <alignment vertical="center" shrinkToFit="1"/>
    </xf>
    <xf numFmtId="189" fontId="50" fillId="0" borderId="86" xfId="4" applyNumberFormat="1" applyFont="1" applyBorder="1" applyAlignment="1">
      <alignment vertical="center"/>
    </xf>
    <xf numFmtId="189" fontId="47" fillId="0" borderId="86" xfId="4" applyNumberFormat="1" applyFont="1" applyBorder="1" applyAlignment="1">
      <alignment vertical="center"/>
    </xf>
    <xf numFmtId="0" fontId="46" fillId="0" borderId="88" xfId="4" applyFont="1" applyBorder="1" applyAlignment="1">
      <alignment horizontal="center" vertical="center" shrinkToFit="1"/>
    </xf>
    <xf numFmtId="0" fontId="47" fillId="0" borderId="91" xfId="4" applyFont="1" applyBorder="1" applyAlignment="1">
      <alignment horizontal="center" vertical="center"/>
    </xf>
    <xf numFmtId="188" fontId="50" fillId="0" borderId="91" xfId="4" applyNumberFormat="1" applyFont="1" applyBorder="1" applyAlignment="1">
      <alignment vertical="center" shrinkToFit="1"/>
    </xf>
    <xf numFmtId="188" fontId="47" fillId="0" borderId="91" xfId="4" applyNumberFormat="1" applyFont="1" applyBorder="1" applyAlignment="1">
      <alignment vertical="center" shrinkToFit="1"/>
    </xf>
    <xf numFmtId="189" fontId="50" fillId="0" borderId="91" xfId="4" applyNumberFormat="1" applyFont="1" applyBorder="1" applyAlignment="1">
      <alignment vertical="center"/>
    </xf>
    <xf numFmtId="187" fontId="50" fillId="8" borderId="1" xfId="4" applyNumberFormat="1" applyFont="1" applyFill="1" applyBorder="1" applyAlignment="1">
      <alignment horizontal="center"/>
    </xf>
    <xf numFmtId="187" fontId="50" fillId="8" borderId="81" xfId="4" applyNumberFormat="1" applyFont="1" applyFill="1" applyBorder="1" applyAlignment="1">
      <alignment horizontal="center"/>
    </xf>
    <xf numFmtId="187" fontId="50" fillId="0" borderId="1" xfId="4" applyNumberFormat="1" applyFont="1" applyBorder="1" applyAlignment="1">
      <alignment horizontal="center"/>
    </xf>
    <xf numFmtId="187" fontId="50" fillId="0" borderId="81" xfId="4" applyNumberFormat="1" applyFont="1" applyBorder="1" applyAlignment="1">
      <alignment horizontal="center"/>
    </xf>
    <xf numFmtId="187" fontId="50" fillId="0" borderId="94" xfId="4" applyNumberFormat="1" applyFont="1" applyBorder="1" applyAlignment="1">
      <alignment horizontal="center" vertical="center"/>
    </xf>
    <xf numFmtId="0" fontId="28" fillId="0" borderId="86" xfId="0" applyFont="1" applyBorder="1" applyAlignment="1">
      <alignment horizontal="left" vertical="center" wrapText="1"/>
    </xf>
    <xf numFmtId="0" fontId="52" fillId="0" borderId="86" xfId="0" applyFont="1" applyBorder="1" applyAlignment="1">
      <alignment horizontal="left" vertical="center" wrapText="1"/>
    </xf>
    <xf numFmtId="187" fontId="50" fillId="0" borderId="113" xfId="4" applyNumberFormat="1" applyFont="1" applyBorder="1" applyAlignment="1">
      <alignment horizontal="center" vertical="center"/>
    </xf>
    <xf numFmtId="0" fontId="28" fillId="0" borderId="91" xfId="0" applyFont="1" applyBorder="1" applyAlignment="1">
      <alignment horizontal="left" vertical="center" wrapText="1"/>
    </xf>
    <xf numFmtId="0" fontId="54" fillId="0" borderId="0" xfId="5" applyFont="1">
      <alignment vertical="center"/>
    </xf>
    <xf numFmtId="0" fontId="55" fillId="11" borderId="114" xfId="5" applyFont="1" applyFill="1" applyBorder="1" applyAlignment="1">
      <alignment horizontal="center" vertical="center"/>
    </xf>
    <xf numFmtId="0" fontId="55" fillId="11" borderId="115" xfId="5" applyFont="1" applyFill="1" applyBorder="1" applyAlignment="1">
      <alignment horizontal="center" vertical="center"/>
    </xf>
    <xf numFmtId="0" fontId="55" fillId="11" borderId="116" xfId="5" applyFont="1" applyFill="1" applyBorder="1" applyAlignment="1">
      <alignment horizontal="center" vertical="center"/>
    </xf>
    <xf numFmtId="0" fontId="0" fillId="0" borderId="86" xfId="0" applyBorder="1">
      <alignment vertical="center"/>
    </xf>
    <xf numFmtId="0" fontId="0" fillId="0" borderId="89" xfId="0" applyBorder="1">
      <alignment vertical="center"/>
    </xf>
    <xf numFmtId="0" fontId="0" fillId="0" borderId="86" xfId="0" applyBorder="1" applyAlignment="1">
      <alignment vertical="center" wrapText="1"/>
    </xf>
    <xf numFmtId="0" fontId="0" fillId="0" borderId="31" xfId="0" applyBorder="1" applyAlignment="1">
      <alignment horizontal="center" vertical="center"/>
    </xf>
    <xf numFmtId="0" fontId="0" fillId="0" borderId="86" xfId="0" applyBorder="1" applyAlignment="1">
      <alignment horizontal="center" vertical="center"/>
    </xf>
    <xf numFmtId="0" fontId="0" fillId="0" borderId="91" xfId="0" applyBorder="1" applyAlignment="1">
      <alignment vertical="center" wrapText="1"/>
    </xf>
    <xf numFmtId="0" fontId="0" fillId="0" borderId="0" xfId="0" applyBorder="1">
      <alignment vertical="center"/>
    </xf>
    <xf numFmtId="0" fontId="0" fillId="0" borderId="40" xfId="0" applyBorder="1" applyAlignment="1">
      <alignment horizontal="center" vertical="center"/>
    </xf>
    <xf numFmtId="0" fontId="0" fillId="0" borderId="87" xfId="0" applyBorder="1" applyAlignment="1">
      <alignment horizontal="center" vertical="center"/>
    </xf>
    <xf numFmtId="0" fontId="0" fillId="0" borderId="86" xfId="0" applyBorder="1" applyAlignment="1">
      <alignment horizontal="center" vertical="center" shrinkToFit="1"/>
    </xf>
    <xf numFmtId="0" fontId="0" fillId="0" borderId="1" xfId="0" applyBorder="1" applyAlignment="1">
      <alignment horizontal="center" vertical="center" shrinkToFit="1"/>
    </xf>
    <xf numFmtId="0" fontId="17" fillId="0" borderId="0" xfId="0" applyFont="1" applyBorder="1" applyAlignment="1">
      <alignment horizontal="right" vertical="center" shrinkToFit="1"/>
    </xf>
    <xf numFmtId="0" fontId="56" fillId="0" borderId="118" xfId="5" applyFont="1" applyBorder="1" applyAlignment="1">
      <alignment horizontal="left" vertical="center"/>
    </xf>
    <xf numFmtId="0" fontId="56" fillId="0" borderId="118" xfId="5" applyFont="1" applyBorder="1" applyAlignment="1">
      <alignment horizontal="center" vertical="center"/>
    </xf>
    <xf numFmtId="0" fontId="56" fillId="0" borderId="119" xfId="5" applyFont="1" applyBorder="1" applyAlignment="1">
      <alignment horizontal="left" vertical="center"/>
    </xf>
    <xf numFmtId="0" fontId="56" fillId="0" borderId="121" xfId="5" applyFont="1" applyBorder="1" applyAlignment="1">
      <alignment horizontal="left" vertical="center" wrapText="1"/>
    </xf>
    <xf numFmtId="0" fontId="56" fillId="0" borderId="121" xfId="5" applyFont="1" applyBorder="1" applyAlignment="1">
      <alignment horizontal="center" vertical="center"/>
    </xf>
    <xf numFmtId="0" fontId="57" fillId="0" borderId="122" xfId="5" applyFont="1" applyBorder="1" applyAlignment="1">
      <alignment horizontal="left" vertical="center" wrapText="1"/>
    </xf>
    <xf numFmtId="0" fontId="56" fillId="0" borderId="122" xfId="5" applyFont="1" applyBorder="1" applyAlignment="1">
      <alignment horizontal="left" vertical="center" wrapText="1"/>
    </xf>
    <xf numFmtId="0" fontId="56" fillId="0" borderId="121" xfId="5" applyFont="1" applyBorder="1" applyAlignment="1">
      <alignment horizontal="left" vertical="center"/>
    </xf>
    <xf numFmtId="0" fontId="56" fillId="0" borderId="122" xfId="5" applyFont="1" applyBorder="1" applyAlignment="1">
      <alignment horizontal="left" vertical="center"/>
    </xf>
    <xf numFmtId="0" fontId="56" fillId="0" borderId="124" xfId="5" applyFont="1" applyBorder="1" applyAlignment="1">
      <alignment horizontal="left" vertical="center" wrapText="1"/>
    </xf>
    <xf numFmtId="0" fontId="56" fillId="0" borderId="124" xfId="5" applyFont="1" applyBorder="1" applyAlignment="1">
      <alignment horizontal="center" vertical="center"/>
    </xf>
    <xf numFmtId="0" fontId="56" fillId="0" borderId="125" xfId="5" applyFont="1" applyBorder="1" applyAlignment="1">
      <alignment horizontal="left" vertical="center"/>
    </xf>
    <xf numFmtId="0" fontId="56" fillId="0" borderId="127" xfId="5" applyFont="1" applyBorder="1" applyAlignment="1">
      <alignment horizontal="center" vertical="center"/>
    </xf>
    <xf numFmtId="0" fontId="56" fillId="0" borderId="128" xfId="5" applyFont="1" applyBorder="1" applyAlignment="1">
      <alignment horizontal="left" vertical="center"/>
    </xf>
    <xf numFmtId="0" fontId="56" fillId="0" borderId="130" xfId="5" applyFont="1" applyBorder="1" applyAlignment="1">
      <alignment horizontal="left" vertical="center"/>
    </xf>
    <xf numFmtId="0" fontId="56" fillId="0" borderId="130" xfId="5" applyFont="1" applyBorder="1" applyAlignment="1">
      <alignment horizontal="center" vertical="center"/>
    </xf>
    <xf numFmtId="0" fontId="56" fillId="0" borderId="131" xfId="5" applyFont="1" applyBorder="1" applyAlignment="1">
      <alignment horizontal="left" vertical="center"/>
    </xf>
    <xf numFmtId="0" fontId="56" fillId="0" borderId="127" xfId="5" applyFont="1" applyBorder="1" applyAlignment="1">
      <alignment horizontal="left" vertical="center" wrapText="1"/>
    </xf>
    <xf numFmtId="0" fontId="56" fillId="0" borderId="133" xfId="5" applyFont="1" applyBorder="1" applyAlignment="1">
      <alignment horizontal="left" vertical="center"/>
    </xf>
    <xf numFmtId="0" fontId="56" fillId="0" borderId="133" xfId="5" applyFont="1" applyBorder="1" applyAlignment="1">
      <alignment horizontal="center" vertical="center"/>
    </xf>
    <xf numFmtId="0" fontId="56" fillId="0" borderId="134" xfId="5" applyFont="1" applyBorder="1" applyAlignment="1">
      <alignment horizontal="left" vertical="center"/>
    </xf>
    <xf numFmtId="0" fontId="56" fillId="0" borderId="130" xfId="5" applyFont="1" applyBorder="1" applyAlignment="1">
      <alignment horizontal="left" vertical="center" wrapText="1"/>
    </xf>
    <xf numFmtId="0" fontId="56" fillId="0" borderId="133" xfId="5" applyFont="1" applyBorder="1" applyAlignment="1">
      <alignment horizontal="left" vertical="center" wrapText="1"/>
    </xf>
    <xf numFmtId="0" fontId="56" fillId="0" borderId="135" xfId="5" applyFont="1" applyBorder="1" applyAlignment="1">
      <alignment horizontal="left" vertical="center" wrapText="1"/>
    </xf>
    <xf numFmtId="0" fontId="56" fillId="0" borderId="136" xfId="5" applyFont="1" applyBorder="1" applyAlignment="1">
      <alignment horizontal="left" vertical="center" wrapText="1"/>
    </xf>
    <xf numFmtId="0" fontId="56" fillId="0" borderId="136" xfId="5" applyFont="1" applyBorder="1" applyAlignment="1">
      <alignment horizontal="center" vertical="center"/>
    </xf>
    <xf numFmtId="0" fontId="56" fillId="0" borderId="137" xfId="5" applyFont="1" applyBorder="1" applyAlignment="1">
      <alignment horizontal="left" vertical="center" wrapText="1"/>
    </xf>
    <xf numFmtId="0" fontId="56" fillId="0" borderId="138" xfId="5" applyFont="1" applyBorder="1" applyAlignment="1">
      <alignment horizontal="left" vertical="center" wrapText="1"/>
    </xf>
    <xf numFmtId="0" fontId="56" fillId="0" borderId="139" xfId="5" applyFont="1" applyBorder="1" applyAlignment="1">
      <alignment horizontal="left" vertical="center" wrapText="1"/>
    </xf>
    <xf numFmtId="0" fontId="56" fillId="0" borderId="140" xfId="5" applyFont="1" applyBorder="1" applyAlignment="1">
      <alignment horizontal="left" vertical="center" wrapText="1"/>
    </xf>
    <xf numFmtId="0" fontId="0" fillId="0" borderId="109" xfId="0" applyBorder="1">
      <alignment vertical="center"/>
    </xf>
    <xf numFmtId="0" fontId="0" fillId="0" borderId="89" xfId="0" applyFont="1" applyBorder="1" applyAlignment="1">
      <alignment horizontal="center" vertical="center" wrapText="1" shrinkToFit="1"/>
    </xf>
    <xf numFmtId="185" fontId="0" fillId="8" borderId="89" xfId="0" applyNumberFormat="1" applyFill="1" applyBorder="1" applyAlignment="1">
      <alignment horizontal="right" vertical="center"/>
    </xf>
    <xf numFmtId="185" fontId="0" fillId="0" borderId="89" xfId="0" applyNumberFormat="1" applyBorder="1" applyAlignment="1">
      <alignment horizontal="right" vertical="center"/>
    </xf>
    <xf numFmtId="0" fontId="0" fillId="0" borderId="81" xfId="0" applyBorder="1" applyAlignment="1">
      <alignment vertical="center"/>
    </xf>
    <xf numFmtId="0" fontId="0" fillId="0" borderId="90" xfId="0" applyBorder="1">
      <alignment vertical="center"/>
    </xf>
    <xf numFmtId="0" fontId="0" fillId="0" borderId="89" xfId="0" applyBorder="1" applyAlignment="1">
      <alignment horizontal="left" vertical="center"/>
    </xf>
    <xf numFmtId="0" fontId="0" fillId="0" borderId="0" xfId="0">
      <alignment vertical="center"/>
    </xf>
    <xf numFmtId="0" fontId="28" fillId="0" borderId="0" xfId="0" applyFont="1" applyAlignment="1">
      <alignment horizontal="left" vertical="center"/>
    </xf>
    <xf numFmtId="0" fontId="0" fillId="0" borderId="0" xfId="0" applyAlignment="1">
      <alignment horizontal="left" vertical="center"/>
    </xf>
    <xf numFmtId="0" fontId="46" fillId="0" borderId="74" xfId="4" applyFont="1" applyBorder="1" applyAlignment="1">
      <alignment horizontal="center" vertical="center" shrinkToFit="1"/>
    </xf>
    <xf numFmtId="189" fontId="47" fillId="0" borderId="107" xfId="4" applyNumberFormat="1" applyFont="1" applyBorder="1" applyAlignment="1">
      <alignment horizontal="right" vertical="center"/>
    </xf>
    <xf numFmtId="189" fontId="47" fillId="0" borderId="97" xfId="4" applyNumberFormat="1" applyFont="1" applyBorder="1" applyAlignment="1">
      <alignment horizontal="right" vertical="center"/>
    </xf>
    <xf numFmtId="181" fontId="47" fillId="0" borderId="10" xfId="4" applyNumberFormat="1" applyFont="1" applyBorder="1" applyAlignment="1">
      <alignment horizontal="right" vertical="center"/>
    </xf>
    <xf numFmtId="0" fontId="47" fillId="0" borderId="4" xfId="4" applyFont="1" applyBorder="1" applyAlignment="1">
      <alignment horizontal="center" vertical="center"/>
    </xf>
    <xf numFmtId="188" fontId="47" fillId="0" borderId="58" xfId="4" applyNumberFormat="1" applyFont="1" applyBorder="1" applyAlignment="1">
      <alignment vertical="center" shrinkToFit="1"/>
    </xf>
    <xf numFmtId="188" fontId="47" fillId="0" borderId="57" xfId="4" applyNumberFormat="1" applyFont="1" applyBorder="1" applyAlignment="1">
      <alignment vertical="center" shrinkToFit="1"/>
    </xf>
    <xf numFmtId="188" fontId="47" fillId="0" borderId="109" xfId="4" applyNumberFormat="1" applyFont="1" applyBorder="1" applyAlignment="1">
      <alignment vertical="center" shrinkToFit="1"/>
    </xf>
    <xf numFmtId="189" fontId="47" fillId="0" borderId="109" xfId="4" applyNumberFormat="1" applyFont="1" applyBorder="1" applyAlignment="1">
      <alignment horizontal="right" vertical="center"/>
    </xf>
    <xf numFmtId="181" fontId="47" fillId="0" borderId="4" xfId="4" applyNumberFormat="1" applyFont="1" applyBorder="1" applyAlignment="1">
      <alignment horizontal="right" vertical="center"/>
    </xf>
    <xf numFmtId="0" fontId="0" fillId="0" borderId="0" xfId="0" applyBorder="1" applyAlignment="1">
      <alignment horizontal="center" vertical="center"/>
    </xf>
    <xf numFmtId="0" fontId="0" fillId="0" borderId="0" xfId="0" applyBorder="1" applyAlignment="1">
      <alignment horizontal="right" vertical="center"/>
    </xf>
    <xf numFmtId="0" fontId="17" fillId="0" borderId="0" xfId="0" applyFont="1" applyBorder="1" applyAlignment="1">
      <alignment horizontal="right" vertical="center" shrinkToFit="1"/>
    </xf>
    <xf numFmtId="0" fontId="0" fillId="0" borderId="0" xfId="0" applyBorder="1">
      <alignment vertical="center"/>
    </xf>
    <xf numFmtId="0" fontId="17" fillId="0" borderId="0" xfId="0" applyFont="1" applyBorder="1" applyAlignment="1">
      <alignment vertical="center" shrinkToFit="1"/>
    </xf>
    <xf numFmtId="0" fontId="0" fillId="0" borderId="20" xfId="0" applyBorder="1">
      <alignment vertical="center"/>
    </xf>
    <xf numFmtId="0" fontId="17" fillId="0" borderId="17" xfId="0" applyFont="1" applyBorder="1" applyAlignment="1">
      <alignment vertical="center" shrinkToFit="1"/>
    </xf>
    <xf numFmtId="0" fontId="0" fillId="0" borderId="0" xfId="0" applyBorder="1" applyAlignment="1">
      <alignment vertical="center" shrinkToFit="1"/>
    </xf>
    <xf numFmtId="189" fontId="47" fillId="0" borderId="97" xfId="4" applyNumberFormat="1" applyFont="1" applyBorder="1" applyAlignment="1">
      <alignment horizontal="right" vertical="center"/>
    </xf>
    <xf numFmtId="0" fontId="0" fillId="0" borderId="0" xfId="0" applyFont="1" applyBorder="1">
      <alignment vertical="center"/>
    </xf>
    <xf numFmtId="0" fontId="0" fillId="0" borderId="0" xfId="0" applyFont="1" applyBorder="1" applyAlignment="1">
      <alignment horizontal="right" vertical="center"/>
    </xf>
    <xf numFmtId="0" fontId="0" fillId="0" borderId="0" xfId="0" applyFont="1" applyBorder="1" applyAlignment="1">
      <alignment horizontal="center" vertical="center"/>
    </xf>
    <xf numFmtId="0" fontId="0" fillId="0" borderId="0" xfId="0" applyFont="1" applyBorder="1" applyAlignment="1">
      <alignment vertical="center"/>
    </xf>
    <xf numFmtId="0" fontId="0" fillId="0" borderId="0" xfId="0" applyFont="1" applyFill="1" applyBorder="1" applyAlignment="1">
      <alignment horizontal="right" vertical="center"/>
    </xf>
    <xf numFmtId="0" fontId="0" fillId="0" borderId="0" xfId="0" applyFont="1" applyFill="1" applyBorder="1" applyAlignment="1">
      <alignment horizontal="center" vertical="center" shrinkToFit="1"/>
    </xf>
    <xf numFmtId="0" fontId="30" fillId="7" borderId="101" xfId="0" applyFont="1" applyFill="1" applyBorder="1" applyAlignment="1">
      <alignment horizontal="center" vertical="center"/>
    </xf>
    <xf numFmtId="0" fontId="59" fillId="10" borderId="95" xfId="5" applyFont="1" applyFill="1" applyBorder="1">
      <alignment vertical="center"/>
    </xf>
    <xf numFmtId="0" fontId="59" fillId="10" borderId="47" xfId="5" applyFont="1" applyFill="1" applyBorder="1">
      <alignment vertical="center"/>
    </xf>
    <xf numFmtId="0" fontId="59" fillId="10" borderId="48" xfId="5" applyFont="1" applyFill="1" applyBorder="1">
      <alignment vertical="center"/>
    </xf>
    <xf numFmtId="0" fontId="56" fillId="0" borderId="126" xfId="5" applyFont="1" applyBorder="1" applyAlignment="1">
      <alignment horizontal="left" vertical="center" wrapText="1"/>
    </xf>
    <xf numFmtId="0" fontId="56" fillId="0" borderId="123" xfId="5" applyFont="1" applyBorder="1" applyAlignment="1">
      <alignment horizontal="left" vertical="center" wrapText="1"/>
    </xf>
    <xf numFmtId="0" fontId="56" fillId="0" borderId="132" xfId="5" applyFont="1" applyBorder="1" applyAlignment="1">
      <alignment horizontal="left" vertical="center" wrapText="1"/>
    </xf>
    <xf numFmtId="0" fontId="56" fillId="0" borderId="120" xfId="5" applyFont="1" applyBorder="1" applyAlignment="1">
      <alignment horizontal="left" vertical="center" wrapText="1"/>
    </xf>
    <xf numFmtId="0" fontId="56" fillId="0" borderId="129" xfId="5" applyFont="1" applyBorder="1" applyAlignment="1">
      <alignment horizontal="left" vertical="center" wrapText="1"/>
    </xf>
    <xf numFmtId="0" fontId="56" fillId="0" borderId="117" xfId="5" applyFont="1" applyBorder="1" applyAlignment="1">
      <alignment horizontal="left" vertical="center" wrapText="1"/>
    </xf>
    <xf numFmtId="0" fontId="0" fillId="0" borderId="96" xfId="0" applyBorder="1" applyAlignment="1">
      <alignment horizontal="center" vertical="center"/>
    </xf>
    <xf numFmtId="0" fontId="0" fillId="0" borderId="0" xfId="0" applyBorder="1" applyAlignment="1">
      <alignment horizontal="center" vertical="center"/>
    </xf>
    <xf numFmtId="0" fontId="0" fillId="0" borderId="17" xfId="0" applyBorder="1" applyAlignment="1">
      <alignment horizontal="center" vertical="center"/>
    </xf>
    <xf numFmtId="0" fontId="28" fillId="0" borderId="6" xfId="0" applyFont="1" applyBorder="1" applyAlignment="1">
      <alignment horizontal="left" vertical="center"/>
    </xf>
    <xf numFmtId="0" fontId="28" fillId="0" borderId="8" xfId="0" applyFont="1" applyBorder="1" applyAlignment="1">
      <alignment horizontal="left" vertical="center"/>
    </xf>
    <xf numFmtId="49" fontId="28" fillId="0" borderId="6" xfId="0" applyNumberFormat="1" applyFont="1" applyBorder="1" applyAlignment="1">
      <alignment horizontal="left" vertical="center" shrinkToFit="1"/>
    </xf>
    <xf numFmtId="49" fontId="28" fillId="0" borderId="8" xfId="0" applyNumberFormat="1" applyFont="1" applyBorder="1" applyAlignment="1">
      <alignment horizontal="left" vertical="center" shrinkToFit="1"/>
    </xf>
    <xf numFmtId="0" fontId="0" fillId="0" borderId="0" xfId="0" applyFont="1" applyBorder="1" applyAlignment="1">
      <alignment horizontal="center" vertical="center"/>
    </xf>
    <xf numFmtId="0" fontId="0" fillId="0" borderId="6" xfId="0" applyFont="1" applyFill="1" applyBorder="1" applyAlignment="1">
      <alignment horizontal="left" vertical="center"/>
    </xf>
    <xf numFmtId="49" fontId="0" fillId="0" borderId="6" xfId="0" applyNumberFormat="1" applyFont="1" applyFill="1" applyBorder="1" applyAlignment="1">
      <alignment horizontal="right" vertical="center" shrinkToFit="1"/>
    </xf>
    <xf numFmtId="0" fontId="0" fillId="0" borderId="6" xfId="0" applyFont="1" applyFill="1" applyBorder="1" applyAlignment="1">
      <alignment horizontal="left" vertical="center" shrinkToFit="1"/>
    </xf>
    <xf numFmtId="0" fontId="0" fillId="0" borderId="80" xfId="0" applyFont="1" applyFill="1" applyBorder="1" applyAlignment="1">
      <alignment horizontal="left" vertical="center" shrinkToFit="1"/>
    </xf>
    <xf numFmtId="0" fontId="28" fillId="0" borderId="80" xfId="0" applyFont="1" applyBorder="1" applyAlignment="1">
      <alignment horizontal="left" vertical="center" shrinkToFit="1"/>
    </xf>
    <xf numFmtId="0" fontId="28" fillId="0" borderId="93" xfId="0" applyFont="1" applyBorder="1" applyAlignment="1">
      <alignment horizontal="left" vertical="center" shrinkToFit="1"/>
    </xf>
    <xf numFmtId="49" fontId="29" fillId="0" borderId="80" xfId="3" applyNumberFormat="1" applyBorder="1" applyAlignment="1">
      <alignment horizontal="left" vertical="center" shrinkToFit="1"/>
    </xf>
    <xf numFmtId="49" fontId="28" fillId="0" borderId="80" xfId="0" applyNumberFormat="1" applyFont="1" applyBorder="1" applyAlignment="1">
      <alignment horizontal="left" vertical="center" shrinkToFit="1"/>
    </xf>
    <xf numFmtId="49" fontId="28" fillId="0" borderId="93" xfId="0" applyNumberFormat="1" applyFont="1" applyBorder="1" applyAlignment="1">
      <alignment horizontal="left" vertical="center" shrinkToFit="1"/>
    </xf>
    <xf numFmtId="58" fontId="28" fillId="0" borderId="96" xfId="0" applyNumberFormat="1" applyFont="1" applyBorder="1" applyAlignment="1">
      <alignment horizontal="right" vertical="center"/>
    </xf>
    <xf numFmtId="58" fontId="28" fillId="0" borderId="0" xfId="0" applyNumberFormat="1" applyFont="1" applyBorder="1" applyAlignment="1">
      <alignment horizontal="right" vertical="center"/>
    </xf>
    <xf numFmtId="58" fontId="28" fillId="0" borderId="17" xfId="0" applyNumberFormat="1" applyFont="1" applyBorder="1" applyAlignment="1">
      <alignment horizontal="right" vertical="center"/>
    </xf>
    <xf numFmtId="0" fontId="0" fillId="0" borderId="86" xfId="0" applyBorder="1">
      <alignment vertical="center"/>
    </xf>
    <xf numFmtId="0" fontId="0" fillId="0" borderId="0" xfId="0" applyFont="1" applyBorder="1" applyAlignment="1">
      <alignment horizontal="right" vertical="center"/>
    </xf>
    <xf numFmtId="0" fontId="0" fillId="0" borderId="89" xfId="0" applyBorder="1">
      <alignment vertical="center"/>
    </xf>
    <xf numFmtId="0" fontId="28" fillId="0" borderId="6" xfId="0" applyFont="1" applyBorder="1" applyAlignment="1">
      <alignment horizontal="left" vertical="center" shrinkToFit="1"/>
    </xf>
    <xf numFmtId="0" fontId="28" fillId="0" borderId="8" xfId="0" applyFont="1" applyBorder="1" applyAlignment="1">
      <alignment horizontal="left" vertical="center" shrinkToFit="1"/>
    </xf>
    <xf numFmtId="0" fontId="0" fillId="0" borderId="96" xfId="0" applyBorder="1" applyAlignment="1">
      <alignment vertical="center" wrapText="1"/>
    </xf>
    <xf numFmtId="0" fontId="0" fillId="0" borderId="0" xfId="0" applyBorder="1" applyAlignment="1">
      <alignment vertical="center" wrapText="1"/>
    </xf>
    <xf numFmtId="0" fontId="0" fillId="0" borderId="6" xfId="0" applyBorder="1" applyAlignment="1">
      <alignment horizontal="left" vertical="center" shrinkToFit="1"/>
    </xf>
    <xf numFmtId="0" fontId="0" fillId="0" borderId="0" xfId="0" applyFont="1" applyBorder="1" applyAlignment="1">
      <alignment vertical="center" wrapText="1"/>
    </xf>
    <xf numFmtId="0" fontId="0" fillId="0" borderId="86" xfId="0" applyBorder="1" applyAlignment="1">
      <alignment vertical="center" wrapText="1"/>
    </xf>
    <xf numFmtId="0" fontId="0" fillId="0" borderId="89" xfId="0" applyBorder="1" applyAlignment="1">
      <alignment vertical="center" wrapText="1"/>
    </xf>
    <xf numFmtId="178" fontId="0" fillId="0" borderId="6" xfId="0" applyNumberFormat="1" applyBorder="1" applyAlignment="1">
      <alignment horizontal="right" vertical="center"/>
    </xf>
    <xf numFmtId="179" fontId="0" fillId="0" borderId="6" xfId="0" applyNumberFormat="1" applyBorder="1" applyAlignment="1">
      <alignment horizontal="right" vertical="center"/>
    </xf>
    <xf numFmtId="178" fontId="28" fillId="0" borderId="6" xfId="0" applyNumberFormat="1" applyFont="1" applyBorder="1" applyAlignment="1">
      <alignment horizontal="center" vertical="center"/>
    </xf>
    <xf numFmtId="179" fontId="28" fillId="0" borderId="6" xfId="0" applyNumberFormat="1" applyFont="1" applyBorder="1" applyAlignment="1">
      <alignment horizontal="center" vertical="center"/>
    </xf>
    <xf numFmtId="0" fontId="17" fillId="0" borderId="6" xfId="0" applyFont="1" applyBorder="1" applyAlignment="1">
      <alignment horizontal="center" vertical="center" shrinkToFit="1"/>
    </xf>
    <xf numFmtId="0" fontId="0" fillId="0" borderId="96" xfId="0" applyBorder="1" applyAlignment="1">
      <alignment vertical="center" shrinkToFit="1"/>
    </xf>
    <xf numFmtId="0" fontId="0" fillId="0" borderId="0" xfId="0" applyBorder="1" applyAlignment="1">
      <alignment vertical="center" shrinkToFit="1"/>
    </xf>
    <xf numFmtId="0" fontId="0" fillId="0" borderId="0" xfId="0" applyFont="1" applyBorder="1" applyAlignment="1">
      <alignment vertical="center" shrinkToFit="1"/>
    </xf>
    <xf numFmtId="0" fontId="0" fillId="0" borderId="31" xfId="0" applyBorder="1" applyAlignment="1">
      <alignment vertical="center" wrapText="1"/>
    </xf>
    <xf numFmtId="0" fontId="0" fillId="0" borderId="0" xfId="0" applyBorder="1">
      <alignment vertical="center"/>
    </xf>
    <xf numFmtId="0" fontId="26" fillId="0" borderId="0" xfId="0" applyFont="1" applyBorder="1" applyAlignment="1">
      <alignment horizontal="center" vertical="center"/>
    </xf>
    <xf numFmtId="0" fontId="0" fillId="0" borderId="95" xfId="0" applyFont="1" applyBorder="1" applyAlignment="1">
      <alignment horizontal="center" vertical="center" wrapText="1"/>
    </xf>
    <xf numFmtId="0" fontId="0" fillId="0" borderId="47"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100"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90" xfId="0" applyBorder="1" applyAlignment="1">
      <alignment vertical="center" wrapText="1"/>
    </xf>
    <xf numFmtId="0" fontId="0" fillId="0" borderId="91" xfId="0" applyBorder="1" applyAlignment="1">
      <alignment vertical="center" wrapText="1"/>
    </xf>
    <xf numFmtId="0" fontId="0" fillId="0" borderId="0" xfId="0" applyBorder="1" applyAlignment="1">
      <alignment horizontal="left" vertical="top" wrapText="1"/>
    </xf>
    <xf numFmtId="0" fontId="0" fillId="0" borderId="0" xfId="0" applyBorder="1" applyAlignment="1">
      <alignment horizontal="left" vertical="top"/>
    </xf>
    <xf numFmtId="0" fontId="26" fillId="0" borderId="0" xfId="0" applyFont="1" applyAlignment="1">
      <alignment horizontal="center" vertical="center"/>
    </xf>
    <xf numFmtId="0" fontId="0" fillId="0" borderId="86" xfId="0" applyBorder="1" applyAlignment="1">
      <alignment horizontal="left" vertical="top"/>
    </xf>
    <xf numFmtId="0" fontId="0" fillId="0" borderId="89" xfId="0" applyBorder="1" applyAlignment="1">
      <alignment horizontal="left" vertical="top"/>
    </xf>
    <xf numFmtId="0" fontId="0" fillId="0" borderId="87" xfId="0" applyBorder="1" applyAlignment="1">
      <alignment horizontal="left" vertical="center"/>
    </xf>
    <xf numFmtId="0" fontId="0" fillId="0" borderId="88" xfId="0" applyBorder="1" applyAlignment="1">
      <alignment horizontal="left" vertical="center"/>
    </xf>
    <xf numFmtId="0" fontId="0" fillId="0" borderId="86" xfId="0" applyBorder="1" applyAlignment="1">
      <alignment horizontal="left" vertical="center"/>
    </xf>
    <xf numFmtId="0" fontId="0" fillId="0" borderId="89" xfId="0" applyBorder="1" applyAlignment="1">
      <alignment horizontal="left" vertical="center"/>
    </xf>
    <xf numFmtId="0" fontId="0" fillId="0" borderId="31" xfId="0" applyBorder="1" applyAlignment="1">
      <alignment horizontal="center" vertical="center"/>
    </xf>
    <xf numFmtId="0" fontId="0" fillId="0" borderId="32" xfId="0" applyBorder="1" applyAlignment="1">
      <alignment horizontal="center" vertical="center" wrapText="1"/>
    </xf>
    <xf numFmtId="0" fontId="0" fillId="0" borderId="65" xfId="0" applyBorder="1" applyAlignment="1">
      <alignment horizontal="center" vertical="center" wrapText="1"/>
    </xf>
    <xf numFmtId="0" fontId="0" fillId="0" borderId="30" xfId="0" applyBorder="1" applyAlignment="1">
      <alignment horizontal="center" vertical="center" wrapText="1"/>
    </xf>
    <xf numFmtId="181" fontId="0" fillId="0" borderId="86" xfId="0" applyNumberFormat="1" applyBorder="1" applyAlignment="1">
      <alignment horizontal="right" vertical="center"/>
    </xf>
    <xf numFmtId="181" fontId="0" fillId="0" borderId="89" xfId="0" applyNumberFormat="1" applyBorder="1" applyAlignment="1">
      <alignment horizontal="right" vertical="center"/>
    </xf>
    <xf numFmtId="0" fontId="0" fillId="0" borderId="86" xfId="0" applyBorder="1" applyAlignment="1">
      <alignment horizontal="center" vertical="center"/>
    </xf>
    <xf numFmtId="0" fontId="0" fillId="0" borderId="86" xfId="0" applyBorder="1" applyAlignment="1">
      <alignment horizontal="center" vertical="center" wrapText="1"/>
    </xf>
    <xf numFmtId="0" fontId="0" fillId="0" borderId="1" xfId="0" applyBorder="1" applyAlignment="1">
      <alignment horizontal="left" vertical="center"/>
    </xf>
    <xf numFmtId="0" fontId="0" fillId="0" borderId="80" xfId="0" applyBorder="1" applyAlignment="1">
      <alignment horizontal="left" vertical="center"/>
    </xf>
    <xf numFmtId="0" fontId="0" fillId="0" borderId="93" xfId="0" applyBorder="1" applyAlignment="1">
      <alignment horizontal="left" vertical="center"/>
    </xf>
    <xf numFmtId="0" fontId="29" fillId="0" borderId="86" xfId="3" applyBorder="1" applyAlignment="1">
      <alignment horizontal="left" vertical="center"/>
    </xf>
    <xf numFmtId="0" fontId="0" fillId="0" borderId="95" xfId="0"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vertical="center" wrapText="1"/>
    </xf>
    <xf numFmtId="0" fontId="0" fillId="0" borderId="100" xfId="0" applyBorder="1" applyAlignment="1">
      <alignment horizontal="center" vertical="center" wrapText="1"/>
    </xf>
    <xf numFmtId="0" fontId="0" fillId="0" borderId="6" xfId="0" applyBorder="1" applyAlignment="1">
      <alignment horizontal="center" vertical="center" wrapText="1"/>
    </xf>
    <xf numFmtId="0" fontId="0" fillId="0" borderId="16" xfId="0" applyBorder="1" applyAlignment="1">
      <alignment horizontal="center" vertical="center" wrapText="1"/>
    </xf>
    <xf numFmtId="180" fontId="0" fillId="0" borderId="86" xfId="0" applyNumberFormat="1" applyBorder="1" applyAlignment="1">
      <alignment horizontal="right" vertical="center"/>
    </xf>
    <xf numFmtId="180" fontId="0" fillId="0" borderId="89" xfId="0" applyNumberFormat="1" applyBorder="1" applyAlignment="1">
      <alignment horizontal="right" vertical="center"/>
    </xf>
    <xf numFmtId="0" fontId="0" fillId="0" borderId="31" xfId="0" applyFont="1" applyBorder="1" applyAlignment="1">
      <alignment horizontal="left" vertical="center" wrapText="1" shrinkToFit="1"/>
    </xf>
    <xf numFmtId="0" fontId="0" fillId="0" borderId="86" xfId="0" applyFont="1" applyBorder="1" applyAlignment="1">
      <alignment horizontal="left" vertical="center" wrapText="1" shrinkToFit="1"/>
    </xf>
    <xf numFmtId="0" fontId="0" fillId="0" borderId="89" xfId="0" applyFont="1" applyBorder="1" applyAlignment="1">
      <alignment horizontal="left" vertical="center" wrapText="1" shrinkToFit="1"/>
    </xf>
    <xf numFmtId="0" fontId="0" fillId="0" borderId="91" xfId="0" applyBorder="1" applyAlignment="1">
      <alignment horizontal="left" vertical="center" shrinkToFit="1"/>
    </xf>
    <xf numFmtId="0" fontId="0" fillId="0" borderId="86" xfId="0" applyBorder="1" applyAlignment="1">
      <alignment horizontal="left" vertical="center" shrinkToFit="1"/>
    </xf>
    <xf numFmtId="182" fontId="0" fillId="0" borderId="91" xfId="0" applyNumberFormat="1" applyBorder="1" applyAlignment="1">
      <alignment horizontal="right" vertical="center"/>
    </xf>
    <xf numFmtId="182" fontId="0" fillId="0" borderId="92" xfId="0" applyNumberFormat="1" applyBorder="1" applyAlignment="1">
      <alignment horizontal="right" vertical="center"/>
    </xf>
    <xf numFmtId="182" fontId="0" fillId="0" borderId="86" xfId="0" applyNumberFormat="1" applyBorder="1" applyAlignment="1">
      <alignment horizontal="right" vertical="center"/>
    </xf>
    <xf numFmtId="182" fontId="0" fillId="0" borderId="89" xfId="0" applyNumberFormat="1" applyBorder="1" applyAlignment="1">
      <alignment horizontal="right" vertical="center"/>
    </xf>
    <xf numFmtId="0" fontId="0" fillId="0" borderId="31" xfId="0" applyBorder="1" applyAlignment="1">
      <alignment horizontal="center" vertical="center" wrapText="1"/>
    </xf>
    <xf numFmtId="178" fontId="0" fillId="0" borderId="86" xfId="0" applyNumberFormat="1" applyBorder="1" applyAlignment="1">
      <alignment horizontal="right" vertical="center"/>
    </xf>
    <xf numFmtId="178" fontId="0" fillId="0" borderId="89" xfId="0" applyNumberFormat="1" applyBorder="1" applyAlignment="1">
      <alignment horizontal="right" vertical="center"/>
    </xf>
    <xf numFmtId="0" fontId="28" fillId="0" borderId="87" xfId="0" applyFont="1" applyBorder="1" applyAlignment="1">
      <alignment horizontal="left" vertical="center"/>
    </xf>
    <xf numFmtId="0" fontId="28" fillId="0" borderId="88" xfId="0" applyFont="1" applyBorder="1" applyAlignment="1">
      <alignment horizontal="left" vertical="center"/>
    </xf>
    <xf numFmtId="0" fontId="28" fillId="0" borderId="86" xfId="0" applyFont="1" applyBorder="1" applyAlignment="1">
      <alignment horizontal="left" vertical="center"/>
    </xf>
    <xf numFmtId="0" fontId="28" fillId="0" borderId="89" xfId="0" applyFont="1" applyBorder="1" applyAlignment="1">
      <alignment horizontal="left" vertical="center"/>
    </xf>
    <xf numFmtId="0" fontId="28" fillId="0" borderId="86" xfId="0" applyFont="1" applyBorder="1" applyAlignment="1">
      <alignment horizontal="left" vertical="top"/>
    </xf>
    <xf numFmtId="0" fontId="28" fillId="0" borderId="89" xfId="0" applyFont="1" applyBorder="1" applyAlignment="1">
      <alignment horizontal="left" vertical="top"/>
    </xf>
    <xf numFmtId="0" fontId="28" fillId="0" borderId="86" xfId="3" applyFont="1" applyBorder="1" applyAlignment="1">
      <alignment horizontal="left" vertical="top"/>
    </xf>
    <xf numFmtId="178" fontId="28" fillId="0" borderId="86" xfId="0" applyNumberFormat="1" applyFont="1" applyBorder="1" applyAlignment="1">
      <alignment horizontal="left" vertical="center"/>
    </xf>
    <xf numFmtId="0" fontId="28" fillId="0" borderId="86" xfId="0" applyFont="1" applyBorder="1" applyAlignment="1">
      <alignment horizontal="left" vertical="top" wrapText="1"/>
    </xf>
    <xf numFmtId="181" fontId="28" fillId="0" borderId="86" xfId="0" applyNumberFormat="1" applyFont="1" applyBorder="1" applyAlignment="1">
      <alignment horizontal="center" vertical="center"/>
    </xf>
    <xf numFmtId="181" fontId="28" fillId="0" borderId="89" xfId="0" applyNumberFormat="1" applyFont="1" applyBorder="1" applyAlignment="1">
      <alignment horizontal="center" vertical="center"/>
    </xf>
    <xf numFmtId="182" fontId="0" fillId="0" borderId="86" xfId="0" applyNumberFormat="1" applyBorder="1" applyAlignment="1">
      <alignment horizontal="center" vertical="center"/>
    </xf>
    <xf numFmtId="182" fontId="0" fillId="0" borderId="89" xfId="0" applyNumberFormat="1" applyBorder="1" applyAlignment="1">
      <alignment horizontal="center" vertical="center"/>
    </xf>
    <xf numFmtId="0" fontId="0" fillId="0" borderId="31" xfId="0" applyBorder="1" applyAlignment="1">
      <alignment horizontal="left" vertical="center" wrapText="1" shrinkToFit="1"/>
    </xf>
    <xf numFmtId="0" fontId="0" fillId="0" borderId="86" xfId="0" applyBorder="1" applyAlignment="1">
      <alignment horizontal="left" vertical="center" wrapText="1" shrinkToFit="1"/>
    </xf>
    <xf numFmtId="0" fontId="0" fillId="0" borderId="89" xfId="0" applyBorder="1" applyAlignment="1">
      <alignment horizontal="left" vertical="center" wrapText="1" shrinkToFit="1"/>
    </xf>
    <xf numFmtId="0" fontId="28" fillId="0" borderId="86" xfId="0" applyFont="1" applyBorder="1" applyAlignment="1">
      <alignment horizontal="left" vertical="center" shrinkToFit="1"/>
    </xf>
    <xf numFmtId="182" fontId="28" fillId="0" borderId="86" xfId="0" applyNumberFormat="1" applyFont="1" applyBorder="1" applyAlignment="1">
      <alignment horizontal="center" vertical="center"/>
    </xf>
    <xf numFmtId="182" fontId="28" fillId="0" borderId="89" xfId="0" applyNumberFormat="1" applyFont="1" applyBorder="1" applyAlignment="1">
      <alignment horizontal="center" vertical="center"/>
    </xf>
    <xf numFmtId="180" fontId="28" fillId="0" borderId="86" xfId="0" applyNumberFormat="1" applyFont="1" applyBorder="1" applyAlignment="1">
      <alignment horizontal="right" vertical="center"/>
    </xf>
    <xf numFmtId="180" fontId="28" fillId="0" borderId="89" xfId="0" applyNumberFormat="1" applyFont="1" applyBorder="1" applyAlignment="1">
      <alignment horizontal="right" vertical="center"/>
    </xf>
    <xf numFmtId="0" fontId="0" fillId="0" borderId="94" xfId="0" applyBorder="1" applyAlignment="1">
      <alignment vertical="center" wrapText="1"/>
    </xf>
    <xf numFmtId="0" fontId="0" fillId="0" borderId="80" xfId="0" applyBorder="1" applyAlignment="1">
      <alignment vertical="center" wrapText="1"/>
    </xf>
    <xf numFmtId="0" fontId="0" fillId="0" borderId="93" xfId="0" applyBorder="1" applyAlignment="1">
      <alignment vertical="center" wrapText="1"/>
    </xf>
    <xf numFmtId="0" fontId="0" fillId="0" borderId="31" xfId="0" applyBorder="1" applyAlignment="1">
      <alignment horizontal="center" vertical="center" textRotation="255"/>
    </xf>
    <xf numFmtId="0" fontId="0" fillId="0" borderId="90" xfId="0" applyBorder="1" applyAlignment="1">
      <alignment horizontal="center" vertical="center" textRotation="255"/>
    </xf>
    <xf numFmtId="0" fontId="0" fillId="0" borderId="86" xfId="0" applyBorder="1" applyAlignment="1">
      <alignment vertical="center"/>
    </xf>
    <xf numFmtId="0" fontId="0" fillId="0" borderId="89" xfId="0" applyBorder="1" applyAlignment="1">
      <alignment vertical="center"/>
    </xf>
    <xf numFmtId="0" fontId="28" fillId="0" borderId="89" xfId="0" applyFont="1" applyBorder="1" applyAlignment="1">
      <alignment horizontal="left" vertical="top" wrapText="1"/>
    </xf>
    <xf numFmtId="0" fontId="28" fillId="0" borderId="91" xfId="0" applyFont="1" applyBorder="1" applyAlignment="1">
      <alignment horizontal="left" vertical="top" wrapText="1"/>
    </xf>
    <xf numFmtId="0" fontId="28" fillId="0" borderId="92" xfId="0" applyFont="1" applyBorder="1" applyAlignment="1">
      <alignment horizontal="left" vertical="top" wrapText="1"/>
    </xf>
    <xf numFmtId="0" fontId="0" fillId="0" borderId="89" xfId="0" applyBorder="1" applyAlignment="1">
      <alignment horizontal="left" vertical="center" shrinkToFit="1"/>
    </xf>
    <xf numFmtId="0" fontId="33" fillId="0" borderId="86" xfId="0" applyFont="1" applyBorder="1" applyAlignment="1">
      <alignment horizontal="left" vertical="top" wrapText="1"/>
    </xf>
    <xf numFmtId="0" fontId="33" fillId="0" borderId="86" xfId="0" applyFont="1" applyBorder="1" applyAlignment="1">
      <alignment horizontal="left" vertical="top"/>
    </xf>
    <xf numFmtId="0" fontId="33" fillId="0" borderId="89" xfId="0" applyFont="1" applyBorder="1" applyAlignment="1">
      <alignment horizontal="left" vertical="top"/>
    </xf>
    <xf numFmtId="0" fontId="28" fillId="0" borderId="86" xfId="0" applyFont="1" applyBorder="1" applyAlignment="1">
      <alignment horizontal="center" vertical="center"/>
    </xf>
    <xf numFmtId="0" fontId="28" fillId="0" borderId="89" xfId="0" applyFont="1" applyBorder="1" applyAlignment="1">
      <alignment horizontal="center" vertical="center"/>
    </xf>
    <xf numFmtId="0" fontId="0" fillId="0" borderId="1" xfId="0" applyBorder="1" applyAlignment="1">
      <alignment horizontal="center" vertical="center" shrinkToFit="1"/>
    </xf>
    <xf numFmtId="0" fontId="0" fillId="0" borderId="81" xfId="0" applyBorder="1" applyAlignment="1">
      <alignment horizontal="center" vertical="center" shrinkToFit="1"/>
    </xf>
    <xf numFmtId="183" fontId="0" fillId="0" borderId="1" xfId="0" applyNumberFormat="1" applyBorder="1" applyAlignment="1">
      <alignment horizontal="center" vertical="center"/>
    </xf>
    <xf numFmtId="183" fontId="0" fillId="0" borderId="80" xfId="0" applyNumberFormat="1" applyBorder="1" applyAlignment="1">
      <alignment horizontal="center" vertical="center"/>
    </xf>
    <xf numFmtId="183" fontId="0" fillId="0" borderId="81" xfId="0" applyNumberFormat="1" applyBorder="1" applyAlignment="1">
      <alignment horizontal="center" vertical="center"/>
    </xf>
    <xf numFmtId="0" fontId="0" fillId="0" borderId="1" xfId="0" applyBorder="1">
      <alignment vertical="center"/>
    </xf>
    <xf numFmtId="0" fontId="0" fillId="0" borderId="80" xfId="0" applyBorder="1">
      <alignment vertical="center"/>
    </xf>
    <xf numFmtId="0" fontId="0" fillId="0" borderId="93" xfId="0" applyBorder="1">
      <alignment vertical="center"/>
    </xf>
    <xf numFmtId="0" fontId="0" fillId="0" borderId="1" xfId="0" applyBorder="1" applyAlignment="1">
      <alignment vertical="center"/>
    </xf>
    <xf numFmtId="0" fontId="0" fillId="0" borderId="80" xfId="0" applyBorder="1" applyAlignment="1">
      <alignment vertical="center"/>
    </xf>
    <xf numFmtId="0" fontId="0" fillId="0" borderId="93" xfId="0" applyBorder="1" applyAlignment="1">
      <alignment vertical="center"/>
    </xf>
    <xf numFmtId="0" fontId="0" fillId="0" borderId="10" xfId="0" applyBorder="1" applyAlignment="1">
      <alignment vertical="center"/>
    </xf>
    <xf numFmtId="0" fontId="0" fillId="0" borderId="6" xfId="0" applyBorder="1" applyAlignment="1">
      <alignment vertical="center"/>
    </xf>
    <xf numFmtId="0" fontId="0" fillId="0" borderId="8" xfId="0" applyBorder="1" applyAlignment="1">
      <alignment vertical="center"/>
    </xf>
    <xf numFmtId="0" fontId="28" fillId="0" borderId="86" xfId="0" applyFont="1" applyBorder="1" applyAlignment="1">
      <alignment horizontal="center" vertical="center" shrinkToFit="1"/>
    </xf>
    <xf numFmtId="183" fontId="28" fillId="0" borderId="86" xfId="0" applyNumberFormat="1" applyFont="1" applyBorder="1" applyAlignment="1">
      <alignment horizontal="center" vertical="center"/>
    </xf>
    <xf numFmtId="0" fontId="0" fillId="8" borderId="86" xfId="0" applyFill="1" applyBorder="1" applyAlignment="1">
      <alignment vertical="center"/>
    </xf>
    <xf numFmtId="0" fontId="0" fillId="8" borderId="86" xfId="0" applyFill="1" applyBorder="1" applyAlignment="1">
      <alignment horizontal="center" vertical="center"/>
    </xf>
    <xf numFmtId="183" fontId="28" fillId="0" borderId="1" xfId="0" applyNumberFormat="1" applyFont="1" applyBorder="1" applyAlignment="1">
      <alignment horizontal="center" vertical="center"/>
    </xf>
    <xf numFmtId="183" fontId="28" fillId="0" borderId="80" xfId="0" applyNumberFormat="1" applyFont="1" applyBorder="1" applyAlignment="1">
      <alignment horizontal="center" vertical="center"/>
    </xf>
    <xf numFmtId="183" fontId="28" fillId="0" borderId="81" xfId="0" applyNumberFormat="1" applyFont="1" applyBorder="1" applyAlignment="1">
      <alignment horizontal="center" vertical="center"/>
    </xf>
    <xf numFmtId="0" fontId="0" fillId="0" borderId="89" xfId="0" applyBorder="1" applyAlignment="1">
      <alignment horizontal="center" vertical="center"/>
    </xf>
    <xf numFmtId="0" fontId="0" fillId="0" borderId="0" xfId="0">
      <alignment vertical="center"/>
    </xf>
    <xf numFmtId="0" fontId="0" fillId="0" borderId="86" xfId="0" applyBorder="1" applyAlignment="1">
      <alignment horizontal="center" vertical="center" shrinkToFit="1"/>
    </xf>
    <xf numFmtId="183" fontId="0" fillId="0" borderId="86" xfId="0" applyNumberFormat="1" applyBorder="1" applyAlignment="1">
      <alignment horizontal="center" vertical="center"/>
    </xf>
    <xf numFmtId="0" fontId="7" fillId="0" borderId="0" xfId="0" applyFont="1" applyAlignment="1">
      <alignment horizontal="left" vertical="center"/>
    </xf>
    <xf numFmtId="0" fontId="0" fillId="0" borderId="40" xfId="0" applyBorder="1" applyAlignment="1">
      <alignment horizontal="center" vertical="center"/>
    </xf>
    <xf numFmtId="0" fontId="0" fillId="0" borderId="87" xfId="0" applyBorder="1" applyAlignment="1">
      <alignment horizontal="center" vertical="center"/>
    </xf>
    <xf numFmtId="0" fontId="17" fillId="0" borderId="31" xfId="0" applyFont="1" applyBorder="1" applyAlignment="1">
      <alignment horizontal="center" vertical="center" wrapText="1"/>
    </xf>
    <xf numFmtId="0" fontId="33" fillId="0" borderId="89" xfId="0" applyFont="1" applyBorder="1" applyAlignment="1">
      <alignment horizontal="left" vertical="top" wrapText="1"/>
    </xf>
    <xf numFmtId="0" fontId="5" fillId="0" borderId="86" xfId="0" applyFont="1" applyBorder="1" applyAlignment="1">
      <alignment horizontal="left" vertical="top" wrapText="1"/>
    </xf>
    <xf numFmtId="0" fontId="5" fillId="0" borderId="89" xfId="0" applyFont="1" applyBorder="1" applyAlignment="1">
      <alignment horizontal="left" vertical="top" wrapText="1"/>
    </xf>
    <xf numFmtId="0" fontId="0" fillId="0" borderId="86" xfId="0" applyFont="1" applyBorder="1">
      <alignment vertical="center"/>
    </xf>
    <xf numFmtId="0" fontId="0" fillId="0" borderId="89" xfId="0" applyFont="1" applyBorder="1">
      <alignment vertical="center"/>
    </xf>
    <xf numFmtId="0" fontId="5" fillId="0" borderId="91" xfId="0" applyFont="1" applyBorder="1" applyAlignment="1">
      <alignment horizontal="left" vertical="top" wrapText="1"/>
    </xf>
    <xf numFmtId="0" fontId="5" fillId="0" borderId="92" xfId="0" applyFont="1" applyBorder="1" applyAlignment="1">
      <alignment horizontal="left" vertical="top" wrapText="1"/>
    </xf>
    <xf numFmtId="0" fontId="0" fillId="0" borderId="31" xfId="0" applyFont="1" applyBorder="1" applyAlignment="1">
      <alignment horizontal="center" vertical="center" textRotation="255"/>
    </xf>
    <xf numFmtId="0" fontId="0" fillId="0" borderId="90" xfId="0" applyFont="1" applyBorder="1" applyAlignment="1">
      <alignment horizontal="center" vertical="center" textRotation="255"/>
    </xf>
    <xf numFmtId="0" fontId="0" fillId="0" borderId="86" xfId="0" applyFont="1" applyBorder="1" applyAlignment="1">
      <alignment vertical="center"/>
    </xf>
    <xf numFmtId="0" fontId="0" fillId="0" borderId="89" xfId="0" applyFont="1" applyBorder="1" applyAlignment="1">
      <alignment vertical="center"/>
    </xf>
    <xf numFmtId="0" fontId="0" fillId="0" borderId="94" xfId="0" applyFont="1" applyBorder="1" applyAlignment="1">
      <alignment vertical="center" wrapText="1"/>
    </xf>
    <xf numFmtId="0" fontId="0" fillId="0" borderId="80" xfId="0" applyFont="1" applyBorder="1" applyAlignment="1">
      <alignment vertical="center" wrapText="1"/>
    </xf>
    <xf numFmtId="0" fontId="0" fillId="0" borderId="93" xfId="0" applyFont="1" applyBorder="1" applyAlignment="1">
      <alignment vertical="center" wrapText="1"/>
    </xf>
    <xf numFmtId="0" fontId="0" fillId="0" borderId="1" xfId="0" applyFont="1" applyBorder="1" applyAlignment="1">
      <alignment vertical="center" wrapText="1"/>
    </xf>
    <xf numFmtId="0" fontId="0" fillId="0" borderId="80" xfId="0" applyFont="1" applyBorder="1">
      <alignment vertical="center"/>
    </xf>
    <xf numFmtId="0" fontId="0" fillId="0" borderId="93" xfId="0" applyFont="1" applyBorder="1">
      <alignment vertical="center"/>
    </xf>
    <xf numFmtId="176" fontId="7" fillId="0" borderId="63" xfId="0" applyNumberFormat="1" applyFont="1" applyFill="1" applyBorder="1" applyAlignment="1">
      <alignment horizontal="center" vertical="center"/>
    </xf>
    <xf numFmtId="0" fontId="5" fillId="0" borderId="0" xfId="0" applyFont="1" applyAlignment="1">
      <alignment horizontal="center" vertical="center"/>
    </xf>
    <xf numFmtId="0" fontId="13" fillId="0" borderId="51" xfId="0" applyFont="1" applyFill="1" applyBorder="1" applyAlignment="1">
      <alignment horizontal="left" vertical="center" shrinkToFit="1"/>
    </xf>
    <xf numFmtId="0" fontId="13" fillId="0" borderId="52" xfId="0" applyFont="1" applyFill="1" applyBorder="1" applyAlignment="1">
      <alignment horizontal="left" vertical="center" shrinkToFit="1"/>
    </xf>
    <xf numFmtId="0" fontId="13" fillId="6" borderId="58" xfId="0" applyFont="1" applyFill="1" applyBorder="1" applyAlignment="1">
      <alignment horizontal="right" vertical="center" shrinkToFit="1"/>
    </xf>
    <xf numFmtId="0" fontId="13" fillId="6" borderId="62" xfId="0" applyFont="1" applyFill="1" applyBorder="1" applyAlignment="1">
      <alignment horizontal="right" vertical="center" shrinkToFit="1"/>
    </xf>
    <xf numFmtId="0" fontId="13" fillId="6" borderId="59" xfId="0" applyFont="1" applyFill="1" applyBorder="1" applyAlignment="1">
      <alignment horizontal="right" vertical="center" shrinkToFit="1"/>
    </xf>
    <xf numFmtId="0" fontId="18" fillId="0" borderId="61" xfId="0" applyFont="1" applyFill="1" applyBorder="1" applyAlignment="1">
      <alignment horizontal="left" vertical="top" shrinkToFit="1"/>
    </xf>
    <xf numFmtId="0" fontId="36" fillId="0" borderId="43" xfId="0" applyFont="1" applyFill="1" applyBorder="1" applyAlignment="1">
      <alignment vertical="center" shrinkToFit="1"/>
    </xf>
    <xf numFmtId="0" fontId="36" fillId="0" borderId="44" xfId="0" applyFont="1" applyFill="1" applyBorder="1" applyAlignment="1">
      <alignment vertical="center" shrinkToFit="1"/>
    </xf>
    <xf numFmtId="0" fontId="36" fillId="0" borderId="51" xfId="0" applyFont="1" applyFill="1" applyBorder="1" applyAlignment="1">
      <alignment horizontal="left" vertical="center" shrinkToFit="1"/>
    </xf>
    <xf numFmtId="0" fontId="36" fillId="0" borderId="52" xfId="0" applyFont="1" applyFill="1" applyBorder="1" applyAlignment="1">
      <alignment horizontal="left" vertical="center" shrinkToFit="1"/>
    </xf>
    <xf numFmtId="0" fontId="18" fillId="0" borderId="61" xfId="0" applyFont="1" applyFill="1" applyBorder="1" applyAlignment="1">
      <alignment horizontal="left" vertical="top" wrapText="1" shrinkToFit="1"/>
    </xf>
    <xf numFmtId="0" fontId="36" fillId="0" borderId="24" xfId="0" applyFont="1" applyFill="1" applyBorder="1" applyAlignment="1">
      <alignment horizontal="left" vertical="center" shrinkToFit="1"/>
    </xf>
    <xf numFmtId="0" fontId="36" fillId="0" borderId="25" xfId="0" applyFont="1" applyFill="1" applyBorder="1" applyAlignment="1">
      <alignment horizontal="left" vertical="center" shrinkToFit="1"/>
    </xf>
    <xf numFmtId="0" fontId="6" fillId="0" borderId="0" xfId="0" applyFont="1" applyAlignment="1">
      <alignment horizontal="center" vertical="center"/>
    </xf>
    <xf numFmtId="0" fontId="7" fillId="0" borderId="73"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7" fillId="0" borderId="76" xfId="0" applyFont="1" applyBorder="1" applyAlignment="1">
      <alignment horizontal="center" vertical="center"/>
    </xf>
    <xf numFmtId="0" fontId="19" fillId="0" borderId="77" xfId="0" applyFont="1" applyBorder="1" applyAlignment="1">
      <alignment horizontal="left" vertical="center"/>
    </xf>
    <xf numFmtId="0" fontId="13" fillId="0" borderId="78" xfId="0" applyFont="1" applyBorder="1" applyAlignment="1">
      <alignment horizontal="left" vertical="center"/>
    </xf>
    <xf numFmtId="0" fontId="13" fillId="0" borderId="79" xfId="0" applyFont="1" applyBorder="1" applyAlignment="1">
      <alignment horizontal="left" vertical="center"/>
    </xf>
    <xf numFmtId="0" fontId="36" fillId="0" borderId="1" xfId="0" applyFont="1" applyBorder="1" applyAlignment="1">
      <alignment horizontal="left" vertical="center"/>
    </xf>
    <xf numFmtId="0" fontId="36" fillId="0" borderId="80" xfId="0" applyFont="1" applyBorder="1" applyAlignment="1">
      <alignment horizontal="left" vertical="center"/>
    </xf>
    <xf numFmtId="0" fontId="36" fillId="0" borderId="81" xfId="0" applyFont="1" applyBorder="1" applyAlignment="1">
      <alignment horizontal="left" vertical="center"/>
    </xf>
    <xf numFmtId="0" fontId="18" fillId="0" borderId="32" xfId="0" applyFont="1" applyBorder="1" applyAlignment="1">
      <alignment horizontal="left" vertical="center"/>
    </xf>
    <xf numFmtId="0" fontId="18" fillId="0" borderId="30" xfId="0" applyFont="1" applyBorder="1" applyAlignment="1">
      <alignment horizontal="left" vertical="center"/>
    </xf>
    <xf numFmtId="0" fontId="36" fillId="0" borderId="35" xfId="0" applyFont="1" applyBorder="1" applyAlignment="1">
      <alignment horizontal="left" vertical="center" shrinkToFit="1"/>
    </xf>
    <xf numFmtId="0" fontId="36" fillId="0" borderId="18" xfId="0" applyFont="1" applyBorder="1" applyAlignment="1">
      <alignment horizontal="left" vertical="center" shrinkToFit="1"/>
    </xf>
    <xf numFmtId="0" fontId="36" fillId="0" borderId="36" xfId="0" applyFont="1" applyBorder="1" applyAlignment="1">
      <alignment horizontal="left" vertical="center" shrinkToFit="1"/>
    </xf>
    <xf numFmtId="0" fontId="13" fillId="0" borderId="51" xfId="0" applyFont="1" applyBorder="1" applyAlignment="1">
      <alignment horizontal="left" vertical="center" shrinkToFit="1"/>
    </xf>
    <xf numFmtId="0" fontId="13" fillId="0" borderId="53" xfId="0" applyFont="1" applyBorder="1" applyAlignment="1">
      <alignment horizontal="left" vertical="center" shrinkToFit="1"/>
    </xf>
    <xf numFmtId="0" fontId="13" fillId="0" borderId="52" xfId="0" applyFont="1" applyBorder="1" applyAlignment="1">
      <alignment horizontal="left" vertical="center" shrinkToFit="1"/>
    </xf>
    <xf numFmtId="0" fontId="20" fillId="0" borderId="10" xfId="0" applyFont="1" applyBorder="1" applyAlignment="1">
      <alignment horizontal="left" vertical="center"/>
    </xf>
    <xf numFmtId="0" fontId="20" fillId="0" borderId="6" xfId="0" applyFont="1" applyBorder="1" applyAlignment="1">
      <alignment horizontal="left" vertical="center"/>
    </xf>
    <xf numFmtId="0" fontId="20" fillId="0" borderId="16"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84" xfId="0" applyFont="1" applyBorder="1" applyAlignment="1">
      <alignment horizontal="left" vertical="center"/>
    </xf>
    <xf numFmtId="0" fontId="3" fillId="0" borderId="5" xfId="0" applyFont="1" applyBorder="1" applyAlignment="1">
      <alignment horizontal="center" vertical="center"/>
    </xf>
    <xf numFmtId="0" fontId="3" fillId="0" borderId="55" xfId="0" applyFont="1" applyBorder="1" applyAlignment="1">
      <alignment horizontal="center" vertical="center"/>
    </xf>
    <xf numFmtId="0" fontId="7" fillId="0" borderId="45" xfId="0" applyFont="1" applyBorder="1" applyAlignment="1">
      <alignment horizontal="center" vertical="center" wrapText="1"/>
    </xf>
    <xf numFmtId="0" fontId="7" fillId="0" borderId="12" xfId="0" applyFont="1" applyBorder="1" applyAlignment="1">
      <alignment horizontal="center" vertical="center"/>
    </xf>
    <xf numFmtId="0" fontId="7" fillId="0" borderId="46" xfId="0" applyFont="1" applyBorder="1" applyAlignment="1">
      <alignment horizontal="center" vertical="center"/>
    </xf>
    <xf numFmtId="0" fontId="7" fillId="0" borderId="13" xfId="0" applyFont="1" applyBorder="1" applyAlignment="1">
      <alignment horizontal="center" vertical="center"/>
    </xf>
    <xf numFmtId="0" fontId="7" fillId="0" borderId="45" xfId="0" applyFont="1" applyBorder="1" applyAlignment="1">
      <alignment horizontal="center" vertical="center"/>
    </xf>
    <xf numFmtId="0" fontId="7" fillId="0" borderId="47" xfId="0" applyFont="1" applyBorder="1" applyAlignment="1">
      <alignment horizontal="center" vertical="center"/>
    </xf>
    <xf numFmtId="0" fontId="36" fillId="0" borderId="41" xfId="0" applyFont="1" applyBorder="1" applyAlignment="1">
      <alignment vertical="center"/>
    </xf>
    <xf numFmtId="0" fontId="36" fillId="0" borderId="42" xfId="0" applyFont="1" applyBorder="1" applyAlignment="1">
      <alignment vertical="center"/>
    </xf>
    <xf numFmtId="0" fontId="13" fillId="0" borderId="82" xfId="0" applyFont="1" applyBorder="1" applyAlignment="1">
      <alignment vertical="center"/>
    </xf>
    <xf numFmtId="0" fontId="13" fillId="0" borderId="84" xfId="0" applyFont="1" applyBorder="1" applyAlignment="1">
      <alignment vertical="center"/>
    </xf>
    <xf numFmtId="0" fontId="5" fillId="0" borderId="5" xfId="0" applyFont="1" applyBorder="1" applyAlignment="1">
      <alignment horizontal="center" vertical="center"/>
    </xf>
    <xf numFmtId="0" fontId="5" fillId="0" borderId="55" xfId="0" applyFont="1" applyBorder="1" applyAlignment="1">
      <alignment horizontal="center" vertical="center"/>
    </xf>
    <xf numFmtId="0" fontId="5" fillId="0" borderId="57" xfId="0" applyFont="1" applyBorder="1" applyAlignment="1">
      <alignment horizontal="center" vertical="center"/>
    </xf>
    <xf numFmtId="0" fontId="5" fillId="0" borderId="47" xfId="0" applyFont="1" applyFill="1" applyBorder="1" applyAlignment="1">
      <alignment horizontal="right" vertical="center"/>
    </xf>
    <xf numFmtId="0" fontId="13" fillId="0" borderId="43" xfId="0" applyFont="1" applyFill="1" applyBorder="1" applyAlignment="1">
      <alignment vertical="center" shrinkToFit="1"/>
    </xf>
    <xf numFmtId="0" fontId="13" fillId="0" borderId="44" xfId="0" applyFont="1" applyFill="1" applyBorder="1" applyAlignment="1">
      <alignment vertical="center" shrinkToFit="1"/>
    </xf>
    <xf numFmtId="0" fontId="18" fillId="0" borderId="61" xfId="0" applyFont="1" applyBorder="1" applyAlignment="1">
      <alignment horizontal="left" vertical="top" shrinkToFit="1"/>
    </xf>
    <xf numFmtId="0" fontId="0" fillId="0" borderId="43" xfId="0" applyFont="1" applyBorder="1" applyAlignment="1">
      <alignment vertical="center"/>
    </xf>
    <xf numFmtId="0" fontId="0" fillId="0" borderId="44" xfId="0" applyFont="1" applyBorder="1" applyAlignment="1">
      <alignment vertical="center"/>
    </xf>
    <xf numFmtId="0" fontId="0" fillId="0" borderId="51" xfId="0" applyFont="1" applyBorder="1" applyAlignment="1">
      <alignment horizontal="center" vertical="center"/>
    </xf>
    <xf numFmtId="0" fontId="0" fillId="0" borderId="52" xfId="0" applyFont="1" applyBorder="1" applyAlignment="1">
      <alignment horizontal="center" vertical="center"/>
    </xf>
    <xf numFmtId="0" fontId="18" fillId="0" borderId="64" xfId="0" applyFont="1" applyFill="1" applyBorder="1" applyAlignment="1">
      <alignment horizontal="left" vertical="top" shrinkToFit="1"/>
    </xf>
    <xf numFmtId="0" fontId="18" fillId="0" borderId="65" xfId="0" applyFont="1" applyFill="1" applyBorder="1" applyAlignment="1">
      <alignment horizontal="left" vertical="top" shrinkToFit="1"/>
    </xf>
    <xf numFmtId="0" fontId="18" fillId="0" borderId="66" xfId="0" applyFont="1" applyFill="1" applyBorder="1" applyAlignment="1">
      <alignment horizontal="left" vertical="top" shrinkToFit="1"/>
    </xf>
    <xf numFmtId="0" fontId="18" fillId="0" borderId="64" xfId="0" applyFont="1" applyFill="1" applyBorder="1" applyAlignment="1">
      <alignment horizontal="left" vertical="top" wrapText="1" shrinkToFit="1"/>
    </xf>
    <xf numFmtId="0" fontId="13" fillId="0" borderId="43" xfId="0" applyFont="1" applyFill="1" applyBorder="1" applyAlignment="1">
      <alignment horizontal="left" vertical="center" shrinkToFit="1"/>
    </xf>
    <xf numFmtId="0" fontId="13" fillId="0" borderId="44" xfId="0" applyFont="1" applyFill="1" applyBorder="1" applyAlignment="1">
      <alignment horizontal="left" vertical="center" shrinkToFit="1"/>
    </xf>
    <xf numFmtId="0" fontId="15" fillId="7" borderId="67" xfId="0" applyFont="1" applyFill="1" applyBorder="1" applyAlignment="1">
      <alignment vertical="center"/>
    </xf>
    <xf numFmtId="0" fontId="0" fillId="7" borderId="68" xfId="0" applyFill="1" applyBorder="1" applyAlignment="1">
      <alignment vertical="center"/>
    </xf>
    <xf numFmtId="0" fontId="0" fillId="7" borderId="69" xfId="0" applyFill="1" applyBorder="1" applyAlignment="1">
      <alignment vertical="center"/>
    </xf>
    <xf numFmtId="0" fontId="0" fillId="7" borderId="70" xfId="0" applyFill="1" applyBorder="1" applyAlignment="1">
      <alignment vertical="center"/>
    </xf>
    <xf numFmtId="0" fontId="0" fillId="7" borderId="71" xfId="0" applyFill="1" applyBorder="1" applyAlignment="1">
      <alignment vertical="center"/>
    </xf>
    <xf numFmtId="0" fontId="0" fillId="7" borderId="72" xfId="0" applyFill="1" applyBorder="1" applyAlignment="1">
      <alignment vertical="center"/>
    </xf>
    <xf numFmtId="0" fontId="13" fillId="6" borderId="22" xfId="0" applyFont="1" applyFill="1" applyBorder="1" applyAlignment="1">
      <alignment horizontal="right" vertical="center" shrinkToFit="1"/>
    </xf>
    <xf numFmtId="0" fontId="13" fillId="6" borderId="23" xfId="0" applyFont="1" applyFill="1" applyBorder="1" applyAlignment="1">
      <alignment horizontal="right" vertical="center" shrinkToFit="1"/>
    </xf>
    <xf numFmtId="0" fontId="13" fillId="6" borderId="21" xfId="0" applyFont="1" applyFill="1" applyBorder="1" applyAlignment="1">
      <alignment horizontal="right" vertical="center" shrinkToFit="1"/>
    </xf>
    <xf numFmtId="0" fontId="7" fillId="0" borderId="49" xfId="0" applyFont="1" applyBorder="1" applyAlignment="1">
      <alignment horizontal="center" vertical="center" shrinkToFit="1"/>
    </xf>
    <xf numFmtId="0" fontId="7" fillId="0" borderId="50" xfId="0" applyFont="1" applyBorder="1" applyAlignment="1">
      <alignment horizontal="center" vertical="center" shrinkToFit="1"/>
    </xf>
    <xf numFmtId="0" fontId="58" fillId="0" borderId="12" xfId="0" applyFont="1" applyBorder="1" applyAlignment="1">
      <alignment horizontal="center" vertical="center" wrapText="1" shrinkToFit="1"/>
    </xf>
    <xf numFmtId="0" fontId="58" fillId="0" borderId="15" xfId="0" applyFont="1" applyBorder="1" applyAlignment="1">
      <alignment horizontal="center" vertical="center" wrapText="1" shrinkToFit="1"/>
    </xf>
    <xf numFmtId="0" fontId="36" fillId="0" borderId="102" xfId="0" applyFont="1" applyFill="1" applyBorder="1" applyAlignment="1">
      <alignment vertical="center" shrinkToFit="1"/>
    </xf>
    <xf numFmtId="0" fontId="36" fillId="0" borderId="103" xfId="0" applyFont="1" applyFill="1" applyBorder="1" applyAlignment="1">
      <alignment vertical="center" shrinkToFit="1"/>
    </xf>
    <xf numFmtId="0" fontId="7" fillId="0" borderId="64" xfId="0" applyFont="1" applyBorder="1" applyAlignment="1">
      <alignment horizontal="center" vertical="center"/>
    </xf>
    <xf numFmtId="0" fontId="7" fillId="0" borderId="29" xfId="0" applyFont="1" applyBorder="1" applyAlignment="1">
      <alignment horizontal="center" vertical="center"/>
    </xf>
    <xf numFmtId="0" fontId="13" fillId="0" borderId="24" xfId="0" applyFont="1" applyFill="1" applyBorder="1" applyAlignment="1">
      <alignment horizontal="left" vertical="center" shrinkToFit="1"/>
    </xf>
    <xf numFmtId="0" fontId="13" fillId="0" borderId="25" xfId="0" applyFont="1" applyFill="1" applyBorder="1" applyAlignment="1">
      <alignment horizontal="left" vertical="center" shrinkToFit="1"/>
    </xf>
    <xf numFmtId="0" fontId="13" fillId="0" borderId="102" xfId="0" applyFont="1" applyFill="1" applyBorder="1" applyAlignment="1">
      <alignment vertical="center" shrinkToFit="1"/>
    </xf>
    <xf numFmtId="0" fontId="13" fillId="0" borderId="103" xfId="0" applyFont="1" applyFill="1" applyBorder="1" applyAlignment="1">
      <alignment vertical="center" shrinkToFit="1"/>
    </xf>
    <xf numFmtId="0" fontId="13" fillId="0" borderId="41" xfId="0" applyFont="1" applyBorder="1" applyAlignment="1">
      <alignment vertical="center"/>
    </xf>
    <xf numFmtId="0" fontId="13" fillId="0" borderId="42" xfId="0" applyFont="1" applyBorder="1" applyAlignment="1">
      <alignment vertical="center"/>
    </xf>
    <xf numFmtId="0" fontId="20" fillId="0" borderId="10" xfId="0" applyFont="1" applyBorder="1" applyAlignment="1">
      <alignment horizontal="center" vertical="center"/>
    </xf>
    <xf numFmtId="0" fontId="20" fillId="0" borderId="6" xfId="0" applyFont="1" applyBorder="1" applyAlignment="1">
      <alignment horizontal="center" vertical="center"/>
    </xf>
    <xf numFmtId="0" fontId="20" fillId="0" borderId="16"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84" xfId="0" applyFont="1" applyBorder="1" applyAlignment="1">
      <alignment horizontal="center" vertical="center"/>
    </xf>
    <xf numFmtId="0" fontId="13" fillId="0" borderId="1" xfId="0" applyFont="1" applyBorder="1" applyAlignment="1">
      <alignment horizontal="left" vertical="center"/>
    </xf>
    <xf numFmtId="0" fontId="13" fillId="0" borderId="80" xfId="0" applyFont="1" applyBorder="1" applyAlignment="1">
      <alignment horizontal="left" vertical="center"/>
    </xf>
    <xf numFmtId="0" fontId="13" fillId="0" borderId="81" xfId="0" applyFont="1" applyBorder="1" applyAlignment="1">
      <alignment horizontal="left" vertical="center"/>
    </xf>
    <xf numFmtId="0" fontId="13" fillId="0" borderId="35" xfId="0" applyFont="1" applyBorder="1" applyAlignment="1">
      <alignment vertical="center" shrinkToFit="1"/>
    </xf>
    <xf numFmtId="0" fontId="13" fillId="0" borderId="18" xfId="0" applyFont="1" applyBorder="1" applyAlignment="1">
      <alignment vertical="center" shrinkToFit="1"/>
    </xf>
    <xf numFmtId="0" fontId="13" fillId="0" borderId="36" xfId="0" applyFont="1" applyBorder="1" applyAlignment="1">
      <alignment vertical="center" shrinkToFit="1"/>
    </xf>
    <xf numFmtId="0" fontId="13" fillId="0" borderId="51" xfId="0" applyFont="1" applyBorder="1" applyAlignment="1">
      <alignment horizontal="center" vertical="center" shrinkToFit="1"/>
    </xf>
    <xf numFmtId="0" fontId="13" fillId="0" borderId="53" xfId="0" applyFont="1" applyBorder="1" applyAlignment="1">
      <alignment horizontal="center" vertical="center" shrinkToFit="1"/>
    </xf>
    <xf numFmtId="0" fontId="13" fillId="0" borderId="52" xfId="0" applyFont="1" applyBorder="1" applyAlignment="1">
      <alignment horizontal="center" vertical="center" shrinkToFit="1"/>
    </xf>
    <xf numFmtId="189" fontId="47" fillId="0" borderId="106" xfId="4" applyNumberFormat="1" applyFont="1" applyBorder="1" applyAlignment="1">
      <alignment horizontal="right" vertical="center"/>
    </xf>
    <xf numFmtId="189" fontId="47" fillId="0" borderId="97" xfId="4" applyNumberFormat="1" applyFont="1" applyBorder="1" applyAlignment="1">
      <alignment horizontal="right" vertical="center"/>
    </xf>
    <xf numFmtId="189" fontId="47" fillId="0" borderId="109" xfId="4" applyNumberFormat="1" applyFont="1" applyBorder="1" applyAlignment="1">
      <alignment horizontal="right" vertical="center"/>
    </xf>
    <xf numFmtId="0" fontId="47" fillId="0" borderId="108" xfId="4" applyFont="1" applyBorder="1" applyAlignment="1">
      <alignment wrapText="1"/>
    </xf>
    <xf numFmtId="0" fontId="47" fillId="0" borderId="98" xfId="4" applyFont="1" applyBorder="1" applyAlignment="1">
      <alignment wrapText="1"/>
    </xf>
    <xf numFmtId="0" fontId="43" fillId="0" borderId="32" xfId="4" applyBorder="1" applyAlignment="1">
      <alignment horizontal="center" vertical="center"/>
    </xf>
    <xf numFmtId="0" fontId="43" fillId="0" borderId="66" xfId="4" applyBorder="1" applyAlignment="1">
      <alignment horizontal="center" vertical="center"/>
    </xf>
    <xf numFmtId="178" fontId="43" fillId="0" borderId="1" xfId="4" applyNumberFormat="1" applyBorder="1" applyAlignment="1">
      <alignment horizontal="center" wrapText="1"/>
    </xf>
    <xf numFmtId="178" fontId="43" fillId="0" borderId="80" xfId="4" applyNumberFormat="1" applyBorder="1" applyAlignment="1">
      <alignment horizontal="center" wrapText="1"/>
    </xf>
    <xf numFmtId="178" fontId="43" fillId="0" borderId="81" xfId="4" applyNumberFormat="1" applyBorder="1" applyAlignment="1">
      <alignment horizontal="center" wrapText="1"/>
    </xf>
    <xf numFmtId="0" fontId="47" fillId="0" borderId="107" xfId="4" applyFont="1" applyBorder="1" applyAlignment="1">
      <alignment horizontal="center" vertical="center" wrapText="1"/>
    </xf>
    <xf numFmtId="0" fontId="47" fillId="0" borderId="109" xfId="4" applyFont="1" applyBorder="1" applyAlignment="1">
      <alignment horizontal="center" vertical="center" wrapText="1"/>
    </xf>
    <xf numFmtId="0" fontId="47" fillId="0" borderId="107" xfId="4" applyFont="1" applyBorder="1" applyAlignment="1">
      <alignment horizontal="center" vertical="center"/>
    </xf>
    <xf numFmtId="0" fontId="47" fillId="0" borderId="109" xfId="4" applyFont="1" applyBorder="1" applyAlignment="1">
      <alignment horizontal="center" vertical="center"/>
    </xf>
    <xf numFmtId="0" fontId="47" fillId="0" borderId="110" xfId="4" applyFont="1" applyBorder="1" applyAlignment="1">
      <alignment wrapText="1"/>
    </xf>
    <xf numFmtId="0" fontId="43" fillId="0" borderId="30" xfId="4" applyBorder="1" applyAlignment="1">
      <alignment horizontal="center" vertical="center"/>
    </xf>
    <xf numFmtId="0" fontId="47" fillId="0" borderId="97" xfId="4" applyFont="1" applyBorder="1" applyAlignment="1">
      <alignment horizontal="center" vertical="center" wrapText="1"/>
    </xf>
    <xf numFmtId="0" fontId="47" fillId="0" borderId="97" xfId="4" applyFont="1" applyBorder="1" applyAlignment="1">
      <alignment horizontal="center" vertical="center"/>
    </xf>
    <xf numFmtId="0" fontId="44" fillId="0" borderId="55" xfId="4" applyFont="1" applyBorder="1" applyAlignment="1">
      <alignment horizontal="left"/>
    </xf>
    <xf numFmtId="0" fontId="46" fillId="0" borderId="104" xfId="4" applyFont="1" applyBorder="1" applyAlignment="1">
      <alignment horizontal="center" vertical="center" wrapText="1"/>
    </xf>
    <xf numFmtId="0" fontId="43" fillId="8" borderId="65" xfId="4" applyFill="1" applyBorder="1" applyAlignment="1">
      <alignment horizontal="center" vertical="center"/>
    </xf>
    <xf numFmtId="0" fontId="43" fillId="8" borderId="30" xfId="4" applyFill="1" applyBorder="1" applyAlignment="1">
      <alignment horizontal="center" vertical="center"/>
    </xf>
    <xf numFmtId="178" fontId="43" fillId="8" borderId="10" xfId="4" applyNumberFormat="1" applyFill="1" applyBorder="1" applyAlignment="1">
      <alignment horizontal="center" wrapText="1"/>
    </xf>
    <xf numFmtId="178" fontId="43" fillId="8" borderId="6" xfId="4" applyNumberFormat="1" applyFill="1" applyBorder="1" applyAlignment="1">
      <alignment horizontal="center" wrapText="1"/>
    </xf>
    <xf numFmtId="178" fontId="43" fillId="8" borderId="16" xfId="4" applyNumberFormat="1" applyFill="1" applyBorder="1" applyAlignment="1">
      <alignment horizontal="center" wrapText="1"/>
    </xf>
    <xf numFmtId="0" fontId="47" fillId="8" borderId="106" xfId="4" applyFont="1" applyFill="1" applyBorder="1" applyAlignment="1">
      <alignment horizontal="center" vertical="center" wrapText="1"/>
    </xf>
    <xf numFmtId="0" fontId="47" fillId="8" borderId="97" xfId="4" applyFont="1" applyFill="1" applyBorder="1" applyAlignment="1">
      <alignment horizontal="center" vertical="center" wrapText="1"/>
    </xf>
    <xf numFmtId="0" fontId="47" fillId="8" borderId="106" xfId="4" applyFont="1" applyFill="1" applyBorder="1" applyAlignment="1">
      <alignment horizontal="center" vertical="center"/>
    </xf>
    <xf numFmtId="0" fontId="47" fillId="8" borderId="97" xfId="4" applyFont="1" applyFill="1" applyBorder="1" applyAlignment="1">
      <alignment horizontal="center" vertical="center"/>
    </xf>
    <xf numFmtId="0" fontId="47" fillId="8" borderId="99" xfId="4" applyFont="1" applyFill="1" applyBorder="1" applyAlignment="1">
      <alignment wrapText="1"/>
    </xf>
    <xf numFmtId="0" fontId="47" fillId="8" borderId="98" xfId="4" applyFont="1" applyFill="1" applyBorder="1" applyAlignment="1">
      <alignment wrapText="1"/>
    </xf>
    <xf numFmtId="0" fontId="46" fillId="0" borderId="73" xfId="4" applyFont="1" applyBorder="1" applyAlignment="1">
      <alignment horizontal="center" vertical="center"/>
    </xf>
    <xf numFmtId="0" fontId="46" fillId="0" borderId="74" xfId="4" applyFont="1" applyBorder="1" applyAlignment="1">
      <alignment horizontal="center" vertical="center"/>
    </xf>
    <xf numFmtId="0" fontId="46" fillId="0" borderId="75" xfId="4" applyFont="1" applyBorder="1" applyAlignment="1">
      <alignment horizontal="center" vertical="center"/>
    </xf>
    <xf numFmtId="189" fontId="47" fillId="8" borderId="106" xfId="4" applyNumberFormat="1" applyFont="1" applyFill="1" applyBorder="1" applyAlignment="1">
      <alignment horizontal="center" vertical="center"/>
    </xf>
    <xf numFmtId="189" fontId="47" fillId="8" borderId="97" xfId="4" applyNumberFormat="1" applyFont="1" applyFill="1" applyBorder="1" applyAlignment="1">
      <alignment horizontal="center" vertical="center"/>
    </xf>
    <xf numFmtId="0" fontId="46" fillId="0" borderId="73" xfId="4" applyFont="1" applyBorder="1" applyAlignment="1">
      <alignment horizontal="center" vertical="center" shrinkToFit="1"/>
    </xf>
    <xf numFmtId="0" fontId="46" fillId="0" borderId="75" xfId="4" applyFont="1" applyBorder="1" applyAlignment="1">
      <alignment horizontal="center" vertical="center" shrinkToFit="1"/>
    </xf>
    <xf numFmtId="0" fontId="46" fillId="0" borderId="74" xfId="4" applyFont="1" applyBorder="1" applyAlignment="1">
      <alignment horizontal="center" vertical="center" shrinkToFit="1"/>
    </xf>
    <xf numFmtId="178" fontId="51" fillId="8" borderId="10" xfId="4" applyNumberFormat="1" applyFont="1" applyFill="1" applyBorder="1" applyAlignment="1">
      <alignment horizontal="center" wrapText="1"/>
    </xf>
    <xf numFmtId="178" fontId="51" fillId="8" borderId="6" xfId="4" applyNumberFormat="1" applyFont="1" applyFill="1" applyBorder="1" applyAlignment="1">
      <alignment horizontal="center" wrapText="1"/>
    </xf>
    <xf numFmtId="178" fontId="51" fillId="8" borderId="16" xfId="4" applyNumberFormat="1" applyFont="1" applyFill="1" applyBorder="1" applyAlignment="1">
      <alignment horizontal="center" wrapText="1"/>
    </xf>
    <xf numFmtId="178" fontId="51" fillId="0" borderId="1" xfId="4" applyNumberFormat="1" applyFont="1" applyBorder="1" applyAlignment="1">
      <alignment horizontal="center" wrapText="1"/>
    </xf>
    <xf numFmtId="178" fontId="51" fillId="0" borderId="80" xfId="4" applyNumberFormat="1" applyFont="1" applyBorder="1" applyAlignment="1">
      <alignment horizontal="center" wrapText="1"/>
    </xf>
    <xf numFmtId="178" fontId="51" fillId="0" borderId="81" xfId="4" applyNumberFormat="1" applyFont="1" applyBorder="1" applyAlignment="1">
      <alignment horizontal="center" wrapText="1"/>
    </xf>
    <xf numFmtId="0" fontId="50" fillId="0" borderId="107" xfId="4" applyFont="1" applyBorder="1" applyAlignment="1">
      <alignment horizontal="center" vertical="center" wrapText="1"/>
    </xf>
    <xf numFmtId="0" fontId="50" fillId="0" borderId="97" xfId="4" applyFont="1" applyBorder="1" applyAlignment="1">
      <alignment horizontal="center" vertical="center" wrapText="1"/>
    </xf>
    <xf numFmtId="0" fontId="50" fillId="0" borderId="97" xfId="4" applyFont="1" applyBorder="1" applyAlignment="1">
      <alignment horizontal="center" vertical="center"/>
    </xf>
    <xf numFmtId="189" fontId="47" fillId="0" borderId="106" xfId="4" applyNumberFormat="1" applyFont="1" applyBorder="1" applyAlignment="1">
      <alignment horizontal="center" vertical="center"/>
    </xf>
    <xf numFmtId="189" fontId="47" fillId="0" borderId="97" xfId="4" applyNumberFormat="1" applyFont="1" applyBorder="1" applyAlignment="1">
      <alignment horizontal="center" vertical="center"/>
    </xf>
    <xf numFmtId="0" fontId="46" fillId="0" borderId="87" xfId="4" applyFont="1" applyBorder="1" applyAlignment="1">
      <alignment horizontal="center" vertical="center"/>
    </xf>
    <xf numFmtId="0" fontId="46" fillId="0" borderId="87" xfId="4" applyFont="1" applyBorder="1" applyAlignment="1">
      <alignment horizontal="center" vertical="center" shrinkToFit="1"/>
    </xf>
    <xf numFmtId="0" fontId="46" fillId="0" borderId="40" xfId="4" applyFont="1" applyBorder="1" applyAlignment="1">
      <alignment horizontal="center"/>
    </xf>
    <xf numFmtId="0" fontId="46" fillId="0" borderId="87" xfId="4" applyFont="1" applyBorder="1" applyAlignment="1">
      <alignment horizontal="center"/>
    </xf>
    <xf numFmtId="189" fontId="47" fillId="8" borderId="89" xfId="4" applyNumberFormat="1" applyFont="1" applyFill="1" applyBorder="1" applyAlignment="1">
      <alignment horizontal="center" vertical="center"/>
    </xf>
    <xf numFmtId="189" fontId="47" fillId="0" borderId="89" xfId="4" applyNumberFormat="1" applyFont="1" applyBorder="1" applyAlignment="1">
      <alignment horizontal="center" vertical="center"/>
    </xf>
    <xf numFmtId="189" fontId="47" fillId="0" borderId="92" xfId="4" applyNumberFormat="1" applyFont="1" applyBorder="1" applyAlignment="1">
      <alignment horizontal="center" vertical="center"/>
    </xf>
    <xf numFmtId="0" fontId="43" fillId="0" borderId="31" xfId="4" applyBorder="1" applyAlignment="1">
      <alignment horizontal="left" vertical="top" wrapText="1"/>
    </xf>
    <xf numFmtId="0" fontId="43" fillId="0" borderId="86" xfId="4" applyBorder="1" applyAlignment="1">
      <alignment horizontal="left" vertical="top" wrapText="1"/>
    </xf>
    <xf numFmtId="0" fontId="43" fillId="0" borderId="90" xfId="4" applyBorder="1" applyAlignment="1">
      <alignment horizontal="left" vertical="top" wrapText="1"/>
    </xf>
    <xf numFmtId="0" fontId="43" fillId="0" borderId="91" xfId="4" applyBorder="1" applyAlignment="1">
      <alignment horizontal="left" vertical="top" wrapText="1"/>
    </xf>
    <xf numFmtId="0" fontId="0" fillId="0" borderId="0" xfId="0" applyAlignment="1">
      <alignment horizontal="left" vertical="center"/>
    </xf>
    <xf numFmtId="0" fontId="6" fillId="0" borderId="0" xfId="0" applyFont="1">
      <alignment vertical="center"/>
    </xf>
    <xf numFmtId="0" fontId="0" fillId="0" borderId="0" xfId="0" applyAlignment="1">
      <alignment vertical="center" wrapText="1"/>
    </xf>
    <xf numFmtId="0" fontId="28" fillId="0" borderId="0" xfId="0" applyFont="1" applyAlignment="1">
      <alignment horizontal="left" vertical="center"/>
    </xf>
    <xf numFmtId="178" fontId="0" fillId="0" borderId="0" xfId="0" applyNumberFormat="1" applyAlignment="1">
      <alignment horizontal="left" vertical="center"/>
    </xf>
    <xf numFmtId="178" fontId="28" fillId="0" borderId="0" xfId="0" applyNumberFormat="1" applyFont="1" applyAlignment="1">
      <alignment horizontal="left" vertical="center"/>
    </xf>
    <xf numFmtId="0" fontId="0" fillId="0" borderId="55" xfId="0" applyBorder="1" applyAlignment="1">
      <alignment horizontal="left" vertical="center"/>
    </xf>
    <xf numFmtId="0" fontId="30" fillId="0" borderId="87" xfId="0" applyFont="1" applyBorder="1" applyAlignment="1">
      <alignment horizontal="center" vertical="center" wrapText="1"/>
    </xf>
    <xf numFmtId="188" fontId="47" fillId="0" borderId="107" xfId="4" applyNumberFormat="1" applyFont="1" applyBorder="1" applyAlignment="1">
      <alignment vertical="center" shrinkToFit="1"/>
    </xf>
    <xf numFmtId="189" fontId="47" fillId="0" borderId="107" xfId="4" applyNumberFormat="1" applyFont="1" applyBorder="1" applyAlignment="1">
      <alignment horizontal="right" vertical="center"/>
    </xf>
  </cellXfs>
  <cellStyles count="6">
    <cellStyle name="ハイパーリンク" xfId="3" builtinId="8"/>
    <cellStyle name="桁区切り" xfId="1" builtinId="6"/>
    <cellStyle name="標準" xfId="0" builtinId="0"/>
    <cellStyle name="標準 2" xfId="2" xr:uid="{E0B4DE82-B70C-4AFD-83AC-90C418EDA493}"/>
    <cellStyle name="標準 3" xfId="4" xr:uid="{E416DFB7-CE9F-4DE6-96B0-6304162B372F}"/>
    <cellStyle name="標準 3 2" xfId="5" xr:uid="{408B45E7-E724-4F59-91D2-8DC959C0B842}"/>
  </cellStyles>
  <dxfs count="25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200025</xdr:colOff>
          <xdr:row>2</xdr:row>
          <xdr:rowOff>95250</xdr:rowOff>
        </xdr:from>
        <xdr:to>
          <xdr:col>2</xdr:col>
          <xdr:colOff>457200</xdr:colOff>
          <xdr:row>2</xdr:row>
          <xdr:rowOff>352425</xdr:rowOff>
        </xdr:to>
        <xdr:sp macro="" textlink="">
          <xdr:nvSpPr>
            <xdr:cNvPr id="14436" name="Check Box 100" hidden="1">
              <a:extLst>
                <a:ext uri="{63B3BB69-23CF-44E3-9099-C40C66FF867C}">
                  <a14:compatExt spid="_x0000_s14436"/>
                </a:ext>
                <a:ext uri="{FF2B5EF4-FFF2-40B4-BE49-F238E27FC236}">
                  <a16:creationId xmlns:a16="http://schemas.microsoft.com/office/drawing/2014/main" id="{00000000-0008-0000-0000-00006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xdr:row>
          <xdr:rowOff>85725</xdr:rowOff>
        </xdr:from>
        <xdr:to>
          <xdr:col>2</xdr:col>
          <xdr:colOff>457200</xdr:colOff>
          <xdr:row>3</xdr:row>
          <xdr:rowOff>342900</xdr:rowOff>
        </xdr:to>
        <xdr:sp macro="" textlink="">
          <xdr:nvSpPr>
            <xdr:cNvPr id="14437" name="Check Box 101" hidden="1">
              <a:extLst>
                <a:ext uri="{63B3BB69-23CF-44E3-9099-C40C66FF867C}">
                  <a14:compatExt spid="_x0000_s14437"/>
                </a:ext>
                <a:ext uri="{FF2B5EF4-FFF2-40B4-BE49-F238E27FC236}">
                  <a16:creationId xmlns:a16="http://schemas.microsoft.com/office/drawing/2014/main" id="{00000000-0008-0000-0000-00006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4</xdr:row>
          <xdr:rowOff>85725</xdr:rowOff>
        </xdr:from>
        <xdr:to>
          <xdr:col>2</xdr:col>
          <xdr:colOff>457200</xdr:colOff>
          <xdr:row>4</xdr:row>
          <xdr:rowOff>342900</xdr:rowOff>
        </xdr:to>
        <xdr:sp macro="" textlink="">
          <xdr:nvSpPr>
            <xdr:cNvPr id="14438" name="Check Box 102" hidden="1">
              <a:extLst>
                <a:ext uri="{63B3BB69-23CF-44E3-9099-C40C66FF867C}">
                  <a14:compatExt spid="_x0000_s14438"/>
                </a:ext>
                <a:ext uri="{FF2B5EF4-FFF2-40B4-BE49-F238E27FC236}">
                  <a16:creationId xmlns:a16="http://schemas.microsoft.com/office/drawing/2014/main" id="{00000000-0008-0000-0000-00006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5</xdr:row>
          <xdr:rowOff>85725</xdr:rowOff>
        </xdr:from>
        <xdr:to>
          <xdr:col>2</xdr:col>
          <xdr:colOff>457200</xdr:colOff>
          <xdr:row>5</xdr:row>
          <xdr:rowOff>342900</xdr:rowOff>
        </xdr:to>
        <xdr:sp macro="" textlink="">
          <xdr:nvSpPr>
            <xdr:cNvPr id="14439" name="Check Box 103" hidden="1">
              <a:extLst>
                <a:ext uri="{63B3BB69-23CF-44E3-9099-C40C66FF867C}">
                  <a14:compatExt spid="_x0000_s14439"/>
                </a:ext>
                <a:ext uri="{FF2B5EF4-FFF2-40B4-BE49-F238E27FC236}">
                  <a16:creationId xmlns:a16="http://schemas.microsoft.com/office/drawing/2014/main" id="{00000000-0008-0000-0000-00006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6</xdr:row>
          <xdr:rowOff>85725</xdr:rowOff>
        </xdr:from>
        <xdr:to>
          <xdr:col>2</xdr:col>
          <xdr:colOff>457200</xdr:colOff>
          <xdr:row>6</xdr:row>
          <xdr:rowOff>342900</xdr:rowOff>
        </xdr:to>
        <xdr:sp macro="" textlink="">
          <xdr:nvSpPr>
            <xdr:cNvPr id="14440" name="Check Box 104" hidden="1">
              <a:extLst>
                <a:ext uri="{63B3BB69-23CF-44E3-9099-C40C66FF867C}">
                  <a14:compatExt spid="_x0000_s14440"/>
                </a:ext>
                <a:ext uri="{FF2B5EF4-FFF2-40B4-BE49-F238E27FC236}">
                  <a16:creationId xmlns:a16="http://schemas.microsoft.com/office/drawing/2014/main" id="{00000000-0008-0000-0000-00006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7</xdr:row>
          <xdr:rowOff>85725</xdr:rowOff>
        </xdr:from>
        <xdr:to>
          <xdr:col>2</xdr:col>
          <xdr:colOff>457200</xdr:colOff>
          <xdr:row>7</xdr:row>
          <xdr:rowOff>342900</xdr:rowOff>
        </xdr:to>
        <xdr:sp macro="" textlink="">
          <xdr:nvSpPr>
            <xdr:cNvPr id="14441" name="Check Box 105" hidden="1">
              <a:extLst>
                <a:ext uri="{63B3BB69-23CF-44E3-9099-C40C66FF867C}">
                  <a14:compatExt spid="_x0000_s14441"/>
                </a:ext>
                <a:ext uri="{FF2B5EF4-FFF2-40B4-BE49-F238E27FC236}">
                  <a16:creationId xmlns:a16="http://schemas.microsoft.com/office/drawing/2014/main" id="{00000000-0008-0000-0000-00006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8</xdr:row>
          <xdr:rowOff>85725</xdr:rowOff>
        </xdr:from>
        <xdr:to>
          <xdr:col>2</xdr:col>
          <xdr:colOff>457200</xdr:colOff>
          <xdr:row>8</xdr:row>
          <xdr:rowOff>342900</xdr:rowOff>
        </xdr:to>
        <xdr:sp macro="" textlink="">
          <xdr:nvSpPr>
            <xdr:cNvPr id="14442" name="Check Box 106" hidden="1">
              <a:extLst>
                <a:ext uri="{63B3BB69-23CF-44E3-9099-C40C66FF867C}">
                  <a14:compatExt spid="_x0000_s14442"/>
                </a:ext>
                <a:ext uri="{FF2B5EF4-FFF2-40B4-BE49-F238E27FC236}">
                  <a16:creationId xmlns:a16="http://schemas.microsoft.com/office/drawing/2014/main" id="{00000000-0008-0000-0000-00006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9</xdr:row>
          <xdr:rowOff>85725</xdr:rowOff>
        </xdr:from>
        <xdr:to>
          <xdr:col>2</xdr:col>
          <xdr:colOff>457200</xdr:colOff>
          <xdr:row>9</xdr:row>
          <xdr:rowOff>342900</xdr:rowOff>
        </xdr:to>
        <xdr:sp macro="" textlink="">
          <xdr:nvSpPr>
            <xdr:cNvPr id="14443" name="Check Box 107" hidden="1">
              <a:extLst>
                <a:ext uri="{63B3BB69-23CF-44E3-9099-C40C66FF867C}">
                  <a14:compatExt spid="_x0000_s14443"/>
                </a:ext>
                <a:ext uri="{FF2B5EF4-FFF2-40B4-BE49-F238E27FC236}">
                  <a16:creationId xmlns:a16="http://schemas.microsoft.com/office/drawing/2014/main" id="{00000000-0008-0000-0000-00006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10</xdr:row>
          <xdr:rowOff>85725</xdr:rowOff>
        </xdr:from>
        <xdr:to>
          <xdr:col>2</xdr:col>
          <xdr:colOff>457200</xdr:colOff>
          <xdr:row>10</xdr:row>
          <xdr:rowOff>342900</xdr:rowOff>
        </xdr:to>
        <xdr:sp macro="" textlink="">
          <xdr:nvSpPr>
            <xdr:cNvPr id="14444" name="Check Box 108" hidden="1">
              <a:extLst>
                <a:ext uri="{63B3BB69-23CF-44E3-9099-C40C66FF867C}">
                  <a14:compatExt spid="_x0000_s14444"/>
                </a:ext>
                <a:ext uri="{FF2B5EF4-FFF2-40B4-BE49-F238E27FC236}">
                  <a16:creationId xmlns:a16="http://schemas.microsoft.com/office/drawing/2014/main" id="{00000000-0008-0000-0000-00006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11</xdr:row>
          <xdr:rowOff>85725</xdr:rowOff>
        </xdr:from>
        <xdr:to>
          <xdr:col>2</xdr:col>
          <xdr:colOff>457200</xdr:colOff>
          <xdr:row>11</xdr:row>
          <xdr:rowOff>342900</xdr:rowOff>
        </xdr:to>
        <xdr:sp macro="" textlink="">
          <xdr:nvSpPr>
            <xdr:cNvPr id="14445" name="Check Box 109" hidden="1">
              <a:extLst>
                <a:ext uri="{63B3BB69-23CF-44E3-9099-C40C66FF867C}">
                  <a14:compatExt spid="_x0000_s14445"/>
                </a:ext>
                <a:ext uri="{FF2B5EF4-FFF2-40B4-BE49-F238E27FC236}">
                  <a16:creationId xmlns:a16="http://schemas.microsoft.com/office/drawing/2014/main" id="{00000000-0008-0000-0000-00006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12</xdr:row>
          <xdr:rowOff>85725</xdr:rowOff>
        </xdr:from>
        <xdr:to>
          <xdr:col>2</xdr:col>
          <xdr:colOff>457200</xdr:colOff>
          <xdr:row>12</xdr:row>
          <xdr:rowOff>342900</xdr:rowOff>
        </xdr:to>
        <xdr:sp macro="" textlink="">
          <xdr:nvSpPr>
            <xdr:cNvPr id="14446" name="Check Box 110" hidden="1">
              <a:extLst>
                <a:ext uri="{63B3BB69-23CF-44E3-9099-C40C66FF867C}">
                  <a14:compatExt spid="_x0000_s14446"/>
                </a:ext>
                <a:ext uri="{FF2B5EF4-FFF2-40B4-BE49-F238E27FC236}">
                  <a16:creationId xmlns:a16="http://schemas.microsoft.com/office/drawing/2014/main" id="{00000000-0008-0000-0000-00006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13</xdr:row>
          <xdr:rowOff>85725</xdr:rowOff>
        </xdr:from>
        <xdr:to>
          <xdr:col>2</xdr:col>
          <xdr:colOff>457200</xdr:colOff>
          <xdr:row>13</xdr:row>
          <xdr:rowOff>342900</xdr:rowOff>
        </xdr:to>
        <xdr:sp macro="" textlink="">
          <xdr:nvSpPr>
            <xdr:cNvPr id="14447" name="Check Box 111" hidden="1">
              <a:extLst>
                <a:ext uri="{63B3BB69-23CF-44E3-9099-C40C66FF867C}">
                  <a14:compatExt spid="_x0000_s14447"/>
                </a:ext>
                <a:ext uri="{FF2B5EF4-FFF2-40B4-BE49-F238E27FC236}">
                  <a16:creationId xmlns:a16="http://schemas.microsoft.com/office/drawing/2014/main" id="{00000000-0008-0000-0000-00006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14</xdr:row>
          <xdr:rowOff>85725</xdr:rowOff>
        </xdr:from>
        <xdr:to>
          <xdr:col>2</xdr:col>
          <xdr:colOff>457200</xdr:colOff>
          <xdr:row>14</xdr:row>
          <xdr:rowOff>342900</xdr:rowOff>
        </xdr:to>
        <xdr:sp macro="" textlink="">
          <xdr:nvSpPr>
            <xdr:cNvPr id="14448" name="Check Box 112" hidden="1">
              <a:extLst>
                <a:ext uri="{63B3BB69-23CF-44E3-9099-C40C66FF867C}">
                  <a14:compatExt spid="_x0000_s14448"/>
                </a:ext>
                <a:ext uri="{FF2B5EF4-FFF2-40B4-BE49-F238E27FC236}">
                  <a16:creationId xmlns:a16="http://schemas.microsoft.com/office/drawing/2014/main" id="{00000000-0008-0000-0000-00007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15</xdr:row>
          <xdr:rowOff>85725</xdr:rowOff>
        </xdr:from>
        <xdr:to>
          <xdr:col>2</xdr:col>
          <xdr:colOff>457200</xdr:colOff>
          <xdr:row>15</xdr:row>
          <xdr:rowOff>342900</xdr:rowOff>
        </xdr:to>
        <xdr:sp macro="" textlink="">
          <xdr:nvSpPr>
            <xdr:cNvPr id="14449" name="Check Box 113" hidden="1">
              <a:extLst>
                <a:ext uri="{63B3BB69-23CF-44E3-9099-C40C66FF867C}">
                  <a14:compatExt spid="_x0000_s14449"/>
                </a:ext>
                <a:ext uri="{FF2B5EF4-FFF2-40B4-BE49-F238E27FC236}">
                  <a16:creationId xmlns:a16="http://schemas.microsoft.com/office/drawing/2014/main" id="{00000000-0008-0000-0000-00007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16</xdr:row>
          <xdr:rowOff>85725</xdr:rowOff>
        </xdr:from>
        <xdr:to>
          <xdr:col>2</xdr:col>
          <xdr:colOff>457200</xdr:colOff>
          <xdr:row>16</xdr:row>
          <xdr:rowOff>342900</xdr:rowOff>
        </xdr:to>
        <xdr:sp macro="" textlink="">
          <xdr:nvSpPr>
            <xdr:cNvPr id="14450" name="Check Box 114" hidden="1">
              <a:extLst>
                <a:ext uri="{63B3BB69-23CF-44E3-9099-C40C66FF867C}">
                  <a14:compatExt spid="_x0000_s14450"/>
                </a:ext>
                <a:ext uri="{FF2B5EF4-FFF2-40B4-BE49-F238E27FC236}">
                  <a16:creationId xmlns:a16="http://schemas.microsoft.com/office/drawing/2014/main" id="{00000000-0008-0000-0000-00007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17</xdr:row>
          <xdr:rowOff>85725</xdr:rowOff>
        </xdr:from>
        <xdr:to>
          <xdr:col>2</xdr:col>
          <xdr:colOff>457200</xdr:colOff>
          <xdr:row>17</xdr:row>
          <xdr:rowOff>342900</xdr:rowOff>
        </xdr:to>
        <xdr:sp macro="" textlink="">
          <xdr:nvSpPr>
            <xdr:cNvPr id="14451" name="Check Box 115" hidden="1">
              <a:extLst>
                <a:ext uri="{63B3BB69-23CF-44E3-9099-C40C66FF867C}">
                  <a14:compatExt spid="_x0000_s14451"/>
                </a:ext>
                <a:ext uri="{FF2B5EF4-FFF2-40B4-BE49-F238E27FC236}">
                  <a16:creationId xmlns:a16="http://schemas.microsoft.com/office/drawing/2014/main" id="{00000000-0008-0000-0000-00007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18</xdr:row>
          <xdr:rowOff>85725</xdr:rowOff>
        </xdr:from>
        <xdr:to>
          <xdr:col>2</xdr:col>
          <xdr:colOff>457200</xdr:colOff>
          <xdr:row>18</xdr:row>
          <xdr:rowOff>342900</xdr:rowOff>
        </xdr:to>
        <xdr:sp macro="" textlink="">
          <xdr:nvSpPr>
            <xdr:cNvPr id="14452" name="Check Box 116" hidden="1">
              <a:extLst>
                <a:ext uri="{63B3BB69-23CF-44E3-9099-C40C66FF867C}">
                  <a14:compatExt spid="_x0000_s14452"/>
                </a:ext>
                <a:ext uri="{FF2B5EF4-FFF2-40B4-BE49-F238E27FC236}">
                  <a16:creationId xmlns:a16="http://schemas.microsoft.com/office/drawing/2014/main" id="{00000000-0008-0000-0000-00007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19</xdr:row>
          <xdr:rowOff>85725</xdr:rowOff>
        </xdr:from>
        <xdr:to>
          <xdr:col>2</xdr:col>
          <xdr:colOff>457200</xdr:colOff>
          <xdr:row>19</xdr:row>
          <xdr:rowOff>342900</xdr:rowOff>
        </xdr:to>
        <xdr:sp macro="" textlink="">
          <xdr:nvSpPr>
            <xdr:cNvPr id="14453" name="Check Box 117" hidden="1">
              <a:extLst>
                <a:ext uri="{63B3BB69-23CF-44E3-9099-C40C66FF867C}">
                  <a14:compatExt spid="_x0000_s14453"/>
                </a:ext>
                <a:ext uri="{FF2B5EF4-FFF2-40B4-BE49-F238E27FC236}">
                  <a16:creationId xmlns:a16="http://schemas.microsoft.com/office/drawing/2014/main" id="{00000000-0008-0000-0000-00007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20</xdr:row>
          <xdr:rowOff>85725</xdr:rowOff>
        </xdr:from>
        <xdr:to>
          <xdr:col>2</xdr:col>
          <xdr:colOff>457200</xdr:colOff>
          <xdr:row>20</xdr:row>
          <xdr:rowOff>342900</xdr:rowOff>
        </xdr:to>
        <xdr:sp macro="" textlink="">
          <xdr:nvSpPr>
            <xdr:cNvPr id="14454" name="Check Box 118" hidden="1">
              <a:extLst>
                <a:ext uri="{63B3BB69-23CF-44E3-9099-C40C66FF867C}">
                  <a14:compatExt spid="_x0000_s14454"/>
                </a:ext>
                <a:ext uri="{FF2B5EF4-FFF2-40B4-BE49-F238E27FC236}">
                  <a16:creationId xmlns:a16="http://schemas.microsoft.com/office/drawing/2014/main" id="{00000000-0008-0000-0000-00007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21</xdr:row>
          <xdr:rowOff>85725</xdr:rowOff>
        </xdr:from>
        <xdr:to>
          <xdr:col>2</xdr:col>
          <xdr:colOff>457200</xdr:colOff>
          <xdr:row>21</xdr:row>
          <xdr:rowOff>342900</xdr:rowOff>
        </xdr:to>
        <xdr:sp macro="" textlink="">
          <xdr:nvSpPr>
            <xdr:cNvPr id="14455" name="Check Box 119" hidden="1">
              <a:extLst>
                <a:ext uri="{63B3BB69-23CF-44E3-9099-C40C66FF867C}">
                  <a14:compatExt spid="_x0000_s14455"/>
                </a:ext>
                <a:ext uri="{FF2B5EF4-FFF2-40B4-BE49-F238E27FC236}">
                  <a16:creationId xmlns:a16="http://schemas.microsoft.com/office/drawing/2014/main" id="{00000000-0008-0000-0000-00007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22</xdr:row>
          <xdr:rowOff>161925</xdr:rowOff>
        </xdr:from>
        <xdr:to>
          <xdr:col>2</xdr:col>
          <xdr:colOff>457200</xdr:colOff>
          <xdr:row>22</xdr:row>
          <xdr:rowOff>428625</xdr:rowOff>
        </xdr:to>
        <xdr:sp macro="" textlink="">
          <xdr:nvSpPr>
            <xdr:cNvPr id="14456" name="Check Box 120" hidden="1">
              <a:extLst>
                <a:ext uri="{63B3BB69-23CF-44E3-9099-C40C66FF867C}">
                  <a14:compatExt spid="_x0000_s14456"/>
                </a:ext>
                <a:ext uri="{FF2B5EF4-FFF2-40B4-BE49-F238E27FC236}">
                  <a16:creationId xmlns:a16="http://schemas.microsoft.com/office/drawing/2014/main" id="{00000000-0008-0000-0000-00007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30</xdr:row>
          <xdr:rowOff>85725</xdr:rowOff>
        </xdr:from>
        <xdr:to>
          <xdr:col>2</xdr:col>
          <xdr:colOff>457200</xdr:colOff>
          <xdr:row>30</xdr:row>
          <xdr:rowOff>342900</xdr:rowOff>
        </xdr:to>
        <xdr:sp macro="" textlink="">
          <xdr:nvSpPr>
            <xdr:cNvPr id="14465" name="Check Box 129" hidden="1">
              <a:extLst>
                <a:ext uri="{63B3BB69-23CF-44E3-9099-C40C66FF867C}">
                  <a14:compatExt spid="_x0000_s14465"/>
                </a:ext>
                <a:ext uri="{FF2B5EF4-FFF2-40B4-BE49-F238E27FC236}">
                  <a16:creationId xmlns:a16="http://schemas.microsoft.com/office/drawing/2014/main" id="{00000000-0008-0000-0000-00008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31</xdr:row>
          <xdr:rowOff>85725</xdr:rowOff>
        </xdr:from>
        <xdr:to>
          <xdr:col>2</xdr:col>
          <xdr:colOff>457200</xdr:colOff>
          <xdr:row>31</xdr:row>
          <xdr:rowOff>342900</xdr:rowOff>
        </xdr:to>
        <xdr:sp macro="" textlink="">
          <xdr:nvSpPr>
            <xdr:cNvPr id="14466" name="Check Box 130" hidden="1">
              <a:extLst>
                <a:ext uri="{63B3BB69-23CF-44E3-9099-C40C66FF867C}">
                  <a14:compatExt spid="_x0000_s14466"/>
                </a:ext>
                <a:ext uri="{FF2B5EF4-FFF2-40B4-BE49-F238E27FC236}">
                  <a16:creationId xmlns:a16="http://schemas.microsoft.com/office/drawing/2014/main" id="{00000000-0008-0000-0000-00008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23</xdr:row>
          <xdr:rowOff>161925</xdr:rowOff>
        </xdr:from>
        <xdr:to>
          <xdr:col>2</xdr:col>
          <xdr:colOff>457200</xdr:colOff>
          <xdr:row>23</xdr:row>
          <xdr:rowOff>428625</xdr:rowOff>
        </xdr:to>
        <xdr:sp macro="" textlink="">
          <xdr:nvSpPr>
            <xdr:cNvPr id="14467" name="Check Box 131" hidden="1">
              <a:extLst>
                <a:ext uri="{63B3BB69-23CF-44E3-9099-C40C66FF867C}">
                  <a14:compatExt spid="_x0000_s14467"/>
                </a:ext>
                <a:ext uri="{FF2B5EF4-FFF2-40B4-BE49-F238E27FC236}">
                  <a16:creationId xmlns:a16="http://schemas.microsoft.com/office/drawing/2014/main" id="{00000000-0008-0000-0000-00008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25</xdr:row>
          <xdr:rowOff>161925</xdr:rowOff>
        </xdr:from>
        <xdr:to>
          <xdr:col>2</xdr:col>
          <xdr:colOff>457200</xdr:colOff>
          <xdr:row>25</xdr:row>
          <xdr:rowOff>428625</xdr:rowOff>
        </xdr:to>
        <xdr:sp macro="" textlink="">
          <xdr:nvSpPr>
            <xdr:cNvPr id="14469" name="Check Box 133" hidden="1">
              <a:extLst>
                <a:ext uri="{63B3BB69-23CF-44E3-9099-C40C66FF867C}">
                  <a14:compatExt spid="_x0000_s14469"/>
                </a:ext>
                <a:ext uri="{FF2B5EF4-FFF2-40B4-BE49-F238E27FC236}">
                  <a16:creationId xmlns:a16="http://schemas.microsoft.com/office/drawing/2014/main" id="{00000000-0008-0000-0000-00008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26</xdr:row>
          <xdr:rowOff>161925</xdr:rowOff>
        </xdr:from>
        <xdr:to>
          <xdr:col>2</xdr:col>
          <xdr:colOff>457200</xdr:colOff>
          <xdr:row>26</xdr:row>
          <xdr:rowOff>428625</xdr:rowOff>
        </xdr:to>
        <xdr:sp macro="" textlink="">
          <xdr:nvSpPr>
            <xdr:cNvPr id="14470" name="Check Box 134" hidden="1">
              <a:extLst>
                <a:ext uri="{63B3BB69-23CF-44E3-9099-C40C66FF867C}">
                  <a14:compatExt spid="_x0000_s14470"/>
                </a:ext>
                <a:ext uri="{FF2B5EF4-FFF2-40B4-BE49-F238E27FC236}">
                  <a16:creationId xmlns:a16="http://schemas.microsoft.com/office/drawing/2014/main" id="{00000000-0008-0000-0000-00008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27</xdr:row>
          <xdr:rowOff>161925</xdr:rowOff>
        </xdr:from>
        <xdr:to>
          <xdr:col>2</xdr:col>
          <xdr:colOff>457200</xdr:colOff>
          <xdr:row>27</xdr:row>
          <xdr:rowOff>428625</xdr:rowOff>
        </xdr:to>
        <xdr:sp macro="" textlink="">
          <xdr:nvSpPr>
            <xdr:cNvPr id="14472" name="Check Box 136" hidden="1">
              <a:extLst>
                <a:ext uri="{63B3BB69-23CF-44E3-9099-C40C66FF867C}">
                  <a14:compatExt spid="_x0000_s14472"/>
                </a:ext>
                <a:ext uri="{FF2B5EF4-FFF2-40B4-BE49-F238E27FC236}">
                  <a16:creationId xmlns:a16="http://schemas.microsoft.com/office/drawing/2014/main" id="{00000000-0008-0000-0000-00008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28</xdr:row>
          <xdr:rowOff>161925</xdr:rowOff>
        </xdr:from>
        <xdr:to>
          <xdr:col>2</xdr:col>
          <xdr:colOff>457200</xdr:colOff>
          <xdr:row>28</xdr:row>
          <xdr:rowOff>428625</xdr:rowOff>
        </xdr:to>
        <xdr:sp macro="" textlink="">
          <xdr:nvSpPr>
            <xdr:cNvPr id="14473" name="Check Box 137" hidden="1">
              <a:extLst>
                <a:ext uri="{63B3BB69-23CF-44E3-9099-C40C66FF867C}">
                  <a14:compatExt spid="_x0000_s14473"/>
                </a:ext>
                <a:ext uri="{FF2B5EF4-FFF2-40B4-BE49-F238E27FC236}">
                  <a16:creationId xmlns:a16="http://schemas.microsoft.com/office/drawing/2014/main" id="{00000000-0008-0000-0000-00008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29</xdr:row>
          <xdr:rowOff>161925</xdr:rowOff>
        </xdr:from>
        <xdr:to>
          <xdr:col>2</xdr:col>
          <xdr:colOff>457200</xdr:colOff>
          <xdr:row>29</xdr:row>
          <xdr:rowOff>428625</xdr:rowOff>
        </xdr:to>
        <xdr:sp macro="" textlink="">
          <xdr:nvSpPr>
            <xdr:cNvPr id="14474" name="Check Box 138" hidden="1">
              <a:extLst>
                <a:ext uri="{63B3BB69-23CF-44E3-9099-C40C66FF867C}">
                  <a14:compatExt spid="_x0000_s14474"/>
                </a:ext>
                <a:ext uri="{FF2B5EF4-FFF2-40B4-BE49-F238E27FC236}">
                  <a16:creationId xmlns:a16="http://schemas.microsoft.com/office/drawing/2014/main" id="{00000000-0008-0000-0000-00008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24</xdr:row>
          <xdr:rowOff>161925</xdr:rowOff>
        </xdr:from>
        <xdr:to>
          <xdr:col>2</xdr:col>
          <xdr:colOff>457200</xdr:colOff>
          <xdr:row>24</xdr:row>
          <xdr:rowOff>428625</xdr:rowOff>
        </xdr:to>
        <xdr:sp macro="" textlink="">
          <xdr:nvSpPr>
            <xdr:cNvPr id="14475" name="Check Box 139" hidden="1">
              <a:extLst>
                <a:ext uri="{63B3BB69-23CF-44E3-9099-C40C66FF867C}">
                  <a14:compatExt spid="_x0000_s14475"/>
                </a:ext>
                <a:ext uri="{FF2B5EF4-FFF2-40B4-BE49-F238E27FC236}">
                  <a16:creationId xmlns:a16="http://schemas.microsoft.com/office/drawing/2014/main" id="{00000000-0008-0000-0000-00008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69850</xdr:colOff>
      <xdr:row>0</xdr:row>
      <xdr:rowOff>38100</xdr:rowOff>
    </xdr:from>
    <xdr:to>
      <xdr:col>12</xdr:col>
      <xdr:colOff>158750</xdr:colOff>
      <xdr:row>1</xdr:row>
      <xdr:rowOff>165100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6502400" y="3810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twoCellAnchor>
    <xdr:from>
      <xdr:col>16</xdr:col>
      <xdr:colOff>231775</xdr:colOff>
      <xdr:row>36</xdr:row>
      <xdr:rowOff>155575</xdr:rowOff>
    </xdr:from>
    <xdr:to>
      <xdr:col>16</xdr:col>
      <xdr:colOff>555625</xdr:colOff>
      <xdr:row>38</xdr:row>
      <xdr:rowOff>69850</xdr:rowOff>
    </xdr:to>
    <xdr:sp macro="" textlink="">
      <xdr:nvSpPr>
        <xdr:cNvPr id="3" name="楕円 2">
          <a:extLst>
            <a:ext uri="{FF2B5EF4-FFF2-40B4-BE49-F238E27FC236}">
              <a16:creationId xmlns:a16="http://schemas.microsoft.com/office/drawing/2014/main" id="{00000000-0008-0000-0100-000003000000}"/>
            </a:ext>
          </a:extLst>
        </xdr:cNvPr>
        <xdr:cNvSpPr/>
      </xdr:nvSpPr>
      <xdr:spPr bwMode="auto">
        <a:xfrm>
          <a:off x="9712325" y="7204075"/>
          <a:ext cx="323850" cy="295275"/>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558800</xdr:colOff>
      <xdr:row>0</xdr:row>
      <xdr:rowOff>57150</xdr:rowOff>
    </xdr:from>
    <xdr:to>
      <xdr:col>11</xdr:col>
      <xdr:colOff>177800</xdr:colOff>
      <xdr:row>1</xdr:row>
      <xdr:rowOff>209550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124700" y="5715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134471</xdr:colOff>
      <xdr:row>0</xdr:row>
      <xdr:rowOff>52294</xdr:rowOff>
    </xdr:from>
    <xdr:to>
      <xdr:col>15</xdr:col>
      <xdr:colOff>220382</xdr:colOff>
      <xdr:row>1</xdr:row>
      <xdr:rowOff>205441</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8710706" y="52294"/>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1022350</xdr:colOff>
      <xdr:row>1</xdr:row>
      <xdr:rowOff>0</xdr:rowOff>
    </xdr:from>
    <xdr:to>
      <xdr:col>10</xdr:col>
      <xdr:colOff>666750</xdr:colOff>
      <xdr:row>2</xdr:row>
      <xdr:rowOff>63500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8197850" y="15240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653143</xdr:colOff>
      <xdr:row>0</xdr:row>
      <xdr:rowOff>27216</xdr:rowOff>
    </xdr:from>
    <xdr:to>
      <xdr:col>19</xdr:col>
      <xdr:colOff>77107</xdr:colOff>
      <xdr:row>0</xdr:row>
      <xdr:rowOff>297091</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bwMode="auto">
        <a:xfrm>
          <a:off x="15335250" y="27216"/>
          <a:ext cx="757464" cy="269875"/>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2461848</xdr:colOff>
          <xdr:row>4</xdr:row>
          <xdr:rowOff>47625</xdr:rowOff>
        </xdr:from>
        <xdr:to>
          <xdr:col>1</xdr:col>
          <xdr:colOff>2719023</xdr:colOff>
          <xdr:row>4</xdr:row>
          <xdr:rowOff>295275</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6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1924050</xdr:colOff>
          <xdr:row>4</xdr:row>
          <xdr:rowOff>47625</xdr:rowOff>
        </xdr:from>
        <xdr:to>
          <xdr:col>5</xdr:col>
          <xdr:colOff>2181225</xdr:colOff>
          <xdr:row>4</xdr:row>
          <xdr:rowOff>295275</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6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xdr:row>
      <xdr:rowOff>0</xdr:rowOff>
    </xdr:from>
    <xdr:to>
      <xdr:col>5</xdr:col>
      <xdr:colOff>88900</xdr:colOff>
      <xdr:row>1</xdr:row>
      <xdr:rowOff>317500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7835900" y="49530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mc:AlternateContent xmlns:mc="http://schemas.openxmlformats.org/markup-compatibility/2006">
    <mc:Choice xmlns:a14="http://schemas.microsoft.com/office/drawing/2010/main" Requires="a14">
      <xdr:twoCellAnchor editAs="oneCell">
        <xdr:from>
          <xdr:col>1</xdr:col>
          <xdr:colOff>2461848</xdr:colOff>
          <xdr:row>16</xdr:row>
          <xdr:rowOff>247650</xdr:rowOff>
        </xdr:from>
        <xdr:to>
          <xdr:col>1</xdr:col>
          <xdr:colOff>2719023</xdr:colOff>
          <xdr:row>17</xdr:row>
          <xdr:rowOff>247650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6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2461848</xdr:colOff>
          <xdr:row>29</xdr:row>
          <xdr:rowOff>247650</xdr:rowOff>
        </xdr:from>
        <xdr:to>
          <xdr:col>1</xdr:col>
          <xdr:colOff>2719023</xdr:colOff>
          <xdr:row>30</xdr:row>
          <xdr:rowOff>247650</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6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2461848</xdr:colOff>
          <xdr:row>42</xdr:row>
          <xdr:rowOff>247650</xdr:rowOff>
        </xdr:from>
        <xdr:to>
          <xdr:col>1</xdr:col>
          <xdr:colOff>2719023</xdr:colOff>
          <xdr:row>43</xdr:row>
          <xdr:rowOff>247650</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6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2461848</xdr:colOff>
          <xdr:row>55</xdr:row>
          <xdr:rowOff>247650</xdr:rowOff>
        </xdr:from>
        <xdr:to>
          <xdr:col>1</xdr:col>
          <xdr:colOff>2719023</xdr:colOff>
          <xdr:row>56</xdr:row>
          <xdr:rowOff>247650</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6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2461848</xdr:colOff>
          <xdr:row>68</xdr:row>
          <xdr:rowOff>247650</xdr:rowOff>
        </xdr:from>
        <xdr:to>
          <xdr:col>1</xdr:col>
          <xdr:colOff>2719023</xdr:colOff>
          <xdr:row>69</xdr:row>
          <xdr:rowOff>247650</xdr:rowOff>
        </xdr:to>
        <xdr:sp macro="" textlink="">
          <xdr:nvSpPr>
            <xdr:cNvPr id="21511" name="Check Box 7" hidden="1">
              <a:extLst>
                <a:ext uri="{63B3BB69-23CF-44E3-9099-C40C66FF867C}">
                  <a14:compatExt spid="_x0000_s21511"/>
                </a:ext>
                <a:ext uri="{FF2B5EF4-FFF2-40B4-BE49-F238E27FC236}">
                  <a16:creationId xmlns:a16="http://schemas.microsoft.com/office/drawing/2014/main" id="{00000000-0008-0000-0600-00000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2461848</xdr:colOff>
          <xdr:row>81</xdr:row>
          <xdr:rowOff>247650</xdr:rowOff>
        </xdr:from>
        <xdr:to>
          <xdr:col>1</xdr:col>
          <xdr:colOff>2719023</xdr:colOff>
          <xdr:row>82</xdr:row>
          <xdr:rowOff>247650</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6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2461848</xdr:colOff>
          <xdr:row>94</xdr:row>
          <xdr:rowOff>247650</xdr:rowOff>
        </xdr:from>
        <xdr:to>
          <xdr:col>1</xdr:col>
          <xdr:colOff>2719023</xdr:colOff>
          <xdr:row>95</xdr:row>
          <xdr:rowOff>247650</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6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2461848</xdr:colOff>
          <xdr:row>107</xdr:row>
          <xdr:rowOff>247650</xdr:rowOff>
        </xdr:from>
        <xdr:to>
          <xdr:col>1</xdr:col>
          <xdr:colOff>2719023</xdr:colOff>
          <xdr:row>108</xdr:row>
          <xdr:rowOff>247650</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06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xxxx@kosodate.j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xxxx@kodomokikin.jp" TargetMode="External"/><Relationship Id="rId1" Type="http://schemas.openxmlformats.org/officeDocument/2006/relationships/hyperlink" Target="http://www.xxxxx/"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3" Type="http://schemas.openxmlformats.org/officeDocument/2006/relationships/vmlDrawing" Target="../drawings/vmlDrawing4.vml"/><Relationship Id="rId7" Type="http://schemas.openxmlformats.org/officeDocument/2006/relationships/ctrlProp" Target="../ctrlProps/ctrlProp34.xml"/><Relationship Id="rId12" Type="http://schemas.openxmlformats.org/officeDocument/2006/relationships/ctrlProp" Target="../ctrlProps/ctrlProp39.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0" Type="http://schemas.openxmlformats.org/officeDocument/2006/relationships/ctrlProp" Target="../ctrlProps/ctrlProp37.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844DD-7706-4A25-9964-CCE654C40666}">
  <sheetPr codeName="Sheet1">
    <pageSetUpPr fitToPage="1"/>
  </sheetPr>
  <dimension ref="A1:D32"/>
  <sheetViews>
    <sheetView showGridLines="0" tabSelected="1" view="pageBreakPreview" zoomScaleNormal="100" zoomScaleSheetLayoutView="100" zoomScalePageLayoutView="25" workbookViewId="0">
      <selection sqref="A1:D1"/>
    </sheetView>
  </sheetViews>
  <sheetFormatPr defaultColWidth="9" defaultRowHeight="18.75"/>
  <cols>
    <col min="1" max="1" width="16.5" style="311" customWidth="1"/>
    <col min="2" max="2" width="32.375" style="311" bestFit="1" customWidth="1"/>
    <col min="3" max="3" width="9" style="311"/>
    <col min="4" max="4" width="36.875" style="311" customWidth="1"/>
    <col min="5" max="16384" width="9" style="311"/>
  </cols>
  <sheetData>
    <row r="1" spans="1:4" ht="40.5" customHeight="1">
      <c r="A1" s="393" t="s">
        <v>340</v>
      </c>
      <c r="B1" s="394"/>
      <c r="C1" s="394"/>
      <c r="D1" s="395"/>
    </row>
    <row r="2" spans="1:4" ht="19.5" thickBot="1">
      <c r="A2" s="312" t="s">
        <v>278</v>
      </c>
      <c r="B2" s="313" t="s">
        <v>279</v>
      </c>
      <c r="C2" s="313" t="s">
        <v>280</v>
      </c>
      <c r="D2" s="314" t="s">
        <v>281</v>
      </c>
    </row>
    <row r="3" spans="1:4" ht="35.1" customHeight="1" thickTop="1">
      <c r="A3" s="401" t="s">
        <v>292</v>
      </c>
      <c r="B3" s="327" t="s">
        <v>293</v>
      </c>
      <c r="C3" s="328"/>
      <c r="D3" s="329"/>
    </row>
    <row r="4" spans="1:4" ht="35.1" customHeight="1">
      <c r="A4" s="399"/>
      <c r="B4" s="330" t="s">
        <v>294</v>
      </c>
      <c r="C4" s="331"/>
      <c r="D4" s="332"/>
    </row>
    <row r="5" spans="1:4" ht="35.1" customHeight="1">
      <c r="A5" s="399"/>
      <c r="B5" s="330" t="s">
        <v>295</v>
      </c>
      <c r="C5" s="331"/>
      <c r="D5" s="333"/>
    </row>
    <row r="6" spans="1:4" ht="35.1" customHeight="1">
      <c r="A6" s="400"/>
      <c r="B6" s="341" t="s">
        <v>296</v>
      </c>
      <c r="C6" s="342"/>
      <c r="D6" s="343"/>
    </row>
    <row r="7" spans="1:4" ht="35.1" customHeight="1">
      <c r="A7" s="398" t="s">
        <v>74</v>
      </c>
      <c r="B7" s="345" t="s">
        <v>297</v>
      </c>
      <c r="C7" s="346"/>
      <c r="D7" s="347"/>
    </row>
    <row r="8" spans="1:4" ht="35.1" customHeight="1">
      <c r="A8" s="399"/>
      <c r="B8" s="330" t="s">
        <v>298</v>
      </c>
      <c r="C8" s="331"/>
      <c r="D8" s="333" t="s">
        <v>327</v>
      </c>
    </row>
    <row r="9" spans="1:4" ht="35.1" customHeight="1">
      <c r="A9" s="399"/>
      <c r="B9" s="330" t="s">
        <v>299</v>
      </c>
      <c r="C9" s="331"/>
      <c r="D9" s="333" t="s">
        <v>328</v>
      </c>
    </row>
    <row r="10" spans="1:4" ht="35.1" customHeight="1">
      <c r="A10" s="399"/>
      <c r="B10" s="334" t="s">
        <v>284</v>
      </c>
      <c r="C10" s="331"/>
      <c r="D10" s="333" t="s">
        <v>328</v>
      </c>
    </row>
    <row r="11" spans="1:4" ht="35.1" customHeight="1">
      <c r="A11" s="399"/>
      <c r="B11" s="330" t="s">
        <v>300</v>
      </c>
      <c r="C11" s="331"/>
      <c r="D11" s="335"/>
    </row>
    <row r="12" spans="1:4" ht="35.1" customHeight="1">
      <c r="A12" s="399"/>
      <c r="B12" s="330" t="s">
        <v>301</v>
      </c>
      <c r="C12" s="331"/>
      <c r="D12" s="335"/>
    </row>
    <row r="13" spans="1:4" ht="35.1" customHeight="1">
      <c r="A13" s="399"/>
      <c r="B13" s="330" t="s">
        <v>302</v>
      </c>
      <c r="C13" s="331"/>
      <c r="D13" s="335"/>
    </row>
    <row r="14" spans="1:4" ht="35.1" customHeight="1">
      <c r="A14" s="399"/>
      <c r="B14" s="330" t="s">
        <v>303</v>
      </c>
      <c r="C14" s="331"/>
      <c r="D14" s="335"/>
    </row>
    <row r="15" spans="1:4" ht="35.1" customHeight="1">
      <c r="A15" s="399"/>
      <c r="B15" s="330" t="s">
        <v>304</v>
      </c>
      <c r="C15" s="331"/>
      <c r="D15" s="335"/>
    </row>
    <row r="16" spans="1:4" ht="35.1" customHeight="1">
      <c r="A16" s="400"/>
      <c r="B16" s="348" t="s">
        <v>305</v>
      </c>
      <c r="C16" s="342"/>
      <c r="D16" s="343"/>
    </row>
    <row r="17" spans="1:4" ht="35.1" customHeight="1">
      <c r="A17" s="398" t="s">
        <v>306</v>
      </c>
      <c r="B17" s="349" t="s">
        <v>307</v>
      </c>
      <c r="C17" s="346"/>
      <c r="D17" s="347"/>
    </row>
    <row r="18" spans="1:4" ht="30">
      <c r="A18" s="399"/>
      <c r="B18" s="330" t="s">
        <v>308</v>
      </c>
      <c r="C18" s="331"/>
      <c r="D18" s="335"/>
    </row>
    <row r="19" spans="1:4" ht="35.1" customHeight="1">
      <c r="A19" s="399"/>
      <c r="B19" s="330" t="s">
        <v>309</v>
      </c>
      <c r="C19" s="331"/>
      <c r="D19" s="335"/>
    </row>
    <row r="20" spans="1:4" ht="35.1" customHeight="1">
      <c r="A20" s="399"/>
      <c r="B20" s="330" t="s">
        <v>310</v>
      </c>
      <c r="C20" s="331"/>
      <c r="D20" s="335"/>
    </row>
    <row r="21" spans="1:4" ht="35.1" customHeight="1">
      <c r="A21" s="399"/>
      <c r="B21" s="330" t="s">
        <v>311</v>
      </c>
      <c r="C21" s="331"/>
      <c r="D21" s="335"/>
    </row>
    <row r="22" spans="1:4" ht="35.1" customHeight="1">
      <c r="A22" s="400"/>
      <c r="B22" s="348" t="s">
        <v>312</v>
      </c>
      <c r="C22" s="342"/>
      <c r="D22" s="343"/>
    </row>
    <row r="23" spans="1:4" ht="50.1" customHeight="1">
      <c r="A23" s="350" t="s">
        <v>315</v>
      </c>
      <c r="B23" s="351" t="s">
        <v>313</v>
      </c>
      <c r="C23" s="352"/>
      <c r="D23" s="353" t="s">
        <v>317</v>
      </c>
    </row>
    <row r="24" spans="1:4" ht="50.1" customHeight="1">
      <c r="A24" s="350" t="s">
        <v>333</v>
      </c>
      <c r="B24" s="351" t="s">
        <v>316</v>
      </c>
      <c r="C24" s="352"/>
      <c r="D24" s="353" t="s">
        <v>314</v>
      </c>
    </row>
    <row r="25" spans="1:4" ht="58.5" customHeight="1">
      <c r="A25" s="354" t="s">
        <v>338</v>
      </c>
      <c r="B25" s="355" t="s">
        <v>339</v>
      </c>
      <c r="C25" s="352"/>
      <c r="D25" s="353" t="s">
        <v>314</v>
      </c>
    </row>
    <row r="26" spans="1:4" ht="50.1" customHeight="1">
      <c r="A26" s="354" t="s">
        <v>341</v>
      </c>
      <c r="B26" s="355"/>
      <c r="C26" s="352"/>
      <c r="D26" s="356" t="s">
        <v>314</v>
      </c>
    </row>
    <row r="27" spans="1:4" ht="50.1" customHeight="1">
      <c r="A27" s="354" t="s">
        <v>342</v>
      </c>
      <c r="B27" s="355"/>
      <c r="C27" s="352"/>
      <c r="D27" s="356" t="s">
        <v>314</v>
      </c>
    </row>
    <row r="28" spans="1:4" ht="50.1" customHeight="1">
      <c r="A28" s="354" t="s">
        <v>282</v>
      </c>
      <c r="B28" s="355" t="s">
        <v>318</v>
      </c>
      <c r="C28" s="352"/>
      <c r="D28" s="356" t="s">
        <v>314</v>
      </c>
    </row>
    <row r="29" spans="1:4" ht="50.1" customHeight="1">
      <c r="A29" s="354" t="s">
        <v>283</v>
      </c>
      <c r="B29" s="355" t="s">
        <v>318</v>
      </c>
      <c r="C29" s="352"/>
      <c r="D29" s="356" t="s">
        <v>314</v>
      </c>
    </row>
    <row r="30" spans="1:4" ht="50.1" customHeight="1">
      <c r="A30" s="354" t="s">
        <v>334</v>
      </c>
      <c r="B30" s="355"/>
      <c r="C30" s="352"/>
      <c r="D30" s="356" t="s">
        <v>314</v>
      </c>
    </row>
    <row r="31" spans="1:4" ht="35.1" customHeight="1">
      <c r="A31" s="396" t="s">
        <v>319</v>
      </c>
      <c r="B31" s="344" t="s">
        <v>322</v>
      </c>
      <c r="C31" s="339"/>
      <c r="D31" s="340" t="s">
        <v>321</v>
      </c>
    </row>
    <row r="32" spans="1:4" ht="35.1" customHeight="1" thickBot="1">
      <c r="A32" s="397"/>
      <c r="B32" s="336" t="s">
        <v>320</v>
      </c>
      <c r="C32" s="337"/>
      <c r="D32" s="338"/>
    </row>
  </sheetData>
  <mergeCells count="5">
    <mergeCell ref="A1:D1"/>
    <mergeCell ref="A31:A32"/>
    <mergeCell ref="A17:A22"/>
    <mergeCell ref="A7:A16"/>
    <mergeCell ref="A3:A6"/>
  </mergeCells>
  <phoneticPr fontId="4"/>
  <conditionalFormatting sqref="B8:D31">
    <cfRule type="expression" dxfId="255" priority="4">
      <formula>#REF!="5万円"</formula>
    </cfRule>
  </conditionalFormatting>
  <conditionalFormatting sqref="B9:D31">
    <cfRule type="expression" dxfId="254" priority="3">
      <formula>#REF!="10万円"</formula>
    </cfRule>
  </conditionalFormatting>
  <printOptions horizontalCentered="1"/>
  <pageMargins left="0.31496062992125984" right="0.31496062992125984" top="0.35433070866141736" bottom="0.35433070866141736" header="0" footer="0"/>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436" r:id="rId4" name="Check Box 100">
              <controlPr defaultSize="0" autoFill="0" autoLine="0" autoPict="0">
                <anchor moveWithCells="1">
                  <from>
                    <xdr:col>2</xdr:col>
                    <xdr:colOff>200025</xdr:colOff>
                    <xdr:row>2</xdr:row>
                    <xdr:rowOff>95250</xdr:rowOff>
                  </from>
                  <to>
                    <xdr:col>2</xdr:col>
                    <xdr:colOff>457200</xdr:colOff>
                    <xdr:row>2</xdr:row>
                    <xdr:rowOff>352425</xdr:rowOff>
                  </to>
                </anchor>
              </controlPr>
            </control>
          </mc:Choice>
        </mc:AlternateContent>
        <mc:AlternateContent xmlns:mc="http://schemas.openxmlformats.org/markup-compatibility/2006">
          <mc:Choice Requires="x14">
            <control shapeId="14437" r:id="rId5" name="Check Box 101">
              <controlPr defaultSize="0" autoFill="0" autoLine="0" autoPict="0">
                <anchor moveWithCells="1">
                  <from>
                    <xdr:col>2</xdr:col>
                    <xdr:colOff>200025</xdr:colOff>
                    <xdr:row>3</xdr:row>
                    <xdr:rowOff>85725</xdr:rowOff>
                  </from>
                  <to>
                    <xdr:col>2</xdr:col>
                    <xdr:colOff>457200</xdr:colOff>
                    <xdr:row>3</xdr:row>
                    <xdr:rowOff>342900</xdr:rowOff>
                  </to>
                </anchor>
              </controlPr>
            </control>
          </mc:Choice>
        </mc:AlternateContent>
        <mc:AlternateContent xmlns:mc="http://schemas.openxmlformats.org/markup-compatibility/2006">
          <mc:Choice Requires="x14">
            <control shapeId="14438" r:id="rId6" name="Check Box 102">
              <controlPr defaultSize="0" autoFill="0" autoLine="0" autoPict="0">
                <anchor moveWithCells="1">
                  <from>
                    <xdr:col>2</xdr:col>
                    <xdr:colOff>200025</xdr:colOff>
                    <xdr:row>4</xdr:row>
                    <xdr:rowOff>85725</xdr:rowOff>
                  </from>
                  <to>
                    <xdr:col>2</xdr:col>
                    <xdr:colOff>457200</xdr:colOff>
                    <xdr:row>4</xdr:row>
                    <xdr:rowOff>342900</xdr:rowOff>
                  </to>
                </anchor>
              </controlPr>
            </control>
          </mc:Choice>
        </mc:AlternateContent>
        <mc:AlternateContent xmlns:mc="http://schemas.openxmlformats.org/markup-compatibility/2006">
          <mc:Choice Requires="x14">
            <control shapeId="14439" r:id="rId7" name="Check Box 103">
              <controlPr defaultSize="0" autoFill="0" autoLine="0" autoPict="0">
                <anchor moveWithCells="1">
                  <from>
                    <xdr:col>2</xdr:col>
                    <xdr:colOff>200025</xdr:colOff>
                    <xdr:row>5</xdr:row>
                    <xdr:rowOff>85725</xdr:rowOff>
                  </from>
                  <to>
                    <xdr:col>2</xdr:col>
                    <xdr:colOff>457200</xdr:colOff>
                    <xdr:row>5</xdr:row>
                    <xdr:rowOff>342900</xdr:rowOff>
                  </to>
                </anchor>
              </controlPr>
            </control>
          </mc:Choice>
        </mc:AlternateContent>
        <mc:AlternateContent xmlns:mc="http://schemas.openxmlformats.org/markup-compatibility/2006">
          <mc:Choice Requires="x14">
            <control shapeId="14440" r:id="rId8" name="Check Box 104">
              <controlPr defaultSize="0" autoFill="0" autoLine="0" autoPict="0">
                <anchor moveWithCells="1">
                  <from>
                    <xdr:col>2</xdr:col>
                    <xdr:colOff>200025</xdr:colOff>
                    <xdr:row>6</xdr:row>
                    <xdr:rowOff>85725</xdr:rowOff>
                  </from>
                  <to>
                    <xdr:col>2</xdr:col>
                    <xdr:colOff>457200</xdr:colOff>
                    <xdr:row>6</xdr:row>
                    <xdr:rowOff>342900</xdr:rowOff>
                  </to>
                </anchor>
              </controlPr>
            </control>
          </mc:Choice>
        </mc:AlternateContent>
        <mc:AlternateContent xmlns:mc="http://schemas.openxmlformats.org/markup-compatibility/2006">
          <mc:Choice Requires="x14">
            <control shapeId="14441" r:id="rId9" name="Check Box 105">
              <controlPr defaultSize="0" autoFill="0" autoLine="0" autoPict="0">
                <anchor moveWithCells="1">
                  <from>
                    <xdr:col>2</xdr:col>
                    <xdr:colOff>200025</xdr:colOff>
                    <xdr:row>7</xdr:row>
                    <xdr:rowOff>85725</xdr:rowOff>
                  </from>
                  <to>
                    <xdr:col>2</xdr:col>
                    <xdr:colOff>457200</xdr:colOff>
                    <xdr:row>7</xdr:row>
                    <xdr:rowOff>342900</xdr:rowOff>
                  </to>
                </anchor>
              </controlPr>
            </control>
          </mc:Choice>
        </mc:AlternateContent>
        <mc:AlternateContent xmlns:mc="http://schemas.openxmlformats.org/markup-compatibility/2006">
          <mc:Choice Requires="x14">
            <control shapeId="14442" r:id="rId10" name="Check Box 106">
              <controlPr defaultSize="0" autoFill="0" autoLine="0" autoPict="0">
                <anchor moveWithCells="1">
                  <from>
                    <xdr:col>2</xdr:col>
                    <xdr:colOff>200025</xdr:colOff>
                    <xdr:row>8</xdr:row>
                    <xdr:rowOff>85725</xdr:rowOff>
                  </from>
                  <to>
                    <xdr:col>2</xdr:col>
                    <xdr:colOff>457200</xdr:colOff>
                    <xdr:row>8</xdr:row>
                    <xdr:rowOff>342900</xdr:rowOff>
                  </to>
                </anchor>
              </controlPr>
            </control>
          </mc:Choice>
        </mc:AlternateContent>
        <mc:AlternateContent xmlns:mc="http://schemas.openxmlformats.org/markup-compatibility/2006">
          <mc:Choice Requires="x14">
            <control shapeId="14443" r:id="rId11" name="Check Box 107">
              <controlPr defaultSize="0" autoFill="0" autoLine="0" autoPict="0">
                <anchor moveWithCells="1">
                  <from>
                    <xdr:col>2</xdr:col>
                    <xdr:colOff>200025</xdr:colOff>
                    <xdr:row>9</xdr:row>
                    <xdr:rowOff>85725</xdr:rowOff>
                  </from>
                  <to>
                    <xdr:col>2</xdr:col>
                    <xdr:colOff>457200</xdr:colOff>
                    <xdr:row>9</xdr:row>
                    <xdr:rowOff>342900</xdr:rowOff>
                  </to>
                </anchor>
              </controlPr>
            </control>
          </mc:Choice>
        </mc:AlternateContent>
        <mc:AlternateContent xmlns:mc="http://schemas.openxmlformats.org/markup-compatibility/2006">
          <mc:Choice Requires="x14">
            <control shapeId="14444" r:id="rId12" name="Check Box 108">
              <controlPr defaultSize="0" autoFill="0" autoLine="0" autoPict="0">
                <anchor moveWithCells="1">
                  <from>
                    <xdr:col>2</xdr:col>
                    <xdr:colOff>200025</xdr:colOff>
                    <xdr:row>10</xdr:row>
                    <xdr:rowOff>85725</xdr:rowOff>
                  </from>
                  <to>
                    <xdr:col>2</xdr:col>
                    <xdr:colOff>457200</xdr:colOff>
                    <xdr:row>10</xdr:row>
                    <xdr:rowOff>342900</xdr:rowOff>
                  </to>
                </anchor>
              </controlPr>
            </control>
          </mc:Choice>
        </mc:AlternateContent>
        <mc:AlternateContent xmlns:mc="http://schemas.openxmlformats.org/markup-compatibility/2006">
          <mc:Choice Requires="x14">
            <control shapeId="14445" r:id="rId13" name="Check Box 109">
              <controlPr defaultSize="0" autoFill="0" autoLine="0" autoPict="0">
                <anchor moveWithCells="1">
                  <from>
                    <xdr:col>2</xdr:col>
                    <xdr:colOff>200025</xdr:colOff>
                    <xdr:row>11</xdr:row>
                    <xdr:rowOff>85725</xdr:rowOff>
                  </from>
                  <to>
                    <xdr:col>2</xdr:col>
                    <xdr:colOff>457200</xdr:colOff>
                    <xdr:row>11</xdr:row>
                    <xdr:rowOff>342900</xdr:rowOff>
                  </to>
                </anchor>
              </controlPr>
            </control>
          </mc:Choice>
        </mc:AlternateContent>
        <mc:AlternateContent xmlns:mc="http://schemas.openxmlformats.org/markup-compatibility/2006">
          <mc:Choice Requires="x14">
            <control shapeId="14446" r:id="rId14" name="Check Box 110">
              <controlPr defaultSize="0" autoFill="0" autoLine="0" autoPict="0">
                <anchor moveWithCells="1">
                  <from>
                    <xdr:col>2</xdr:col>
                    <xdr:colOff>200025</xdr:colOff>
                    <xdr:row>12</xdr:row>
                    <xdr:rowOff>85725</xdr:rowOff>
                  </from>
                  <to>
                    <xdr:col>2</xdr:col>
                    <xdr:colOff>457200</xdr:colOff>
                    <xdr:row>12</xdr:row>
                    <xdr:rowOff>342900</xdr:rowOff>
                  </to>
                </anchor>
              </controlPr>
            </control>
          </mc:Choice>
        </mc:AlternateContent>
        <mc:AlternateContent xmlns:mc="http://schemas.openxmlformats.org/markup-compatibility/2006">
          <mc:Choice Requires="x14">
            <control shapeId="14447" r:id="rId15" name="Check Box 111">
              <controlPr defaultSize="0" autoFill="0" autoLine="0" autoPict="0">
                <anchor moveWithCells="1">
                  <from>
                    <xdr:col>2</xdr:col>
                    <xdr:colOff>200025</xdr:colOff>
                    <xdr:row>13</xdr:row>
                    <xdr:rowOff>85725</xdr:rowOff>
                  </from>
                  <to>
                    <xdr:col>2</xdr:col>
                    <xdr:colOff>457200</xdr:colOff>
                    <xdr:row>13</xdr:row>
                    <xdr:rowOff>342900</xdr:rowOff>
                  </to>
                </anchor>
              </controlPr>
            </control>
          </mc:Choice>
        </mc:AlternateContent>
        <mc:AlternateContent xmlns:mc="http://schemas.openxmlformats.org/markup-compatibility/2006">
          <mc:Choice Requires="x14">
            <control shapeId="14448" r:id="rId16" name="Check Box 112">
              <controlPr defaultSize="0" autoFill="0" autoLine="0" autoPict="0">
                <anchor moveWithCells="1">
                  <from>
                    <xdr:col>2</xdr:col>
                    <xdr:colOff>200025</xdr:colOff>
                    <xdr:row>14</xdr:row>
                    <xdr:rowOff>85725</xdr:rowOff>
                  </from>
                  <to>
                    <xdr:col>2</xdr:col>
                    <xdr:colOff>457200</xdr:colOff>
                    <xdr:row>14</xdr:row>
                    <xdr:rowOff>342900</xdr:rowOff>
                  </to>
                </anchor>
              </controlPr>
            </control>
          </mc:Choice>
        </mc:AlternateContent>
        <mc:AlternateContent xmlns:mc="http://schemas.openxmlformats.org/markup-compatibility/2006">
          <mc:Choice Requires="x14">
            <control shapeId="14449" r:id="rId17" name="Check Box 113">
              <controlPr defaultSize="0" autoFill="0" autoLine="0" autoPict="0">
                <anchor moveWithCells="1">
                  <from>
                    <xdr:col>2</xdr:col>
                    <xdr:colOff>200025</xdr:colOff>
                    <xdr:row>15</xdr:row>
                    <xdr:rowOff>85725</xdr:rowOff>
                  </from>
                  <to>
                    <xdr:col>2</xdr:col>
                    <xdr:colOff>457200</xdr:colOff>
                    <xdr:row>15</xdr:row>
                    <xdr:rowOff>342900</xdr:rowOff>
                  </to>
                </anchor>
              </controlPr>
            </control>
          </mc:Choice>
        </mc:AlternateContent>
        <mc:AlternateContent xmlns:mc="http://schemas.openxmlformats.org/markup-compatibility/2006">
          <mc:Choice Requires="x14">
            <control shapeId="14450" r:id="rId18" name="Check Box 114">
              <controlPr defaultSize="0" autoFill="0" autoLine="0" autoPict="0">
                <anchor moveWithCells="1">
                  <from>
                    <xdr:col>2</xdr:col>
                    <xdr:colOff>200025</xdr:colOff>
                    <xdr:row>16</xdr:row>
                    <xdr:rowOff>85725</xdr:rowOff>
                  </from>
                  <to>
                    <xdr:col>2</xdr:col>
                    <xdr:colOff>457200</xdr:colOff>
                    <xdr:row>16</xdr:row>
                    <xdr:rowOff>342900</xdr:rowOff>
                  </to>
                </anchor>
              </controlPr>
            </control>
          </mc:Choice>
        </mc:AlternateContent>
        <mc:AlternateContent xmlns:mc="http://schemas.openxmlformats.org/markup-compatibility/2006">
          <mc:Choice Requires="x14">
            <control shapeId="14451" r:id="rId19" name="Check Box 115">
              <controlPr defaultSize="0" autoFill="0" autoLine="0" autoPict="0">
                <anchor moveWithCells="1">
                  <from>
                    <xdr:col>2</xdr:col>
                    <xdr:colOff>200025</xdr:colOff>
                    <xdr:row>17</xdr:row>
                    <xdr:rowOff>85725</xdr:rowOff>
                  </from>
                  <to>
                    <xdr:col>2</xdr:col>
                    <xdr:colOff>457200</xdr:colOff>
                    <xdr:row>17</xdr:row>
                    <xdr:rowOff>342900</xdr:rowOff>
                  </to>
                </anchor>
              </controlPr>
            </control>
          </mc:Choice>
        </mc:AlternateContent>
        <mc:AlternateContent xmlns:mc="http://schemas.openxmlformats.org/markup-compatibility/2006">
          <mc:Choice Requires="x14">
            <control shapeId="14452" r:id="rId20" name="Check Box 116">
              <controlPr defaultSize="0" autoFill="0" autoLine="0" autoPict="0">
                <anchor moveWithCells="1">
                  <from>
                    <xdr:col>2</xdr:col>
                    <xdr:colOff>200025</xdr:colOff>
                    <xdr:row>18</xdr:row>
                    <xdr:rowOff>85725</xdr:rowOff>
                  </from>
                  <to>
                    <xdr:col>2</xdr:col>
                    <xdr:colOff>457200</xdr:colOff>
                    <xdr:row>18</xdr:row>
                    <xdr:rowOff>342900</xdr:rowOff>
                  </to>
                </anchor>
              </controlPr>
            </control>
          </mc:Choice>
        </mc:AlternateContent>
        <mc:AlternateContent xmlns:mc="http://schemas.openxmlformats.org/markup-compatibility/2006">
          <mc:Choice Requires="x14">
            <control shapeId="14453" r:id="rId21" name="Check Box 117">
              <controlPr defaultSize="0" autoFill="0" autoLine="0" autoPict="0">
                <anchor moveWithCells="1">
                  <from>
                    <xdr:col>2</xdr:col>
                    <xdr:colOff>200025</xdr:colOff>
                    <xdr:row>19</xdr:row>
                    <xdr:rowOff>85725</xdr:rowOff>
                  </from>
                  <to>
                    <xdr:col>2</xdr:col>
                    <xdr:colOff>457200</xdr:colOff>
                    <xdr:row>19</xdr:row>
                    <xdr:rowOff>342900</xdr:rowOff>
                  </to>
                </anchor>
              </controlPr>
            </control>
          </mc:Choice>
        </mc:AlternateContent>
        <mc:AlternateContent xmlns:mc="http://schemas.openxmlformats.org/markup-compatibility/2006">
          <mc:Choice Requires="x14">
            <control shapeId="14454" r:id="rId22" name="Check Box 118">
              <controlPr defaultSize="0" autoFill="0" autoLine="0" autoPict="0">
                <anchor moveWithCells="1">
                  <from>
                    <xdr:col>2</xdr:col>
                    <xdr:colOff>200025</xdr:colOff>
                    <xdr:row>20</xdr:row>
                    <xdr:rowOff>85725</xdr:rowOff>
                  </from>
                  <to>
                    <xdr:col>2</xdr:col>
                    <xdr:colOff>457200</xdr:colOff>
                    <xdr:row>20</xdr:row>
                    <xdr:rowOff>342900</xdr:rowOff>
                  </to>
                </anchor>
              </controlPr>
            </control>
          </mc:Choice>
        </mc:AlternateContent>
        <mc:AlternateContent xmlns:mc="http://schemas.openxmlformats.org/markup-compatibility/2006">
          <mc:Choice Requires="x14">
            <control shapeId="14455" r:id="rId23" name="Check Box 119">
              <controlPr defaultSize="0" autoFill="0" autoLine="0" autoPict="0">
                <anchor moveWithCells="1">
                  <from>
                    <xdr:col>2</xdr:col>
                    <xdr:colOff>200025</xdr:colOff>
                    <xdr:row>21</xdr:row>
                    <xdr:rowOff>85725</xdr:rowOff>
                  </from>
                  <to>
                    <xdr:col>2</xdr:col>
                    <xdr:colOff>457200</xdr:colOff>
                    <xdr:row>21</xdr:row>
                    <xdr:rowOff>342900</xdr:rowOff>
                  </to>
                </anchor>
              </controlPr>
            </control>
          </mc:Choice>
        </mc:AlternateContent>
        <mc:AlternateContent xmlns:mc="http://schemas.openxmlformats.org/markup-compatibility/2006">
          <mc:Choice Requires="x14">
            <control shapeId="14456" r:id="rId24" name="Check Box 120">
              <controlPr defaultSize="0" autoFill="0" autoLine="0" autoPict="0">
                <anchor moveWithCells="1">
                  <from>
                    <xdr:col>2</xdr:col>
                    <xdr:colOff>200025</xdr:colOff>
                    <xdr:row>22</xdr:row>
                    <xdr:rowOff>161925</xdr:rowOff>
                  </from>
                  <to>
                    <xdr:col>2</xdr:col>
                    <xdr:colOff>457200</xdr:colOff>
                    <xdr:row>22</xdr:row>
                    <xdr:rowOff>428625</xdr:rowOff>
                  </to>
                </anchor>
              </controlPr>
            </control>
          </mc:Choice>
        </mc:AlternateContent>
        <mc:AlternateContent xmlns:mc="http://schemas.openxmlformats.org/markup-compatibility/2006">
          <mc:Choice Requires="x14">
            <control shapeId="14465" r:id="rId25" name="Check Box 129">
              <controlPr defaultSize="0" autoFill="0" autoLine="0" autoPict="0">
                <anchor moveWithCells="1">
                  <from>
                    <xdr:col>2</xdr:col>
                    <xdr:colOff>200025</xdr:colOff>
                    <xdr:row>30</xdr:row>
                    <xdr:rowOff>85725</xdr:rowOff>
                  </from>
                  <to>
                    <xdr:col>2</xdr:col>
                    <xdr:colOff>457200</xdr:colOff>
                    <xdr:row>30</xdr:row>
                    <xdr:rowOff>342900</xdr:rowOff>
                  </to>
                </anchor>
              </controlPr>
            </control>
          </mc:Choice>
        </mc:AlternateContent>
        <mc:AlternateContent xmlns:mc="http://schemas.openxmlformats.org/markup-compatibility/2006">
          <mc:Choice Requires="x14">
            <control shapeId="14466" r:id="rId26" name="Check Box 130">
              <controlPr defaultSize="0" autoFill="0" autoLine="0" autoPict="0">
                <anchor moveWithCells="1">
                  <from>
                    <xdr:col>2</xdr:col>
                    <xdr:colOff>200025</xdr:colOff>
                    <xdr:row>31</xdr:row>
                    <xdr:rowOff>85725</xdr:rowOff>
                  </from>
                  <to>
                    <xdr:col>2</xdr:col>
                    <xdr:colOff>457200</xdr:colOff>
                    <xdr:row>31</xdr:row>
                    <xdr:rowOff>342900</xdr:rowOff>
                  </to>
                </anchor>
              </controlPr>
            </control>
          </mc:Choice>
        </mc:AlternateContent>
        <mc:AlternateContent xmlns:mc="http://schemas.openxmlformats.org/markup-compatibility/2006">
          <mc:Choice Requires="x14">
            <control shapeId="14467" r:id="rId27" name="Check Box 131">
              <controlPr defaultSize="0" autoFill="0" autoLine="0" autoPict="0">
                <anchor moveWithCells="1">
                  <from>
                    <xdr:col>2</xdr:col>
                    <xdr:colOff>200025</xdr:colOff>
                    <xdr:row>23</xdr:row>
                    <xdr:rowOff>161925</xdr:rowOff>
                  </from>
                  <to>
                    <xdr:col>2</xdr:col>
                    <xdr:colOff>457200</xdr:colOff>
                    <xdr:row>23</xdr:row>
                    <xdr:rowOff>428625</xdr:rowOff>
                  </to>
                </anchor>
              </controlPr>
            </control>
          </mc:Choice>
        </mc:AlternateContent>
        <mc:AlternateContent xmlns:mc="http://schemas.openxmlformats.org/markup-compatibility/2006">
          <mc:Choice Requires="x14">
            <control shapeId="14469" r:id="rId28" name="Check Box 133">
              <controlPr defaultSize="0" autoFill="0" autoLine="0" autoPict="0">
                <anchor moveWithCells="1">
                  <from>
                    <xdr:col>2</xdr:col>
                    <xdr:colOff>200025</xdr:colOff>
                    <xdr:row>25</xdr:row>
                    <xdr:rowOff>161925</xdr:rowOff>
                  </from>
                  <to>
                    <xdr:col>2</xdr:col>
                    <xdr:colOff>457200</xdr:colOff>
                    <xdr:row>25</xdr:row>
                    <xdr:rowOff>428625</xdr:rowOff>
                  </to>
                </anchor>
              </controlPr>
            </control>
          </mc:Choice>
        </mc:AlternateContent>
        <mc:AlternateContent xmlns:mc="http://schemas.openxmlformats.org/markup-compatibility/2006">
          <mc:Choice Requires="x14">
            <control shapeId="14470" r:id="rId29" name="Check Box 134">
              <controlPr defaultSize="0" autoFill="0" autoLine="0" autoPict="0">
                <anchor moveWithCells="1">
                  <from>
                    <xdr:col>2</xdr:col>
                    <xdr:colOff>200025</xdr:colOff>
                    <xdr:row>26</xdr:row>
                    <xdr:rowOff>161925</xdr:rowOff>
                  </from>
                  <to>
                    <xdr:col>2</xdr:col>
                    <xdr:colOff>457200</xdr:colOff>
                    <xdr:row>26</xdr:row>
                    <xdr:rowOff>428625</xdr:rowOff>
                  </to>
                </anchor>
              </controlPr>
            </control>
          </mc:Choice>
        </mc:AlternateContent>
        <mc:AlternateContent xmlns:mc="http://schemas.openxmlformats.org/markup-compatibility/2006">
          <mc:Choice Requires="x14">
            <control shapeId="14472" r:id="rId30" name="Check Box 136">
              <controlPr defaultSize="0" autoFill="0" autoLine="0" autoPict="0">
                <anchor moveWithCells="1">
                  <from>
                    <xdr:col>2</xdr:col>
                    <xdr:colOff>200025</xdr:colOff>
                    <xdr:row>27</xdr:row>
                    <xdr:rowOff>161925</xdr:rowOff>
                  </from>
                  <to>
                    <xdr:col>2</xdr:col>
                    <xdr:colOff>457200</xdr:colOff>
                    <xdr:row>27</xdr:row>
                    <xdr:rowOff>428625</xdr:rowOff>
                  </to>
                </anchor>
              </controlPr>
            </control>
          </mc:Choice>
        </mc:AlternateContent>
        <mc:AlternateContent xmlns:mc="http://schemas.openxmlformats.org/markup-compatibility/2006">
          <mc:Choice Requires="x14">
            <control shapeId="14473" r:id="rId31" name="Check Box 137">
              <controlPr defaultSize="0" autoFill="0" autoLine="0" autoPict="0">
                <anchor moveWithCells="1">
                  <from>
                    <xdr:col>2</xdr:col>
                    <xdr:colOff>200025</xdr:colOff>
                    <xdr:row>28</xdr:row>
                    <xdr:rowOff>161925</xdr:rowOff>
                  </from>
                  <to>
                    <xdr:col>2</xdr:col>
                    <xdr:colOff>457200</xdr:colOff>
                    <xdr:row>28</xdr:row>
                    <xdr:rowOff>428625</xdr:rowOff>
                  </to>
                </anchor>
              </controlPr>
            </control>
          </mc:Choice>
        </mc:AlternateContent>
        <mc:AlternateContent xmlns:mc="http://schemas.openxmlformats.org/markup-compatibility/2006">
          <mc:Choice Requires="x14">
            <control shapeId="14474" r:id="rId32" name="Check Box 138">
              <controlPr defaultSize="0" autoFill="0" autoLine="0" autoPict="0">
                <anchor moveWithCells="1">
                  <from>
                    <xdr:col>2</xdr:col>
                    <xdr:colOff>200025</xdr:colOff>
                    <xdr:row>29</xdr:row>
                    <xdr:rowOff>161925</xdr:rowOff>
                  </from>
                  <to>
                    <xdr:col>2</xdr:col>
                    <xdr:colOff>457200</xdr:colOff>
                    <xdr:row>29</xdr:row>
                    <xdr:rowOff>428625</xdr:rowOff>
                  </to>
                </anchor>
              </controlPr>
            </control>
          </mc:Choice>
        </mc:AlternateContent>
        <mc:AlternateContent xmlns:mc="http://schemas.openxmlformats.org/markup-compatibility/2006">
          <mc:Choice Requires="x14">
            <control shapeId="14475" r:id="rId33" name="Check Box 139">
              <controlPr defaultSize="0" autoFill="0" autoLine="0" autoPict="0">
                <anchor moveWithCells="1">
                  <from>
                    <xdr:col>2</xdr:col>
                    <xdr:colOff>200025</xdr:colOff>
                    <xdr:row>24</xdr:row>
                    <xdr:rowOff>161925</xdr:rowOff>
                  </from>
                  <to>
                    <xdr:col>2</xdr:col>
                    <xdr:colOff>457200</xdr:colOff>
                    <xdr:row>24</xdr:row>
                    <xdr:rowOff>428625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82D21-F3C6-4576-9A47-0DFE93063024}">
  <sheetPr>
    <pageSetUpPr fitToPage="1"/>
  </sheetPr>
  <dimension ref="A1:V44"/>
  <sheetViews>
    <sheetView view="pageBreakPreview" zoomScaleNormal="100" zoomScaleSheetLayoutView="100" workbookViewId="0">
      <selection activeCell="Z27" sqref="Z27"/>
    </sheetView>
  </sheetViews>
  <sheetFormatPr defaultRowHeight="13.5"/>
  <cols>
    <col min="11" max="11" width="4.875" style="128" customWidth="1"/>
    <col min="21" max="21" width="8.75" customWidth="1"/>
  </cols>
  <sheetData>
    <row r="1" spans="1:21" ht="15" customHeight="1">
      <c r="A1" s="106" t="s">
        <v>37</v>
      </c>
      <c r="B1" s="106"/>
      <c r="C1" s="106"/>
      <c r="D1" s="106"/>
      <c r="E1" s="106"/>
      <c r="F1" s="106"/>
      <c r="G1" s="106"/>
      <c r="H1" s="106"/>
      <c r="I1" s="106"/>
      <c r="J1" s="106"/>
      <c r="K1" s="106"/>
      <c r="L1" s="109" t="s">
        <v>37</v>
      </c>
      <c r="M1" s="110"/>
      <c r="N1" s="110"/>
      <c r="O1" s="110"/>
      <c r="P1" s="110"/>
      <c r="Q1" s="110"/>
      <c r="R1" s="110"/>
      <c r="S1" s="110"/>
      <c r="T1" s="110"/>
      <c r="U1" s="111"/>
    </row>
    <row r="2" spans="1:21" ht="15" customHeight="1">
      <c r="A2" s="106"/>
      <c r="B2" s="106"/>
      <c r="C2" s="106"/>
      <c r="D2" s="106"/>
      <c r="E2" s="106"/>
      <c r="F2" s="106"/>
      <c r="G2" s="106"/>
      <c r="H2" s="106"/>
      <c r="I2" s="106"/>
      <c r="J2" s="106"/>
      <c r="K2" s="106"/>
      <c r="L2" s="112"/>
      <c r="M2" s="380"/>
      <c r="N2" s="380"/>
      <c r="O2" s="380"/>
      <c r="P2" s="380"/>
      <c r="Q2" s="380"/>
      <c r="R2" s="380"/>
      <c r="S2" s="380"/>
      <c r="T2" s="380"/>
      <c r="U2" s="113"/>
    </row>
    <row r="3" spans="1:21" ht="15" customHeight="1">
      <c r="A3" s="409" t="s">
        <v>343</v>
      </c>
      <c r="B3" s="409"/>
      <c r="C3" s="409"/>
      <c r="D3" s="409"/>
      <c r="E3" s="409"/>
      <c r="F3" s="409"/>
      <c r="G3" s="409"/>
      <c r="H3" s="409"/>
      <c r="I3" s="409"/>
      <c r="J3" s="409"/>
      <c r="K3" s="127"/>
      <c r="L3" s="402" t="s">
        <v>343</v>
      </c>
      <c r="M3" s="403"/>
      <c r="N3" s="403"/>
      <c r="O3" s="403"/>
      <c r="P3" s="403"/>
      <c r="Q3" s="403"/>
      <c r="R3" s="403"/>
      <c r="S3" s="403"/>
      <c r="T3" s="403"/>
      <c r="U3" s="404"/>
    </row>
    <row r="4" spans="1:21" ht="15" customHeight="1">
      <c r="A4" s="423" t="s">
        <v>285</v>
      </c>
      <c r="B4" s="423"/>
      <c r="C4" s="423"/>
      <c r="D4" s="423"/>
      <c r="E4" s="423"/>
      <c r="F4" s="423"/>
      <c r="G4" s="423"/>
      <c r="H4" s="423"/>
      <c r="I4" s="423"/>
      <c r="J4" s="423"/>
      <c r="K4" s="114"/>
      <c r="L4" s="419" t="s">
        <v>337</v>
      </c>
      <c r="M4" s="420"/>
      <c r="N4" s="420"/>
      <c r="O4" s="420"/>
      <c r="P4" s="420"/>
      <c r="Q4" s="420"/>
      <c r="R4" s="420"/>
      <c r="S4" s="420"/>
      <c r="T4" s="420"/>
      <c r="U4" s="421"/>
    </row>
    <row r="5" spans="1:21" ht="15" customHeight="1">
      <c r="A5" s="386"/>
      <c r="B5" s="386" t="s">
        <v>52</v>
      </c>
      <c r="C5" s="386"/>
      <c r="D5" s="386"/>
      <c r="E5" s="386"/>
      <c r="F5" s="386"/>
      <c r="G5" s="386"/>
      <c r="H5" s="386"/>
      <c r="I5" s="387"/>
      <c r="J5" s="386"/>
      <c r="K5" s="106"/>
      <c r="L5" s="112"/>
      <c r="M5" s="380" t="s">
        <v>52</v>
      </c>
      <c r="N5" s="380"/>
      <c r="O5" s="380"/>
      <c r="P5" s="380"/>
      <c r="Q5" s="380"/>
      <c r="R5" s="380"/>
      <c r="S5" s="380"/>
      <c r="T5" s="378"/>
      <c r="U5" s="113"/>
    </row>
    <row r="6" spans="1:21" ht="15" customHeight="1">
      <c r="A6" s="386"/>
      <c r="B6" s="386"/>
      <c r="C6" s="386"/>
      <c r="D6" s="386"/>
      <c r="E6" s="386"/>
      <c r="F6" s="386"/>
      <c r="G6" s="388" t="s">
        <v>53</v>
      </c>
      <c r="H6" s="389"/>
      <c r="I6" s="389"/>
      <c r="J6" s="389"/>
      <c r="K6" s="115"/>
      <c r="L6" s="112"/>
      <c r="M6" s="380"/>
      <c r="N6" s="380"/>
      <c r="O6" s="380"/>
      <c r="P6" s="380"/>
      <c r="Q6" s="380"/>
      <c r="R6" s="377" t="s">
        <v>53</v>
      </c>
      <c r="S6" s="115"/>
      <c r="T6" s="115"/>
      <c r="U6" s="116"/>
    </row>
    <row r="7" spans="1:21" ht="15" customHeight="1">
      <c r="A7" s="386"/>
      <c r="B7" s="386"/>
      <c r="C7" s="386"/>
      <c r="D7" s="386"/>
      <c r="E7" s="386"/>
      <c r="F7" s="386"/>
      <c r="G7" s="161" t="s">
        <v>54</v>
      </c>
      <c r="H7" s="390" t="s">
        <v>55</v>
      </c>
      <c r="I7" s="410"/>
      <c r="J7" s="410"/>
      <c r="K7" s="126"/>
      <c r="L7" s="112"/>
      <c r="M7" s="380"/>
      <c r="N7" s="380"/>
      <c r="O7" s="380"/>
      <c r="P7" s="380"/>
      <c r="Q7" s="380"/>
      <c r="R7" s="377" t="s">
        <v>54</v>
      </c>
      <c r="S7" s="378" t="s">
        <v>55</v>
      </c>
      <c r="T7" s="405" t="s">
        <v>141</v>
      </c>
      <c r="U7" s="406"/>
    </row>
    <row r="8" spans="1:21" ht="15" customHeight="1">
      <c r="A8" s="386" t="s">
        <v>47</v>
      </c>
      <c r="B8" s="386"/>
      <c r="C8" s="386"/>
      <c r="D8" s="386"/>
      <c r="E8" s="386"/>
      <c r="F8" s="386"/>
      <c r="G8" s="411"/>
      <c r="H8" s="411"/>
      <c r="I8" s="411"/>
      <c r="J8" s="411"/>
      <c r="K8" s="134"/>
      <c r="L8" s="112" t="s">
        <v>47</v>
      </c>
      <c r="M8" s="380"/>
      <c r="N8" s="380"/>
      <c r="O8" s="380"/>
      <c r="P8" s="380"/>
      <c r="Q8" s="380"/>
      <c r="R8" s="407" t="s">
        <v>142</v>
      </c>
      <c r="S8" s="407"/>
      <c r="T8" s="407"/>
      <c r="U8" s="408"/>
    </row>
    <row r="9" spans="1:21" ht="15" customHeight="1">
      <c r="A9" s="386"/>
      <c r="B9" s="386"/>
      <c r="C9" s="386"/>
      <c r="D9" s="386"/>
      <c r="E9" s="386"/>
      <c r="F9" s="386"/>
      <c r="G9" s="391" t="s">
        <v>56</v>
      </c>
      <c r="H9" s="413"/>
      <c r="I9" s="413"/>
      <c r="J9" s="413"/>
      <c r="K9" s="126"/>
      <c r="L9" s="112"/>
      <c r="M9" s="380"/>
      <c r="N9" s="380"/>
      <c r="O9" s="380"/>
      <c r="P9" s="380"/>
      <c r="Q9" s="380"/>
      <c r="R9" s="117" t="s">
        <v>56</v>
      </c>
      <c r="S9" s="414" t="s">
        <v>143</v>
      </c>
      <c r="T9" s="414"/>
      <c r="U9" s="415"/>
    </row>
    <row r="10" spans="1:21" ht="15" customHeight="1">
      <c r="A10" s="386"/>
      <c r="B10" s="386"/>
      <c r="C10" s="386"/>
      <c r="D10" s="386"/>
      <c r="E10" s="386"/>
      <c r="F10" s="386"/>
      <c r="G10" s="391" t="s">
        <v>57</v>
      </c>
      <c r="H10" s="413"/>
      <c r="I10" s="413"/>
      <c r="J10" s="413"/>
      <c r="K10" s="126"/>
      <c r="L10" s="112"/>
      <c r="M10" s="380"/>
      <c r="N10" s="380"/>
      <c r="O10" s="380"/>
      <c r="P10" s="380"/>
      <c r="Q10" s="380"/>
      <c r="R10" s="117" t="s">
        <v>57</v>
      </c>
      <c r="S10" s="416" t="s">
        <v>144</v>
      </c>
      <c r="T10" s="417"/>
      <c r="U10" s="418"/>
    </row>
    <row r="11" spans="1:21" ht="15" customHeight="1">
      <c r="A11" s="386"/>
      <c r="B11" s="386"/>
      <c r="C11" s="386"/>
      <c r="D11" s="386"/>
      <c r="E11" s="386"/>
      <c r="F11" s="386"/>
      <c r="G11" s="391" t="s">
        <v>58</v>
      </c>
      <c r="H11" s="413"/>
      <c r="I11" s="413"/>
      <c r="J11" s="413"/>
      <c r="K11" s="126"/>
      <c r="L11" s="112"/>
      <c r="M11" s="380"/>
      <c r="N11" s="380"/>
      <c r="O11" s="380"/>
      <c r="P11" s="380"/>
      <c r="Q11" s="380"/>
      <c r="R11" s="117" t="s">
        <v>58</v>
      </c>
      <c r="S11" s="414" t="s">
        <v>145</v>
      </c>
      <c r="T11" s="414"/>
      <c r="U11" s="415"/>
    </row>
    <row r="12" spans="1:21" ht="15" customHeight="1">
      <c r="A12" s="386"/>
      <c r="B12" s="386"/>
      <c r="C12" s="386"/>
      <c r="D12" s="386"/>
      <c r="E12" s="386"/>
      <c r="F12" s="386"/>
      <c r="G12" s="391" t="s">
        <v>59</v>
      </c>
      <c r="H12" s="413"/>
      <c r="I12" s="413"/>
      <c r="J12" s="413"/>
      <c r="K12" s="126"/>
      <c r="L12" s="112"/>
      <c r="M12" s="380"/>
      <c r="N12" s="380"/>
      <c r="O12" s="380"/>
      <c r="P12" s="380"/>
      <c r="Q12" s="380"/>
      <c r="R12" s="117" t="s">
        <v>59</v>
      </c>
      <c r="S12" s="414" t="s">
        <v>146</v>
      </c>
      <c r="T12" s="414"/>
      <c r="U12" s="415"/>
    </row>
    <row r="13" spans="1:21" ht="15" customHeight="1">
      <c r="A13" s="386"/>
      <c r="B13" s="386"/>
      <c r="C13" s="386"/>
      <c r="D13" s="386"/>
      <c r="E13" s="386"/>
      <c r="F13" s="386"/>
      <c r="G13" s="391" t="s">
        <v>60</v>
      </c>
      <c r="H13" s="412"/>
      <c r="I13" s="412"/>
      <c r="J13" s="412"/>
      <c r="K13" s="126"/>
      <c r="L13" s="112"/>
      <c r="M13" s="380"/>
      <c r="N13" s="380"/>
      <c r="O13" s="380"/>
      <c r="P13" s="380"/>
      <c r="Q13" s="380"/>
      <c r="R13" s="117" t="s">
        <v>60</v>
      </c>
      <c r="S13" s="425" t="s">
        <v>147</v>
      </c>
      <c r="T13" s="425"/>
      <c r="U13" s="426"/>
    </row>
    <row r="14" spans="1:21" ht="15" customHeight="1">
      <c r="A14" s="386"/>
      <c r="B14" s="386"/>
      <c r="C14" s="386"/>
      <c r="D14" s="386"/>
      <c r="E14" s="386"/>
      <c r="F14" s="386"/>
      <c r="G14" s="386"/>
      <c r="H14" s="386"/>
      <c r="I14" s="386"/>
      <c r="J14" s="386"/>
      <c r="K14" s="106"/>
      <c r="L14" s="112"/>
      <c r="M14" s="380"/>
      <c r="N14" s="380"/>
      <c r="O14" s="380"/>
      <c r="P14" s="380"/>
      <c r="Q14" s="380"/>
      <c r="R14" s="380"/>
      <c r="S14" s="380"/>
      <c r="T14" s="380"/>
      <c r="U14" s="113"/>
    </row>
    <row r="15" spans="1:21" ht="15" customHeight="1">
      <c r="A15" s="430" t="s">
        <v>352</v>
      </c>
      <c r="B15" s="430"/>
      <c r="C15" s="430"/>
      <c r="D15" s="430"/>
      <c r="E15" s="430"/>
      <c r="F15" s="430"/>
      <c r="G15" s="430"/>
      <c r="H15" s="430"/>
      <c r="I15" s="430"/>
      <c r="J15" s="386"/>
      <c r="K15" s="106"/>
      <c r="L15" s="427" t="s">
        <v>345</v>
      </c>
      <c r="M15" s="428"/>
      <c r="N15" s="428"/>
      <c r="O15" s="428"/>
      <c r="P15" s="428"/>
      <c r="Q15" s="428"/>
      <c r="R15" s="428"/>
      <c r="S15" s="428"/>
      <c r="T15" s="428"/>
      <c r="U15" s="113"/>
    </row>
    <row r="16" spans="1:21" ht="15" customHeight="1">
      <c r="A16" s="430"/>
      <c r="B16" s="430"/>
      <c r="C16" s="430"/>
      <c r="D16" s="430"/>
      <c r="E16" s="430"/>
      <c r="F16" s="430"/>
      <c r="G16" s="430"/>
      <c r="H16" s="430"/>
      <c r="I16" s="430"/>
      <c r="J16" s="386"/>
      <c r="K16" s="106"/>
      <c r="L16" s="427"/>
      <c r="M16" s="428"/>
      <c r="N16" s="428"/>
      <c r="O16" s="428"/>
      <c r="P16" s="428"/>
      <c r="Q16" s="428"/>
      <c r="R16" s="428"/>
      <c r="S16" s="428"/>
      <c r="T16" s="428"/>
      <c r="U16" s="113"/>
    </row>
    <row r="17" spans="1:22" ht="15" customHeight="1">
      <c r="A17" s="403" t="s">
        <v>38</v>
      </c>
      <c r="B17" s="403"/>
      <c r="C17" s="403"/>
      <c r="D17" s="403"/>
      <c r="E17" s="403"/>
      <c r="F17" s="403"/>
      <c r="G17" s="403"/>
      <c r="H17" s="403"/>
      <c r="I17" s="403"/>
      <c r="J17" s="403"/>
      <c r="K17" s="127"/>
      <c r="L17" s="402" t="s">
        <v>38</v>
      </c>
      <c r="M17" s="403"/>
      <c r="N17" s="403"/>
      <c r="O17" s="403"/>
      <c r="P17" s="403"/>
      <c r="Q17" s="403"/>
      <c r="R17" s="403"/>
      <c r="S17" s="403"/>
      <c r="T17" s="403"/>
      <c r="U17" s="404"/>
    </row>
    <row r="18" spans="1:22" ht="15" customHeight="1">
      <c r="A18" s="106"/>
      <c r="B18" s="106"/>
      <c r="C18" s="106"/>
      <c r="D18" s="106"/>
      <c r="E18" s="106"/>
      <c r="F18" s="106"/>
      <c r="G18" s="106"/>
      <c r="H18" s="106"/>
      <c r="I18" s="106"/>
      <c r="J18" s="106"/>
      <c r="K18" s="106"/>
      <c r="L18" s="112"/>
      <c r="M18" s="380"/>
      <c r="N18" s="380"/>
      <c r="O18" s="380"/>
      <c r="P18" s="380"/>
      <c r="Q18" s="380"/>
      <c r="R18" s="380"/>
      <c r="S18" s="380"/>
      <c r="T18" s="380"/>
      <c r="U18" s="113"/>
    </row>
    <row r="19" spans="1:22" ht="15" customHeight="1">
      <c r="A19" s="106" t="s">
        <v>61</v>
      </c>
      <c r="B19" s="106"/>
      <c r="C19" s="429"/>
      <c r="D19" s="429"/>
      <c r="E19" s="429"/>
      <c r="F19" s="429"/>
      <c r="G19" s="429"/>
      <c r="H19" s="429"/>
      <c r="I19" s="429"/>
      <c r="J19" s="106"/>
      <c r="K19" s="106"/>
      <c r="L19" s="112" t="s">
        <v>61</v>
      </c>
      <c r="M19" s="380"/>
      <c r="N19" s="425" t="s">
        <v>148</v>
      </c>
      <c r="O19" s="425"/>
      <c r="P19" s="425"/>
      <c r="Q19" s="425"/>
      <c r="R19" s="425"/>
      <c r="S19" s="425"/>
      <c r="T19" s="425"/>
      <c r="U19" s="113"/>
    </row>
    <row r="20" spans="1:22" ht="15" customHeight="1">
      <c r="A20" s="106"/>
      <c r="B20" s="106"/>
      <c r="C20" s="106"/>
      <c r="D20" s="106"/>
      <c r="E20" s="106"/>
      <c r="F20" s="106"/>
      <c r="G20" s="106"/>
      <c r="H20" s="106"/>
      <c r="I20" s="106"/>
      <c r="J20" s="106"/>
      <c r="K20" s="106"/>
      <c r="L20" s="112"/>
      <c r="M20" s="380"/>
      <c r="N20" s="380"/>
      <c r="O20" s="380"/>
      <c r="P20" s="380"/>
      <c r="Q20" s="380"/>
      <c r="R20" s="380"/>
      <c r="S20" s="380"/>
      <c r="T20" s="380"/>
      <c r="U20" s="113"/>
    </row>
    <row r="21" spans="1:22" ht="15" customHeight="1">
      <c r="A21" s="106" t="s">
        <v>137</v>
      </c>
      <c r="B21" s="106"/>
      <c r="C21" s="106"/>
      <c r="D21" s="106"/>
      <c r="E21" s="106"/>
      <c r="F21" s="106"/>
      <c r="G21" s="106"/>
      <c r="H21" s="106"/>
      <c r="I21" s="106"/>
      <c r="J21" s="106"/>
      <c r="K21" s="106"/>
      <c r="L21" s="112" t="s">
        <v>39</v>
      </c>
      <c r="M21" s="380"/>
      <c r="N21" s="380"/>
      <c r="O21" s="380"/>
      <c r="P21" s="380"/>
      <c r="Q21" s="380"/>
      <c r="R21" s="380"/>
      <c r="S21" s="380"/>
      <c r="T21" s="380"/>
      <c r="U21" s="113"/>
    </row>
    <row r="22" spans="1:22" ht="15" customHeight="1">
      <c r="A22" s="105"/>
      <c r="B22" s="422" t="s">
        <v>40</v>
      </c>
      <c r="C22" s="422"/>
      <c r="D22" s="422"/>
      <c r="E22" s="422"/>
      <c r="F22" s="422"/>
      <c r="G22" s="422"/>
      <c r="H22" s="422"/>
      <c r="I22" s="422"/>
      <c r="J22" s="422"/>
      <c r="K22" s="106"/>
      <c r="L22" s="135" t="s">
        <v>138</v>
      </c>
      <c r="M22" s="422" t="s">
        <v>40</v>
      </c>
      <c r="N22" s="422"/>
      <c r="O22" s="422"/>
      <c r="P22" s="422"/>
      <c r="Q22" s="422"/>
      <c r="R22" s="422"/>
      <c r="S22" s="422"/>
      <c r="T22" s="422"/>
      <c r="U22" s="424"/>
    </row>
    <row r="23" spans="1:22" ht="15" customHeight="1">
      <c r="A23" s="105"/>
      <c r="B23" s="422" t="s">
        <v>41</v>
      </c>
      <c r="C23" s="422"/>
      <c r="D23" s="422"/>
      <c r="E23" s="422"/>
      <c r="F23" s="422"/>
      <c r="G23" s="422"/>
      <c r="H23" s="422"/>
      <c r="I23" s="422"/>
      <c r="J23" s="422"/>
      <c r="K23" s="106"/>
      <c r="L23" s="133"/>
      <c r="M23" s="422" t="s">
        <v>41</v>
      </c>
      <c r="N23" s="422"/>
      <c r="O23" s="422"/>
      <c r="P23" s="422"/>
      <c r="Q23" s="422"/>
      <c r="R23" s="422"/>
      <c r="S23" s="422"/>
      <c r="T23" s="422"/>
      <c r="U23" s="424"/>
      <c r="V23" s="380"/>
    </row>
    <row r="24" spans="1:22" ht="15" customHeight="1">
      <c r="A24" s="105"/>
      <c r="B24" s="422" t="s">
        <v>139</v>
      </c>
      <c r="C24" s="422"/>
      <c r="D24" s="422"/>
      <c r="E24" s="422"/>
      <c r="F24" s="422"/>
      <c r="G24" s="422"/>
      <c r="H24" s="422"/>
      <c r="I24" s="422"/>
      <c r="J24" s="422"/>
      <c r="K24" s="106"/>
      <c r="L24" s="133"/>
      <c r="M24" s="422" t="s">
        <v>42</v>
      </c>
      <c r="N24" s="422"/>
      <c r="O24" s="422"/>
      <c r="P24" s="422"/>
      <c r="Q24" s="422"/>
      <c r="R24" s="422"/>
      <c r="S24" s="422"/>
      <c r="T24" s="422"/>
      <c r="U24" s="424"/>
      <c r="V24" s="380"/>
    </row>
    <row r="25" spans="1:22" ht="30" customHeight="1">
      <c r="A25" s="129"/>
      <c r="B25" s="431" t="s">
        <v>140</v>
      </c>
      <c r="C25" s="431"/>
      <c r="D25" s="431"/>
      <c r="E25" s="431"/>
      <c r="F25" s="431"/>
      <c r="G25" s="431"/>
      <c r="H25" s="431"/>
      <c r="I25" s="431"/>
      <c r="J25" s="431"/>
      <c r="K25" s="118"/>
      <c r="L25" s="133"/>
      <c r="M25" s="431" t="s">
        <v>140</v>
      </c>
      <c r="N25" s="431"/>
      <c r="O25" s="431"/>
      <c r="P25" s="431"/>
      <c r="Q25" s="431"/>
      <c r="R25" s="431"/>
      <c r="S25" s="431"/>
      <c r="T25" s="431"/>
      <c r="U25" s="432"/>
    </row>
    <row r="26" spans="1:22" ht="15" customHeight="1">
      <c r="A26" s="105"/>
      <c r="B26" s="422" t="s">
        <v>43</v>
      </c>
      <c r="C26" s="422"/>
      <c r="D26" s="422"/>
      <c r="E26" s="422"/>
      <c r="F26" s="422"/>
      <c r="G26" s="422"/>
      <c r="H26" s="422"/>
      <c r="I26" s="422"/>
      <c r="J26" s="422"/>
      <c r="K26" s="382"/>
      <c r="L26" s="133"/>
      <c r="M26" s="422" t="s">
        <v>43</v>
      </c>
      <c r="N26" s="422"/>
      <c r="O26" s="422"/>
      <c r="P26" s="422"/>
      <c r="Q26" s="422"/>
      <c r="R26" s="422"/>
      <c r="S26" s="422"/>
      <c r="T26" s="422"/>
      <c r="U26" s="424"/>
    </row>
    <row r="27" spans="1:22" ht="15" customHeight="1">
      <c r="A27" s="105"/>
      <c r="B27" s="422" t="s">
        <v>325</v>
      </c>
      <c r="C27" s="422"/>
      <c r="D27" s="422"/>
      <c r="E27" s="422"/>
      <c r="F27" s="422"/>
      <c r="G27" s="422"/>
      <c r="H27" s="422"/>
      <c r="I27" s="422"/>
      <c r="J27" s="422"/>
      <c r="K27" s="106"/>
      <c r="L27" s="133"/>
      <c r="M27" s="422" t="s">
        <v>44</v>
      </c>
      <c r="N27" s="422"/>
      <c r="O27" s="422"/>
      <c r="P27" s="422"/>
      <c r="Q27" s="422"/>
      <c r="R27" s="422"/>
      <c r="S27" s="422"/>
      <c r="T27" s="422"/>
      <c r="U27" s="424"/>
    </row>
    <row r="28" spans="1:22" ht="15" customHeight="1">
      <c r="A28" s="106"/>
      <c r="B28" s="106"/>
      <c r="C28" s="106"/>
      <c r="D28" s="106"/>
      <c r="E28" s="106"/>
      <c r="F28" s="106"/>
      <c r="G28" s="106"/>
      <c r="H28" s="106"/>
      <c r="I28" s="106"/>
      <c r="J28" s="106"/>
      <c r="K28" s="106"/>
      <c r="L28" s="112"/>
      <c r="M28" s="380"/>
      <c r="N28" s="380"/>
      <c r="O28" s="380"/>
      <c r="P28" s="380"/>
      <c r="Q28" s="380"/>
      <c r="R28" s="380"/>
      <c r="S28" s="380"/>
      <c r="T28" s="380"/>
      <c r="U28" s="113"/>
    </row>
    <row r="29" spans="1:22" ht="15" customHeight="1">
      <c r="A29" s="106" t="s">
        <v>48</v>
      </c>
      <c r="B29" s="106"/>
      <c r="C29" s="106"/>
      <c r="D29" s="106"/>
      <c r="E29" s="106"/>
      <c r="F29" s="106"/>
      <c r="G29" s="106"/>
      <c r="H29" s="106"/>
      <c r="I29" s="106"/>
      <c r="J29" s="106"/>
      <c r="K29" s="106"/>
      <c r="L29" s="112" t="s">
        <v>48</v>
      </c>
      <c r="M29" s="380"/>
      <c r="N29" s="380"/>
      <c r="O29" s="380"/>
      <c r="P29" s="380"/>
      <c r="Q29" s="380"/>
      <c r="R29" s="380"/>
      <c r="S29" s="380"/>
      <c r="T29" s="380"/>
      <c r="U29" s="113"/>
    </row>
    <row r="30" spans="1:22" ht="15" customHeight="1">
      <c r="A30" s="106"/>
      <c r="B30" s="106"/>
      <c r="C30" s="106"/>
      <c r="D30" s="106"/>
      <c r="E30" s="106"/>
      <c r="F30" s="106"/>
      <c r="G30" s="106"/>
      <c r="H30" s="106"/>
      <c r="I30" s="106"/>
      <c r="J30" s="106"/>
      <c r="K30" s="106"/>
      <c r="L30" s="112"/>
      <c r="M30" s="380"/>
      <c r="N30" s="380"/>
      <c r="O30" s="380"/>
      <c r="P30" s="380"/>
      <c r="Q30" s="380"/>
      <c r="R30" s="380"/>
      <c r="S30" s="380"/>
      <c r="T30" s="380"/>
      <c r="U30" s="113"/>
    </row>
    <row r="31" spans="1:22" ht="15" customHeight="1">
      <c r="A31" s="106" t="s">
        <v>62</v>
      </c>
      <c r="B31" s="106"/>
      <c r="C31" s="106"/>
      <c r="D31" s="433" t="s">
        <v>323</v>
      </c>
      <c r="E31" s="433"/>
      <c r="F31" s="433"/>
      <c r="G31" s="433"/>
      <c r="H31" s="106"/>
      <c r="I31" s="106"/>
      <c r="J31" s="106"/>
      <c r="K31" s="106"/>
      <c r="L31" s="112" t="s">
        <v>62</v>
      </c>
      <c r="M31" s="380"/>
      <c r="N31" s="380"/>
      <c r="O31" s="435">
        <v>46080</v>
      </c>
      <c r="P31" s="435"/>
      <c r="Q31" s="435"/>
      <c r="R31" s="435"/>
      <c r="S31" s="380"/>
      <c r="T31" s="380"/>
      <c r="U31" s="113"/>
    </row>
    <row r="32" spans="1:22" ht="15" customHeight="1">
      <c r="A32" s="106"/>
      <c r="B32" s="106"/>
      <c r="C32" s="106"/>
      <c r="D32" s="106"/>
      <c r="E32" s="106"/>
      <c r="F32" s="106"/>
      <c r="G32" s="106"/>
      <c r="H32" s="106"/>
      <c r="I32" s="106"/>
      <c r="J32" s="106"/>
      <c r="K32" s="106"/>
      <c r="L32" s="112"/>
      <c r="M32" s="380"/>
      <c r="N32" s="380"/>
      <c r="O32" s="380"/>
      <c r="P32" s="380"/>
      <c r="Q32" s="380"/>
      <c r="R32" s="380"/>
      <c r="S32" s="380"/>
      <c r="T32" s="380"/>
      <c r="U32" s="113"/>
    </row>
    <row r="33" spans="1:21" ht="15" customHeight="1">
      <c r="A33" s="106" t="s">
        <v>63</v>
      </c>
      <c r="B33" s="106"/>
      <c r="C33" s="106"/>
      <c r="D33" s="434" t="s">
        <v>324</v>
      </c>
      <c r="E33" s="434"/>
      <c r="F33" s="434"/>
      <c r="G33" s="434"/>
      <c r="H33" s="106"/>
      <c r="I33" s="106"/>
      <c r="J33" s="106"/>
      <c r="K33" s="106"/>
      <c r="L33" s="112" t="s">
        <v>63</v>
      </c>
      <c r="M33" s="380"/>
      <c r="N33" s="380"/>
      <c r="O33" s="436">
        <v>250000</v>
      </c>
      <c r="P33" s="436"/>
      <c r="Q33" s="436"/>
      <c r="R33" s="436"/>
      <c r="S33" s="380"/>
      <c r="T33" s="380"/>
      <c r="U33" s="113"/>
    </row>
    <row r="34" spans="1:21" ht="15" customHeight="1">
      <c r="A34" s="106"/>
      <c r="B34" s="106"/>
      <c r="C34" s="106"/>
      <c r="D34" s="106"/>
      <c r="E34" s="106"/>
      <c r="F34" s="106"/>
      <c r="G34" s="106"/>
      <c r="H34" s="106"/>
      <c r="I34" s="106"/>
      <c r="J34" s="106"/>
      <c r="K34" s="106"/>
      <c r="L34" s="112"/>
      <c r="M34" s="380"/>
      <c r="N34" s="380"/>
      <c r="O34" s="380"/>
      <c r="P34" s="380"/>
      <c r="Q34" s="380"/>
      <c r="R34" s="380"/>
      <c r="S34" s="380"/>
      <c r="T34" s="380"/>
      <c r="U34" s="113"/>
    </row>
    <row r="35" spans="1:21" ht="15" customHeight="1">
      <c r="A35" s="106" t="s">
        <v>49</v>
      </c>
      <c r="B35" s="106"/>
      <c r="C35" s="106"/>
      <c r="D35" s="106"/>
      <c r="E35" s="106"/>
      <c r="F35" s="106"/>
      <c r="G35" s="106"/>
      <c r="H35" s="106"/>
      <c r="I35" s="106"/>
      <c r="J35" s="106"/>
      <c r="K35" s="106"/>
      <c r="L35" s="112" t="s">
        <v>49</v>
      </c>
      <c r="M35" s="380"/>
      <c r="N35" s="380"/>
      <c r="O35" s="380"/>
      <c r="P35" s="380"/>
      <c r="Q35" s="380"/>
      <c r="R35" s="380"/>
      <c r="S35" s="380"/>
      <c r="T35" s="380"/>
      <c r="U35" s="113"/>
    </row>
    <row r="36" spans="1:21" ht="15" customHeight="1">
      <c r="A36" s="106"/>
      <c r="B36" s="106"/>
      <c r="C36" s="106"/>
      <c r="D36" s="106"/>
      <c r="E36" s="106"/>
      <c r="F36" s="106"/>
      <c r="G36" s="106"/>
      <c r="H36" s="106"/>
      <c r="I36" s="106"/>
      <c r="J36" s="106"/>
      <c r="K36" s="106"/>
      <c r="L36" s="112"/>
      <c r="M36" s="380"/>
      <c r="N36" s="380"/>
      <c r="O36" s="380"/>
      <c r="P36" s="380"/>
      <c r="Q36" s="380"/>
      <c r="R36" s="380"/>
      <c r="S36" s="380"/>
      <c r="T36" s="380"/>
      <c r="U36" s="113"/>
    </row>
    <row r="37" spans="1:21" ht="15" customHeight="1">
      <c r="A37" s="440" t="s">
        <v>353</v>
      </c>
      <c r="B37" s="440"/>
      <c r="C37" s="440"/>
      <c r="D37" s="440"/>
      <c r="E37" s="440"/>
      <c r="F37" s="440"/>
      <c r="G37" s="440"/>
      <c r="H37" s="440"/>
      <c r="I37" s="440"/>
      <c r="J37" s="384"/>
      <c r="K37" s="106"/>
      <c r="L37" s="438" t="s">
        <v>344</v>
      </c>
      <c r="M37" s="439"/>
      <c r="N37" s="439"/>
      <c r="O37" s="439"/>
      <c r="P37" s="439"/>
      <c r="Q37" s="439"/>
      <c r="R37" s="439"/>
      <c r="S37" s="439"/>
      <c r="T37" s="439"/>
      <c r="U37" s="116"/>
    </row>
    <row r="38" spans="1:21" ht="15" customHeight="1">
      <c r="A38" s="106"/>
      <c r="B38" s="106"/>
      <c r="C38" s="106"/>
      <c r="D38" s="114"/>
      <c r="E38" s="326"/>
      <c r="F38" s="437" t="s">
        <v>335</v>
      </c>
      <c r="G38" s="437"/>
      <c r="H38" s="437"/>
      <c r="I38" s="381"/>
      <c r="J38" s="381"/>
      <c r="K38" s="106"/>
      <c r="L38" s="112"/>
      <c r="M38" s="380"/>
      <c r="N38" s="380"/>
      <c r="O38" s="378"/>
      <c r="P38" s="379"/>
      <c r="Q38" s="437" t="s">
        <v>336</v>
      </c>
      <c r="R38" s="437"/>
      <c r="S38" s="437"/>
      <c r="T38" s="381"/>
      <c r="U38" s="383"/>
    </row>
    <row r="39" spans="1:21" ht="15" customHeight="1">
      <c r="A39" s="106"/>
      <c r="B39" s="106"/>
      <c r="C39" s="106"/>
      <c r="D39" s="106"/>
      <c r="E39" s="106"/>
      <c r="F39" s="106"/>
      <c r="G39" s="106"/>
      <c r="H39" s="106"/>
      <c r="I39" s="106"/>
      <c r="J39" s="106"/>
      <c r="K39" s="106"/>
      <c r="L39" s="112"/>
      <c r="M39" s="380"/>
      <c r="N39" s="380"/>
      <c r="O39" s="380"/>
      <c r="P39" s="380"/>
      <c r="Q39" s="380"/>
      <c r="R39" s="380"/>
      <c r="S39" s="380"/>
      <c r="T39" s="380"/>
      <c r="U39" s="113"/>
    </row>
    <row r="40" spans="1:21" ht="15" customHeight="1">
      <c r="A40" s="106"/>
      <c r="B40" s="106"/>
      <c r="C40" s="106"/>
      <c r="D40" s="106"/>
      <c r="E40" s="106"/>
      <c r="F40" s="106"/>
      <c r="G40" s="106"/>
      <c r="H40" s="106"/>
      <c r="I40" s="106"/>
      <c r="J40" s="106"/>
      <c r="K40" s="106"/>
      <c r="L40" s="112"/>
      <c r="M40" s="380"/>
      <c r="N40" s="380"/>
      <c r="O40" s="380"/>
      <c r="P40" s="380"/>
      <c r="Q40" s="380"/>
      <c r="R40" s="380"/>
      <c r="S40" s="380"/>
      <c r="T40" s="380"/>
      <c r="U40" s="113"/>
    </row>
    <row r="41" spans="1:21" ht="15" customHeight="1">
      <c r="A41" s="106" t="s">
        <v>45</v>
      </c>
      <c r="B41" s="106"/>
      <c r="C41" s="106"/>
      <c r="D41" s="106"/>
      <c r="E41" s="106"/>
      <c r="F41" s="106"/>
      <c r="G41" s="106"/>
      <c r="H41" s="106"/>
      <c r="I41" s="106"/>
      <c r="J41" s="106"/>
      <c r="K41" s="106"/>
      <c r="L41" s="112" t="s">
        <v>45</v>
      </c>
      <c r="M41" s="380"/>
      <c r="N41" s="380"/>
      <c r="O41" s="380"/>
      <c r="P41" s="380"/>
      <c r="Q41" s="380"/>
      <c r="R41" s="380"/>
      <c r="S41" s="380"/>
      <c r="T41" s="380"/>
      <c r="U41" s="113"/>
    </row>
    <row r="42" spans="1:21" ht="15" customHeight="1">
      <c r="A42" s="106" t="s">
        <v>50</v>
      </c>
      <c r="B42" s="106"/>
      <c r="C42" s="106"/>
      <c r="D42" s="106"/>
      <c r="E42" s="106"/>
      <c r="F42" s="106"/>
      <c r="G42" s="106"/>
      <c r="H42" s="106"/>
      <c r="I42" s="106"/>
      <c r="J42" s="106"/>
      <c r="K42" s="106"/>
      <c r="L42" s="112" t="s">
        <v>50</v>
      </c>
      <c r="M42" s="380"/>
      <c r="N42" s="380"/>
      <c r="O42" s="380"/>
      <c r="P42" s="380"/>
      <c r="Q42" s="380"/>
      <c r="R42" s="380"/>
      <c r="S42" s="380"/>
      <c r="T42" s="380"/>
      <c r="U42" s="113"/>
    </row>
    <row r="43" spans="1:21" ht="15" customHeight="1">
      <c r="A43" s="106" t="s">
        <v>51</v>
      </c>
      <c r="B43" s="106"/>
      <c r="C43" s="106"/>
      <c r="D43" s="106"/>
      <c r="E43" s="106"/>
      <c r="F43" s="106"/>
      <c r="G43" s="106"/>
      <c r="H43" s="106"/>
      <c r="I43" s="106"/>
      <c r="J43" s="106"/>
      <c r="K43" s="106"/>
      <c r="L43" s="112" t="s">
        <v>51</v>
      </c>
      <c r="M43" s="380"/>
      <c r="N43" s="380"/>
      <c r="O43" s="380"/>
      <c r="P43" s="380"/>
      <c r="Q43" s="380"/>
      <c r="R43" s="380"/>
      <c r="S43" s="380"/>
      <c r="T43" s="380"/>
      <c r="U43" s="113"/>
    </row>
    <row r="44" spans="1:21" ht="15" customHeight="1" thickBot="1">
      <c r="A44" s="106" t="s">
        <v>46</v>
      </c>
      <c r="B44" s="106"/>
      <c r="C44" s="106"/>
      <c r="D44" s="106"/>
      <c r="E44" s="106"/>
      <c r="F44" s="106"/>
      <c r="G44" s="106"/>
      <c r="H44" s="106"/>
      <c r="I44" s="106"/>
      <c r="J44" s="106"/>
      <c r="K44" s="106"/>
      <c r="L44" s="119" t="s">
        <v>46</v>
      </c>
      <c r="M44" s="120"/>
      <c r="N44" s="120"/>
      <c r="O44" s="120"/>
      <c r="P44" s="120"/>
      <c r="Q44" s="120"/>
      <c r="R44" s="120"/>
      <c r="S44" s="120"/>
      <c r="T44" s="120"/>
      <c r="U44" s="121"/>
    </row>
  </sheetData>
  <mergeCells count="44">
    <mergeCell ref="D31:G31"/>
    <mergeCell ref="D33:G33"/>
    <mergeCell ref="O31:R31"/>
    <mergeCell ref="O33:R33"/>
    <mergeCell ref="F38:H38"/>
    <mergeCell ref="Q38:S38"/>
    <mergeCell ref="L37:T37"/>
    <mergeCell ref="A37:I37"/>
    <mergeCell ref="B27:J27"/>
    <mergeCell ref="B26:J26"/>
    <mergeCell ref="B24:J24"/>
    <mergeCell ref="B23:J23"/>
    <mergeCell ref="B25:J25"/>
    <mergeCell ref="M27:U27"/>
    <mergeCell ref="M26:U26"/>
    <mergeCell ref="M25:U25"/>
    <mergeCell ref="M24:U24"/>
    <mergeCell ref="M23:U23"/>
    <mergeCell ref="S9:U9"/>
    <mergeCell ref="S10:U10"/>
    <mergeCell ref="L4:U4"/>
    <mergeCell ref="B22:J22"/>
    <mergeCell ref="A4:J4"/>
    <mergeCell ref="M22:U22"/>
    <mergeCell ref="S11:U11"/>
    <mergeCell ref="S12:U12"/>
    <mergeCell ref="S13:U13"/>
    <mergeCell ref="L17:U17"/>
    <mergeCell ref="N19:T19"/>
    <mergeCell ref="A17:J17"/>
    <mergeCell ref="L15:T16"/>
    <mergeCell ref="C19:I19"/>
    <mergeCell ref="A15:I16"/>
    <mergeCell ref="H13:J13"/>
    <mergeCell ref="H12:J12"/>
    <mergeCell ref="H11:J11"/>
    <mergeCell ref="H10:J10"/>
    <mergeCell ref="H9:J9"/>
    <mergeCell ref="L3:U3"/>
    <mergeCell ref="T7:U7"/>
    <mergeCell ref="R8:U8"/>
    <mergeCell ref="A3:J3"/>
    <mergeCell ref="I7:J7"/>
    <mergeCell ref="G8:J8"/>
  </mergeCells>
  <phoneticPr fontId="4"/>
  <conditionalFormatting sqref="E38">
    <cfRule type="expression" dxfId="253" priority="23">
      <formula>AND(($E$38=""),OR(($H$37="有（1回）"),($H$37="有（2回）"),($H$37="有（3回）"),($H$37="有（4回）"),($H$37="有（5回）")))</formula>
    </cfRule>
  </conditionalFormatting>
  <conditionalFormatting sqref="F38">
    <cfRule type="expression" dxfId="252" priority="20">
      <formula>AND(($F$38=""),OR(($H$37="有（2回）"),($H$37="有（3回）"),($H$37="有（4回）"),($H$37="有（5回）")))</formula>
    </cfRule>
  </conditionalFormatting>
  <conditionalFormatting sqref="K7:K13">
    <cfRule type="cellIs" dxfId="251" priority="38" operator="equal">
      <formula>""</formula>
    </cfRule>
  </conditionalFormatting>
  <conditionalFormatting sqref="N19:T19">
    <cfRule type="cellIs" dxfId="250" priority="12" operator="equal">
      <formula>""</formula>
    </cfRule>
  </conditionalFormatting>
  <conditionalFormatting sqref="O31:R31 O33:R33">
    <cfRule type="cellIs" dxfId="249" priority="11" operator="equal">
      <formula>""</formula>
    </cfRule>
  </conditionalFormatting>
  <conditionalFormatting sqref="P38">
    <cfRule type="expression" dxfId="248" priority="2">
      <formula>AND(($E$38=""),OR(($H$37="有（1回）"),($H$37="有（2回）"),($H$37="有（3回）"),($H$37="有（4回）"),($H$37="有（5回）")))</formula>
    </cfRule>
  </conditionalFormatting>
  <conditionalFormatting sqref="Q38">
    <cfRule type="expression" dxfId="247" priority="1">
      <formula>AND(($F$38=""),OR(($H$37="有（2回）"),($H$37="有（3回）"),($H$37="有（4回）"),($H$37="有（5回）")))</formula>
    </cfRule>
  </conditionalFormatting>
  <conditionalFormatting sqref="T7:U7 R8:U8 S9:U13">
    <cfRule type="cellIs" dxfId="246" priority="13" operator="equal">
      <formula>""</formula>
    </cfRule>
  </conditionalFormatting>
  <dataValidations xWindow="178" yWindow="680" count="3">
    <dataValidation type="list" allowBlank="1" showInputMessage="1" showErrorMessage="1" sqref="L22:L27" xr:uid="{8B0898B6-E3BB-4C9B-B6D8-DA1C946D8F04}">
      <formula1>"〇"</formula1>
    </dataValidation>
    <dataValidation type="list" allowBlank="1" showInputMessage="1" showErrorMessage="1" promptTitle="入力時の注意" prompt="最も主要なもの１つに〇をしてください。" sqref="A22:A26" xr:uid="{C41D2A69-5CC8-4881-8B95-DC35D45BFA6A}">
      <formula1>"〇"</formula1>
    </dataValidation>
    <dataValidation type="list" allowBlank="1" showInputMessage="1" showErrorMessage="1" promptTitle="入力時の注意" prompt="最も主要なもの１つに〇をしてください。また、右記内容欄を記入してください。" sqref="A27" xr:uid="{AACF3BD8-B90F-4DE1-A088-94D1A15F9209}">
      <formula1>"〇"</formula1>
    </dataValidation>
  </dataValidations>
  <hyperlinks>
    <hyperlink ref="S10" r:id="rId1" xr:uid="{7476CD9B-C440-4FAD-815C-1022719BEB4E}"/>
  </hyperlinks>
  <pageMargins left="0.7" right="0.7" top="0.75" bottom="0.75" header="0.3" footer="0.3"/>
  <pageSetup paperSize="9" scale="99" fitToHeight="0" orientation="portrait" horizontalDpi="300" verticalDpi="300" r:id="rId2"/>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1A759-40BC-47B1-8B71-7DE2BCAEEB75}">
  <sheetPr>
    <pageSetUpPr fitToPage="1"/>
  </sheetPr>
  <dimension ref="A1:S53"/>
  <sheetViews>
    <sheetView view="pageBreakPreview" zoomScale="85" zoomScaleNormal="100" zoomScaleSheetLayoutView="85" workbookViewId="0">
      <selection activeCell="E45" sqref="E45"/>
    </sheetView>
  </sheetViews>
  <sheetFormatPr defaultRowHeight="13.5"/>
  <cols>
    <col min="1" max="1" width="15.5" customWidth="1"/>
    <col min="11" max="11" width="15.5" customWidth="1"/>
  </cols>
  <sheetData>
    <row r="1" spans="1:19" s="132" customFormat="1">
      <c r="A1" s="442" t="s">
        <v>72</v>
      </c>
      <c r="B1" s="442"/>
      <c r="C1" s="442"/>
      <c r="D1" s="442"/>
      <c r="E1" s="442"/>
      <c r="F1" s="442"/>
      <c r="G1" s="442"/>
      <c r="H1" s="442"/>
      <c r="I1" s="442"/>
      <c r="K1" s="442" t="s">
        <v>72</v>
      </c>
      <c r="L1" s="442"/>
      <c r="M1" s="442"/>
      <c r="N1" s="442"/>
      <c r="O1" s="442"/>
      <c r="P1" s="442"/>
      <c r="Q1" s="442"/>
      <c r="R1" s="442"/>
      <c r="S1" s="442"/>
    </row>
    <row r="2" spans="1:19" s="132" customFormat="1" ht="19.5" thickBot="1">
      <c r="A2" s="443" t="s">
        <v>74</v>
      </c>
      <c r="B2" s="443"/>
      <c r="C2" s="443"/>
      <c r="D2" s="443"/>
      <c r="E2" s="443"/>
      <c r="F2" s="443"/>
      <c r="G2" s="443"/>
      <c r="H2" s="443"/>
      <c r="I2" s="443"/>
      <c r="K2" s="443" t="s">
        <v>74</v>
      </c>
      <c r="L2" s="443"/>
      <c r="M2" s="443"/>
      <c r="N2" s="443"/>
      <c r="O2" s="443"/>
      <c r="P2" s="443"/>
      <c r="Q2" s="443"/>
      <c r="R2" s="443"/>
      <c r="S2" s="443"/>
    </row>
    <row r="3" spans="1:19" s="132" customFormat="1" ht="20.100000000000001" customHeight="1">
      <c r="A3" s="444" t="s">
        <v>354</v>
      </c>
      <c r="B3" s="445"/>
      <c r="C3" s="445"/>
      <c r="D3" s="445"/>
      <c r="E3" s="446"/>
      <c r="F3" s="130"/>
      <c r="G3" s="323"/>
      <c r="H3" s="323"/>
      <c r="I3" s="123"/>
      <c r="K3" s="473" t="s">
        <v>98</v>
      </c>
      <c r="L3" s="474"/>
      <c r="M3" s="474"/>
      <c r="N3" s="474"/>
      <c r="O3" s="475"/>
      <c r="P3" s="130"/>
      <c r="Q3" s="122"/>
      <c r="R3" s="169" t="s">
        <v>138</v>
      </c>
      <c r="S3" s="123"/>
    </row>
    <row r="4" spans="1:19" s="132" customFormat="1" ht="39.950000000000003" customHeight="1">
      <c r="A4" s="447"/>
      <c r="B4" s="448"/>
      <c r="C4" s="448"/>
      <c r="D4" s="448"/>
      <c r="E4" s="449"/>
      <c r="F4" s="146" t="s">
        <v>87</v>
      </c>
      <c r="G4" s="147" t="s">
        <v>88</v>
      </c>
      <c r="H4" s="147" t="s">
        <v>89</v>
      </c>
      <c r="I4" s="148" t="s">
        <v>90</v>
      </c>
      <c r="K4" s="476"/>
      <c r="L4" s="477"/>
      <c r="M4" s="477"/>
      <c r="N4" s="477"/>
      <c r="O4" s="478"/>
      <c r="P4" s="146" t="s">
        <v>87</v>
      </c>
      <c r="Q4" s="147" t="s">
        <v>88</v>
      </c>
      <c r="R4" s="147" t="s">
        <v>89</v>
      </c>
      <c r="S4" s="148" t="s">
        <v>90</v>
      </c>
    </row>
    <row r="5" spans="1:19" s="132" customFormat="1" ht="50.1" customHeight="1">
      <c r="A5" s="441" t="s">
        <v>64</v>
      </c>
      <c r="B5" s="431"/>
      <c r="C5" s="431"/>
      <c r="D5" s="431"/>
      <c r="E5" s="431"/>
      <c r="F5" s="317" t="s">
        <v>91</v>
      </c>
      <c r="G5" s="315" t="s">
        <v>92</v>
      </c>
      <c r="H5" s="315" t="s">
        <v>92</v>
      </c>
      <c r="I5" s="316" t="s">
        <v>92</v>
      </c>
      <c r="K5" s="441" t="s">
        <v>64</v>
      </c>
      <c r="L5" s="431"/>
      <c r="M5" s="431"/>
      <c r="N5" s="431"/>
      <c r="O5" s="431"/>
      <c r="P5" s="138" t="s">
        <v>91</v>
      </c>
      <c r="Q5" s="136" t="s">
        <v>92</v>
      </c>
      <c r="R5" s="136" t="s">
        <v>92</v>
      </c>
      <c r="S5" s="137" t="s">
        <v>92</v>
      </c>
    </row>
    <row r="6" spans="1:19" ht="50.1" customHeight="1">
      <c r="A6" s="441" t="s">
        <v>65</v>
      </c>
      <c r="B6" s="431"/>
      <c r="C6" s="431"/>
      <c r="D6" s="431"/>
      <c r="E6" s="431"/>
      <c r="F6" s="317" t="s">
        <v>91</v>
      </c>
      <c r="G6" s="315" t="s">
        <v>91</v>
      </c>
      <c r="H6" s="315" t="s">
        <v>93</v>
      </c>
      <c r="I6" s="316" t="s">
        <v>93</v>
      </c>
      <c r="K6" s="441" t="s">
        <v>65</v>
      </c>
      <c r="L6" s="431"/>
      <c r="M6" s="431"/>
      <c r="N6" s="431"/>
      <c r="O6" s="431"/>
      <c r="P6" s="138" t="s">
        <v>91</v>
      </c>
      <c r="Q6" s="136" t="s">
        <v>91</v>
      </c>
      <c r="R6" s="136" t="s">
        <v>93</v>
      </c>
      <c r="S6" s="137" t="s">
        <v>93</v>
      </c>
    </row>
    <row r="7" spans="1:19" ht="50.1" customHeight="1">
      <c r="A7" s="441" t="s">
        <v>66</v>
      </c>
      <c r="B7" s="431"/>
      <c r="C7" s="431"/>
      <c r="D7" s="431"/>
      <c r="E7" s="431"/>
      <c r="F7" s="317" t="s">
        <v>91</v>
      </c>
      <c r="G7" s="315" t="s">
        <v>91</v>
      </c>
      <c r="H7" s="315" t="s">
        <v>94</v>
      </c>
      <c r="I7" s="316" t="s">
        <v>94</v>
      </c>
      <c r="K7" s="441" t="s">
        <v>66</v>
      </c>
      <c r="L7" s="431"/>
      <c r="M7" s="431"/>
      <c r="N7" s="431"/>
      <c r="O7" s="431"/>
      <c r="P7" s="138" t="s">
        <v>91</v>
      </c>
      <c r="Q7" s="136" t="s">
        <v>91</v>
      </c>
      <c r="R7" s="136" t="s">
        <v>94</v>
      </c>
      <c r="S7" s="137" t="s">
        <v>94</v>
      </c>
    </row>
    <row r="8" spans="1:19" ht="50.1" customHeight="1">
      <c r="A8" s="441" t="s">
        <v>67</v>
      </c>
      <c r="B8" s="431"/>
      <c r="C8" s="431"/>
      <c r="D8" s="431"/>
      <c r="E8" s="431"/>
      <c r="F8" s="317" t="s">
        <v>91</v>
      </c>
      <c r="G8" s="315" t="s">
        <v>91</v>
      </c>
      <c r="H8" s="315" t="s">
        <v>95</v>
      </c>
      <c r="I8" s="316" t="s">
        <v>95</v>
      </c>
      <c r="K8" s="441" t="s">
        <v>67</v>
      </c>
      <c r="L8" s="431"/>
      <c r="M8" s="431"/>
      <c r="N8" s="431"/>
      <c r="O8" s="431"/>
      <c r="P8" s="138" t="s">
        <v>91</v>
      </c>
      <c r="Q8" s="136" t="s">
        <v>91</v>
      </c>
      <c r="R8" s="136" t="s">
        <v>95</v>
      </c>
      <c r="S8" s="137" t="s">
        <v>95</v>
      </c>
    </row>
    <row r="9" spans="1:19" ht="50.1" customHeight="1">
      <c r="A9" s="441" t="s">
        <v>68</v>
      </c>
      <c r="B9" s="431"/>
      <c r="C9" s="431"/>
      <c r="D9" s="431"/>
      <c r="E9" s="431"/>
      <c r="F9" s="317" t="s">
        <v>91</v>
      </c>
      <c r="G9" s="315" t="s">
        <v>91</v>
      </c>
      <c r="H9" s="315" t="s">
        <v>95</v>
      </c>
      <c r="I9" s="316" t="s">
        <v>95</v>
      </c>
      <c r="K9" s="441" t="s">
        <v>68</v>
      </c>
      <c r="L9" s="431"/>
      <c r="M9" s="431"/>
      <c r="N9" s="431"/>
      <c r="O9" s="431"/>
      <c r="P9" s="138" t="s">
        <v>91</v>
      </c>
      <c r="Q9" s="136" t="s">
        <v>91</v>
      </c>
      <c r="R9" s="136" t="s">
        <v>95</v>
      </c>
      <c r="S9" s="137" t="s">
        <v>95</v>
      </c>
    </row>
    <row r="10" spans="1:19" ht="50.1" customHeight="1">
      <c r="A10" s="441" t="s">
        <v>69</v>
      </c>
      <c r="B10" s="431"/>
      <c r="C10" s="431"/>
      <c r="D10" s="431"/>
      <c r="E10" s="431"/>
      <c r="F10" s="317" t="s">
        <v>91</v>
      </c>
      <c r="G10" s="315" t="s">
        <v>91</v>
      </c>
      <c r="H10" s="315" t="s">
        <v>96</v>
      </c>
      <c r="I10" s="316" t="s">
        <v>96</v>
      </c>
      <c r="K10" s="441" t="s">
        <v>69</v>
      </c>
      <c r="L10" s="431"/>
      <c r="M10" s="431"/>
      <c r="N10" s="431"/>
      <c r="O10" s="431"/>
      <c r="P10" s="138" t="s">
        <v>91</v>
      </c>
      <c r="Q10" s="136" t="s">
        <v>91</v>
      </c>
      <c r="R10" s="136" t="s">
        <v>96</v>
      </c>
      <c r="S10" s="137" t="s">
        <v>96</v>
      </c>
    </row>
    <row r="11" spans="1:19" ht="50.1" customHeight="1">
      <c r="A11" s="441" t="s">
        <v>70</v>
      </c>
      <c r="B11" s="431"/>
      <c r="C11" s="431"/>
      <c r="D11" s="431"/>
      <c r="E11" s="431"/>
      <c r="F11" s="317" t="s">
        <v>91</v>
      </c>
      <c r="G11" s="315" t="s">
        <v>91</v>
      </c>
      <c r="H11" s="315" t="s">
        <v>96</v>
      </c>
      <c r="I11" s="316" t="s">
        <v>96</v>
      </c>
      <c r="K11" s="441" t="s">
        <v>70</v>
      </c>
      <c r="L11" s="431"/>
      <c r="M11" s="431"/>
      <c r="N11" s="431"/>
      <c r="O11" s="431"/>
      <c r="P11" s="138" t="s">
        <v>91</v>
      </c>
      <c r="Q11" s="136" t="s">
        <v>91</v>
      </c>
      <c r="R11" s="136" t="s">
        <v>96</v>
      </c>
      <c r="S11" s="137" t="s">
        <v>96</v>
      </c>
    </row>
    <row r="12" spans="1:19" ht="50.1" customHeight="1" thickBot="1">
      <c r="A12" s="450" t="s">
        <v>71</v>
      </c>
      <c r="B12" s="451"/>
      <c r="C12" s="451"/>
      <c r="D12" s="451"/>
      <c r="E12" s="451"/>
      <c r="F12" s="320" t="s">
        <v>91</v>
      </c>
      <c r="G12" s="124" t="s">
        <v>91</v>
      </c>
      <c r="H12" s="124" t="s">
        <v>95</v>
      </c>
      <c r="I12" s="125" t="s">
        <v>95</v>
      </c>
      <c r="K12" s="450" t="s">
        <v>71</v>
      </c>
      <c r="L12" s="451"/>
      <c r="M12" s="451"/>
      <c r="N12" s="451"/>
      <c r="O12" s="451"/>
      <c r="P12" s="141" t="s">
        <v>91</v>
      </c>
      <c r="Q12" s="124" t="s">
        <v>91</v>
      </c>
      <c r="R12" s="124" t="s">
        <v>95</v>
      </c>
      <c r="S12" s="125" t="s">
        <v>95</v>
      </c>
    </row>
    <row r="13" spans="1:19" ht="20.100000000000001" customHeight="1">
      <c r="A13" s="452" t="s">
        <v>97</v>
      </c>
      <c r="B13" s="453"/>
      <c r="C13" s="453"/>
      <c r="D13" s="453"/>
      <c r="E13" s="453"/>
      <c r="F13" s="453"/>
      <c r="G13" s="453"/>
      <c r="H13" s="453"/>
      <c r="I13" s="453"/>
      <c r="K13" s="452" t="s">
        <v>97</v>
      </c>
      <c r="L13" s="453"/>
      <c r="M13" s="453"/>
      <c r="N13" s="453"/>
      <c r="O13" s="453"/>
      <c r="P13" s="453"/>
      <c r="Q13" s="453"/>
      <c r="R13" s="453"/>
      <c r="S13" s="453"/>
    </row>
    <row r="14" spans="1:19" ht="20.100000000000001" customHeight="1">
      <c r="A14" s="453"/>
      <c r="B14" s="453"/>
      <c r="C14" s="453"/>
      <c r="D14" s="453"/>
      <c r="E14" s="453"/>
      <c r="F14" s="453"/>
      <c r="G14" s="453"/>
      <c r="H14" s="453"/>
      <c r="I14" s="453"/>
      <c r="K14" s="453"/>
      <c r="L14" s="453"/>
      <c r="M14" s="453"/>
      <c r="N14" s="453"/>
      <c r="O14" s="453"/>
      <c r="P14" s="453"/>
      <c r="Q14" s="453"/>
      <c r="R14" s="453"/>
      <c r="S14" s="453"/>
    </row>
    <row r="15" spans="1:19" ht="20.100000000000001" customHeight="1">
      <c r="A15" s="453"/>
      <c r="B15" s="453"/>
      <c r="C15" s="453"/>
      <c r="D15" s="453"/>
      <c r="E15" s="453"/>
      <c r="F15" s="453"/>
      <c r="G15" s="453"/>
      <c r="H15" s="453"/>
      <c r="I15" s="453"/>
      <c r="K15" s="453"/>
      <c r="L15" s="453"/>
      <c r="M15" s="453"/>
      <c r="N15" s="453"/>
      <c r="O15" s="453"/>
      <c r="P15" s="453"/>
      <c r="Q15" s="453"/>
      <c r="R15" s="453"/>
      <c r="S15" s="453"/>
    </row>
    <row r="16" spans="1:19" ht="20.100000000000001" customHeight="1">
      <c r="A16" s="453"/>
      <c r="B16" s="453"/>
      <c r="C16" s="453"/>
      <c r="D16" s="453"/>
      <c r="E16" s="453"/>
      <c r="F16" s="453"/>
      <c r="G16" s="453"/>
      <c r="H16" s="453"/>
      <c r="I16" s="453"/>
      <c r="K16" s="453"/>
      <c r="L16" s="453"/>
      <c r="M16" s="453"/>
      <c r="N16" s="453"/>
      <c r="O16" s="453"/>
      <c r="P16" s="453"/>
      <c r="Q16" s="453"/>
      <c r="R16" s="453"/>
      <c r="S16" s="453"/>
    </row>
    <row r="17" spans="1:19" ht="20.100000000000001" customHeight="1">
      <c r="A17" s="453"/>
      <c r="B17" s="453"/>
      <c r="C17" s="453"/>
      <c r="D17" s="453"/>
      <c r="E17" s="453"/>
      <c r="F17" s="453"/>
      <c r="G17" s="453"/>
      <c r="H17" s="453"/>
      <c r="I17" s="453"/>
      <c r="K17" s="453"/>
      <c r="L17" s="453"/>
      <c r="M17" s="453"/>
      <c r="N17" s="453"/>
      <c r="O17" s="453"/>
      <c r="P17" s="453"/>
      <c r="Q17" s="453"/>
      <c r="R17" s="453"/>
      <c r="S17" s="453"/>
    </row>
    <row r="18" spans="1:19" ht="20.100000000000001" customHeight="1">
      <c r="A18" t="s">
        <v>72</v>
      </c>
      <c r="K18" s="142" t="s">
        <v>72</v>
      </c>
      <c r="L18" s="142"/>
      <c r="M18" s="142"/>
      <c r="N18" s="142"/>
      <c r="O18" s="142"/>
      <c r="P18" s="142"/>
      <c r="Q18" s="142"/>
      <c r="R18" s="142"/>
      <c r="S18" s="142"/>
    </row>
    <row r="19" spans="1:19" ht="20.100000000000001" customHeight="1">
      <c r="A19" s="454" t="s">
        <v>74</v>
      </c>
      <c r="B19" s="454"/>
      <c r="C19" s="454"/>
      <c r="D19" s="454"/>
      <c r="E19" s="454"/>
      <c r="F19" s="454"/>
      <c r="G19" s="454"/>
      <c r="H19" s="454"/>
      <c r="I19" s="454"/>
      <c r="K19" s="454" t="s">
        <v>74</v>
      </c>
      <c r="L19" s="454"/>
      <c r="M19" s="454"/>
      <c r="N19" s="454"/>
      <c r="O19" s="454"/>
      <c r="P19" s="454"/>
      <c r="Q19" s="454"/>
      <c r="R19" s="454"/>
      <c r="S19" s="454"/>
    </row>
    <row r="20" spans="1:19" ht="20.100000000000001" customHeight="1" thickBot="1">
      <c r="A20" s="30" t="s">
        <v>73</v>
      </c>
      <c r="K20" s="30" t="s">
        <v>73</v>
      </c>
      <c r="L20" s="142"/>
      <c r="M20" s="142"/>
      <c r="N20" s="142"/>
      <c r="O20" s="142"/>
      <c r="P20" s="142"/>
      <c r="Q20" s="142"/>
      <c r="R20" s="142"/>
      <c r="S20" s="142"/>
    </row>
    <row r="21" spans="1:19" ht="20.100000000000001" customHeight="1">
      <c r="A21" s="322" t="s">
        <v>79</v>
      </c>
      <c r="B21" s="457"/>
      <c r="C21" s="457"/>
      <c r="D21" s="457"/>
      <c r="E21" s="457"/>
      <c r="F21" s="457"/>
      <c r="G21" s="457"/>
      <c r="H21" s="457"/>
      <c r="I21" s="458"/>
      <c r="K21" s="107" t="s">
        <v>79</v>
      </c>
      <c r="L21" s="493" t="s">
        <v>145</v>
      </c>
      <c r="M21" s="493"/>
      <c r="N21" s="493"/>
      <c r="O21" s="493"/>
      <c r="P21" s="493"/>
      <c r="Q21" s="493"/>
      <c r="R21" s="493"/>
      <c r="S21" s="494"/>
    </row>
    <row r="22" spans="1:19" ht="20.100000000000001" customHeight="1">
      <c r="A22" s="461" t="s">
        <v>80</v>
      </c>
      <c r="B22" s="459"/>
      <c r="C22" s="459"/>
      <c r="D22" s="459"/>
      <c r="E22" s="459"/>
      <c r="F22" s="324" t="s">
        <v>99</v>
      </c>
      <c r="G22" s="459"/>
      <c r="H22" s="459"/>
      <c r="I22" s="460"/>
      <c r="K22" s="461" t="s">
        <v>80</v>
      </c>
      <c r="L22" s="495" t="s">
        <v>161</v>
      </c>
      <c r="M22" s="495"/>
      <c r="N22" s="495"/>
      <c r="O22" s="495"/>
      <c r="P22" s="108" t="s">
        <v>99</v>
      </c>
      <c r="Q22" s="495" t="s">
        <v>143</v>
      </c>
      <c r="R22" s="495"/>
      <c r="S22" s="496"/>
    </row>
    <row r="23" spans="1:19" ht="20.100000000000001" customHeight="1">
      <c r="A23" s="461"/>
      <c r="B23" s="459"/>
      <c r="C23" s="459"/>
      <c r="D23" s="459"/>
      <c r="E23" s="459"/>
      <c r="F23" s="324" t="s">
        <v>100</v>
      </c>
      <c r="G23" s="459"/>
      <c r="H23" s="459"/>
      <c r="I23" s="460"/>
      <c r="K23" s="461"/>
      <c r="L23" s="495"/>
      <c r="M23" s="495"/>
      <c r="N23" s="495"/>
      <c r="O23" s="495"/>
      <c r="P23" s="108" t="s">
        <v>100</v>
      </c>
      <c r="Q23" s="497" t="s">
        <v>143</v>
      </c>
      <c r="R23" s="497"/>
      <c r="S23" s="498"/>
    </row>
    <row r="24" spans="1:19" ht="20.100000000000001" customHeight="1">
      <c r="A24" s="461"/>
      <c r="B24" s="459"/>
      <c r="C24" s="459"/>
      <c r="D24" s="459"/>
      <c r="E24" s="459"/>
      <c r="F24" s="324" t="s">
        <v>101</v>
      </c>
      <c r="G24" s="459"/>
      <c r="H24" s="459"/>
      <c r="I24" s="460"/>
      <c r="K24" s="461"/>
      <c r="L24" s="495"/>
      <c r="M24" s="495"/>
      <c r="N24" s="495"/>
      <c r="O24" s="495"/>
      <c r="P24" s="108" t="s">
        <v>101</v>
      </c>
      <c r="Q24" s="499" t="s">
        <v>162</v>
      </c>
      <c r="R24" s="497"/>
      <c r="S24" s="498"/>
    </row>
    <row r="25" spans="1:19" ht="20.100000000000001" customHeight="1">
      <c r="A25" s="318" t="s">
        <v>81</v>
      </c>
      <c r="B25" s="459"/>
      <c r="C25" s="459"/>
      <c r="D25" s="459"/>
      <c r="E25" s="459"/>
      <c r="F25" s="324" t="s">
        <v>102</v>
      </c>
      <c r="G25" s="459"/>
      <c r="H25" s="459"/>
      <c r="I25" s="460"/>
      <c r="K25" s="139" t="s">
        <v>81</v>
      </c>
      <c r="L25" s="495" t="s">
        <v>147</v>
      </c>
      <c r="M25" s="495"/>
      <c r="N25" s="495"/>
      <c r="O25" s="495"/>
      <c r="P25" s="108" t="s">
        <v>102</v>
      </c>
      <c r="Q25" s="495" t="s">
        <v>153</v>
      </c>
      <c r="R25" s="495"/>
      <c r="S25" s="496"/>
    </row>
    <row r="26" spans="1:19" ht="20.100000000000001" customHeight="1">
      <c r="A26" s="462" t="s">
        <v>332</v>
      </c>
      <c r="B26" s="319" t="s">
        <v>103</v>
      </c>
      <c r="C26" s="459"/>
      <c r="D26" s="459"/>
      <c r="E26" s="459"/>
      <c r="F26" s="324" t="s">
        <v>102</v>
      </c>
      <c r="G26" s="469"/>
      <c r="H26" s="470"/>
      <c r="I26" s="471"/>
      <c r="K26" s="462" t="s">
        <v>332</v>
      </c>
      <c r="L26" s="140" t="s">
        <v>103</v>
      </c>
      <c r="M26" s="495" t="s">
        <v>163</v>
      </c>
      <c r="N26" s="495"/>
      <c r="O26" s="495"/>
      <c r="P26" s="108" t="s">
        <v>102</v>
      </c>
      <c r="Q26" s="495" t="s">
        <v>164</v>
      </c>
      <c r="R26" s="495"/>
      <c r="S26" s="496"/>
    </row>
    <row r="27" spans="1:19" ht="20.100000000000001" customHeight="1">
      <c r="A27" s="463"/>
      <c r="B27" s="319" t="s">
        <v>104</v>
      </c>
      <c r="C27" s="459"/>
      <c r="D27" s="459"/>
      <c r="E27" s="459"/>
      <c r="F27" s="459"/>
      <c r="G27" s="459"/>
      <c r="H27" s="459"/>
      <c r="I27" s="460"/>
      <c r="K27" s="463"/>
      <c r="L27" s="140" t="s">
        <v>104</v>
      </c>
      <c r="M27" s="495" t="s">
        <v>165</v>
      </c>
      <c r="N27" s="495"/>
      <c r="O27" s="495"/>
      <c r="P27" s="495"/>
      <c r="Q27" s="495"/>
      <c r="R27" s="495"/>
      <c r="S27" s="496"/>
    </row>
    <row r="28" spans="1:19" ht="20.100000000000001" customHeight="1">
      <c r="A28" s="463"/>
      <c r="B28" s="319" t="s">
        <v>99</v>
      </c>
      <c r="C28" s="459"/>
      <c r="D28" s="459"/>
      <c r="E28" s="459"/>
      <c r="F28" s="459"/>
      <c r="G28" s="459"/>
      <c r="H28" s="459"/>
      <c r="I28" s="460"/>
      <c r="K28" s="463"/>
      <c r="L28" s="140" t="s">
        <v>99</v>
      </c>
      <c r="M28" s="497" t="s">
        <v>166</v>
      </c>
      <c r="N28" s="497"/>
      <c r="O28" s="497"/>
      <c r="P28" s="497"/>
      <c r="Q28" s="497"/>
      <c r="R28" s="497"/>
      <c r="S28" s="498"/>
    </row>
    <row r="29" spans="1:19" ht="20.100000000000001" customHeight="1">
      <c r="A29" s="464"/>
      <c r="B29" s="319" t="s">
        <v>105</v>
      </c>
      <c r="C29" s="472"/>
      <c r="D29" s="459"/>
      <c r="E29" s="459"/>
      <c r="F29" s="459"/>
      <c r="G29" s="459"/>
      <c r="H29" s="459"/>
      <c r="I29" s="460"/>
      <c r="K29" s="464"/>
      <c r="L29" s="140" t="s">
        <v>105</v>
      </c>
      <c r="M29" s="499" t="s">
        <v>167</v>
      </c>
      <c r="N29" s="497"/>
      <c r="O29" s="497"/>
      <c r="P29" s="497"/>
      <c r="Q29" s="497"/>
      <c r="R29" s="497"/>
      <c r="S29" s="498"/>
    </row>
    <row r="30" spans="1:19" ht="20.100000000000001" customHeight="1">
      <c r="A30" s="461" t="s">
        <v>82</v>
      </c>
      <c r="B30" s="465" t="s">
        <v>286</v>
      </c>
      <c r="C30" s="465"/>
      <c r="D30" s="465"/>
      <c r="E30" s="467" t="s">
        <v>107</v>
      </c>
      <c r="F30" s="468" t="s">
        <v>106</v>
      </c>
      <c r="G30" s="468"/>
      <c r="H30" s="465" t="s">
        <v>286</v>
      </c>
      <c r="I30" s="466"/>
      <c r="K30" s="461" t="s">
        <v>82</v>
      </c>
      <c r="L30" s="502">
        <v>20</v>
      </c>
      <c r="M30" s="502"/>
      <c r="N30" s="502"/>
      <c r="O30" s="467" t="s">
        <v>107</v>
      </c>
      <c r="P30" s="468" t="s">
        <v>106</v>
      </c>
      <c r="Q30" s="468"/>
      <c r="R30" s="502">
        <v>12</v>
      </c>
      <c r="S30" s="503"/>
    </row>
    <row r="31" spans="1:19" ht="20.100000000000001" customHeight="1">
      <c r="A31" s="461"/>
      <c r="B31" s="465"/>
      <c r="C31" s="465"/>
      <c r="D31" s="465"/>
      <c r="E31" s="467"/>
      <c r="F31" s="468" t="s">
        <v>108</v>
      </c>
      <c r="G31" s="468"/>
      <c r="H31" s="465" t="s">
        <v>286</v>
      </c>
      <c r="I31" s="466"/>
      <c r="K31" s="461"/>
      <c r="L31" s="502"/>
      <c r="M31" s="502"/>
      <c r="N31" s="502"/>
      <c r="O31" s="467"/>
      <c r="P31" s="468" t="s">
        <v>108</v>
      </c>
      <c r="Q31" s="468"/>
      <c r="R31" s="502">
        <v>3</v>
      </c>
      <c r="S31" s="503"/>
    </row>
    <row r="32" spans="1:19" ht="20.100000000000001" customHeight="1">
      <c r="A32" s="461"/>
      <c r="B32" s="465"/>
      <c r="C32" s="465"/>
      <c r="D32" s="465"/>
      <c r="E32" s="467"/>
      <c r="F32" s="467" t="s">
        <v>117</v>
      </c>
      <c r="G32" s="467"/>
      <c r="H32" s="465" t="s">
        <v>286</v>
      </c>
      <c r="I32" s="466"/>
      <c r="K32" s="461"/>
      <c r="L32" s="502"/>
      <c r="M32" s="502"/>
      <c r="N32" s="502"/>
      <c r="O32" s="467"/>
      <c r="P32" s="467" t="s">
        <v>117</v>
      </c>
      <c r="Q32" s="467"/>
      <c r="R32" s="502">
        <v>5</v>
      </c>
      <c r="S32" s="503"/>
    </row>
    <row r="33" spans="1:19" ht="20.100000000000001" customHeight="1">
      <c r="A33" s="318" t="s">
        <v>83</v>
      </c>
      <c r="B33" s="491" t="s">
        <v>287</v>
      </c>
      <c r="C33" s="491"/>
      <c r="D33" s="491"/>
      <c r="E33" s="467" t="s">
        <v>109</v>
      </c>
      <c r="F33" s="467"/>
      <c r="G33" s="491" t="s">
        <v>288</v>
      </c>
      <c r="H33" s="491"/>
      <c r="I33" s="492"/>
      <c r="K33" s="139" t="s">
        <v>83</v>
      </c>
      <c r="L33" s="500">
        <v>42461</v>
      </c>
      <c r="M33" s="500"/>
      <c r="N33" s="500"/>
      <c r="O33" s="467" t="s">
        <v>109</v>
      </c>
      <c r="P33" s="467"/>
      <c r="Q33" s="500">
        <v>42583</v>
      </c>
      <c r="R33" s="500"/>
      <c r="S33" s="500"/>
    </row>
    <row r="34" spans="1:19" ht="20.100000000000001" customHeight="1">
      <c r="A34" s="461" t="s">
        <v>84</v>
      </c>
      <c r="B34" s="455"/>
      <c r="C34" s="455"/>
      <c r="D34" s="455"/>
      <c r="E34" s="455"/>
      <c r="F34" s="455"/>
      <c r="G34" s="455"/>
      <c r="H34" s="455"/>
      <c r="I34" s="456"/>
      <c r="K34" s="461" t="s">
        <v>84</v>
      </c>
      <c r="L34" s="501" t="s">
        <v>168</v>
      </c>
      <c r="M34" s="497"/>
      <c r="N34" s="497"/>
      <c r="O34" s="497"/>
      <c r="P34" s="497"/>
      <c r="Q34" s="497"/>
      <c r="R34" s="497"/>
      <c r="S34" s="498"/>
    </row>
    <row r="35" spans="1:19" s="132" customFormat="1" ht="20.100000000000001" customHeight="1">
      <c r="A35" s="461"/>
      <c r="B35" s="455"/>
      <c r="C35" s="455"/>
      <c r="D35" s="455"/>
      <c r="E35" s="455"/>
      <c r="F35" s="455"/>
      <c r="G35" s="455"/>
      <c r="H35" s="455"/>
      <c r="I35" s="456"/>
      <c r="K35" s="461"/>
      <c r="L35" s="497"/>
      <c r="M35" s="497"/>
      <c r="N35" s="497"/>
      <c r="O35" s="497"/>
      <c r="P35" s="497"/>
      <c r="Q35" s="497"/>
      <c r="R35" s="497"/>
      <c r="S35" s="498"/>
    </row>
    <row r="36" spans="1:19" ht="20.100000000000001" customHeight="1">
      <c r="A36" s="461"/>
      <c r="B36" s="455"/>
      <c r="C36" s="455"/>
      <c r="D36" s="455"/>
      <c r="E36" s="455"/>
      <c r="F36" s="455"/>
      <c r="G36" s="455"/>
      <c r="H36" s="455"/>
      <c r="I36" s="456"/>
      <c r="K36" s="461"/>
      <c r="L36" s="497"/>
      <c r="M36" s="497"/>
      <c r="N36" s="497"/>
      <c r="O36" s="497"/>
      <c r="P36" s="497"/>
      <c r="Q36" s="497"/>
      <c r="R36" s="497"/>
      <c r="S36" s="498"/>
    </row>
    <row r="37" spans="1:19" ht="20.100000000000001" customHeight="1">
      <c r="A37" s="461"/>
      <c r="B37" s="455"/>
      <c r="C37" s="455"/>
      <c r="D37" s="455"/>
      <c r="E37" s="455"/>
      <c r="F37" s="455"/>
      <c r="G37" s="455"/>
      <c r="H37" s="455"/>
      <c r="I37" s="456"/>
      <c r="K37" s="461"/>
      <c r="L37" s="497"/>
      <c r="M37" s="497"/>
      <c r="N37" s="497"/>
      <c r="O37" s="497"/>
      <c r="P37" s="497"/>
      <c r="Q37" s="497"/>
      <c r="R37" s="497"/>
      <c r="S37" s="498"/>
    </row>
    <row r="38" spans="1:19" ht="20.100000000000001" customHeight="1">
      <c r="A38" s="461"/>
      <c r="B38" s="455"/>
      <c r="C38" s="455"/>
      <c r="D38" s="455"/>
      <c r="E38" s="455"/>
      <c r="F38" s="455"/>
      <c r="G38" s="455"/>
      <c r="H38" s="455"/>
      <c r="I38" s="456"/>
      <c r="K38" s="461"/>
      <c r="L38" s="497"/>
      <c r="M38" s="497"/>
      <c r="N38" s="497"/>
      <c r="O38" s="497"/>
      <c r="P38" s="497"/>
      <c r="Q38" s="497"/>
      <c r="R38" s="497"/>
      <c r="S38" s="498"/>
    </row>
    <row r="39" spans="1:19" ht="20.100000000000001" customHeight="1">
      <c r="A39" s="461" t="s">
        <v>85</v>
      </c>
      <c r="B39" s="455"/>
      <c r="C39" s="455"/>
      <c r="D39" s="455"/>
      <c r="E39" s="455"/>
      <c r="F39" s="455"/>
      <c r="G39" s="455"/>
      <c r="H39" s="455"/>
      <c r="I39" s="456"/>
      <c r="K39" s="461" t="s">
        <v>85</v>
      </c>
      <c r="L39" s="501" t="s">
        <v>169</v>
      </c>
      <c r="M39" s="497"/>
      <c r="N39" s="497"/>
      <c r="O39" s="497"/>
      <c r="P39" s="497"/>
      <c r="Q39" s="497"/>
      <c r="R39" s="497"/>
      <c r="S39" s="498"/>
    </row>
    <row r="40" spans="1:19" ht="20.100000000000001" customHeight="1">
      <c r="A40" s="461"/>
      <c r="B40" s="455"/>
      <c r="C40" s="455"/>
      <c r="D40" s="455"/>
      <c r="E40" s="455"/>
      <c r="F40" s="455"/>
      <c r="G40" s="455"/>
      <c r="H40" s="455"/>
      <c r="I40" s="456"/>
      <c r="K40" s="461"/>
      <c r="L40" s="497"/>
      <c r="M40" s="497"/>
      <c r="N40" s="497"/>
      <c r="O40" s="497"/>
      <c r="P40" s="497"/>
      <c r="Q40" s="497"/>
      <c r="R40" s="497"/>
      <c r="S40" s="498"/>
    </row>
    <row r="41" spans="1:19" ht="20.100000000000001" customHeight="1">
      <c r="A41" s="461"/>
      <c r="B41" s="455"/>
      <c r="C41" s="455"/>
      <c r="D41" s="455"/>
      <c r="E41" s="455"/>
      <c r="F41" s="455"/>
      <c r="G41" s="455"/>
      <c r="H41" s="455"/>
      <c r="I41" s="456"/>
      <c r="K41" s="461"/>
      <c r="L41" s="497"/>
      <c r="M41" s="497"/>
      <c r="N41" s="497"/>
      <c r="O41" s="497"/>
      <c r="P41" s="497"/>
      <c r="Q41" s="497"/>
      <c r="R41" s="497"/>
      <c r="S41" s="498"/>
    </row>
    <row r="42" spans="1:19" ht="20.100000000000001" customHeight="1">
      <c r="A42" s="461"/>
      <c r="B42" s="455"/>
      <c r="C42" s="455"/>
      <c r="D42" s="455"/>
      <c r="E42" s="455"/>
      <c r="F42" s="455"/>
      <c r="G42" s="455"/>
      <c r="H42" s="455"/>
      <c r="I42" s="456"/>
      <c r="K42" s="461"/>
      <c r="L42" s="497"/>
      <c r="M42" s="497"/>
      <c r="N42" s="497"/>
      <c r="O42" s="497"/>
      <c r="P42" s="497"/>
      <c r="Q42" s="497"/>
      <c r="R42" s="497"/>
      <c r="S42" s="498"/>
    </row>
    <row r="43" spans="1:19" ht="20.100000000000001" customHeight="1">
      <c r="A43" s="461"/>
      <c r="B43" s="455"/>
      <c r="C43" s="455"/>
      <c r="D43" s="455"/>
      <c r="E43" s="455"/>
      <c r="F43" s="455"/>
      <c r="G43" s="455"/>
      <c r="H43" s="455"/>
      <c r="I43" s="456"/>
      <c r="K43" s="461"/>
      <c r="L43" s="497"/>
      <c r="M43" s="497"/>
      <c r="N43" s="497"/>
      <c r="O43" s="497"/>
      <c r="P43" s="497"/>
      <c r="Q43" s="497"/>
      <c r="R43" s="497"/>
      <c r="S43" s="498"/>
    </row>
    <row r="44" spans="1:19" ht="68.099999999999994" customHeight="1">
      <c r="A44" s="490" t="s">
        <v>86</v>
      </c>
      <c r="B44" s="315" t="s">
        <v>110</v>
      </c>
      <c r="C44" s="479" t="s">
        <v>289</v>
      </c>
      <c r="D44" s="479"/>
      <c r="E44" s="468" t="s">
        <v>118</v>
      </c>
      <c r="F44" s="467"/>
      <c r="G44" s="315" t="s">
        <v>110</v>
      </c>
      <c r="H44" s="479" t="s">
        <v>289</v>
      </c>
      <c r="I44" s="480"/>
      <c r="K44" s="490" t="s">
        <v>86</v>
      </c>
      <c r="L44" s="136" t="s">
        <v>110</v>
      </c>
      <c r="M44" s="512">
        <v>90</v>
      </c>
      <c r="N44" s="512"/>
      <c r="O44" s="468" t="s">
        <v>118</v>
      </c>
      <c r="P44" s="467"/>
      <c r="Q44" s="136" t="s">
        <v>110</v>
      </c>
      <c r="R44" s="512">
        <v>80</v>
      </c>
      <c r="S44" s="513"/>
    </row>
    <row r="45" spans="1:19" ht="20.100000000000001" customHeight="1">
      <c r="A45" s="490"/>
      <c r="B45" s="315" t="s">
        <v>111</v>
      </c>
      <c r="C45" s="479" t="s">
        <v>289</v>
      </c>
      <c r="D45" s="479"/>
      <c r="E45" s="325"/>
      <c r="F45" s="361" t="s">
        <v>112</v>
      </c>
      <c r="G45" s="315" t="s">
        <v>111</v>
      </c>
      <c r="H45" s="479" t="s">
        <v>289</v>
      </c>
      <c r="I45" s="480"/>
      <c r="K45" s="490"/>
      <c r="L45" s="136" t="s">
        <v>111</v>
      </c>
      <c r="M45" s="512">
        <v>90</v>
      </c>
      <c r="N45" s="512"/>
      <c r="O45" s="170" t="s">
        <v>171</v>
      </c>
      <c r="P45" s="143" t="s">
        <v>112</v>
      </c>
      <c r="Q45" s="136" t="s">
        <v>111</v>
      </c>
      <c r="R45" s="512">
        <v>78</v>
      </c>
      <c r="S45" s="513"/>
    </row>
    <row r="46" spans="1:19" ht="39.950000000000003" customHeight="1">
      <c r="A46" s="481" t="s">
        <v>355</v>
      </c>
      <c r="B46" s="482"/>
      <c r="C46" s="482"/>
      <c r="D46" s="482"/>
      <c r="E46" s="482"/>
      <c r="F46" s="482"/>
      <c r="G46" s="482"/>
      <c r="H46" s="482"/>
      <c r="I46" s="483"/>
      <c r="K46" s="506" t="s">
        <v>346</v>
      </c>
      <c r="L46" s="507"/>
      <c r="M46" s="507"/>
      <c r="N46" s="507"/>
      <c r="O46" s="507"/>
      <c r="P46" s="507"/>
      <c r="Q46" s="507"/>
      <c r="R46" s="507"/>
      <c r="S46" s="508"/>
    </row>
    <row r="47" spans="1:19" ht="20.100000000000001" customHeight="1">
      <c r="A47" s="144" t="s">
        <v>113</v>
      </c>
      <c r="B47" s="485"/>
      <c r="C47" s="485"/>
      <c r="D47" s="485"/>
      <c r="E47" s="485"/>
      <c r="F47" s="485"/>
      <c r="G47" s="315" t="s">
        <v>116</v>
      </c>
      <c r="H47" s="488" t="s">
        <v>290</v>
      </c>
      <c r="I47" s="489"/>
      <c r="K47" s="144" t="s">
        <v>113</v>
      </c>
      <c r="L47" s="509" t="s">
        <v>170</v>
      </c>
      <c r="M47" s="509"/>
      <c r="N47" s="509"/>
      <c r="O47" s="509"/>
      <c r="P47" s="509"/>
      <c r="Q47" s="136" t="s">
        <v>116</v>
      </c>
      <c r="R47" s="510">
        <v>1</v>
      </c>
      <c r="S47" s="511"/>
    </row>
    <row r="48" spans="1:19" ht="20.100000000000001" customHeight="1">
      <c r="A48" s="144" t="s">
        <v>114</v>
      </c>
      <c r="B48" s="485"/>
      <c r="C48" s="485"/>
      <c r="D48" s="485"/>
      <c r="E48" s="485"/>
      <c r="F48" s="485"/>
      <c r="G48" s="315" t="s">
        <v>116</v>
      </c>
      <c r="H48" s="488" t="s">
        <v>290</v>
      </c>
      <c r="I48" s="489"/>
      <c r="K48" s="144" t="s">
        <v>114</v>
      </c>
      <c r="L48" s="485"/>
      <c r="M48" s="485"/>
      <c r="N48" s="485"/>
      <c r="O48" s="485"/>
      <c r="P48" s="485"/>
      <c r="Q48" s="136" t="s">
        <v>116</v>
      </c>
      <c r="R48" s="504"/>
      <c r="S48" s="505"/>
    </row>
    <row r="49" spans="1:19" ht="20.100000000000001" customHeight="1" thickBot="1">
      <c r="A49" s="362" t="s">
        <v>115</v>
      </c>
      <c r="B49" s="484"/>
      <c r="C49" s="484"/>
      <c r="D49" s="484"/>
      <c r="E49" s="484"/>
      <c r="F49" s="484"/>
      <c r="G49" s="124" t="s">
        <v>116</v>
      </c>
      <c r="H49" s="486" t="s">
        <v>290</v>
      </c>
      <c r="I49" s="487"/>
      <c r="K49" s="144" t="s">
        <v>115</v>
      </c>
      <c r="L49" s="485"/>
      <c r="M49" s="485"/>
      <c r="N49" s="485"/>
      <c r="O49" s="485"/>
      <c r="P49" s="485"/>
      <c r="Q49" s="136" t="s">
        <v>116</v>
      </c>
      <c r="R49" s="504"/>
      <c r="S49" s="505"/>
    </row>
    <row r="53" spans="1:19">
      <c r="P53" s="321"/>
    </row>
  </sheetData>
  <mergeCells count="112">
    <mergeCell ref="L49:P49"/>
    <mergeCell ref="R49:S49"/>
    <mergeCell ref="K46:S46"/>
    <mergeCell ref="L47:P47"/>
    <mergeCell ref="R47:S47"/>
    <mergeCell ref="L48:P48"/>
    <mergeCell ref="R48:S48"/>
    <mergeCell ref="K39:K43"/>
    <mergeCell ref="L39:S43"/>
    <mergeCell ref="K44:K45"/>
    <mergeCell ref="M44:N44"/>
    <mergeCell ref="O44:P44"/>
    <mergeCell ref="R44:S44"/>
    <mergeCell ref="M45:N45"/>
    <mergeCell ref="R45:S45"/>
    <mergeCell ref="L33:N33"/>
    <mergeCell ref="O33:P33"/>
    <mergeCell ref="Q33:S33"/>
    <mergeCell ref="K34:K38"/>
    <mergeCell ref="L34:S38"/>
    <mergeCell ref="K30:K32"/>
    <mergeCell ref="L30:N32"/>
    <mergeCell ref="O30:O32"/>
    <mergeCell ref="P30:Q30"/>
    <mergeCell ref="R30:S30"/>
    <mergeCell ref="P31:Q31"/>
    <mergeCell ref="R31:S31"/>
    <mergeCell ref="P32:Q32"/>
    <mergeCell ref="R32:S32"/>
    <mergeCell ref="L25:O25"/>
    <mergeCell ref="Q25:S25"/>
    <mergeCell ref="K26:K29"/>
    <mergeCell ref="M26:O26"/>
    <mergeCell ref="Q26:S26"/>
    <mergeCell ref="M27:S27"/>
    <mergeCell ref="M28:S28"/>
    <mergeCell ref="M29:S29"/>
    <mergeCell ref="K22:K24"/>
    <mergeCell ref="L22:O24"/>
    <mergeCell ref="Q22:S22"/>
    <mergeCell ref="Q23:S23"/>
    <mergeCell ref="Q24:S24"/>
    <mergeCell ref="K11:O11"/>
    <mergeCell ref="K12:O12"/>
    <mergeCell ref="K13:S17"/>
    <mergeCell ref="K19:S19"/>
    <mergeCell ref="L21:S21"/>
    <mergeCell ref="K7:O7"/>
    <mergeCell ref="K8:O8"/>
    <mergeCell ref="K9:O9"/>
    <mergeCell ref="K10:O10"/>
    <mergeCell ref="K1:S1"/>
    <mergeCell ref="K2:S2"/>
    <mergeCell ref="K3:O4"/>
    <mergeCell ref="K5:O5"/>
    <mergeCell ref="K6:O6"/>
    <mergeCell ref="H45:I45"/>
    <mergeCell ref="H44:I44"/>
    <mergeCell ref="A46:I46"/>
    <mergeCell ref="B49:F49"/>
    <mergeCell ref="B48:F48"/>
    <mergeCell ref="B47:F47"/>
    <mergeCell ref="H49:I49"/>
    <mergeCell ref="H48:I48"/>
    <mergeCell ref="H47:I47"/>
    <mergeCell ref="A44:A45"/>
    <mergeCell ref="E44:F44"/>
    <mergeCell ref="C45:D45"/>
    <mergeCell ref="C44:D44"/>
    <mergeCell ref="A30:A32"/>
    <mergeCell ref="B30:D32"/>
    <mergeCell ref="E33:F33"/>
    <mergeCell ref="G33:I33"/>
    <mergeCell ref="B33:D33"/>
    <mergeCell ref="E30:E32"/>
    <mergeCell ref="A39:A43"/>
    <mergeCell ref="A34:A38"/>
    <mergeCell ref="B39:I43"/>
    <mergeCell ref="C26:E26"/>
    <mergeCell ref="F32:G32"/>
    <mergeCell ref="F31:G31"/>
    <mergeCell ref="F30:G30"/>
    <mergeCell ref="G26:I26"/>
    <mergeCell ref="C29:I29"/>
    <mergeCell ref="C28:I28"/>
    <mergeCell ref="C27:I27"/>
    <mergeCell ref="H32:I32"/>
    <mergeCell ref="H30:I30"/>
    <mergeCell ref="A11:E11"/>
    <mergeCell ref="A12:E12"/>
    <mergeCell ref="A13:I17"/>
    <mergeCell ref="A19:I19"/>
    <mergeCell ref="B34:I38"/>
    <mergeCell ref="B21:I21"/>
    <mergeCell ref="G24:I24"/>
    <mergeCell ref="G23:I23"/>
    <mergeCell ref="G22:I22"/>
    <mergeCell ref="B22:E24"/>
    <mergeCell ref="A22:A24"/>
    <mergeCell ref="G25:I25"/>
    <mergeCell ref="B25:E25"/>
    <mergeCell ref="A26:A29"/>
    <mergeCell ref="H31:I31"/>
    <mergeCell ref="A7:E7"/>
    <mergeCell ref="A8:E8"/>
    <mergeCell ref="A9:E9"/>
    <mergeCell ref="A10:E10"/>
    <mergeCell ref="A1:I1"/>
    <mergeCell ref="A2:I2"/>
    <mergeCell ref="A3:E4"/>
    <mergeCell ref="A5:E5"/>
    <mergeCell ref="A6:E6"/>
  </mergeCells>
  <phoneticPr fontId="4"/>
  <dataValidations xWindow="727" yWindow="789" count="3">
    <dataValidation type="list" allowBlank="1" showInputMessage="1" showErrorMessage="1" sqref="P3:S3" xr:uid="{FF2B833A-D62E-4772-B5AE-CD0FCD6C6F17}">
      <formula1>"〇"</formula1>
    </dataValidation>
    <dataValidation allowBlank="1" showInputMessage="1" showErrorMessage="1" promptTitle="！入力不要！" prompt="自動入力なので、入力しないでください。" sqref="Q25:S25" xr:uid="{A5023EBD-990D-4CA7-9E38-D3AEE9ED0F26}"/>
    <dataValidation type="list" allowBlank="1" showInputMessage="1" showErrorMessage="1" sqref="O45" xr:uid="{3503544C-E90C-4323-9F1A-62483EFDF6DD}">
      <formula1>"令和元,令和2,令和3,令和4,令和5"</formula1>
    </dataValidation>
  </dataValidations>
  <hyperlinks>
    <hyperlink ref="Q24" r:id="rId1" xr:uid="{1F32B58B-905C-403E-B532-99EFB268007D}"/>
    <hyperlink ref="M29" r:id="rId2" xr:uid="{458208D5-623A-4718-9EA3-1959986CEABA}"/>
  </hyperlinks>
  <pageMargins left="0.7" right="0.7" top="0.75" bottom="0.75" header="0.3" footer="0.3"/>
  <pageSetup paperSize="9" fitToHeight="0" orientation="portrait" horizontalDpi="300" verticalDpi="300" r:id="rId3"/>
  <rowBreaks count="1" manualBreakCount="1">
    <brk id="17" max="8" man="1"/>
  </rowBreaks>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1F882-9BEB-4A15-BCBE-E791AF369192}">
  <sheetPr>
    <pageSetUpPr fitToPage="1"/>
  </sheetPr>
  <dimension ref="A1:U111"/>
  <sheetViews>
    <sheetView view="pageBreakPreview" zoomScale="85" zoomScaleNormal="100" zoomScaleSheetLayoutView="85" workbookViewId="0">
      <selection activeCell="C17" sqref="C17:J20"/>
    </sheetView>
  </sheetViews>
  <sheetFormatPr defaultRowHeight="13.5"/>
  <sheetData>
    <row r="1" spans="1:21">
      <c r="A1" s="552" t="s">
        <v>72</v>
      </c>
      <c r="B1" s="552"/>
      <c r="C1" s="552"/>
      <c r="D1" s="552"/>
      <c r="E1" s="552"/>
      <c r="F1" s="552"/>
      <c r="G1" s="552"/>
      <c r="H1" s="552"/>
      <c r="I1" s="552"/>
      <c r="J1" s="552"/>
      <c r="L1" s="552" t="s">
        <v>72</v>
      </c>
      <c r="M1" s="552"/>
      <c r="N1" s="552"/>
      <c r="O1" s="552"/>
      <c r="P1" s="552"/>
      <c r="Q1" s="552"/>
      <c r="R1" s="552"/>
      <c r="S1" s="552"/>
      <c r="T1" s="552"/>
      <c r="U1" s="552"/>
    </row>
    <row r="2" spans="1:21" ht="20.100000000000001" customHeight="1" thickBot="1">
      <c r="A2" s="555" t="s">
        <v>119</v>
      </c>
      <c r="B2" s="555"/>
      <c r="C2" s="555"/>
      <c r="D2" s="555"/>
      <c r="E2" s="555"/>
      <c r="F2" s="555"/>
      <c r="G2" s="555"/>
      <c r="H2" s="555"/>
      <c r="I2" s="555"/>
      <c r="J2" s="555"/>
      <c r="L2" s="555" t="s">
        <v>119</v>
      </c>
      <c r="M2" s="555"/>
      <c r="N2" s="555"/>
      <c r="O2" s="555"/>
      <c r="P2" s="555"/>
      <c r="Q2" s="555"/>
      <c r="R2" s="555"/>
      <c r="S2" s="555"/>
      <c r="T2" s="555"/>
      <c r="U2" s="555"/>
    </row>
    <row r="3" spans="1:21" ht="20.100000000000001" customHeight="1">
      <c r="A3" s="556" t="s">
        <v>75</v>
      </c>
      <c r="B3" s="557"/>
      <c r="C3" s="457"/>
      <c r="D3" s="457"/>
      <c r="E3" s="457"/>
      <c r="F3" s="457"/>
      <c r="G3" s="457"/>
      <c r="H3" s="457"/>
      <c r="I3" s="457"/>
      <c r="J3" s="458"/>
      <c r="L3" s="556" t="s">
        <v>75</v>
      </c>
      <c r="M3" s="557"/>
      <c r="N3" s="493" t="s">
        <v>148</v>
      </c>
      <c r="O3" s="493"/>
      <c r="P3" s="493"/>
      <c r="Q3" s="493"/>
      <c r="R3" s="493"/>
      <c r="S3" s="493"/>
      <c r="T3" s="493"/>
      <c r="U3" s="494"/>
    </row>
    <row r="4" spans="1:21" ht="20.100000000000001" customHeight="1">
      <c r="A4" s="461" t="s">
        <v>76</v>
      </c>
      <c r="B4" s="467"/>
      <c r="C4" s="459"/>
      <c r="D4" s="459"/>
      <c r="E4" s="459"/>
      <c r="F4" s="459"/>
      <c r="G4" s="459"/>
      <c r="H4" s="459"/>
      <c r="I4" s="459"/>
      <c r="J4" s="460"/>
      <c r="L4" s="461" t="s">
        <v>76</v>
      </c>
      <c r="M4" s="467"/>
      <c r="N4" s="495" t="s">
        <v>178</v>
      </c>
      <c r="O4" s="495"/>
      <c r="P4" s="495"/>
      <c r="Q4" s="495"/>
      <c r="R4" s="495"/>
      <c r="S4" s="495"/>
      <c r="T4" s="495"/>
      <c r="U4" s="496"/>
    </row>
    <row r="5" spans="1:21" ht="25.5" customHeight="1">
      <c r="A5" s="558" t="s">
        <v>77</v>
      </c>
      <c r="B5" s="468"/>
      <c r="C5" s="459"/>
      <c r="D5" s="459"/>
      <c r="E5" s="459"/>
      <c r="F5" s="459"/>
      <c r="G5" s="459"/>
      <c r="H5" s="459"/>
      <c r="I5" s="459"/>
      <c r="J5" s="460"/>
      <c r="L5" s="558" t="s">
        <v>77</v>
      </c>
      <c r="M5" s="468"/>
      <c r="N5" s="495" t="s">
        <v>177</v>
      </c>
      <c r="O5" s="495"/>
      <c r="P5" s="495"/>
      <c r="Q5" s="495"/>
      <c r="R5" s="495"/>
      <c r="S5" s="495"/>
      <c r="T5" s="495"/>
      <c r="U5" s="496"/>
    </row>
    <row r="6" spans="1:21" ht="20.100000000000001" customHeight="1">
      <c r="A6" s="490" t="s">
        <v>182</v>
      </c>
      <c r="B6" s="468"/>
      <c r="C6" s="560"/>
      <c r="D6" s="560"/>
      <c r="E6" s="560"/>
      <c r="F6" s="560"/>
      <c r="G6" s="560"/>
      <c r="H6" s="560"/>
      <c r="I6" s="560"/>
      <c r="J6" s="561"/>
      <c r="L6" s="490" t="s">
        <v>120</v>
      </c>
      <c r="M6" s="468"/>
      <c r="N6" s="525" t="s">
        <v>179</v>
      </c>
      <c r="O6" s="525"/>
      <c r="P6" s="525"/>
      <c r="Q6" s="525"/>
      <c r="R6" s="525"/>
      <c r="S6" s="525"/>
      <c r="T6" s="525"/>
      <c r="U6" s="559"/>
    </row>
    <row r="7" spans="1:21" s="104" customFormat="1" ht="20.100000000000001" customHeight="1">
      <c r="A7" s="490"/>
      <c r="B7" s="468"/>
      <c r="C7" s="560"/>
      <c r="D7" s="560"/>
      <c r="E7" s="560"/>
      <c r="F7" s="560"/>
      <c r="G7" s="560"/>
      <c r="H7" s="560"/>
      <c r="I7" s="560"/>
      <c r="J7" s="561"/>
      <c r="L7" s="490"/>
      <c r="M7" s="468"/>
      <c r="N7" s="525"/>
      <c r="O7" s="525"/>
      <c r="P7" s="525"/>
      <c r="Q7" s="525"/>
      <c r="R7" s="525"/>
      <c r="S7" s="525"/>
      <c r="T7" s="525"/>
      <c r="U7" s="559"/>
    </row>
    <row r="8" spans="1:21" ht="20.100000000000001" customHeight="1">
      <c r="A8" s="461" t="s">
        <v>78</v>
      </c>
      <c r="B8" s="467"/>
      <c r="C8" s="431" t="s">
        <v>121</v>
      </c>
      <c r="D8" s="431"/>
      <c r="E8" s="431"/>
      <c r="F8" s="431"/>
      <c r="G8" s="431"/>
      <c r="H8" s="431"/>
      <c r="I8" s="431"/>
      <c r="J8" s="432"/>
      <c r="L8" s="461" t="s">
        <v>78</v>
      </c>
      <c r="M8" s="467"/>
      <c r="N8" s="431" t="s">
        <v>121</v>
      </c>
      <c r="O8" s="431"/>
      <c r="P8" s="431"/>
      <c r="Q8" s="431"/>
      <c r="R8" s="431"/>
      <c r="S8" s="431"/>
      <c r="T8" s="431"/>
      <c r="U8" s="432"/>
    </row>
    <row r="9" spans="1:21" ht="20.100000000000001" customHeight="1">
      <c r="A9" s="461"/>
      <c r="B9" s="467"/>
      <c r="C9" s="431"/>
      <c r="D9" s="431"/>
      <c r="E9" s="431"/>
      <c r="F9" s="431"/>
      <c r="G9" s="431"/>
      <c r="H9" s="431"/>
      <c r="I9" s="431"/>
      <c r="J9" s="432"/>
      <c r="L9" s="461"/>
      <c r="M9" s="467"/>
      <c r="N9" s="431"/>
      <c r="O9" s="431"/>
      <c r="P9" s="431"/>
      <c r="Q9" s="431"/>
      <c r="R9" s="431"/>
      <c r="S9" s="431"/>
      <c r="T9" s="431"/>
      <c r="U9" s="432"/>
    </row>
    <row r="10" spans="1:21" ht="20.100000000000001" customHeight="1">
      <c r="A10" s="461"/>
      <c r="B10" s="467"/>
      <c r="C10" s="560"/>
      <c r="D10" s="560"/>
      <c r="E10" s="560"/>
      <c r="F10" s="560"/>
      <c r="G10" s="560"/>
      <c r="H10" s="560"/>
      <c r="I10" s="560"/>
      <c r="J10" s="561"/>
      <c r="L10" s="461"/>
      <c r="M10" s="467"/>
      <c r="N10" s="525" t="s">
        <v>180</v>
      </c>
      <c r="O10" s="526"/>
      <c r="P10" s="526"/>
      <c r="Q10" s="526"/>
      <c r="R10" s="526"/>
      <c r="S10" s="526"/>
      <c r="T10" s="526"/>
      <c r="U10" s="527"/>
    </row>
    <row r="11" spans="1:21" ht="20.100000000000001" customHeight="1">
      <c r="A11" s="461"/>
      <c r="B11" s="467"/>
      <c r="C11" s="560"/>
      <c r="D11" s="560"/>
      <c r="E11" s="560"/>
      <c r="F11" s="560"/>
      <c r="G11" s="560"/>
      <c r="H11" s="560"/>
      <c r="I11" s="560"/>
      <c r="J11" s="561"/>
      <c r="L11" s="461"/>
      <c r="M11" s="467"/>
      <c r="N11" s="526"/>
      <c r="O11" s="526"/>
      <c r="P11" s="526"/>
      <c r="Q11" s="526"/>
      <c r="R11" s="526"/>
      <c r="S11" s="526"/>
      <c r="T11" s="526"/>
      <c r="U11" s="527"/>
    </row>
    <row r="12" spans="1:21" s="167" customFormat="1" ht="20.100000000000001" customHeight="1">
      <c r="A12" s="461"/>
      <c r="B12" s="467"/>
      <c r="C12" s="560"/>
      <c r="D12" s="560"/>
      <c r="E12" s="560"/>
      <c r="F12" s="560"/>
      <c r="G12" s="560"/>
      <c r="H12" s="560"/>
      <c r="I12" s="560"/>
      <c r="J12" s="561"/>
      <c r="L12" s="461"/>
      <c r="M12" s="467"/>
      <c r="N12" s="526"/>
      <c r="O12" s="526"/>
      <c r="P12" s="526"/>
      <c r="Q12" s="526"/>
      <c r="R12" s="526"/>
      <c r="S12" s="526"/>
      <c r="T12" s="526"/>
      <c r="U12" s="527"/>
    </row>
    <row r="13" spans="1:21" s="167" customFormat="1" ht="20.100000000000001" customHeight="1">
      <c r="A13" s="461"/>
      <c r="B13" s="467"/>
      <c r="C13" s="560"/>
      <c r="D13" s="560"/>
      <c r="E13" s="560"/>
      <c r="F13" s="560"/>
      <c r="G13" s="560"/>
      <c r="H13" s="560"/>
      <c r="I13" s="560"/>
      <c r="J13" s="561"/>
      <c r="L13" s="461"/>
      <c r="M13" s="467"/>
      <c r="N13" s="526"/>
      <c r="O13" s="526"/>
      <c r="P13" s="526"/>
      <c r="Q13" s="526"/>
      <c r="R13" s="526"/>
      <c r="S13" s="526"/>
      <c r="T13" s="526"/>
      <c r="U13" s="527"/>
    </row>
    <row r="14" spans="1:21" ht="20.100000000000001" customHeight="1">
      <c r="A14" s="461"/>
      <c r="B14" s="467"/>
      <c r="C14" s="560"/>
      <c r="D14" s="560"/>
      <c r="E14" s="560"/>
      <c r="F14" s="560"/>
      <c r="G14" s="560"/>
      <c r="H14" s="560"/>
      <c r="I14" s="560"/>
      <c r="J14" s="561"/>
      <c r="L14" s="461"/>
      <c r="M14" s="467"/>
      <c r="N14" s="526"/>
      <c r="O14" s="526"/>
      <c r="P14" s="526"/>
      <c r="Q14" s="526"/>
      <c r="R14" s="526"/>
      <c r="S14" s="526"/>
      <c r="T14" s="526"/>
      <c r="U14" s="527"/>
    </row>
    <row r="15" spans="1:21" ht="20.100000000000001" customHeight="1">
      <c r="A15" s="461"/>
      <c r="B15" s="467"/>
      <c r="C15" s="560"/>
      <c r="D15" s="560"/>
      <c r="E15" s="560"/>
      <c r="F15" s="560"/>
      <c r="G15" s="560"/>
      <c r="H15" s="560"/>
      <c r="I15" s="560"/>
      <c r="J15" s="561"/>
      <c r="L15" s="461"/>
      <c r="M15" s="467"/>
      <c r="N15" s="526"/>
      <c r="O15" s="526"/>
      <c r="P15" s="526"/>
      <c r="Q15" s="526"/>
      <c r="R15" s="526"/>
      <c r="S15" s="526"/>
      <c r="T15" s="526"/>
      <c r="U15" s="527"/>
    </row>
    <row r="16" spans="1:21" ht="20.100000000000001" customHeight="1">
      <c r="A16" s="461"/>
      <c r="B16" s="467"/>
      <c r="C16" s="422" t="s">
        <v>122</v>
      </c>
      <c r="D16" s="422"/>
      <c r="E16" s="422"/>
      <c r="F16" s="422"/>
      <c r="G16" s="422"/>
      <c r="H16" s="422"/>
      <c r="I16" s="422"/>
      <c r="J16" s="424"/>
      <c r="L16" s="461"/>
      <c r="M16" s="467"/>
      <c r="N16" s="422" t="s">
        <v>122</v>
      </c>
      <c r="O16" s="422"/>
      <c r="P16" s="422"/>
      <c r="Q16" s="422"/>
      <c r="R16" s="422"/>
      <c r="S16" s="422"/>
      <c r="T16" s="422"/>
      <c r="U16" s="424"/>
    </row>
    <row r="17" spans="1:21" ht="20.100000000000001" customHeight="1">
      <c r="A17" s="461"/>
      <c r="B17" s="467"/>
      <c r="C17" s="560"/>
      <c r="D17" s="560"/>
      <c r="E17" s="560"/>
      <c r="F17" s="560"/>
      <c r="G17" s="560"/>
      <c r="H17" s="560"/>
      <c r="I17" s="560"/>
      <c r="J17" s="561"/>
      <c r="L17" s="461"/>
      <c r="M17" s="467"/>
      <c r="N17" s="525" t="s">
        <v>181</v>
      </c>
      <c r="O17" s="526"/>
      <c r="P17" s="526"/>
      <c r="Q17" s="526"/>
      <c r="R17" s="526"/>
      <c r="S17" s="526"/>
      <c r="T17" s="526"/>
      <c r="U17" s="527"/>
    </row>
    <row r="18" spans="1:21" ht="20.100000000000001" customHeight="1">
      <c r="A18" s="461"/>
      <c r="B18" s="467"/>
      <c r="C18" s="560"/>
      <c r="D18" s="560"/>
      <c r="E18" s="560"/>
      <c r="F18" s="560"/>
      <c r="G18" s="560"/>
      <c r="H18" s="560"/>
      <c r="I18" s="560"/>
      <c r="J18" s="561"/>
      <c r="L18" s="461"/>
      <c r="M18" s="467"/>
      <c r="N18" s="526"/>
      <c r="O18" s="526"/>
      <c r="P18" s="526"/>
      <c r="Q18" s="526"/>
      <c r="R18" s="526"/>
      <c r="S18" s="526"/>
      <c r="T18" s="526"/>
      <c r="U18" s="527"/>
    </row>
    <row r="19" spans="1:21" ht="20.100000000000001" customHeight="1">
      <c r="A19" s="461"/>
      <c r="B19" s="467"/>
      <c r="C19" s="560"/>
      <c r="D19" s="560"/>
      <c r="E19" s="560"/>
      <c r="F19" s="560"/>
      <c r="G19" s="560"/>
      <c r="H19" s="560"/>
      <c r="I19" s="560"/>
      <c r="J19" s="561"/>
      <c r="L19" s="461"/>
      <c r="M19" s="467"/>
      <c r="N19" s="526"/>
      <c r="O19" s="526"/>
      <c r="P19" s="526"/>
      <c r="Q19" s="526"/>
      <c r="R19" s="526"/>
      <c r="S19" s="526"/>
      <c r="T19" s="526"/>
      <c r="U19" s="527"/>
    </row>
    <row r="20" spans="1:21" ht="20.100000000000001" customHeight="1">
      <c r="A20" s="461"/>
      <c r="B20" s="467"/>
      <c r="C20" s="560"/>
      <c r="D20" s="560"/>
      <c r="E20" s="560"/>
      <c r="F20" s="560"/>
      <c r="G20" s="560"/>
      <c r="H20" s="560"/>
      <c r="I20" s="560"/>
      <c r="J20" s="561"/>
      <c r="L20" s="461"/>
      <c r="M20" s="467"/>
      <c r="N20" s="526"/>
      <c r="O20" s="526"/>
      <c r="P20" s="526"/>
      <c r="Q20" s="526"/>
      <c r="R20" s="526"/>
      <c r="S20" s="526"/>
      <c r="T20" s="526"/>
      <c r="U20" s="527"/>
    </row>
    <row r="21" spans="1:21" ht="20.100000000000001" customHeight="1">
      <c r="A21" s="461"/>
      <c r="B21" s="467"/>
      <c r="C21" s="535" t="s">
        <v>123</v>
      </c>
      <c r="D21" s="536"/>
      <c r="E21" s="536"/>
      <c r="F21" s="536"/>
      <c r="G21" s="536"/>
      <c r="H21" s="536"/>
      <c r="I21" s="536"/>
      <c r="J21" s="537"/>
      <c r="L21" s="461"/>
      <c r="M21" s="467"/>
      <c r="N21" s="535" t="s">
        <v>123</v>
      </c>
      <c r="O21" s="536"/>
      <c r="P21" s="536"/>
      <c r="Q21" s="536"/>
      <c r="R21" s="536"/>
      <c r="S21" s="536"/>
      <c r="T21" s="536"/>
      <c r="U21" s="537"/>
    </row>
    <row r="22" spans="1:21" ht="20.100000000000001" customHeight="1">
      <c r="A22" s="461"/>
      <c r="B22" s="467"/>
      <c r="C22" s="560"/>
      <c r="D22" s="560"/>
      <c r="E22" s="560"/>
      <c r="F22" s="560"/>
      <c r="G22" s="560"/>
      <c r="H22" s="560"/>
      <c r="I22" s="560"/>
      <c r="J22" s="561"/>
      <c r="L22" s="461"/>
      <c r="M22" s="467"/>
      <c r="N22" s="501" t="s">
        <v>187</v>
      </c>
      <c r="O22" s="497"/>
      <c r="P22" s="497"/>
      <c r="Q22" s="497"/>
      <c r="R22" s="497"/>
      <c r="S22" s="497"/>
      <c r="T22" s="497"/>
      <c r="U22" s="498"/>
    </row>
    <row r="23" spans="1:21" ht="20.100000000000001" customHeight="1">
      <c r="A23" s="461"/>
      <c r="B23" s="467"/>
      <c r="C23" s="560"/>
      <c r="D23" s="560"/>
      <c r="E23" s="560"/>
      <c r="F23" s="560"/>
      <c r="G23" s="560"/>
      <c r="H23" s="560"/>
      <c r="I23" s="560"/>
      <c r="J23" s="561"/>
      <c r="L23" s="461"/>
      <c r="M23" s="467"/>
      <c r="N23" s="497"/>
      <c r="O23" s="497"/>
      <c r="P23" s="497"/>
      <c r="Q23" s="497"/>
      <c r="R23" s="497"/>
      <c r="S23" s="497"/>
      <c r="T23" s="497"/>
      <c r="U23" s="498"/>
    </row>
    <row r="24" spans="1:21" ht="20.100000000000001" customHeight="1">
      <c r="A24" s="461"/>
      <c r="B24" s="467"/>
      <c r="C24" s="560"/>
      <c r="D24" s="560"/>
      <c r="E24" s="560"/>
      <c r="F24" s="560"/>
      <c r="G24" s="560"/>
      <c r="H24" s="560"/>
      <c r="I24" s="560"/>
      <c r="J24" s="561"/>
      <c r="L24" s="461"/>
      <c r="M24" s="467"/>
      <c r="N24" s="497"/>
      <c r="O24" s="497"/>
      <c r="P24" s="497"/>
      <c r="Q24" s="497"/>
      <c r="R24" s="497"/>
      <c r="S24" s="497"/>
      <c r="T24" s="497"/>
      <c r="U24" s="498"/>
    </row>
    <row r="25" spans="1:21" ht="20.100000000000001" customHeight="1">
      <c r="A25" s="461"/>
      <c r="B25" s="467"/>
      <c r="C25" s="560"/>
      <c r="D25" s="560"/>
      <c r="E25" s="560"/>
      <c r="F25" s="560"/>
      <c r="G25" s="560"/>
      <c r="H25" s="560"/>
      <c r="I25" s="560"/>
      <c r="J25" s="561"/>
      <c r="L25" s="461"/>
      <c r="M25" s="467"/>
      <c r="N25" s="497"/>
      <c r="O25" s="497"/>
      <c r="P25" s="497"/>
      <c r="Q25" s="497"/>
      <c r="R25" s="497"/>
      <c r="S25" s="497"/>
      <c r="T25" s="497"/>
      <c r="U25" s="498"/>
    </row>
    <row r="26" spans="1:21" ht="20.100000000000001" customHeight="1">
      <c r="A26" s="461"/>
      <c r="B26" s="467"/>
      <c r="C26" s="467" t="s">
        <v>124</v>
      </c>
      <c r="D26" s="467"/>
      <c r="E26" s="467"/>
      <c r="F26" s="467"/>
      <c r="G26" s="467"/>
      <c r="H26" s="467"/>
      <c r="I26" s="467"/>
      <c r="J26" s="551"/>
      <c r="L26" s="461"/>
      <c r="M26" s="467"/>
      <c r="N26" s="467" t="s">
        <v>124</v>
      </c>
      <c r="O26" s="467"/>
      <c r="P26" s="467"/>
      <c r="Q26" s="467"/>
      <c r="R26" s="467"/>
      <c r="S26" s="467"/>
      <c r="T26" s="467"/>
      <c r="U26" s="551"/>
    </row>
    <row r="27" spans="1:21" ht="20.100000000000001" customHeight="1">
      <c r="A27" s="461"/>
      <c r="B27" s="467"/>
      <c r="C27" s="467" t="s">
        <v>172</v>
      </c>
      <c r="D27" s="467"/>
      <c r="E27" s="467" t="s">
        <v>126</v>
      </c>
      <c r="F27" s="467"/>
      <c r="G27" s="467"/>
      <c r="H27" s="319" t="s">
        <v>176</v>
      </c>
      <c r="I27" s="175" t="s">
        <v>175</v>
      </c>
      <c r="J27" s="358" t="s">
        <v>160</v>
      </c>
      <c r="L27" s="461"/>
      <c r="M27" s="467"/>
      <c r="N27" s="467" t="s">
        <v>172</v>
      </c>
      <c r="O27" s="467"/>
      <c r="P27" s="467" t="s">
        <v>126</v>
      </c>
      <c r="Q27" s="467"/>
      <c r="R27" s="467"/>
      <c r="S27" s="166" t="s">
        <v>176</v>
      </c>
      <c r="T27" s="175" t="s">
        <v>175</v>
      </c>
      <c r="U27" s="176" t="s">
        <v>160</v>
      </c>
    </row>
    <row r="28" spans="1:21" ht="20.100000000000001" customHeight="1">
      <c r="A28" s="461"/>
      <c r="B28" s="467"/>
      <c r="C28" s="546" t="s">
        <v>173</v>
      </c>
      <c r="D28" s="546"/>
      <c r="E28" s="547" t="s">
        <v>174</v>
      </c>
      <c r="F28" s="547"/>
      <c r="G28" s="547"/>
      <c r="H28" s="177">
        <v>10</v>
      </c>
      <c r="I28" s="179">
        <v>10</v>
      </c>
      <c r="J28" s="359">
        <f>H28*I28</f>
        <v>100</v>
      </c>
      <c r="L28" s="461"/>
      <c r="M28" s="467"/>
      <c r="N28" s="546" t="s">
        <v>183</v>
      </c>
      <c r="O28" s="546"/>
      <c r="P28" s="547" t="s">
        <v>174</v>
      </c>
      <c r="Q28" s="547"/>
      <c r="R28" s="547"/>
      <c r="S28" s="177">
        <v>5</v>
      </c>
      <c r="T28" s="179">
        <v>10</v>
      </c>
      <c r="U28" s="179">
        <f>S28*T28</f>
        <v>50</v>
      </c>
    </row>
    <row r="29" spans="1:21" ht="20.100000000000001" customHeight="1">
      <c r="A29" s="461"/>
      <c r="B29" s="467"/>
      <c r="C29" s="553"/>
      <c r="D29" s="553"/>
      <c r="E29" s="532"/>
      <c r="F29" s="533"/>
      <c r="G29" s="534"/>
      <c r="H29" s="178"/>
      <c r="I29" s="180"/>
      <c r="J29" s="360" t="str">
        <f>IF(AND(H29="",I29=""),"",(H29*I29))</f>
        <v/>
      </c>
      <c r="L29" s="461"/>
      <c r="M29" s="467"/>
      <c r="N29" s="544" t="s">
        <v>125</v>
      </c>
      <c r="O29" s="544"/>
      <c r="P29" s="548" t="s">
        <v>200</v>
      </c>
      <c r="Q29" s="549"/>
      <c r="R29" s="550"/>
      <c r="S29" s="181">
        <v>5</v>
      </c>
      <c r="T29" s="182">
        <v>30</v>
      </c>
      <c r="U29" s="182">
        <f>IF(AND(S29="",T29=""),"",(S29*T29))</f>
        <v>150</v>
      </c>
    </row>
    <row r="30" spans="1:21" ht="20.100000000000001" customHeight="1">
      <c r="A30" s="461"/>
      <c r="B30" s="467"/>
      <c r="C30" s="553"/>
      <c r="D30" s="553"/>
      <c r="E30" s="554"/>
      <c r="F30" s="554"/>
      <c r="G30" s="554"/>
      <c r="H30" s="178"/>
      <c r="I30" s="180"/>
      <c r="J30" s="360" t="str">
        <f t="shared" ref="J30:J34" si="0">IF(AND(H30="",I30=""),"",(H30*I30))</f>
        <v/>
      </c>
      <c r="L30" s="461"/>
      <c r="M30" s="467"/>
      <c r="N30" s="544" t="s">
        <v>125</v>
      </c>
      <c r="O30" s="544"/>
      <c r="P30" s="545" t="s">
        <v>201</v>
      </c>
      <c r="Q30" s="545"/>
      <c r="R30" s="545"/>
      <c r="S30" s="181">
        <v>5</v>
      </c>
      <c r="T30" s="182">
        <v>30</v>
      </c>
      <c r="U30" s="182">
        <f t="shared" ref="U30:U34" si="1">IF(AND(S30="",T30=""),"",(S30*T30))</f>
        <v>150</v>
      </c>
    </row>
    <row r="31" spans="1:21" ht="20.100000000000001" customHeight="1">
      <c r="A31" s="461"/>
      <c r="B31" s="467"/>
      <c r="C31" s="553"/>
      <c r="D31" s="553"/>
      <c r="E31" s="554"/>
      <c r="F31" s="554"/>
      <c r="G31" s="554"/>
      <c r="H31" s="178"/>
      <c r="I31" s="180"/>
      <c r="J31" s="360" t="str">
        <f t="shared" si="0"/>
        <v/>
      </c>
      <c r="L31" s="461"/>
      <c r="M31" s="467"/>
      <c r="N31" s="544" t="s">
        <v>184</v>
      </c>
      <c r="O31" s="544"/>
      <c r="P31" s="545" t="s">
        <v>202</v>
      </c>
      <c r="Q31" s="545"/>
      <c r="R31" s="545"/>
      <c r="S31" s="181">
        <v>5</v>
      </c>
      <c r="T31" s="182">
        <v>1</v>
      </c>
      <c r="U31" s="182">
        <f t="shared" si="1"/>
        <v>5</v>
      </c>
    </row>
    <row r="32" spans="1:21" ht="20.100000000000001" customHeight="1">
      <c r="A32" s="461"/>
      <c r="B32" s="467"/>
      <c r="C32" s="553"/>
      <c r="D32" s="553"/>
      <c r="E32" s="554"/>
      <c r="F32" s="554"/>
      <c r="G32" s="554"/>
      <c r="H32" s="178"/>
      <c r="I32" s="180"/>
      <c r="J32" s="360" t="str">
        <f t="shared" si="0"/>
        <v/>
      </c>
      <c r="L32" s="461"/>
      <c r="M32" s="467"/>
      <c r="N32" s="544" t="s">
        <v>184</v>
      </c>
      <c r="O32" s="544"/>
      <c r="P32" s="545" t="s">
        <v>203</v>
      </c>
      <c r="Q32" s="545"/>
      <c r="R32" s="545"/>
      <c r="S32" s="181">
        <v>10</v>
      </c>
      <c r="T32" s="182">
        <v>1</v>
      </c>
      <c r="U32" s="182">
        <f t="shared" si="1"/>
        <v>10</v>
      </c>
    </row>
    <row r="33" spans="1:21" s="167" customFormat="1" ht="20.100000000000001" customHeight="1">
      <c r="A33" s="461"/>
      <c r="B33" s="467"/>
      <c r="C33" s="553"/>
      <c r="D33" s="553"/>
      <c r="E33" s="554"/>
      <c r="F33" s="554"/>
      <c r="G33" s="554"/>
      <c r="H33" s="178"/>
      <c r="I33" s="180"/>
      <c r="J33" s="360" t="str">
        <f t="shared" si="0"/>
        <v/>
      </c>
      <c r="L33" s="461"/>
      <c r="M33" s="467"/>
      <c r="N33" s="544" t="s">
        <v>185</v>
      </c>
      <c r="O33" s="544"/>
      <c r="P33" s="545" t="s">
        <v>186</v>
      </c>
      <c r="Q33" s="545"/>
      <c r="R33" s="545"/>
      <c r="S33" s="178"/>
      <c r="T33" s="180"/>
      <c r="U33" s="180" t="str">
        <f t="shared" si="1"/>
        <v/>
      </c>
    </row>
    <row r="34" spans="1:21" ht="20.100000000000001" customHeight="1">
      <c r="A34" s="461"/>
      <c r="B34" s="467"/>
      <c r="C34" s="553"/>
      <c r="D34" s="553"/>
      <c r="E34" s="554"/>
      <c r="F34" s="554"/>
      <c r="G34" s="554"/>
      <c r="H34" s="178"/>
      <c r="I34" s="180"/>
      <c r="J34" s="360" t="str">
        <f t="shared" si="0"/>
        <v/>
      </c>
      <c r="L34" s="461"/>
      <c r="M34" s="467"/>
      <c r="N34" s="530"/>
      <c r="O34" s="531"/>
      <c r="P34" s="532"/>
      <c r="Q34" s="533"/>
      <c r="R34" s="534"/>
      <c r="S34" s="178"/>
      <c r="T34" s="180"/>
      <c r="U34" s="180" t="str">
        <f t="shared" si="1"/>
        <v/>
      </c>
    </row>
    <row r="35" spans="1:21" ht="39.6" customHeight="1">
      <c r="A35" s="461"/>
      <c r="B35" s="467"/>
      <c r="C35" s="573" t="s">
        <v>356</v>
      </c>
      <c r="D35" s="574"/>
      <c r="E35" s="574"/>
      <c r="F35" s="574"/>
      <c r="G35" s="574"/>
      <c r="H35" s="574"/>
      <c r="I35" s="574"/>
      <c r="J35" s="575"/>
      <c r="L35" s="461"/>
      <c r="M35" s="467"/>
      <c r="N35" s="535" t="s">
        <v>127</v>
      </c>
      <c r="O35" s="536"/>
      <c r="P35" s="536"/>
      <c r="Q35" s="536"/>
      <c r="R35" s="536"/>
      <c r="S35" s="536"/>
      <c r="T35" s="536"/>
      <c r="U35" s="537"/>
    </row>
    <row r="36" spans="1:21" ht="20.100000000000001" customHeight="1">
      <c r="A36" s="461"/>
      <c r="B36" s="467"/>
      <c r="C36" s="319"/>
      <c r="D36" s="538" t="s">
        <v>128</v>
      </c>
      <c r="E36" s="539"/>
      <c r="F36" s="539"/>
      <c r="G36" s="539"/>
      <c r="H36" s="539"/>
      <c r="I36" s="539"/>
      <c r="J36" s="540"/>
      <c r="L36" s="461"/>
      <c r="M36" s="467"/>
      <c r="N36" s="183" t="s">
        <v>138</v>
      </c>
      <c r="O36" s="538" t="s">
        <v>128</v>
      </c>
      <c r="P36" s="539"/>
      <c r="Q36" s="539"/>
      <c r="R36" s="539"/>
      <c r="S36" s="539"/>
      <c r="T36" s="539"/>
      <c r="U36" s="540"/>
    </row>
    <row r="37" spans="1:21" ht="20.100000000000001" customHeight="1">
      <c r="A37" s="461"/>
      <c r="B37" s="467"/>
      <c r="C37" s="319"/>
      <c r="D37" s="541" t="s">
        <v>4</v>
      </c>
      <c r="E37" s="542"/>
      <c r="F37" s="542"/>
      <c r="G37" s="542"/>
      <c r="H37" s="542"/>
      <c r="I37" s="542"/>
      <c r="J37" s="543"/>
      <c r="L37" s="461"/>
      <c r="M37" s="467"/>
      <c r="N37" s="183" t="s">
        <v>138</v>
      </c>
      <c r="O37" s="541" t="s">
        <v>4</v>
      </c>
      <c r="P37" s="542"/>
      <c r="Q37" s="542"/>
      <c r="R37" s="542"/>
      <c r="S37" s="542"/>
      <c r="T37" s="542"/>
      <c r="U37" s="543"/>
    </row>
    <row r="38" spans="1:21" ht="20.100000000000001" customHeight="1">
      <c r="A38" s="461"/>
      <c r="B38" s="467"/>
      <c r="C38" s="319"/>
      <c r="D38" s="459" t="s">
        <v>129</v>
      </c>
      <c r="E38" s="459"/>
      <c r="F38" s="459"/>
      <c r="G38" s="105" t="s">
        <v>130</v>
      </c>
      <c r="H38" s="485"/>
      <c r="I38" s="485"/>
      <c r="J38" s="524"/>
      <c r="L38" s="461"/>
      <c r="M38" s="467"/>
      <c r="N38" s="166"/>
      <c r="O38" s="459" t="s">
        <v>129</v>
      </c>
      <c r="P38" s="459"/>
      <c r="Q38" s="459"/>
      <c r="R38" s="105" t="s">
        <v>130</v>
      </c>
      <c r="S38" s="485"/>
      <c r="T38" s="485"/>
      <c r="U38" s="524"/>
    </row>
    <row r="39" spans="1:21" ht="20.100000000000001" customHeight="1">
      <c r="A39" s="490" t="s">
        <v>131</v>
      </c>
      <c r="B39" s="468"/>
      <c r="C39" s="459" t="s">
        <v>132</v>
      </c>
      <c r="D39" s="459"/>
      <c r="E39" s="459"/>
      <c r="F39" s="459"/>
      <c r="G39" s="459"/>
      <c r="H39" s="459"/>
      <c r="I39" s="459"/>
      <c r="J39" s="460"/>
      <c r="L39" s="490" t="s">
        <v>131</v>
      </c>
      <c r="M39" s="468"/>
      <c r="N39" s="459" t="s">
        <v>132</v>
      </c>
      <c r="O39" s="459"/>
      <c r="P39" s="459"/>
      <c r="Q39" s="459"/>
      <c r="R39" s="459"/>
      <c r="S39" s="459"/>
      <c r="T39" s="459"/>
      <c r="U39" s="460"/>
    </row>
    <row r="40" spans="1:21" ht="20.100000000000001" customHeight="1">
      <c r="A40" s="490"/>
      <c r="B40" s="468"/>
      <c r="C40" s="560"/>
      <c r="D40" s="560"/>
      <c r="E40" s="560"/>
      <c r="F40" s="560"/>
      <c r="G40" s="560"/>
      <c r="H40" s="560"/>
      <c r="I40" s="560"/>
      <c r="J40" s="561"/>
      <c r="L40" s="490"/>
      <c r="M40" s="468"/>
      <c r="N40" s="525" t="s">
        <v>188</v>
      </c>
      <c r="O40" s="526"/>
      <c r="P40" s="526"/>
      <c r="Q40" s="526"/>
      <c r="R40" s="526"/>
      <c r="S40" s="526"/>
      <c r="T40" s="526"/>
      <c r="U40" s="527"/>
    </row>
    <row r="41" spans="1:21" ht="20.100000000000001" customHeight="1">
      <c r="A41" s="490"/>
      <c r="B41" s="468"/>
      <c r="C41" s="560"/>
      <c r="D41" s="560"/>
      <c r="E41" s="560"/>
      <c r="F41" s="560"/>
      <c r="G41" s="560"/>
      <c r="H41" s="560"/>
      <c r="I41" s="560"/>
      <c r="J41" s="561"/>
      <c r="L41" s="490"/>
      <c r="M41" s="468"/>
      <c r="N41" s="526"/>
      <c r="O41" s="526"/>
      <c r="P41" s="526"/>
      <c r="Q41" s="526"/>
      <c r="R41" s="526"/>
      <c r="S41" s="526"/>
      <c r="T41" s="526"/>
      <c r="U41" s="527"/>
    </row>
    <row r="42" spans="1:21" ht="20.100000000000001" customHeight="1">
      <c r="A42" s="490"/>
      <c r="B42" s="468"/>
      <c r="C42" s="560"/>
      <c r="D42" s="560"/>
      <c r="E42" s="560"/>
      <c r="F42" s="560"/>
      <c r="G42" s="560"/>
      <c r="H42" s="560"/>
      <c r="I42" s="560"/>
      <c r="J42" s="561"/>
      <c r="L42" s="490"/>
      <c r="M42" s="468"/>
      <c r="N42" s="526"/>
      <c r="O42" s="526"/>
      <c r="P42" s="526"/>
      <c r="Q42" s="526"/>
      <c r="R42" s="526"/>
      <c r="S42" s="526"/>
      <c r="T42" s="526"/>
      <c r="U42" s="527"/>
    </row>
    <row r="43" spans="1:21" ht="20.100000000000001" customHeight="1">
      <c r="A43" s="490"/>
      <c r="B43" s="468"/>
      <c r="C43" s="560"/>
      <c r="D43" s="560"/>
      <c r="E43" s="560"/>
      <c r="F43" s="560"/>
      <c r="G43" s="560"/>
      <c r="H43" s="560"/>
      <c r="I43" s="560"/>
      <c r="J43" s="561"/>
      <c r="L43" s="490"/>
      <c r="M43" s="468"/>
      <c r="N43" s="526"/>
      <c r="O43" s="526"/>
      <c r="P43" s="526"/>
      <c r="Q43" s="526"/>
      <c r="R43" s="526"/>
      <c r="S43" s="526"/>
      <c r="T43" s="526"/>
      <c r="U43" s="527"/>
    </row>
    <row r="44" spans="1:21" ht="20.100000000000001" customHeight="1">
      <c r="A44" s="490"/>
      <c r="B44" s="468"/>
      <c r="C44" s="467" t="s">
        <v>133</v>
      </c>
      <c r="D44" s="467"/>
      <c r="E44" s="467"/>
      <c r="F44" s="467" t="s">
        <v>291</v>
      </c>
      <c r="G44" s="467"/>
      <c r="H44" s="467"/>
      <c r="I44" s="467"/>
      <c r="J44" s="551"/>
      <c r="L44" s="490"/>
      <c r="M44" s="468"/>
      <c r="N44" s="467" t="s">
        <v>133</v>
      </c>
      <c r="O44" s="467"/>
      <c r="P44" s="467"/>
      <c r="Q44" s="528" t="s">
        <v>189</v>
      </c>
      <c r="R44" s="528"/>
      <c r="S44" s="528"/>
      <c r="T44" s="528"/>
      <c r="U44" s="529"/>
    </row>
    <row r="45" spans="1:21" ht="39.6" customHeight="1">
      <c r="A45" s="570" t="s">
        <v>357</v>
      </c>
      <c r="B45" s="571"/>
      <c r="C45" s="571"/>
      <c r="D45" s="571"/>
      <c r="E45" s="571"/>
      <c r="F45" s="571"/>
      <c r="G45" s="571"/>
      <c r="H45" s="571"/>
      <c r="I45" s="571"/>
      <c r="J45" s="572"/>
      <c r="L45" s="514" t="s">
        <v>348</v>
      </c>
      <c r="M45" s="515"/>
      <c r="N45" s="515"/>
      <c r="O45" s="515"/>
      <c r="P45" s="515"/>
      <c r="Q45" s="515"/>
      <c r="R45" s="515"/>
      <c r="S45" s="515"/>
      <c r="T45" s="515"/>
      <c r="U45" s="516"/>
    </row>
    <row r="46" spans="1:21" ht="20.100000000000001" customHeight="1">
      <c r="A46" s="566" t="s">
        <v>358</v>
      </c>
      <c r="B46" s="568" t="s">
        <v>134</v>
      </c>
      <c r="C46" s="568"/>
      <c r="D46" s="568"/>
      <c r="E46" s="568"/>
      <c r="F46" s="568"/>
      <c r="G46" s="568"/>
      <c r="H46" s="568"/>
      <c r="I46" s="568"/>
      <c r="J46" s="569"/>
      <c r="L46" s="517" t="s">
        <v>347</v>
      </c>
      <c r="M46" s="519" t="s">
        <v>134</v>
      </c>
      <c r="N46" s="519"/>
      <c r="O46" s="519"/>
      <c r="P46" s="519"/>
      <c r="Q46" s="519"/>
      <c r="R46" s="519"/>
      <c r="S46" s="519"/>
      <c r="T46" s="519"/>
      <c r="U46" s="520"/>
    </row>
    <row r="47" spans="1:21" ht="20.100000000000001" customHeight="1">
      <c r="A47" s="566"/>
      <c r="B47" s="560"/>
      <c r="C47" s="560"/>
      <c r="D47" s="560"/>
      <c r="E47" s="560"/>
      <c r="F47" s="560"/>
      <c r="G47" s="560"/>
      <c r="H47" s="560"/>
      <c r="I47" s="560"/>
      <c r="J47" s="561"/>
      <c r="L47" s="517"/>
      <c r="M47" s="501" t="s">
        <v>191</v>
      </c>
      <c r="N47" s="501"/>
      <c r="O47" s="501"/>
      <c r="P47" s="501"/>
      <c r="Q47" s="501"/>
      <c r="R47" s="501"/>
      <c r="S47" s="501"/>
      <c r="T47" s="501"/>
      <c r="U47" s="521"/>
    </row>
    <row r="48" spans="1:21" ht="20.100000000000001" customHeight="1">
      <c r="A48" s="566"/>
      <c r="B48" s="560"/>
      <c r="C48" s="560"/>
      <c r="D48" s="560"/>
      <c r="E48" s="560"/>
      <c r="F48" s="560"/>
      <c r="G48" s="560"/>
      <c r="H48" s="560"/>
      <c r="I48" s="560"/>
      <c r="J48" s="561"/>
      <c r="L48" s="517"/>
      <c r="M48" s="501"/>
      <c r="N48" s="501"/>
      <c r="O48" s="501"/>
      <c r="P48" s="501"/>
      <c r="Q48" s="501"/>
      <c r="R48" s="501"/>
      <c r="S48" s="501"/>
      <c r="T48" s="501"/>
      <c r="U48" s="521"/>
    </row>
    <row r="49" spans="1:21" ht="20.100000000000001" customHeight="1">
      <c r="A49" s="566"/>
      <c r="B49" s="560"/>
      <c r="C49" s="560"/>
      <c r="D49" s="560"/>
      <c r="E49" s="560"/>
      <c r="F49" s="560"/>
      <c r="G49" s="560"/>
      <c r="H49" s="560"/>
      <c r="I49" s="560"/>
      <c r="J49" s="561"/>
      <c r="L49" s="517"/>
      <c r="M49" s="501"/>
      <c r="N49" s="501"/>
      <c r="O49" s="501"/>
      <c r="P49" s="501"/>
      <c r="Q49" s="501"/>
      <c r="R49" s="501"/>
      <c r="S49" s="501"/>
      <c r="T49" s="501"/>
      <c r="U49" s="521"/>
    </row>
    <row r="50" spans="1:21" ht="20.100000000000001" customHeight="1">
      <c r="A50" s="566"/>
      <c r="B50" s="560"/>
      <c r="C50" s="560"/>
      <c r="D50" s="560"/>
      <c r="E50" s="560"/>
      <c r="F50" s="560"/>
      <c r="G50" s="560"/>
      <c r="H50" s="560"/>
      <c r="I50" s="560"/>
      <c r="J50" s="561"/>
      <c r="L50" s="517"/>
      <c r="M50" s="501"/>
      <c r="N50" s="501"/>
      <c r="O50" s="501"/>
      <c r="P50" s="501"/>
      <c r="Q50" s="501"/>
      <c r="R50" s="501"/>
      <c r="S50" s="501"/>
      <c r="T50" s="501"/>
      <c r="U50" s="521"/>
    </row>
    <row r="51" spans="1:21" ht="20.100000000000001" customHeight="1">
      <c r="A51" s="566"/>
      <c r="B51" s="560"/>
      <c r="C51" s="560"/>
      <c r="D51" s="560"/>
      <c r="E51" s="560"/>
      <c r="F51" s="560"/>
      <c r="G51" s="560"/>
      <c r="H51" s="560"/>
      <c r="I51" s="560"/>
      <c r="J51" s="561"/>
      <c r="L51" s="517"/>
      <c r="M51" s="501"/>
      <c r="N51" s="501"/>
      <c r="O51" s="501"/>
      <c r="P51" s="501"/>
      <c r="Q51" s="501"/>
      <c r="R51" s="501"/>
      <c r="S51" s="501"/>
      <c r="T51" s="501"/>
      <c r="U51" s="521"/>
    </row>
    <row r="52" spans="1:21" ht="20.100000000000001" customHeight="1">
      <c r="A52" s="566"/>
      <c r="B52" s="560"/>
      <c r="C52" s="560"/>
      <c r="D52" s="560"/>
      <c r="E52" s="560"/>
      <c r="F52" s="560"/>
      <c r="G52" s="560"/>
      <c r="H52" s="560"/>
      <c r="I52" s="560"/>
      <c r="J52" s="561"/>
      <c r="L52" s="517"/>
      <c r="M52" s="501"/>
      <c r="N52" s="501"/>
      <c r="O52" s="501"/>
      <c r="P52" s="501"/>
      <c r="Q52" s="501"/>
      <c r="R52" s="501"/>
      <c r="S52" s="501"/>
      <c r="T52" s="501"/>
      <c r="U52" s="521"/>
    </row>
    <row r="53" spans="1:21" ht="20.100000000000001" customHeight="1">
      <c r="A53" s="566"/>
      <c r="B53" s="560"/>
      <c r="C53" s="560"/>
      <c r="D53" s="560"/>
      <c r="E53" s="560"/>
      <c r="F53" s="560"/>
      <c r="G53" s="560"/>
      <c r="H53" s="560"/>
      <c r="I53" s="560"/>
      <c r="J53" s="561"/>
      <c r="L53" s="517"/>
      <c r="M53" s="501"/>
      <c r="N53" s="501"/>
      <c r="O53" s="501"/>
      <c r="P53" s="501"/>
      <c r="Q53" s="501"/>
      <c r="R53" s="501"/>
      <c r="S53" s="501"/>
      <c r="T53" s="501"/>
      <c r="U53" s="521"/>
    </row>
    <row r="54" spans="1:21" ht="20.100000000000001" customHeight="1">
      <c r="A54" s="566"/>
      <c r="B54" s="560"/>
      <c r="C54" s="560"/>
      <c r="D54" s="560"/>
      <c r="E54" s="560"/>
      <c r="F54" s="560"/>
      <c r="G54" s="560"/>
      <c r="H54" s="560"/>
      <c r="I54" s="560"/>
      <c r="J54" s="561"/>
      <c r="L54" s="517"/>
      <c r="M54" s="501"/>
      <c r="N54" s="501"/>
      <c r="O54" s="501"/>
      <c r="P54" s="501"/>
      <c r="Q54" s="501"/>
      <c r="R54" s="501"/>
      <c r="S54" s="501"/>
      <c r="T54" s="501"/>
      <c r="U54" s="521"/>
    </row>
    <row r="55" spans="1:21" ht="20.100000000000001" customHeight="1">
      <c r="A55" s="566"/>
      <c r="B55" s="560"/>
      <c r="C55" s="560"/>
      <c r="D55" s="560"/>
      <c r="E55" s="560"/>
      <c r="F55" s="560"/>
      <c r="G55" s="560"/>
      <c r="H55" s="560"/>
      <c r="I55" s="560"/>
      <c r="J55" s="561"/>
      <c r="L55" s="517"/>
      <c r="M55" s="501"/>
      <c r="N55" s="501"/>
      <c r="O55" s="501"/>
      <c r="P55" s="501"/>
      <c r="Q55" s="501"/>
      <c r="R55" s="501"/>
      <c r="S55" s="501"/>
      <c r="T55" s="501"/>
      <c r="U55" s="521"/>
    </row>
    <row r="56" spans="1:21" ht="20.100000000000001" customHeight="1">
      <c r="A56" s="566"/>
      <c r="B56" s="560"/>
      <c r="C56" s="560"/>
      <c r="D56" s="560"/>
      <c r="E56" s="560"/>
      <c r="F56" s="560"/>
      <c r="G56" s="560"/>
      <c r="H56" s="560"/>
      <c r="I56" s="560"/>
      <c r="J56" s="561"/>
      <c r="L56" s="517"/>
      <c r="M56" s="501"/>
      <c r="N56" s="501"/>
      <c r="O56" s="501"/>
      <c r="P56" s="501"/>
      <c r="Q56" s="501"/>
      <c r="R56" s="501"/>
      <c r="S56" s="501"/>
      <c r="T56" s="501"/>
      <c r="U56" s="521"/>
    </row>
    <row r="57" spans="1:21" ht="20.100000000000001" customHeight="1">
      <c r="A57" s="566"/>
      <c r="B57" s="560"/>
      <c r="C57" s="560"/>
      <c r="D57" s="560"/>
      <c r="E57" s="560"/>
      <c r="F57" s="560"/>
      <c r="G57" s="560"/>
      <c r="H57" s="560"/>
      <c r="I57" s="560"/>
      <c r="J57" s="561"/>
      <c r="L57" s="517"/>
      <c r="M57" s="501"/>
      <c r="N57" s="501"/>
      <c r="O57" s="501"/>
      <c r="P57" s="501"/>
      <c r="Q57" s="501"/>
      <c r="R57" s="501"/>
      <c r="S57" s="501"/>
      <c r="T57" s="501"/>
      <c r="U57" s="521"/>
    </row>
    <row r="58" spans="1:21" ht="20.100000000000001" customHeight="1">
      <c r="A58" s="566"/>
      <c r="B58" s="560"/>
      <c r="C58" s="560"/>
      <c r="D58" s="560"/>
      <c r="E58" s="560"/>
      <c r="F58" s="560"/>
      <c r="G58" s="560"/>
      <c r="H58" s="560"/>
      <c r="I58" s="560"/>
      <c r="J58" s="561"/>
      <c r="L58" s="517"/>
      <c r="M58" s="501"/>
      <c r="N58" s="501"/>
      <c r="O58" s="501"/>
      <c r="P58" s="501"/>
      <c r="Q58" s="501"/>
      <c r="R58" s="501"/>
      <c r="S58" s="501"/>
      <c r="T58" s="501"/>
      <c r="U58" s="521"/>
    </row>
    <row r="59" spans="1:21" ht="20.100000000000001" customHeight="1">
      <c r="A59" s="566"/>
      <c r="B59" s="560"/>
      <c r="C59" s="560"/>
      <c r="D59" s="560"/>
      <c r="E59" s="560"/>
      <c r="F59" s="560"/>
      <c r="G59" s="560"/>
      <c r="H59" s="560"/>
      <c r="I59" s="560"/>
      <c r="J59" s="561"/>
      <c r="L59" s="517"/>
      <c r="M59" s="501"/>
      <c r="N59" s="501"/>
      <c r="O59" s="501"/>
      <c r="P59" s="501"/>
      <c r="Q59" s="501"/>
      <c r="R59" s="501"/>
      <c r="S59" s="501"/>
      <c r="T59" s="501"/>
      <c r="U59" s="521"/>
    </row>
    <row r="60" spans="1:21" ht="20.100000000000001" customHeight="1">
      <c r="A60" s="566"/>
      <c r="B60" s="560"/>
      <c r="C60" s="560"/>
      <c r="D60" s="560"/>
      <c r="E60" s="560"/>
      <c r="F60" s="560"/>
      <c r="G60" s="560"/>
      <c r="H60" s="560"/>
      <c r="I60" s="560"/>
      <c r="J60" s="561"/>
      <c r="L60" s="517"/>
      <c r="M60" s="501"/>
      <c r="N60" s="501"/>
      <c r="O60" s="501"/>
      <c r="P60" s="501"/>
      <c r="Q60" s="501"/>
      <c r="R60" s="501"/>
      <c r="S60" s="501"/>
      <c r="T60" s="501"/>
      <c r="U60" s="521"/>
    </row>
    <row r="61" spans="1:21" ht="20.100000000000001" customHeight="1">
      <c r="A61" s="566"/>
      <c r="B61" s="562" t="s">
        <v>135</v>
      </c>
      <c r="C61" s="562"/>
      <c r="D61" s="562"/>
      <c r="E61" s="562"/>
      <c r="F61" s="562"/>
      <c r="G61" s="562"/>
      <c r="H61" s="562"/>
      <c r="I61" s="562"/>
      <c r="J61" s="563"/>
      <c r="L61" s="517"/>
      <c r="M61" s="422" t="s">
        <v>135</v>
      </c>
      <c r="N61" s="422"/>
      <c r="O61" s="422"/>
      <c r="P61" s="422"/>
      <c r="Q61" s="422"/>
      <c r="R61" s="422"/>
      <c r="S61" s="422"/>
      <c r="T61" s="422"/>
      <c r="U61" s="424"/>
    </row>
    <row r="62" spans="1:21" ht="20.100000000000001" customHeight="1">
      <c r="A62" s="566"/>
      <c r="B62" s="560"/>
      <c r="C62" s="560"/>
      <c r="D62" s="560"/>
      <c r="E62" s="560"/>
      <c r="F62" s="560"/>
      <c r="G62" s="560"/>
      <c r="H62" s="560"/>
      <c r="I62" s="560"/>
      <c r="J62" s="561"/>
      <c r="L62" s="517"/>
      <c r="M62" s="501" t="s">
        <v>190</v>
      </c>
      <c r="N62" s="501"/>
      <c r="O62" s="501"/>
      <c r="P62" s="501"/>
      <c r="Q62" s="501"/>
      <c r="R62" s="501"/>
      <c r="S62" s="501"/>
      <c r="T62" s="501"/>
      <c r="U62" s="521"/>
    </row>
    <row r="63" spans="1:21" ht="20.100000000000001" customHeight="1">
      <c r="A63" s="566"/>
      <c r="B63" s="560"/>
      <c r="C63" s="560"/>
      <c r="D63" s="560"/>
      <c r="E63" s="560"/>
      <c r="F63" s="560"/>
      <c r="G63" s="560"/>
      <c r="H63" s="560"/>
      <c r="I63" s="560"/>
      <c r="J63" s="561"/>
      <c r="L63" s="517"/>
      <c r="M63" s="501"/>
      <c r="N63" s="501"/>
      <c r="O63" s="501"/>
      <c r="P63" s="501"/>
      <c r="Q63" s="501"/>
      <c r="R63" s="501"/>
      <c r="S63" s="501"/>
      <c r="T63" s="501"/>
      <c r="U63" s="521"/>
    </row>
    <row r="64" spans="1:21" ht="20.100000000000001" customHeight="1">
      <c r="A64" s="566"/>
      <c r="B64" s="560"/>
      <c r="C64" s="560"/>
      <c r="D64" s="560"/>
      <c r="E64" s="560"/>
      <c r="F64" s="560"/>
      <c r="G64" s="560"/>
      <c r="H64" s="560"/>
      <c r="I64" s="560"/>
      <c r="J64" s="561"/>
      <c r="L64" s="517"/>
      <c r="M64" s="501"/>
      <c r="N64" s="501"/>
      <c r="O64" s="501"/>
      <c r="P64" s="501"/>
      <c r="Q64" s="501"/>
      <c r="R64" s="501"/>
      <c r="S64" s="501"/>
      <c r="T64" s="501"/>
      <c r="U64" s="521"/>
    </row>
    <row r="65" spans="1:21" ht="20.100000000000001" customHeight="1">
      <c r="A65" s="566"/>
      <c r="B65" s="560"/>
      <c r="C65" s="560"/>
      <c r="D65" s="560"/>
      <c r="E65" s="560"/>
      <c r="F65" s="560"/>
      <c r="G65" s="560"/>
      <c r="H65" s="560"/>
      <c r="I65" s="560"/>
      <c r="J65" s="561"/>
      <c r="L65" s="517"/>
      <c r="M65" s="501"/>
      <c r="N65" s="501"/>
      <c r="O65" s="501"/>
      <c r="P65" s="501"/>
      <c r="Q65" s="501"/>
      <c r="R65" s="501"/>
      <c r="S65" s="501"/>
      <c r="T65" s="501"/>
      <c r="U65" s="521"/>
    </row>
    <row r="66" spans="1:21" ht="20.100000000000001" customHeight="1">
      <c r="A66" s="566"/>
      <c r="B66" s="560"/>
      <c r="C66" s="560"/>
      <c r="D66" s="560"/>
      <c r="E66" s="560"/>
      <c r="F66" s="560"/>
      <c r="G66" s="560"/>
      <c r="H66" s="560"/>
      <c r="I66" s="560"/>
      <c r="J66" s="561"/>
      <c r="L66" s="517"/>
      <c r="M66" s="501"/>
      <c r="N66" s="501"/>
      <c r="O66" s="501"/>
      <c r="P66" s="501"/>
      <c r="Q66" s="501"/>
      <c r="R66" s="501"/>
      <c r="S66" s="501"/>
      <c r="T66" s="501"/>
      <c r="U66" s="521"/>
    </row>
    <row r="67" spans="1:21" ht="20.100000000000001" customHeight="1">
      <c r="A67" s="566"/>
      <c r="B67" s="560"/>
      <c r="C67" s="560"/>
      <c r="D67" s="560"/>
      <c r="E67" s="560"/>
      <c r="F67" s="560"/>
      <c r="G67" s="560"/>
      <c r="H67" s="560"/>
      <c r="I67" s="560"/>
      <c r="J67" s="561"/>
      <c r="L67" s="517"/>
      <c r="M67" s="501"/>
      <c r="N67" s="501"/>
      <c r="O67" s="501"/>
      <c r="P67" s="501"/>
      <c r="Q67" s="501"/>
      <c r="R67" s="501"/>
      <c r="S67" s="501"/>
      <c r="T67" s="501"/>
      <c r="U67" s="521"/>
    </row>
    <row r="68" spans="1:21" ht="20.100000000000001" customHeight="1">
      <c r="A68" s="566"/>
      <c r="B68" s="560"/>
      <c r="C68" s="560"/>
      <c r="D68" s="560"/>
      <c r="E68" s="560"/>
      <c r="F68" s="560"/>
      <c r="G68" s="560"/>
      <c r="H68" s="560"/>
      <c r="I68" s="560"/>
      <c r="J68" s="561"/>
      <c r="L68" s="517"/>
      <c r="M68" s="501"/>
      <c r="N68" s="501"/>
      <c r="O68" s="501"/>
      <c r="P68" s="501"/>
      <c r="Q68" s="501"/>
      <c r="R68" s="501"/>
      <c r="S68" s="501"/>
      <c r="T68" s="501"/>
      <c r="U68" s="521"/>
    </row>
    <row r="69" spans="1:21" ht="20.100000000000001" customHeight="1">
      <c r="A69" s="566"/>
      <c r="B69" s="560"/>
      <c r="C69" s="560"/>
      <c r="D69" s="560"/>
      <c r="E69" s="560"/>
      <c r="F69" s="560"/>
      <c r="G69" s="560"/>
      <c r="H69" s="560"/>
      <c r="I69" s="560"/>
      <c r="J69" s="561"/>
      <c r="L69" s="517"/>
      <c r="M69" s="501"/>
      <c r="N69" s="501"/>
      <c r="O69" s="501"/>
      <c r="P69" s="501"/>
      <c r="Q69" s="501"/>
      <c r="R69" s="501"/>
      <c r="S69" s="501"/>
      <c r="T69" s="501"/>
      <c r="U69" s="521"/>
    </row>
    <row r="70" spans="1:21" ht="20.100000000000001" customHeight="1">
      <c r="A70" s="566"/>
      <c r="B70" s="560"/>
      <c r="C70" s="560"/>
      <c r="D70" s="560"/>
      <c r="E70" s="560"/>
      <c r="F70" s="560"/>
      <c r="G70" s="560"/>
      <c r="H70" s="560"/>
      <c r="I70" s="560"/>
      <c r="J70" s="561"/>
      <c r="L70" s="517"/>
      <c r="M70" s="501"/>
      <c r="N70" s="501"/>
      <c r="O70" s="501"/>
      <c r="P70" s="501"/>
      <c r="Q70" s="501"/>
      <c r="R70" s="501"/>
      <c r="S70" s="501"/>
      <c r="T70" s="501"/>
      <c r="U70" s="521"/>
    </row>
    <row r="71" spans="1:21" ht="20.100000000000001" customHeight="1">
      <c r="A71" s="566"/>
      <c r="B71" s="560"/>
      <c r="C71" s="560"/>
      <c r="D71" s="560"/>
      <c r="E71" s="560"/>
      <c r="F71" s="560"/>
      <c r="G71" s="560"/>
      <c r="H71" s="560"/>
      <c r="I71" s="560"/>
      <c r="J71" s="561"/>
      <c r="L71" s="517"/>
      <c r="M71" s="501"/>
      <c r="N71" s="501"/>
      <c r="O71" s="501"/>
      <c r="P71" s="501"/>
      <c r="Q71" s="501"/>
      <c r="R71" s="501"/>
      <c r="S71" s="501"/>
      <c r="T71" s="501"/>
      <c r="U71" s="521"/>
    </row>
    <row r="72" spans="1:21" ht="20.100000000000001" customHeight="1">
      <c r="A72" s="566"/>
      <c r="B72" s="562" t="s">
        <v>136</v>
      </c>
      <c r="C72" s="562"/>
      <c r="D72" s="562"/>
      <c r="E72" s="562"/>
      <c r="F72" s="562"/>
      <c r="G72" s="562"/>
      <c r="H72" s="562"/>
      <c r="I72" s="562"/>
      <c r="J72" s="563"/>
      <c r="L72" s="517"/>
      <c r="M72" s="422" t="s">
        <v>136</v>
      </c>
      <c r="N72" s="422"/>
      <c r="O72" s="422"/>
      <c r="P72" s="422"/>
      <c r="Q72" s="422"/>
      <c r="R72" s="422"/>
      <c r="S72" s="422"/>
      <c r="T72" s="422"/>
      <c r="U72" s="424"/>
    </row>
    <row r="73" spans="1:21" ht="20.100000000000001" customHeight="1">
      <c r="A73" s="566"/>
      <c r="B73" s="560"/>
      <c r="C73" s="560"/>
      <c r="D73" s="560"/>
      <c r="E73" s="560"/>
      <c r="F73" s="560"/>
      <c r="G73" s="560"/>
      <c r="H73" s="560"/>
      <c r="I73" s="560"/>
      <c r="J73" s="561"/>
      <c r="L73" s="517"/>
      <c r="M73" s="501" t="s">
        <v>192</v>
      </c>
      <c r="N73" s="501"/>
      <c r="O73" s="501"/>
      <c r="P73" s="501"/>
      <c r="Q73" s="501"/>
      <c r="R73" s="501"/>
      <c r="S73" s="501"/>
      <c r="T73" s="501"/>
      <c r="U73" s="521"/>
    </row>
    <row r="74" spans="1:21" ht="20.100000000000001" customHeight="1">
      <c r="A74" s="566"/>
      <c r="B74" s="560"/>
      <c r="C74" s="560"/>
      <c r="D74" s="560"/>
      <c r="E74" s="560"/>
      <c r="F74" s="560"/>
      <c r="G74" s="560"/>
      <c r="H74" s="560"/>
      <c r="I74" s="560"/>
      <c r="J74" s="561"/>
      <c r="L74" s="517"/>
      <c r="M74" s="501"/>
      <c r="N74" s="501"/>
      <c r="O74" s="501"/>
      <c r="P74" s="501"/>
      <c r="Q74" s="501"/>
      <c r="R74" s="501"/>
      <c r="S74" s="501"/>
      <c r="T74" s="501"/>
      <c r="U74" s="521"/>
    </row>
    <row r="75" spans="1:21" ht="20.100000000000001" customHeight="1">
      <c r="A75" s="566"/>
      <c r="B75" s="560"/>
      <c r="C75" s="560"/>
      <c r="D75" s="560"/>
      <c r="E75" s="560"/>
      <c r="F75" s="560"/>
      <c r="G75" s="560"/>
      <c r="H75" s="560"/>
      <c r="I75" s="560"/>
      <c r="J75" s="561"/>
      <c r="L75" s="517"/>
      <c r="M75" s="501"/>
      <c r="N75" s="501"/>
      <c r="O75" s="501"/>
      <c r="P75" s="501"/>
      <c r="Q75" s="501"/>
      <c r="R75" s="501"/>
      <c r="S75" s="501"/>
      <c r="T75" s="501"/>
      <c r="U75" s="521"/>
    </row>
    <row r="76" spans="1:21" ht="20.100000000000001" customHeight="1" thickBot="1">
      <c r="A76" s="567"/>
      <c r="B76" s="564"/>
      <c r="C76" s="564"/>
      <c r="D76" s="564"/>
      <c r="E76" s="564"/>
      <c r="F76" s="564"/>
      <c r="G76" s="564"/>
      <c r="H76" s="564"/>
      <c r="I76" s="564"/>
      <c r="J76" s="565"/>
      <c r="L76" s="518"/>
      <c r="M76" s="522"/>
      <c r="N76" s="522"/>
      <c r="O76" s="522"/>
      <c r="P76" s="522"/>
      <c r="Q76" s="522"/>
      <c r="R76" s="522"/>
      <c r="S76" s="522"/>
      <c r="T76" s="522"/>
      <c r="U76" s="523"/>
    </row>
    <row r="77" spans="1:21" ht="20.100000000000001" customHeight="1"/>
    <row r="78" spans="1:21" ht="20.100000000000001" customHeight="1"/>
    <row r="79" spans="1:21" ht="20.100000000000001" customHeight="1"/>
    <row r="80" spans="1:21"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sheetData>
  <mergeCells count="104">
    <mergeCell ref="D37:J37"/>
    <mergeCell ref="A2:J2"/>
    <mergeCell ref="C21:J21"/>
    <mergeCell ref="C26:J26"/>
    <mergeCell ref="C28:D28"/>
    <mergeCell ref="C22:J25"/>
    <mergeCell ref="A5:B5"/>
    <mergeCell ref="A4:B4"/>
    <mergeCell ref="A3:B3"/>
    <mergeCell ref="C27:D27"/>
    <mergeCell ref="E28:G28"/>
    <mergeCell ref="E27:G27"/>
    <mergeCell ref="A6:B7"/>
    <mergeCell ref="C6:J7"/>
    <mergeCell ref="C8:J9"/>
    <mergeCell ref="C10:J15"/>
    <mergeCell ref="C16:J16"/>
    <mergeCell ref="C3:J3"/>
    <mergeCell ref="B61:J61"/>
    <mergeCell ref="B62:J71"/>
    <mergeCell ref="B72:J72"/>
    <mergeCell ref="B73:J76"/>
    <mergeCell ref="A46:A76"/>
    <mergeCell ref="C5:J5"/>
    <mergeCell ref="C44:E44"/>
    <mergeCell ref="F44:J44"/>
    <mergeCell ref="A39:B44"/>
    <mergeCell ref="C39:J39"/>
    <mergeCell ref="B47:J60"/>
    <mergeCell ref="B46:J46"/>
    <mergeCell ref="D38:F38"/>
    <mergeCell ref="H38:J38"/>
    <mergeCell ref="A45:J45"/>
    <mergeCell ref="A8:B38"/>
    <mergeCell ref="C40:J43"/>
    <mergeCell ref="C34:D34"/>
    <mergeCell ref="C32:D32"/>
    <mergeCell ref="C31:D31"/>
    <mergeCell ref="C30:D30"/>
    <mergeCell ref="C29:D29"/>
    <mergeCell ref="C35:J35"/>
    <mergeCell ref="D36:J36"/>
    <mergeCell ref="A1:J1"/>
    <mergeCell ref="C33:D33"/>
    <mergeCell ref="E33:G33"/>
    <mergeCell ref="L1:U1"/>
    <mergeCell ref="L2:U2"/>
    <mergeCell ref="L3:M3"/>
    <mergeCell ref="N3:U3"/>
    <mergeCell ref="L4:M4"/>
    <mergeCell ref="N4:U4"/>
    <mergeCell ref="L5:M5"/>
    <mergeCell ref="N5:U5"/>
    <mergeCell ref="L6:M7"/>
    <mergeCell ref="N6:U7"/>
    <mergeCell ref="L8:M38"/>
    <mergeCell ref="N8:U9"/>
    <mergeCell ref="N10:U15"/>
    <mergeCell ref="N16:U16"/>
    <mergeCell ref="E34:G34"/>
    <mergeCell ref="E32:G32"/>
    <mergeCell ref="E31:G31"/>
    <mergeCell ref="E30:G30"/>
    <mergeCell ref="E29:G29"/>
    <mergeCell ref="C17:J20"/>
    <mergeCell ref="C4:J4"/>
    <mergeCell ref="N28:O28"/>
    <mergeCell ref="P28:R28"/>
    <mergeCell ref="N29:O29"/>
    <mergeCell ref="P29:R29"/>
    <mergeCell ref="N30:O30"/>
    <mergeCell ref="P30:R30"/>
    <mergeCell ref="N17:U20"/>
    <mergeCell ref="N21:U21"/>
    <mergeCell ref="N22:U25"/>
    <mergeCell ref="N26:U26"/>
    <mergeCell ref="N27:O27"/>
    <mergeCell ref="P27:R27"/>
    <mergeCell ref="N34:O34"/>
    <mergeCell ref="P34:R34"/>
    <mergeCell ref="N35:U35"/>
    <mergeCell ref="O36:U36"/>
    <mergeCell ref="O37:U37"/>
    <mergeCell ref="N31:O31"/>
    <mergeCell ref="P31:R31"/>
    <mergeCell ref="N32:O32"/>
    <mergeCell ref="P32:R32"/>
    <mergeCell ref="N33:O33"/>
    <mergeCell ref="P33:R33"/>
    <mergeCell ref="L45:U45"/>
    <mergeCell ref="L46:L76"/>
    <mergeCell ref="M46:U46"/>
    <mergeCell ref="M47:U60"/>
    <mergeCell ref="M61:U61"/>
    <mergeCell ref="M62:U71"/>
    <mergeCell ref="M72:U72"/>
    <mergeCell ref="M73:U76"/>
    <mergeCell ref="O38:Q38"/>
    <mergeCell ref="S38:U38"/>
    <mergeCell ref="L39:M44"/>
    <mergeCell ref="N39:U39"/>
    <mergeCell ref="N40:U43"/>
    <mergeCell ref="N44:P44"/>
    <mergeCell ref="Q44:U44"/>
  </mergeCells>
  <phoneticPr fontId="4"/>
  <dataValidations count="3">
    <dataValidation type="list" allowBlank="1" showInputMessage="1" showErrorMessage="1" sqref="N36:N38" xr:uid="{A72D3B4B-4CA2-4F95-B968-83D5D92836B1}">
      <formula1>"〇"</formula1>
    </dataValidation>
    <dataValidation type="list" allowBlank="1" showInputMessage="1" showErrorMessage="1" sqref="Q44:U44" xr:uid="{4FF10B53-D37F-4667-9816-E63D6F6F7101}">
      <formula1>"有,無"</formula1>
    </dataValidation>
    <dataValidation allowBlank="1" showInputMessage="1" showErrorMessage="1" promptTitle="！入力不要！" prompt="自動入力なので、入力しないでください。" sqref="N3:U3" xr:uid="{A49C97D6-4B64-46FC-B12F-719F343C997A}"/>
  </dataValidations>
  <pageMargins left="0.7" right="0.7" top="0.75" bottom="0.75" header="0.3" footer="0.3"/>
  <pageSetup paperSize="9" scale="99" fitToHeight="0" orientation="portrait" horizontalDpi="300" verticalDpi="300" r:id="rId1"/>
  <rowBreaks count="1" manualBreakCount="1">
    <brk id="38" max="9"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63"/>
  <sheetViews>
    <sheetView view="pageBreakPreview" zoomScaleNormal="100" zoomScaleSheetLayoutView="100" workbookViewId="0">
      <selection activeCell="G16" sqref="G16:H16"/>
    </sheetView>
  </sheetViews>
  <sheetFormatPr defaultColWidth="9" defaultRowHeight="14.25"/>
  <cols>
    <col min="1" max="1" width="15.125" style="1" customWidth="1"/>
    <col min="2" max="2" width="22.125" style="1" customWidth="1"/>
    <col min="3" max="3" width="5.875" style="1" customWidth="1"/>
    <col min="4" max="4" width="22.125" style="1" customWidth="1"/>
    <col min="5" max="5" width="3.625" style="1" customWidth="1"/>
    <col min="6" max="6" width="11.375" style="1" customWidth="1"/>
    <col min="7" max="7" width="3.625" style="1" customWidth="1"/>
    <col min="8" max="8" width="11.375" style="1" customWidth="1"/>
    <col min="9" max="9" width="9" style="1"/>
    <col min="10" max="10" width="15.125" style="1" customWidth="1"/>
    <col min="11" max="11" width="22.125" style="1" customWidth="1"/>
    <col min="12" max="12" width="5.875" style="1" customWidth="1"/>
    <col min="13" max="13" width="22.125" style="1" customWidth="1"/>
    <col min="14" max="14" width="3.625" style="1" customWidth="1"/>
    <col min="15" max="15" width="11.375" style="1" customWidth="1"/>
    <col min="16" max="16" width="3.625" style="1" customWidth="1"/>
    <col min="17" max="17" width="11.375" style="1" customWidth="1"/>
    <col min="18" max="16384" width="9" style="1"/>
  </cols>
  <sheetData>
    <row r="1" spans="1:17" ht="12" customHeight="1">
      <c r="A1" s="3" t="s">
        <v>20</v>
      </c>
      <c r="H1" s="76"/>
      <c r="J1" s="3" t="s">
        <v>20</v>
      </c>
      <c r="Q1" s="76"/>
    </row>
    <row r="2" spans="1:17" ht="20.25" customHeight="1">
      <c r="A2" s="591" t="s">
        <v>15</v>
      </c>
      <c r="B2" s="591"/>
      <c r="C2" s="591"/>
      <c r="D2" s="591"/>
      <c r="E2" s="591"/>
      <c r="F2" s="591"/>
      <c r="G2" s="591"/>
      <c r="H2" s="591"/>
      <c r="J2" s="591" t="s">
        <v>15</v>
      </c>
      <c r="K2" s="591"/>
      <c r="L2" s="591"/>
      <c r="M2" s="591"/>
      <c r="N2" s="591"/>
      <c r="O2" s="591"/>
      <c r="P2" s="591"/>
      <c r="Q2" s="591"/>
    </row>
    <row r="3" spans="1:17" ht="6" customHeight="1">
      <c r="A3" s="4"/>
      <c r="B3" s="4"/>
      <c r="C3" s="4"/>
      <c r="D3" s="4"/>
      <c r="E3" s="4"/>
      <c r="F3" s="4"/>
      <c r="G3" s="4"/>
      <c r="H3" s="4"/>
      <c r="J3" s="168"/>
      <c r="K3" s="168"/>
      <c r="L3" s="168"/>
      <c r="M3" s="168"/>
      <c r="N3" s="168"/>
      <c r="O3" s="168"/>
      <c r="P3" s="168"/>
      <c r="Q3" s="168"/>
    </row>
    <row r="4" spans="1:17" ht="17.25" customHeight="1" thickBot="1">
      <c r="A4" s="30" t="s">
        <v>0</v>
      </c>
      <c r="B4" s="5" t="s">
        <v>12</v>
      </c>
      <c r="C4" s="3"/>
      <c r="D4" s="3"/>
      <c r="E4" s="3"/>
      <c r="J4" s="30" t="s">
        <v>0</v>
      </c>
      <c r="K4" s="5" t="s">
        <v>12</v>
      </c>
      <c r="L4" s="3"/>
      <c r="M4" s="3"/>
      <c r="N4" s="3"/>
    </row>
    <row r="5" spans="1:17" s="2" customFormat="1" ht="25.5" customHeight="1" thickBot="1">
      <c r="A5" s="29" t="s">
        <v>6</v>
      </c>
      <c r="B5" s="592" t="s">
        <v>7</v>
      </c>
      <c r="C5" s="593"/>
      <c r="D5" s="594"/>
      <c r="E5" s="592" t="s">
        <v>8</v>
      </c>
      <c r="F5" s="595"/>
      <c r="G5" s="11"/>
      <c r="J5" s="29" t="s">
        <v>6</v>
      </c>
      <c r="K5" s="592" t="s">
        <v>7</v>
      </c>
      <c r="L5" s="593"/>
      <c r="M5" s="594"/>
      <c r="N5" s="592" t="s">
        <v>8</v>
      </c>
      <c r="O5" s="595"/>
      <c r="P5" s="11"/>
    </row>
    <row r="6" spans="1:17" ht="25.5" customHeight="1" thickTop="1" thickBot="1">
      <c r="A6" s="52" t="s">
        <v>2</v>
      </c>
      <c r="B6" s="596" t="s">
        <v>349</v>
      </c>
      <c r="C6" s="597"/>
      <c r="D6" s="598"/>
      <c r="E6" s="65" t="s">
        <v>16</v>
      </c>
      <c r="F6" s="25"/>
      <c r="G6" s="7"/>
      <c r="J6" s="52" t="s">
        <v>2</v>
      </c>
      <c r="K6" s="596" t="s">
        <v>349</v>
      </c>
      <c r="L6" s="597"/>
      <c r="M6" s="598"/>
      <c r="N6" s="65" t="s">
        <v>16</v>
      </c>
      <c r="O6" s="197">
        <v>250000</v>
      </c>
      <c r="P6" s="7"/>
    </row>
    <row r="7" spans="1:17" ht="15" customHeight="1">
      <c r="A7" s="53" t="s">
        <v>3</v>
      </c>
      <c r="B7" s="674"/>
      <c r="C7" s="675"/>
      <c r="D7" s="676"/>
      <c r="E7" s="24"/>
      <c r="F7" s="26"/>
      <c r="G7" s="12"/>
      <c r="J7" s="53" t="s">
        <v>3</v>
      </c>
      <c r="K7" s="599" t="s">
        <v>193</v>
      </c>
      <c r="L7" s="600"/>
      <c r="M7" s="601"/>
      <c r="N7" s="24"/>
      <c r="O7" s="198">
        <v>3400</v>
      </c>
      <c r="P7" s="12"/>
    </row>
    <row r="8" spans="1:17" ht="15" customHeight="1">
      <c r="A8" s="602" t="s">
        <v>4</v>
      </c>
      <c r="B8" s="677"/>
      <c r="C8" s="678"/>
      <c r="D8" s="679"/>
      <c r="E8" s="37"/>
      <c r="F8" s="38"/>
      <c r="G8" s="12"/>
      <c r="J8" s="602" t="s">
        <v>4</v>
      </c>
      <c r="K8" s="604" t="s">
        <v>194</v>
      </c>
      <c r="L8" s="605"/>
      <c r="M8" s="606"/>
      <c r="N8" s="37"/>
      <c r="O8" s="199">
        <v>30000</v>
      </c>
      <c r="P8" s="12"/>
    </row>
    <row r="9" spans="1:17" ht="15" customHeight="1">
      <c r="A9" s="603"/>
      <c r="B9" s="680"/>
      <c r="C9" s="681"/>
      <c r="D9" s="682"/>
      <c r="E9" s="35"/>
      <c r="F9" s="36"/>
      <c r="G9" s="12"/>
      <c r="J9" s="603"/>
      <c r="K9" s="607"/>
      <c r="L9" s="608"/>
      <c r="M9" s="609"/>
      <c r="N9" s="35"/>
      <c r="O9" s="36"/>
      <c r="P9" s="12"/>
    </row>
    <row r="10" spans="1:17" ht="15" customHeight="1">
      <c r="A10" s="54" t="s">
        <v>11</v>
      </c>
      <c r="B10" s="668"/>
      <c r="C10" s="669"/>
      <c r="D10" s="670"/>
      <c r="E10" s="10"/>
      <c r="F10" s="27"/>
      <c r="G10" s="12"/>
      <c r="J10" s="54" t="s">
        <v>11</v>
      </c>
      <c r="K10" s="610"/>
      <c r="L10" s="611"/>
      <c r="M10" s="612"/>
      <c r="N10" s="10"/>
      <c r="O10" s="27"/>
      <c r="P10" s="12"/>
    </row>
    <row r="11" spans="1:17" ht="16.5" customHeight="1" thickBot="1">
      <c r="A11" s="55"/>
      <c r="B11" s="671"/>
      <c r="C11" s="672"/>
      <c r="D11" s="673"/>
      <c r="E11" s="62"/>
      <c r="F11" s="27"/>
      <c r="G11" s="12"/>
      <c r="J11" s="184"/>
      <c r="K11" s="613"/>
      <c r="L11" s="614"/>
      <c r="M11" s="615"/>
      <c r="N11" s="62"/>
      <c r="O11" s="27"/>
      <c r="P11" s="12"/>
    </row>
    <row r="12" spans="1:17" ht="25.5" customHeight="1" thickTop="1" thickBot="1">
      <c r="A12" s="616" t="s">
        <v>13</v>
      </c>
      <c r="B12" s="617"/>
      <c r="C12" s="617"/>
      <c r="D12" s="617"/>
      <c r="E12" s="63" t="s">
        <v>10</v>
      </c>
      <c r="F12" s="64"/>
      <c r="G12" s="7"/>
      <c r="J12" s="616" t="s">
        <v>13</v>
      </c>
      <c r="K12" s="617"/>
      <c r="L12" s="617"/>
      <c r="M12" s="617"/>
      <c r="N12" s="63" t="s">
        <v>10</v>
      </c>
      <c r="O12" s="64">
        <f>SUM(O6:O11)</f>
        <v>283400</v>
      </c>
      <c r="P12" s="7"/>
    </row>
    <row r="13" spans="1:17" ht="7.5" customHeight="1"/>
    <row r="14" spans="1:17" ht="17.25" customHeight="1" thickBot="1">
      <c r="A14" s="30" t="s">
        <v>1</v>
      </c>
      <c r="B14" s="5" t="s">
        <v>33</v>
      </c>
      <c r="J14" s="30" t="s">
        <v>1</v>
      </c>
      <c r="K14" s="5" t="s">
        <v>33</v>
      </c>
    </row>
    <row r="15" spans="1:17" ht="6" customHeight="1">
      <c r="A15" s="660" t="s">
        <v>9</v>
      </c>
      <c r="B15" s="618" t="s">
        <v>29</v>
      </c>
      <c r="C15" s="618" t="s">
        <v>32</v>
      </c>
      <c r="D15" s="620"/>
      <c r="E15" s="622" t="s">
        <v>8</v>
      </c>
      <c r="F15" s="623"/>
      <c r="G15" s="654"/>
      <c r="H15" s="655"/>
      <c r="J15" s="660" t="s">
        <v>9</v>
      </c>
      <c r="K15" s="618" t="s">
        <v>29</v>
      </c>
      <c r="L15" s="618" t="s">
        <v>32</v>
      </c>
      <c r="M15" s="620"/>
      <c r="N15" s="622" t="s">
        <v>8</v>
      </c>
      <c r="O15" s="623"/>
      <c r="P15" s="654"/>
      <c r="Q15" s="655"/>
    </row>
    <row r="16" spans="1:17" s="2" customFormat="1" ht="25.5" customHeight="1" thickBot="1">
      <c r="A16" s="661"/>
      <c r="B16" s="619"/>
      <c r="C16" s="619"/>
      <c r="D16" s="621"/>
      <c r="E16" s="619"/>
      <c r="F16" s="621"/>
      <c r="G16" s="656" t="s">
        <v>350</v>
      </c>
      <c r="H16" s="657"/>
      <c r="J16" s="661"/>
      <c r="K16" s="619"/>
      <c r="L16" s="619"/>
      <c r="M16" s="621"/>
      <c r="N16" s="619"/>
      <c r="O16" s="621"/>
      <c r="P16" s="656" t="s">
        <v>350</v>
      </c>
      <c r="Q16" s="657"/>
    </row>
    <row r="17" spans="1:17" s="2" customFormat="1" ht="14.25" customHeight="1" thickTop="1">
      <c r="A17" s="642" t="s">
        <v>26</v>
      </c>
      <c r="B17" s="57"/>
      <c r="C17" s="664"/>
      <c r="D17" s="665"/>
      <c r="E17" s="39"/>
      <c r="F17" s="49"/>
      <c r="G17" s="41"/>
      <c r="H17" s="50"/>
      <c r="J17" s="642" t="s">
        <v>26</v>
      </c>
      <c r="K17" s="200" t="s">
        <v>195</v>
      </c>
      <c r="L17" s="658" t="s">
        <v>196</v>
      </c>
      <c r="M17" s="659"/>
      <c r="N17" s="201"/>
      <c r="O17" s="202">
        <v>30000</v>
      </c>
      <c r="P17" s="203"/>
      <c r="Q17" s="204">
        <v>30000</v>
      </c>
    </row>
    <row r="18" spans="1:17" s="2" customFormat="1" ht="14.25" customHeight="1">
      <c r="A18" s="640"/>
      <c r="B18" s="56"/>
      <c r="C18" s="578"/>
      <c r="D18" s="579"/>
      <c r="E18" s="28"/>
      <c r="F18" s="33"/>
      <c r="G18" s="32"/>
      <c r="H18" s="34"/>
      <c r="J18" s="640"/>
      <c r="K18" s="56"/>
      <c r="L18" s="578"/>
      <c r="M18" s="579"/>
      <c r="N18" s="28"/>
      <c r="O18" s="33"/>
      <c r="P18" s="32"/>
      <c r="Q18" s="34"/>
    </row>
    <row r="19" spans="1:17" s="2" customFormat="1" ht="14.25" customHeight="1" thickBot="1">
      <c r="A19" s="641"/>
      <c r="B19" s="580" t="s">
        <v>31</v>
      </c>
      <c r="C19" s="581"/>
      <c r="D19" s="582"/>
      <c r="E19" s="93"/>
      <c r="F19" s="94"/>
      <c r="G19" s="99"/>
      <c r="H19" s="100"/>
      <c r="J19" s="641"/>
      <c r="K19" s="580" t="s">
        <v>31</v>
      </c>
      <c r="L19" s="581"/>
      <c r="M19" s="582"/>
      <c r="N19" s="93"/>
      <c r="O19" s="94">
        <f>SUM(O17:O18)</f>
        <v>30000</v>
      </c>
      <c r="P19" s="99"/>
      <c r="Q19" s="100">
        <f>SUM(Q17:Q18)</f>
        <v>30000</v>
      </c>
    </row>
    <row r="20" spans="1:17" s="2" customFormat="1" ht="14.25" customHeight="1">
      <c r="A20" s="642" t="s">
        <v>27</v>
      </c>
      <c r="B20" s="59"/>
      <c r="C20" s="643"/>
      <c r="D20" s="644"/>
      <c r="E20" s="39"/>
      <c r="F20" s="40"/>
      <c r="G20" s="645"/>
      <c r="H20" s="646"/>
      <c r="J20" s="642" t="s">
        <v>27</v>
      </c>
      <c r="K20" s="59"/>
      <c r="L20" s="643"/>
      <c r="M20" s="644"/>
      <c r="N20" s="39"/>
      <c r="O20" s="40"/>
      <c r="P20" s="645"/>
      <c r="Q20" s="646"/>
    </row>
    <row r="21" spans="1:17" s="2" customFormat="1" ht="14.25" customHeight="1">
      <c r="A21" s="640"/>
      <c r="B21" s="58"/>
      <c r="C21" s="578"/>
      <c r="D21" s="579"/>
      <c r="E21" s="45"/>
      <c r="F21" s="46"/>
      <c r="G21" s="647"/>
      <c r="H21" s="648"/>
      <c r="J21" s="640"/>
      <c r="K21" s="171"/>
      <c r="L21" s="578"/>
      <c r="M21" s="579"/>
      <c r="N21" s="45"/>
      <c r="O21" s="46"/>
      <c r="P21" s="647"/>
      <c r="Q21" s="648"/>
    </row>
    <row r="22" spans="1:17" s="2" customFormat="1" ht="14.25" customHeight="1" thickBot="1">
      <c r="A22" s="640"/>
      <c r="B22" s="651" t="s">
        <v>31</v>
      </c>
      <c r="C22" s="652"/>
      <c r="D22" s="653"/>
      <c r="E22" s="97"/>
      <c r="F22" s="98"/>
      <c r="G22" s="649"/>
      <c r="H22" s="650"/>
      <c r="J22" s="640"/>
      <c r="K22" s="651" t="s">
        <v>31</v>
      </c>
      <c r="L22" s="652"/>
      <c r="M22" s="653"/>
      <c r="N22" s="97"/>
      <c r="O22" s="98">
        <f>SUM(O20:O21)</f>
        <v>0</v>
      </c>
      <c r="P22" s="649"/>
      <c r="Q22" s="650"/>
    </row>
    <row r="23" spans="1:17" s="2" customFormat="1" ht="14.25" customHeight="1">
      <c r="A23" s="639" t="s">
        <v>21</v>
      </c>
      <c r="B23" s="79"/>
      <c r="C23" s="632"/>
      <c r="D23" s="633"/>
      <c r="E23" s="80"/>
      <c r="F23" s="81"/>
      <c r="G23" s="82"/>
      <c r="H23" s="83"/>
      <c r="J23" s="639" t="s">
        <v>21</v>
      </c>
      <c r="K23" s="173"/>
      <c r="L23" s="632"/>
      <c r="M23" s="633"/>
      <c r="N23" s="80"/>
      <c r="O23" s="81"/>
      <c r="P23" s="82"/>
      <c r="Q23" s="83"/>
    </row>
    <row r="24" spans="1:17" s="2" customFormat="1" ht="14.25" customHeight="1">
      <c r="A24" s="640"/>
      <c r="B24" s="56"/>
      <c r="C24" s="578"/>
      <c r="D24" s="579"/>
      <c r="E24" s="72"/>
      <c r="F24" s="73"/>
      <c r="G24" s="74"/>
      <c r="H24" s="75"/>
      <c r="J24" s="640"/>
      <c r="K24" s="56"/>
      <c r="L24" s="578"/>
      <c r="M24" s="579"/>
      <c r="N24" s="72"/>
      <c r="O24" s="73"/>
      <c r="P24" s="74"/>
      <c r="Q24" s="75"/>
    </row>
    <row r="25" spans="1:17" s="2" customFormat="1" ht="14.25" customHeight="1" thickBot="1">
      <c r="A25" s="641"/>
      <c r="B25" s="580" t="s">
        <v>31</v>
      </c>
      <c r="C25" s="581"/>
      <c r="D25" s="582"/>
      <c r="E25" s="93"/>
      <c r="F25" s="94"/>
      <c r="G25" s="95"/>
      <c r="H25" s="96"/>
      <c r="J25" s="641"/>
      <c r="K25" s="580" t="s">
        <v>31</v>
      </c>
      <c r="L25" s="581"/>
      <c r="M25" s="582"/>
      <c r="N25" s="93"/>
      <c r="O25" s="94">
        <f>SUM(O23:O24)</f>
        <v>0</v>
      </c>
      <c r="P25" s="95"/>
      <c r="Q25" s="96">
        <f>SUM(Q23:Q24)</f>
        <v>0</v>
      </c>
    </row>
    <row r="26" spans="1:17" s="2" customFormat="1" ht="14.25" customHeight="1" thickBot="1">
      <c r="A26" s="588" t="s">
        <v>28</v>
      </c>
      <c r="B26" s="60"/>
      <c r="C26" s="632"/>
      <c r="D26" s="633"/>
      <c r="E26" s="39"/>
      <c r="F26" s="40"/>
      <c r="G26" s="41"/>
      <c r="H26" s="42"/>
      <c r="J26" s="588" t="s">
        <v>28</v>
      </c>
      <c r="K26" s="205" t="s">
        <v>197</v>
      </c>
      <c r="L26" s="584" t="s">
        <v>198</v>
      </c>
      <c r="M26" s="585"/>
      <c r="N26" s="201"/>
      <c r="O26" s="206">
        <v>88000</v>
      </c>
      <c r="P26" s="203"/>
      <c r="Q26" s="207">
        <v>88000</v>
      </c>
    </row>
    <row r="27" spans="1:17" s="2" customFormat="1" ht="14.25" customHeight="1" thickBot="1">
      <c r="A27" s="583"/>
      <c r="B27" s="58"/>
      <c r="C27" s="662"/>
      <c r="D27" s="663"/>
      <c r="E27" s="45"/>
      <c r="F27" s="46"/>
      <c r="G27" s="47"/>
      <c r="H27" s="48"/>
      <c r="J27" s="583"/>
      <c r="K27" s="208" t="s">
        <v>199</v>
      </c>
      <c r="L27" s="589" t="s">
        <v>205</v>
      </c>
      <c r="M27" s="590"/>
      <c r="N27" s="209"/>
      <c r="O27" s="210">
        <f>30*300</f>
        <v>9000</v>
      </c>
      <c r="P27" s="211"/>
      <c r="Q27" s="212">
        <v>9000</v>
      </c>
    </row>
    <row r="28" spans="1:17" s="2" customFormat="1" ht="14.25" customHeight="1" thickBot="1">
      <c r="A28" s="583"/>
      <c r="B28" s="56"/>
      <c r="C28" s="578"/>
      <c r="D28" s="579"/>
      <c r="E28" s="28"/>
      <c r="F28" s="33"/>
      <c r="G28" s="32"/>
      <c r="H28" s="34"/>
      <c r="J28" s="583"/>
      <c r="K28" s="213" t="s">
        <v>204</v>
      </c>
      <c r="L28" s="586" t="s">
        <v>209</v>
      </c>
      <c r="M28" s="587"/>
      <c r="N28" s="214"/>
      <c r="O28" s="215">
        <f>40*15</f>
        <v>600</v>
      </c>
      <c r="P28" s="216"/>
      <c r="Q28" s="217">
        <v>600</v>
      </c>
    </row>
    <row r="29" spans="1:17" s="2" customFormat="1" ht="14.25" customHeight="1" thickBot="1">
      <c r="A29" s="583"/>
      <c r="B29" s="580" t="s">
        <v>31</v>
      </c>
      <c r="C29" s="581"/>
      <c r="D29" s="582"/>
      <c r="E29" s="93"/>
      <c r="F29" s="94"/>
      <c r="G29" s="95"/>
      <c r="H29" s="96"/>
      <c r="J29" s="583"/>
      <c r="K29" s="580" t="s">
        <v>31</v>
      </c>
      <c r="L29" s="581"/>
      <c r="M29" s="582"/>
      <c r="N29" s="93"/>
      <c r="O29" s="94">
        <f>SUM(O26:O28)</f>
        <v>97600</v>
      </c>
      <c r="P29" s="95"/>
      <c r="Q29" s="96">
        <f>SUM(Q26:Q28)</f>
        <v>97600</v>
      </c>
    </row>
    <row r="30" spans="1:17" s="2" customFormat="1" ht="14.25" customHeight="1" thickBot="1">
      <c r="A30" s="583" t="s">
        <v>24</v>
      </c>
      <c r="B30" s="60"/>
      <c r="C30" s="632"/>
      <c r="D30" s="633"/>
      <c r="E30" s="43"/>
      <c r="F30" s="40"/>
      <c r="G30" s="44"/>
      <c r="H30" s="42"/>
      <c r="J30" s="583" t="s">
        <v>24</v>
      </c>
      <c r="K30" s="205" t="s">
        <v>210</v>
      </c>
      <c r="L30" s="584" t="s">
        <v>211</v>
      </c>
      <c r="M30" s="585"/>
      <c r="N30" s="218"/>
      <c r="O30" s="206">
        <v>15000</v>
      </c>
      <c r="P30" s="219"/>
      <c r="Q30" s="207">
        <v>15000</v>
      </c>
    </row>
    <row r="31" spans="1:17" s="2" customFormat="1" ht="14.25" customHeight="1" thickBot="1">
      <c r="A31" s="583"/>
      <c r="B31" s="56"/>
      <c r="C31" s="578"/>
      <c r="D31" s="579"/>
      <c r="E31" s="28"/>
      <c r="F31" s="33"/>
      <c r="G31" s="32"/>
      <c r="H31" s="34"/>
      <c r="J31" s="583"/>
      <c r="K31" s="56"/>
      <c r="L31" s="578"/>
      <c r="M31" s="579"/>
      <c r="N31" s="28"/>
      <c r="O31" s="33"/>
      <c r="P31" s="32"/>
      <c r="Q31" s="34"/>
    </row>
    <row r="32" spans="1:17" s="2" customFormat="1" ht="14.25" customHeight="1" thickBot="1">
      <c r="A32" s="583"/>
      <c r="B32" s="580" t="s">
        <v>31</v>
      </c>
      <c r="C32" s="581"/>
      <c r="D32" s="582"/>
      <c r="E32" s="93"/>
      <c r="F32" s="94"/>
      <c r="G32" s="95"/>
      <c r="H32" s="96"/>
      <c r="J32" s="583"/>
      <c r="K32" s="580" t="s">
        <v>31</v>
      </c>
      <c r="L32" s="581"/>
      <c r="M32" s="582"/>
      <c r="N32" s="93"/>
      <c r="O32" s="94">
        <f>SUM(O30:O31)</f>
        <v>15000</v>
      </c>
      <c r="P32" s="95"/>
      <c r="Q32" s="96">
        <f>SUM(Q30:Q31)</f>
        <v>15000</v>
      </c>
    </row>
    <row r="33" spans="1:17" s="2" customFormat="1" ht="14.25" customHeight="1" thickBot="1">
      <c r="A33" s="634" t="s">
        <v>25</v>
      </c>
      <c r="B33" s="67"/>
      <c r="C33" s="635"/>
      <c r="D33" s="636"/>
      <c r="E33" s="68"/>
      <c r="F33" s="69"/>
      <c r="G33" s="70"/>
      <c r="H33" s="71"/>
      <c r="J33" s="634" t="s">
        <v>25</v>
      </c>
      <c r="K33" s="174"/>
      <c r="L33" s="635"/>
      <c r="M33" s="636"/>
      <c r="N33" s="68"/>
      <c r="O33" s="69"/>
      <c r="P33" s="70"/>
      <c r="Q33" s="71"/>
    </row>
    <row r="34" spans="1:17" s="2" customFormat="1" ht="14.25" customHeight="1" thickBot="1">
      <c r="A34" s="634"/>
      <c r="B34" s="61"/>
      <c r="C34" s="637"/>
      <c r="D34" s="638"/>
      <c r="E34" s="84"/>
      <c r="F34" s="85"/>
      <c r="G34" s="86"/>
      <c r="H34" s="87"/>
      <c r="J34" s="634"/>
      <c r="K34" s="61"/>
      <c r="L34" s="637"/>
      <c r="M34" s="638"/>
      <c r="N34" s="84"/>
      <c r="O34" s="85"/>
      <c r="P34" s="86"/>
      <c r="Q34" s="87"/>
    </row>
    <row r="35" spans="1:17" s="2" customFormat="1" ht="14.25" customHeight="1" thickBot="1">
      <c r="A35" s="634"/>
      <c r="B35" s="580" t="s">
        <v>31</v>
      </c>
      <c r="C35" s="581"/>
      <c r="D35" s="582"/>
      <c r="E35" s="93"/>
      <c r="F35" s="94"/>
      <c r="G35" s="95"/>
      <c r="H35" s="96"/>
      <c r="J35" s="634"/>
      <c r="K35" s="580" t="s">
        <v>31</v>
      </c>
      <c r="L35" s="581"/>
      <c r="M35" s="582"/>
      <c r="N35" s="93"/>
      <c r="O35" s="94">
        <f>SUM(O33:O34)</f>
        <v>0</v>
      </c>
      <c r="P35" s="95"/>
      <c r="Q35" s="96">
        <f>SUM(Q33:Q34)</f>
        <v>0</v>
      </c>
    </row>
    <row r="36" spans="1:17" ht="15" customHeight="1" thickBot="1">
      <c r="A36" s="588" t="s">
        <v>35</v>
      </c>
      <c r="B36" s="60"/>
      <c r="C36" s="632"/>
      <c r="D36" s="633"/>
      <c r="E36" s="39"/>
      <c r="F36" s="40"/>
      <c r="G36" s="41"/>
      <c r="H36" s="42"/>
      <c r="J36" s="588" t="s">
        <v>35</v>
      </c>
      <c r="K36" s="205" t="s">
        <v>213</v>
      </c>
      <c r="L36" s="584" t="s">
        <v>212</v>
      </c>
      <c r="M36" s="585"/>
      <c r="N36" s="201"/>
      <c r="O36" s="206">
        <v>60000</v>
      </c>
      <c r="P36" s="203"/>
      <c r="Q36" s="207">
        <v>60000</v>
      </c>
    </row>
    <row r="37" spans="1:17" ht="15" customHeight="1" thickBot="1">
      <c r="A37" s="583"/>
      <c r="B37" s="90"/>
      <c r="C37" s="662"/>
      <c r="D37" s="663"/>
      <c r="E37" s="45"/>
      <c r="F37" s="46"/>
      <c r="G37" s="91"/>
      <c r="H37" s="48"/>
      <c r="J37" s="583"/>
      <c r="K37" s="220" t="s">
        <v>214</v>
      </c>
      <c r="L37" s="589" t="s">
        <v>215</v>
      </c>
      <c r="M37" s="590"/>
      <c r="N37" s="209"/>
      <c r="O37" s="210">
        <v>10000</v>
      </c>
      <c r="P37" s="221"/>
      <c r="Q37" s="212">
        <v>10000</v>
      </c>
    </row>
    <row r="38" spans="1:17" ht="15" customHeight="1" thickBot="1">
      <c r="A38" s="583"/>
      <c r="B38" s="92"/>
      <c r="C38" s="578"/>
      <c r="D38" s="579"/>
      <c r="E38" s="39"/>
      <c r="F38" s="49"/>
      <c r="G38" s="88"/>
      <c r="H38" s="50"/>
      <c r="J38" s="583"/>
      <c r="K38" s="172"/>
      <c r="L38" s="578"/>
      <c r="M38" s="579"/>
      <c r="N38" s="39"/>
      <c r="O38" s="49"/>
      <c r="P38" s="88"/>
      <c r="Q38" s="50"/>
    </row>
    <row r="39" spans="1:17" ht="15" customHeight="1" thickBot="1">
      <c r="A39" s="583"/>
      <c r="B39" s="580" t="s">
        <v>31</v>
      </c>
      <c r="C39" s="581"/>
      <c r="D39" s="582"/>
      <c r="E39" s="101"/>
      <c r="F39" s="102"/>
      <c r="G39" s="95"/>
      <c r="H39" s="103"/>
      <c r="J39" s="583"/>
      <c r="K39" s="580" t="s">
        <v>31</v>
      </c>
      <c r="L39" s="581"/>
      <c r="M39" s="582"/>
      <c r="N39" s="101"/>
      <c r="O39" s="102">
        <f>SUM(O36:O38)</f>
        <v>70000</v>
      </c>
      <c r="P39" s="95"/>
      <c r="Q39" s="103">
        <f>SUM(Q36:Q38)</f>
        <v>70000</v>
      </c>
    </row>
    <row r="40" spans="1:17" ht="15" customHeight="1" thickBot="1">
      <c r="A40" s="583" t="s">
        <v>22</v>
      </c>
      <c r="B40" s="60"/>
      <c r="C40" s="632"/>
      <c r="D40" s="633"/>
      <c r="E40" s="43"/>
      <c r="F40" s="89"/>
      <c r="G40" s="44"/>
      <c r="H40" s="42"/>
      <c r="J40" s="583" t="s">
        <v>22</v>
      </c>
      <c r="K40" s="205" t="s">
        <v>206</v>
      </c>
      <c r="L40" s="584" t="s">
        <v>207</v>
      </c>
      <c r="M40" s="585"/>
      <c r="N40" s="218"/>
      <c r="O40" s="222">
        <f>1200*3*6</f>
        <v>21600</v>
      </c>
      <c r="P40" s="219"/>
      <c r="Q40" s="207">
        <v>21600</v>
      </c>
    </row>
    <row r="41" spans="1:17" ht="15" customHeight="1" thickBot="1">
      <c r="A41" s="583"/>
      <c r="B41" s="56"/>
      <c r="C41" s="578"/>
      <c r="D41" s="579"/>
      <c r="E41" s="72"/>
      <c r="F41" s="33"/>
      <c r="G41" s="88"/>
      <c r="H41" s="75"/>
      <c r="J41" s="583"/>
      <c r="K41" s="213" t="s">
        <v>206</v>
      </c>
      <c r="L41" s="586" t="s">
        <v>208</v>
      </c>
      <c r="M41" s="587"/>
      <c r="N41" s="223"/>
      <c r="O41" s="215">
        <f>1200*2*3</f>
        <v>7200</v>
      </c>
      <c r="P41" s="224"/>
      <c r="Q41" s="225">
        <v>7200</v>
      </c>
    </row>
    <row r="42" spans="1:17" ht="15" customHeight="1" thickBot="1">
      <c r="A42" s="583"/>
      <c r="B42" s="580" t="s">
        <v>31</v>
      </c>
      <c r="C42" s="581"/>
      <c r="D42" s="582"/>
      <c r="E42" s="93"/>
      <c r="F42" s="94"/>
      <c r="G42" s="95"/>
      <c r="H42" s="96"/>
      <c r="J42" s="583"/>
      <c r="K42" s="580" t="s">
        <v>31</v>
      </c>
      <c r="L42" s="581"/>
      <c r="M42" s="582"/>
      <c r="N42" s="93"/>
      <c r="O42" s="94">
        <f>SUM(O40:O41)</f>
        <v>28800</v>
      </c>
      <c r="P42" s="95"/>
      <c r="Q42" s="96">
        <f>SUM(Q40:Q41)</f>
        <v>28800</v>
      </c>
    </row>
    <row r="43" spans="1:17" ht="15" customHeight="1" thickBot="1">
      <c r="A43" s="583" t="s">
        <v>23</v>
      </c>
      <c r="B43" s="60"/>
      <c r="C43" s="632"/>
      <c r="D43" s="633"/>
      <c r="E43" s="43"/>
      <c r="F43" s="40"/>
      <c r="G43" s="44"/>
      <c r="H43" s="42"/>
      <c r="J43" s="583" t="s">
        <v>23</v>
      </c>
      <c r="K43" s="60"/>
      <c r="L43" s="632"/>
      <c r="M43" s="633"/>
      <c r="N43" s="43"/>
      <c r="O43" s="40"/>
      <c r="P43" s="44"/>
      <c r="Q43" s="42"/>
    </row>
    <row r="44" spans="1:17" ht="15" customHeight="1" thickBot="1">
      <c r="A44" s="583"/>
      <c r="B44" s="58"/>
      <c r="C44" s="578"/>
      <c r="D44" s="579"/>
      <c r="E44" s="45"/>
      <c r="F44" s="46"/>
      <c r="G44" s="47"/>
      <c r="H44" s="48"/>
      <c r="J44" s="583"/>
      <c r="K44" s="171"/>
      <c r="L44" s="578"/>
      <c r="M44" s="579"/>
      <c r="N44" s="45"/>
      <c r="O44" s="46"/>
      <c r="P44" s="47"/>
      <c r="Q44" s="48"/>
    </row>
    <row r="45" spans="1:17" ht="15" customHeight="1" thickBot="1">
      <c r="A45" s="583"/>
      <c r="B45" s="580" t="s">
        <v>31</v>
      </c>
      <c r="C45" s="581"/>
      <c r="D45" s="582"/>
      <c r="E45" s="93"/>
      <c r="F45" s="94"/>
      <c r="G45" s="95"/>
      <c r="H45" s="96"/>
      <c r="J45" s="583"/>
      <c r="K45" s="580" t="s">
        <v>31</v>
      </c>
      <c r="L45" s="581"/>
      <c r="M45" s="582"/>
      <c r="N45" s="93"/>
      <c r="O45" s="94">
        <f>SUM(O43:O44)</f>
        <v>0</v>
      </c>
      <c r="P45" s="95"/>
      <c r="Q45" s="96">
        <f>SUM(Q43:Q44)</f>
        <v>0</v>
      </c>
    </row>
    <row r="46" spans="1:17" ht="15" customHeight="1">
      <c r="A46" s="66" t="s">
        <v>30</v>
      </c>
      <c r="B46" s="185"/>
      <c r="C46" s="666"/>
      <c r="D46" s="667"/>
      <c r="E46" s="193"/>
      <c r="F46" s="186"/>
      <c r="G46" s="194"/>
      <c r="H46" s="187"/>
      <c r="J46" s="66" t="s">
        <v>217</v>
      </c>
      <c r="K46" s="226" t="s">
        <v>216</v>
      </c>
      <c r="L46" s="624" t="s">
        <v>218</v>
      </c>
      <c r="M46" s="625"/>
      <c r="N46" s="227"/>
      <c r="O46" s="228">
        <v>42000</v>
      </c>
      <c r="P46" s="229"/>
      <c r="Q46" s="230">
        <v>38600</v>
      </c>
    </row>
    <row r="47" spans="1:17" ht="15" customHeight="1" thickBot="1">
      <c r="A47" s="51" t="s">
        <v>30</v>
      </c>
      <c r="B47" s="188"/>
      <c r="C47" s="626"/>
      <c r="D47" s="627"/>
      <c r="E47" s="195"/>
      <c r="F47" s="190"/>
      <c r="G47" s="196"/>
      <c r="H47" s="192"/>
      <c r="J47" s="51" t="s">
        <v>30</v>
      </c>
      <c r="K47" s="188"/>
      <c r="L47" s="626"/>
      <c r="M47" s="627"/>
      <c r="N47" s="189"/>
      <c r="O47" s="190"/>
      <c r="P47" s="191"/>
      <c r="Q47" s="192"/>
    </row>
    <row r="48" spans="1:17" ht="25.5" customHeight="1" thickTop="1" thickBot="1">
      <c r="A48" s="628" t="s">
        <v>13</v>
      </c>
      <c r="B48" s="629"/>
      <c r="C48" s="629"/>
      <c r="D48" s="630"/>
      <c r="E48" s="22" t="s">
        <v>18</v>
      </c>
      <c r="F48" s="77"/>
      <c r="G48" s="23" t="s">
        <v>17</v>
      </c>
      <c r="H48" s="78"/>
      <c r="J48" s="628" t="s">
        <v>13</v>
      </c>
      <c r="K48" s="629"/>
      <c r="L48" s="629"/>
      <c r="M48" s="630"/>
      <c r="N48" s="22" t="s">
        <v>18</v>
      </c>
      <c r="O48" s="77">
        <f>SUM(O45,O42,O39,O35,O32,O29,O25,O22,O19,O46)</f>
        <v>283400</v>
      </c>
      <c r="P48" s="23" t="s">
        <v>17</v>
      </c>
      <c r="Q48" s="78">
        <f>SUM(Q45,Q42,Q39,Q35,Q32,Q29,Q25,Q46)</f>
        <v>250000</v>
      </c>
    </row>
    <row r="49" spans="1:17" ht="14.25" customHeight="1">
      <c r="A49" s="631" t="s">
        <v>34</v>
      </c>
      <c r="B49" s="631"/>
      <c r="C49" s="631"/>
      <c r="D49" s="631"/>
      <c r="E49" s="631"/>
      <c r="F49" s="631"/>
      <c r="G49" s="631"/>
      <c r="H49" s="631"/>
      <c r="J49" s="631" t="s">
        <v>34</v>
      </c>
      <c r="K49" s="631"/>
      <c r="L49" s="631"/>
      <c r="M49" s="631"/>
      <c r="N49" s="631"/>
      <c r="O49" s="631"/>
      <c r="P49" s="631"/>
      <c r="Q49" s="631"/>
    </row>
    <row r="50" spans="1:17" ht="14.25" customHeight="1" thickBot="1">
      <c r="A50" s="9" t="s">
        <v>14</v>
      </c>
      <c r="C50" s="6"/>
      <c r="D50" s="6"/>
      <c r="E50" s="6"/>
      <c r="F50" s="7"/>
      <c r="G50" s="7"/>
      <c r="H50" s="8"/>
      <c r="J50" s="9" t="s">
        <v>14</v>
      </c>
      <c r="L50" s="6"/>
      <c r="M50" s="6"/>
      <c r="N50" s="6"/>
      <c r="O50" s="7"/>
      <c r="P50" s="7"/>
      <c r="Q50" s="8"/>
    </row>
    <row r="51" spans="1:17" ht="12" customHeight="1">
      <c r="A51" s="9"/>
      <c r="B51" s="17" t="s">
        <v>16</v>
      </c>
      <c r="C51" s="576" t="s">
        <v>19</v>
      </c>
      <c r="D51" s="18" t="s">
        <v>17</v>
      </c>
      <c r="E51" s="6"/>
      <c r="F51" s="7"/>
      <c r="G51" s="7"/>
      <c r="H51" s="8"/>
      <c r="J51" s="9"/>
      <c r="K51" s="17" t="s">
        <v>16</v>
      </c>
      <c r="L51" s="576" t="s">
        <v>19</v>
      </c>
      <c r="M51" s="18" t="s">
        <v>17</v>
      </c>
      <c r="N51" s="6"/>
      <c r="O51" s="7"/>
      <c r="P51" s="7"/>
      <c r="Q51" s="8"/>
    </row>
    <row r="52" spans="1:17" ht="18" customHeight="1" thickBot="1">
      <c r="A52" s="6"/>
      <c r="B52" s="13"/>
      <c r="C52" s="576"/>
      <c r="D52" s="14"/>
      <c r="E52" s="8"/>
      <c r="F52" s="7"/>
      <c r="G52" s="7"/>
      <c r="H52" s="8"/>
      <c r="J52" s="6"/>
      <c r="K52" s="13">
        <f>O6</f>
        <v>250000</v>
      </c>
      <c r="L52" s="576"/>
      <c r="M52" s="14">
        <f>Q48</f>
        <v>250000</v>
      </c>
      <c r="N52" s="8"/>
      <c r="O52" s="7"/>
      <c r="P52" s="7"/>
      <c r="Q52" s="8"/>
    </row>
    <row r="53" spans="1:17" ht="6" customHeight="1" thickBot="1">
      <c r="A53" s="6"/>
      <c r="B53" s="6"/>
      <c r="C53" s="21"/>
      <c r="D53" s="6"/>
      <c r="E53" s="6"/>
      <c r="F53" s="7"/>
      <c r="G53" s="7"/>
      <c r="H53" s="8"/>
      <c r="J53" s="6"/>
      <c r="K53" s="6"/>
      <c r="L53" s="21"/>
      <c r="M53" s="6"/>
      <c r="N53" s="6"/>
      <c r="O53" s="7"/>
      <c r="P53" s="7"/>
      <c r="Q53" s="8"/>
    </row>
    <row r="54" spans="1:17" ht="12" customHeight="1">
      <c r="A54" s="6"/>
      <c r="B54" s="20" t="s">
        <v>10</v>
      </c>
      <c r="C54" s="576" t="s">
        <v>19</v>
      </c>
      <c r="D54" s="19" t="s">
        <v>18</v>
      </c>
      <c r="E54" s="6"/>
      <c r="F54" s="7"/>
      <c r="G54" s="7"/>
      <c r="H54" s="8"/>
      <c r="J54" s="6"/>
      <c r="K54" s="20" t="s">
        <v>10</v>
      </c>
      <c r="L54" s="576" t="s">
        <v>19</v>
      </c>
      <c r="M54" s="19" t="s">
        <v>18</v>
      </c>
      <c r="N54" s="6"/>
      <c r="O54" s="7"/>
      <c r="P54" s="7"/>
      <c r="Q54" s="8"/>
    </row>
    <row r="55" spans="1:17" ht="18" customHeight="1" thickBot="1">
      <c r="A55" s="6"/>
      <c r="B55" s="15"/>
      <c r="C55" s="576"/>
      <c r="D55" s="16"/>
      <c r="E55" s="7"/>
      <c r="F55" s="7"/>
      <c r="G55" s="7"/>
      <c r="H55" s="8"/>
      <c r="J55" s="6"/>
      <c r="K55" s="15">
        <f>O12</f>
        <v>283400</v>
      </c>
      <c r="L55" s="576"/>
      <c r="M55" s="16">
        <f>O48</f>
        <v>283400</v>
      </c>
      <c r="N55" s="7"/>
      <c r="O55" s="7"/>
      <c r="P55" s="7"/>
      <c r="Q55" s="8"/>
    </row>
    <row r="56" spans="1:17">
      <c r="A56" s="577"/>
      <c r="B56" s="577"/>
      <c r="C56" s="577"/>
      <c r="D56" s="577"/>
      <c r="E56" s="577"/>
      <c r="F56" s="577"/>
      <c r="G56" s="577"/>
      <c r="H56" s="577"/>
      <c r="J56" s="577"/>
      <c r="K56" s="577"/>
      <c r="L56" s="577"/>
      <c r="M56" s="577"/>
      <c r="N56" s="577"/>
      <c r="O56" s="577"/>
      <c r="P56" s="577"/>
      <c r="Q56" s="577"/>
    </row>
    <row r="57" spans="1:17">
      <c r="C57" s="5"/>
      <c r="D57" s="31"/>
      <c r="E57" s="5"/>
    </row>
    <row r="58" spans="1:17" ht="15" customHeight="1">
      <c r="B58" s="5"/>
      <c r="C58" s="5"/>
      <c r="D58" s="5"/>
      <c r="E58" s="5"/>
    </row>
    <row r="59" spans="1:17" ht="15" customHeight="1">
      <c r="B59" s="5"/>
      <c r="C59" s="5"/>
      <c r="D59" s="5"/>
      <c r="E59" s="5"/>
    </row>
    <row r="60" spans="1:17" ht="15" customHeight="1">
      <c r="B60" s="3"/>
      <c r="C60" s="3"/>
      <c r="D60" s="3"/>
      <c r="E60" s="3"/>
    </row>
    <row r="61" spans="1:17" ht="15" customHeight="1">
      <c r="B61" s="3"/>
      <c r="C61" s="3"/>
      <c r="D61" s="3"/>
      <c r="E61" s="3"/>
    </row>
    <row r="62" spans="1:17" ht="15" customHeight="1"/>
    <row r="63" spans="1:17" ht="15" customHeight="1">
      <c r="B63" s="2" t="s">
        <v>5</v>
      </c>
      <c r="C63" s="2"/>
      <c r="D63" s="2"/>
      <c r="E63" s="2"/>
    </row>
  </sheetData>
  <mergeCells count="126">
    <mergeCell ref="B10:D10"/>
    <mergeCell ref="B11:D11"/>
    <mergeCell ref="A2:H2"/>
    <mergeCell ref="B5:D5"/>
    <mergeCell ref="E5:F5"/>
    <mergeCell ref="B6:D6"/>
    <mergeCell ref="B7:D7"/>
    <mergeCell ref="A8:A9"/>
    <mergeCell ref="B8:D8"/>
    <mergeCell ref="B9:D9"/>
    <mergeCell ref="B42:D42"/>
    <mergeCell ref="A43:A45"/>
    <mergeCell ref="B45:D45"/>
    <mergeCell ref="A48:D48"/>
    <mergeCell ref="A40:A42"/>
    <mergeCell ref="C47:D47"/>
    <mergeCell ref="C46:D46"/>
    <mergeCell ref="C44:D44"/>
    <mergeCell ref="C43:D43"/>
    <mergeCell ref="C41:D41"/>
    <mergeCell ref="E15:F16"/>
    <mergeCell ref="G20:H22"/>
    <mergeCell ref="G15:H15"/>
    <mergeCell ref="G16:H16"/>
    <mergeCell ref="C40:D40"/>
    <mergeCell ref="C38:D38"/>
    <mergeCell ref="C37:D37"/>
    <mergeCell ref="A12:D12"/>
    <mergeCell ref="A15:A16"/>
    <mergeCell ref="B15:B16"/>
    <mergeCell ref="C15:D16"/>
    <mergeCell ref="C18:D18"/>
    <mergeCell ref="C17:D17"/>
    <mergeCell ref="C24:D24"/>
    <mergeCell ref="C23:D23"/>
    <mergeCell ref="C21:D21"/>
    <mergeCell ref="C20:D20"/>
    <mergeCell ref="B25:D25"/>
    <mergeCell ref="C26:D26"/>
    <mergeCell ref="A56:H56"/>
    <mergeCell ref="C54:C55"/>
    <mergeCell ref="A49:H49"/>
    <mergeCell ref="A17:A19"/>
    <mergeCell ref="B19:D19"/>
    <mergeCell ref="A20:A22"/>
    <mergeCell ref="B22:D22"/>
    <mergeCell ref="A23:A25"/>
    <mergeCell ref="C36:D36"/>
    <mergeCell ref="C34:D34"/>
    <mergeCell ref="C33:D33"/>
    <mergeCell ref="C31:D31"/>
    <mergeCell ref="C30:D30"/>
    <mergeCell ref="C28:D28"/>
    <mergeCell ref="C27:D27"/>
    <mergeCell ref="A30:A32"/>
    <mergeCell ref="B32:D32"/>
    <mergeCell ref="A33:A35"/>
    <mergeCell ref="B35:D35"/>
    <mergeCell ref="A36:A39"/>
    <mergeCell ref="B29:D29"/>
    <mergeCell ref="A26:A29"/>
    <mergeCell ref="B39:D39"/>
    <mergeCell ref="C51:C52"/>
    <mergeCell ref="J20:J22"/>
    <mergeCell ref="L20:M20"/>
    <mergeCell ref="P20:Q22"/>
    <mergeCell ref="L21:M21"/>
    <mergeCell ref="K22:M22"/>
    <mergeCell ref="P15:Q15"/>
    <mergeCell ref="P16:Q16"/>
    <mergeCell ref="J17:J19"/>
    <mergeCell ref="L17:M17"/>
    <mergeCell ref="L18:M18"/>
    <mergeCell ref="K19:M19"/>
    <mergeCell ref="J15:J16"/>
    <mergeCell ref="K11:M11"/>
    <mergeCell ref="J12:M12"/>
    <mergeCell ref="K15:K16"/>
    <mergeCell ref="L15:M16"/>
    <mergeCell ref="N15:O16"/>
    <mergeCell ref="L46:M46"/>
    <mergeCell ref="L47:M47"/>
    <mergeCell ref="J48:M48"/>
    <mergeCell ref="J49:Q49"/>
    <mergeCell ref="J43:J45"/>
    <mergeCell ref="L43:M43"/>
    <mergeCell ref="L44:M44"/>
    <mergeCell ref="K45:M45"/>
    <mergeCell ref="J33:J35"/>
    <mergeCell ref="L33:M33"/>
    <mergeCell ref="L34:M34"/>
    <mergeCell ref="K35:M35"/>
    <mergeCell ref="J36:J39"/>
    <mergeCell ref="L36:M36"/>
    <mergeCell ref="L37:M37"/>
    <mergeCell ref="J23:J25"/>
    <mergeCell ref="L23:M23"/>
    <mergeCell ref="L24:M24"/>
    <mergeCell ref="K25:M25"/>
    <mergeCell ref="J2:Q2"/>
    <mergeCell ref="K5:M5"/>
    <mergeCell ref="N5:O5"/>
    <mergeCell ref="K6:M6"/>
    <mergeCell ref="K7:M7"/>
    <mergeCell ref="J8:J9"/>
    <mergeCell ref="K8:M8"/>
    <mergeCell ref="K9:M9"/>
    <mergeCell ref="K10:M10"/>
    <mergeCell ref="L54:L55"/>
    <mergeCell ref="J56:Q56"/>
    <mergeCell ref="L38:M38"/>
    <mergeCell ref="K39:M39"/>
    <mergeCell ref="J40:J42"/>
    <mergeCell ref="L40:M40"/>
    <mergeCell ref="L41:M41"/>
    <mergeCell ref="K42:M42"/>
    <mergeCell ref="L28:M28"/>
    <mergeCell ref="K29:M29"/>
    <mergeCell ref="J30:J32"/>
    <mergeCell ref="L30:M30"/>
    <mergeCell ref="L31:M31"/>
    <mergeCell ref="K32:M32"/>
    <mergeCell ref="L51:L52"/>
    <mergeCell ref="J26:J29"/>
    <mergeCell ref="L26:M26"/>
    <mergeCell ref="L27:M27"/>
  </mergeCells>
  <phoneticPr fontId="4"/>
  <pageMargins left="0.6692913385826772" right="0.47244094488188981" top="0.55118110236220474" bottom="7.874015748031496E-2" header="0.51181102362204722" footer="0.31496062992125984"/>
  <pageSetup paperSize="9" scale="97" fitToHeight="0"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6" id="{B48AB7D8-E362-4735-BC82-B5454196CF9A}">
            <xm:f>AND('助成事業執行計画書（２）'!$C$37&lt;&gt;"",$B$8="")</xm:f>
            <x14:dxf>
              <fill>
                <patternFill>
                  <bgColor rgb="FFFFFF00"/>
                </patternFill>
              </fill>
            </x14:dxf>
          </x14:cfRule>
          <xm:sqref>B8</xm:sqref>
        </x14:conditionalFormatting>
        <x14:conditionalFormatting xmlns:xm="http://schemas.microsoft.com/office/excel/2006/main">
          <x14:cfRule type="expression" priority="7" id="{1E4D8A30-79D5-4916-BEAD-8BD1453353C5}">
            <xm:f>AND('助成事業執行計画書（２）'!$C$36&lt;&gt;"",$B$7="",$F$7="")</xm:f>
            <x14:dxf>
              <fill>
                <patternFill>
                  <bgColor rgb="FFFFFF00"/>
                </patternFill>
              </fill>
            </x14:dxf>
          </x14:cfRule>
          <xm:sqref>B7:D7 F7</xm:sqref>
        </x14:conditionalFormatting>
        <x14:conditionalFormatting xmlns:xm="http://schemas.microsoft.com/office/excel/2006/main">
          <x14:cfRule type="expression" priority="5" id="{5211E285-052E-4813-AA0E-E8394850362A}">
            <xm:f>AND('助成事業執行計画書（２）'!$C$38&lt;&gt;"",$B$10="",$F$10="")</xm:f>
            <x14:dxf>
              <fill>
                <patternFill>
                  <bgColor rgb="FFFFFF00"/>
                </patternFill>
              </fill>
            </x14:dxf>
          </x14:cfRule>
          <xm:sqref>B10:D10 F10</xm:sqref>
        </x14:conditionalFormatting>
        <x14:conditionalFormatting xmlns:xm="http://schemas.microsoft.com/office/excel/2006/main">
          <x14:cfRule type="expression" priority="1" id="{C9F0203D-17BC-47D5-8115-7D4FD3ACDB1F}">
            <xm:f>AND('助成事業執行計画書（２）'!$C$37&lt;&gt;"",$F$8="")</xm:f>
            <x14:dxf>
              <fill>
                <patternFill>
                  <bgColor rgb="FFFFFF00"/>
                </patternFill>
              </fill>
            </x14:dxf>
          </x14:cfRule>
          <xm:sqref>F8</xm:sqref>
        </x14:conditionalFormatting>
        <x14:conditionalFormatting xmlns:xm="http://schemas.microsoft.com/office/excel/2006/main">
          <x14:cfRule type="expression" priority="4" id="{938C6A09-323B-488C-9FD3-09B6F881DE31}">
            <xm:f>AND('助成事業執行計画書（２）'!$C$36&lt;&gt;"",$B$7="",$F$7="")</xm:f>
            <x14:dxf>
              <fill>
                <patternFill>
                  <bgColor rgb="FFFFFF00"/>
                </patternFill>
              </fill>
            </x14:dxf>
          </x14:cfRule>
          <xm:sqref>K7:M7 O7</xm:sqref>
        </x14:conditionalFormatting>
        <x14:conditionalFormatting xmlns:xm="http://schemas.microsoft.com/office/excel/2006/main">
          <x14:cfRule type="expression" priority="3" id="{87CCC4FB-3E06-4A83-B7E7-CB1983C045EC}">
            <xm:f>AND('助成事業執行計画書（２）'!$C$37&lt;&gt;"",$B$8="",$F$8="")</xm:f>
            <x14:dxf>
              <fill>
                <patternFill>
                  <bgColor rgb="FFFFFF00"/>
                </patternFill>
              </fill>
            </x14:dxf>
          </x14:cfRule>
          <xm:sqref>K8:M8 O8</xm:sqref>
        </x14:conditionalFormatting>
        <x14:conditionalFormatting xmlns:xm="http://schemas.microsoft.com/office/excel/2006/main">
          <x14:cfRule type="expression" priority="2" id="{07252DAE-DDB6-4EB5-A051-BED2F83D7049}">
            <xm:f>AND('助成事業執行計画書（２）'!$C$38&lt;&gt;"",$B$10="",$F$10="")</xm:f>
            <x14:dxf>
              <fill>
                <patternFill>
                  <bgColor rgb="FFFFFF00"/>
                </patternFill>
              </fill>
            </x14:dxf>
          </x14:cfRule>
          <xm:sqref>K10:M10 O10</xm:sqref>
        </x14:conditionalFormatting>
      </x14:conditionalFormattings>
    </ext>
    <ext xmlns:x14="http://schemas.microsoft.com/office/spreadsheetml/2009/9/main" uri="{CCE6A557-97BC-4b89-ADB6-D9C93CAAB3DF}">
      <x14:dataValidations xmlns:xm="http://schemas.microsoft.com/office/excel/2006/main" count="3">
        <x14:dataValidation type="custom" showInputMessage="1" showErrorMessage="1" errorTitle="エラー" error="助成事業執行計画書（２）&gt;&gt;子ども基金助成金以外の財源&gt;&gt;自己資金に〇をしてください。" xr:uid="{01A3EA64-C44E-42BC-9C21-7ADC5933E6AE}">
          <x14:formula1>
            <xm:f>'助成事業執行計画書（２）'!C36&lt;&gt;""</xm:f>
          </x14:formula1>
          <xm:sqref>F7</xm:sqref>
        </x14:dataValidation>
        <x14:dataValidation type="custom" showInputMessage="1" showErrorMessage="1" errorTitle="エラー" error="助成事業執行計画書（２）&gt;&gt;子ども基金助成金以外の財源&gt;&gt;その他の助成金・補助金に〇をしてください。" xr:uid="{9BD74CE6-4194-4F1B-BAA2-651D3286D4AA}">
          <x14:formula1>
            <xm:f>'助成事業執行計画書（２）'!C38&lt;&gt;""</xm:f>
          </x14:formula1>
          <xm:sqref>F10</xm:sqref>
        </x14:dataValidation>
        <x14:dataValidation type="custom" showInputMessage="1" showErrorMessage="1" errorTitle="エラー" error="助成事業執行計画書（２）&gt;&gt;子ども基金助成金以外の財源&gt;&gt;参加費に〇をしてください。" xr:uid="{2EB28F29-FE10-4B86-AABE-A58018BAEF76}">
          <x14:formula1>
            <xm:f>'助成事業執行計画書（２）'!C37&lt;&gt;""</xm:f>
          </x14:formula1>
          <xm:sqref>F8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881C8-B30C-4338-B9CE-EEA1CD2BE0B9}">
  <sheetPr>
    <pageSetUpPr fitToPage="1"/>
  </sheetPr>
  <dimension ref="A1:AI1048575"/>
  <sheetViews>
    <sheetView view="pageBreakPreview" zoomScale="70" zoomScaleNormal="100" zoomScaleSheetLayoutView="70" workbookViewId="0">
      <selection activeCell="F15" sqref="F15:F16"/>
    </sheetView>
  </sheetViews>
  <sheetFormatPr defaultColWidth="8.75" defaultRowHeight="13.5"/>
  <cols>
    <col min="1" max="1" width="4.875" style="231" customWidth="1"/>
    <col min="2" max="2" width="9.625" style="231" bestFit="1" customWidth="1"/>
    <col min="3" max="3" width="3.5" style="235" customWidth="1"/>
    <col min="4" max="4" width="9.625" style="231" bestFit="1" customWidth="1"/>
    <col min="5" max="5" width="30.25" style="231" customWidth="1"/>
    <col min="6" max="6" width="20.625" style="231" customWidth="1"/>
    <col min="7" max="7" width="18.5" style="231" customWidth="1"/>
    <col min="8" max="8" width="5.625" style="231" bestFit="1" customWidth="1"/>
    <col min="9" max="9" width="4.125" style="242" bestFit="1" customWidth="1"/>
    <col min="10" max="10" width="2.875" style="244" bestFit="1" customWidth="1"/>
    <col min="11" max="11" width="11.375" style="242" bestFit="1" customWidth="1"/>
    <col min="12" max="12" width="9.875" style="231" customWidth="1"/>
    <col min="13" max="13" width="14.5" style="231" customWidth="1"/>
    <col min="14" max="16" width="9.625" style="231" customWidth="1"/>
    <col min="17" max="17" width="18.125" style="231" customWidth="1"/>
    <col min="18" max="22" width="8.75" style="231"/>
    <col min="23" max="23" width="15.125" style="231" customWidth="1"/>
    <col min="24" max="24" width="17.875" style="231" customWidth="1"/>
    <col min="25" max="25" width="14.5" style="231" customWidth="1"/>
    <col min="26" max="26" width="5.875" style="231" bestFit="1" customWidth="1"/>
    <col min="27" max="27" width="3.875" style="231" bestFit="1" customWidth="1"/>
    <col min="28" max="28" width="3.125" style="231" bestFit="1" customWidth="1"/>
    <col min="29" max="16384" width="8.75" style="231"/>
  </cols>
  <sheetData>
    <row r="1" spans="1:35" ht="30" customHeight="1" thickBot="1">
      <c r="A1" s="701" t="s">
        <v>243</v>
      </c>
      <c r="B1" s="701"/>
      <c r="C1" s="701"/>
      <c r="D1" s="701"/>
      <c r="E1" s="701"/>
      <c r="F1" s="701"/>
      <c r="G1" s="701"/>
      <c r="H1" s="701"/>
      <c r="I1" s="701"/>
      <c r="J1" s="701"/>
      <c r="K1" s="701"/>
      <c r="L1" s="701"/>
      <c r="M1" s="701"/>
      <c r="N1" s="701"/>
      <c r="O1" s="701"/>
      <c r="P1" s="701"/>
      <c r="Q1" s="701"/>
    </row>
    <row r="2" spans="1:35" s="235" customFormat="1" ht="14.25" thickBot="1">
      <c r="A2" s="232" t="s">
        <v>219</v>
      </c>
      <c r="B2" s="702" t="s">
        <v>220</v>
      </c>
      <c r="C2" s="702"/>
      <c r="D2" s="702"/>
      <c r="E2" s="233" t="s">
        <v>221</v>
      </c>
      <c r="F2" s="233" t="s">
        <v>222</v>
      </c>
      <c r="G2" s="233" t="s">
        <v>223</v>
      </c>
      <c r="H2" s="714" t="s">
        <v>242</v>
      </c>
      <c r="I2" s="715"/>
      <c r="J2" s="716"/>
      <c r="K2" s="719" t="s">
        <v>231</v>
      </c>
      <c r="L2" s="720"/>
      <c r="M2" s="367" t="s">
        <v>232</v>
      </c>
      <c r="N2" s="719" t="s">
        <v>241</v>
      </c>
      <c r="O2" s="721"/>
      <c r="P2" s="720"/>
      <c r="Q2" s="234" t="s">
        <v>224</v>
      </c>
      <c r="S2" s="232" t="s">
        <v>219</v>
      </c>
      <c r="T2" s="702" t="s">
        <v>220</v>
      </c>
      <c r="U2" s="702"/>
      <c r="V2" s="702"/>
      <c r="W2" s="233" t="s">
        <v>221</v>
      </c>
      <c r="X2" s="233" t="s">
        <v>222</v>
      </c>
      <c r="Y2" s="233" t="s">
        <v>223</v>
      </c>
      <c r="Z2" s="714" t="s">
        <v>242</v>
      </c>
      <c r="AA2" s="715"/>
      <c r="AB2" s="716"/>
      <c r="AC2" s="719" t="s">
        <v>231</v>
      </c>
      <c r="AD2" s="720"/>
      <c r="AE2" s="245" t="s">
        <v>232</v>
      </c>
      <c r="AF2" s="719" t="s">
        <v>241</v>
      </c>
      <c r="AG2" s="721"/>
      <c r="AH2" s="720"/>
      <c r="AI2" s="234" t="s">
        <v>224</v>
      </c>
    </row>
    <row r="3" spans="1:35" ht="14.25" thickTop="1">
      <c r="A3" s="703" t="s">
        <v>225</v>
      </c>
      <c r="B3" s="705">
        <v>46190</v>
      </c>
      <c r="C3" s="706"/>
      <c r="D3" s="707"/>
      <c r="E3" s="708" t="s">
        <v>226</v>
      </c>
      <c r="F3" s="710" t="s">
        <v>227</v>
      </c>
      <c r="G3" s="710" t="s">
        <v>228</v>
      </c>
      <c r="H3" s="258" t="s">
        <v>235</v>
      </c>
      <c r="I3" s="259">
        <v>10</v>
      </c>
      <c r="J3" s="260" t="s">
        <v>238</v>
      </c>
      <c r="K3" s="261" t="s">
        <v>326</v>
      </c>
      <c r="L3" s="262">
        <v>500</v>
      </c>
      <c r="M3" s="717" cm="1">
        <f t="array" ref="M3">_xlfn.IFS(K3="1組あたり",I3*L3,AND(K3="大人1人あたり",K4=""),I3*L3,AND(K3="大人1人あたり",K4="子ども1人あたり"),(I3*L3)+(I4*L4),I3="","")</f>
        <v>5000</v>
      </c>
      <c r="N3" s="263" t="s">
        <v>233</v>
      </c>
      <c r="O3" s="263" t="s">
        <v>82</v>
      </c>
      <c r="P3" s="264" t="s">
        <v>234</v>
      </c>
      <c r="Q3" s="712" t="s">
        <v>270</v>
      </c>
      <c r="S3" s="703" t="s">
        <v>225</v>
      </c>
      <c r="T3" s="722">
        <v>46190</v>
      </c>
      <c r="U3" s="723"/>
      <c r="V3" s="724"/>
      <c r="W3" s="708" t="s">
        <v>226</v>
      </c>
      <c r="X3" s="710" t="s">
        <v>227</v>
      </c>
      <c r="Y3" s="710" t="s">
        <v>228</v>
      </c>
      <c r="Z3" s="258" t="s">
        <v>235</v>
      </c>
      <c r="AA3" s="259">
        <v>10</v>
      </c>
      <c r="AB3" s="260" t="s">
        <v>238</v>
      </c>
      <c r="AC3" s="261" t="s">
        <v>237</v>
      </c>
      <c r="AD3" s="262">
        <v>500</v>
      </c>
      <c r="AE3" s="717" cm="1">
        <f t="array" ref="AE3">_xlfn.IFS(AC3="1組あたり",AA3*AD3,AND(AC3="大人1人あたり",AC4=""),AA3*AD3,AND(AC3="大人1人あたり",AC4="子ども1人あたり"),(AA3*AD3)+(AA4*AD4),AA3="","")</f>
        <v>5000</v>
      </c>
      <c r="AF3" s="263" t="s">
        <v>233</v>
      </c>
      <c r="AG3" s="263" t="s">
        <v>82</v>
      </c>
      <c r="AH3" s="264" t="s">
        <v>234</v>
      </c>
      <c r="AI3" s="712"/>
    </row>
    <row r="4" spans="1:35">
      <c r="A4" s="704"/>
      <c r="B4" s="265">
        <v>0.41666666666666669</v>
      </c>
      <c r="C4" s="266" t="s">
        <v>229</v>
      </c>
      <c r="D4" s="267">
        <v>0.45833333333333331</v>
      </c>
      <c r="E4" s="709"/>
      <c r="F4" s="711"/>
      <c r="G4" s="711"/>
      <c r="H4" s="268" t="s">
        <v>236</v>
      </c>
      <c r="I4" s="259">
        <v>10</v>
      </c>
      <c r="J4" s="269" t="s">
        <v>238</v>
      </c>
      <c r="K4" s="270"/>
      <c r="L4" s="271"/>
      <c r="M4" s="718"/>
      <c r="N4" s="272">
        <v>1</v>
      </c>
      <c r="O4" s="272">
        <v>2</v>
      </c>
      <c r="P4" s="272">
        <v>2</v>
      </c>
      <c r="Q4" s="713"/>
      <c r="S4" s="704"/>
      <c r="T4" s="302">
        <v>0.41666666666666669</v>
      </c>
      <c r="U4" s="266" t="s">
        <v>229</v>
      </c>
      <c r="V4" s="303">
        <v>0.45833333333333331</v>
      </c>
      <c r="W4" s="709"/>
      <c r="X4" s="711"/>
      <c r="Y4" s="711"/>
      <c r="Z4" s="268" t="s">
        <v>236</v>
      </c>
      <c r="AA4" s="259">
        <v>10</v>
      </c>
      <c r="AB4" s="269" t="s">
        <v>238</v>
      </c>
      <c r="AC4" s="270"/>
      <c r="AD4" s="271"/>
      <c r="AE4" s="718"/>
      <c r="AF4" s="272">
        <v>1</v>
      </c>
      <c r="AG4" s="272">
        <v>2</v>
      </c>
      <c r="AH4" s="272">
        <v>2</v>
      </c>
      <c r="AI4" s="713"/>
    </row>
    <row r="5" spans="1:35" ht="18" customHeight="1">
      <c r="A5" s="688">
        <v>1</v>
      </c>
      <c r="B5" s="690"/>
      <c r="C5" s="691"/>
      <c r="D5" s="692"/>
      <c r="E5" s="693"/>
      <c r="F5" s="695"/>
      <c r="G5" s="695"/>
      <c r="H5" s="253" t="s">
        <v>235</v>
      </c>
      <c r="I5" s="254"/>
      <c r="J5" s="255" t="s">
        <v>238</v>
      </c>
      <c r="K5" s="252"/>
      <c r="L5" s="368" t="s">
        <v>324</v>
      </c>
      <c r="M5" s="683" t="s">
        <v>324</v>
      </c>
      <c r="N5" s="246" t="s">
        <v>233</v>
      </c>
      <c r="O5" s="246" t="s">
        <v>82</v>
      </c>
      <c r="P5" s="247" t="s">
        <v>234</v>
      </c>
      <c r="Q5" s="686"/>
      <c r="S5" s="688">
        <v>1</v>
      </c>
      <c r="T5" s="725">
        <v>46186</v>
      </c>
      <c r="U5" s="726"/>
      <c r="V5" s="727"/>
      <c r="W5" s="728" t="s">
        <v>252</v>
      </c>
      <c r="X5" s="728" t="s">
        <v>256</v>
      </c>
      <c r="Y5" s="728" t="s">
        <v>260</v>
      </c>
      <c r="Z5" s="253" t="s">
        <v>235</v>
      </c>
      <c r="AA5" s="254"/>
      <c r="AB5" s="255" t="s">
        <v>238</v>
      </c>
      <c r="AC5" s="252"/>
      <c r="AD5" s="256"/>
      <c r="AE5" s="731" t="str" cm="1">
        <f t="array" ref="AE5">_xlfn.IFS(AC5="1組あたり",AA5*AD5,AND(AC5="大人1人あたり",AC6=""),AA5*AD5,AND(AC5="大人1人あたり",AC6="子ども1人あたり"),(AA5*AD5)+(AA6*AD6),AA5="","")</f>
        <v/>
      </c>
      <c r="AF5" s="246" t="s">
        <v>233</v>
      </c>
      <c r="AG5" s="246" t="s">
        <v>82</v>
      </c>
      <c r="AH5" s="247" t="s">
        <v>234</v>
      </c>
      <c r="AI5" s="686"/>
    </row>
    <row r="6" spans="1:35">
      <c r="A6" s="698"/>
      <c r="B6" s="236"/>
      <c r="C6" s="237" t="s">
        <v>229</v>
      </c>
      <c r="D6" s="238"/>
      <c r="E6" s="699"/>
      <c r="F6" s="700"/>
      <c r="G6" s="700"/>
      <c r="H6" s="249" t="s">
        <v>236</v>
      </c>
      <c r="I6" s="254"/>
      <c r="J6" s="251" t="s">
        <v>238</v>
      </c>
      <c r="K6" s="250"/>
      <c r="L6" s="369" t="s">
        <v>324</v>
      </c>
      <c r="M6" s="684"/>
      <c r="N6" s="370" t="s">
        <v>286</v>
      </c>
      <c r="O6" s="370" t="s">
        <v>286</v>
      </c>
      <c r="P6" s="370" t="s">
        <v>286</v>
      </c>
      <c r="Q6" s="687"/>
      <c r="S6" s="698"/>
      <c r="T6" s="304">
        <v>0.39583333333333331</v>
      </c>
      <c r="U6" s="237" t="s">
        <v>229</v>
      </c>
      <c r="V6" s="305">
        <v>0.41666666666666669</v>
      </c>
      <c r="W6" s="729"/>
      <c r="X6" s="729"/>
      <c r="Y6" s="730"/>
      <c r="Z6" s="249" t="s">
        <v>236</v>
      </c>
      <c r="AA6" s="254"/>
      <c r="AB6" s="251" t="s">
        <v>238</v>
      </c>
      <c r="AC6" s="250"/>
      <c r="AD6" s="257"/>
      <c r="AE6" s="732"/>
      <c r="AF6" s="286">
        <v>1</v>
      </c>
      <c r="AG6" s="286">
        <v>2</v>
      </c>
      <c r="AH6" s="248"/>
      <c r="AI6" s="687"/>
    </row>
    <row r="7" spans="1:35" ht="18" customHeight="1">
      <c r="A7" s="688">
        <v>2</v>
      </c>
      <c r="B7" s="690"/>
      <c r="C7" s="691"/>
      <c r="D7" s="692"/>
      <c r="E7" s="693"/>
      <c r="F7" s="695"/>
      <c r="G7" s="695"/>
      <c r="H7" s="253" t="s">
        <v>235</v>
      </c>
      <c r="I7" s="254"/>
      <c r="J7" s="255" t="s">
        <v>238</v>
      </c>
      <c r="K7" s="252"/>
      <c r="L7" s="368" t="s">
        <v>324</v>
      </c>
      <c r="M7" s="683" t="s">
        <v>324</v>
      </c>
      <c r="N7" s="246" t="s">
        <v>233</v>
      </c>
      <c r="O7" s="246" t="s">
        <v>82</v>
      </c>
      <c r="P7" s="247" t="s">
        <v>234</v>
      </c>
      <c r="Q7" s="686"/>
      <c r="S7" s="688">
        <v>2</v>
      </c>
      <c r="T7" s="725">
        <v>46186</v>
      </c>
      <c r="U7" s="726"/>
      <c r="V7" s="727"/>
      <c r="W7" s="728" t="s">
        <v>253</v>
      </c>
      <c r="X7" s="728" t="s">
        <v>258</v>
      </c>
      <c r="Y7" s="728" t="s">
        <v>261</v>
      </c>
      <c r="Z7" s="253" t="s">
        <v>235</v>
      </c>
      <c r="AA7" s="283">
        <v>10</v>
      </c>
      <c r="AB7" s="255" t="s">
        <v>238</v>
      </c>
      <c r="AC7" s="284" t="s">
        <v>239</v>
      </c>
      <c r="AD7" s="285">
        <v>500</v>
      </c>
      <c r="AE7" s="731" cm="1">
        <f t="array" ref="AE7">_xlfn.IFS(AC7="1組あたり",AA7*AD7,AND(AC7="大人1人あたり",AC8=""),AA7*AD7,AND(AC7="大人1人あたり",AC8="子ども1人あたり"),(AA7*AD7)+(AA8*AD8),AA7="","")</f>
        <v>5000</v>
      </c>
      <c r="AF7" s="246" t="s">
        <v>233</v>
      </c>
      <c r="AG7" s="246" t="s">
        <v>82</v>
      </c>
      <c r="AH7" s="247" t="s">
        <v>234</v>
      </c>
      <c r="AI7" s="686"/>
    </row>
    <row r="8" spans="1:35">
      <c r="A8" s="698"/>
      <c r="B8" s="236"/>
      <c r="C8" s="237" t="s">
        <v>229</v>
      </c>
      <c r="D8" s="238"/>
      <c r="E8" s="699"/>
      <c r="F8" s="700"/>
      <c r="G8" s="700"/>
      <c r="H8" s="249" t="s">
        <v>236</v>
      </c>
      <c r="I8" s="254"/>
      <c r="J8" s="251" t="s">
        <v>238</v>
      </c>
      <c r="K8" s="250"/>
      <c r="L8" s="369" t="s">
        <v>324</v>
      </c>
      <c r="M8" s="684"/>
      <c r="N8" s="370" t="s">
        <v>286</v>
      </c>
      <c r="O8" s="370" t="s">
        <v>286</v>
      </c>
      <c r="P8" s="370" t="s">
        <v>286</v>
      </c>
      <c r="Q8" s="687"/>
      <c r="S8" s="698"/>
      <c r="T8" s="304">
        <v>0.41666666666666669</v>
      </c>
      <c r="U8" s="237" t="s">
        <v>229</v>
      </c>
      <c r="V8" s="305">
        <v>0.5</v>
      </c>
      <c r="W8" s="729"/>
      <c r="X8" s="729"/>
      <c r="Y8" s="730"/>
      <c r="Z8" s="249" t="s">
        <v>236</v>
      </c>
      <c r="AA8" s="254"/>
      <c r="AB8" s="251" t="s">
        <v>238</v>
      </c>
      <c r="AC8" s="250"/>
      <c r="AD8" s="257"/>
      <c r="AE8" s="732"/>
      <c r="AF8" s="286">
        <v>1</v>
      </c>
      <c r="AG8" s="286">
        <v>2</v>
      </c>
      <c r="AH8" s="286">
        <v>2</v>
      </c>
      <c r="AI8" s="687"/>
    </row>
    <row r="9" spans="1:35" ht="18" customHeight="1">
      <c r="A9" s="688">
        <v>3</v>
      </c>
      <c r="B9" s="690"/>
      <c r="C9" s="691"/>
      <c r="D9" s="692"/>
      <c r="E9" s="693"/>
      <c r="F9" s="695"/>
      <c r="G9" s="695"/>
      <c r="H9" s="253" t="s">
        <v>235</v>
      </c>
      <c r="I9" s="254"/>
      <c r="J9" s="255" t="s">
        <v>238</v>
      </c>
      <c r="K9" s="252"/>
      <c r="L9" s="368" t="s">
        <v>324</v>
      </c>
      <c r="M9" s="683" t="s">
        <v>324</v>
      </c>
      <c r="N9" s="246" t="s">
        <v>233</v>
      </c>
      <c r="O9" s="246" t="s">
        <v>82</v>
      </c>
      <c r="P9" s="247" t="s">
        <v>234</v>
      </c>
      <c r="Q9" s="686"/>
      <c r="S9" s="688">
        <v>3</v>
      </c>
      <c r="T9" s="725">
        <v>46244</v>
      </c>
      <c r="U9" s="726"/>
      <c r="V9" s="727"/>
      <c r="W9" s="728" t="s">
        <v>254</v>
      </c>
      <c r="X9" s="728" t="s">
        <v>259</v>
      </c>
      <c r="Y9" s="728" t="s">
        <v>262</v>
      </c>
      <c r="Z9" s="253" t="s">
        <v>235</v>
      </c>
      <c r="AA9" s="283">
        <v>10</v>
      </c>
      <c r="AB9" s="255" t="s">
        <v>238</v>
      </c>
      <c r="AC9" s="284" t="s">
        <v>239</v>
      </c>
      <c r="AD9" s="285">
        <v>500</v>
      </c>
      <c r="AE9" s="731" cm="1">
        <f t="array" ref="AE9">_xlfn.IFS(AC9="1組あたり",AA9*AD9,AND(AC9="大人1人あたり",AC10=""),AA9*AD9,AND(AC9="大人1人あたり",AC10="子ども1人あたり"),(AA9*AD9)+(AA10*AD10),AA9="","")</f>
        <v>5000</v>
      </c>
      <c r="AF9" s="246" t="s">
        <v>233</v>
      </c>
      <c r="AG9" s="246" t="s">
        <v>82</v>
      </c>
      <c r="AH9" s="247" t="s">
        <v>234</v>
      </c>
      <c r="AI9" s="686"/>
    </row>
    <row r="10" spans="1:35">
      <c r="A10" s="698"/>
      <c r="B10" s="236"/>
      <c r="C10" s="237" t="s">
        <v>229</v>
      </c>
      <c r="D10" s="238"/>
      <c r="E10" s="699"/>
      <c r="F10" s="700"/>
      <c r="G10" s="700"/>
      <c r="H10" s="249" t="s">
        <v>236</v>
      </c>
      <c r="I10" s="254"/>
      <c r="J10" s="251" t="s">
        <v>238</v>
      </c>
      <c r="K10" s="250"/>
      <c r="L10" s="369" t="s">
        <v>324</v>
      </c>
      <c r="M10" s="684"/>
      <c r="N10" s="370" t="s">
        <v>286</v>
      </c>
      <c r="O10" s="370" t="s">
        <v>286</v>
      </c>
      <c r="P10" s="370" t="s">
        <v>286</v>
      </c>
      <c r="Q10" s="687"/>
      <c r="S10" s="698"/>
      <c r="T10" s="304">
        <v>0.41666666666666669</v>
      </c>
      <c r="U10" s="237" t="s">
        <v>229</v>
      </c>
      <c r="V10" s="305">
        <v>0.5</v>
      </c>
      <c r="W10" s="729"/>
      <c r="X10" s="729"/>
      <c r="Y10" s="730"/>
      <c r="Z10" s="249" t="s">
        <v>236</v>
      </c>
      <c r="AA10" s="254"/>
      <c r="AB10" s="251" t="s">
        <v>238</v>
      </c>
      <c r="AC10" s="250"/>
      <c r="AD10" s="257"/>
      <c r="AE10" s="732"/>
      <c r="AF10" s="286">
        <v>1</v>
      </c>
      <c r="AG10" s="286">
        <v>2</v>
      </c>
      <c r="AH10" s="286">
        <v>2</v>
      </c>
      <c r="AI10" s="687"/>
    </row>
    <row r="11" spans="1:35" ht="18" customHeight="1">
      <c r="A11" s="688">
        <v>4</v>
      </c>
      <c r="B11" s="690"/>
      <c r="C11" s="691"/>
      <c r="D11" s="692"/>
      <c r="E11" s="693"/>
      <c r="F11" s="695"/>
      <c r="G11" s="695"/>
      <c r="H11" s="253" t="s">
        <v>235</v>
      </c>
      <c r="I11" s="254"/>
      <c r="J11" s="255" t="s">
        <v>238</v>
      </c>
      <c r="K11" s="252"/>
      <c r="L11" s="368" t="s">
        <v>324</v>
      </c>
      <c r="M11" s="683" t="s">
        <v>324</v>
      </c>
      <c r="N11" s="246" t="s">
        <v>233</v>
      </c>
      <c r="O11" s="246" t="s">
        <v>82</v>
      </c>
      <c r="P11" s="247" t="s">
        <v>234</v>
      </c>
      <c r="Q11" s="686"/>
      <c r="S11" s="688">
        <v>4</v>
      </c>
      <c r="T11" s="725">
        <v>46310</v>
      </c>
      <c r="U11" s="726"/>
      <c r="V11" s="727"/>
      <c r="W11" s="728" t="s">
        <v>252</v>
      </c>
      <c r="X11" s="728" t="s">
        <v>257</v>
      </c>
      <c r="Y11" s="728" t="s">
        <v>260</v>
      </c>
      <c r="Z11" s="253" t="s">
        <v>235</v>
      </c>
      <c r="AA11" s="254"/>
      <c r="AB11" s="255" t="s">
        <v>238</v>
      </c>
      <c r="AC11" s="252"/>
      <c r="AD11" s="256"/>
      <c r="AE11" s="731" t="str" cm="1">
        <f t="array" ref="AE11">_xlfn.IFS(AC11="1組あたり",AA11*AD11,AND(AC11="大人1人あたり",AC12=""),AA11*AD11,AND(AC11="大人1人あたり",AC12="子ども1人あたり"),(AA11*AD11)+(AA12*AD12),AA11="","")</f>
        <v/>
      </c>
      <c r="AF11" s="246" t="s">
        <v>233</v>
      </c>
      <c r="AG11" s="246" t="s">
        <v>82</v>
      </c>
      <c r="AH11" s="247" t="s">
        <v>234</v>
      </c>
      <c r="AI11" s="686"/>
    </row>
    <row r="12" spans="1:35">
      <c r="A12" s="698"/>
      <c r="B12" s="236"/>
      <c r="C12" s="237" t="s">
        <v>229</v>
      </c>
      <c r="D12" s="238"/>
      <c r="E12" s="699"/>
      <c r="F12" s="700"/>
      <c r="G12" s="700"/>
      <c r="H12" s="249" t="s">
        <v>236</v>
      </c>
      <c r="I12" s="254"/>
      <c r="J12" s="251" t="s">
        <v>238</v>
      </c>
      <c r="K12" s="250"/>
      <c r="L12" s="369" t="s">
        <v>324</v>
      </c>
      <c r="M12" s="684"/>
      <c r="N12" s="370" t="s">
        <v>286</v>
      </c>
      <c r="O12" s="370" t="s">
        <v>286</v>
      </c>
      <c r="P12" s="370" t="s">
        <v>286</v>
      </c>
      <c r="Q12" s="687"/>
      <c r="S12" s="698"/>
      <c r="T12" s="304">
        <v>0.39583333333333331</v>
      </c>
      <c r="U12" s="237" t="s">
        <v>229</v>
      </c>
      <c r="V12" s="305">
        <v>0.41666666666666669</v>
      </c>
      <c r="W12" s="729"/>
      <c r="X12" s="729"/>
      <c r="Y12" s="730"/>
      <c r="Z12" s="249" t="s">
        <v>236</v>
      </c>
      <c r="AA12" s="254"/>
      <c r="AB12" s="251" t="s">
        <v>238</v>
      </c>
      <c r="AC12" s="250"/>
      <c r="AD12" s="257"/>
      <c r="AE12" s="732"/>
      <c r="AF12" s="286">
        <v>1</v>
      </c>
      <c r="AG12" s="286">
        <v>2</v>
      </c>
      <c r="AH12" s="248"/>
      <c r="AI12" s="687"/>
    </row>
    <row r="13" spans="1:35" ht="18" customHeight="1">
      <c r="A13" s="688">
        <v>5</v>
      </c>
      <c r="B13" s="690"/>
      <c r="C13" s="691"/>
      <c r="D13" s="692"/>
      <c r="E13" s="693"/>
      <c r="F13" s="695"/>
      <c r="G13" s="695"/>
      <c r="H13" s="253" t="s">
        <v>235</v>
      </c>
      <c r="I13" s="254"/>
      <c r="J13" s="255" t="s">
        <v>238</v>
      </c>
      <c r="K13" s="252"/>
      <c r="L13" s="368" t="s">
        <v>324</v>
      </c>
      <c r="M13" s="683" t="s">
        <v>324</v>
      </c>
      <c r="N13" s="246" t="s">
        <v>233</v>
      </c>
      <c r="O13" s="246" t="s">
        <v>82</v>
      </c>
      <c r="P13" s="247" t="s">
        <v>234</v>
      </c>
      <c r="Q13" s="686"/>
      <c r="S13" s="688">
        <v>5</v>
      </c>
      <c r="T13" s="725">
        <v>46310</v>
      </c>
      <c r="U13" s="726"/>
      <c r="V13" s="727"/>
      <c r="W13" s="728" t="s">
        <v>255</v>
      </c>
      <c r="X13" s="728" t="s">
        <v>263</v>
      </c>
      <c r="Y13" s="728" t="s">
        <v>262</v>
      </c>
      <c r="Z13" s="253" t="s">
        <v>235</v>
      </c>
      <c r="AA13" s="283">
        <v>10</v>
      </c>
      <c r="AB13" s="255" t="s">
        <v>238</v>
      </c>
      <c r="AC13" s="284" t="s">
        <v>237</v>
      </c>
      <c r="AD13" s="285">
        <v>500</v>
      </c>
      <c r="AE13" s="731" cm="1">
        <f t="array" ref="AE13">_xlfn.IFS(AC13="1組あたり",AA13*AD13,AND(AC13="大人1人あたり",AC14=""),AA13*AD13,AND(AC13="大人1人あたり",AC14="子ども1人あたり"),(AA13*AD13)+(AA14*AD14),AA13="","")</f>
        <v>5000</v>
      </c>
      <c r="AF13" s="246" t="s">
        <v>233</v>
      </c>
      <c r="AG13" s="246" t="s">
        <v>82</v>
      </c>
      <c r="AH13" s="247" t="s">
        <v>234</v>
      </c>
      <c r="AI13" s="686"/>
    </row>
    <row r="14" spans="1:35">
      <c r="A14" s="698"/>
      <c r="B14" s="236"/>
      <c r="C14" s="237" t="s">
        <v>229</v>
      </c>
      <c r="D14" s="238"/>
      <c r="E14" s="699"/>
      <c r="F14" s="700"/>
      <c r="G14" s="700"/>
      <c r="H14" s="249" t="s">
        <v>236</v>
      </c>
      <c r="I14" s="254"/>
      <c r="J14" s="251" t="s">
        <v>238</v>
      </c>
      <c r="K14" s="250"/>
      <c r="L14" s="369" t="s">
        <v>324</v>
      </c>
      <c r="M14" s="684"/>
      <c r="N14" s="370" t="s">
        <v>286</v>
      </c>
      <c r="O14" s="370" t="s">
        <v>286</v>
      </c>
      <c r="P14" s="370" t="s">
        <v>286</v>
      </c>
      <c r="Q14" s="687"/>
      <c r="S14" s="698"/>
      <c r="T14" s="304">
        <v>0.41666666666666669</v>
      </c>
      <c r="U14" s="237" t="s">
        <v>229</v>
      </c>
      <c r="V14" s="305">
        <v>0.5</v>
      </c>
      <c r="W14" s="729"/>
      <c r="X14" s="729"/>
      <c r="Y14" s="730"/>
      <c r="Z14" s="249" t="s">
        <v>236</v>
      </c>
      <c r="AA14" s="283">
        <v>10</v>
      </c>
      <c r="AB14" s="251" t="s">
        <v>238</v>
      </c>
      <c r="AC14" s="281"/>
      <c r="AD14" s="282"/>
      <c r="AE14" s="732"/>
      <c r="AF14" s="286">
        <v>1</v>
      </c>
      <c r="AG14" s="286">
        <v>2</v>
      </c>
      <c r="AH14" s="286">
        <v>2</v>
      </c>
      <c r="AI14" s="687"/>
    </row>
    <row r="15" spans="1:35" ht="18" customHeight="1" thickBot="1">
      <c r="A15" s="688">
        <v>6</v>
      </c>
      <c r="B15" s="690"/>
      <c r="C15" s="691"/>
      <c r="D15" s="692"/>
      <c r="E15" s="693"/>
      <c r="F15" s="695"/>
      <c r="G15" s="695"/>
      <c r="H15" s="253" t="s">
        <v>235</v>
      </c>
      <c r="I15" s="254"/>
      <c r="J15" s="255" t="s">
        <v>238</v>
      </c>
      <c r="K15" s="252"/>
      <c r="L15" s="368" t="s">
        <v>324</v>
      </c>
      <c r="M15" s="683" t="s">
        <v>324</v>
      </c>
      <c r="N15" s="246" t="s">
        <v>233</v>
      </c>
      <c r="O15" s="246" t="s">
        <v>82</v>
      </c>
      <c r="P15" s="247" t="s">
        <v>234</v>
      </c>
      <c r="Q15" s="686"/>
    </row>
    <row r="16" spans="1:35">
      <c r="A16" s="698"/>
      <c r="B16" s="236"/>
      <c r="C16" s="237" t="s">
        <v>229</v>
      </c>
      <c r="D16" s="238"/>
      <c r="E16" s="699"/>
      <c r="F16" s="700"/>
      <c r="G16" s="700"/>
      <c r="H16" s="249" t="s">
        <v>236</v>
      </c>
      <c r="I16" s="254"/>
      <c r="J16" s="251" t="s">
        <v>238</v>
      </c>
      <c r="K16" s="250"/>
      <c r="L16" s="369" t="s">
        <v>324</v>
      </c>
      <c r="M16" s="684"/>
      <c r="N16" s="370" t="s">
        <v>286</v>
      </c>
      <c r="O16" s="370" t="s">
        <v>286</v>
      </c>
      <c r="P16" s="370" t="s">
        <v>286</v>
      </c>
      <c r="Q16" s="687"/>
      <c r="W16" s="735" t="s">
        <v>264</v>
      </c>
      <c r="X16" s="736"/>
      <c r="Y16" s="736"/>
      <c r="Z16" s="733" t="s">
        <v>242</v>
      </c>
      <c r="AA16" s="733"/>
      <c r="AB16" s="733"/>
      <c r="AC16" s="734" t="s">
        <v>231</v>
      </c>
      <c r="AD16" s="734"/>
      <c r="AE16" s="297" t="s">
        <v>232</v>
      </c>
    </row>
    <row r="17" spans="1:32" ht="18" customHeight="1">
      <c r="A17" s="688">
        <v>7</v>
      </c>
      <c r="B17" s="690"/>
      <c r="C17" s="691"/>
      <c r="D17" s="692"/>
      <c r="E17" s="693"/>
      <c r="F17" s="695"/>
      <c r="G17" s="695"/>
      <c r="H17" s="253" t="s">
        <v>235</v>
      </c>
      <c r="I17" s="254"/>
      <c r="J17" s="255" t="s">
        <v>238</v>
      </c>
      <c r="K17" s="252"/>
      <c r="L17" s="368" t="s">
        <v>324</v>
      </c>
      <c r="M17" s="683" t="s">
        <v>324</v>
      </c>
      <c r="N17" s="246" t="s">
        <v>233</v>
      </c>
      <c r="O17" s="246" t="s">
        <v>82</v>
      </c>
      <c r="P17" s="247" t="s">
        <v>234</v>
      </c>
      <c r="Q17" s="686"/>
      <c r="W17" s="740" t="s">
        <v>265</v>
      </c>
      <c r="X17" s="741"/>
      <c r="Y17" s="741"/>
      <c r="Z17" s="287" t="s">
        <v>235</v>
      </c>
      <c r="AA17" s="288">
        <v>10</v>
      </c>
      <c r="AB17" s="289" t="s">
        <v>238</v>
      </c>
      <c r="AC17" s="288" t="s">
        <v>237</v>
      </c>
      <c r="AD17" s="290">
        <v>500</v>
      </c>
      <c r="AE17" s="737" cm="1">
        <f t="array" ref="AE17">_xlfn.IFS(AC17="1組あたり",AA17*AD17,AND(AC17="大人1人あたり",AC18=""),AA17*AD17,AND(AC17="大人1人あたり",AC18="子ども1人あたり"),(AA17*AD17)+(AA18*AD18),AA17="","")</f>
        <v>5000</v>
      </c>
    </row>
    <row r="18" spans="1:32">
      <c r="A18" s="698"/>
      <c r="B18" s="236"/>
      <c r="C18" s="237" t="s">
        <v>229</v>
      </c>
      <c r="D18" s="238"/>
      <c r="E18" s="699"/>
      <c r="F18" s="700"/>
      <c r="G18" s="700"/>
      <c r="H18" s="249" t="s">
        <v>236</v>
      </c>
      <c r="I18" s="254"/>
      <c r="J18" s="251" t="s">
        <v>238</v>
      </c>
      <c r="K18" s="250"/>
      <c r="L18" s="369" t="s">
        <v>324</v>
      </c>
      <c r="M18" s="684"/>
      <c r="N18" s="370" t="s">
        <v>286</v>
      </c>
      <c r="O18" s="370" t="s">
        <v>286</v>
      </c>
      <c r="P18" s="370" t="s">
        <v>286</v>
      </c>
      <c r="Q18" s="687"/>
      <c r="W18" s="740"/>
      <c r="X18" s="741"/>
      <c r="Y18" s="741"/>
      <c r="Z18" s="287" t="s">
        <v>236</v>
      </c>
      <c r="AA18" s="288">
        <v>10</v>
      </c>
      <c r="AB18" s="289" t="s">
        <v>238</v>
      </c>
      <c r="AC18" s="289"/>
      <c r="AD18" s="291"/>
      <c r="AE18" s="737"/>
    </row>
    <row r="19" spans="1:32" ht="18" customHeight="1">
      <c r="A19" s="688">
        <v>8</v>
      </c>
      <c r="B19" s="690"/>
      <c r="C19" s="691"/>
      <c r="D19" s="692"/>
      <c r="E19" s="693"/>
      <c r="F19" s="695"/>
      <c r="G19" s="695"/>
      <c r="H19" s="253" t="s">
        <v>235</v>
      </c>
      <c r="I19" s="254"/>
      <c r="J19" s="255" t="s">
        <v>238</v>
      </c>
      <c r="K19" s="252"/>
      <c r="L19" s="368" t="s">
        <v>324</v>
      </c>
      <c r="M19" s="683" t="s">
        <v>324</v>
      </c>
      <c r="N19" s="246" t="s">
        <v>233</v>
      </c>
      <c r="O19" s="246" t="s">
        <v>82</v>
      </c>
      <c r="P19" s="247" t="s">
        <v>234</v>
      </c>
      <c r="Q19" s="686"/>
      <c r="W19" s="740" t="s">
        <v>266</v>
      </c>
      <c r="X19" s="741"/>
      <c r="Y19" s="741"/>
      <c r="Z19" s="292" t="s">
        <v>235</v>
      </c>
      <c r="AA19" s="293">
        <v>10</v>
      </c>
      <c r="AB19" s="294" t="s">
        <v>238</v>
      </c>
      <c r="AC19" s="293" t="s">
        <v>239</v>
      </c>
      <c r="AD19" s="295">
        <v>500</v>
      </c>
      <c r="AE19" s="738" cm="1">
        <f t="array" ref="AE19">_xlfn.IFS(AC19="1組あたり",AA19*AD19,AND(AC19="大人1人あたり",AC20=""),AA19*AD19,AND(AC19="大人1人あたり",AC20="子ども1人あたり"),(AA19*AD19)+(AA20*AD20),AA19="","")</f>
        <v>5000</v>
      </c>
    </row>
    <row r="20" spans="1:32">
      <c r="A20" s="698"/>
      <c r="B20" s="236"/>
      <c r="C20" s="237" t="s">
        <v>229</v>
      </c>
      <c r="D20" s="238"/>
      <c r="E20" s="699"/>
      <c r="F20" s="700"/>
      <c r="G20" s="700"/>
      <c r="H20" s="249" t="s">
        <v>236</v>
      </c>
      <c r="I20" s="254"/>
      <c r="J20" s="251" t="s">
        <v>238</v>
      </c>
      <c r="K20" s="250"/>
      <c r="L20" s="369" t="s">
        <v>324</v>
      </c>
      <c r="M20" s="684"/>
      <c r="N20" s="370" t="s">
        <v>286</v>
      </c>
      <c r="O20" s="370" t="s">
        <v>286</v>
      </c>
      <c r="P20" s="370" t="s">
        <v>286</v>
      </c>
      <c r="Q20" s="687"/>
      <c r="W20" s="740"/>
      <c r="X20" s="741"/>
      <c r="Y20" s="741"/>
      <c r="Z20" s="292" t="s">
        <v>236</v>
      </c>
      <c r="AA20" s="294"/>
      <c r="AB20" s="294" t="s">
        <v>238</v>
      </c>
      <c r="AC20" s="294"/>
      <c r="AD20" s="296"/>
      <c r="AE20" s="738"/>
    </row>
    <row r="21" spans="1:32" ht="18" customHeight="1">
      <c r="A21" s="688">
        <v>9</v>
      </c>
      <c r="B21" s="690"/>
      <c r="C21" s="691"/>
      <c r="D21" s="692"/>
      <c r="E21" s="693"/>
      <c r="F21" s="695"/>
      <c r="G21" s="695"/>
      <c r="H21" s="253" t="s">
        <v>235</v>
      </c>
      <c r="I21" s="254"/>
      <c r="J21" s="255" t="s">
        <v>238</v>
      </c>
      <c r="K21" s="252"/>
      <c r="L21" s="368" t="s">
        <v>324</v>
      </c>
      <c r="M21" s="683" t="s">
        <v>324</v>
      </c>
      <c r="N21" s="246" t="s">
        <v>233</v>
      </c>
      <c r="O21" s="246" t="s">
        <v>82</v>
      </c>
      <c r="P21" s="247" t="s">
        <v>234</v>
      </c>
      <c r="Q21" s="686"/>
      <c r="W21" s="740" t="s">
        <v>267</v>
      </c>
      <c r="X21" s="741"/>
      <c r="Y21" s="741"/>
      <c r="Z21" s="292" t="s">
        <v>235</v>
      </c>
      <c r="AA21" s="293"/>
      <c r="AB21" s="294" t="s">
        <v>238</v>
      </c>
      <c r="AC21" s="293"/>
      <c r="AD21" s="295"/>
      <c r="AE21" s="738" t="str" cm="1">
        <f t="array" ref="AE21">_xlfn.IFS(AC21="1組あたり",AA21*AD21,AND(AC21="大人1人あたり",AC22=""),AA21*AD21,AND(AC21="大人1人あたり",AC22="子ども1人あたり"),(AA21*AD21)+(AA22*AD22),AA21="","")</f>
        <v/>
      </c>
    </row>
    <row r="22" spans="1:32">
      <c r="A22" s="698"/>
      <c r="B22" s="236"/>
      <c r="C22" s="237" t="s">
        <v>229</v>
      </c>
      <c r="D22" s="238"/>
      <c r="E22" s="699"/>
      <c r="F22" s="700"/>
      <c r="G22" s="700"/>
      <c r="H22" s="249" t="s">
        <v>236</v>
      </c>
      <c r="I22" s="254"/>
      <c r="J22" s="251" t="s">
        <v>238</v>
      </c>
      <c r="K22" s="250"/>
      <c r="L22" s="369" t="s">
        <v>324</v>
      </c>
      <c r="M22" s="684"/>
      <c r="N22" s="370" t="s">
        <v>286</v>
      </c>
      <c r="O22" s="370" t="s">
        <v>286</v>
      </c>
      <c r="P22" s="370" t="s">
        <v>286</v>
      </c>
      <c r="Q22" s="687"/>
      <c r="W22" s="740"/>
      <c r="X22" s="741"/>
      <c r="Y22" s="741"/>
      <c r="Z22" s="292" t="s">
        <v>236</v>
      </c>
      <c r="AA22" s="293">
        <v>0</v>
      </c>
      <c r="AB22" s="294" t="s">
        <v>238</v>
      </c>
      <c r="AC22" s="293" t="s">
        <v>240</v>
      </c>
      <c r="AD22" s="295">
        <v>0</v>
      </c>
      <c r="AE22" s="738"/>
    </row>
    <row r="23" spans="1:32" ht="18" customHeight="1">
      <c r="A23" s="688">
        <v>10</v>
      </c>
      <c r="B23" s="690"/>
      <c r="C23" s="691"/>
      <c r="D23" s="692"/>
      <c r="E23" s="693"/>
      <c r="F23" s="695"/>
      <c r="G23" s="695"/>
      <c r="H23" s="253" t="s">
        <v>235</v>
      </c>
      <c r="I23" s="254"/>
      <c r="J23" s="255" t="s">
        <v>238</v>
      </c>
      <c r="K23" s="252"/>
      <c r="L23" s="368" t="s">
        <v>324</v>
      </c>
      <c r="M23" s="683" t="s">
        <v>324</v>
      </c>
      <c r="N23" s="246" t="s">
        <v>233</v>
      </c>
      <c r="O23" s="246" t="s">
        <v>82</v>
      </c>
      <c r="P23" s="247" t="s">
        <v>234</v>
      </c>
      <c r="Q23" s="686"/>
      <c r="W23" s="740" t="s">
        <v>268</v>
      </c>
      <c r="X23" s="741"/>
      <c r="Y23" s="741"/>
      <c r="Z23" s="292" t="s">
        <v>235</v>
      </c>
      <c r="AA23" s="293">
        <v>10</v>
      </c>
      <c r="AB23" s="294" t="s">
        <v>238</v>
      </c>
      <c r="AC23" s="293" t="s">
        <v>239</v>
      </c>
      <c r="AD23" s="295">
        <v>500</v>
      </c>
      <c r="AE23" s="738" cm="1">
        <f t="array" ref="AE23">_xlfn.IFS(AC23="1組あたり",AA23*AD23,AND(AC23="大人1人あたり",AC24=""),AA23*AD23,AND(AC23="大人1人あたり",AC24="子ども1人あたり"),(AA23*AD23)+(AA24*AD24),AA23="","")</f>
        <v>7000</v>
      </c>
    </row>
    <row r="24" spans="1:32">
      <c r="A24" s="698"/>
      <c r="B24" s="236"/>
      <c r="C24" s="237" t="s">
        <v>229</v>
      </c>
      <c r="D24" s="238"/>
      <c r="E24" s="699"/>
      <c r="F24" s="700"/>
      <c r="G24" s="700"/>
      <c r="H24" s="249" t="s">
        <v>236</v>
      </c>
      <c r="I24" s="254"/>
      <c r="J24" s="251" t="s">
        <v>238</v>
      </c>
      <c r="K24" s="250"/>
      <c r="L24" s="369" t="s">
        <v>324</v>
      </c>
      <c r="M24" s="684"/>
      <c r="N24" s="370" t="s">
        <v>286</v>
      </c>
      <c r="O24" s="370" t="s">
        <v>286</v>
      </c>
      <c r="P24" s="370" t="s">
        <v>286</v>
      </c>
      <c r="Q24" s="687"/>
      <c r="W24" s="740"/>
      <c r="X24" s="741"/>
      <c r="Y24" s="741"/>
      <c r="Z24" s="292" t="s">
        <v>236</v>
      </c>
      <c r="AA24" s="293">
        <v>10</v>
      </c>
      <c r="AB24" s="294" t="s">
        <v>238</v>
      </c>
      <c r="AC24" s="293" t="s">
        <v>240</v>
      </c>
      <c r="AD24" s="295">
        <v>200</v>
      </c>
      <c r="AE24" s="738"/>
    </row>
    <row r="25" spans="1:32" ht="18" customHeight="1">
      <c r="A25" s="688">
        <v>11</v>
      </c>
      <c r="B25" s="690"/>
      <c r="C25" s="691"/>
      <c r="D25" s="692"/>
      <c r="E25" s="693"/>
      <c r="F25" s="695"/>
      <c r="G25" s="695"/>
      <c r="H25" s="253" t="s">
        <v>235</v>
      </c>
      <c r="I25" s="254"/>
      <c r="J25" s="255" t="s">
        <v>238</v>
      </c>
      <c r="K25" s="252"/>
      <c r="L25" s="368" t="s">
        <v>324</v>
      </c>
      <c r="M25" s="683" t="s">
        <v>324</v>
      </c>
      <c r="N25" s="246" t="s">
        <v>233</v>
      </c>
      <c r="O25" s="246" t="s">
        <v>82</v>
      </c>
      <c r="P25" s="247" t="s">
        <v>234</v>
      </c>
      <c r="Q25" s="686"/>
      <c r="W25" s="740" t="s">
        <v>269</v>
      </c>
      <c r="X25" s="741"/>
      <c r="Y25" s="741"/>
      <c r="Z25" s="292" t="s">
        <v>235</v>
      </c>
      <c r="AA25" s="293">
        <v>5</v>
      </c>
      <c r="AB25" s="294" t="s">
        <v>238</v>
      </c>
      <c r="AC25" s="293" t="s">
        <v>239</v>
      </c>
      <c r="AD25" s="295">
        <v>0</v>
      </c>
      <c r="AE25" s="738" cm="1">
        <f t="array" ref="AE25">_xlfn.IFS(AC25="1組あたり",AA25*AD25,AND(AC25="大人1人あたり",AC26=""),AA25*AD25,AND(AC25="大人1人あたり",AC26="子ども1人あたり"),(AA25*AD25)+(AA26*AD26),AA25="","")</f>
        <v>2000</v>
      </c>
    </row>
    <row r="26" spans="1:32" ht="14.25" thickBot="1">
      <c r="A26" s="698"/>
      <c r="B26" s="236"/>
      <c r="C26" s="237" t="s">
        <v>229</v>
      </c>
      <c r="D26" s="238"/>
      <c r="E26" s="699"/>
      <c r="F26" s="700"/>
      <c r="G26" s="700"/>
      <c r="H26" s="249" t="s">
        <v>236</v>
      </c>
      <c r="I26" s="254"/>
      <c r="J26" s="251" t="s">
        <v>238</v>
      </c>
      <c r="K26" s="250"/>
      <c r="L26" s="369" t="s">
        <v>324</v>
      </c>
      <c r="M26" s="684"/>
      <c r="N26" s="370" t="s">
        <v>286</v>
      </c>
      <c r="O26" s="370" t="s">
        <v>286</v>
      </c>
      <c r="P26" s="370" t="s">
        <v>286</v>
      </c>
      <c r="Q26" s="687"/>
      <c r="W26" s="742"/>
      <c r="X26" s="743"/>
      <c r="Y26" s="743"/>
      <c r="Z26" s="298" t="s">
        <v>236</v>
      </c>
      <c r="AA26" s="299">
        <v>10</v>
      </c>
      <c r="AB26" s="300" t="s">
        <v>238</v>
      </c>
      <c r="AC26" s="299" t="s">
        <v>240</v>
      </c>
      <c r="AD26" s="301">
        <v>200</v>
      </c>
      <c r="AE26" s="739"/>
    </row>
    <row r="27" spans="1:32" ht="18" customHeight="1">
      <c r="A27" s="688">
        <v>12</v>
      </c>
      <c r="B27" s="690"/>
      <c r="C27" s="691"/>
      <c r="D27" s="692"/>
      <c r="E27" s="693"/>
      <c r="F27" s="695"/>
      <c r="G27" s="695"/>
      <c r="H27" s="253" t="s">
        <v>235</v>
      </c>
      <c r="I27" s="254"/>
      <c r="J27" s="255" t="s">
        <v>238</v>
      </c>
      <c r="K27" s="252"/>
      <c r="L27" s="368" t="s">
        <v>324</v>
      </c>
      <c r="M27" s="683" t="s">
        <v>324</v>
      </c>
      <c r="N27" s="246" t="s">
        <v>233</v>
      </c>
      <c r="O27" s="246" t="s">
        <v>82</v>
      </c>
      <c r="P27" s="247" t="s">
        <v>234</v>
      </c>
      <c r="Q27" s="686"/>
      <c r="W27"/>
      <c r="X27"/>
      <c r="Y27"/>
      <c r="Z27"/>
      <c r="AA27"/>
      <c r="AB27"/>
      <c r="AC27"/>
      <c r="AD27"/>
      <c r="AE27"/>
      <c r="AF27"/>
    </row>
    <row r="28" spans="1:32">
      <c r="A28" s="698"/>
      <c r="B28" s="236"/>
      <c r="C28" s="237" t="s">
        <v>229</v>
      </c>
      <c r="D28" s="238"/>
      <c r="E28" s="699"/>
      <c r="F28" s="700"/>
      <c r="G28" s="700"/>
      <c r="H28" s="249" t="s">
        <v>236</v>
      </c>
      <c r="I28" s="254"/>
      <c r="J28" s="251" t="s">
        <v>238</v>
      </c>
      <c r="K28" s="250"/>
      <c r="L28" s="369" t="s">
        <v>324</v>
      </c>
      <c r="M28" s="684"/>
      <c r="N28" s="370" t="s">
        <v>286</v>
      </c>
      <c r="O28" s="370" t="s">
        <v>286</v>
      </c>
      <c r="P28" s="370" t="s">
        <v>286</v>
      </c>
      <c r="Q28" s="687"/>
      <c r="W28"/>
      <c r="X28"/>
      <c r="Y28"/>
      <c r="Z28"/>
      <c r="AA28"/>
      <c r="AB28"/>
      <c r="AC28"/>
      <c r="AD28"/>
      <c r="AE28"/>
      <c r="AF28"/>
    </row>
    <row r="29" spans="1:32" ht="18" customHeight="1">
      <c r="A29" s="688">
        <v>13</v>
      </c>
      <c r="B29" s="690"/>
      <c r="C29" s="691"/>
      <c r="D29" s="692"/>
      <c r="E29" s="693"/>
      <c r="F29" s="695"/>
      <c r="G29" s="695"/>
      <c r="H29" s="253" t="s">
        <v>235</v>
      </c>
      <c r="I29" s="254"/>
      <c r="J29" s="255" t="s">
        <v>238</v>
      </c>
      <c r="K29" s="252"/>
      <c r="L29" s="368" t="s">
        <v>324</v>
      </c>
      <c r="M29" s="683" t="s">
        <v>324</v>
      </c>
      <c r="N29" s="246" t="s">
        <v>233</v>
      </c>
      <c r="O29" s="246" t="s">
        <v>82</v>
      </c>
      <c r="P29" s="247" t="s">
        <v>234</v>
      </c>
      <c r="Q29" s="686"/>
    </row>
    <row r="30" spans="1:32">
      <c r="A30" s="698"/>
      <c r="B30" s="236"/>
      <c r="C30" s="237" t="s">
        <v>229</v>
      </c>
      <c r="D30" s="238"/>
      <c r="E30" s="699"/>
      <c r="F30" s="700"/>
      <c r="G30" s="700"/>
      <c r="H30" s="249" t="s">
        <v>236</v>
      </c>
      <c r="I30" s="254"/>
      <c r="J30" s="251" t="s">
        <v>238</v>
      </c>
      <c r="K30" s="250"/>
      <c r="L30" s="369" t="s">
        <v>324</v>
      </c>
      <c r="M30" s="684"/>
      <c r="N30" s="370" t="s">
        <v>286</v>
      </c>
      <c r="O30" s="370" t="s">
        <v>286</v>
      </c>
      <c r="P30" s="370" t="s">
        <v>286</v>
      </c>
      <c r="Q30" s="687"/>
    </row>
    <row r="31" spans="1:32" ht="18" customHeight="1">
      <c r="A31" s="688">
        <v>14</v>
      </c>
      <c r="B31" s="690"/>
      <c r="C31" s="691"/>
      <c r="D31" s="692"/>
      <c r="E31" s="693"/>
      <c r="F31" s="695"/>
      <c r="G31" s="695"/>
      <c r="H31" s="253" t="s">
        <v>235</v>
      </c>
      <c r="I31" s="254"/>
      <c r="J31" s="255" t="s">
        <v>238</v>
      </c>
      <c r="K31" s="252"/>
      <c r="L31" s="368" t="s">
        <v>324</v>
      </c>
      <c r="M31" s="683" t="s">
        <v>324</v>
      </c>
      <c r="N31" s="246" t="s">
        <v>233</v>
      </c>
      <c r="O31" s="246" t="s">
        <v>82</v>
      </c>
      <c r="P31" s="247" t="s">
        <v>234</v>
      </c>
      <c r="Q31" s="686"/>
    </row>
    <row r="32" spans="1:32">
      <c r="A32" s="698"/>
      <c r="B32" s="236"/>
      <c r="C32" s="237" t="s">
        <v>229</v>
      </c>
      <c r="D32" s="238"/>
      <c r="E32" s="699"/>
      <c r="F32" s="700"/>
      <c r="G32" s="700"/>
      <c r="H32" s="249" t="s">
        <v>236</v>
      </c>
      <c r="I32" s="254"/>
      <c r="J32" s="251" t="s">
        <v>238</v>
      </c>
      <c r="K32" s="250"/>
      <c r="L32" s="369" t="s">
        <v>324</v>
      </c>
      <c r="M32" s="684"/>
      <c r="N32" s="370" t="s">
        <v>286</v>
      </c>
      <c r="O32" s="370" t="s">
        <v>286</v>
      </c>
      <c r="P32" s="370" t="s">
        <v>286</v>
      </c>
      <c r="Q32" s="687"/>
    </row>
    <row r="33" spans="1:17" ht="18" customHeight="1">
      <c r="A33" s="688">
        <v>15</v>
      </c>
      <c r="B33" s="690"/>
      <c r="C33" s="691"/>
      <c r="D33" s="692"/>
      <c r="E33" s="693"/>
      <c r="F33" s="695"/>
      <c r="G33" s="695"/>
      <c r="H33" s="253" t="s">
        <v>235</v>
      </c>
      <c r="I33" s="254"/>
      <c r="J33" s="255" t="s">
        <v>238</v>
      </c>
      <c r="K33" s="252"/>
      <c r="L33" s="368" t="s">
        <v>324</v>
      </c>
      <c r="M33" s="683" t="s">
        <v>324</v>
      </c>
      <c r="N33" s="246" t="s">
        <v>233</v>
      </c>
      <c r="O33" s="246" t="s">
        <v>82</v>
      </c>
      <c r="P33" s="247" t="s">
        <v>234</v>
      </c>
      <c r="Q33" s="686"/>
    </row>
    <row r="34" spans="1:17">
      <c r="A34" s="698"/>
      <c r="B34" s="236"/>
      <c r="C34" s="237" t="s">
        <v>229</v>
      </c>
      <c r="D34" s="238"/>
      <c r="E34" s="699"/>
      <c r="F34" s="700"/>
      <c r="G34" s="700"/>
      <c r="H34" s="249" t="s">
        <v>236</v>
      </c>
      <c r="I34" s="254"/>
      <c r="J34" s="251" t="s">
        <v>238</v>
      </c>
      <c r="K34" s="250"/>
      <c r="L34" s="369" t="s">
        <v>324</v>
      </c>
      <c r="M34" s="684"/>
      <c r="N34" s="370" t="s">
        <v>286</v>
      </c>
      <c r="O34" s="370" t="s">
        <v>286</v>
      </c>
      <c r="P34" s="370" t="s">
        <v>286</v>
      </c>
      <c r="Q34" s="687"/>
    </row>
    <row r="35" spans="1:17" ht="18" customHeight="1">
      <c r="A35" s="688">
        <v>16</v>
      </c>
      <c r="B35" s="690"/>
      <c r="C35" s="691"/>
      <c r="D35" s="692"/>
      <c r="E35" s="693"/>
      <c r="F35" s="695"/>
      <c r="G35" s="695"/>
      <c r="H35" s="253" t="s">
        <v>235</v>
      </c>
      <c r="I35" s="254"/>
      <c r="J35" s="255" t="s">
        <v>238</v>
      </c>
      <c r="K35" s="252"/>
      <c r="L35" s="368" t="s">
        <v>324</v>
      </c>
      <c r="M35" s="683" t="s">
        <v>324</v>
      </c>
      <c r="N35" s="246" t="s">
        <v>233</v>
      </c>
      <c r="O35" s="246" t="s">
        <v>82</v>
      </c>
      <c r="P35" s="247" t="s">
        <v>234</v>
      </c>
      <c r="Q35" s="686"/>
    </row>
    <row r="36" spans="1:17">
      <c r="A36" s="698"/>
      <c r="B36" s="236"/>
      <c r="C36" s="237" t="s">
        <v>229</v>
      </c>
      <c r="D36" s="238"/>
      <c r="E36" s="699"/>
      <c r="F36" s="700"/>
      <c r="G36" s="700"/>
      <c r="H36" s="249" t="s">
        <v>236</v>
      </c>
      <c r="I36" s="254"/>
      <c r="J36" s="251" t="s">
        <v>238</v>
      </c>
      <c r="K36" s="250"/>
      <c r="L36" s="369" t="s">
        <v>324</v>
      </c>
      <c r="M36" s="684"/>
      <c r="N36" s="370" t="s">
        <v>286</v>
      </c>
      <c r="O36" s="370" t="s">
        <v>286</v>
      </c>
      <c r="P36" s="370" t="s">
        <v>286</v>
      </c>
      <c r="Q36" s="687"/>
    </row>
    <row r="37" spans="1:17" ht="18" customHeight="1">
      <c r="A37" s="688">
        <v>17</v>
      </c>
      <c r="B37" s="690"/>
      <c r="C37" s="691"/>
      <c r="D37" s="692"/>
      <c r="E37" s="693"/>
      <c r="F37" s="695"/>
      <c r="G37" s="695"/>
      <c r="H37" s="253" t="s">
        <v>235</v>
      </c>
      <c r="I37" s="254"/>
      <c r="J37" s="255" t="s">
        <v>238</v>
      </c>
      <c r="K37" s="252"/>
      <c r="L37" s="368" t="s">
        <v>324</v>
      </c>
      <c r="M37" s="683" t="s">
        <v>324</v>
      </c>
      <c r="N37" s="246" t="s">
        <v>233</v>
      </c>
      <c r="O37" s="246" t="s">
        <v>82</v>
      </c>
      <c r="P37" s="247" t="s">
        <v>234</v>
      </c>
      <c r="Q37" s="686"/>
    </row>
    <row r="38" spans="1:17">
      <c r="A38" s="698"/>
      <c r="B38" s="236"/>
      <c r="C38" s="237" t="s">
        <v>229</v>
      </c>
      <c r="D38" s="238"/>
      <c r="E38" s="699"/>
      <c r="F38" s="700"/>
      <c r="G38" s="700"/>
      <c r="H38" s="249" t="s">
        <v>236</v>
      </c>
      <c r="I38" s="254"/>
      <c r="J38" s="251" t="s">
        <v>238</v>
      </c>
      <c r="K38" s="250"/>
      <c r="L38" s="369" t="s">
        <v>324</v>
      </c>
      <c r="M38" s="684"/>
      <c r="N38" s="370" t="s">
        <v>286</v>
      </c>
      <c r="O38" s="370" t="s">
        <v>286</v>
      </c>
      <c r="P38" s="370" t="s">
        <v>286</v>
      </c>
      <c r="Q38" s="687"/>
    </row>
    <row r="39" spans="1:17" ht="18" customHeight="1">
      <c r="A39" s="688">
        <v>18</v>
      </c>
      <c r="B39" s="690"/>
      <c r="C39" s="691"/>
      <c r="D39" s="692"/>
      <c r="E39" s="693"/>
      <c r="F39" s="695"/>
      <c r="G39" s="695"/>
      <c r="H39" s="253" t="s">
        <v>235</v>
      </c>
      <c r="I39" s="254"/>
      <c r="J39" s="255" t="s">
        <v>238</v>
      </c>
      <c r="K39" s="252"/>
      <c r="L39" s="368" t="s">
        <v>324</v>
      </c>
      <c r="M39" s="683" t="s">
        <v>324</v>
      </c>
      <c r="N39" s="246" t="s">
        <v>233</v>
      </c>
      <c r="O39" s="246" t="s">
        <v>82</v>
      </c>
      <c r="P39" s="247" t="s">
        <v>234</v>
      </c>
      <c r="Q39" s="686"/>
    </row>
    <row r="40" spans="1:17">
      <c r="A40" s="698"/>
      <c r="B40" s="236"/>
      <c r="C40" s="237" t="s">
        <v>229</v>
      </c>
      <c r="D40" s="238"/>
      <c r="E40" s="699"/>
      <c r="F40" s="700"/>
      <c r="G40" s="700"/>
      <c r="H40" s="249" t="s">
        <v>236</v>
      </c>
      <c r="I40" s="254"/>
      <c r="J40" s="251" t="s">
        <v>238</v>
      </c>
      <c r="K40" s="250"/>
      <c r="L40" s="369" t="s">
        <v>324</v>
      </c>
      <c r="M40" s="684"/>
      <c r="N40" s="370" t="s">
        <v>286</v>
      </c>
      <c r="O40" s="370" t="s">
        <v>286</v>
      </c>
      <c r="P40" s="370" t="s">
        <v>286</v>
      </c>
      <c r="Q40" s="687"/>
    </row>
    <row r="41" spans="1:17" ht="18" customHeight="1">
      <c r="A41" s="688">
        <v>19</v>
      </c>
      <c r="B41" s="690"/>
      <c r="C41" s="691"/>
      <c r="D41" s="692"/>
      <c r="E41" s="693"/>
      <c r="F41" s="695"/>
      <c r="G41" s="695"/>
      <c r="H41" s="253" t="s">
        <v>235</v>
      </c>
      <c r="I41" s="254"/>
      <c r="J41" s="255" t="s">
        <v>238</v>
      </c>
      <c r="K41" s="252"/>
      <c r="L41" s="368" t="s">
        <v>324</v>
      </c>
      <c r="M41" s="683" t="s">
        <v>324</v>
      </c>
      <c r="N41" s="246" t="s">
        <v>233</v>
      </c>
      <c r="O41" s="246" t="s">
        <v>82</v>
      </c>
      <c r="P41" s="247" t="s">
        <v>234</v>
      </c>
      <c r="Q41" s="686"/>
    </row>
    <row r="42" spans="1:17">
      <c r="A42" s="698"/>
      <c r="B42" s="236"/>
      <c r="C42" s="237" t="s">
        <v>229</v>
      </c>
      <c r="D42" s="238"/>
      <c r="E42" s="699"/>
      <c r="F42" s="700"/>
      <c r="G42" s="700"/>
      <c r="H42" s="249" t="s">
        <v>236</v>
      </c>
      <c r="I42" s="254"/>
      <c r="J42" s="251" t="s">
        <v>238</v>
      </c>
      <c r="K42" s="250"/>
      <c r="L42" s="369" t="s">
        <v>324</v>
      </c>
      <c r="M42" s="684"/>
      <c r="N42" s="370" t="s">
        <v>286</v>
      </c>
      <c r="O42" s="370" t="s">
        <v>286</v>
      </c>
      <c r="P42" s="370" t="s">
        <v>286</v>
      </c>
      <c r="Q42" s="687"/>
    </row>
    <row r="43" spans="1:17" ht="18" customHeight="1">
      <c r="A43" s="688">
        <v>20</v>
      </c>
      <c r="B43" s="690"/>
      <c r="C43" s="691"/>
      <c r="D43" s="692"/>
      <c r="E43" s="693"/>
      <c r="F43" s="695"/>
      <c r="G43" s="695"/>
      <c r="H43" s="253" t="s">
        <v>235</v>
      </c>
      <c r="I43" s="254"/>
      <c r="J43" s="255" t="s">
        <v>238</v>
      </c>
      <c r="K43" s="252"/>
      <c r="L43" s="368" t="s">
        <v>324</v>
      </c>
      <c r="M43" s="683" t="s">
        <v>324</v>
      </c>
      <c r="N43" s="246" t="s">
        <v>233</v>
      </c>
      <c r="O43" s="246" t="s">
        <v>82</v>
      </c>
      <c r="P43" s="247" t="s">
        <v>234</v>
      </c>
      <c r="Q43" s="686"/>
    </row>
    <row r="44" spans="1:17">
      <c r="A44" s="698"/>
      <c r="B44" s="236"/>
      <c r="C44" s="237" t="s">
        <v>229</v>
      </c>
      <c r="D44" s="238"/>
      <c r="E44" s="699"/>
      <c r="F44" s="700"/>
      <c r="G44" s="700"/>
      <c r="H44" s="249" t="s">
        <v>236</v>
      </c>
      <c r="I44" s="254"/>
      <c r="J44" s="251" t="s">
        <v>238</v>
      </c>
      <c r="K44" s="250"/>
      <c r="L44" s="369" t="s">
        <v>324</v>
      </c>
      <c r="M44" s="684"/>
      <c r="N44" s="370" t="s">
        <v>286</v>
      </c>
      <c r="O44" s="370" t="s">
        <v>286</v>
      </c>
      <c r="P44" s="370" t="s">
        <v>286</v>
      </c>
      <c r="Q44" s="687"/>
    </row>
    <row r="45" spans="1:17" ht="18" customHeight="1">
      <c r="A45" s="688">
        <v>21</v>
      </c>
      <c r="B45" s="690"/>
      <c r="C45" s="691"/>
      <c r="D45" s="692"/>
      <c r="E45" s="693"/>
      <c r="F45" s="695"/>
      <c r="G45" s="695"/>
      <c r="H45" s="253" t="s">
        <v>235</v>
      </c>
      <c r="I45" s="254"/>
      <c r="J45" s="255" t="s">
        <v>238</v>
      </c>
      <c r="K45" s="752"/>
      <c r="L45" s="368" t="s">
        <v>324</v>
      </c>
      <c r="M45" s="753" t="s">
        <v>324</v>
      </c>
      <c r="N45" s="246" t="s">
        <v>233</v>
      </c>
      <c r="O45" s="246" t="s">
        <v>82</v>
      </c>
      <c r="P45" s="247" t="s">
        <v>234</v>
      </c>
      <c r="Q45" s="686"/>
    </row>
    <row r="46" spans="1:17">
      <c r="A46" s="698"/>
      <c r="B46" s="236"/>
      <c r="C46" s="237" t="s">
        <v>229</v>
      </c>
      <c r="D46" s="238"/>
      <c r="E46" s="699"/>
      <c r="F46" s="700"/>
      <c r="G46" s="700"/>
      <c r="H46" s="249" t="s">
        <v>236</v>
      </c>
      <c r="I46" s="254"/>
      <c r="J46" s="251" t="s">
        <v>238</v>
      </c>
      <c r="K46" s="250"/>
      <c r="L46" s="385" t="s">
        <v>324</v>
      </c>
      <c r="M46" s="684"/>
      <c r="N46" s="370" t="s">
        <v>286</v>
      </c>
      <c r="O46" s="370" t="s">
        <v>286</v>
      </c>
      <c r="P46" s="370" t="s">
        <v>286</v>
      </c>
      <c r="Q46" s="687"/>
    </row>
    <row r="47" spans="1:17" ht="18" customHeight="1">
      <c r="A47" s="688">
        <v>22</v>
      </c>
      <c r="B47" s="690"/>
      <c r="C47" s="691"/>
      <c r="D47" s="692"/>
      <c r="E47" s="693"/>
      <c r="F47" s="695"/>
      <c r="G47" s="695"/>
      <c r="H47" s="253" t="s">
        <v>235</v>
      </c>
      <c r="I47" s="254"/>
      <c r="J47" s="255" t="s">
        <v>238</v>
      </c>
      <c r="K47" s="752"/>
      <c r="L47" s="368" t="s">
        <v>324</v>
      </c>
      <c r="M47" s="753" t="s">
        <v>324</v>
      </c>
      <c r="N47" s="246" t="s">
        <v>233</v>
      </c>
      <c r="O47" s="246" t="s">
        <v>82</v>
      </c>
      <c r="P47" s="247" t="s">
        <v>234</v>
      </c>
      <c r="Q47" s="686"/>
    </row>
    <row r="48" spans="1:17">
      <c r="A48" s="698"/>
      <c r="B48" s="236"/>
      <c r="C48" s="237" t="s">
        <v>229</v>
      </c>
      <c r="D48" s="238"/>
      <c r="E48" s="699"/>
      <c r="F48" s="700"/>
      <c r="G48" s="700"/>
      <c r="H48" s="249" t="s">
        <v>236</v>
      </c>
      <c r="I48" s="254"/>
      <c r="J48" s="251" t="s">
        <v>238</v>
      </c>
      <c r="K48" s="250"/>
      <c r="L48" s="385" t="s">
        <v>324</v>
      </c>
      <c r="M48" s="684"/>
      <c r="N48" s="370" t="s">
        <v>286</v>
      </c>
      <c r="O48" s="370" t="s">
        <v>286</v>
      </c>
      <c r="P48" s="370" t="s">
        <v>286</v>
      </c>
      <c r="Q48" s="687"/>
    </row>
    <row r="49" spans="1:17" ht="18" customHeight="1">
      <c r="A49" s="688">
        <v>23</v>
      </c>
      <c r="B49" s="690"/>
      <c r="C49" s="691"/>
      <c r="D49" s="692"/>
      <c r="E49" s="693"/>
      <c r="F49" s="695"/>
      <c r="G49" s="695"/>
      <c r="H49" s="253" t="s">
        <v>235</v>
      </c>
      <c r="I49" s="254"/>
      <c r="J49" s="255" t="s">
        <v>238</v>
      </c>
      <c r="K49" s="252"/>
      <c r="L49" s="368" t="s">
        <v>324</v>
      </c>
      <c r="M49" s="683" t="s">
        <v>324</v>
      </c>
      <c r="N49" s="246" t="s">
        <v>233</v>
      </c>
      <c r="O49" s="246" t="s">
        <v>82</v>
      </c>
      <c r="P49" s="247" t="s">
        <v>234</v>
      </c>
      <c r="Q49" s="686"/>
    </row>
    <row r="50" spans="1:17">
      <c r="A50" s="698"/>
      <c r="B50" s="236"/>
      <c r="C50" s="237" t="s">
        <v>229</v>
      </c>
      <c r="D50" s="238"/>
      <c r="E50" s="699"/>
      <c r="F50" s="700"/>
      <c r="G50" s="700"/>
      <c r="H50" s="249" t="s">
        <v>236</v>
      </c>
      <c r="I50" s="254"/>
      <c r="J50" s="251" t="s">
        <v>238</v>
      </c>
      <c r="K50" s="250"/>
      <c r="L50" s="369" t="s">
        <v>324</v>
      </c>
      <c r="M50" s="684"/>
      <c r="N50" s="370" t="s">
        <v>286</v>
      </c>
      <c r="O50" s="370" t="s">
        <v>286</v>
      </c>
      <c r="P50" s="370" t="s">
        <v>286</v>
      </c>
      <c r="Q50" s="687"/>
    </row>
    <row r="51" spans="1:17" ht="18" customHeight="1">
      <c r="A51" s="688">
        <v>24</v>
      </c>
      <c r="B51" s="690"/>
      <c r="C51" s="691"/>
      <c r="D51" s="692"/>
      <c r="E51" s="693"/>
      <c r="F51" s="695"/>
      <c r="G51" s="695"/>
      <c r="H51" s="253" t="s">
        <v>235</v>
      </c>
      <c r="I51" s="254"/>
      <c r="J51" s="255" t="s">
        <v>238</v>
      </c>
      <c r="K51" s="252"/>
      <c r="L51" s="368" t="s">
        <v>324</v>
      </c>
      <c r="M51" s="683" t="s">
        <v>324</v>
      </c>
      <c r="N51" s="246" t="s">
        <v>233</v>
      </c>
      <c r="O51" s="246" t="s">
        <v>82</v>
      </c>
      <c r="P51" s="247" t="s">
        <v>234</v>
      </c>
      <c r="Q51" s="686"/>
    </row>
    <row r="52" spans="1:17">
      <c r="A52" s="698"/>
      <c r="B52" s="236"/>
      <c r="C52" s="237" t="s">
        <v>229</v>
      </c>
      <c r="D52" s="238"/>
      <c r="E52" s="699"/>
      <c r="F52" s="700"/>
      <c r="G52" s="700"/>
      <c r="H52" s="249" t="s">
        <v>236</v>
      </c>
      <c r="I52" s="254"/>
      <c r="J52" s="251" t="s">
        <v>238</v>
      </c>
      <c r="K52" s="250"/>
      <c r="L52" s="369" t="s">
        <v>324</v>
      </c>
      <c r="M52" s="684"/>
      <c r="N52" s="370" t="s">
        <v>286</v>
      </c>
      <c r="O52" s="370" t="s">
        <v>286</v>
      </c>
      <c r="P52" s="370" t="s">
        <v>286</v>
      </c>
      <c r="Q52" s="687"/>
    </row>
    <row r="53" spans="1:17" ht="18" customHeight="1">
      <c r="A53" s="688">
        <v>25</v>
      </c>
      <c r="B53" s="690"/>
      <c r="C53" s="691"/>
      <c r="D53" s="692"/>
      <c r="E53" s="693"/>
      <c r="F53" s="695"/>
      <c r="G53" s="695"/>
      <c r="H53" s="253" t="s">
        <v>235</v>
      </c>
      <c r="I53" s="254"/>
      <c r="J53" s="255" t="s">
        <v>238</v>
      </c>
      <c r="K53" s="252"/>
      <c r="L53" s="368" t="s">
        <v>324</v>
      </c>
      <c r="M53" s="683" t="s">
        <v>324</v>
      </c>
      <c r="N53" s="246" t="s">
        <v>233</v>
      </c>
      <c r="O53" s="246" t="s">
        <v>82</v>
      </c>
      <c r="P53" s="247" t="s">
        <v>234</v>
      </c>
      <c r="Q53" s="686"/>
    </row>
    <row r="54" spans="1:17">
      <c r="A54" s="698"/>
      <c r="B54" s="236"/>
      <c r="C54" s="237" t="s">
        <v>229</v>
      </c>
      <c r="D54" s="238"/>
      <c r="E54" s="699"/>
      <c r="F54" s="700"/>
      <c r="G54" s="700"/>
      <c r="H54" s="249" t="s">
        <v>236</v>
      </c>
      <c r="I54" s="254"/>
      <c r="J54" s="251" t="s">
        <v>238</v>
      </c>
      <c r="K54" s="250"/>
      <c r="L54" s="369" t="s">
        <v>324</v>
      </c>
      <c r="M54" s="684"/>
      <c r="N54" s="370" t="s">
        <v>286</v>
      </c>
      <c r="O54" s="370" t="s">
        <v>286</v>
      </c>
      <c r="P54" s="370" t="s">
        <v>286</v>
      </c>
      <c r="Q54" s="687"/>
    </row>
    <row r="55" spans="1:17" ht="18" customHeight="1">
      <c r="A55" s="688">
        <v>26</v>
      </c>
      <c r="B55" s="690"/>
      <c r="C55" s="691"/>
      <c r="D55" s="692"/>
      <c r="E55" s="693"/>
      <c r="F55" s="695"/>
      <c r="G55" s="695"/>
      <c r="H55" s="253" t="s">
        <v>235</v>
      </c>
      <c r="I55" s="254"/>
      <c r="J55" s="255" t="s">
        <v>238</v>
      </c>
      <c r="K55" s="252"/>
      <c r="L55" s="368" t="s">
        <v>324</v>
      </c>
      <c r="M55" s="683" t="s">
        <v>324</v>
      </c>
      <c r="N55" s="246" t="s">
        <v>233</v>
      </c>
      <c r="O55" s="246" t="s">
        <v>82</v>
      </c>
      <c r="P55" s="247" t="s">
        <v>234</v>
      </c>
      <c r="Q55" s="686"/>
    </row>
    <row r="56" spans="1:17">
      <c r="A56" s="698"/>
      <c r="B56" s="236"/>
      <c r="C56" s="237" t="s">
        <v>229</v>
      </c>
      <c r="D56" s="238"/>
      <c r="E56" s="699"/>
      <c r="F56" s="700"/>
      <c r="G56" s="700"/>
      <c r="H56" s="249" t="s">
        <v>236</v>
      </c>
      <c r="I56" s="254"/>
      <c r="J56" s="251" t="s">
        <v>238</v>
      </c>
      <c r="K56" s="250"/>
      <c r="L56" s="369" t="s">
        <v>324</v>
      </c>
      <c r="M56" s="684"/>
      <c r="N56" s="370" t="s">
        <v>286</v>
      </c>
      <c r="O56" s="370" t="s">
        <v>286</v>
      </c>
      <c r="P56" s="370" t="s">
        <v>286</v>
      </c>
      <c r="Q56" s="687"/>
    </row>
    <row r="57" spans="1:17" ht="18" customHeight="1">
      <c r="A57" s="688">
        <v>27</v>
      </c>
      <c r="B57" s="690"/>
      <c r="C57" s="691"/>
      <c r="D57" s="692"/>
      <c r="E57" s="693"/>
      <c r="F57" s="695"/>
      <c r="G57" s="695"/>
      <c r="H57" s="253" t="s">
        <v>235</v>
      </c>
      <c r="I57" s="254"/>
      <c r="J57" s="255" t="s">
        <v>238</v>
      </c>
      <c r="K57" s="252"/>
      <c r="L57" s="368" t="s">
        <v>324</v>
      </c>
      <c r="M57" s="683" t="s">
        <v>324</v>
      </c>
      <c r="N57" s="246" t="s">
        <v>233</v>
      </c>
      <c r="O57" s="246" t="s">
        <v>82</v>
      </c>
      <c r="P57" s="247" t="s">
        <v>234</v>
      </c>
      <c r="Q57" s="686"/>
    </row>
    <row r="58" spans="1:17">
      <c r="A58" s="698"/>
      <c r="B58" s="236"/>
      <c r="C58" s="237" t="s">
        <v>229</v>
      </c>
      <c r="D58" s="238"/>
      <c r="E58" s="699"/>
      <c r="F58" s="700"/>
      <c r="G58" s="700"/>
      <c r="H58" s="249" t="s">
        <v>236</v>
      </c>
      <c r="I58" s="254"/>
      <c r="J58" s="251" t="s">
        <v>238</v>
      </c>
      <c r="K58" s="250"/>
      <c r="L58" s="369" t="s">
        <v>324</v>
      </c>
      <c r="M58" s="684"/>
      <c r="N58" s="370" t="s">
        <v>286</v>
      </c>
      <c r="O58" s="370" t="s">
        <v>286</v>
      </c>
      <c r="P58" s="370" t="s">
        <v>286</v>
      </c>
      <c r="Q58" s="687"/>
    </row>
    <row r="59" spans="1:17" ht="18" customHeight="1">
      <c r="A59" s="688">
        <v>28</v>
      </c>
      <c r="B59" s="690"/>
      <c r="C59" s="691"/>
      <c r="D59" s="692"/>
      <c r="E59" s="693"/>
      <c r="F59" s="695"/>
      <c r="G59" s="695"/>
      <c r="H59" s="253" t="s">
        <v>235</v>
      </c>
      <c r="I59" s="254"/>
      <c r="J59" s="255" t="s">
        <v>238</v>
      </c>
      <c r="K59" s="252"/>
      <c r="L59" s="368" t="s">
        <v>324</v>
      </c>
      <c r="M59" s="683" t="s">
        <v>324</v>
      </c>
      <c r="N59" s="246" t="s">
        <v>233</v>
      </c>
      <c r="O59" s="246" t="s">
        <v>82</v>
      </c>
      <c r="P59" s="247" t="s">
        <v>234</v>
      </c>
      <c r="Q59" s="686"/>
    </row>
    <row r="60" spans="1:17">
      <c r="A60" s="698"/>
      <c r="B60" s="236"/>
      <c r="C60" s="237" t="s">
        <v>229</v>
      </c>
      <c r="D60" s="238"/>
      <c r="E60" s="699"/>
      <c r="F60" s="700"/>
      <c r="G60" s="700"/>
      <c r="H60" s="249" t="s">
        <v>236</v>
      </c>
      <c r="I60" s="254"/>
      <c r="J60" s="251" t="s">
        <v>238</v>
      </c>
      <c r="K60" s="250"/>
      <c r="L60" s="369" t="s">
        <v>324</v>
      </c>
      <c r="M60" s="684"/>
      <c r="N60" s="370" t="s">
        <v>286</v>
      </c>
      <c r="O60" s="370" t="s">
        <v>286</v>
      </c>
      <c r="P60" s="370" t="s">
        <v>286</v>
      </c>
      <c r="Q60" s="687"/>
    </row>
    <row r="61" spans="1:17" ht="18" customHeight="1">
      <c r="A61" s="688">
        <v>29</v>
      </c>
      <c r="B61" s="690"/>
      <c r="C61" s="691"/>
      <c r="D61" s="692"/>
      <c r="E61" s="693"/>
      <c r="F61" s="695"/>
      <c r="G61" s="695"/>
      <c r="H61" s="253" t="s">
        <v>235</v>
      </c>
      <c r="I61" s="254"/>
      <c r="J61" s="255" t="s">
        <v>238</v>
      </c>
      <c r="K61" s="252"/>
      <c r="L61" s="368" t="s">
        <v>324</v>
      </c>
      <c r="M61" s="683" t="s">
        <v>324</v>
      </c>
      <c r="N61" s="246" t="s">
        <v>233</v>
      </c>
      <c r="O61" s="246" t="s">
        <v>82</v>
      </c>
      <c r="P61" s="247" t="s">
        <v>234</v>
      </c>
      <c r="Q61" s="686"/>
    </row>
    <row r="62" spans="1:17">
      <c r="A62" s="698"/>
      <c r="B62" s="236"/>
      <c r="C62" s="237" t="s">
        <v>229</v>
      </c>
      <c r="D62" s="238"/>
      <c r="E62" s="699"/>
      <c r="F62" s="700"/>
      <c r="G62" s="700"/>
      <c r="H62" s="249" t="s">
        <v>236</v>
      </c>
      <c r="I62" s="254"/>
      <c r="J62" s="251" t="s">
        <v>238</v>
      </c>
      <c r="K62" s="250"/>
      <c r="L62" s="369" t="s">
        <v>324</v>
      </c>
      <c r="M62" s="684"/>
      <c r="N62" s="370" t="s">
        <v>286</v>
      </c>
      <c r="O62" s="370" t="s">
        <v>286</v>
      </c>
      <c r="P62" s="370" t="s">
        <v>286</v>
      </c>
      <c r="Q62" s="687"/>
    </row>
    <row r="63" spans="1:17" ht="18" customHeight="1">
      <c r="A63" s="688">
        <v>30</v>
      </c>
      <c r="B63" s="690"/>
      <c r="C63" s="691"/>
      <c r="D63" s="692"/>
      <c r="E63" s="693"/>
      <c r="F63" s="695"/>
      <c r="G63" s="695"/>
      <c r="H63" s="253" t="s">
        <v>235</v>
      </c>
      <c r="I63" s="254"/>
      <c r="J63" s="255" t="s">
        <v>238</v>
      </c>
      <c r="K63" s="252"/>
      <c r="L63" s="368" t="s">
        <v>324</v>
      </c>
      <c r="M63" s="683" t="s">
        <v>324</v>
      </c>
      <c r="N63" s="246" t="s">
        <v>233</v>
      </c>
      <c r="O63" s="246" t="s">
        <v>82</v>
      </c>
      <c r="P63" s="247" t="s">
        <v>234</v>
      </c>
      <c r="Q63" s="686"/>
    </row>
    <row r="64" spans="1:17">
      <c r="A64" s="698"/>
      <c r="B64" s="236"/>
      <c r="C64" s="237" t="s">
        <v>229</v>
      </c>
      <c r="D64" s="238"/>
      <c r="E64" s="699"/>
      <c r="F64" s="700"/>
      <c r="G64" s="700"/>
      <c r="H64" s="249" t="s">
        <v>236</v>
      </c>
      <c r="I64" s="254"/>
      <c r="J64" s="251" t="s">
        <v>238</v>
      </c>
      <c r="K64" s="250"/>
      <c r="L64" s="369" t="s">
        <v>324</v>
      </c>
      <c r="M64" s="684"/>
      <c r="N64" s="370" t="s">
        <v>286</v>
      </c>
      <c r="O64" s="370" t="s">
        <v>286</v>
      </c>
      <c r="P64" s="370" t="s">
        <v>286</v>
      </c>
      <c r="Q64" s="687"/>
    </row>
    <row r="65" spans="1:17" ht="18" customHeight="1">
      <c r="A65" s="688">
        <v>31</v>
      </c>
      <c r="B65" s="690"/>
      <c r="C65" s="691"/>
      <c r="D65" s="692"/>
      <c r="E65" s="693"/>
      <c r="F65" s="695"/>
      <c r="G65" s="695"/>
      <c r="H65" s="253" t="s">
        <v>235</v>
      </c>
      <c r="I65" s="254"/>
      <c r="J65" s="255" t="s">
        <v>238</v>
      </c>
      <c r="K65" s="252"/>
      <c r="L65" s="368" t="s">
        <v>324</v>
      </c>
      <c r="M65" s="683" t="s">
        <v>324</v>
      </c>
      <c r="N65" s="246" t="s">
        <v>233</v>
      </c>
      <c r="O65" s="246" t="s">
        <v>82</v>
      </c>
      <c r="P65" s="247" t="s">
        <v>234</v>
      </c>
      <c r="Q65" s="686"/>
    </row>
    <row r="66" spans="1:17">
      <c r="A66" s="698"/>
      <c r="B66" s="236"/>
      <c r="C66" s="237" t="s">
        <v>229</v>
      </c>
      <c r="D66" s="238"/>
      <c r="E66" s="699"/>
      <c r="F66" s="700"/>
      <c r="G66" s="700"/>
      <c r="H66" s="249" t="s">
        <v>236</v>
      </c>
      <c r="I66" s="254"/>
      <c r="J66" s="251" t="s">
        <v>238</v>
      </c>
      <c r="K66" s="250"/>
      <c r="L66" s="369" t="s">
        <v>324</v>
      </c>
      <c r="M66" s="684"/>
      <c r="N66" s="370" t="s">
        <v>286</v>
      </c>
      <c r="O66" s="370" t="s">
        <v>286</v>
      </c>
      <c r="P66" s="370" t="s">
        <v>286</v>
      </c>
      <c r="Q66" s="687"/>
    </row>
    <row r="67" spans="1:17" ht="18" customHeight="1">
      <c r="A67" s="688">
        <v>32</v>
      </c>
      <c r="B67" s="690"/>
      <c r="C67" s="691"/>
      <c r="D67" s="692"/>
      <c r="E67" s="693"/>
      <c r="F67" s="695"/>
      <c r="G67" s="695"/>
      <c r="H67" s="253" t="s">
        <v>235</v>
      </c>
      <c r="I67" s="254"/>
      <c r="J67" s="255" t="s">
        <v>238</v>
      </c>
      <c r="K67" s="252"/>
      <c r="L67" s="368" t="s">
        <v>324</v>
      </c>
      <c r="M67" s="683" t="s">
        <v>324</v>
      </c>
      <c r="N67" s="246" t="s">
        <v>233</v>
      </c>
      <c r="O67" s="246" t="s">
        <v>82</v>
      </c>
      <c r="P67" s="247" t="s">
        <v>234</v>
      </c>
      <c r="Q67" s="686"/>
    </row>
    <row r="68" spans="1:17">
      <c r="A68" s="698"/>
      <c r="B68" s="236"/>
      <c r="C68" s="237" t="s">
        <v>229</v>
      </c>
      <c r="D68" s="238"/>
      <c r="E68" s="699"/>
      <c r="F68" s="700"/>
      <c r="G68" s="700"/>
      <c r="H68" s="249" t="s">
        <v>236</v>
      </c>
      <c r="I68" s="254"/>
      <c r="J68" s="251" t="s">
        <v>238</v>
      </c>
      <c r="K68" s="250"/>
      <c r="L68" s="369" t="s">
        <v>324</v>
      </c>
      <c r="M68" s="684"/>
      <c r="N68" s="370" t="s">
        <v>286</v>
      </c>
      <c r="O68" s="370" t="s">
        <v>286</v>
      </c>
      <c r="P68" s="370" t="s">
        <v>286</v>
      </c>
      <c r="Q68" s="687"/>
    </row>
    <row r="69" spans="1:17" ht="18" customHeight="1">
      <c r="A69" s="688">
        <v>33</v>
      </c>
      <c r="B69" s="690"/>
      <c r="C69" s="691"/>
      <c r="D69" s="692"/>
      <c r="E69" s="693"/>
      <c r="F69" s="695"/>
      <c r="G69" s="695"/>
      <c r="H69" s="253" t="s">
        <v>235</v>
      </c>
      <c r="I69" s="254"/>
      <c r="J69" s="255" t="s">
        <v>238</v>
      </c>
      <c r="K69" s="252"/>
      <c r="L69" s="368" t="s">
        <v>324</v>
      </c>
      <c r="M69" s="683" t="s">
        <v>324</v>
      </c>
      <c r="N69" s="246" t="s">
        <v>233</v>
      </c>
      <c r="O69" s="246" t="s">
        <v>82</v>
      </c>
      <c r="P69" s="247" t="s">
        <v>234</v>
      </c>
      <c r="Q69" s="686"/>
    </row>
    <row r="70" spans="1:17">
      <c r="A70" s="698"/>
      <c r="B70" s="236"/>
      <c r="C70" s="237" t="s">
        <v>229</v>
      </c>
      <c r="D70" s="238"/>
      <c r="E70" s="699"/>
      <c r="F70" s="700"/>
      <c r="G70" s="700"/>
      <c r="H70" s="249" t="s">
        <v>236</v>
      </c>
      <c r="I70" s="254"/>
      <c r="J70" s="251" t="s">
        <v>238</v>
      </c>
      <c r="K70" s="250"/>
      <c r="L70" s="369" t="s">
        <v>324</v>
      </c>
      <c r="M70" s="684"/>
      <c r="N70" s="370" t="s">
        <v>286</v>
      </c>
      <c r="O70" s="370" t="s">
        <v>286</v>
      </c>
      <c r="P70" s="370" t="s">
        <v>286</v>
      </c>
      <c r="Q70" s="687"/>
    </row>
    <row r="71" spans="1:17" ht="18" customHeight="1">
      <c r="A71" s="688">
        <v>34</v>
      </c>
      <c r="B71" s="690"/>
      <c r="C71" s="691"/>
      <c r="D71" s="692"/>
      <c r="E71" s="693"/>
      <c r="F71" s="695"/>
      <c r="G71" s="695"/>
      <c r="H71" s="253" t="s">
        <v>235</v>
      </c>
      <c r="I71" s="254"/>
      <c r="J71" s="255" t="s">
        <v>238</v>
      </c>
      <c r="K71" s="252"/>
      <c r="L71" s="368" t="s">
        <v>324</v>
      </c>
      <c r="M71" s="683" t="s">
        <v>324</v>
      </c>
      <c r="N71" s="246" t="s">
        <v>233</v>
      </c>
      <c r="O71" s="246" t="s">
        <v>82</v>
      </c>
      <c r="P71" s="247" t="s">
        <v>234</v>
      </c>
      <c r="Q71" s="686"/>
    </row>
    <row r="72" spans="1:17">
      <c r="A72" s="698"/>
      <c r="B72" s="236"/>
      <c r="C72" s="237" t="s">
        <v>229</v>
      </c>
      <c r="D72" s="238"/>
      <c r="E72" s="699"/>
      <c r="F72" s="700"/>
      <c r="G72" s="700"/>
      <c r="H72" s="249" t="s">
        <v>236</v>
      </c>
      <c r="I72" s="254"/>
      <c r="J72" s="251" t="s">
        <v>238</v>
      </c>
      <c r="K72" s="250"/>
      <c r="L72" s="369" t="s">
        <v>324</v>
      </c>
      <c r="M72" s="684"/>
      <c r="N72" s="370" t="s">
        <v>286</v>
      </c>
      <c r="O72" s="370" t="s">
        <v>286</v>
      </c>
      <c r="P72" s="370" t="s">
        <v>286</v>
      </c>
      <c r="Q72" s="687"/>
    </row>
    <row r="73" spans="1:17" ht="18" customHeight="1">
      <c r="A73" s="688">
        <v>35</v>
      </c>
      <c r="B73" s="690"/>
      <c r="C73" s="691"/>
      <c r="D73" s="692"/>
      <c r="E73" s="693"/>
      <c r="F73" s="695"/>
      <c r="G73" s="695"/>
      <c r="H73" s="253" t="s">
        <v>235</v>
      </c>
      <c r="I73" s="254"/>
      <c r="J73" s="255" t="s">
        <v>238</v>
      </c>
      <c r="K73" s="252"/>
      <c r="L73" s="368" t="s">
        <v>324</v>
      </c>
      <c r="M73" s="683" t="s">
        <v>324</v>
      </c>
      <c r="N73" s="246" t="s">
        <v>233</v>
      </c>
      <c r="O73" s="246" t="s">
        <v>82</v>
      </c>
      <c r="P73" s="247" t="s">
        <v>234</v>
      </c>
      <c r="Q73" s="686"/>
    </row>
    <row r="74" spans="1:17">
      <c r="A74" s="698"/>
      <c r="B74" s="236"/>
      <c r="C74" s="237" t="s">
        <v>229</v>
      </c>
      <c r="D74" s="238"/>
      <c r="E74" s="699"/>
      <c r="F74" s="700"/>
      <c r="G74" s="700"/>
      <c r="H74" s="249" t="s">
        <v>236</v>
      </c>
      <c r="I74" s="254"/>
      <c r="J74" s="251" t="s">
        <v>238</v>
      </c>
      <c r="K74" s="250"/>
      <c r="L74" s="369" t="s">
        <v>324</v>
      </c>
      <c r="M74" s="684"/>
      <c r="N74" s="370" t="s">
        <v>286</v>
      </c>
      <c r="O74" s="370" t="s">
        <v>286</v>
      </c>
      <c r="P74" s="370" t="s">
        <v>286</v>
      </c>
      <c r="Q74" s="687"/>
    </row>
    <row r="75" spans="1:17" ht="18" customHeight="1">
      <c r="A75" s="688">
        <v>36</v>
      </c>
      <c r="B75" s="690"/>
      <c r="C75" s="691"/>
      <c r="D75" s="692"/>
      <c r="E75" s="693"/>
      <c r="F75" s="695"/>
      <c r="G75" s="695"/>
      <c r="H75" s="253" t="s">
        <v>235</v>
      </c>
      <c r="I75" s="254"/>
      <c r="J75" s="255" t="s">
        <v>238</v>
      </c>
      <c r="K75" s="252"/>
      <c r="L75" s="368" t="s">
        <v>324</v>
      </c>
      <c r="M75" s="683" t="s">
        <v>324</v>
      </c>
      <c r="N75" s="246" t="s">
        <v>233</v>
      </c>
      <c r="O75" s="246" t="s">
        <v>82</v>
      </c>
      <c r="P75" s="247" t="s">
        <v>234</v>
      </c>
      <c r="Q75" s="686"/>
    </row>
    <row r="76" spans="1:17">
      <c r="A76" s="698"/>
      <c r="B76" s="236"/>
      <c r="C76" s="237" t="s">
        <v>229</v>
      </c>
      <c r="D76" s="238"/>
      <c r="E76" s="699"/>
      <c r="F76" s="700"/>
      <c r="G76" s="700"/>
      <c r="H76" s="249" t="s">
        <v>236</v>
      </c>
      <c r="I76" s="254"/>
      <c r="J76" s="251" t="s">
        <v>238</v>
      </c>
      <c r="K76" s="250"/>
      <c r="L76" s="369" t="s">
        <v>324</v>
      </c>
      <c r="M76" s="684"/>
      <c r="N76" s="370" t="s">
        <v>286</v>
      </c>
      <c r="O76" s="370" t="s">
        <v>286</v>
      </c>
      <c r="P76" s="370" t="s">
        <v>286</v>
      </c>
      <c r="Q76" s="687"/>
    </row>
    <row r="77" spans="1:17" ht="18" customHeight="1">
      <c r="A77" s="688">
        <v>37</v>
      </c>
      <c r="B77" s="690"/>
      <c r="C77" s="691"/>
      <c r="D77" s="692"/>
      <c r="E77" s="693"/>
      <c r="F77" s="695"/>
      <c r="G77" s="695"/>
      <c r="H77" s="253" t="s">
        <v>235</v>
      </c>
      <c r="I77" s="254"/>
      <c r="J77" s="255" t="s">
        <v>238</v>
      </c>
      <c r="K77" s="252"/>
      <c r="L77" s="368" t="s">
        <v>324</v>
      </c>
      <c r="M77" s="683" t="s">
        <v>324</v>
      </c>
      <c r="N77" s="246" t="s">
        <v>233</v>
      </c>
      <c r="O77" s="246" t="s">
        <v>82</v>
      </c>
      <c r="P77" s="247" t="s">
        <v>234</v>
      </c>
      <c r="Q77" s="686"/>
    </row>
    <row r="78" spans="1:17">
      <c r="A78" s="698"/>
      <c r="B78" s="236"/>
      <c r="C78" s="237" t="s">
        <v>229</v>
      </c>
      <c r="D78" s="238"/>
      <c r="E78" s="699"/>
      <c r="F78" s="700"/>
      <c r="G78" s="700"/>
      <c r="H78" s="249" t="s">
        <v>236</v>
      </c>
      <c r="I78" s="254"/>
      <c r="J78" s="251" t="s">
        <v>238</v>
      </c>
      <c r="K78" s="250"/>
      <c r="L78" s="369" t="s">
        <v>324</v>
      </c>
      <c r="M78" s="684"/>
      <c r="N78" s="370" t="s">
        <v>286</v>
      </c>
      <c r="O78" s="370" t="s">
        <v>286</v>
      </c>
      <c r="P78" s="370" t="s">
        <v>286</v>
      </c>
      <c r="Q78" s="687"/>
    </row>
    <row r="79" spans="1:17" ht="18" customHeight="1">
      <c r="A79" s="688">
        <v>38</v>
      </c>
      <c r="B79" s="690"/>
      <c r="C79" s="691"/>
      <c r="D79" s="692"/>
      <c r="E79" s="693"/>
      <c r="F79" s="695"/>
      <c r="G79" s="695"/>
      <c r="H79" s="253" t="s">
        <v>235</v>
      </c>
      <c r="I79" s="254"/>
      <c r="J79" s="255" t="s">
        <v>238</v>
      </c>
      <c r="K79" s="252"/>
      <c r="L79" s="368" t="s">
        <v>324</v>
      </c>
      <c r="M79" s="683" t="s">
        <v>324</v>
      </c>
      <c r="N79" s="246" t="s">
        <v>233</v>
      </c>
      <c r="O79" s="246" t="s">
        <v>82</v>
      </c>
      <c r="P79" s="247" t="s">
        <v>234</v>
      </c>
      <c r="Q79" s="686"/>
    </row>
    <row r="80" spans="1:17">
      <c r="A80" s="698"/>
      <c r="B80" s="236"/>
      <c r="C80" s="237" t="s">
        <v>229</v>
      </c>
      <c r="D80" s="238"/>
      <c r="E80" s="699"/>
      <c r="F80" s="700"/>
      <c r="G80" s="700"/>
      <c r="H80" s="249" t="s">
        <v>236</v>
      </c>
      <c r="I80" s="254"/>
      <c r="J80" s="251" t="s">
        <v>238</v>
      </c>
      <c r="K80" s="250"/>
      <c r="L80" s="369" t="s">
        <v>324</v>
      </c>
      <c r="M80" s="684"/>
      <c r="N80" s="370" t="s">
        <v>286</v>
      </c>
      <c r="O80" s="370" t="s">
        <v>286</v>
      </c>
      <c r="P80" s="370" t="s">
        <v>286</v>
      </c>
      <c r="Q80" s="687"/>
    </row>
    <row r="81" spans="1:17" ht="18" customHeight="1">
      <c r="A81" s="688">
        <v>39</v>
      </c>
      <c r="B81" s="690"/>
      <c r="C81" s="691"/>
      <c r="D81" s="692"/>
      <c r="E81" s="693"/>
      <c r="F81" s="695"/>
      <c r="G81" s="695"/>
      <c r="H81" s="253" t="s">
        <v>235</v>
      </c>
      <c r="I81" s="254"/>
      <c r="J81" s="255" t="s">
        <v>238</v>
      </c>
      <c r="K81" s="252"/>
      <c r="L81" s="368" t="s">
        <v>324</v>
      </c>
      <c r="M81" s="683" t="s">
        <v>324</v>
      </c>
      <c r="N81" s="246" t="s">
        <v>233</v>
      </c>
      <c r="O81" s="246" t="s">
        <v>82</v>
      </c>
      <c r="P81" s="247" t="s">
        <v>234</v>
      </c>
      <c r="Q81" s="686"/>
    </row>
    <row r="82" spans="1:17">
      <c r="A82" s="698"/>
      <c r="B82" s="236"/>
      <c r="C82" s="237" t="s">
        <v>229</v>
      </c>
      <c r="D82" s="238"/>
      <c r="E82" s="699"/>
      <c r="F82" s="700"/>
      <c r="G82" s="700"/>
      <c r="H82" s="249" t="s">
        <v>236</v>
      </c>
      <c r="I82" s="254"/>
      <c r="J82" s="251" t="s">
        <v>238</v>
      </c>
      <c r="K82" s="250"/>
      <c r="L82" s="369" t="s">
        <v>324</v>
      </c>
      <c r="M82" s="684"/>
      <c r="N82" s="370" t="s">
        <v>286</v>
      </c>
      <c r="O82" s="370" t="s">
        <v>286</v>
      </c>
      <c r="P82" s="370" t="s">
        <v>286</v>
      </c>
      <c r="Q82" s="687"/>
    </row>
    <row r="83" spans="1:17" ht="18" customHeight="1">
      <c r="A83" s="688">
        <v>40</v>
      </c>
      <c r="B83" s="690"/>
      <c r="C83" s="691"/>
      <c r="D83" s="692"/>
      <c r="E83" s="693"/>
      <c r="F83" s="695"/>
      <c r="G83" s="695"/>
      <c r="H83" s="253" t="s">
        <v>235</v>
      </c>
      <c r="I83" s="254"/>
      <c r="J83" s="255" t="s">
        <v>238</v>
      </c>
      <c r="K83" s="252"/>
      <c r="L83" s="368" t="s">
        <v>324</v>
      </c>
      <c r="M83" s="683" t="s">
        <v>324</v>
      </c>
      <c r="N83" s="246" t="s">
        <v>233</v>
      </c>
      <c r="O83" s="246" t="s">
        <v>82</v>
      </c>
      <c r="P83" s="247" t="s">
        <v>234</v>
      </c>
      <c r="Q83" s="686"/>
    </row>
    <row r="84" spans="1:17">
      <c r="A84" s="698"/>
      <c r="B84" s="236"/>
      <c r="C84" s="237" t="s">
        <v>229</v>
      </c>
      <c r="D84" s="238"/>
      <c r="E84" s="699"/>
      <c r="F84" s="700"/>
      <c r="G84" s="700"/>
      <c r="H84" s="249" t="s">
        <v>236</v>
      </c>
      <c r="I84" s="254"/>
      <c r="J84" s="251" t="s">
        <v>238</v>
      </c>
      <c r="K84" s="250"/>
      <c r="L84" s="369" t="s">
        <v>324</v>
      </c>
      <c r="M84" s="684"/>
      <c r="N84" s="370" t="s">
        <v>286</v>
      </c>
      <c r="O84" s="370" t="s">
        <v>286</v>
      </c>
      <c r="P84" s="370" t="s">
        <v>286</v>
      </c>
      <c r="Q84" s="687"/>
    </row>
    <row r="85" spans="1:17" ht="18" customHeight="1">
      <c r="A85" s="688">
        <v>41</v>
      </c>
      <c r="B85" s="690"/>
      <c r="C85" s="691"/>
      <c r="D85" s="692"/>
      <c r="E85" s="693"/>
      <c r="F85" s="695"/>
      <c r="G85" s="695"/>
      <c r="H85" s="253" t="s">
        <v>235</v>
      </c>
      <c r="I85" s="254"/>
      <c r="J85" s="255" t="s">
        <v>238</v>
      </c>
      <c r="K85" s="252"/>
      <c r="L85" s="368" t="s">
        <v>324</v>
      </c>
      <c r="M85" s="683" t="s">
        <v>324</v>
      </c>
      <c r="N85" s="246" t="s">
        <v>233</v>
      </c>
      <c r="O85" s="246" t="s">
        <v>82</v>
      </c>
      <c r="P85" s="247" t="s">
        <v>234</v>
      </c>
      <c r="Q85" s="686"/>
    </row>
    <row r="86" spans="1:17">
      <c r="A86" s="698"/>
      <c r="B86" s="236"/>
      <c r="C86" s="237" t="s">
        <v>229</v>
      </c>
      <c r="D86" s="238"/>
      <c r="E86" s="699"/>
      <c r="F86" s="700"/>
      <c r="G86" s="700"/>
      <c r="H86" s="249" t="s">
        <v>236</v>
      </c>
      <c r="I86" s="254"/>
      <c r="J86" s="251" t="s">
        <v>238</v>
      </c>
      <c r="K86" s="250"/>
      <c r="L86" s="369" t="s">
        <v>324</v>
      </c>
      <c r="M86" s="684"/>
      <c r="N86" s="370" t="s">
        <v>286</v>
      </c>
      <c r="O86" s="370" t="s">
        <v>286</v>
      </c>
      <c r="P86" s="370" t="s">
        <v>286</v>
      </c>
      <c r="Q86" s="687"/>
    </row>
    <row r="87" spans="1:17" ht="18" customHeight="1">
      <c r="A87" s="688">
        <v>42</v>
      </c>
      <c r="B87" s="690"/>
      <c r="C87" s="691"/>
      <c r="D87" s="692"/>
      <c r="E87" s="693"/>
      <c r="F87" s="695"/>
      <c r="G87" s="695"/>
      <c r="H87" s="253" t="s">
        <v>235</v>
      </c>
      <c r="I87" s="254"/>
      <c r="J87" s="255" t="s">
        <v>238</v>
      </c>
      <c r="K87" s="252"/>
      <c r="L87" s="368" t="s">
        <v>324</v>
      </c>
      <c r="M87" s="683" t="s">
        <v>324</v>
      </c>
      <c r="N87" s="246" t="s">
        <v>233</v>
      </c>
      <c r="O87" s="246" t="s">
        <v>82</v>
      </c>
      <c r="P87" s="247" t="s">
        <v>234</v>
      </c>
      <c r="Q87" s="686"/>
    </row>
    <row r="88" spans="1:17">
      <c r="A88" s="698"/>
      <c r="B88" s="236"/>
      <c r="C88" s="237" t="s">
        <v>229</v>
      </c>
      <c r="D88" s="238"/>
      <c r="E88" s="699"/>
      <c r="F88" s="700"/>
      <c r="G88" s="700"/>
      <c r="H88" s="249" t="s">
        <v>236</v>
      </c>
      <c r="I88" s="254"/>
      <c r="J88" s="251" t="s">
        <v>238</v>
      </c>
      <c r="K88" s="250"/>
      <c r="L88" s="369" t="s">
        <v>324</v>
      </c>
      <c r="M88" s="684"/>
      <c r="N88" s="370" t="s">
        <v>286</v>
      </c>
      <c r="O88" s="370" t="s">
        <v>286</v>
      </c>
      <c r="P88" s="370" t="s">
        <v>286</v>
      </c>
      <c r="Q88" s="687"/>
    </row>
    <row r="89" spans="1:17" ht="18" customHeight="1">
      <c r="A89" s="688">
        <v>43</v>
      </c>
      <c r="B89" s="690"/>
      <c r="C89" s="691"/>
      <c r="D89" s="692"/>
      <c r="E89" s="693"/>
      <c r="F89" s="695"/>
      <c r="G89" s="695"/>
      <c r="H89" s="253" t="s">
        <v>235</v>
      </c>
      <c r="I89" s="254"/>
      <c r="J89" s="255" t="s">
        <v>238</v>
      </c>
      <c r="K89" s="252"/>
      <c r="L89" s="368" t="s">
        <v>324</v>
      </c>
      <c r="M89" s="683" t="s">
        <v>324</v>
      </c>
      <c r="N89" s="246" t="s">
        <v>233</v>
      </c>
      <c r="O89" s="246" t="s">
        <v>82</v>
      </c>
      <c r="P89" s="247" t="s">
        <v>234</v>
      </c>
      <c r="Q89" s="686"/>
    </row>
    <row r="90" spans="1:17">
      <c r="A90" s="698"/>
      <c r="B90" s="236"/>
      <c r="C90" s="237" t="s">
        <v>229</v>
      </c>
      <c r="D90" s="238"/>
      <c r="E90" s="699"/>
      <c r="F90" s="700"/>
      <c r="G90" s="700"/>
      <c r="H90" s="249" t="s">
        <v>236</v>
      </c>
      <c r="I90" s="254"/>
      <c r="J90" s="251" t="s">
        <v>238</v>
      </c>
      <c r="K90" s="250"/>
      <c r="L90" s="369" t="s">
        <v>324</v>
      </c>
      <c r="M90" s="684"/>
      <c r="N90" s="370" t="s">
        <v>286</v>
      </c>
      <c r="O90" s="370" t="s">
        <v>286</v>
      </c>
      <c r="P90" s="370" t="s">
        <v>286</v>
      </c>
      <c r="Q90" s="687"/>
    </row>
    <row r="91" spans="1:17" ht="18" customHeight="1">
      <c r="A91" s="688">
        <v>44</v>
      </c>
      <c r="B91" s="690"/>
      <c r="C91" s="691"/>
      <c r="D91" s="692"/>
      <c r="E91" s="693"/>
      <c r="F91" s="695"/>
      <c r="G91" s="695"/>
      <c r="H91" s="253" t="s">
        <v>235</v>
      </c>
      <c r="I91" s="254"/>
      <c r="J91" s="255" t="s">
        <v>238</v>
      </c>
      <c r="K91" s="252"/>
      <c r="L91" s="368" t="s">
        <v>324</v>
      </c>
      <c r="M91" s="683" t="s">
        <v>324</v>
      </c>
      <c r="N91" s="246" t="s">
        <v>233</v>
      </c>
      <c r="O91" s="246" t="s">
        <v>82</v>
      </c>
      <c r="P91" s="247" t="s">
        <v>234</v>
      </c>
      <c r="Q91" s="686"/>
    </row>
    <row r="92" spans="1:17">
      <c r="A92" s="698"/>
      <c r="B92" s="236"/>
      <c r="C92" s="237" t="s">
        <v>229</v>
      </c>
      <c r="D92" s="238"/>
      <c r="E92" s="699"/>
      <c r="F92" s="700"/>
      <c r="G92" s="700"/>
      <c r="H92" s="249" t="s">
        <v>236</v>
      </c>
      <c r="I92" s="254"/>
      <c r="J92" s="251" t="s">
        <v>238</v>
      </c>
      <c r="K92" s="250"/>
      <c r="L92" s="369" t="s">
        <v>324</v>
      </c>
      <c r="M92" s="684"/>
      <c r="N92" s="370" t="s">
        <v>286</v>
      </c>
      <c r="O92" s="370" t="s">
        <v>286</v>
      </c>
      <c r="P92" s="370" t="s">
        <v>286</v>
      </c>
      <c r="Q92" s="687"/>
    </row>
    <row r="93" spans="1:17" ht="18" customHeight="1">
      <c r="A93" s="688">
        <v>45</v>
      </c>
      <c r="B93" s="690"/>
      <c r="C93" s="691"/>
      <c r="D93" s="692"/>
      <c r="E93" s="693"/>
      <c r="F93" s="695"/>
      <c r="G93" s="695"/>
      <c r="H93" s="253" t="s">
        <v>235</v>
      </c>
      <c r="I93" s="254"/>
      <c r="J93" s="255" t="s">
        <v>238</v>
      </c>
      <c r="K93" s="752"/>
      <c r="L93" s="368" t="s">
        <v>324</v>
      </c>
      <c r="M93" s="753" t="s">
        <v>324</v>
      </c>
      <c r="N93" s="246" t="s">
        <v>233</v>
      </c>
      <c r="O93" s="246" t="s">
        <v>82</v>
      </c>
      <c r="P93" s="247" t="s">
        <v>234</v>
      </c>
      <c r="Q93" s="686"/>
    </row>
    <row r="94" spans="1:17">
      <c r="A94" s="698"/>
      <c r="B94" s="236"/>
      <c r="C94" s="237" t="s">
        <v>229</v>
      </c>
      <c r="D94" s="238"/>
      <c r="E94" s="699"/>
      <c r="F94" s="700"/>
      <c r="G94" s="700"/>
      <c r="H94" s="249" t="s">
        <v>236</v>
      </c>
      <c r="I94" s="254"/>
      <c r="J94" s="251" t="s">
        <v>238</v>
      </c>
      <c r="K94" s="250"/>
      <c r="L94" s="385" t="s">
        <v>324</v>
      </c>
      <c r="M94" s="684"/>
      <c r="N94" s="370" t="s">
        <v>286</v>
      </c>
      <c r="O94" s="370" t="s">
        <v>286</v>
      </c>
      <c r="P94" s="370" t="s">
        <v>286</v>
      </c>
      <c r="Q94" s="687"/>
    </row>
    <row r="95" spans="1:17" ht="18" customHeight="1">
      <c r="A95" s="688">
        <v>46</v>
      </c>
      <c r="B95" s="690"/>
      <c r="C95" s="691"/>
      <c r="D95" s="692"/>
      <c r="E95" s="693"/>
      <c r="F95" s="695"/>
      <c r="G95" s="695"/>
      <c r="H95" s="253" t="s">
        <v>235</v>
      </c>
      <c r="I95" s="254"/>
      <c r="J95" s="255" t="s">
        <v>238</v>
      </c>
      <c r="K95" s="252"/>
      <c r="L95" s="368" t="s">
        <v>324</v>
      </c>
      <c r="M95" s="683" t="s">
        <v>324</v>
      </c>
      <c r="N95" s="246" t="s">
        <v>233</v>
      </c>
      <c r="O95" s="246" t="s">
        <v>82</v>
      </c>
      <c r="P95" s="247" t="s">
        <v>234</v>
      </c>
      <c r="Q95" s="686"/>
    </row>
    <row r="96" spans="1:17">
      <c r="A96" s="698"/>
      <c r="B96" s="236"/>
      <c r="C96" s="237" t="s">
        <v>229</v>
      </c>
      <c r="D96" s="238"/>
      <c r="E96" s="699"/>
      <c r="F96" s="700"/>
      <c r="G96" s="700"/>
      <c r="H96" s="249" t="s">
        <v>236</v>
      </c>
      <c r="I96" s="254"/>
      <c r="J96" s="251" t="s">
        <v>238</v>
      </c>
      <c r="K96" s="250"/>
      <c r="L96" s="369" t="s">
        <v>324</v>
      </c>
      <c r="M96" s="684"/>
      <c r="N96" s="370" t="s">
        <v>286</v>
      </c>
      <c r="O96" s="370" t="s">
        <v>286</v>
      </c>
      <c r="P96" s="370" t="s">
        <v>286</v>
      </c>
      <c r="Q96" s="687"/>
    </row>
    <row r="97" spans="1:17" ht="18" customHeight="1">
      <c r="A97" s="688">
        <v>47</v>
      </c>
      <c r="B97" s="690"/>
      <c r="C97" s="691"/>
      <c r="D97" s="692"/>
      <c r="E97" s="693"/>
      <c r="F97" s="695"/>
      <c r="G97" s="695"/>
      <c r="H97" s="253" t="s">
        <v>235</v>
      </c>
      <c r="I97" s="254"/>
      <c r="J97" s="255" t="s">
        <v>238</v>
      </c>
      <c r="K97" s="252"/>
      <c r="L97" s="368" t="s">
        <v>324</v>
      </c>
      <c r="M97" s="683" t="s">
        <v>324</v>
      </c>
      <c r="N97" s="246" t="s">
        <v>233</v>
      </c>
      <c r="O97" s="246" t="s">
        <v>82</v>
      </c>
      <c r="P97" s="247" t="s">
        <v>234</v>
      </c>
      <c r="Q97" s="686"/>
    </row>
    <row r="98" spans="1:17">
      <c r="A98" s="698"/>
      <c r="B98" s="236"/>
      <c r="C98" s="237" t="s">
        <v>229</v>
      </c>
      <c r="D98" s="238"/>
      <c r="E98" s="699"/>
      <c r="F98" s="700"/>
      <c r="G98" s="700"/>
      <c r="H98" s="249" t="s">
        <v>236</v>
      </c>
      <c r="I98" s="254"/>
      <c r="J98" s="251" t="s">
        <v>238</v>
      </c>
      <c r="K98" s="250"/>
      <c r="L98" s="369" t="s">
        <v>324</v>
      </c>
      <c r="M98" s="684"/>
      <c r="N98" s="370" t="s">
        <v>286</v>
      </c>
      <c r="O98" s="370" t="s">
        <v>286</v>
      </c>
      <c r="P98" s="370" t="s">
        <v>286</v>
      </c>
      <c r="Q98" s="687"/>
    </row>
    <row r="99" spans="1:17" ht="18" customHeight="1">
      <c r="A99" s="688">
        <v>48</v>
      </c>
      <c r="B99" s="690"/>
      <c r="C99" s="691"/>
      <c r="D99" s="692"/>
      <c r="E99" s="693"/>
      <c r="F99" s="695"/>
      <c r="G99" s="695"/>
      <c r="H99" s="253" t="s">
        <v>235</v>
      </c>
      <c r="I99" s="254"/>
      <c r="J99" s="255" t="s">
        <v>238</v>
      </c>
      <c r="K99" s="252"/>
      <c r="L99" s="368" t="s">
        <v>324</v>
      </c>
      <c r="M99" s="683" t="s">
        <v>324</v>
      </c>
      <c r="N99" s="246" t="s">
        <v>233</v>
      </c>
      <c r="O99" s="246" t="s">
        <v>82</v>
      </c>
      <c r="P99" s="247" t="s">
        <v>234</v>
      </c>
      <c r="Q99" s="686"/>
    </row>
    <row r="100" spans="1:17">
      <c r="A100" s="698"/>
      <c r="B100" s="236"/>
      <c r="C100" s="237" t="s">
        <v>229</v>
      </c>
      <c r="D100" s="238"/>
      <c r="E100" s="699"/>
      <c r="F100" s="700"/>
      <c r="G100" s="700"/>
      <c r="H100" s="249" t="s">
        <v>236</v>
      </c>
      <c r="I100" s="254"/>
      <c r="J100" s="251" t="s">
        <v>238</v>
      </c>
      <c r="K100" s="250"/>
      <c r="L100" s="369" t="s">
        <v>324</v>
      </c>
      <c r="M100" s="684"/>
      <c r="N100" s="370" t="s">
        <v>286</v>
      </c>
      <c r="O100" s="370" t="s">
        <v>286</v>
      </c>
      <c r="P100" s="370" t="s">
        <v>286</v>
      </c>
      <c r="Q100" s="687"/>
    </row>
    <row r="101" spans="1:17" ht="18" customHeight="1">
      <c r="A101" s="688">
        <v>49</v>
      </c>
      <c r="B101" s="690"/>
      <c r="C101" s="691"/>
      <c r="D101" s="692"/>
      <c r="E101" s="693"/>
      <c r="F101" s="695"/>
      <c r="G101" s="695"/>
      <c r="H101" s="253" t="s">
        <v>235</v>
      </c>
      <c r="I101" s="254"/>
      <c r="J101" s="255" t="s">
        <v>238</v>
      </c>
      <c r="K101" s="252"/>
      <c r="L101" s="368" t="s">
        <v>324</v>
      </c>
      <c r="M101" s="683" t="s">
        <v>324</v>
      </c>
      <c r="N101" s="246" t="s">
        <v>233</v>
      </c>
      <c r="O101" s="246" t="s">
        <v>82</v>
      </c>
      <c r="P101" s="247" t="s">
        <v>234</v>
      </c>
      <c r="Q101" s="686"/>
    </row>
    <row r="102" spans="1:17">
      <c r="A102" s="698"/>
      <c r="B102" s="236"/>
      <c r="C102" s="237" t="s">
        <v>229</v>
      </c>
      <c r="D102" s="238"/>
      <c r="E102" s="699"/>
      <c r="F102" s="700"/>
      <c r="G102" s="700"/>
      <c r="H102" s="249" t="s">
        <v>236</v>
      </c>
      <c r="I102" s="254"/>
      <c r="J102" s="251" t="s">
        <v>238</v>
      </c>
      <c r="K102" s="250"/>
      <c r="L102" s="369" t="s">
        <v>324</v>
      </c>
      <c r="M102" s="684"/>
      <c r="N102" s="370" t="s">
        <v>286</v>
      </c>
      <c r="O102" s="370" t="s">
        <v>286</v>
      </c>
      <c r="P102" s="370" t="s">
        <v>286</v>
      </c>
      <c r="Q102" s="687"/>
    </row>
    <row r="103" spans="1:17" ht="18" customHeight="1">
      <c r="A103" s="688">
        <v>50</v>
      </c>
      <c r="B103" s="690"/>
      <c r="C103" s="691"/>
      <c r="D103" s="692"/>
      <c r="E103" s="693"/>
      <c r="F103" s="695"/>
      <c r="G103" s="695"/>
      <c r="H103" s="253" t="s">
        <v>235</v>
      </c>
      <c r="I103" s="254"/>
      <c r="J103" s="255" t="s">
        <v>238</v>
      </c>
      <c r="K103" s="252"/>
      <c r="L103" s="368" t="s">
        <v>324</v>
      </c>
      <c r="M103" s="683" t="s">
        <v>324</v>
      </c>
      <c r="N103" s="246" t="s">
        <v>233</v>
      </c>
      <c r="O103" s="246" t="s">
        <v>82</v>
      </c>
      <c r="P103" s="247" t="s">
        <v>234</v>
      </c>
      <c r="Q103" s="686"/>
    </row>
    <row r="104" spans="1:17">
      <c r="A104" s="698"/>
      <c r="B104" s="236"/>
      <c r="C104" s="237" t="s">
        <v>229</v>
      </c>
      <c r="D104" s="238"/>
      <c r="E104" s="699"/>
      <c r="F104" s="700"/>
      <c r="G104" s="700"/>
      <c r="H104" s="249" t="s">
        <v>236</v>
      </c>
      <c r="I104" s="254"/>
      <c r="J104" s="251" t="s">
        <v>238</v>
      </c>
      <c r="K104" s="250"/>
      <c r="L104" s="369" t="s">
        <v>324</v>
      </c>
      <c r="M104" s="684"/>
      <c r="N104" s="370" t="s">
        <v>286</v>
      </c>
      <c r="O104" s="370" t="s">
        <v>286</v>
      </c>
      <c r="P104" s="370" t="s">
        <v>286</v>
      </c>
      <c r="Q104" s="687"/>
    </row>
    <row r="105" spans="1:17" ht="18" customHeight="1">
      <c r="A105" s="688">
        <v>51</v>
      </c>
      <c r="B105" s="690"/>
      <c r="C105" s="691"/>
      <c r="D105" s="692"/>
      <c r="E105" s="693"/>
      <c r="F105" s="695"/>
      <c r="G105" s="695"/>
      <c r="H105" s="253" t="s">
        <v>235</v>
      </c>
      <c r="I105" s="254"/>
      <c r="J105" s="255" t="s">
        <v>238</v>
      </c>
      <c r="K105" s="252"/>
      <c r="L105" s="368" t="s">
        <v>324</v>
      </c>
      <c r="M105" s="683" t="s">
        <v>324</v>
      </c>
      <c r="N105" s="246" t="s">
        <v>233</v>
      </c>
      <c r="O105" s="246" t="s">
        <v>82</v>
      </c>
      <c r="P105" s="247" t="s">
        <v>234</v>
      </c>
      <c r="Q105" s="686"/>
    </row>
    <row r="106" spans="1:17">
      <c r="A106" s="698"/>
      <c r="B106" s="236"/>
      <c r="C106" s="237" t="s">
        <v>229</v>
      </c>
      <c r="D106" s="238"/>
      <c r="E106" s="699"/>
      <c r="F106" s="700"/>
      <c r="G106" s="700"/>
      <c r="H106" s="249" t="s">
        <v>236</v>
      </c>
      <c r="I106" s="254"/>
      <c r="J106" s="251" t="s">
        <v>238</v>
      </c>
      <c r="K106" s="250"/>
      <c r="L106" s="369" t="s">
        <v>324</v>
      </c>
      <c r="M106" s="684"/>
      <c r="N106" s="370" t="s">
        <v>286</v>
      </c>
      <c r="O106" s="370" t="s">
        <v>286</v>
      </c>
      <c r="P106" s="370" t="s">
        <v>286</v>
      </c>
      <c r="Q106" s="687"/>
    </row>
    <row r="107" spans="1:17" ht="18" customHeight="1">
      <c r="A107" s="688">
        <v>52</v>
      </c>
      <c r="B107" s="690"/>
      <c r="C107" s="691"/>
      <c r="D107" s="692"/>
      <c r="E107" s="693"/>
      <c r="F107" s="695"/>
      <c r="G107" s="695"/>
      <c r="H107" s="253" t="s">
        <v>235</v>
      </c>
      <c r="I107" s="254"/>
      <c r="J107" s="255" t="s">
        <v>238</v>
      </c>
      <c r="K107" s="252"/>
      <c r="L107" s="368" t="s">
        <v>324</v>
      </c>
      <c r="M107" s="683" t="s">
        <v>324</v>
      </c>
      <c r="N107" s="246" t="s">
        <v>233</v>
      </c>
      <c r="O107" s="246" t="s">
        <v>82</v>
      </c>
      <c r="P107" s="247" t="s">
        <v>234</v>
      </c>
      <c r="Q107" s="686"/>
    </row>
    <row r="108" spans="1:17">
      <c r="A108" s="698"/>
      <c r="B108" s="236"/>
      <c r="C108" s="237" t="s">
        <v>229</v>
      </c>
      <c r="D108" s="238"/>
      <c r="E108" s="699"/>
      <c r="F108" s="700"/>
      <c r="G108" s="700"/>
      <c r="H108" s="249" t="s">
        <v>236</v>
      </c>
      <c r="I108" s="254"/>
      <c r="J108" s="251" t="s">
        <v>238</v>
      </c>
      <c r="K108" s="250"/>
      <c r="L108" s="369" t="s">
        <v>324</v>
      </c>
      <c r="M108" s="684"/>
      <c r="N108" s="370" t="s">
        <v>286</v>
      </c>
      <c r="O108" s="370" t="s">
        <v>286</v>
      </c>
      <c r="P108" s="370" t="s">
        <v>286</v>
      </c>
      <c r="Q108" s="687"/>
    </row>
    <row r="109" spans="1:17" ht="18" customHeight="1">
      <c r="A109" s="688">
        <v>53</v>
      </c>
      <c r="B109" s="690"/>
      <c r="C109" s="691"/>
      <c r="D109" s="692"/>
      <c r="E109" s="693"/>
      <c r="F109" s="695"/>
      <c r="G109" s="695"/>
      <c r="H109" s="253" t="s">
        <v>235</v>
      </c>
      <c r="I109" s="254"/>
      <c r="J109" s="255" t="s">
        <v>238</v>
      </c>
      <c r="K109" s="252"/>
      <c r="L109" s="368" t="s">
        <v>324</v>
      </c>
      <c r="M109" s="683" t="s">
        <v>324</v>
      </c>
      <c r="N109" s="246" t="s">
        <v>233</v>
      </c>
      <c r="O109" s="246" t="s">
        <v>82</v>
      </c>
      <c r="P109" s="247" t="s">
        <v>234</v>
      </c>
      <c r="Q109" s="686"/>
    </row>
    <row r="110" spans="1:17">
      <c r="A110" s="698"/>
      <c r="B110" s="236"/>
      <c r="C110" s="237" t="s">
        <v>229</v>
      </c>
      <c r="D110" s="238"/>
      <c r="E110" s="699"/>
      <c r="F110" s="700"/>
      <c r="G110" s="700"/>
      <c r="H110" s="249" t="s">
        <v>236</v>
      </c>
      <c r="I110" s="254"/>
      <c r="J110" s="251" t="s">
        <v>238</v>
      </c>
      <c r="K110" s="250"/>
      <c r="L110" s="369" t="s">
        <v>324</v>
      </c>
      <c r="M110" s="684"/>
      <c r="N110" s="370" t="s">
        <v>286</v>
      </c>
      <c r="O110" s="370" t="s">
        <v>286</v>
      </c>
      <c r="P110" s="370" t="s">
        <v>286</v>
      </c>
      <c r="Q110" s="687"/>
    </row>
    <row r="111" spans="1:17" ht="18" customHeight="1">
      <c r="A111" s="688">
        <v>54</v>
      </c>
      <c r="B111" s="690"/>
      <c r="C111" s="691"/>
      <c r="D111" s="692"/>
      <c r="E111" s="693"/>
      <c r="F111" s="695"/>
      <c r="G111" s="695"/>
      <c r="H111" s="253" t="s">
        <v>235</v>
      </c>
      <c r="I111" s="254"/>
      <c r="J111" s="255" t="s">
        <v>238</v>
      </c>
      <c r="K111" s="252"/>
      <c r="L111" s="368" t="s">
        <v>324</v>
      </c>
      <c r="M111" s="683" t="s">
        <v>324</v>
      </c>
      <c r="N111" s="246" t="s">
        <v>233</v>
      </c>
      <c r="O111" s="246" t="s">
        <v>82</v>
      </c>
      <c r="P111" s="247" t="s">
        <v>234</v>
      </c>
      <c r="Q111" s="686"/>
    </row>
    <row r="112" spans="1:17">
      <c r="A112" s="698"/>
      <c r="B112" s="236"/>
      <c r="C112" s="237" t="s">
        <v>229</v>
      </c>
      <c r="D112" s="238"/>
      <c r="E112" s="699"/>
      <c r="F112" s="700"/>
      <c r="G112" s="700"/>
      <c r="H112" s="249" t="s">
        <v>236</v>
      </c>
      <c r="I112" s="254"/>
      <c r="J112" s="251" t="s">
        <v>238</v>
      </c>
      <c r="K112" s="250"/>
      <c r="L112" s="369" t="s">
        <v>324</v>
      </c>
      <c r="M112" s="684"/>
      <c r="N112" s="370" t="s">
        <v>286</v>
      </c>
      <c r="O112" s="370" t="s">
        <v>286</v>
      </c>
      <c r="P112" s="370" t="s">
        <v>286</v>
      </c>
      <c r="Q112" s="687"/>
    </row>
    <row r="113" spans="1:17" ht="18" customHeight="1">
      <c r="A113" s="688">
        <v>55</v>
      </c>
      <c r="B113" s="690"/>
      <c r="C113" s="691"/>
      <c r="D113" s="692"/>
      <c r="E113" s="693"/>
      <c r="F113" s="695"/>
      <c r="G113" s="695"/>
      <c r="H113" s="253" t="s">
        <v>235</v>
      </c>
      <c r="I113" s="254"/>
      <c r="J113" s="255" t="s">
        <v>238</v>
      </c>
      <c r="K113" s="252"/>
      <c r="L113" s="368" t="s">
        <v>324</v>
      </c>
      <c r="M113" s="683" t="s">
        <v>324</v>
      </c>
      <c r="N113" s="246" t="s">
        <v>233</v>
      </c>
      <c r="O113" s="246" t="s">
        <v>82</v>
      </c>
      <c r="P113" s="247" t="s">
        <v>234</v>
      </c>
      <c r="Q113" s="686"/>
    </row>
    <row r="114" spans="1:17">
      <c r="A114" s="698"/>
      <c r="B114" s="236"/>
      <c r="C114" s="237" t="s">
        <v>229</v>
      </c>
      <c r="D114" s="238"/>
      <c r="E114" s="699"/>
      <c r="F114" s="700"/>
      <c r="G114" s="700"/>
      <c r="H114" s="249" t="s">
        <v>236</v>
      </c>
      <c r="I114" s="254"/>
      <c r="J114" s="251" t="s">
        <v>238</v>
      </c>
      <c r="K114" s="250"/>
      <c r="L114" s="369" t="s">
        <v>324</v>
      </c>
      <c r="M114" s="684"/>
      <c r="N114" s="370" t="s">
        <v>286</v>
      </c>
      <c r="O114" s="370" t="s">
        <v>286</v>
      </c>
      <c r="P114" s="370" t="s">
        <v>286</v>
      </c>
      <c r="Q114" s="687"/>
    </row>
    <row r="115" spans="1:17" ht="18" customHeight="1">
      <c r="A115" s="688">
        <v>56</v>
      </c>
      <c r="B115" s="690"/>
      <c r="C115" s="691"/>
      <c r="D115" s="692"/>
      <c r="E115" s="693"/>
      <c r="F115" s="695"/>
      <c r="G115" s="695"/>
      <c r="H115" s="253" t="s">
        <v>235</v>
      </c>
      <c r="I115" s="254"/>
      <c r="J115" s="255" t="s">
        <v>238</v>
      </c>
      <c r="K115" s="252"/>
      <c r="L115" s="368" t="s">
        <v>324</v>
      </c>
      <c r="M115" s="683" t="s">
        <v>324</v>
      </c>
      <c r="N115" s="246" t="s">
        <v>233</v>
      </c>
      <c r="O115" s="246" t="s">
        <v>82</v>
      </c>
      <c r="P115" s="247" t="s">
        <v>234</v>
      </c>
      <c r="Q115" s="686"/>
    </row>
    <row r="116" spans="1:17">
      <c r="A116" s="698"/>
      <c r="B116" s="236"/>
      <c r="C116" s="237" t="s">
        <v>229</v>
      </c>
      <c r="D116" s="238"/>
      <c r="E116" s="699"/>
      <c r="F116" s="700"/>
      <c r="G116" s="700"/>
      <c r="H116" s="249" t="s">
        <v>236</v>
      </c>
      <c r="I116" s="254"/>
      <c r="J116" s="251" t="s">
        <v>238</v>
      </c>
      <c r="K116" s="250"/>
      <c r="L116" s="369" t="s">
        <v>324</v>
      </c>
      <c r="M116" s="684"/>
      <c r="N116" s="370" t="s">
        <v>286</v>
      </c>
      <c r="O116" s="370" t="s">
        <v>286</v>
      </c>
      <c r="P116" s="370" t="s">
        <v>286</v>
      </c>
      <c r="Q116" s="687"/>
    </row>
    <row r="117" spans="1:17" ht="18" customHeight="1">
      <c r="A117" s="688">
        <v>57</v>
      </c>
      <c r="B117" s="690"/>
      <c r="C117" s="691"/>
      <c r="D117" s="692"/>
      <c r="E117" s="693"/>
      <c r="F117" s="695"/>
      <c r="G117" s="695"/>
      <c r="H117" s="253" t="s">
        <v>235</v>
      </c>
      <c r="I117" s="254"/>
      <c r="J117" s="255" t="s">
        <v>238</v>
      </c>
      <c r="K117" s="252"/>
      <c r="L117" s="368" t="s">
        <v>324</v>
      </c>
      <c r="M117" s="683" t="s">
        <v>324</v>
      </c>
      <c r="N117" s="246" t="s">
        <v>233</v>
      </c>
      <c r="O117" s="246" t="s">
        <v>82</v>
      </c>
      <c r="P117" s="247" t="s">
        <v>234</v>
      </c>
      <c r="Q117" s="686"/>
    </row>
    <row r="118" spans="1:17">
      <c r="A118" s="698"/>
      <c r="B118" s="236"/>
      <c r="C118" s="237" t="s">
        <v>229</v>
      </c>
      <c r="D118" s="238"/>
      <c r="E118" s="699"/>
      <c r="F118" s="700"/>
      <c r="G118" s="700"/>
      <c r="H118" s="249" t="s">
        <v>236</v>
      </c>
      <c r="I118" s="254"/>
      <c r="J118" s="251" t="s">
        <v>238</v>
      </c>
      <c r="K118" s="250"/>
      <c r="L118" s="369" t="s">
        <v>324</v>
      </c>
      <c r="M118" s="684"/>
      <c r="N118" s="370" t="s">
        <v>286</v>
      </c>
      <c r="O118" s="370" t="s">
        <v>286</v>
      </c>
      <c r="P118" s="370" t="s">
        <v>286</v>
      </c>
      <c r="Q118" s="687"/>
    </row>
    <row r="119" spans="1:17" ht="18" customHeight="1">
      <c r="A119" s="688">
        <v>58</v>
      </c>
      <c r="B119" s="690"/>
      <c r="C119" s="691"/>
      <c r="D119" s="692"/>
      <c r="E119" s="693"/>
      <c r="F119" s="695"/>
      <c r="G119" s="695"/>
      <c r="H119" s="253" t="s">
        <v>235</v>
      </c>
      <c r="I119" s="254"/>
      <c r="J119" s="255" t="s">
        <v>238</v>
      </c>
      <c r="K119" s="252"/>
      <c r="L119" s="368" t="s">
        <v>324</v>
      </c>
      <c r="M119" s="683" t="s">
        <v>324</v>
      </c>
      <c r="N119" s="246" t="s">
        <v>233</v>
      </c>
      <c r="O119" s="246" t="s">
        <v>82</v>
      </c>
      <c r="P119" s="247" t="s">
        <v>234</v>
      </c>
      <c r="Q119" s="686"/>
    </row>
    <row r="120" spans="1:17">
      <c r="A120" s="698"/>
      <c r="B120" s="236"/>
      <c r="C120" s="237" t="s">
        <v>229</v>
      </c>
      <c r="D120" s="238"/>
      <c r="E120" s="699"/>
      <c r="F120" s="700"/>
      <c r="G120" s="700"/>
      <c r="H120" s="249" t="s">
        <v>236</v>
      </c>
      <c r="I120" s="254"/>
      <c r="J120" s="251" t="s">
        <v>238</v>
      </c>
      <c r="K120" s="250"/>
      <c r="L120" s="369" t="s">
        <v>324</v>
      </c>
      <c r="M120" s="684"/>
      <c r="N120" s="370" t="s">
        <v>286</v>
      </c>
      <c r="O120" s="370" t="s">
        <v>286</v>
      </c>
      <c r="P120" s="370" t="s">
        <v>286</v>
      </c>
      <c r="Q120" s="687"/>
    </row>
    <row r="121" spans="1:17" ht="18" customHeight="1">
      <c r="A121" s="688">
        <v>59</v>
      </c>
      <c r="B121" s="690"/>
      <c r="C121" s="691"/>
      <c r="D121" s="692"/>
      <c r="E121" s="693"/>
      <c r="F121" s="695"/>
      <c r="G121" s="695"/>
      <c r="H121" s="253" t="s">
        <v>235</v>
      </c>
      <c r="I121" s="254"/>
      <c r="J121" s="255" t="s">
        <v>238</v>
      </c>
      <c r="K121" s="252"/>
      <c r="L121" s="368" t="s">
        <v>324</v>
      </c>
      <c r="M121" s="683" t="s">
        <v>324</v>
      </c>
      <c r="N121" s="246" t="s">
        <v>233</v>
      </c>
      <c r="O121" s="246" t="s">
        <v>82</v>
      </c>
      <c r="P121" s="247" t="s">
        <v>234</v>
      </c>
      <c r="Q121" s="686"/>
    </row>
    <row r="122" spans="1:17">
      <c r="A122" s="698"/>
      <c r="B122" s="236"/>
      <c r="C122" s="237" t="s">
        <v>229</v>
      </c>
      <c r="D122" s="238"/>
      <c r="E122" s="699"/>
      <c r="F122" s="700"/>
      <c r="G122" s="700"/>
      <c r="H122" s="249" t="s">
        <v>236</v>
      </c>
      <c r="I122" s="254"/>
      <c r="J122" s="251" t="s">
        <v>238</v>
      </c>
      <c r="K122" s="250"/>
      <c r="L122" s="369" t="s">
        <v>324</v>
      </c>
      <c r="M122" s="684"/>
      <c r="N122" s="370" t="s">
        <v>286</v>
      </c>
      <c r="O122" s="370" t="s">
        <v>286</v>
      </c>
      <c r="P122" s="370" t="s">
        <v>286</v>
      </c>
      <c r="Q122" s="687"/>
    </row>
    <row r="123" spans="1:17" ht="18" customHeight="1">
      <c r="A123" s="688">
        <v>60</v>
      </c>
      <c r="B123" s="690"/>
      <c r="C123" s="691"/>
      <c r="D123" s="692"/>
      <c r="E123" s="693"/>
      <c r="F123" s="695"/>
      <c r="G123" s="695"/>
      <c r="H123" s="253" t="s">
        <v>235</v>
      </c>
      <c r="I123" s="254"/>
      <c r="J123" s="255" t="s">
        <v>238</v>
      </c>
      <c r="K123" s="252"/>
      <c r="L123" s="368" t="s">
        <v>324</v>
      </c>
      <c r="M123" s="683" t="s">
        <v>324</v>
      </c>
      <c r="N123" s="246" t="s">
        <v>233</v>
      </c>
      <c r="O123" s="246" t="s">
        <v>82</v>
      </c>
      <c r="P123" s="247" t="s">
        <v>234</v>
      </c>
      <c r="Q123" s="686"/>
    </row>
    <row r="124" spans="1:17">
      <c r="A124" s="698"/>
      <c r="B124" s="236"/>
      <c r="C124" s="237" t="s">
        <v>229</v>
      </c>
      <c r="D124" s="238"/>
      <c r="E124" s="699"/>
      <c r="F124" s="700"/>
      <c r="G124" s="700"/>
      <c r="H124" s="249" t="s">
        <v>236</v>
      </c>
      <c r="I124" s="254"/>
      <c r="J124" s="251" t="s">
        <v>238</v>
      </c>
      <c r="K124" s="250"/>
      <c r="L124" s="369" t="s">
        <v>324</v>
      </c>
      <c r="M124" s="684"/>
      <c r="N124" s="370" t="s">
        <v>286</v>
      </c>
      <c r="O124" s="370" t="s">
        <v>286</v>
      </c>
      <c r="P124" s="370" t="s">
        <v>286</v>
      </c>
      <c r="Q124" s="687"/>
    </row>
    <row r="125" spans="1:17" ht="18" customHeight="1">
      <c r="A125" s="688">
        <v>61</v>
      </c>
      <c r="B125" s="690"/>
      <c r="C125" s="691"/>
      <c r="D125" s="692"/>
      <c r="E125" s="693"/>
      <c r="F125" s="695"/>
      <c r="G125" s="695"/>
      <c r="H125" s="253" t="s">
        <v>235</v>
      </c>
      <c r="I125" s="254"/>
      <c r="J125" s="255" t="s">
        <v>238</v>
      </c>
      <c r="K125" s="252"/>
      <c r="L125" s="368" t="s">
        <v>324</v>
      </c>
      <c r="M125" s="683" t="s">
        <v>324</v>
      </c>
      <c r="N125" s="246" t="s">
        <v>233</v>
      </c>
      <c r="O125" s="246" t="s">
        <v>82</v>
      </c>
      <c r="P125" s="247" t="s">
        <v>234</v>
      </c>
      <c r="Q125" s="686"/>
    </row>
    <row r="126" spans="1:17">
      <c r="A126" s="698"/>
      <c r="B126" s="236"/>
      <c r="C126" s="237" t="s">
        <v>229</v>
      </c>
      <c r="D126" s="238"/>
      <c r="E126" s="699"/>
      <c r="F126" s="700"/>
      <c r="G126" s="700"/>
      <c r="H126" s="249" t="s">
        <v>236</v>
      </c>
      <c r="I126" s="254"/>
      <c r="J126" s="251" t="s">
        <v>238</v>
      </c>
      <c r="K126" s="250"/>
      <c r="L126" s="369" t="s">
        <v>324</v>
      </c>
      <c r="M126" s="684"/>
      <c r="N126" s="370" t="s">
        <v>286</v>
      </c>
      <c r="O126" s="370" t="s">
        <v>286</v>
      </c>
      <c r="P126" s="370" t="s">
        <v>286</v>
      </c>
      <c r="Q126" s="687"/>
    </row>
    <row r="127" spans="1:17" ht="18" customHeight="1">
      <c r="A127" s="688">
        <v>62</v>
      </c>
      <c r="B127" s="690"/>
      <c r="C127" s="691"/>
      <c r="D127" s="692"/>
      <c r="E127" s="693"/>
      <c r="F127" s="695"/>
      <c r="G127" s="695"/>
      <c r="H127" s="253" t="s">
        <v>235</v>
      </c>
      <c r="I127" s="254"/>
      <c r="J127" s="255" t="s">
        <v>238</v>
      </c>
      <c r="K127" s="252"/>
      <c r="L127" s="368" t="s">
        <v>324</v>
      </c>
      <c r="M127" s="683" t="s">
        <v>324</v>
      </c>
      <c r="N127" s="246" t="s">
        <v>233</v>
      </c>
      <c r="O127" s="246" t="s">
        <v>82</v>
      </c>
      <c r="P127" s="247" t="s">
        <v>234</v>
      </c>
      <c r="Q127" s="686"/>
    </row>
    <row r="128" spans="1:17">
      <c r="A128" s="698"/>
      <c r="B128" s="236"/>
      <c r="C128" s="237" t="s">
        <v>229</v>
      </c>
      <c r="D128" s="238"/>
      <c r="E128" s="699"/>
      <c r="F128" s="700"/>
      <c r="G128" s="700"/>
      <c r="H128" s="249" t="s">
        <v>236</v>
      </c>
      <c r="I128" s="254"/>
      <c r="J128" s="251" t="s">
        <v>238</v>
      </c>
      <c r="K128" s="250"/>
      <c r="L128" s="369" t="s">
        <v>324</v>
      </c>
      <c r="M128" s="684"/>
      <c r="N128" s="370" t="s">
        <v>286</v>
      </c>
      <c r="O128" s="370" t="s">
        <v>286</v>
      </c>
      <c r="P128" s="370" t="s">
        <v>286</v>
      </c>
      <c r="Q128" s="687"/>
    </row>
    <row r="129" spans="1:17" ht="18" customHeight="1">
      <c r="A129" s="688">
        <v>63</v>
      </c>
      <c r="B129" s="690"/>
      <c r="C129" s="691"/>
      <c r="D129" s="692"/>
      <c r="E129" s="693"/>
      <c r="F129" s="695"/>
      <c r="G129" s="695"/>
      <c r="H129" s="253" t="s">
        <v>235</v>
      </c>
      <c r="I129" s="254"/>
      <c r="J129" s="255" t="s">
        <v>238</v>
      </c>
      <c r="K129" s="252"/>
      <c r="L129" s="368" t="s">
        <v>324</v>
      </c>
      <c r="M129" s="683" t="s">
        <v>324</v>
      </c>
      <c r="N129" s="246" t="s">
        <v>233</v>
      </c>
      <c r="O129" s="246" t="s">
        <v>82</v>
      </c>
      <c r="P129" s="247" t="s">
        <v>234</v>
      </c>
      <c r="Q129" s="686"/>
    </row>
    <row r="130" spans="1:17">
      <c r="A130" s="698"/>
      <c r="B130" s="236"/>
      <c r="C130" s="237" t="s">
        <v>229</v>
      </c>
      <c r="D130" s="238"/>
      <c r="E130" s="699"/>
      <c r="F130" s="700"/>
      <c r="G130" s="700"/>
      <c r="H130" s="249" t="s">
        <v>236</v>
      </c>
      <c r="I130" s="254"/>
      <c r="J130" s="251" t="s">
        <v>238</v>
      </c>
      <c r="K130" s="250"/>
      <c r="L130" s="369" t="s">
        <v>324</v>
      </c>
      <c r="M130" s="684"/>
      <c r="N130" s="370" t="s">
        <v>286</v>
      </c>
      <c r="O130" s="370" t="s">
        <v>286</v>
      </c>
      <c r="P130" s="370" t="s">
        <v>286</v>
      </c>
      <c r="Q130" s="687"/>
    </row>
    <row r="131" spans="1:17" ht="18" customHeight="1">
      <c r="A131" s="688">
        <v>64</v>
      </c>
      <c r="B131" s="690"/>
      <c r="C131" s="691"/>
      <c r="D131" s="692"/>
      <c r="E131" s="693"/>
      <c r="F131" s="695"/>
      <c r="G131" s="695"/>
      <c r="H131" s="253" t="s">
        <v>235</v>
      </c>
      <c r="I131" s="254"/>
      <c r="J131" s="255" t="s">
        <v>238</v>
      </c>
      <c r="K131" s="252"/>
      <c r="L131" s="368" t="s">
        <v>324</v>
      </c>
      <c r="M131" s="683" t="s">
        <v>324</v>
      </c>
      <c r="N131" s="246" t="s">
        <v>233</v>
      </c>
      <c r="O131" s="246" t="s">
        <v>82</v>
      </c>
      <c r="P131" s="247" t="s">
        <v>234</v>
      </c>
      <c r="Q131" s="686"/>
    </row>
    <row r="132" spans="1:17">
      <c r="A132" s="698"/>
      <c r="B132" s="236"/>
      <c r="C132" s="237" t="s">
        <v>229</v>
      </c>
      <c r="D132" s="238"/>
      <c r="E132" s="699"/>
      <c r="F132" s="700"/>
      <c r="G132" s="700"/>
      <c r="H132" s="249" t="s">
        <v>236</v>
      </c>
      <c r="I132" s="254"/>
      <c r="J132" s="251" t="s">
        <v>238</v>
      </c>
      <c r="K132" s="250"/>
      <c r="L132" s="369" t="s">
        <v>324</v>
      </c>
      <c r="M132" s="684"/>
      <c r="N132" s="370" t="s">
        <v>286</v>
      </c>
      <c r="O132" s="370" t="s">
        <v>286</v>
      </c>
      <c r="P132" s="370" t="s">
        <v>286</v>
      </c>
      <c r="Q132" s="687"/>
    </row>
    <row r="133" spans="1:17" ht="18" customHeight="1">
      <c r="A133" s="688">
        <v>65</v>
      </c>
      <c r="B133" s="690"/>
      <c r="C133" s="691"/>
      <c r="D133" s="692"/>
      <c r="E133" s="693"/>
      <c r="F133" s="695"/>
      <c r="G133" s="695"/>
      <c r="H133" s="253" t="s">
        <v>235</v>
      </c>
      <c r="I133" s="254"/>
      <c r="J133" s="255" t="s">
        <v>238</v>
      </c>
      <c r="K133" s="252"/>
      <c r="L133" s="368" t="s">
        <v>324</v>
      </c>
      <c r="M133" s="683" t="s">
        <v>324</v>
      </c>
      <c r="N133" s="246" t="s">
        <v>233</v>
      </c>
      <c r="O133" s="246" t="s">
        <v>82</v>
      </c>
      <c r="P133" s="247" t="s">
        <v>234</v>
      </c>
      <c r="Q133" s="686"/>
    </row>
    <row r="134" spans="1:17">
      <c r="A134" s="698"/>
      <c r="B134" s="236"/>
      <c r="C134" s="237" t="s">
        <v>229</v>
      </c>
      <c r="D134" s="238"/>
      <c r="E134" s="699"/>
      <c r="F134" s="700"/>
      <c r="G134" s="700"/>
      <c r="H134" s="249" t="s">
        <v>236</v>
      </c>
      <c r="I134" s="254"/>
      <c r="J134" s="251" t="s">
        <v>238</v>
      </c>
      <c r="K134" s="250"/>
      <c r="L134" s="369" t="s">
        <v>324</v>
      </c>
      <c r="M134" s="684"/>
      <c r="N134" s="370" t="s">
        <v>286</v>
      </c>
      <c r="O134" s="370" t="s">
        <v>286</v>
      </c>
      <c r="P134" s="370" t="s">
        <v>286</v>
      </c>
      <c r="Q134" s="687"/>
    </row>
    <row r="135" spans="1:17" ht="18" customHeight="1">
      <c r="A135" s="688">
        <v>66</v>
      </c>
      <c r="B135" s="690"/>
      <c r="C135" s="691"/>
      <c r="D135" s="692"/>
      <c r="E135" s="693"/>
      <c r="F135" s="695"/>
      <c r="G135" s="695"/>
      <c r="H135" s="253" t="s">
        <v>235</v>
      </c>
      <c r="I135" s="254"/>
      <c r="J135" s="255" t="s">
        <v>238</v>
      </c>
      <c r="K135" s="252"/>
      <c r="L135" s="368" t="s">
        <v>324</v>
      </c>
      <c r="M135" s="683" t="s">
        <v>324</v>
      </c>
      <c r="N135" s="246" t="s">
        <v>233</v>
      </c>
      <c r="O135" s="246" t="s">
        <v>82</v>
      </c>
      <c r="P135" s="247" t="s">
        <v>234</v>
      </c>
      <c r="Q135" s="686"/>
    </row>
    <row r="136" spans="1:17">
      <c r="A136" s="698"/>
      <c r="B136" s="236"/>
      <c r="C136" s="237" t="s">
        <v>229</v>
      </c>
      <c r="D136" s="238"/>
      <c r="E136" s="699"/>
      <c r="F136" s="700"/>
      <c r="G136" s="700"/>
      <c r="H136" s="249" t="s">
        <v>236</v>
      </c>
      <c r="I136" s="254"/>
      <c r="J136" s="251" t="s">
        <v>238</v>
      </c>
      <c r="K136" s="250"/>
      <c r="L136" s="369" t="s">
        <v>324</v>
      </c>
      <c r="M136" s="684"/>
      <c r="N136" s="370" t="s">
        <v>286</v>
      </c>
      <c r="O136" s="370" t="s">
        <v>286</v>
      </c>
      <c r="P136" s="370" t="s">
        <v>286</v>
      </c>
      <c r="Q136" s="687"/>
    </row>
    <row r="137" spans="1:17" ht="18" customHeight="1">
      <c r="A137" s="688">
        <v>67</v>
      </c>
      <c r="B137" s="690"/>
      <c r="C137" s="691"/>
      <c r="D137" s="692"/>
      <c r="E137" s="693"/>
      <c r="F137" s="695"/>
      <c r="G137" s="695"/>
      <c r="H137" s="253" t="s">
        <v>235</v>
      </c>
      <c r="I137" s="254"/>
      <c r="J137" s="255" t="s">
        <v>238</v>
      </c>
      <c r="K137" s="252"/>
      <c r="L137" s="368" t="s">
        <v>324</v>
      </c>
      <c r="M137" s="683" t="s">
        <v>324</v>
      </c>
      <c r="N137" s="246" t="s">
        <v>233</v>
      </c>
      <c r="O137" s="246" t="s">
        <v>82</v>
      </c>
      <c r="P137" s="247" t="s">
        <v>234</v>
      </c>
      <c r="Q137" s="686"/>
    </row>
    <row r="138" spans="1:17">
      <c r="A138" s="698"/>
      <c r="B138" s="236"/>
      <c r="C138" s="237" t="s">
        <v>229</v>
      </c>
      <c r="D138" s="238"/>
      <c r="E138" s="699"/>
      <c r="F138" s="700"/>
      <c r="G138" s="700"/>
      <c r="H138" s="249" t="s">
        <v>236</v>
      </c>
      <c r="I138" s="254"/>
      <c r="J138" s="251" t="s">
        <v>238</v>
      </c>
      <c r="K138" s="250"/>
      <c r="L138" s="369" t="s">
        <v>324</v>
      </c>
      <c r="M138" s="684"/>
      <c r="N138" s="370" t="s">
        <v>286</v>
      </c>
      <c r="O138" s="370" t="s">
        <v>286</v>
      </c>
      <c r="P138" s="370" t="s">
        <v>286</v>
      </c>
      <c r="Q138" s="687"/>
    </row>
    <row r="139" spans="1:17" ht="18" customHeight="1">
      <c r="A139" s="688">
        <v>68</v>
      </c>
      <c r="B139" s="690"/>
      <c r="C139" s="691"/>
      <c r="D139" s="692"/>
      <c r="E139" s="693"/>
      <c r="F139" s="695"/>
      <c r="G139" s="695"/>
      <c r="H139" s="253" t="s">
        <v>235</v>
      </c>
      <c r="I139" s="254"/>
      <c r="J139" s="255" t="s">
        <v>238</v>
      </c>
      <c r="K139" s="752"/>
      <c r="L139" s="368" t="s">
        <v>324</v>
      </c>
      <c r="M139" s="753" t="s">
        <v>324</v>
      </c>
      <c r="N139" s="246" t="s">
        <v>233</v>
      </c>
      <c r="O139" s="246" t="s">
        <v>82</v>
      </c>
      <c r="P139" s="247" t="s">
        <v>234</v>
      </c>
      <c r="Q139" s="686"/>
    </row>
    <row r="140" spans="1:17">
      <c r="A140" s="698"/>
      <c r="B140" s="236"/>
      <c r="C140" s="237" t="s">
        <v>229</v>
      </c>
      <c r="D140" s="238"/>
      <c r="E140" s="699"/>
      <c r="F140" s="700"/>
      <c r="G140" s="700"/>
      <c r="H140" s="249" t="s">
        <v>236</v>
      </c>
      <c r="I140" s="254"/>
      <c r="J140" s="251" t="s">
        <v>238</v>
      </c>
      <c r="K140" s="250"/>
      <c r="L140" s="385" t="s">
        <v>324</v>
      </c>
      <c r="M140" s="684"/>
      <c r="N140" s="370" t="s">
        <v>286</v>
      </c>
      <c r="O140" s="370" t="s">
        <v>286</v>
      </c>
      <c r="P140" s="370" t="s">
        <v>286</v>
      </c>
      <c r="Q140" s="687"/>
    </row>
    <row r="141" spans="1:17" ht="18" customHeight="1">
      <c r="A141" s="688">
        <v>69</v>
      </c>
      <c r="B141" s="690"/>
      <c r="C141" s="691"/>
      <c r="D141" s="692"/>
      <c r="E141" s="693"/>
      <c r="F141" s="695"/>
      <c r="G141" s="695"/>
      <c r="H141" s="253" t="s">
        <v>235</v>
      </c>
      <c r="I141" s="254"/>
      <c r="J141" s="255" t="s">
        <v>238</v>
      </c>
      <c r="K141" s="252"/>
      <c r="L141" s="368" t="s">
        <v>324</v>
      </c>
      <c r="M141" s="683" t="s">
        <v>324</v>
      </c>
      <c r="N141" s="246" t="s">
        <v>233</v>
      </c>
      <c r="O141" s="246" t="s">
        <v>82</v>
      </c>
      <c r="P141" s="247" t="s">
        <v>234</v>
      </c>
      <c r="Q141" s="686"/>
    </row>
    <row r="142" spans="1:17">
      <c r="A142" s="698"/>
      <c r="B142" s="236"/>
      <c r="C142" s="237" t="s">
        <v>229</v>
      </c>
      <c r="D142" s="238"/>
      <c r="E142" s="699"/>
      <c r="F142" s="700"/>
      <c r="G142" s="700"/>
      <c r="H142" s="249" t="s">
        <v>236</v>
      </c>
      <c r="I142" s="254"/>
      <c r="J142" s="251" t="s">
        <v>238</v>
      </c>
      <c r="K142" s="250"/>
      <c r="L142" s="369" t="s">
        <v>324</v>
      </c>
      <c r="M142" s="684"/>
      <c r="N142" s="370" t="s">
        <v>286</v>
      </c>
      <c r="O142" s="370" t="s">
        <v>286</v>
      </c>
      <c r="P142" s="370" t="s">
        <v>286</v>
      </c>
      <c r="Q142" s="687"/>
    </row>
    <row r="143" spans="1:17" ht="18" customHeight="1">
      <c r="A143" s="688">
        <v>70</v>
      </c>
      <c r="B143" s="690"/>
      <c r="C143" s="691"/>
      <c r="D143" s="692"/>
      <c r="E143" s="693"/>
      <c r="F143" s="695"/>
      <c r="G143" s="695"/>
      <c r="H143" s="253" t="s">
        <v>235</v>
      </c>
      <c r="I143" s="254"/>
      <c r="J143" s="255" t="s">
        <v>238</v>
      </c>
      <c r="K143" s="252"/>
      <c r="L143" s="368" t="s">
        <v>324</v>
      </c>
      <c r="M143" s="683" t="s">
        <v>324</v>
      </c>
      <c r="N143" s="246" t="s">
        <v>233</v>
      </c>
      <c r="O143" s="246" t="s">
        <v>82</v>
      </c>
      <c r="P143" s="247" t="s">
        <v>234</v>
      </c>
      <c r="Q143" s="686"/>
    </row>
    <row r="144" spans="1:17">
      <c r="A144" s="698"/>
      <c r="B144" s="236"/>
      <c r="C144" s="237" t="s">
        <v>229</v>
      </c>
      <c r="D144" s="238"/>
      <c r="E144" s="699"/>
      <c r="F144" s="700"/>
      <c r="G144" s="700"/>
      <c r="H144" s="249" t="s">
        <v>236</v>
      </c>
      <c r="I144" s="254"/>
      <c r="J144" s="251" t="s">
        <v>238</v>
      </c>
      <c r="K144" s="250"/>
      <c r="L144" s="369" t="s">
        <v>324</v>
      </c>
      <c r="M144" s="684"/>
      <c r="N144" s="370" t="s">
        <v>286</v>
      </c>
      <c r="O144" s="370" t="s">
        <v>286</v>
      </c>
      <c r="P144" s="370" t="s">
        <v>286</v>
      </c>
      <c r="Q144" s="687"/>
    </row>
    <row r="145" spans="1:17" ht="18" customHeight="1">
      <c r="A145" s="688">
        <v>71</v>
      </c>
      <c r="B145" s="690"/>
      <c r="C145" s="691"/>
      <c r="D145" s="692"/>
      <c r="E145" s="693"/>
      <c r="F145" s="695"/>
      <c r="G145" s="695"/>
      <c r="H145" s="253" t="s">
        <v>235</v>
      </c>
      <c r="I145" s="254"/>
      <c r="J145" s="255" t="s">
        <v>238</v>
      </c>
      <c r="K145" s="252"/>
      <c r="L145" s="368" t="s">
        <v>324</v>
      </c>
      <c r="M145" s="683" t="s">
        <v>324</v>
      </c>
      <c r="N145" s="246" t="s">
        <v>233</v>
      </c>
      <c r="O145" s="246" t="s">
        <v>82</v>
      </c>
      <c r="P145" s="247" t="s">
        <v>234</v>
      </c>
      <c r="Q145" s="686"/>
    </row>
    <row r="146" spans="1:17">
      <c r="A146" s="698"/>
      <c r="B146" s="236"/>
      <c r="C146" s="237" t="s">
        <v>229</v>
      </c>
      <c r="D146" s="238"/>
      <c r="E146" s="699"/>
      <c r="F146" s="700"/>
      <c r="G146" s="700"/>
      <c r="H146" s="249" t="s">
        <v>236</v>
      </c>
      <c r="I146" s="254"/>
      <c r="J146" s="251" t="s">
        <v>238</v>
      </c>
      <c r="K146" s="250"/>
      <c r="L146" s="369" t="s">
        <v>324</v>
      </c>
      <c r="M146" s="684"/>
      <c r="N146" s="370" t="s">
        <v>286</v>
      </c>
      <c r="O146" s="370" t="s">
        <v>286</v>
      </c>
      <c r="P146" s="370" t="s">
        <v>286</v>
      </c>
      <c r="Q146" s="687"/>
    </row>
    <row r="147" spans="1:17" ht="18" customHeight="1">
      <c r="A147" s="688">
        <v>72</v>
      </c>
      <c r="B147" s="690"/>
      <c r="C147" s="691"/>
      <c r="D147" s="692"/>
      <c r="E147" s="693"/>
      <c r="F147" s="695"/>
      <c r="G147" s="695"/>
      <c r="H147" s="253" t="s">
        <v>235</v>
      </c>
      <c r="I147" s="254"/>
      <c r="J147" s="255" t="s">
        <v>238</v>
      </c>
      <c r="K147" s="252"/>
      <c r="L147" s="368" t="s">
        <v>324</v>
      </c>
      <c r="M147" s="683" t="s">
        <v>324</v>
      </c>
      <c r="N147" s="246" t="s">
        <v>233</v>
      </c>
      <c r="O147" s="246" t="s">
        <v>82</v>
      </c>
      <c r="P147" s="247" t="s">
        <v>234</v>
      </c>
      <c r="Q147" s="686"/>
    </row>
    <row r="148" spans="1:17">
      <c r="A148" s="698"/>
      <c r="B148" s="236"/>
      <c r="C148" s="237" t="s">
        <v>229</v>
      </c>
      <c r="D148" s="238"/>
      <c r="E148" s="699"/>
      <c r="F148" s="700"/>
      <c r="G148" s="700"/>
      <c r="H148" s="249" t="s">
        <v>236</v>
      </c>
      <c r="I148" s="254"/>
      <c r="J148" s="251" t="s">
        <v>238</v>
      </c>
      <c r="K148" s="250"/>
      <c r="L148" s="369" t="s">
        <v>324</v>
      </c>
      <c r="M148" s="684"/>
      <c r="N148" s="370" t="s">
        <v>286</v>
      </c>
      <c r="O148" s="370" t="s">
        <v>286</v>
      </c>
      <c r="P148" s="370" t="s">
        <v>286</v>
      </c>
      <c r="Q148" s="687"/>
    </row>
    <row r="149" spans="1:17" ht="18" customHeight="1">
      <c r="A149" s="688">
        <v>73</v>
      </c>
      <c r="B149" s="690"/>
      <c r="C149" s="691"/>
      <c r="D149" s="692"/>
      <c r="E149" s="693"/>
      <c r="F149" s="695"/>
      <c r="G149" s="695"/>
      <c r="H149" s="253" t="s">
        <v>235</v>
      </c>
      <c r="I149" s="254"/>
      <c r="J149" s="255" t="s">
        <v>238</v>
      </c>
      <c r="K149" s="252"/>
      <c r="L149" s="368" t="s">
        <v>324</v>
      </c>
      <c r="M149" s="683" t="s">
        <v>324</v>
      </c>
      <c r="N149" s="246" t="s">
        <v>233</v>
      </c>
      <c r="O149" s="246" t="s">
        <v>82</v>
      </c>
      <c r="P149" s="247" t="s">
        <v>234</v>
      </c>
      <c r="Q149" s="686"/>
    </row>
    <row r="150" spans="1:17">
      <c r="A150" s="698"/>
      <c r="B150" s="236"/>
      <c r="C150" s="237" t="s">
        <v>229</v>
      </c>
      <c r="D150" s="238"/>
      <c r="E150" s="699"/>
      <c r="F150" s="700"/>
      <c r="G150" s="700"/>
      <c r="H150" s="249" t="s">
        <v>236</v>
      </c>
      <c r="I150" s="254"/>
      <c r="J150" s="251" t="s">
        <v>238</v>
      </c>
      <c r="K150" s="250"/>
      <c r="L150" s="369" t="s">
        <v>324</v>
      </c>
      <c r="M150" s="684"/>
      <c r="N150" s="370" t="s">
        <v>286</v>
      </c>
      <c r="O150" s="370" t="s">
        <v>286</v>
      </c>
      <c r="P150" s="370" t="s">
        <v>286</v>
      </c>
      <c r="Q150" s="687"/>
    </row>
    <row r="151" spans="1:17" ht="18" customHeight="1">
      <c r="A151" s="688">
        <v>74</v>
      </c>
      <c r="B151" s="690"/>
      <c r="C151" s="691"/>
      <c r="D151" s="692"/>
      <c r="E151" s="693"/>
      <c r="F151" s="695"/>
      <c r="G151" s="695"/>
      <c r="H151" s="253" t="s">
        <v>235</v>
      </c>
      <c r="I151" s="254"/>
      <c r="J151" s="255" t="s">
        <v>238</v>
      </c>
      <c r="K151" s="252"/>
      <c r="L151" s="368" t="s">
        <v>324</v>
      </c>
      <c r="M151" s="683" t="s">
        <v>324</v>
      </c>
      <c r="N151" s="246" t="s">
        <v>233</v>
      </c>
      <c r="O151" s="246" t="s">
        <v>82</v>
      </c>
      <c r="P151" s="247" t="s">
        <v>234</v>
      </c>
      <c r="Q151" s="686"/>
    </row>
    <row r="152" spans="1:17">
      <c r="A152" s="698"/>
      <c r="B152" s="236"/>
      <c r="C152" s="237" t="s">
        <v>229</v>
      </c>
      <c r="D152" s="238"/>
      <c r="E152" s="699"/>
      <c r="F152" s="700"/>
      <c r="G152" s="700"/>
      <c r="H152" s="249" t="s">
        <v>236</v>
      </c>
      <c r="I152" s="254"/>
      <c r="J152" s="251" t="s">
        <v>238</v>
      </c>
      <c r="K152" s="250"/>
      <c r="L152" s="369" t="s">
        <v>324</v>
      </c>
      <c r="M152" s="684"/>
      <c r="N152" s="370" t="s">
        <v>286</v>
      </c>
      <c r="O152" s="370" t="s">
        <v>286</v>
      </c>
      <c r="P152" s="370" t="s">
        <v>286</v>
      </c>
      <c r="Q152" s="687"/>
    </row>
    <row r="153" spans="1:17" ht="18" customHeight="1">
      <c r="A153" s="688">
        <v>75</v>
      </c>
      <c r="B153" s="690"/>
      <c r="C153" s="691"/>
      <c r="D153" s="692"/>
      <c r="E153" s="693"/>
      <c r="F153" s="695"/>
      <c r="G153" s="695"/>
      <c r="H153" s="253" t="s">
        <v>235</v>
      </c>
      <c r="I153" s="254"/>
      <c r="J153" s="255" t="s">
        <v>238</v>
      </c>
      <c r="K153" s="252"/>
      <c r="L153" s="368" t="s">
        <v>324</v>
      </c>
      <c r="M153" s="683" t="s">
        <v>324</v>
      </c>
      <c r="N153" s="246" t="s">
        <v>233</v>
      </c>
      <c r="O153" s="246" t="s">
        <v>82</v>
      </c>
      <c r="P153" s="247" t="s">
        <v>234</v>
      </c>
      <c r="Q153" s="686"/>
    </row>
    <row r="154" spans="1:17">
      <c r="A154" s="698"/>
      <c r="B154" s="236"/>
      <c r="C154" s="237" t="s">
        <v>229</v>
      </c>
      <c r="D154" s="238"/>
      <c r="E154" s="699"/>
      <c r="F154" s="700"/>
      <c r="G154" s="700"/>
      <c r="H154" s="249" t="s">
        <v>236</v>
      </c>
      <c r="I154" s="254"/>
      <c r="J154" s="251" t="s">
        <v>238</v>
      </c>
      <c r="K154" s="250"/>
      <c r="L154" s="369" t="s">
        <v>324</v>
      </c>
      <c r="M154" s="684"/>
      <c r="N154" s="370" t="s">
        <v>286</v>
      </c>
      <c r="O154" s="370" t="s">
        <v>286</v>
      </c>
      <c r="P154" s="370" t="s">
        <v>286</v>
      </c>
      <c r="Q154" s="687"/>
    </row>
    <row r="155" spans="1:17" ht="18" customHeight="1">
      <c r="A155" s="688">
        <v>76</v>
      </c>
      <c r="B155" s="690"/>
      <c r="C155" s="691"/>
      <c r="D155" s="692"/>
      <c r="E155" s="693"/>
      <c r="F155" s="695"/>
      <c r="G155" s="695"/>
      <c r="H155" s="253" t="s">
        <v>235</v>
      </c>
      <c r="I155" s="254"/>
      <c r="J155" s="255" t="s">
        <v>238</v>
      </c>
      <c r="K155" s="252"/>
      <c r="L155" s="368" t="s">
        <v>324</v>
      </c>
      <c r="M155" s="683" t="s">
        <v>324</v>
      </c>
      <c r="N155" s="246" t="s">
        <v>233</v>
      </c>
      <c r="O155" s="246" t="s">
        <v>82</v>
      </c>
      <c r="P155" s="247" t="s">
        <v>234</v>
      </c>
      <c r="Q155" s="686"/>
    </row>
    <row r="156" spans="1:17">
      <c r="A156" s="698"/>
      <c r="B156" s="236"/>
      <c r="C156" s="237" t="s">
        <v>229</v>
      </c>
      <c r="D156" s="238"/>
      <c r="E156" s="699"/>
      <c r="F156" s="700"/>
      <c r="G156" s="700"/>
      <c r="H156" s="249" t="s">
        <v>236</v>
      </c>
      <c r="I156" s="254"/>
      <c r="J156" s="251" t="s">
        <v>238</v>
      </c>
      <c r="K156" s="250"/>
      <c r="L156" s="369" t="s">
        <v>324</v>
      </c>
      <c r="M156" s="684"/>
      <c r="N156" s="370" t="s">
        <v>286</v>
      </c>
      <c r="O156" s="370" t="s">
        <v>286</v>
      </c>
      <c r="P156" s="370" t="s">
        <v>286</v>
      </c>
      <c r="Q156" s="687"/>
    </row>
    <row r="157" spans="1:17" ht="18" customHeight="1">
      <c r="A157" s="688">
        <v>77</v>
      </c>
      <c r="B157" s="690"/>
      <c r="C157" s="691"/>
      <c r="D157" s="692"/>
      <c r="E157" s="693"/>
      <c r="F157" s="695"/>
      <c r="G157" s="695"/>
      <c r="H157" s="253" t="s">
        <v>235</v>
      </c>
      <c r="I157" s="254"/>
      <c r="J157" s="255" t="s">
        <v>238</v>
      </c>
      <c r="K157" s="252"/>
      <c r="L157" s="368" t="s">
        <v>324</v>
      </c>
      <c r="M157" s="683" t="s">
        <v>324</v>
      </c>
      <c r="N157" s="246" t="s">
        <v>233</v>
      </c>
      <c r="O157" s="246" t="s">
        <v>82</v>
      </c>
      <c r="P157" s="247" t="s">
        <v>234</v>
      </c>
      <c r="Q157" s="686"/>
    </row>
    <row r="158" spans="1:17">
      <c r="A158" s="698"/>
      <c r="B158" s="236"/>
      <c r="C158" s="237" t="s">
        <v>229</v>
      </c>
      <c r="D158" s="238"/>
      <c r="E158" s="699"/>
      <c r="F158" s="700"/>
      <c r="G158" s="700"/>
      <c r="H158" s="249" t="s">
        <v>236</v>
      </c>
      <c r="I158" s="254"/>
      <c r="J158" s="251" t="s">
        <v>238</v>
      </c>
      <c r="K158" s="250"/>
      <c r="L158" s="369" t="s">
        <v>324</v>
      </c>
      <c r="M158" s="684"/>
      <c r="N158" s="370" t="s">
        <v>286</v>
      </c>
      <c r="O158" s="370" t="s">
        <v>286</v>
      </c>
      <c r="P158" s="370" t="s">
        <v>286</v>
      </c>
      <c r="Q158" s="687"/>
    </row>
    <row r="159" spans="1:17" ht="18" customHeight="1">
      <c r="A159" s="688">
        <v>78</v>
      </c>
      <c r="B159" s="690"/>
      <c r="C159" s="691"/>
      <c r="D159" s="692"/>
      <c r="E159" s="693"/>
      <c r="F159" s="695"/>
      <c r="G159" s="695"/>
      <c r="H159" s="253" t="s">
        <v>235</v>
      </c>
      <c r="I159" s="254"/>
      <c r="J159" s="255" t="s">
        <v>238</v>
      </c>
      <c r="K159" s="252"/>
      <c r="L159" s="368" t="s">
        <v>324</v>
      </c>
      <c r="M159" s="683" t="s">
        <v>324</v>
      </c>
      <c r="N159" s="246" t="s">
        <v>233</v>
      </c>
      <c r="O159" s="246" t="s">
        <v>82</v>
      </c>
      <c r="P159" s="247" t="s">
        <v>234</v>
      </c>
      <c r="Q159" s="686"/>
    </row>
    <row r="160" spans="1:17">
      <c r="A160" s="698"/>
      <c r="B160" s="236"/>
      <c r="C160" s="237" t="s">
        <v>229</v>
      </c>
      <c r="D160" s="238"/>
      <c r="E160" s="699"/>
      <c r="F160" s="700"/>
      <c r="G160" s="700"/>
      <c r="H160" s="249" t="s">
        <v>236</v>
      </c>
      <c r="I160" s="254"/>
      <c r="J160" s="251" t="s">
        <v>238</v>
      </c>
      <c r="K160" s="250"/>
      <c r="L160" s="369" t="s">
        <v>324</v>
      </c>
      <c r="M160" s="684"/>
      <c r="N160" s="370" t="s">
        <v>286</v>
      </c>
      <c r="O160" s="370" t="s">
        <v>286</v>
      </c>
      <c r="P160" s="370" t="s">
        <v>286</v>
      </c>
      <c r="Q160" s="687"/>
    </row>
    <row r="161" spans="1:17" ht="18" customHeight="1">
      <c r="A161" s="688">
        <v>79</v>
      </c>
      <c r="B161" s="690"/>
      <c r="C161" s="691"/>
      <c r="D161" s="692"/>
      <c r="E161" s="693"/>
      <c r="F161" s="695"/>
      <c r="G161" s="695"/>
      <c r="H161" s="253" t="s">
        <v>235</v>
      </c>
      <c r="I161" s="254"/>
      <c r="J161" s="255" t="s">
        <v>238</v>
      </c>
      <c r="K161" s="252"/>
      <c r="L161" s="368" t="s">
        <v>324</v>
      </c>
      <c r="M161" s="683" t="s">
        <v>324</v>
      </c>
      <c r="N161" s="246" t="s">
        <v>233</v>
      </c>
      <c r="O161" s="246" t="s">
        <v>82</v>
      </c>
      <c r="P161" s="247" t="s">
        <v>234</v>
      </c>
      <c r="Q161" s="686"/>
    </row>
    <row r="162" spans="1:17">
      <c r="A162" s="698"/>
      <c r="B162" s="236"/>
      <c r="C162" s="237" t="s">
        <v>229</v>
      </c>
      <c r="D162" s="238"/>
      <c r="E162" s="699"/>
      <c r="F162" s="700"/>
      <c r="G162" s="700"/>
      <c r="H162" s="249" t="s">
        <v>236</v>
      </c>
      <c r="I162" s="254"/>
      <c r="J162" s="251" t="s">
        <v>238</v>
      </c>
      <c r="K162" s="250"/>
      <c r="L162" s="369" t="s">
        <v>324</v>
      </c>
      <c r="M162" s="684"/>
      <c r="N162" s="370" t="s">
        <v>286</v>
      </c>
      <c r="O162" s="370" t="s">
        <v>286</v>
      </c>
      <c r="P162" s="370" t="s">
        <v>286</v>
      </c>
      <c r="Q162" s="687"/>
    </row>
    <row r="163" spans="1:17" ht="18" customHeight="1">
      <c r="A163" s="688">
        <v>80</v>
      </c>
      <c r="B163" s="690"/>
      <c r="C163" s="691"/>
      <c r="D163" s="692"/>
      <c r="E163" s="693"/>
      <c r="F163" s="695"/>
      <c r="G163" s="695"/>
      <c r="H163" s="253" t="s">
        <v>235</v>
      </c>
      <c r="I163" s="254"/>
      <c r="J163" s="255" t="s">
        <v>238</v>
      </c>
      <c r="K163" s="252"/>
      <c r="L163" s="368" t="s">
        <v>324</v>
      </c>
      <c r="M163" s="683" t="s">
        <v>324</v>
      </c>
      <c r="N163" s="246" t="s">
        <v>233</v>
      </c>
      <c r="O163" s="246" t="s">
        <v>82</v>
      </c>
      <c r="P163" s="247" t="s">
        <v>234</v>
      </c>
      <c r="Q163" s="686"/>
    </row>
    <row r="164" spans="1:17">
      <c r="A164" s="698"/>
      <c r="B164" s="236"/>
      <c r="C164" s="237" t="s">
        <v>229</v>
      </c>
      <c r="D164" s="238"/>
      <c r="E164" s="699"/>
      <c r="F164" s="700"/>
      <c r="G164" s="700"/>
      <c r="H164" s="249" t="s">
        <v>236</v>
      </c>
      <c r="I164" s="254"/>
      <c r="J164" s="251" t="s">
        <v>238</v>
      </c>
      <c r="K164" s="250"/>
      <c r="L164" s="369" t="s">
        <v>324</v>
      </c>
      <c r="M164" s="684"/>
      <c r="N164" s="370" t="s">
        <v>286</v>
      </c>
      <c r="O164" s="370" t="s">
        <v>286</v>
      </c>
      <c r="P164" s="370" t="s">
        <v>286</v>
      </c>
      <c r="Q164" s="687"/>
    </row>
    <row r="165" spans="1:17" ht="18" customHeight="1">
      <c r="A165" s="688">
        <v>81</v>
      </c>
      <c r="B165" s="690"/>
      <c r="C165" s="691"/>
      <c r="D165" s="692"/>
      <c r="E165" s="693"/>
      <c r="F165" s="695"/>
      <c r="G165" s="695"/>
      <c r="H165" s="253" t="s">
        <v>235</v>
      </c>
      <c r="I165" s="254"/>
      <c r="J165" s="255" t="s">
        <v>238</v>
      </c>
      <c r="K165" s="252"/>
      <c r="L165" s="368" t="s">
        <v>324</v>
      </c>
      <c r="M165" s="683" t="s">
        <v>324</v>
      </c>
      <c r="N165" s="246" t="s">
        <v>233</v>
      </c>
      <c r="O165" s="246" t="s">
        <v>82</v>
      </c>
      <c r="P165" s="247" t="s">
        <v>234</v>
      </c>
      <c r="Q165" s="686"/>
    </row>
    <row r="166" spans="1:17">
      <c r="A166" s="698"/>
      <c r="B166" s="236"/>
      <c r="C166" s="237" t="s">
        <v>229</v>
      </c>
      <c r="D166" s="238"/>
      <c r="E166" s="699"/>
      <c r="F166" s="700"/>
      <c r="G166" s="700"/>
      <c r="H166" s="249" t="s">
        <v>236</v>
      </c>
      <c r="I166" s="254"/>
      <c r="J166" s="251" t="s">
        <v>238</v>
      </c>
      <c r="K166" s="250"/>
      <c r="L166" s="369" t="s">
        <v>324</v>
      </c>
      <c r="M166" s="684"/>
      <c r="N166" s="370" t="s">
        <v>286</v>
      </c>
      <c r="O166" s="370" t="s">
        <v>286</v>
      </c>
      <c r="P166" s="370" t="s">
        <v>286</v>
      </c>
      <c r="Q166" s="687"/>
    </row>
    <row r="167" spans="1:17" ht="18" customHeight="1">
      <c r="A167" s="688">
        <v>82</v>
      </c>
      <c r="B167" s="690"/>
      <c r="C167" s="691"/>
      <c r="D167" s="692"/>
      <c r="E167" s="693"/>
      <c r="F167" s="695"/>
      <c r="G167" s="695"/>
      <c r="H167" s="253" t="s">
        <v>235</v>
      </c>
      <c r="I167" s="254"/>
      <c r="J167" s="255" t="s">
        <v>238</v>
      </c>
      <c r="K167" s="252"/>
      <c r="L167" s="368" t="s">
        <v>324</v>
      </c>
      <c r="M167" s="683" t="s">
        <v>324</v>
      </c>
      <c r="N167" s="246" t="s">
        <v>233</v>
      </c>
      <c r="O167" s="246" t="s">
        <v>82</v>
      </c>
      <c r="P167" s="247" t="s">
        <v>234</v>
      </c>
      <c r="Q167" s="686"/>
    </row>
    <row r="168" spans="1:17">
      <c r="A168" s="698"/>
      <c r="B168" s="236"/>
      <c r="C168" s="237" t="s">
        <v>229</v>
      </c>
      <c r="D168" s="238"/>
      <c r="E168" s="699"/>
      <c r="F168" s="700"/>
      <c r="G168" s="700"/>
      <c r="H168" s="249" t="s">
        <v>236</v>
      </c>
      <c r="I168" s="254"/>
      <c r="J168" s="251" t="s">
        <v>238</v>
      </c>
      <c r="K168" s="250"/>
      <c r="L168" s="369" t="s">
        <v>324</v>
      </c>
      <c r="M168" s="684"/>
      <c r="N168" s="370" t="s">
        <v>286</v>
      </c>
      <c r="O168" s="370" t="s">
        <v>286</v>
      </c>
      <c r="P168" s="370" t="s">
        <v>286</v>
      </c>
      <c r="Q168" s="687"/>
    </row>
    <row r="169" spans="1:17" ht="18" customHeight="1">
      <c r="A169" s="688">
        <v>83</v>
      </c>
      <c r="B169" s="690"/>
      <c r="C169" s="691"/>
      <c r="D169" s="692"/>
      <c r="E169" s="693"/>
      <c r="F169" s="695"/>
      <c r="G169" s="695"/>
      <c r="H169" s="253" t="s">
        <v>235</v>
      </c>
      <c r="I169" s="254"/>
      <c r="J169" s="255" t="s">
        <v>238</v>
      </c>
      <c r="K169" s="252"/>
      <c r="L169" s="368" t="s">
        <v>324</v>
      </c>
      <c r="M169" s="683" t="s">
        <v>324</v>
      </c>
      <c r="N169" s="246" t="s">
        <v>233</v>
      </c>
      <c r="O169" s="246" t="s">
        <v>82</v>
      </c>
      <c r="P169" s="247" t="s">
        <v>234</v>
      </c>
      <c r="Q169" s="686"/>
    </row>
    <row r="170" spans="1:17">
      <c r="A170" s="698"/>
      <c r="B170" s="236"/>
      <c r="C170" s="237" t="s">
        <v>229</v>
      </c>
      <c r="D170" s="238"/>
      <c r="E170" s="699"/>
      <c r="F170" s="700"/>
      <c r="G170" s="700"/>
      <c r="H170" s="249" t="s">
        <v>236</v>
      </c>
      <c r="I170" s="254"/>
      <c r="J170" s="251" t="s">
        <v>238</v>
      </c>
      <c r="K170" s="250"/>
      <c r="L170" s="369" t="s">
        <v>324</v>
      </c>
      <c r="M170" s="684"/>
      <c r="N170" s="370" t="s">
        <v>286</v>
      </c>
      <c r="O170" s="370" t="s">
        <v>286</v>
      </c>
      <c r="P170" s="370" t="s">
        <v>286</v>
      </c>
      <c r="Q170" s="687"/>
    </row>
    <row r="171" spans="1:17" ht="18" customHeight="1">
      <c r="A171" s="688">
        <v>84</v>
      </c>
      <c r="B171" s="690"/>
      <c r="C171" s="691"/>
      <c r="D171" s="692"/>
      <c r="E171" s="693"/>
      <c r="F171" s="695"/>
      <c r="G171" s="695"/>
      <c r="H171" s="253" t="s">
        <v>235</v>
      </c>
      <c r="I171" s="254"/>
      <c r="J171" s="255" t="s">
        <v>238</v>
      </c>
      <c r="K171" s="252"/>
      <c r="L171" s="368" t="s">
        <v>324</v>
      </c>
      <c r="M171" s="683" t="s">
        <v>324</v>
      </c>
      <c r="N171" s="246" t="s">
        <v>233</v>
      </c>
      <c r="O171" s="246" t="s">
        <v>82</v>
      </c>
      <c r="P171" s="247" t="s">
        <v>234</v>
      </c>
      <c r="Q171" s="686"/>
    </row>
    <row r="172" spans="1:17">
      <c r="A172" s="698"/>
      <c r="B172" s="236"/>
      <c r="C172" s="237" t="s">
        <v>229</v>
      </c>
      <c r="D172" s="238"/>
      <c r="E172" s="699"/>
      <c r="F172" s="700"/>
      <c r="G172" s="700"/>
      <c r="H172" s="249" t="s">
        <v>236</v>
      </c>
      <c r="I172" s="254"/>
      <c r="J172" s="251" t="s">
        <v>238</v>
      </c>
      <c r="K172" s="250"/>
      <c r="L172" s="369" t="s">
        <v>324</v>
      </c>
      <c r="M172" s="684"/>
      <c r="N172" s="370" t="s">
        <v>286</v>
      </c>
      <c r="O172" s="370" t="s">
        <v>286</v>
      </c>
      <c r="P172" s="370" t="s">
        <v>286</v>
      </c>
      <c r="Q172" s="687"/>
    </row>
    <row r="173" spans="1:17" ht="18" customHeight="1">
      <c r="A173" s="688">
        <v>85</v>
      </c>
      <c r="B173" s="690"/>
      <c r="C173" s="691"/>
      <c r="D173" s="692"/>
      <c r="E173" s="693"/>
      <c r="F173" s="695"/>
      <c r="G173" s="695"/>
      <c r="H173" s="253" t="s">
        <v>235</v>
      </c>
      <c r="I173" s="254"/>
      <c r="J173" s="255" t="s">
        <v>238</v>
      </c>
      <c r="K173" s="252"/>
      <c r="L173" s="368" t="s">
        <v>324</v>
      </c>
      <c r="M173" s="683" t="s">
        <v>324</v>
      </c>
      <c r="N173" s="246" t="s">
        <v>233</v>
      </c>
      <c r="O173" s="246" t="s">
        <v>82</v>
      </c>
      <c r="P173" s="247" t="s">
        <v>234</v>
      </c>
      <c r="Q173" s="686"/>
    </row>
    <row r="174" spans="1:17">
      <c r="A174" s="698"/>
      <c r="B174" s="236"/>
      <c r="C174" s="237" t="s">
        <v>229</v>
      </c>
      <c r="D174" s="238"/>
      <c r="E174" s="699"/>
      <c r="F174" s="700"/>
      <c r="G174" s="700"/>
      <c r="H174" s="249" t="s">
        <v>236</v>
      </c>
      <c r="I174" s="254"/>
      <c r="J174" s="251" t="s">
        <v>238</v>
      </c>
      <c r="K174" s="250"/>
      <c r="L174" s="369" t="s">
        <v>324</v>
      </c>
      <c r="M174" s="684"/>
      <c r="N174" s="370" t="s">
        <v>286</v>
      </c>
      <c r="O174" s="370" t="s">
        <v>286</v>
      </c>
      <c r="P174" s="370" t="s">
        <v>286</v>
      </c>
      <c r="Q174" s="687"/>
    </row>
    <row r="175" spans="1:17" ht="18" customHeight="1">
      <c r="A175" s="688">
        <v>86</v>
      </c>
      <c r="B175" s="690"/>
      <c r="C175" s="691"/>
      <c r="D175" s="692"/>
      <c r="E175" s="693"/>
      <c r="F175" s="695"/>
      <c r="G175" s="695"/>
      <c r="H175" s="253" t="s">
        <v>235</v>
      </c>
      <c r="I175" s="254"/>
      <c r="J175" s="255" t="s">
        <v>238</v>
      </c>
      <c r="K175" s="252"/>
      <c r="L175" s="368" t="s">
        <v>324</v>
      </c>
      <c r="M175" s="683" t="s">
        <v>324</v>
      </c>
      <c r="N175" s="246" t="s">
        <v>233</v>
      </c>
      <c r="O175" s="246" t="s">
        <v>82</v>
      </c>
      <c r="P175" s="247" t="s">
        <v>234</v>
      </c>
      <c r="Q175" s="686"/>
    </row>
    <row r="176" spans="1:17">
      <c r="A176" s="698"/>
      <c r="B176" s="236"/>
      <c r="C176" s="237" t="s">
        <v>229</v>
      </c>
      <c r="D176" s="238"/>
      <c r="E176" s="699"/>
      <c r="F176" s="700"/>
      <c r="G176" s="700"/>
      <c r="H176" s="249" t="s">
        <v>236</v>
      </c>
      <c r="I176" s="254"/>
      <c r="J176" s="251" t="s">
        <v>238</v>
      </c>
      <c r="K176" s="250"/>
      <c r="L176" s="369" t="s">
        <v>324</v>
      </c>
      <c r="M176" s="684"/>
      <c r="N176" s="370" t="s">
        <v>286</v>
      </c>
      <c r="O176" s="370" t="s">
        <v>286</v>
      </c>
      <c r="P176" s="370" t="s">
        <v>286</v>
      </c>
      <c r="Q176" s="687"/>
    </row>
    <row r="177" spans="1:17" ht="18" customHeight="1">
      <c r="A177" s="688">
        <v>87</v>
      </c>
      <c r="B177" s="690"/>
      <c r="C177" s="691"/>
      <c r="D177" s="692"/>
      <c r="E177" s="693"/>
      <c r="F177" s="695"/>
      <c r="G177" s="695"/>
      <c r="H177" s="253" t="s">
        <v>235</v>
      </c>
      <c r="I177" s="254"/>
      <c r="J177" s="255" t="s">
        <v>238</v>
      </c>
      <c r="K177" s="252"/>
      <c r="L177" s="368" t="s">
        <v>324</v>
      </c>
      <c r="M177" s="683" t="s">
        <v>324</v>
      </c>
      <c r="N177" s="246" t="s">
        <v>233</v>
      </c>
      <c r="O177" s="246" t="s">
        <v>82</v>
      </c>
      <c r="P177" s="247" t="s">
        <v>234</v>
      </c>
      <c r="Q177" s="686"/>
    </row>
    <row r="178" spans="1:17">
      <c r="A178" s="698"/>
      <c r="B178" s="236"/>
      <c r="C178" s="237" t="s">
        <v>229</v>
      </c>
      <c r="D178" s="238"/>
      <c r="E178" s="699"/>
      <c r="F178" s="700"/>
      <c r="G178" s="700"/>
      <c r="H178" s="249" t="s">
        <v>236</v>
      </c>
      <c r="I178" s="254"/>
      <c r="J178" s="251" t="s">
        <v>238</v>
      </c>
      <c r="K178" s="250"/>
      <c r="L178" s="369" t="s">
        <v>324</v>
      </c>
      <c r="M178" s="684"/>
      <c r="N178" s="370" t="s">
        <v>286</v>
      </c>
      <c r="O178" s="370" t="s">
        <v>286</v>
      </c>
      <c r="P178" s="370" t="s">
        <v>286</v>
      </c>
      <c r="Q178" s="687"/>
    </row>
    <row r="179" spans="1:17" ht="18" customHeight="1">
      <c r="A179" s="688">
        <v>88</v>
      </c>
      <c r="B179" s="690"/>
      <c r="C179" s="691"/>
      <c r="D179" s="692"/>
      <c r="E179" s="693"/>
      <c r="F179" s="695"/>
      <c r="G179" s="695"/>
      <c r="H179" s="253" t="s">
        <v>235</v>
      </c>
      <c r="I179" s="254"/>
      <c r="J179" s="255" t="s">
        <v>238</v>
      </c>
      <c r="K179" s="252"/>
      <c r="L179" s="368" t="s">
        <v>324</v>
      </c>
      <c r="M179" s="683" t="s">
        <v>324</v>
      </c>
      <c r="N179" s="246" t="s">
        <v>233</v>
      </c>
      <c r="O179" s="246" t="s">
        <v>82</v>
      </c>
      <c r="P179" s="247" t="s">
        <v>234</v>
      </c>
      <c r="Q179" s="686"/>
    </row>
    <row r="180" spans="1:17">
      <c r="A180" s="698"/>
      <c r="B180" s="236"/>
      <c r="C180" s="237" t="s">
        <v>229</v>
      </c>
      <c r="D180" s="238"/>
      <c r="E180" s="699"/>
      <c r="F180" s="700"/>
      <c r="G180" s="700"/>
      <c r="H180" s="249" t="s">
        <v>236</v>
      </c>
      <c r="I180" s="254"/>
      <c r="J180" s="251" t="s">
        <v>238</v>
      </c>
      <c r="K180" s="250"/>
      <c r="L180" s="369" t="s">
        <v>324</v>
      </c>
      <c r="M180" s="684"/>
      <c r="N180" s="370" t="s">
        <v>286</v>
      </c>
      <c r="O180" s="370" t="s">
        <v>286</v>
      </c>
      <c r="P180" s="370" t="s">
        <v>286</v>
      </c>
      <c r="Q180" s="687"/>
    </row>
    <row r="181" spans="1:17" ht="18" customHeight="1">
      <c r="A181" s="688">
        <v>89</v>
      </c>
      <c r="B181" s="690"/>
      <c r="C181" s="691"/>
      <c r="D181" s="692"/>
      <c r="E181" s="693"/>
      <c r="F181" s="695"/>
      <c r="G181" s="695"/>
      <c r="H181" s="253" t="s">
        <v>235</v>
      </c>
      <c r="I181" s="254"/>
      <c r="J181" s="255" t="s">
        <v>238</v>
      </c>
      <c r="K181" s="252"/>
      <c r="L181" s="368" t="s">
        <v>324</v>
      </c>
      <c r="M181" s="683" t="s">
        <v>324</v>
      </c>
      <c r="N181" s="246" t="s">
        <v>233</v>
      </c>
      <c r="O181" s="246" t="s">
        <v>82</v>
      </c>
      <c r="P181" s="247" t="s">
        <v>234</v>
      </c>
      <c r="Q181" s="686"/>
    </row>
    <row r="182" spans="1:17">
      <c r="A182" s="698"/>
      <c r="B182" s="236"/>
      <c r="C182" s="237" t="s">
        <v>229</v>
      </c>
      <c r="D182" s="238"/>
      <c r="E182" s="699"/>
      <c r="F182" s="700"/>
      <c r="G182" s="700"/>
      <c r="H182" s="249" t="s">
        <v>236</v>
      </c>
      <c r="I182" s="254"/>
      <c r="J182" s="251" t="s">
        <v>238</v>
      </c>
      <c r="K182" s="250"/>
      <c r="L182" s="369" t="s">
        <v>324</v>
      </c>
      <c r="M182" s="684"/>
      <c r="N182" s="370" t="s">
        <v>286</v>
      </c>
      <c r="O182" s="370" t="s">
        <v>286</v>
      </c>
      <c r="P182" s="370" t="s">
        <v>286</v>
      </c>
      <c r="Q182" s="687"/>
    </row>
    <row r="183" spans="1:17" ht="18" customHeight="1">
      <c r="A183" s="688">
        <v>90</v>
      </c>
      <c r="B183" s="690"/>
      <c r="C183" s="691"/>
      <c r="D183" s="692"/>
      <c r="E183" s="693"/>
      <c r="F183" s="695"/>
      <c r="G183" s="695"/>
      <c r="H183" s="253" t="s">
        <v>235</v>
      </c>
      <c r="I183" s="254"/>
      <c r="J183" s="255" t="s">
        <v>238</v>
      </c>
      <c r="K183" s="252"/>
      <c r="L183" s="368" t="s">
        <v>324</v>
      </c>
      <c r="M183" s="683" t="s">
        <v>324</v>
      </c>
      <c r="N183" s="246" t="s">
        <v>233</v>
      </c>
      <c r="O183" s="246" t="s">
        <v>82</v>
      </c>
      <c r="P183" s="247" t="s">
        <v>234</v>
      </c>
      <c r="Q183" s="686"/>
    </row>
    <row r="184" spans="1:17">
      <c r="A184" s="698"/>
      <c r="B184" s="236"/>
      <c r="C184" s="237" t="s">
        <v>229</v>
      </c>
      <c r="D184" s="238"/>
      <c r="E184" s="699"/>
      <c r="F184" s="700"/>
      <c r="G184" s="700"/>
      <c r="H184" s="249" t="s">
        <v>236</v>
      </c>
      <c r="I184" s="254"/>
      <c r="J184" s="251" t="s">
        <v>238</v>
      </c>
      <c r="K184" s="250"/>
      <c r="L184" s="369" t="s">
        <v>324</v>
      </c>
      <c r="M184" s="684"/>
      <c r="N184" s="370" t="s">
        <v>286</v>
      </c>
      <c r="O184" s="370" t="s">
        <v>286</v>
      </c>
      <c r="P184" s="370" t="s">
        <v>286</v>
      </c>
      <c r="Q184" s="687"/>
    </row>
    <row r="185" spans="1:17" ht="18" customHeight="1">
      <c r="A185" s="688">
        <v>91</v>
      </c>
      <c r="B185" s="690"/>
      <c r="C185" s="691"/>
      <c r="D185" s="692"/>
      <c r="E185" s="693"/>
      <c r="F185" s="695"/>
      <c r="G185" s="695"/>
      <c r="H185" s="253" t="s">
        <v>235</v>
      </c>
      <c r="I185" s="254"/>
      <c r="J185" s="255" t="s">
        <v>238</v>
      </c>
      <c r="K185" s="752"/>
      <c r="L185" s="368" t="s">
        <v>324</v>
      </c>
      <c r="M185" s="753" t="s">
        <v>324</v>
      </c>
      <c r="N185" s="246" t="s">
        <v>233</v>
      </c>
      <c r="O185" s="246" t="s">
        <v>82</v>
      </c>
      <c r="P185" s="247" t="s">
        <v>234</v>
      </c>
      <c r="Q185" s="686"/>
    </row>
    <row r="186" spans="1:17">
      <c r="A186" s="698"/>
      <c r="B186" s="236"/>
      <c r="C186" s="237" t="s">
        <v>229</v>
      </c>
      <c r="D186" s="238"/>
      <c r="E186" s="699"/>
      <c r="F186" s="700"/>
      <c r="G186" s="700"/>
      <c r="H186" s="249" t="s">
        <v>236</v>
      </c>
      <c r="I186" s="254"/>
      <c r="J186" s="251" t="s">
        <v>238</v>
      </c>
      <c r="K186" s="250"/>
      <c r="L186" s="385" t="s">
        <v>324</v>
      </c>
      <c r="M186" s="684"/>
      <c r="N186" s="370" t="s">
        <v>286</v>
      </c>
      <c r="O186" s="370" t="s">
        <v>286</v>
      </c>
      <c r="P186" s="370" t="s">
        <v>286</v>
      </c>
      <c r="Q186" s="687"/>
    </row>
    <row r="187" spans="1:17" ht="18" customHeight="1">
      <c r="A187" s="688">
        <v>92</v>
      </c>
      <c r="B187" s="690"/>
      <c r="C187" s="691"/>
      <c r="D187" s="692"/>
      <c r="E187" s="693"/>
      <c r="F187" s="695"/>
      <c r="G187" s="695"/>
      <c r="H187" s="253" t="s">
        <v>235</v>
      </c>
      <c r="I187" s="254"/>
      <c r="J187" s="255" t="s">
        <v>238</v>
      </c>
      <c r="K187" s="252"/>
      <c r="L187" s="368" t="s">
        <v>324</v>
      </c>
      <c r="M187" s="683" t="s">
        <v>324</v>
      </c>
      <c r="N187" s="246" t="s">
        <v>233</v>
      </c>
      <c r="O187" s="246" t="s">
        <v>82</v>
      </c>
      <c r="P187" s="247" t="s">
        <v>234</v>
      </c>
      <c r="Q187" s="686"/>
    </row>
    <row r="188" spans="1:17">
      <c r="A188" s="698"/>
      <c r="B188" s="236"/>
      <c r="C188" s="237" t="s">
        <v>229</v>
      </c>
      <c r="D188" s="238"/>
      <c r="E188" s="699"/>
      <c r="F188" s="700"/>
      <c r="G188" s="700"/>
      <c r="H188" s="249" t="s">
        <v>236</v>
      </c>
      <c r="I188" s="254"/>
      <c r="J188" s="251" t="s">
        <v>238</v>
      </c>
      <c r="K188" s="250"/>
      <c r="L188" s="369" t="s">
        <v>324</v>
      </c>
      <c r="M188" s="684"/>
      <c r="N188" s="370" t="s">
        <v>286</v>
      </c>
      <c r="O188" s="370" t="s">
        <v>286</v>
      </c>
      <c r="P188" s="370" t="s">
        <v>286</v>
      </c>
      <c r="Q188" s="687"/>
    </row>
    <row r="189" spans="1:17" ht="18" customHeight="1">
      <c r="A189" s="688">
        <v>93</v>
      </c>
      <c r="B189" s="690"/>
      <c r="C189" s="691"/>
      <c r="D189" s="692"/>
      <c r="E189" s="693"/>
      <c r="F189" s="695"/>
      <c r="G189" s="695"/>
      <c r="H189" s="253" t="s">
        <v>235</v>
      </c>
      <c r="I189" s="254"/>
      <c r="J189" s="255" t="s">
        <v>238</v>
      </c>
      <c r="K189" s="252"/>
      <c r="L189" s="368" t="s">
        <v>324</v>
      </c>
      <c r="M189" s="683" t="s">
        <v>324</v>
      </c>
      <c r="N189" s="246" t="s">
        <v>233</v>
      </c>
      <c r="O189" s="246" t="s">
        <v>82</v>
      </c>
      <c r="P189" s="247" t="s">
        <v>234</v>
      </c>
      <c r="Q189" s="686"/>
    </row>
    <row r="190" spans="1:17">
      <c r="A190" s="698"/>
      <c r="B190" s="236"/>
      <c r="C190" s="237" t="s">
        <v>229</v>
      </c>
      <c r="D190" s="238"/>
      <c r="E190" s="699"/>
      <c r="F190" s="700"/>
      <c r="G190" s="700"/>
      <c r="H190" s="249" t="s">
        <v>236</v>
      </c>
      <c r="I190" s="254"/>
      <c r="J190" s="251" t="s">
        <v>238</v>
      </c>
      <c r="K190" s="250"/>
      <c r="L190" s="369" t="s">
        <v>324</v>
      </c>
      <c r="M190" s="684"/>
      <c r="N190" s="370" t="s">
        <v>286</v>
      </c>
      <c r="O190" s="370" t="s">
        <v>286</v>
      </c>
      <c r="P190" s="370" t="s">
        <v>286</v>
      </c>
      <c r="Q190" s="687"/>
    </row>
    <row r="191" spans="1:17" ht="18" customHeight="1">
      <c r="A191" s="688">
        <v>94</v>
      </c>
      <c r="B191" s="690"/>
      <c r="C191" s="691"/>
      <c r="D191" s="692"/>
      <c r="E191" s="693"/>
      <c r="F191" s="695"/>
      <c r="G191" s="695"/>
      <c r="H191" s="253" t="s">
        <v>235</v>
      </c>
      <c r="I191" s="254"/>
      <c r="J191" s="255" t="s">
        <v>238</v>
      </c>
      <c r="K191" s="252"/>
      <c r="L191" s="368" t="s">
        <v>324</v>
      </c>
      <c r="M191" s="683" t="s">
        <v>324</v>
      </c>
      <c r="N191" s="246" t="s">
        <v>233</v>
      </c>
      <c r="O191" s="246" t="s">
        <v>82</v>
      </c>
      <c r="P191" s="247" t="s">
        <v>234</v>
      </c>
      <c r="Q191" s="686"/>
    </row>
    <row r="192" spans="1:17">
      <c r="A192" s="698"/>
      <c r="B192" s="236"/>
      <c r="C192" s="237" t="s">
        <v>229</v>
      </c>
      <c r="D192" s="238"/>
      <c r="E192" s="699"/>
      <c r="F192" s="700"/>
      <c r="G192" s="700"/>
      <c r="H192" s="249" t="s">
        <v>236</v>
      </c>
      <c r="I192" s="254"/>
      <c r="J192" s="251" t="s">
        <v>238</v>
      </c>
      <c r="K192" s="250"/>
      <c r="L192" s="369" t="s">
        <v>324</v>
      </c>
      <c r="M192" s="684"/>
      <c r="N192" s="370" t="s">
        <v>286</v>
      </c>
      <c r="O192" s="370" t="s">
        <v>286</v>
      </c>
      <c r="P192" s="370" t="s">
        <v>286</v>
      </c>
      <c r="Q192" s="687"/>
    </row>
    <row r="193" spans="1:17" ht="18" customHeight="1">
      <c r="A193" s="688">
        <v>95</v>
      </c>
      <c r="B193" s="690"/>
      <c r="C193" s="691"/>
      <c r="D193" s="692"/>
      <c r="E193" s="693"/>
      <c r="F193" s="695"/>
      <c r="G193" s="695"/>
      <c r="H193" s="253" t="s">
        <v>235</v>
      </c>
      <c r="I193" s="254"/>
      <c r="J193" s="255" t="s">
        <v>238</v>
      </c>
      <c r="K193" s="252"/>
      <c r="L193" s="368" t="s">
        <v>324</v>
      </c>
      <c r="M193" s="683" t="s">
        <v>324</v>
      </c>
      <c r="N193" s="246" t="s">
        <v>233</v>
      </c>
      <c r="O193" s="246" t="s">
        <v>82</v>
      </c>
      <c r="P193" s="247" t="s">
        <v>234</v>
      </c>
      <c r="Q193" s="686"/>
    </row>
    <row r="194" spans="1:17">
      <c r="A194" s="698"/>
      <c r="B194" s="236"/>
      <c r="C194" s="237" t="s">
        <v>229</v>
      </c>
      <c r="D194" s="238"/>
      <c r="E194" s="699"/>
      <c r="F194" s="700"/>
      <c r="G194" s="700"/>
      <c r="H194" s="249" t="s">
        <v>236</v>
      </c>
      <c r="I194" s="254"/>
      <c r="J194" s="251" t="s">
        <v>238</v>
      </c>
      <c r="K194" s="250"/>
      <c r="L194" s="369" t="s">
        <v>324</v>
      </c>
      <c r="M194" s="684"/>
      <c r="N194" s="370" t="s">
        <v>286</v>
      </c>
      <c r="O194" s="370" t="s">
        <v>286</v>
      </c>
      <c r="P194" s="370" t="s">
        <v>286</v>
      </c>
      <c r="Q194" s="687"/>
    </row>
    <row r="195" spans="1:17" ht="18" customHeight="1">
      <c r="A195" s="688">
        <v>96</v>
      </c>
      <c r="B195" s="690"/>
      <c r="C195" s="691"/>
      <c r="D195" s="692"/>
      <c r="E195" s="693"/>
      <c r="F195" s="695"/>
      <c r="G195" s="695"/>
      <c r="H195" s="253" t="s">
        <v>235</v>
      </c>
      <c r="I195" s="254"/>
      <c r="J195" s="255" t="s">
        <v>238</v>
      </c>
      <c r="K195" s="252"/>
      <c r="L195" s="368" t="s">
        <v>324</v>
      </c>
      <c r="M195" s="683" t="s">
        <v>324</v>
      </c>
      <c r="N195" s="246" t="s">
        <v>233</v>
      </c>
      <c r="O195" s="246" t="s">
        <v>82</v>
      </c>
      <c r="P195" s="247" t="s">
        <v>234</v>
      </c>
      <c r="Q195" s="686"/>
    </row>
    <row r="196" spans="1:17">
      <c r="A196" s="698"/>
      <c r="B196" s="236"/>
      <c r="C196" s="237" t="s">
        <v>229</v>
      </c>
      <c r="D196" s="238"/>
      <c r="E196" s="699"/>
      <c r="F196" s="700"/>
      <c r="G196" s="700"/>
      <c r="H196" s="249" t="s">
        <v>236</v>
      </c>
      <c r="I196" s="254"/>
      <c r="J196" s="251" t="s">
        <v>238</v>
      </c>
      <c r="K196" s="250"/>
      <c r="L196" s="369" t="s">
        <v>324</v>
      </c>
      <c r="M196" s="684"/>
      <c r="N196" s="370" t="s">
        <v>286</v>
      </c>
      <c r="O196" s="370" t="s">
        <v>286</v>
      </c>
      <c r="P196" s="370" t="s">
        <v>286</v>
      </c>
      <c r="Q196" s="687"/>
    </row>
    <row r="197" spans="1:17" ht="18" customHeight="1">
      <c r="A197" s="688">
        <v>97</v>
      </c>
      <c r="B197" s="690"/>
      <c r="C197" s="691"/>
      <c r="D197" s="692"/>
      <c r="E197" s="693"/>
      <c r="F197" s="695"/>
      <c r="G197" s="695"/>
      <c r="H197" s="253" t="s">
        <v>235</v>
      </c>
      <c r="I197" s="254"/>
      <c r="J197" s="255" t="s">
        <v>238</v>
      </c>
      <c r="K197" s="252"/>
      <c r="L197" s="368" t="s">
        <v>324</v>
      </c>
      <c r="M197" s="683" t="s">
        <v>324</v>
      </c>
      <c r="N197" s="246" t="s">
        <v>233</v>
      </c>
      <c r="O197" s="246" t="s">
        <v>82</v>
      </c>
      <c r="P197" s="247" t="s">
        <v>234</v>
      </c>
      <c r="Q197" s="686"/>
    </row>
    <row r="198" spans="1:17">
      <c r="A198" s="698"/>
      <c r="B198" s="236"/>
      <c r="C198" s="237" t="s">
        <v>229</v>
      </c>
      <c r="D198" s="238"/>
      <c r="E198" s="699"/>
      <c r="F198" s="700"/>
      <c r="G198" s="700"/>
      <c r="H198" s="249" t="s">
        <v>236</v>
      </c>
      <c r="I198" s="254"/>
      <c r="J198" s="251" t="s">
        <v>238</v>
      </c>
      <c r="K198" s="250"/>
      <c r="L198" s="369" t="s">
        <v>324</v>
      </c>
      <c r="M198" s="684"/>
      <c r="N198" s="370" t="s">
        <v>286</v>
      </c>
      <c r="O198" s="370" t="s">
        <v>286</v>
      </c>
      <c r="P198" s="370" t="s">
        <v>286</v>
      </c>
      <c r="Q198" s="687"/>
    </row>
    <row r="199" spans="1:17" ht="18" customHeight="1">
      <c r="A199" s="688">
        <v>98</v>
      </c>
      <c r="B199" s="690"/>
      <c r="C199" s="691"/>
      <c r="D199" s="692"/>
      <c r="E199" s="693"/>
      <c r="F199" s="695"/>
      <c r="G199" s="695"/>
      <c r="H199" s="253" t="s">
        <v>235</v>
      </c>
      <c r="I199" s="254"/>
      <c r="J199" s="255" t="s">
        <v>238</v>
      </c>
      <c r="K199" s="252"/>
      <c r="L199" s="368" t="s">
        <v>324</v>
      </c>
      <c r="M199" s="683" t="s">
        <v>324</v>
      </c>
      <c r="N199" s="246" t="s">
        <v>233</v>
      </c>
      <c r="O199" s="246" t="s">
        <v>82</v>
      </c>
      <c r="P199" s="247" t="s">
        <v>234</v>
      </c>
      <c r="Q199" s="686"/>
    </row>
    <row r="200" spans="1:17">
      <c r="A200" s="698"/>
      <c r="B200" s="236"/>
      <c r="C200" s="237" t="s">
        <v>229</v>
      </c>
      <c r="D200" s="238"/>
      <c r="E200" s="699"/>
      <c r="F200" s="700"/>
      <c r="G200" s="700"/>
      <c r="H200" s="249" t="s">
        <v>236</v>
      </c>
      <c r="I200" s="254"/>
      <c r="J200" s="251" t="s">
        <v>238</v>
      </c>
      <c r="K200" s="250"/>
      <c r="L200" s="369" t="s">
        <v>324</v>
      </c>
      <c r="M200" s="684"/>
      <c r="N200" s="370" t="s">
        <v>286</v>
      </c>
      <c r="O200" s="370" t="s">
        <v>286</v>
      </c>
      <c r="P200" s="370" t="s">
        <v>286</v>
      </c>
      <c r="Q200" s="687"/>
    </row>
    <row r="201" spans="1:17" ht="18" customHeight="1">
      <c r="A201" s="688">
        <v>99</v>
      </c>
      <c r="B201" s="690"/>
      <c r="C201" s="691"/>
      <c r="D201" s="692"/>
      <c r="E201" s="693"/>
      <c r="F201" s="695"/>
      <c r="G201" s="695"/>
      <c r="H201" s="253" t="s">
        <v>235</v>
      </c>
      <c r="I201" s="254"/>
      <c r="J201" s="255" t="s">
        <v>238</v>
      </c>
      <c r="K201" s="252"/>
      <c r="L201" s="368" t="s">
        <v>324</v>
      </c>
      <c r="M201" s="683" t="s">
        <v>324</v>
      </c>
      <c r="N201" s="246" t="s">
        <v>233</v>
      </c>
      <c r="O201" s="246" t="s">
        <v>82</v>
      </c>
      <c r="P201" s="247" t="s">
        <v>234</v>
      </c>
      <c r="Q201" s="686"/>
    </row>
    <row r="202" spans="1:17">
      <c r="A202" s="698"/>
      <c r="B202" s="236"/>
      <c r="C202" s="237" t="s">
        <v>229</v>
      </c>
      <c r="D202" s="238"/>
      <c r="E202" s="699"/>
      <c r="F202" s="700"/>
      <c r="G202" s="700"/>
      <c r="H202" s="249" t="s">
        <v>236</v>
      </c>
      <c r="I202" s="254"/>
      <c r="J202" s="251" t="s">
        <v>238</v>
      </c>
      <c r="K202" s="250"/>
      <c r="L202" s="369" t="s">
        <v>324</v>
      </c>
      <c r="M202" s="684"/>
      <c r="N202" s="370" t="s">
        <v>286</v>
      </c>
      <c r="O202" s="370" t="s">
        <v>286</v>
      </c>
      <c r="P202" s="370" t="s">
        <v>286</v>
      </c>
      <c r="Q202" s="687"/>
    </row>
    <row r="203" spans="1:17" ht="18" customHeight="1">
      <c r="A203" s="688">
        <v>100</v>
      </c>
      <c r="B203" s="690"/>
      <c r="C203" s="691"/>
      <c r="D203" s="692"/>
      <c r="E203" s="693"/>
      <c r="F203" s="695"/>
      <c r="G203" s="695"/>
      <c r="H203" s="253" t="s">
        <v>235</v>
      </c>
      <c r="I203" s="254"/>
      <c r="J203" s="255" t="s">
        <v>238</v>
      </c>
      <c r="K203" s="252"/>
      <c r="L203" s="368" t="s">
        <v>324</v>
      </c>
      <c r="M203" s="683" t="s">
        <v>324</v>
      </c>
      <c r="N203" s="246" t="s">
        <v>233</v>
      </c>
      <c r="O203" s="246" t="s">
        <v>82</v>
      </c>
      <c r="P203" s="247" t="s">
        <v>234</v>
      </c>
      <c r="Q203" s="686"/>
    </row>
    <row r="204" spans="1:17" ht="14.25" thickBot="1">
      <c r="A204" s="689"/>
      <c r="B204" s="239"/>
      <c r="C204" s="240" t="s">
        <v>229</v>
      </c>
      <c r="D204" s="241"/>
      <c r="E204" s="694"/>
      <c r="F204" s="696"/>
      <c r="G204" s="696"/>
      <c r="H204" s="371" t="s">
        <v>236</v>
      </c>
      <c r="I204" s="372"/>
      <c r="J204" s="373" t="s">
        <v>238</v>
      </c>
      <c r="K204" s="374"/>
      <c r="L204" s="375" t="s">
        <v>324</v>
      </c>
      <c r="M204" s="685"/>
      <c r="N204" s="376" t="s">
        <v>286</v>
      </c>
      <c r="O204" s="376" t="s">
        <v>286</v>
      </c>
      <c r="P204" s="376" t="s">
        <v>286</v>
      </c>
      <c r="Q204" s="697"/>
    </row>
    <row r="205" spans="1:17">
      <c r="C205" s="231"/>
      <c r="H205"/>
      <c r="I205"/>
      <c r="J205"/>
      <c r="K205"/>
      <c r="L205"/>
    </row>
    <row r="206" spans="1:17">
      <c r="C206" s="231"/>
      <c r="H206"/>
      <c r="I206"/>
      <c r="J206"/>
      <c r="K206"/>
      <c r="L206"/>
    </row>
    <row r="207" spans="1:17">
      <c r="C207" s="231"/>
      <c r="H207"/>
      <c r="I207"/>
      <c r="J207"/>
      <c r="K207"/>
      <c r="L207"/>
    </row>
    <row r="208" spans="1:17">
      <c r="C208" s="231"/>
      <c r="H208"/>
      <c r="I208"/>
      <c r="J208"/>
      <c r="K208"/>
      <c r="L208"/>
    </row>
    <row r="209" spans="8:12" s="231" customFormat="1">
      <c r="H209"/>
      <c r="I209"/>
      <c r="J209"/>
      <c r="K209"/>
      <c r="L209"/>
    </row>
    <row r="210" spans="8:12" s="231" customFormat="1">
      <c r="H210"/>
      <c r="I210"/>
      <c r="J210"/>
      <c r="K210"/>
      <c r="L210"/>
    </row>
    <row r="211" spans="8:12" s="231" customFormat="1">
      <c r="H211"/>
      <c r="I211"/>
      <c r="J211"/>
      <c r="K211"/>
      <c r="L211"/>
    </row>
    <row r="212" spans="8:12" s="231" customFormat="1">
      <c r="H212"/>
      <c r="I212"/>
      <c r="J212"/>
      <c r="K212"/>
      <c r="L212"/>
    </row>
    <row r="213" spans="8:12" s="231" customFormat="1">
      <c r="H213"/>
      <c r="I213"/>
      <c r="J213"/>
      <c r="K213"/>
      <c r="L213"/>
    </row>
    <row r="214" spans="8:12" s="231" customFormat="1">
      <c r="H214"/>
      <c r="I214"/>
      <c r="J214"/>
      <c r="K214"/>
      <c r="L214"/>
    </row>
    <row r="215" spans="8:12" s="231" customFormat="1">
      <c r="J215" s="243"/>
    </row>
    <row r="216" spans="8:12" s="231" customFormat="1">
      <c r="J216" s="243"/>
    </row>
    <row r="217" spans="8:12" s="231" customFormat="1">
      <c r="J217" s="243"/>
    </row>
    <row r="218" spans="8:12" s="231" customFormat="1">
      <c r="J218" s="243"/>
    </row>
    <row r="219" spans="8:12" s="231" customFormat="1">
      <c r="J219" s="243"/>
    </row>
    <row r="220" spans="8:12" s="231" customFormat="1">
      <c r="J220" s="243"/>
    </row>
    <row r="221" spans="8:12" s="231" customFormat="1">
      <c r="J221" s="243"/>
    </row>
    <row r="222" spans="8:12" s="231" customFormat="1">
      <c r="J222" s="243"/>
    </row>
    <row r="223" spans="8:12" s="231" customFormat="1">
      <c r="J223" s="243"/>
    </row>
    <row r="224" spans="8:12" s="231" customFormat="1">
      <c r="J224" s="243"/>
    </row>
    <row r="225" spans="10:10" s="231" customFormat="1">
      <c r="J225" s="243"/>
    </row>
    <row r="226" spans="10:10" s="231" customFormat="1">
      <c r="J226" s="243"/>
    </row>
    <row r="227" spans="10:10" s="231" customFormat="1">
      <c r="J227" s="243"/>
    </row>
    <row r="228" spans="10:10" s="231" customFormat="1">
      <c r="J228" s="243"/>
    </row>
    <row r="229" spans="10:10" s="231" customFormat="1">
      <c r="J229" s="243"/>
    </row>
    <row r="230" spans="10:10" s="231" customFormat="1">
      <c r="J230" s="243"/>
    </row>
    <row r="231" spans="10:10" s="231" customFormat="1">
      <c r="J231" s="243"/>
    </row>
    <row r="232" spans="10:10" s="231" customFormat="1">
      <c r="J232" s="243"/>
    </row>
    <row r="233" spans="10:10" s="231" customFormat="1">
      <c r="J233" s="243"/>
    </row>
    <row r="234" spans="10:10" s="231" customFormat="1">
      <c r="J234" s="243"/>
    </row>
    <row r="235" spans="10:10" s="231" customFormat="1">
      <c r="J235" s="243"/>
    </row>
    <row r="236" spans="10:10" s="231" customFormat="1">
      <c r="J236" s="243"/>
    </row>
    <row r="237" spans="10:10" s="231" customFormat="1">
      <c r="J237" s="243"/>
    </row>
    <row r="238" spans="10:10" s="231" customFormat="1">
      <c r="J238" s="243"/>
    </row>
    <row r="239" spans="10:10" s="231" customFormat="1">
      <c r="J239" s="243"/>
    </row>
    <row r="240" spans="10:10" s="231" customFormat="1">
      <c r="J240" s="243"/>
    </row>
    <row r="241" spans="10:10" s="231" customFormat="1">
      <c r="J241" s="243"/>
    </row>
    <row r="242" spans="10:10" s="231" customFormat="1">
      <c r="J242" s="243"/>
    </row>
    <row r="243" spans="10:10" s="231" customFormat="1">
      <c r="J243" s="243"/>
    </row>
    <row r="244" spans="10:10" s="231" customFormat="1">
      <c r="J244" s="243"/>
    </row>
    <row r="245" spans="10:10" s="231" customFormat="1">
      <c r="J245" s="243"/>
    </row>
    <row r="246" spans="10:10" s="231" customFormat="1">
      <c r="J246" s="243"/>
    </row>
    <row r="247" spans="10:10" s="231" customFormat="1">
      <c r="J247" s="243"/>
    </row>
    <row r="248" spans="10:10" s="231" customFormat="1">
      <c r="J248" s="243"/>
    </row>
    <row r="249" spans="10:10" s="231" customFormat="1">
      <c r="J249" s="243"/>
    </row>
    <row r="250" spans="10:10" s="231" customFormat="1">
      <c r="J250" s="243"/>
    </row>
    <row r="251" spans="10:10" s="231" customFormat="1">
      <c r="J251" s="243"/>
    </row>
    <row r="252" spans="10:10" s="231" customFormat="1">
      <c r="J252" s="243"/>
    </row>
    <row r="1048575" spans="1:1">
      <c r="A1048575" s="231" t="s">
        <v>230</v>
      </c>
    </row>
  </sheetData>
  <mergeCells count="771">
    <mergeCell ref="AE17:AE18"/>
    <mergeCell ref="AE19:AE20"/>
    <mergeCell ref="AE21:AE22"/>
    <mergeCell ref="AE23:AE24"/>
    <mergeCell ref="AE25:AE26"/>
    <mergeCell ref="W17:Y18"/>
    <mergeCell ref="W19:Y20"/>
    <mergeCell ref="W21:Y22"/>
    <mergeCell ref="W23:Y24"/>
    <mergeCell ref="W25:Y26"/>
    <mergeCell ref="S13:S14"/>
    <mergeCell ref="T13:V13"/>
    <mergeCell ref="W13:W14"/>
    <mergeCell ref="X13:X14"/>
    <mergeCell ref="Y13:Y14"/>
    <mergeCell ref="AE13:AE14"/>
    <mergeCell ref="AI13:AI14"/>
    <mergeCell ref="Z16:AB16"/>
    <mergeCell ref="AC16:AD16"/>
    <mergeCell ref="W16:Y16"/>
    <mergeCell ref="S9:S10"/>
    <mergeCell ref="T9:V9"/>
    <mergeCell ref="W9:W10"/>
    <mergeCell ref="X9:X10"/>
    <mergeCell ref="Y9:Y10"/>
    <mergeCell ref="AE9:AE10"/>
    <mergeCell ref="AI9:AI10"/>
    <mergeCell ref="S11:S12"/>
    <mergeCell ref="T11:V11"/>
    <mergeCell ref="W11:W12"/>
    <mergeCell ref="X11:X12"/>
    <mergeCell ref="Y11:Y12"/>
    <mergeCell ref="AE11:AE12"/>
    <mergeCell ref="AI11:AI12"/>
    <mergeCell ref="AI3:AI4"/>
    <mergeCell ref="S5:S6"/>
    <mergeCell ref="T5:V5"/>
    <mergeCell ref="W5:W6"/>
    <mergeCell ref="X5:X6"/>
    <mergeCell ref="Y5:Y6"/>
    <mergeCell ref="AE5:AE6"/>
    <mergeCell ref="AI5:AI6"/>
    <mergeCell ref="S7:S8"/>
    <mergeCell ref="T7:V7"/>
    <mergeCell ref="W7:W8"/>
    <mergeCell ref="X7:X8"/>
    <mergeCell ref="Y7:Y8"/>
    <mergeCell ref="AE7:AE8"/>
    <mergeCell ref="AI7:AI8"/>
    <mergeCell ref="T2:V2"/>
    <mergeCell ref="Z2:AB2"/>
    <mergeCell ref="AC2:AD2"/>
    <mergeCell ref="AF2:AH2"/>
    <mergeCell ref="S3:S4"/>
    <mergeCell ref="T3:V3"/>
    <mergeCell ref="W3:W4"/>
    <mergeCell ref="X3:X4"/>
    <mergeCell ref="Y3:Y4"/>
    <mergeCell ref="AE3:AE4"/>
    <mergeCell ref="A1:Q1"/>
    <mergeCell ref="B2:D2"/>
    <mergeCell ref="A3:A4"/>
    <mergeCell ref="B3:D3"/>
    <mergeCell ref="E3:E4"/>
    <mergeCell ref="F3:F4"/>
    <mergeCell ref="G3:G4"/>
    <mergeCell ref="Q3:Q4"/>
    <mergeCell ref="H2:J2"/>
    <mergeCell ref="M3:M4"/>
    <mergeCell ref="K2:L2"/>
    <mergeCell ref="N2:P2"/>
    <mergeCell ref="Q5:Q6"/>
    <mergeCell ref="A7:A8"/>
    <mergeCell ref="B7:D7"/>
    <mergeCell ref="E7:E8"/>
    <mergeCell ref="F7:F8"/>
    <mergeCell ref="G7:G8"/>
    <mergeCell ref="Q7:Q8"/>
    <mergeCell ref="A5:A6"/>
    <mergeCell ref="B5:D5"/>
    <mergeCell ref="E5:E6"/>
    <mergeCell ref="F5:F6"/>
    <mergeCell ref="G5:G6"/>
    <mergeCell ref="M5:M6"/>
    <mergeCell ref="M7:M8"/>
    <mergeCell ref="Q9:Q10"/>
    <mergeCell ref="A11:A12"/>
    <mergeCell ref="B11:D11"/>
    <mergeCell ref="E11:E12"/>
    <mergeCell ref="F11:F12"/>
    <mergeCell ref="G11:G12"/>
    <mergeCell ref="Q11:Q12"/>
    <mergeCell ref="A9:A10"/>
    <mergeCell ref="B9:D9"/>
    <mergeCell ref="E9:E10"/>
    <mergeCell ref="F9:F10"/>
    <mergeCell ref="G9:G10"/>
    <mergeCell ref="M9:M10"/>
    <mergeCell ref="M11:M12"/>
    <mergeCell ref="Q13:Q14"/>
    <mergeCell ref="A15:A16"/>
    <mergeCell ref="B15:D15"/>
    <mergeCell ref="E15:E16"/>
    <mergeCell ref="F15:F16"/>
    <mergeCell ref="G15:G16"/>
    <mergeCell ref="Q15:Q16"/>
    <mergeCell ref="A13:A14"/>
    <mergeCell ref="B13:D13"/>
    <mergeCell ref="E13:E14"/>
    <mergeCell ref="F13:F14"/>
    <mergeCell ref="G13:G14"/>
    <mergeCell ref="M13:M14"/>
    <mergeCell ref="M15:M16"/>
    <mergeCell ref="Q17:Q18"/>
    <mergeCell ref="A19:A20"/>
    <mergeCell ref="B19:D19"/>
    <mergeCell ref="E19:E20"/>
    <mergeCell ref="F19:F20"/>
    <mergeCell ref="G19:G20"/>
    <mergeCell ref="Q19:Q20"/>
    <mergeCell ref="A17:A18"/>
    <mergeCell ref="B17:D17"/>
    <mergeCell ref="E17:E18"/>
    <mergeCell ref="F17:F18"/>
    <mergeCell ref="G17:G18"/>
    <mergeCell ref="M17:M18"/>
    <mergeCell ref="M19:M20"/>
    <mergeCell ref="Q21:Q22"/>
    <mergeCell ref="A23:A24"/>
    <mergeCell ref="B23:D23"/>
    <mergeCell ref="E23:E24"/>
    <mergeCell ref="F23:F24"/>
    <mergeCell ref="G23:G24"/>
    <mergeCell ref="Q23:Q24"/>
    <mergeCell ref="A21:A22"/>
    <mergeCell ref="B21:D21"/>
    <mergeCell ref="E21:E22"/>
    <mergeCell ref="F21:F22"/>
    <mergeCell ref="G21:G22"/>
    <mergeCell ref="M21:M22"/>
    <mergeCell ref="M23:M24"/>
    <mergeCell ref="Q25:Q26"/>
    <mergeCell ref="A27:A28"/>
    <mergeCell ref="B27:D27"/>
    <mergeCell ref="E27:E28"/>
    <mergeCell ref="F27:F28"/>
    <mergeCell ref="G27:G28"/>
    <mergeCell ref="Q27:Q28"/>
    <mergeCell ref="A25:A26"/>
    <mergeCell ref="B25:D25"/>
    <mergeCell ref="E25:E26"/>
    <mergeCell ref="F25:F26"/>
    <mergeCell ref="G25:G26"/>
    <mergeCell ref="M25:M26"/>
    <mergeCell ref="M27:M28"/>
    <mergeCell ref="Q29:Q30"/>
    <mergeCell ref="A31:A32"/>
    <mergeCell ref="B31:D31"/>
    <mergeCell ref="E31:E32"/>
    <mergeCell ref="F31:F32"/>
    <mergeCell ref="G31:G32"/>
    <mergeCell ref="Q31:Q32"/>
    <mergeCell ref="A29:A30"/>
    <mergeCell ref="B29:D29"/>
    <mergeCell ref="E29:E30"/>
    <mergeCell ref="F29:F30"/>
    <mergeCell ref="G29:G30"/>
    <mergeCell ref="M29:M30"/>
    <mergeCell ref="M31:M32"/>
    <mergeCell ref="Q33:Q34"/>
    <mergeCell ref="A35:A36"/>
    <mergeCell ref="B35:D35"/>
    <mergeCell ref="E35:E36"/>
    <mergeCell ref="F35:F36"/>
    <mergeCell ref="G35:G36"/>
    <mergeCell ref="Q35:Q36"/>
    <mergeCell ref="A33:A34"/>
    <mergeCell ref="B33:D33"/>
    <mergeCell ref="E33:E34"/>
    <mergeCell ref="F33:F34"/>
    <mergeCell ref="G33:G34"/>
    <mergeCell ref="M33:M34"/>
    <mergeCell ref="M35:M36"/>
    <mergeCell ref="Q37:Q38"/>
    <mergeCell ref="A39:A40"/>
    <mergeCell ref="B39:D39"/>
    <mergeCell ref="E39:E40"/>
    <mergeCell ref="F39:F40"/>
    <mergeCell ref="G39:G40"/>
    <mergeCell ref="Q39:Q40"/>
    <mergeCell ref="A37:A38"/>
    <mergeCell ref="B37:D37"/>
    <mergeCell ref="E37:E38"/>
    <mergeCell ref="F37:F38"/>
    <mergeCell ref="G37:G38"/>
    <mergeCell ref="M37:M38"/>
    <mergeCell ref="M39:M40"/>
    <mergeCell ref="Q41:Q42"/>
    <mergeCell ref="A43:A44"/>
    <mergeCell ref="B43:D43"/>
    <mergeCell ref="E43:E44"/>
    <mergeCell ref="F43:F44"/>
    <mergeCell ref="G43:G44"/>
    <mergeCell ref="Q43:Q44"/>
    <mergeCell ref="A41:A42"/>
    <mergeCell ref="B41:D41"/>
    <mergeCell ref="E41:E42"/>
    <mergeCell ref="F41:F42"/>
    <mergeCell ref="G41:G42"/>
    <mergeCell ref="M41:M42"/>
    <mergeCell ref="M43:M44"/>
    <mergeCell ref="Q45:Q46"/>
    <mergeCell ref="A47:A48"/>
    <mergeCell ref="B47:D47"/>
    <mergeCell ref="E47:E48"/>
    <mergeCell ref="F47:F48"/>
    <mergeCell ref="G47:G48"/>
    <mergeCell ref="Q47:Q48"/>
    <mergeCell ref="A45:A46"/>
    <mergeCell ref="B45:D45"/>
    <mergeCell ref="E45:E46"/>
    <mergeCell ref="F45:F46"/>
    <mergeCell ref="G45:G46"/>
    <mergeCell ref="M45:M46"/>
    <mergeCell ref="M47:M48"/>
    <mergeCell ref="Q49:Q50"/>
    <mergeCell ref="A51:A52"/>
    <mergeCell ref="B51:D51"/>
    <mergeCell ref="E51:E52"/>
    <mergeCell ref="F51:F52"/>
    <mergeCell ref="G51:G52"/>
    <mergeCell ref="Q51:Q52"/>
    <mergeCell ref="A49:A50"/>
    <mergeCell ref="B49:D49"/>
    <mergeCell ref="E49:E50"/>
    <mergeCell ref="F49:F50"/>
    <mergeCell ref="G49:G50"/>
    <mergeCell ref="M49:M50"/>
    <mergeCell ref="M51:M52"/>
    <mergeCell ref="Q53:Q54"/>
    <mergeCell ref="A55:A56"/>
    <mergeCell ref="B55:D55"/>
    <mergeCell ref="E55:E56"/>
    <mergeCell ref="F55:F56"/>
    <mergeCell ref="G55:G56"/>
    <mergeCell ref="Q55:Q56"/>
    <mergeCell ref="A53:A54"/>
    <mergeCell ref="B53:D53"/>
    <mergeCell ref="E53:E54"/>
    <mergeCell ref="F53:F54"/>
    <mergeCell ref="G53:G54"/>
    <mergeCell ref="M53:M54"/>
    <mergeCell ref="M55:M56"/>
    <mergeCell ref="Q57:Q58"/>
    <mergeCell ref="A59:A60"/>
    <mergeCell ref="B59:D59"/>
    <mergeCell ref="E59:E60"/>
    <mergeCell ref="F59:F60"/>
    <mergeCell ref="G59:G60"/>
    <mergeCell ref="Q59:Q60"/>
    <mergeCell ref="A57:A58"/>
    <mergeCell ref="B57:D57"/>
    <mergeCell ref="E57:E58"/>
    <mergeCell ref="F57:F58"/>
    <mergeCell ref="G57:G58"/>
    <mergeCell ref="M57:M58"/>
    <mergeCell ref="M59:M60"/>
    <mergeCell ref="Q61:Q62"/>
    <mergeCell ref="A63:A64"/>
    <mergeCell ref="B63:D63"/>
    <mergeCell ref="E63:E64"/>
    <mergeCell ref="F63:F64"/>
    <mergeCell ref="G63:G64"/>
    <mergeCell ref="Q63:Q64"/>
    <mergeCell ref="A61:A62"/>
    <mergeCell ref="B61:D61"/>
    <mergeCell ref="E61:E62"/>
    <mergeCell ref="F61:F62"/>
    <mergeCell ref="G61:G62"/>
    <mergeCell ref="M61:M62"/>
    <mergeCell ref="M63:M64"/>
    <mergeCell ref="Q65:Q66"/>
    <mergeCell ref="A67:A68"/>
    <mergeCell ref="B67:D67"/>
    <mergeCell ref="E67:E68"/>
    <mergeCell ref="F67:F68"/>
    <mergeCell ref="G67:G68"/>
    <mergeCell ref="Q67:Q68"/>
    <mergeCell ref="A65:A66"/>
    <mergeCell ref="B65:D65"/>
    <mergeCell ref="E65:E66"/>
    <mergeCell ref="F65:F66"/>
    <mergeCell ref="G65:G66"/>
    <mergeCell ref="M65:M66"/>
    <mergeCell ref="M67:M68"/>
    <mergeCell ref="Q69:Q70"/>
    <mergeCell ref="A71:A72"/>
    <mergeCell ref="B71:D71"/>
    <mergeCell ref="E71:E72"/>
    <mergeCell ref="F71:F72"/>
    <mergeCell ref="G71:G72"/>
    <mergeCell ref="Q71:Q72"/>
    <mergeCell ref="A69:A70"/>
    <mergeCell ref="B69:D69"/>
    <mergeCell ref="E69:E70"/>
    <mergeCell ref="F69:F70"/>
    <mergeCell ref="G69:G70"/>
    <mergeCell ref="M69:M70"/>
    <mergeCell ref="M71:M72"/>
    <mergeCell ref="Q73:Q74"/>
    <mergeCell ref="A75:A76"/>
    <mergeCell ref="B75:D75"/>
    <mergeCell ref="E75:E76"/>
    <mergeCell ref="F75:F76"/>
    <mergeCell ref="G75:G76"/>
    <mergeCell ref="Q75:Q76"/>
    <mergeCell ref="A73:A74"/>
    <mergeCell ref="B73:D73"/>
    <mergeCell ref="E73:E74"/>
    <mergeCell ref="F73:F74"/>
    <mergeCell ref="G73:G74"/>
    <mergeCell ref="M73:M74"/>
    <mergeCell ref="M75:M76"/>
    <mergeCell ref="Q77:Q78"/>
    <mergeCell ref="A79:A80"/>
    <mergeCell ref="B79:D79"/>
    <mergeCell ref="E79:E80"/>
    <mergeCell ref="F79:F80"/>
    <mergeCell ref="G79:G80"/>
    <mergeCell ref="Q79:Q80"/>
    <mergeCell ref="A77:A78"/>
    <mergeCell ref="B77:D77"/>
    <mergeCell ref="E77:E78"/>
    <mergeCell ref="F77:F78"/>
    <mergeCell ref="G77:G78"/>
    <mergeCell ref="M77:M78"/>
    <mergeCell ref="M79:M80"/>
    <mergeCell ref="Q81:Q82"/>
    <mergeCell ref="A83:A84"/>
    <mergeCell ref="B83:D83"/>
    <mergeCell ref="E83:E84"/>
    <mergeCell ref="F83:F84"/>
    <mergeCell ref="G83:G84"/>
    <mergeCell ref="Q83:Q84"/>
    <mergeCell ref="A81:A82"/>
    <mergeCell ref="B81:D81"/>
    <mergeCell ref="E81:E82"/>
    <mergeCell ref="F81:F82"/>
    <mergeCell ref="G81:G82"/>
    <mergeCell ref="M81:M82"/>
    <mergeCell ref="M83:M84"/>
    <mergeCell ref="Q85:Q86"/>
    <mergeCell ref="A87:A88"/>
    <mergeCell ref="B87:D87"/>
    <mergeCell ref="E87:E88"/>
    <mergeCell ref="F87:F88"/>
    <mergeCell ref="G87:G88"/>
    <mergeCell ref="Q87:Q88"/>
    <mergeCell ref="A85:A86"/>
    <mergeCell ref="B85:D85"/>
    <mergeCell ref="E85:E86"/>
    <mergeCell ref="F85:F86"/>
    <mergeCell ref="G85:G86"/>
    <mergeCell ref="M85:M86"/>
    <mergeCell ref="M87:M88"/>
    <mergeCell ref="Q89:Q90"/>
    <mergeCell ref="A91:A92"/>
    <mergeCell ref="B91:D91"/>
    <mergeCell ref="E91:E92"/>
    <mergeCell ref="F91:F92"/>
    <mergeCell ref="G91:G92"/>
    <mergeCell ref="Q91:Q92"/>
    <mergeCell ref="A89:A90"/>
    <mergeCell ref="B89:D89"/>
    <mergeCell ref="E89:E90"/>
    <mergeCell ref="F89:F90"/>
    <mergeCell ref="G89:G90"/>
    <mergeCell ref="M89:M90"/>
    <mergeCell ref="M91:M92"/>
    <mergeCell ref="Q93:Q94"/>
    <mergeCell ref="A95:A96"/>
    <mergeCell ref="B95:D95"/>
    <mergeCell ref="E95:E96"/>
    <mergeCell ref="F95:F96"/>
    <mergeCell ref="G95:G96"/>
    <mergeCell ref="Q95:Q96"/>
    <mergeCell ref="A93:A94"/>
    <mergeCell ref="B93:D93"/>
    <mergeCell ref="E93:E94"/>
    <mergeCell ref="F93:F94"/>
    <mergeCell ref="G93:G94"/>
    <mergeCell ref="M93:M94"/>
    <mergeCell ref="M95:M96"/>
    <mergeCell ref="Q97:Q98"/>
    <mergeCell ref="A99:A100"/>
    <mergeCell ref="B99:D99"/>
    <mergeCell ref="E99:E100"/>
    <mergeCell ref="F99:F100"/>
    <mergeCell ref="G99:G100"/>
    <mergeCell ref="Q99:Q100"/>
    <mergeCell ref="A97:A98"/>
    <mergeCell ref="B97:D97"/>
    <mergeCell ref="E97:E98"/>
    <mergeCell ref="F97:F98"/>
    <mergeCell ref="G97:G98"/>
    <mergeCell ref="M97:M98"/>
    <mergeCell ref="M99:M100"/>
    <mergeCell ref="Q101:Q102"/>
    <mergeCell ref="A103:A104"/>
    <mergeCell ref="B103:D103"/>
    <mergeCell ref="E103:E104"/>
    <mergeCell ref="F103:F104"/>
    <mergeCell ref="G103:G104"/>
    <mergeCell ref="Q103:Q104"/>
    <mergeCell ref="A101:A102"/>
    <mergeCell ref="B101:D101"/>
    <mergeCell ref="E101:E102"/>
    <mergeCell ref="F101:F102"/>
    <mergeCell ref="G101:G102"/>
    <mergeCell ref="M101:M102"/>
    <mergeCell ref="M103:M104"/>
    <mergeCell ref="Q105:Q106"/>
    <mergeCell ref="A107:A108"/>
    <mergeCell ref="B107:D107"/>
    <mergeCell ref="E107:E108"/>
    <mergeCell ref="F107:F108"/>
    <mergeCell ref="G107:G108"/>
    <mergeCell ref="Q107:Q108"/>
    <mergeCell ref="A105:A106"/>
    <mergeCell ref="B105:D105"/>
    <mergeCell ref="E105:E106"/>
    <mergeCell ref="F105:F106"/>
    <mergeCell ref="G105:G106"/>
    <mergeCell ref="M105:M106"/>
    <mergeCell ref="M107:M108"/>
    <mergeCell ref="Q109:Q110"/>
    <mergeCell ref="A111:A112"/>
    <mergeCell ref="B111:D111"/>
    <mergeCell ref="E111:E112"/>
    <mergeCell ref="F111:F112"/>
    <mergeCell ref="G111:G112"/>
    <mergeCell ref="Q111:Q112"/>
    <mergeCell ref="A109:A110"/>
    <mergeCell ref="B109:D109"/>
    <mergeCell ref="E109:E110"/>
    <mergeCell ref="F109:F110"/>
    <mergeCell ref="G109:G110"/>
    <mergeCell ref="M109:M110"/>
    <mergeCell ref="M111:M112"/>
    <mergeCell ref="Q113:Q114"/>
    <mergeCell ref="A115:A116"/>
    <mergeCell ref="B115:D115"/>
    <mergeCell ref="E115:E116"/>
    <mergeCell ref="F115:F116"/>
    <mergeCell ref="G115:G116"/>
    <mergeCell ref="Q115:Q116"/>
    <mergeCell ref="A113:A114"/>
    <mergeCell ref="B113:D113"/>
    <mergeCell ref="E113:E114"/>
    <mergeCell ref="F113:F114"/>
    <mergeCell ref="G113:G114"/>
    <mergeCell ref="M113:M114"/>
    <mergeCell ref="M115:M116"/>
    <mergeCell ref="Q117:Q118"/>
    <mergeCell ref="A119:A120"/>
    <mergeCell ref="B119:D119"/>
    <mergeCell ref="E119:E120"/>
    <mergeCell ref="F119:F120"/>
    <mergeCell ref="G119:G120"/>
    <mergeCell ref="Q119:Q120"/>
    <mergeCell ref="A117:A118"/>
    <mergeCell ref="B117:D117"/>
    <mergeCell ref="E117:E118"/>
    <mergeCell ref="F117:F118"/>
    <mergeCell ref="G117:G118"/>
    <mergeCell ref="M117:M118"/>
    <mergeCell ref="M119:M120"/>
    <mergeCell ref="Q121:Q122"/>
    <mergeCell ref="A123:A124"/>
    <mergeCell ref="B123:D123"/>
    <mergeCell ref="E123:E124"/>
    <mergeCell ref="F123:F124"/>
    <mergeCell ref="G123:G124"/>
    <mergeCell ref="Q123:Q124"/>
    <mergeCell ref="A121:A122"/>
    <mergeCell ref="B121:D121"/>
    <mergeCell ref="E121:E122"/>
    <mergeCell ref="F121:F122"/>
    <mergeCell ref="G121:G122"/>
    <mergeCell ref="M121:M122"/>
    <mergeCell ref="M123:M124"/>
    <mergeCell ref="Q125:Q126"/>
    <mergeCell ref="A127:A128"/>
    <mergeCell ref="B127:D127"/>
    <mergeCell ref="E127:E128"/>
    <mergeCell ref="F127:F128"/>
    <mergeCell ref="G127:G128"/>
    <mergeCell ref="Q127:Q128"/>
    <mergeCell ref="A125:A126"/>
    <mergeCell ref="B125:D125"/>
    <mergeCell ref="E125:E126"/>
    <mergeCell ref="F125:F126"/>
    <mergeCell ref="G125:G126"/>
    <mergeCell ref="M125:M126"/>
    <mergeCell ref="M127:M128"/>
    <mergeCell ref="Q129:Q130"/>
    <mergeCell ref="A131:A132"/>
    <mergeCell ref="B131:D131"/>
    <mergeCell ref="E131:E132"/>
    <mergeCell ref="F131:F132"/>
    <mergeCell ref="G131:G132"/>
    <mergeCell ref="Q131:Q132"/>
    <mergeCell ref="A129:A130"/>
    <mergeCell ref="B129:D129"/>
    <mergeCell ref="E129:E130"/>
    <mergeCell ref="F129:F130"/>
    <mergeCell ref="G129:G130"/>
    <mergeCell ref="M129:M130"/>
    <mergeCell ref="M131:M132"/>
    <mergeCell ref="Q133:Q134"/>
    <mergeCell ref="A135:A136"/>
    <mergeCell ref="B135:D135"/>
    <mergeCell ref="E135:E136"/>
    <mergeCell ref="F135:F136"/>
    <mergeCell ref="G135:G136"/>
    <mergeCell ref="Q135:Q136"/>
    <mergeCell ref="A133:A134"/>
    <mergeCell ref="B133:D133"/>
    <mergeCell ref="E133:E134"/>
    <mergeCell ref="F133:F134"/>
    <mergeCell ref="G133:G134"/>
    <mergeCell ref="M133:M134"/>
    <mergeCell ref="M135:M136"/>
    <mergeCell ref="Q137:Q138"/>
    <mergeCell ref="A139:A140"/>
    <mergeCell ref="B139:D139"/>
    <mergeCell ref="E139:E140"/>
    <mergeCell ref="F139:F140"/>
    <mergeCell ref="G139:G140"/>
    <mergeCell ref="Q139:Q140"/>
    <mergeCell ref="A137:A138"/>
    <mergeCell ref="B137:D137"/>
    <mergeCell ref="E137:E138"/>
    <mergeCell ref="F137:F138"/>
    <mergeCell ref="G137:G138"/>
    <mergeCell ref="M137:M138"/>
    <mergeCell ref="M139:M140"/>
    <mergeCell ref="Q141:Q142"/>
    <mergeCell ref="A143:A144"/>
    <mergeCell ref="B143:D143"/>
    <mergeCell ref="E143:E144"/>
    <mergeCell ref="F143:F144"/>
    <mergeCell ref="G143:G144"/>
    <mergeCell ref="Q143:Q144"/>
    <mergeCell ref="A141:A142"/>
    <mergeCell ref="B141:D141"/>
    <mergeCell ref="E141:E142"/>
    <mergeCell ref="F141:F142"/>
    <mergeCell ref="G141:G142"/>
    <mergeCell ref="M141:M142"/>
    <mergeCell ref="M143:M144"/>
    <mergeCell ref="Q145:Q146"/>
    <mergeCell ref="A147:A148"/>
    <mergeCell ref="B147:D147"/>
    <mergeCell ref="E147:E148"/>
    <mergeCell ref="F147:F148"/>
    <mergeCell ref="G147:G148"/>
    <mergeCell ref="Q147:Q148"/>
    <mergeCell ref="A145:A146"/>
    <mergeCell ref="B145:D145"/>
    <mergeCell ref="E145:E146"/>
    <mergeCell ref="F145:F146"/>
    <mergeCell ref="G145:G146"/>
    <mergeCell ref="M145:M146"/>
    <mergeCell ref="M147:M148"/>
    <mergeCell ref="Q149:Q150"/>
    <mergeCell ref="A151:A152"/>
    <mergeCell ref="B151:D151"/>
    <mergeCell ref="E151:E152"/>
    <mergeCell ref="F151:F152"/>
    <mergeCell ref="G151:G152"/>
    <mergeCell ref="Q151:Q152"/>
    <mergeCell ref="A149:A150"/>
    <mergeCell ref="B149:D149"/>
    <mergeCell ref="E149:E150"/>
    <mergeCell ref="F149:F150"/>
    <mergeCell ref="G149:G150"/>
    <mergeCell ref="M149:M150"/>
    <mergeCell ref="M151:M152"/>
    <mergeCell ref="Q153:Q154"/>
    <mergeCell ref="A155:A156"/>
    <mergeCell ref="B155:D155"/>
    <mergeCell ref="E155:E156"/>
    <mergeCell ref="F155:F156"/>
    <mergeCell ref="G155:G156"/>
    <mergeCell ref="Q155:Q156"/>
    <mergeCell ref="A153:A154"/>
    <mergeCell ref="B153:D153"/>
    <mergeCell ref="E153:E154"/>
    <mergeCell ref="F153:F154"/>
    <mergeCell ref="G153:G154"/>
    <mergeCell ref="M153:M154"/>
    <mergeCell ref="M155:M156"/>
    <mergeCell ref="Q157:Q158"/>
    <mergeCell ref="A159:A160"/>
    <mergeCell ref="B159:D159"/>
    <mergeCell ref="E159:E160"/>
    <mergeCell ref="F159:F160"/>
    <mergeCell ref="G159:G160"/>
    <mergeCell ref="Q159:Q160"/>
    <mergeCell ref="A157:A158"/>
    <mergeCell ref="B157:D157"/>
    <mergeCell ref="E157:E158"/>
    <mergeCell ref="F157:F158"/>
    <mergeCell ref="G157:G158"/>
    <mergeCell ref="M157:M158"/>
    <mergeCell ref="M159:M160"/>
    <mergeCell ref="Q161:Q162"/>
    <mergeCell ref="A163:A164"/>
    <mergeCell ref="B163:D163"/>
    <mergeCell ref="E163:E164"/>
    <mergeCell ref="F163:F164"/>
    <mergeCell ref="G163:G164"/>
    <mergeCell ref="Q163:Q164"/>
    <mergeCell ref="A161:A162"/>
    <mergeCell ref="B161:D161"/>
    <mergeCell ref="E161:E162"/>
    <mergeCell ref="F161:F162"/>
    <mergeCell ref="G161:G162"/>
    <mergeCell ref="M161:M162"/>
    <mergeCell ref="M163:M164"/>
    <mergeCell ref="Q165:Q166"/>
    <mergeCell ref="A167:A168"/>
    <mergeCell ref="B167:D167"/>
    <mergeCell ref="E167:E168"/>
    <mergeCell ref="F167:F168"/>
    <mergeCell ref="G167:G168"/>
    <mergeCell ref="Q167:Q168"/>
    <mergeCell ref="A165:A166"/>
    <mergeCell ref="B165:D165"/>
    <mergeCell ref="E165:E166"/>
    <mergeCell ref="F165:F166"/>
    <mergeCell ref="G165:G166"/>
    <mergeCell ref="M167:M168"/>
    <mergeCell ref="M165:M166"/>
    <mergeCell ref="Q169:Q170"/>
    <mergeCell ref="A171:A172"/>
    <mergeCell ref="B171:D171"/>
    <mergeCell ref="E171:E172"/>
    <mergeCell ref="F171:F172"/>
    <mergeCell ref="G171:G172"/>
    <mergeCell ref="Q171:Q172"/>
    <mergeCell ref="A169:A170"/>
    <mergeCell ref="B169:D169"/>
    <mergeCell ref="E169:E170"/>
    <mergeCell ref="F169:F170"/>
    <mergeCell ref="G169:G170"/>
    <mergeCell ref="M169:M170"/>
    <mergeCell ref="M171:M172"/>
    <mergeCell ref="Q173:Q174"/>
    <mergeCell ref="A175:A176"/>
    <mergeCell ref="B175:D175"/>
    <mergeCell ref="E175:E176"/>
    <mergeCell ref="F175:F176"/>
    <mergeCell ref="G175:G176"/>
    <mergeCell ref="Q175:Q176"/>
    <mergeCell ref="A173:A174"/>
    <mergeCell ref="B173:D173"/>
    <mergeCell ref="E173:E174"/>
    <mergeCell ref="F173:F174"/>
    <mergeCell ref="G173:G174"/>
    <mergeCell ref="M173:M174"/>
    <mergeCell ref="M175:M176"/>
    <mergeCell ref="Q177:Q178"/>
    <mergeCell ref="A179:A180"/>
    <mergeCell ref="B179:D179"/>
    <mergeCell ref="E179:E180"/>
    <mergeCell ref="F179:F180"/>
    <mergeCell ref="G179:G180"/>
    <mergeCell ref="Q179:Q180"/>
    <mergeCell ref="A177:A178"/>
    <mergeCell ref="B177:D177"/>
    <mergeCell ref="E177:E178"/>
    <mergeCell ref="F177:F178"/>
    <mergeCell ref="G177:G178"/>
    <mergeCell ref="M177:M178"/>
    <mergeCell ref="M179:M180"/>
    <mergeCell ref="Q181:Q182"/>
    <mergeCell ref="A183:A184"/>
    <mergeCell ref="B183:D183"/>
    <mergeCell ref="E183:E184"/>
    <mergeCell ref="F183:F184"/>
    <mergeCell ref="G183:G184"/>
    <mergeCell ref="Q183:Q184"/>
    <mergeCell ref="A181:A182"/>
    <mergeCell ref="B181:D181"/>
    <mergeCell ref="E181:E182"/>
    <mergeCell ref="F181:F182"/>
    <mergeCell ref="G181:G182"/>
    <mergeCell ref="Q185:Q186"/>
    <mergeCell ref="A187:A188"/>
    <mergeCell ref="B187:D187"/>
    <mergeCell ref="E187:E188"/>
    <mergeCell ref="F187:F188"/>
    <mergeCell ref="G187:G188"/>
    <mergeCell ref="Q187:Q188"/>
    <mergeCell ref="A185:A186"/>
    <mergeCell ref="B185:D185"/>
    <mergeCell ref="E185:E186"/>
    <mergeCell ref="F185:F186"/>
    <mergeCell ref="G185:G186"/>
    <mergeCell ref="Q189:Q190"/>
    <mergeCell ref="A191:A192"/>
    <mergeCell ref="B191:D191"/>
    <mergeCell ref="E191:E192"/>
    <mergeCell ref="F191:F192"/>
    <mergeCell ref="G191:G192"/>
    <mergeCell ref="Q191:Q192"/>
    <mergeCell ref="A189:A190"/>
    <mergeCell ref="B189:D189"/>
    <mergeCell ref="E189:E190"/>
    <mergeCell ref="F189:F190"/>
    <mergeCell ref="G189:G190"/>
    <mergeCell ref="Q199:Q200"/>
    <mergeCell ref="A197:A198"/>
    <mergeCell ref="B197:D197"/>
    <mergeCell ref="E197:E198"/>
    <mergeCell ref="F197:F198"/>
    <mergeCell ref="G197:G198"/>
    <mergeCell ref="Q193:Q194"/>
    <mergeCell ref="A195:A196"/>
    <mergeCell ref="B195:D195"/>
    <mergeCell ref="E195:E196"/>
    <mergeCell ref="F195:F196"/>
    <mergeCell ref="G195:G196"/>
    <mergeCell ref="Q195:Q196"/>
    <mergeCell ref="A193:A194"/>
    <mergeCell ref="B193:D193"/>
    <mergeCell ref="E193:E194"/>
    <mergeCell ref="F193:F194"/>
    <mergeCell ref="G193:G194"/>
    <mergeCell ref="Q197:Q198"/>
    <mergeCell ref="A199:A200"/>
    <mergeCell ref="B199:D199"/>
    <mergeCell ref="E199:E200"/>
    <mergeCell ref="F199:F200"/>
    <mergeCell ref="G199:G200"/>
    <mergeCell ref="Q201:Q202"/>
    <mergeCell ref="A203:A204"/>
    <mergeCell ref="B203:D203"/>
    <mergeCell ref="E203:E204"/>
    <mergeCell ref="F203:F204"/>
    <mergeCell ref="G203:G204"/>
    <mergeCell ref="Q203:Q204"/>
    <mergeCell ref="A201:A202"/>
    <mergeCell ref="B201:D201"/>
    <mergeCell ref="E201:E202"/>
    <mergeCell ref="F201:F202"/>
    <mergeCell ref="G201:G202"/>
    <mergeCell ref="M193:M194"/>
    <mergeCell ref="M195:M196"/>
    <mergeCell ref="M197:M198"/>
    <mergeCell ref="M199:M200"/>
    <mergeCell ref="M201:M202"/>
    <mergeCell ref="M203:M204"/>
    <mergeCell ref="M181:M182"/>
    <mergeCell ref="M183:M184"/>
    <mergeCell ref="M185:M186"/>
    <mergeCell ref="M187:M188"/>
    <mergeCell ref="M189:M190"/>
    <mergeCell ref="M191:M192"/>
  </mergeCells>
  <phoneticPr fontId="4"/>
  <conditionalFormatting sqref="J3:J204">
    <cfRule type="expression" dxfId="238" priority="2538">
      <formula>AND(I3&lt;&gt;"",J3="")</formula>
    </cfRule>
  </conditionalFormatting>
  <conditionalFormatting sqref="K3:K4">
    <cfRule type="expression" dxfId="237" priority="2415">
      <formula>AND(I3&lt;&gt;"",K3="")</formula>
    </cfRule>
  </conditionalFormatting>
  <conditionalFormatting sqref="K5:K6">
    <cfRule type="expression" dxfId="236" priority="870">
      <formula>AND(I5&gt;=1,K5="")</formula>
    </cfRule>
  </conditionalFormatting>
  <conditionalFormatting sqref="K7:K204">
    <cfRule type="expression" dxfId="235" priority="363">
      <formula>AND(I7&gt;=1,K7="")</formula>
    </cfRule>
  </conditionalFormatting>
  <conditionalFormatting sqref="K4:L4">
    <cfRule type="expression" dxfId="234" priority="2414">
      <formula>$K3="1組あたり"</formula>
    </cfRule>
  </conditionalFormatting>
  <conditionalFormatting sqref="K6:L6">
    <cfRule type="expression" dxfId="233" priority="867">
      <formula>$K5="1組あたり"</formula>
    </cfRule>
  </conditionalFormatting>
  <conditionalFormatting sqref="K8:L8">
    <cfRule type="expression" dxfId="232" priority="295">
      <formula>$K7="1組あたり"</formula>
    </cfRule>
  </conditionalFormatting>
  <conditionalFormatting sqref="K10:L10">
    <cfRule type="expression" dxfId="231" priority="292">
      <formula>$K9="1組あたり"</formula>
    </cfRule>
  </conditionalFormatting>
  <conditionalFormatting sqref="K12:L12">
    <cfRule type="expression" dxfId="230" priority="289">
      <formula>$K11="1組あたり"</formula>
    </cfRule>
  </conditionalFormatting>
  <conditionalFormatting sqref="K14:L14">
    <cfRule type="expression" dxfId="229" priority="286">
      <formula>$K13="1組あたり"</formula>
    </cfRule>
  </conditionalFormatting>
  <conditionalFormatting sqref="K16:L16">
    <cfRule type="expression" dxfId="228" priority="283">
      <formula>$K15="1組あたり"</formula>
    </cfRule>
  </conditionalFormatting>
  <conditionalFormatting sqref="K18:L18">
    <cfRule type="expression" dxfId="227" priority="280">
      <formula>$K17="1組あたり"</formula>
    </cfRule>
  </conditionalFormatting>
  <conditionalFormatting sqref="K20:L20">
    <cfRule type="expression" dxfId="226" priority="277">
      <formula>$K19="1組あたり"</formula>
    </cfRule>
  </conditionalFormatting>
  <conditionalFormatting sqref="K22:L22">
    <cfRule type="expression" dxfId="225" priority="274">
      <formula>$K21="1組あたり"</formula>
    </cfRule>
  </conditionalFormatting>
  <conditionalFormatting sqref="K24:L24">
    <cfRule type="expression" dxfId="224" priority="271">
      <formula>$K23="1組あたり"</formula>
    </cfRule>
  </conditionalFormatting>
  <conditionalFormatting sqref="K26:L26">
    <cfRule type="expression" dxfId="223" priority="268">
      <formula>$K25="1組あたり"</formula>
    </cfRule>
  </conditionalFormatting>
  <conditionalFormatting sqref="K28:L28">
    <cfRule type="expression" dxfId="222" priority="265">
      <formula>$K27="1組あたり"</formula>
    </cfRule>
  </conditionalFormatting>
  <conditionalFormatting sqref="K30:L30">
    <cfRule type="expression" dxfId="221" priority="262">
      <formula>$K29="1組あたり"</formula>
    </cfRule>
  </conditionalFormatting>
  <conditionalFormatting sqref="K32:L32">
    <cfRule type="expression" dxfId="220" priority="259">
      <formula>$K31="1組あたり"</formula>
    </cfRule>
  </conditionalFormatting>
  <conditionalFormatting sqref="K34:L34">
    <cfRule type="expression" dxfId="219" priority="256">
      <formula>$K33="1組あたり"</formula>
    </cfRule>
  </conditionalFormatting>
  <conditionalFormatting sqref="K36:L36">
    <cfRule type="expression" dxfId="218" priority="253">
      <formula>$K35="1組あたり"</formula>
    </cfRule>
  </conditionalFormatting>
  <conditionalFormatting sqref="K38:L38">
    <cfRule type="expression" dxfId="217" priority="250">
      <formula>$K37="1組あたり"</formula>
    </cfRule>
  </conditionalFormatting>
  <conditionalFormatting sqref="K40:L40">
    <cfRule type="expression" dxfId="216" priority="247">
      <formula>$K39="1組あたり"</formula>
    </cfRule>
  </conditionalFormatting>
  <conditionalFormatting sqref="K42:L42">
    <cfRule type="expression" dxfId="215" priority="244">
      <formula>$K41="1組あたり"</formula>
    </cfRule>
  </conditionalFormatting>
  <conditionalFormatting sqref="K44:L44">
    <cfRule type="expression" dxfId="214" priority="241">
      <formula>$K43="1組あたり"</formula>
    </cfRule>
  </conditionalFormatting>
  <conditionalFormatting sqref="K46:L46">
    <cfRule type="expression" dxfId="213" priority="238">
      <formula>$K45="1組あたり"</formula>
    </cfRule>
  </conditionalFormatting>
  <conditionalFormatting sqref="K48:L48">
    <cfRule type="expression" dxfId="212" priority="235">
      <formula>$K47="1組あたり"</formula>
    </cfRule>
  </conditionalFormatting>
  <conditionalFormatting sqref="K50:L50">
    <cfRule type="expression" dxfId="211" priority="232">
      <formula>$K49="1組あたり"</formula>
    </cfRule>
  </conditionalFormatting>
  <conditionalFormatting sqref="K52:L52">
    <cfRule type="expression" dxfId="210" priority="229">
      <formula>$K51="1組あたり"</formula>
    </cfRule>
  </conditionalFormatting>
  <conditionalFormatting sqref="K54:L54">
    <cfRule type="expression" dxfId="209" priority="226">
      <formula>$K53="1組あたり"</formula>
    </cfRule>
  </conditionalFormatting>
  <conditionalFormatting sqref="K56:L56">
    <cfRule type="expression" dxfId="208" priority="223">
      <formula>$K55="1組あたり"</formula>
    </cfRule>
  </conditionalFormatting>
  <conditionalFormatting sqref="K58:L58">
    <cfRule type="expression" dxfId="207" priority="220">
      <formula>$K57="1組あたり"</formula>
    </cfRule>
  </conditionalFormatting>
  <conditionalFormatting sqref="K60:L60">
    <cfRule type="expression" dxfId="206" priority="217">
      <formula>$K59="1組あたり"</formula>
    </cfRule>
  </conditionalFormatting>
  <conditionalFormatting sqref="K62:L62">
    <cfRule type="expression" dxfId="205" priority="214">
      <formula>$K61="1組あたり"</formula>
    </cfRule>
  </conditionalFormatting>
  <conditionalFormatting sqref="K64:L64">
    <cfRule type="expression" dxfId="204" priority="211">
      <formula>$K63="1組あたり"</formula>
    </cfRule>
  </conditionalFormatting>
  <conditionalFormatting sqref="K66:L66">
    <cfRule type="expression" dxfId="203" priority="208">
      <formula>$K65="1組あたり"</formula>
    </cfRule>
  </conditionalFormatting>
  <conditionalFormatting sqref="K68:L68">
    <cfRule type="expression" dxfId="202" priority="205">
      <formula>$K67="1組あたり"</formula>
    </cfRule>
  </conditionalFormatting>
  <conditionalFormatting sqref="K70:L70">
    <cfRule type="expression" dxfId="201" priority="202">
      <formula>$K69="1組あたり"</formula>
    </cfRule>
  </conditionalFormatting>
  <conditionalFormatting sqref="K72:L72">
    <cfRule type="expression" dxfId="200" priority="199">
      <formula>$K71="1組あたり"</formula>
    </cfRule>
  </conditionalFormatting>
  <conditionalFormatting sqref="K74:L74">
    <cfRule type="expression" dxfId="199" priority="196">
      <formula>$K73="1組あたり"</formula>
    </cfRule>
  </conditionalFormatting>
  <conditionalFormatting sqref="K76:L76">
    <cfRule type="expression" dxfId="198" priority="193">
      <formula>$K75="1組あたり"</formula>
    </cfRule>
  </conditionalFormatting>
  <conditionalFormatting sqref="K78:L78">
    <cfRule type="expression" dxfId="197" priority="190">
      <formula>$K77="1組あたり"</formula>
    </cfRule>
  </conditionalFormatting>
  <conditionalFormatting sqref="K80:L80">
    <cfRule type="expression" dxfId="196" priority="187">
      <formula>$K79="1組あたり"</formula>
    </cfRule>
  </conditionalFormatting>
  <conditionalFormatting sqref="K82:L82">
    <cfRule type="expression" dxfId="195" priority="184">
      <formula>$K81="1組あたり"</formula>
    </cfRule>
  </conditionalFormatting>
  <conditionalFormatting sqref="K84:L84">
    <cfRule type="expression" dxfId="194" priority="181">
      <formula>$K83="1組あたり"</formula>
    </cfRule>
  </conditionalFormatting>
  <conditionalFormatting sqref="K86:L86">
    <cfRule type="expression" dxfId="193" priority="178">
      <formula>$K85="1組あたり"</formula>
    </cfRule>
  </conditionalFormatting>
  <conditionalFormatting sqref="K88:L88">
    <cfRule type="expression" dxfId="192" priority="175">
      <formula>$K87="1組あたり"</formula>
    </cfRule>
  </conditionalFormatting>
  <conditionalFormatting sqref="K90:L90">
    <cfRule type="expression" dxfId="191" priority="172">
      <formula>$K89="1組あたり"</formula>
    </cfRule>
  </conditionalFormatting>
  <conditionalFormatting sqref="K92:L92">
    <cfRule type="expression" dxfId="190" priority="169">
      <formula>$K91="1組あたり"</formula>
    </cfRule>
  </conditionalFormatting>
  <conditionalFormatting sqref="K94:L94">
    <cfRule type="expression" dxfId="189" priority="166">
      <formula>$K93="1組あたり"</formula>
    </cfRule>
  </conditionalFormatting>
  <conditionalFormatting sqref="K96:L96">
    <cfRule type="expression" dxfId="188" priority="163">
      <formula>$K95="1組あたり"</formula>
    </cfRule>
  </conditionalFormatting>
  <conditionalFormatting sqref="K98:L98">
    <cfRule type="expression" dxfId="187" priority="160">
      <formula>$K97="1組あたり"</formula>
    </cfRule>
  </conditionalFormatting>
  <conditionalFormatting sqref="K100:L100">
    <cfRule type="expression" dxfId="186" priority="157">
      <formula>$K99="1組あたり"</formula>
    </cfRule>
  </conditionalFormatting>
  <conditionalFormatting sqref="K102:L102">
    <cfRule type="expression" dxfId="185" priority="154">
      <formula>$K101="1組あたり"</formula>
    </cfRule>
  </conditionalFormatting>
  <conditionalFormatting sqref="K104:L104">
    <cfRule type="expression" dxfId="184" priority="151">
      <formula>$K103="1組あたり"</formula>
    </cfRule>
  </conditionalFormatting>
  <conditionalFormatting sqref="K106:L106">
    <cfRule type="expression" dxfId="183" priority="148">
      <formula>$K105="1組あたり"</formula>
    </cfRule>
  </conditionalFormatting>
  <conditionalFormatting sqref="K108:L108">
    <cfRule type="expression" dxfId="182" priority="145">
      <formula>$K107="1組あたり"</formula>
    </cfRule>
  </conditionalFormatting>
  <conditionalFormatting sqref="K110:L110">
    <cfRule type="expression" dxfId="181" priority="142">
      <formula>$K109="1組あたり"</formula>
    </cfRule>
  </conditionalFormatting>
  <conditionalFormatting sqref="K112:L112">
    <cfRule type="expression" dxfId="180" priority="139">
      <formula>$K111="1組あたり"</formula>
    </cfRule>
  </conditionalFormatting>
  <conditionalFormatting sqref="K114:L114">
    <cfRule type="expression" dxfId="179" priority="136">
      <formula>$K113="1組あたり"</formula>
    </cfRule>
  </conditionalFormatting>
  <conditionalFormatting sqref="K116:L116">
    <cfRule type="expression" dxfId="178" priority="133">
      <formula>$K115="1組あたり"</formula>
    </cfRule>
  </conditionalFormatting>
  <conditionalFormatting sqref="K118:L118">
    <cfRule type="expression" dxfId="177" priority="130">
      <formula>$K117="1組あたり"</formula>
    </cfRule>
  </conditionalFormatting>
  <conditionalFormatting sqref="K120:L120">
    <cfRule type="expression" dxfId="176" priority="127">
      <formula>$K119="1組あたり"</formula>
    </cfRule>
  </conditionalFormatting>
  <conditionalFormatting sqref="K122:L122">
    <cfRule type="expression" dxfId="175" priority="124">
      <formula>$K121="1組あたり"</formula>
    </cfRule>
  </conditionalFormatting>
  <conditionalFormatting sqref="K124:L124">
    <cfRule type="expression" dxfId="174" priority="121">
      <formula>$K123="1組あたり"</formula>
    </cfRule>
  </conditionalFormatting>
  <conditionalFormatting sqref="K126:L126">
    <cfRule type="expression" dxfId="173" priority="118">
      <formula>$K125="1組あたり"</formula>
    </cfRule>
  </conditionalFormatting>
  <conditionalFormatting sqref="K128:L128">
    <cfRule type="expression" dxfId="172" priority="115">
      <formula>$K127="1組あたり"</formula>
    </cfRule>
  </conditionalFormatting>
  <conditionalFormatting sqref="K130:L130">
    <cfRule type="expression" dxfId="171" priority="112">
      <formula>$K129="1組あたり"</formula>
    </cfRule>
  </conditionalFormatting>
  <conditionalFormatting sqref="K132:L132">
    <cfRule type="expression" dxfId="170" priority="109">
      <formula>$K131="1組あたり"</formula>
    </cfRule>
  </conditionalFormatting>
  <conditionalFormatting sqref="K134:L134">
    <cfRule type="expression" dxfId="169" priority="106">
      <formula>$K133="1組あたり"</formula>
    </cfRule>
  </conditionalFormatting>
  <conditionalFormatting sqref="K136:L136">
    <cfRule type="expression" dxfId="168" priority="103">
      <formula>$K135="1組あたり"</formula>
    </cfRule>
  </conditionalFormatting>
  <conditionalFormatting sqref="K138:L138">
    <cfRule type="expression" dxfId="167" priority="100">
      <formula>$K137="1組あたり"</formula>
    </cfRule>
  </conditionalFormatting>
  <conditionalFormatting sqref="K140:L140">
    <cfRule type="expression" dxfId="166" priority="97">
      <formula>$K139="1組あたり"</formula>
    </cfRule>
  </conditionalFormatting>
  <conditionalFormatting sqref="K142:L142">
    <cfRule type="expression" dxfId="165" priority="94">
      <formula>$K141="1組あたり"</formula>
    </cfRule>
  </conditionalFormatting>
  <conditionalFormatting sqref="K144:L144">
    <cfRule type="expression" dxfId="164" priority="91">
      <formula>$K143="1組あたり"</formula>
    </cfRule>
  </conditionalFormatting>
  <conditionalFormatting sqref="K146:L146">
    <cfRule type="expression" dxfId="163" priority="88">
      <formula>$K145="1組あたり"</formula>
    </cfRule>
  </conditionalFormatting>
  <conditionalFormatting sqref="K148:L148">
    <cfRule type="expression" dxfId="162" priority="85">
      <formula>$K147="1組あたり"</formula>
    </cfRule>
  </conditionalFormatting>
  <conditionalFormatting sqref="K150:L150">
    <cfRule type="expression" dxfId="161" priority="82">
      <formula>$K149="1組あたり"</formula>
    </cfRule>
  </conditionalFormatting>
  <conditionalFormatting sqref="K152:L152">
    <cfRule type="expression" dxfId="160" priority="79">
      <formula>$K151="1組あたり"</formula>
    </cfRule>
  </conditionalFormatting>
  <conditionalFormatting sqref="K154:L154">
    <cfRule type="expression" dxfId="159" priority="76">
      <formula>$K153="1組あたり"</formula>
    </cfRule>
  </conditionalFormatting>
  <conditionalFormatting sqref="K156:L156">
    <cfRule type="expression" dxfId="158" priority="73">
      <formula>$K155="1組あたり"</formula>
    </cfRule>
  </conditionalFormatting>
  <conditionalFormatting sqref="K158:L158">
    <cfRule type="expression" dxfId="157" priority="70">
      <formula>$K157="1組あたり"</formula>
    </cfRule>
  </conditionalFormatting>
  <conditionalFormatting sqref="K160:L160">
    <cfRule type="expression" dxfId="156" priority="67">
      <formula>$K159="1組あたり"</formula>
    </cfRule>
  </conditionalFormatting>
  <conditionalFormatting sqref="K162:L162">
    <cfRule type="expression" dxfId="155" priority="64">
      <formula>$K161="1組あたり"</formula>
    </cfRule>
  </conditionalFormatting>
  <conditionalFormatting sqref="K164:L164">
    <cfRule type="expression" dxfId="154" priority="61">
      <formula>$K163="1組あたり"</formula>
    </cfRule>
  </conditionalFormatting>
  <conditionalFormatting sqref="K166:L166">
    <cfRule type="expression" dxfId="153" priority="58">
      <formula>$K165="1組あたり"</formula>
    </cfRule>
  </conditionalFormatting>
  <conditionalFormatting sqref="K168:L168">
    <cfRule type="expression" dxfId="152" priority="55">
      <formula>$K167="1組あたり"</formula>
    </cfRule>
  </conditionalFormatting>
  <conditionalFormatting sqref="K170:L170">
    <cfRule type="expression" dxfId="151" priority="52">
      <formula>$K169="1組あたり"</formula>
    </cfRule>
  </conditionalFormatting>
  <conditionalFormatting sqref="K172:L172">
    <cfRule type="expression" dxfId="150" priority="49">
      <formula>$K171="1組あたり"</formula>
    </cfRule>
  </conditionalFormatting>
  <conditionalFormatting sqref="K174:L174">
    <cfRule type="expression" dxfId="149" priority="46">
      <formula>$K173="1組あたり"</formula>
    </cfRule>
  </conditionalFormatting>
  <conditionalFormatting sqref="K176:L176">
    <cfRule type="expression" dxfId="148" priority="43">
      <formula>$K175="1組あたり"</formula>
    </cfRule>
  </conditionalFormatting>
  <conditionalFormatting sqref="K178:L178">
    <cfRule type="expression" dxfId="147" priority="40">
      <formula>$K177="1組あたり"</formula>
    </cfRule>
  </conditionalFormatting>
  <conditionalFormatting sqref="K180:L180">
    <cfRule type="expression" dxfId="146" priority="37">
      <formula>$K179="1組あたり"</formula>
    </cfRule>
  </conditionalFormatting>
  <conditionalFormatting sqref="K182:L182">
    <cfRule type="expression" dxfId="145" priority="34">
      <formula>$K181="1組あたり"</formula>
    </cfRule>
  </conditionalFormatting>
  <conditionalFormatting sqref="K184:L184">
    <cfRule type="expression" dxfId="144" priority="31">
      <formula>$K183="1組あたり"</formula>
    </cfRule>
  </conditionalFormatting>
  <conditionalFormatting sqref="K186:L186">
    <cfRule type="expression" dxfId="143" priority="28">
      <formula>$K185="1組あたり"</formula>
    </cfRule>
  </conditionalFormatting>
  <conditionalFormatting sqref="K188:L188">
    <cfRule type="expression" dxfId="142" priority="25">
      <formula>$K187="1組あたり"</formula>
    </cfRule>
  </conditionalFormatting>
  <conditionalFormatting sqref="K190:L190">
    <cfRule type="expression" dxfId="141" priority="22">
      <formula>$K189="1組あたり"</formula>
    </cfRule>
  </conditionalFormatting>
  <conditionalFormatting sqref="K192:L192">
    <cfRule type="expression" dxfId="140" priority="19">
      <formula>$K191="1組あたり"</formula>
    </cfRule>
  </conditionalFormatting>
  <conditionalFormatting sqref="K194:L194">
    <cfRule type="expression" dxfId="139" priority="16">
      <formula>$K193="1組あたり"</formula>
    </cfRule>
  </conditionalFormatting>
  <conditionalFormatting sqref="K196:L196">
    <cfRule type="expression" dxfId="138" priority="13">
      <formula>$K195="1組あたり"</formula>
    </cfRule>
  </conditionalFormatting>
  <conditionalFormatting sqref="K198:L198">
    <cfRule type="expression" dxfId="137" priority="10">
      <formula>$K197="1組あたり"</formula>
    </cfRule>
  </conditionalFormatting>
  <conditionalFormatting sqref="K200:L200">
    <cfRule type="expression" dxfId="136" priority="7">
      <formula>$K199="1組あたり"</formula>
    </cfRule>
  </conditionalFormatting>
  <conditionalFormatting sqref="K202:L202">
    <cfRule type="expression" dxfId="135" priority="4">
      <formula>$K201="1組あたり"</formula>
    </cfRule>
  </conditionalFormatting>
  <conditionalFormatting sqref="K204:L204">
    <cfRule type="expression" dxfId="134" priority="1">
      <formula>$K203="1組あたり"</formula>
    </cfRule>
  </conditionalFormatting>
  <conditionalFormatting sqref="L3:L6">
    <cfRule type="expression" dxfId="133" priority="868">
      <formula>AND(K3&lt;&gt;"",L3="")</formula>
    </cfRule>
  </conditionalFormatting>
  <conditionalFormatting sqref="L7:L8">
    <cfRule type="expression" dxfId="132" priority="296">
      <formula>AND(K7&lt;&gt;"",L7="")</formula>
    </cfRule>
  </conditionalFormatting>
  <conditionalFormatting sqref="L9:L10">
    <cfRule type="expression" dxfId="131" priority="293">
      <formula>AND(K9&lt;&gt;"",L9="")</formula>
    </cfRule>
  </conditionalFormatting>
  <conditionalFormatting sqref="L11:L12">
    <cfRule type="expression" dxfId="130" priority="290">
      <formula>AND(K11&lt;&gt;"",L11="")</formula>
    </cfRule>
  </conditionalFormatting>
  <conditionalFormatting sqref="L13:L14">
    <cfRule type="expression" dxfId="129" priority="287">
      <formula>AND(K13&lt;&gt;"",L13="")</formula>
    </cfRule>
  </conditionalFormatting>
  <conditionalFormatting sqref="L15:L16">
    <cfRule type="expression" dxfId="128" priority="284">
      <formula>AND(K15&lt;&gt;"",L15="")</formula>
    </cfRule>
  </conditionalFormatting>
  <conditionalFormatting sqref="L17:L18">
    <cfRule type="expression" dxfId="127" priority="281">
      <formula>AND(K17&lt;&gt;"",L17="")</formula>
    </cfRule>
  </conditionalFormatting>
  <conditionalFormatting sqref="L19:L20">
    <cfRule type="expression" dxfId="126" priority="278">
      <formula>AND(K19&lt;&gt;"",L19="")</formula>
    </cfRule>
  </conditionalFormatting>
  <conditionalFormatting sqref="L21:L22">
    <cfRule type="expression" dxfId="125" priority="275">
      <formula>AND(K21&lt;&gt;"",L21="")</formula>
    </cfRule>
  </conditionalFormatting>
  <conditionalFormatting sqref="L23:L24">
    <cfRule type="expression" dxfId="124" priority="272">
      <formula>AND(K23&lt;&gt;"",L23="")</formula>
    </cfRule>
  </conditionalFormatting>
  <conditionalFormatting sqref="L25:L26">
    <cfRule type="expression" dxfId="123" priority="269">
      <formula>AND(K25&lt;&gt;"",L25="")</formula>
    </cfRule>
  </conditionalFormatting>
  <conditionalFormatting sqref="L27:L28">
    <cfRule type="expression" dxfId="122" priority="266">
      <formula>AND(K27&lt;&gt;"",L27="")</formula>
    </cfRule>
  </conditionalFormatting>
  <conditionalFormatting sqref="L29:L30">
    <cfRule type="expression" dxfId="121" priority="263">
      <formula>AND(K29&lt;&gt;"",L29="")</formula>
    </cfRule>
  </conditionalFormatting>
  <conditionalFormatting sqref="L31:L32">
    <cfRule type="expression" dxfId="120" priority="260">
      <formula>AND(K31&lt;&gt;"",L31="")</formula>
    </cfRule>
  </conditionalFormatting>
  <conditionalFormatting sqref="L33:L34">
    <cfRule type="expression" dxfId="119" priority="257">
      <formula>AND(K33&lt;&gt;"",L33="")</formula>
    </cfRule>
  </conditionalFormatting>
  <conditionalFormatting sqref="L35:L36">
    <cfRule type="expression" dxfId="118" priority="254">
      <formula>AND(K35&lt;&gt;"",L35="")</formula>
    </cfRule>
  </conditionalFormatting>
  <conditionalFormatting sqref="L37:L38">
    <cfRule type="expression" dxfId="117" priority="251">
      <formula>AND(K37&lt;&gt;"",L37="")</formula>
    </cfRule>
  </conditionalFormatting>
  <conditionalFormatting sqref="L39:L40">
    <cfRule type="expression" dxfId="116" priority="248">
      <formula>AND(K39&lt;&gt;"",L39="")</formula>
    </cfRule>
  </conditionalFormatting>
  <conditionalFormatting sqref="L41:L42">
    <cfRule type="expression" dxfId="115" priority="245">
      <formula>AND(K41&lt;&gt;"",L41="")</formula>
    </cfRule>
  </conditionalFormatting>
  <conditionalFormatting sqref="L43:L44">
    <cfRule type="expression" dxfId="114" priority="242">
      <formula>AND(K43&lt;&gt;"",L43="")</formula>
    </cfRule>
  </conditionalFormatting>
  <conditionalFormatting sqref="L45:L46">
    <cfRule type="expression" dxfId="113" priority="239">
      <formula>AND(K45&lt;&gt;"",L45="")</formula>
    </cfRule>
  </conditionalFormatting>
  <conditionalFormatting sqref="L47:L48">
    <cfRule type="expression" dxfId="112" priority="236">
      <formula>AND(K47&lt;&gt;"",L47="")</formula>
    </cfRule>
  </conditionalFormatting>
  <conditionalFormatting sqref="L49:L50">
    <cfRule type="expression" dxfId="111" priority="233">
      <formula>AND(K49&lt;&gt;"",L49="")</formula>
    </cfRule>
  </conditionalFormatting>
  <conditionalFormatting sqref="L51:L52">
    <cfRule type="expression" dxfId="110" priority="230">
      <formula>AND(K51&lt;&gt;"",L51="")</formula>
    </cfRule>
  </conditionalFormatting>
  <conditionalFormatting sqref="L53:L54">
    <cfRule type="expression" dxfId="109" priority="227">
      <formula>AND(K53&lt;&gt;"",L53="")</formula>
    </cfRule>
  </conditionalFormatting>
  <conditionalFormatting sqref="L55:L56">
    <cfRule type="expression" dxfId="108" priority="224">
      <formula>AND(K55&lt;&gt;"",L55="")</formula>
    </cfRule>
  </conditionalFormatting>
  <conditionalFormatting sqref="L57:L58">
    <cfRule type="expression" dxfId="107" priority="221">
      <formula>AND(K57&lt;&gt;"",L57="")</formula>
    </cfRule>
  </conditionalFormatting>
  <conditionalFormatting sqref="L59:L60">
    <cfRule type="expression" dxfId="106" priority="218">
      <formula>AND(K59&lt;&gt;"",L59="")</formula>
    </cfRule>
  </conditionalFormatting>
  <conditionalFormatting sqref="L61:L62">
    <cfRule type="expression" dxfId="105" priority="215">
      <formula>AND(K61&lt;&gt;"",L61="")</formula>
    </cfRule>
  </conditionalFormatting>
  <conditionalFormatting sqref="L63:L64">
    <cfRule type="expression" dxfId="104" priority="212">
      <formula>AND(K63&lt;&gt;"",L63="")</formula>
    </cfRule>
  </conditionalFormatting>
  <conditionalFormatting sqref="L65:L66">
    <cfRule type="expression" dxfId="103" priority="209">
      <formula>AND(K65&lt;&gt;"",L65="")</formula>
    </cfRule>
  </conditionalFormatting>
  <conditionalFormatting sqref="L67:L68">
    <cfRule type="expression" dxfId="102" priority="206">
      <formula>AND(K67&lt;&gt;"",L67="")</formula>
    </cfRule>
  </conditionalFormatting>
  <conditionalFormatting sqref="L69:L70">
    <cfRule type="expression" dxfId="101" priority="203">
      <formula>AND(K69&lt;&gt;"",L69="")</formula>
    </cfRule>
  </conditionalFormatting>
  <conditionalFormatting sqref="L71:L72">
    <cfRule type="expression" dxfId="100" priority="200">
      <formula>AND(K71&lt;&gt;"",L71="")</formula>
    </cfRule>
  </conditionalFormatting>
  <conditionalFormatting sqref="L73:L74">
    <cfRule type="expression" dxfId="99" priority="197">
      <formula>AND(K73&lt;&gt;"",L73="")</formula>
    </cfRule>
  </conditionalFormatting>
  <conditionalFormatting sqref="L75:L76">
    <cfRule type="expression" dxfId="98" priority="194">
      <formula>AND(K75&lt;&gt;"",L75="")</formula>
    </cfRule>
  </conditionalFormatting>
  <conditionalFormatting sqref="L77:L78">
    <cfRule type="expression" dxfId="97" priority="191">
      <formula>AND(K77&lt;&gt;"",L77="")</formula>
    </cfRule>
  </conditionalFormatting>
  <conditionalFormatting sqref="L79:L80">
    <cfRule type="expression" dxfId="96" priority="188">
      <formula>AND(K79&lt;&gt;"",L79="")</formula>
    </cfRule>
  </conditionalFormatting>
  <conditionalFormatting sqref="L81:L82">
    <cfRule type="expression" dxfId="95" priority="185">
      <formula>AND(K81&lt;&gt;"",L81="")</formula>
    </cfRule>
  </conditionalFormatting>
  <conditionalFormatting sqref="L83:L84">
    <cfRule type="expression" dxfId="94" priority="182">
      <formula>AND(K83&lt;&gt;"",L83="")</formula>
    </cfRule>
  </conditionalFormatting>
  <conditionalFormatting sqref="L85:L86">
    <cfRule type="expression" dxfId="93" priority="179">
      <formula>AND(K85&lt;&gt;"",L85="")</formula>
    </cfRule>
  </conditionalFormatting>
  <conditionalFormatting sqref="L87:L88">
    <cfRule type="expression" dxfId="92" priority="176">
      <formula>AND(K87&lt;&gt;"",L87="")</formula>
    </cfRule>
  </conditionalFormatting>
  <conditionalFormatting sqref="L89:L90">
    <cfRule type="expression" dxfId="91" priority="173">
      <formula>AND(K89&lt;&gt;"",L89="")</formula>
    </cfRule>
  </conditionalFormatting>
  <conditionalFormatting sqref="L91:L92">
    <cfRule type="expression" dxfId="90" priority="170">
      <formula>AND(K91&lt;&gt;"",L91="")</formula>
    </cfRule>
  </conditionalFormatting>
  <conditionalFormatting sqref="L93:L94">
    <cfRule type="expression" dxfId="89" priority="167">
      <formula>AND(K93&lt;&gt;"",L93="")</formula>
    </cfRule>
  </conditionalFormatting>
  <conditionalFormatting sqref="L95:L96">
    <cfRule type="expression" dxfId="88" priority="164">
      <formula>AND(K95&lt;&gt;"",L95="")</formula>
    </cfRule>
  </conditionalFormatting>
  <conditionalFormatting sqref="L97:L98">
    <cfRule type="expression" dxfId="87" priority="161">
      <formula>AND(K97&lt;&gt;"",L97="")</formula>
    </cfRule>
  </conditionalFormatting>
  <conditionalFormatting sqref="L99:L100">
    <cfRule type="expression" dxfId="86" priority="158">
      <formula>AND(K99&lt;&gt;"",L99="")</formula>
    </cfRule>
  </conditionalFormatting>
  <conditionalFormatting sqref="L101:L102">
    <cfRule type="expression" dxfId="85" priority="155">
      <formula>AND(K101&lt;&gt;"",L101="")</formula>
    </cfRule>
  </conditionalFormatting>
  <conditionalFormatting sqref="L103:L104">
    <cfRule type="expression" dxfId="84" priority="152">
      <formula>AND(K103&lt;&gt;"",L103="")</formula>
    </cfRule>
  </conditionalFormatting>
  <conditionalFormatting sqref="L105:L106">
    <cfRule type="expression" dxfId="83" priority="149">
      <formula>AND(K105&lt;&gt;"",L105="")</formula>
    </cfRule>
  </conditionalFormatting>
  <conditionalFormatting sqref="L107:L108">
    <cfRule type="expression" dxfId="82" priority="146">
      <formula>AND(K107&lt;&gt;"",L107="")</formula>
    </cfRule>
  </conditionalFormatting>
  <conditionalFormatting sqref="L109:L110">
    <cfRule type="expression" dxfId="81" priority="143">
      <formula>AND(K109&lt;&gt;"",L109="")</formula>
    </cfRule>
  </conditionalFormatting>
  <conditionalFormatting sqref="L111:L112">
    <cfRule type="expression" dxfId="80" priority="140">
      <formula>AND(K111&lt;&gt;"",L111="")</formula>
    </cfRule>
  </conditionalFormatting>
  <conditionalFormatting sqref="L113:L114">
    <cfRule type="expression" dxfId="79" priority="137">
      <formula>AND(K113&lt;&gt;"",L113="")</formula>
    </cfRule>
  </conditionalFormatting>
  <conditionalFormatting sqref="L115:L116">
    <cfRule type="expression" dxfId="78" priority="134">
      <formula>AND(K115&lt;&gt;"",L115="")</formula>
    </cfRule>
  </conditionalFormatting>
  <conditionalFormatting sqref="L117:L118">
    <cfRule type="expression" dxfId="77" priority="131">
      <formula>AND(K117&lt;&gt;"",L117="")</formula>
    </cfRule>
  </conditionalFormatting>
  <conditionalFormatting sqref="L119:L120">
    <cfRule type="expression" dxfId="76" priority="128">
      <formula>AND(K119&lt;&gt;"",L119="")</formula>
    </cfRule>
  </conditionalFormatting>
  <conditionalFormatting sqref="L121:L122">
    <cfRule type="expression" dxfId="75" priority="125">
      <formula>AND(K121&lt;&gt;"",L121="")</formula>
    </cfRule>
  </conditionalFormatting>
  <conditionalFormatting sqref="L123:L124">
    <cfRule type="expression" dxfId="74" priority="122">
      <formula>AND(K123&lt;&gt;"",L123="")</formula>
    </cfRule>
  </conditionalFormatting>
  <conditionalFormatting sqref="L125:L126">
    <cfRule type="expression" dxfId="73" priority="119">
      <formula>AND(K125&lt;&gt;"",L125="")</formula>
    </cfRule>
  </conditionalFormatting>
  <conditionalFormatting sqref="L127:L128">
    <cfRule type="expression" dxfId="72" priority="116">
      <formula>AND(K127&lt;&gt;"",L127="")</formula>
    </cfRule>
  </conditionalFormatting>
  <conditionalFormatting sqref="L129:L130">
    <cfRule type="expression" dxfId="71" priority="113">
      <formula>AND(K129&lt;&gt;"",L129="")</formula>
    </cfRule>
  </conditionalFormatting>
  <conditionalFormatting sqref="L131:L132">
    <cfRule type="expression" dxfId="70" priority="110">
      <formula>AND(K131&lt;&gt;"",L131="")</formula>
    </cfRule>
  </conditionalFormatting>
  <conditionalFormatting sqref="L133:L134">
    <cfRule type="expression" dxfId="69" priority="107">
      <formula>AND(K133&lt;&gt;"",L133="")</formula>
    </cfRule>
  </conditionalFormatting>
  <conditionalFormatting sqref="L135:L136">
    <cfRule type="expression" dxfId="68" priority="104">
      <formula>AND(K135&lt;&gt;"",L135="")</formula>
    </cfRule>
  </conditionalFormatting>
  <conditionalFormatting sqref="L137:L138">
    <cfRule type="expression" dxfId="67" priority="101">
      <formula>AND(K137&lt;&gt;"",L137="")</formula>
    </cfRule>
  </conditionalFormatting>
  <conditionalFormatting sqref="L139:L140">
    <cfRule type="expression" dxfId="66" priority="98">
      <formula>AND(K139&lt;&gt;"",L139="")</formula>
    </cfRule>
  </conditionalFormatting>
  <conditionalFormatting sqref="L141:L142">
    <cfRule type="expression" dxfId="65" priority="95">
      <formula>AND(K141&lt;&gt;"",L141="")</formula>
    </cfRule>
  </conditionalFormatting>
  <conditionalFormatting sqref="L143:L144">
    <cfRule type="expression" dxfId="64" priority="92">
      <formula>AND(K143&lt;&gt;"",L143="")</formula>
    </cfRule>
  </conditionalFormatting>
  <conditionalFormatting sqref="L145:L146">
    <cfRule type="expression" dxfId="63" priority="89">
      <formula>AND(K145&lt;&gt;"",L145="")</formula>
    </cfRule>
  </conditionalFormatting>
  <conditionalFormatting sqref="L147:L148">
    <cfRule type="expression" dxfId="62" priority="86">
      <formula>AND(K147&lt;&gt;"",L147="")</formula>
    </cfRule>
  </conditionalFormatting>
  <conditionalFormatting sqref="L149:L150">
    <cfRule type="expression" dxfId="61" priority="83">
      <formula>AND(K149&lt;&gt;"",L149="")</formula>
    </cfRule>
  </conditionalFormatting>
  <conditionalFormatting sqref="L151:L152">
    <cfRule type="expression" dxfId="60" priority="80">
      <formula>AND(K151&lt;&gt;"",L151="")</formula>
    </cfRule>
  </conditionalFormatting>
  <conditionalFormatting sqref="L153:L154">
    <cfRule type="expression" dxfId="59" priority="77">
      <formula>AND(K153&lt;&gt;"",L153="")</formula>
    </cfRule>
  </conditionalFormatting>
  <conditionalFormatting sqref="L155:L156">
    <cfRule type="expression" dxfId="58" priority="74">
      <formula>AND(K155&lt;&gt;"",L155="")</formula>
    </cfRule>
  </conditionalFormatting>
  <conditionalFormatting sqref="L157:L158">
    <cfRule type="expression" dxfId="57" priority="71">
      <formula>AND(K157&lt;&gt;"",L157="")</formula>
    </cfRule>
  </conditionalFormatting>
  <conditionalFormatting sqref="L159:L160">
    <cfRule type="expression" dxfId="56" priority="68">
      <formula>AND(K159&lt;&gt;"",L159="")</formula>
    </cfRule>
  </conditionalFormatting>
  <conditionalFormatting sqref="L161:L162">
    <cfRule type="expression" dxfId="55" priority="65">
      <formula>AND(K161&lt;&gt;"",L161="")</formula>
    </cfRule>
  </conditionalFormatting>
  <conditionalFormatting sqref="L163:L164">
    <cfRule type="expression" dxfId="54" priority="62">
      <formula>AND(K163&lt;&gt;"",L163="")</formula>
    </cfRule>
  </conditionalFormatting>
  <conditionalFormatting sqref="L165:L166">
    <cfRule type="expression" dxfId="53" priority="59">
      <formula>AND(K165&lt;&gt;"",L165="")</formula>
    </cfRule>
  </conditionalFormatting>
  <conditionalFormatting sqref="L167:L168">
    <cfRule type="expression" dxfId="52" priority="56">
      <formula>AND(K167&lt;&gt;"",L167="")</formula>
    </cfRule>
  </conditionalFormatting>
  <conditionalFormatting sqref="L169:L170">
    <cfRule type="expression" dxfId="51" priority="53">
      <formula>AND(K169&lt;&gt;"",L169="")</formula>
    </cfRule>
  </conditionalFormatting>
  <conditionalFormatting sqref="L171:L172">
    <cfRule type="expression" dxfId="50" priority="50">
      <formula>AND(K171&lt;&gt;"",L171="")</formula>
    </cfRule>
  </conditionalFormatting>
  <conditionalFormatting sqref="L173:L174">
    <cfRule type="expression" dxfId="49" priority="47">
      <formula>AND(K173&lt;&gt;"",L173="")</formula>
    </cfRule>
  </conditionalFormatting>
  <conditionalFormatting sqref="L175:L176">
    <cfRule type="expression" dxfId="48" priority="44">
      <formula>AND(K175&lt;&gt;"",L175="")</formula>
    </cfRule>
  </conditionalFormatting>
  <conditionalFormatting sqref="L177:L178">
    <cfRule type="expression" dxfId="47" priority="41">
      <formula>AND(K177&lt;&gt;"",L177="")</formula>
    </cfRule>
  </conditionalFormatting>
  <conditionalFormatting sqref="L179:L180">
    <cfRule type="expression" dxfId="46" priority="38">
      <formula>AND(K179&lt;&gt;"",L179="")</formula>
    </cfRule>
  </conditionalFormatting>
  <conditionalFormatting sqref="L181:L182">
    <cfRule type="expression" dxfId="45" priority="35">
      <formula>AND(K181&lt;&gt;"",L181="")</formula>
    </cfRule>
  </conditionalFormatting>
  <conditionalFormatting sqref="L183:L184">
    <cfRule type="expression" dxfId="44" priority="32">
      <formula>AND(K183&lt;&gt;"",L183="")</formula>
    </cfRule>
  </conditionalFormatting>
  <conditionalFormatting sqref="L185:L186">
    <cfRule type="expression" dxfId="43" priority="29">
      <formula>AND(K185&lt;&gt;"",L185="")</formula>
    </cfRule>
  </conditionalFormatting>
  <conditionalFormatting sqref="L187:L188">
    <cfRule type="expression" dxfId="42" priority="26">
      <formula>AND(K187&lt;&gt;"",L187="")</formula>
    </cfRule>
  </conditionalFormatting>
  <conditionalFormatting sqref="L189:L190">
    <cfRule type="expression" dxfId="41" priority="23">
      <formula>AND(K189&lt;&gt;"",L189="")</formula>
    </cfRule>
  </conditionalFormatting>
  <conditionalFormatting sqref="L191:L192">
    <cfRule type="expression" dxfId="40" priority="20">
      <formula>AND(K191&lt;&gt;"",L191="")</formula>
    </cfRule>
  </conditionalFormatting>
  <conditionalFormatting sqref="L193:L194">
    <cfRule type="expression" dxfId="39" priority="17">
      <formula>AND(K193&lt;&gt;"",L193="")</formula>
    </cfRule>
  </conditionalFormatting>
  <conditionalFormatting sqref="L195:L196">
    <cfRule type="expression" dxfId="38" priority="14">
      <formula>AND(K195&lt;&gt;"",L195="")</formula>
    </cfRule>
  </conditionalFormatting>
  <conditionalFormatting sqref="L197:L198">
    <cfRule type="expression" dxfId="37" priority="11">
      <formula>AND(K197&lt;&gt;"",L197="")</formula>
    </cfRule>
  </conditionalFormatting>
  <conditionalFormatting sqref="L199:L200">
    <cfRule type="expression" dxfId="36" priority="8">
      <formula>AND(K199&lt;&gt;"",L199="")</formula>
    </cfRule>
  </conditionalFormatting>
  <conditionalFormatting sqref="L201:L202">
    <cfRule type="expression" dxfId="35" priority="5">
      <formula>AND(K201&lt;&gt;"",L201="")</formula>
    </cfRule>
  </conditionalFormatting>
  <conditionalFormatting sqref="L203:L204">
    <cfRule type="expression" dxfId="34" priority="2">
      <formula>AND(K203&lt;&gt;"",L203="")</formula>
    </cfRule>
  </conditionalFormatting>
  <conditionalFormatting sqref="AB3:AB14">
    <cfRule type="expression" dxfId="33" priority="359">
      <formula>AND(AA3&lt;&gt;"",AB3="")</formula>
    </cfRule>
  </conditionalFormatting>
  <conditionalFormatting sqref="AB17:AB26">
    <cfRule type="expression" dxfId="32" priority="328">
      <formula>AND(AA17&lt;&gt;"",AB17="")</formula>
    </cfRule>
  </conditionalFormatting>
  <conditionalFormatting sqref="AC3:AC4">
    <cfRule type="expression" dxfId="31" priority="356">
      <formula>AND(AA3&lt;&gt;"",AC3="")</formula>
    </cfRule>
  </conditionalFormatting>
  <conditionalFormatting sqref="AC5:AC6">
    <cfRule type="expression" dxfId="30" priority="352">
      <formula>AND(AA5&gt;=1,AC5="")</formula>
    </cfRule>
  </conditionalFormatting>
  <conditionalFormatting sqref="AC7:AC8">
    <cfRule type="expression" dxfId="29" priority="347">
      <formula>AND(AA7&gt;=1,AC7="")</formula>
    </cfRule>
  </conditionalFormatting>
  <conditionalFormatting sqref="AC9:AC10">
    <cfRule type="expression" dxfId="28" priority="342">
      <formula>AND(AA9&gt;=1,AC9="")</formula>
    </cfRule>
  </conditionalFormatting>
  <conditionalFormatting sqref="AC11:AC12">
    <cfRule type="expression" dxfId="27" priority="337">
      <formula>AND(AA11&gt;=1,AC11="")</formula>
    </cfRule>
  </conditionalFormatting>
  <conditionalFormatting sqref="AC13:AC14">
    <cfRule type="expression" dxfId="26" priority="332">
      <formula>AND(AA13&gt;=1,AC13="")</formula>
    </cfRule>
  </conditionalFormatting>
  <conditionalFormatting sqref="AC17:AC18">
    <cfRule type="expression" dxfId="25" priority="325">
      <formula>AND(AA17&lt;&gt;"",AC17="")</formula>
    </cfRule>
  </conditionalFormatting>
  <conditionalFormatting sqref="AC19:AC20">
    <cfRule type="expression" dxfId="24" priority="321">
      <formula>AND(AA19&gt;=1,AC19="")</formula>
    </cfRule>
  </conditionalFormatting>
  <conditionalFormatting sqref="AC21:AC22">
    <cfRule type="expression" dxfId="23" priority="316">
      <formula>AND(AA21&gt;=1,AC21="")</formula>
    </cfRule>
  </conditionalFormatting>
  <conditionalFormatting sqref="AC23:AC24">
    <cfRule type="expression" dxfId="22" priority="311">
      <formula>AND(AA23&gt;=1,AC23="")</formula>
    </cfRule>
  </conditionalFormatting>
  <conditionalFormatting sqref="AC25:AC26">
    <cfRule type="expression" dxfId="21" priority="306">
      <formula>AND(AA25&gt;=1,AC25="")</formula>
    </cfRule>
  </conditionalFormatting>
  <conditionalFormatting sqref="AC4:AD4">
    <cfRule type="expression" dxfId="20" priority="358">
      <formula>$K3="1組あたり"</formula>
    </cfRule>
  </conditionalFormatting>
  <conditionalFormatting sqref="AC6:AD6">
    <cfRule type="expression" dxfId="19" priority="349">
      <formula>$K5="1組あたり"</formula>
    </cfRule>
  </conditionalFormatting>
  <conditionalFormatting sqref="AC8:AD8">
    <cfRule type="expression" dxfId="18" priority="344">
      <formula>$K7="1組あたり"</formula>
    </cfRule>
  </conditionalFormatting>
  <conditionalFormatting sqref="AC10:AD10">
    <cfRule type="expression" dxfId="17" priority="339">
      <formula>$K9="1組あたり"</formula>
    </cfRule>
  </conditionalFormatting>
  <conditionalFormatting sqref="AC12:AD12">
    <cfRule type="expression" dxfId="16" priority="334">
      <formula>$K11="1組あたり"</formula>
    </cfRule>
  </conditionalFormatting>
  <conditionalFormatting sqref="AC14:AD14">
    <cfRule type="expression" dxfId="15" priority="329">
      <formula>$K13="1組あたり"</formula>
    </cfRule>
  </conditionalFormatting>
  <conditionalFormatting sqref="AC18:AD18">
    <cfRule type="expression" dxfId="14" priority="327">
      <formula>$K17="1組あたり"</formula>
    </cfRule>
  </conditionalFormatting>
  <conditionalFormatting sqref="AC20:AD20">
    <cfRule type="expression" dxfId="13" priority="318">
      <formula>$K19="1組あたり"</formula>
    </cfRule>
  </conditionalFormatting>
  <conditionalFormatting sqref="AC22:AD22">
    <cfRule type="expression" dxfId="12" priority="313">
      <formula>$K21="1組あたり"</formula>
    </cfRule>
  </conditionalFormatting>
  <conditionalFormatting sqref="AC24:AD24">
    <cfRule type="expression" dxfId="11" priority="308">
      <formula>$K23="1組あたり"</formula>
    </cfRule>
  </conditionalFormatting>
  <conditionalFormatting sqref="AC26:AD26">
    <cfRule type="expression" dxfId="10" priority="303">
      <formula>$K25="1組あたり"</formula>
    </cfRule>
  </conditionalFormatting>
  <conditionalFormatting sqref="AD3:AD6">
    <cfRule type="expression" dxfId="9" priority="350">
      <formula>AND(AC3&lt;&gt;"",AD3="")</formula>
    </cfRule>
  </conditionalFormatting>
  <conditionalFormatting sqref="AD7:AD8">
    <cfRule type="expression" dxfId="8" priority="345">
      <formula>AND(AC7&lt;&gt;"",AD7="")</formula>
    </cfRule>
  </conditionalFormatting>
  <conditionalFormatting sqref="AD9:AD10">
    <cfRule type="expression" dxfId="7" priority="340">
      <formula>AND(AC9&lt;&gt;"",AD9="")</formula>
    </cfRule>
  </conditionalFormatting>
  <conditionalFormatting sqref="AD11:AD12">
    <cfRule type="expression" dxfId="6" priority="335">
      <formula>AND(AC11&lt;&gt;"",AD11="")</formula>
    </cfRule>
  </conditionalFormatting>
  <conditionalFormatting sqref="AD13:AD14">
    <cfRule type="expression" dxfId="5" priority="330">
      <formula>AND(AC13&lt;&gt;"",AD13="")</formula>
    </cfRule>
  </conditionalFormatting>
  <conditionalFormatting sqref="AD17:AD20">
    <cfRule type="expression" dxfId="4" priority="319">
      <formula>AND(AC17&lt;&gt;"",AD17="")</formula>
    </cfRule>
  </conditionalFormatting>
  <conditionalFormatting sqref="AD21:AD22">
    <cfRule type="expression" dxfId="3" priority="314">
      <formula>AND(AC21&lt;&gt;"",AD21="")</formula>
    </cfRule>
  </conditionalFormatting>
  <conditionalFormatting sqref="AD23:AD24">
    <cfRule type="expression" dxfId="2" priority="309">
      <formula>AND(AC23&lt;&gt;"",AD23="")</formula>
    </cfRule>
  </conditionalFormatting>
  <conditionalFormatting sqref="AD25:AD26">
    <cfRule type="expression" dxfId="1" priority="304">
      <formula>AND(AC25&lt;&gt;"",AD25="")</formula>
    </cfRule>
  </conditionalFormatting>
  <dataValidations xWindow="855" yWindow="815" count="6">
    <dataValidation allowBlank="1" showInputMessage="1" showErrorMessage="1" promptTitle="入力時の注意" prompt="人数の数字のみを入力すること。_x000a_例：３人だった場合は「３」と入力" sqref="AF12:AH12 AF14:AH14 AA17:AA26 AA3:AA14 AF6:AH6 AF8:AH8 AF10:AH10" xr:uid="{DEB8D1C2-3745-40A2-A23A-950D6BC581BA}"/>
    <dataValidation allowBlank="1" showInputMessage="1" showErrorMessage="1" promptTitle="入力時の注意" prompt="入力方法：西暦/月/日_x000a_例：2024/6/3" sqref="T7:V7 T9:V9 T11:V11 T13:V13 T5:V5" xr:uid="{0191315D-AAD6-42D9-B7C6-EB0296DCC07F}"/>
    <dataValidation allowBlank="1" showInputMessage="1" showErrorMessage="1" promptTitle="入力時の注意" prompt="入力方法：時間:分　例：14:00" sqref="T14 V12 V14 T10 T12 V8 V10 T6 T8 V6" xr:uid="{E075BC4E-B96F-4245-9B1C-7CB148BCF3CF}"/>
    <dataValidation allowBlank="1" showInputMessage="1" showErrorMessage="1" promptTitle="入力時の注意" prompt="金額の数字のみを入力すること。_x000a_例：300円だった場合は「300」と入力" sqref="AD17:AD26 AD3:AD14" xr:uid="{2CC1EEB2-2597-43E5-9475-45DF33F57C28}"/>
    <dataValidation type="list" allowBlank="1" showInputMessage="1" showErrorMessage="1" sqref="AC22 AC26 AC4 AC10 AC6 AC8 AC12 AC14 AC18 AC24 AC20" xr:uid="{6153CBC8-8220-4DEF-BB88-E5083B57CB2F}">
      <formula1>"子ども1人あたり"</formula1>
    </dataValidation>
    <dataValidation type="list" allowBlank="1" showInputMessage="1" showErrorMessage="1" sqref="AC21 AC25 AC3 AC9 AC5 AC7 AC11 AC13 AC17 AC23 AC19" xr:uid="{08C1D64D-3A1B-4D0A-8599-1A85037F1D08}">
      <formula1>"1組あたり,大人1人あたり"</formula1>
    </dataValidation>
  </dataValidations>
  <pageMargins left="0.23622047244094491" right="0.23622047244094491" top="0.55118110236220474" bottom="0.55118110236220474" header="0.31496062992125984" footer="0.31496062992125984"/>
  <pageSetup paperSize="9" scale="76" fitToHeight="0" orientation="landscape" horizontalDpi="300" verticalDpi="300" r:id="rId1"/>
  <rowBreaks count="4" manualBreakCount="4">
    <brk id="46" max="16" man="1"/>
    <brk id="92" max="16" man="1"/>
    <brk id="138" max="16" man="1"/>
    <brk id="184" max="16"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66BCA-FDD9-4B43-91A0-B16420458E7A}">
  <sheetPr>
    <pageSetUpPr fitToPage="1"/>
  </sheetPr>
  <dimension ref="A1:G663"/>
  <sheetViews>
    <sheetView view="pageBreakPreview" zoomScale="130" zoomScaleNormal="100" zoomScaleSheetLayoutView="130" workbookViewId="0">
      <selection activeCell="C93" sqref="C93"/>
    </sheetView>
  </sheetViews>
  <sheetFormatPr defaultColWidth="8.75" defaultRowHeight="13.5"/>
  <cols>
    <col min="1" max="1" width="10.625" style="364" customWidth="1"/>
    <col min="2" max="2" width="52.125" style="364" customWidth="1"/>
    <col min="3" max="3" width="40.75" style="364" customWidth="1"/>
    <col min="4" max="5" width="8.75" style="364"/>
    <col min="6" max="6" width="34" style="364" customWidth="1"/>
    <col min="7" max="7" width="14.5" style="364" customWidth="1"/>
    <col min="8" max="16384" width="8.75" style="364"/>
  </cols>
  <sheetData>
    <row r="1" spans="1:7" ht="39" customHeight="1">
      <c r="A1" s="745" t="s">
        <v>244</v>
      </c>
      <c r="B1" s="745"/>
      <c r="C1" s="745"/>
    </row>
    <row r="2" spans="1:7" ht="41.1" customHeight="1">
      <c r="A2" s="746" t="s">
        <v>249</v>
      </c>
      <c r="B2" s="746"/>
      <c r="C2" s="746"/>
    </row>
    <row r="3" spans="1:7" ht="26.1" customHeight="1">
      <c r="A3" s="165" t="s">
        <v>245</v>
      </c>
      <c r="B3" s="744"/>
      <c r="C3" s="744"/>
      <c r="E3" s="165" t="s">
        <v>245</v>
      </c>
      <c r="F3" s="747" t="s">
        <v>277</v>
      </c>
      <c r="G3" s="747"/>
    </row>
    <row r="4" spans="1:7" ht="26.1" customHeight="1">
      <c r="A4" s="165" t="s">
        <v>250</v>
      </c>
      <c r="B4" s="748"/>
      <c r="C4" s="748"/>
      <c r="E4" s="165" t="s">
        <v>250</v>
      </c>
      <c r="F4" s="749">
        <v>46186</v>
      </c>
      <c r="G4" s="749"/>
    </row>
    <row r="5" spans="1:7" ht="26.1" customHeight="1">
      <c r="A5" s="744" t="s">
        <v>329</v>
      </c>
      <c r="B5" s="744"/>
      <c r="C5" s="744"/>
      <c r="E5" s="744" t="s">
        <v>251</v>
      </c>
      <c r="F5" s="744"/>
      <c r="G5" s="744"/>
    </row>
    <row r="6" spans="1:7" ht="26.1" customHeight="1" thickBot="1">
      <c r="A6" s="165" t="s">
        <v>330</v>
      </c>
      <c r="B6" s="750"/>
      <c r="C6" s="750"/>
      <c r="E6" s="165" t="s">
        <v>330</v>
      </c>
      <c r="F6" s="365" t="s">
        <v>331</v>
      </c>
      <c r="G6" s="366"/>
    </row>
    <row r="7" spans="1:7" ht="20.100000000000001" customHeight="1">
      <c r="A7" s="273" t="s">
        <v>246</v>
      </c>
      <c r="B7" s="274" t="s">
        <v>248</v>
      </c>
      <c r="C7" s="275" t="s">
        <v>247</v>
      </c>
      <c r="E7" s="273" t="s">
        <v>246</v>
      </c>
      <c r="F7" s="274" t="s">
        <v>248</v>
      </c>
      <c r="G7" s="275" t="s">
        <v>247</v>
      </c>
    </row>
    <row r="8" spans="1:7" ht="20.100000000000001" customHeight="1">
      <c r="A8" s="276"/>
      <c r="B8" s="278"/>
      <c r="C8" s="363"/>
      <c r="E8" s="306">
        <v>0.375</v>
      </c>
      <c r="F8" s="307" t="s">
        <v>271</v>
      </c>
      <c r="G8" s="363"/>
    </row>
    <row r="9" spans="1:7" ht="20.100000000000001" customHeight="1">
      <c r="A9" s="276"/>
      <c r="B9" s="278"/>
      <c r="C9" s="363"/>
      <c r="E9" s="306">
        <v>0.39583333333333331</v>
      </c>
      <c r="F9" s="307" t="s">
        <v>252</v>
      </c>
      <c r="G9" s="363"/>
    </row>
    <row r="10" spans="1:7" ht="20.100000000000001" customHeight="1">
      <c r="A10" s="276"/>
      <c r="B10" s="278"/>
      <c r="C10" s="363"/>
      <c r="E10" s="306">
        <v>0.40625</v>
      </c>
      <c r="F10" s="307" t="s">
        <v>272</v>
      </c>
      <c r="G10" s="363"/>
    </row>
    <row r="11" spans="1:7" ht="20.100000000000001" customHeight="1">
      <c r="A11" s="276"/>
      <c r="B11" s="278"/>
      <c r="C11" s="363"/>
      <c r="E11" s="306">
        <v>0.41666666666666669</v>
      </c>
      <c r="F11" s="308" t="s">
        <v>273</v>
      </c>
      <c r="G11" s="363"/>
    </row>
    <row r="12" spans="1:7" ht="20.100000000000001" customHeight="1">
      <c r="A12" s="276"/>
      <c r="B12" s="278"/>
      <c r="C12" s="363"/>
      <c r="E12" s="306">
        <v>0.5</v>
      </c>
      <c r="F12" s="307" t="s">
        <v>274</v>
      </c>
      <c r="G12" s="363"/>
    </row>
    <row r="13" spans="1:7" ht="20.100000000000001" customHeight="1">
      <c r="A13" s="276"/>
      <c r="B13" s="278"/>
      <c r="C13" s="363"/>
      <c r="E13" s="306"/>
      <c r="F13" s="307" t="s">
        <v>275</v>
      </c>
      <c r="G13" s="363"/>
    </row>
    <row r="14" spans="1:7" ht="20.100000000000001" customHeight="1" thickBot="1">
      <c r="A14" s="277"/>
      <c r="B14" s="279"/>
      <c r="C14" s="280"/>
      <c r="E14" s="309">
        <v>0.54166666666666663</v>
      </c>
      <c r="F14" s="310" t="s">
        <v>276</v>
      </c>
      <c r="G14" s="280"/>
    </row>
    <row r="15" spans="1:7" ht="20.100000000000001" customHeight="1"/>
    <row r="16" spans="1:7" ht="20.100000000000001" customHeight="1">
      <c r="A16" s="165" t="s">
        <v>245</v>
      </c>
      <c r="B16" s="744"/>
      <c r="C16" s="744"/>
    </row>
    <row r="17" spans="1:3" ht="20.100000000000001" customHeight="1">
      <c r="A17" s="165" t="s">
        <v>250</v>
      </c>
      <c r="B17" s="748"/>
      <c r="C17" s="748"/>
    </row>
    <row r="18" spans="1:3" ht="20.100000000000001" customHeight="1">
      <c r="A18" s="744" t="s">
        <v>329</v>
      </c>
      <c r="B18" s="744"/>
      <c r="C18" s="744"/>
    </row>
    <row r="19" spans="1:3" ht="20.100000000000001" customHeight="1" thickBot="1">
      <c r="A19" s="165" t="s">
        <v>330</v>
      </c>
      <c r="B19" s="750"/>
      <c r="C19" s="750"/>
    </row>
    <row r="20" spans="1:3" ht="20.100000000000001" customHeight="1">
      <c r="A20" s="273" t="s">
        <v>246</v>
      </c>
      <c r="B20" s="274" t="s">
        <v>248</v>
      </c>
      <c r="C20" s="275" t="s">
        <v>247</v>
      </c>
    </row>
    <row r="21" spans="1:3" ht="20.100000000000001" customHeight="1">
      <c r="A21" s="276"/>
      <c r="B21" s="278"/>
      <c r="C21" s="363"/>
    </row>
    <row r="22" spans="1:3" ht="20.100000000000001" customHeight="1">
      <c r="A22" s="276"/>
      <c r="B22" s="278"/>
      <c r="C22" s="363"/>
    </row>
    <row r="23" spans="1:3" ht="20.100000000000001" customHeight="1">
      <c r="A23" s="276"/>
      <c r="B23" s="278"/>
      <c r="C23" s="363"/>
    </row>
    <row r="24" spans="1:3" ht="20.100000000000001" customHeight="1">
      <c r="A24" s="276"/>
      <c r="B24" s="278"/>
      <c r="C24" s="363"/>
    </row>
    <row r="25" spans="1:3" ht="20.100000000000001" customHeight="1">
      <c r="A25" s="276"/>
      <c r="B25" s="278"/>
      <c r="C25" s="363"/>
    </row>
    <row r="26" spans="1:3" ht="20.100000000000001" customHeight="1">
      <c r="A26" s="276"/>
      <c r="B26" s="278"/>
      <c r="C26" s="363"/>
    </row>
    <row r="27" spans="1:3" ht="20.100000000000001" customHeight="1" thickBot="1">
      <c r="A27" s="277"/>
      <c r="B27" s="279"/>
      <c r="C27" s="280"/>
    </row>
    <row r="28" spans="1:3" ht="20.100000000000001" customHeight="1"/>
    <row r="29" spans="1:3" ht="20.100000000000001" customHeight="1">
      <c r="A29" s="165" t="s">
        <v>245</v>
      </c>
      <c r="B29" s="744"/>
      <c r="C29" s="744"/>
    </row>
    <row r="30" spans="1:3" ht="20.100000000000001" customHeight="1">
      <c r="A30" s="165" t="s">
        <v>250</v>
      </c>
      <c r="B30" s="748"/>
      <c r="C30" s="748"/>
    </row>
    <row r="31" spans="1:3" ht="20.100000000000001" customHeight="1">
      <c r="A31" s="744" t="s">
        <v>329</v>
      </c>
      <c r="B31" s="744"/>
      <c r="C31" s="744"/>
    </row>
    <row r="32" spans="1:3" ht="20.100000000000001" customHeight="1" thickBot="1">
      <c r="A32" s="165" t="s">
        <v>330</v>
      </c>
      <c r="B32" s="750"/>
      <c r="C32" s="750"/>
    </row>
    <row r="33" spans="1:3" ht="20.100000000000001" customHeight="1">
      <c r="A33" s="273" t="s">
        <v>246</v>
      </c>
      <c r="B33" s="274" t="s">
        <v>248</v>
      </c>
      <c r="C33" s="275" t="s">
        <v>247</v>
      </c>
    </row>
    <row r="34" spans="1:3" ht="20.100000000000001" customHeight="1">
      <c r="A34" s="276"/>
      <c r="B34" s="278"/>
      <c r="C34" s="363"/>
    </row>
    <row r="35" spans="1:3" ht="20.100000000000001" customHeight="1">
      <c r="A35" s="276"/>
      <c r="B35" s="278"/>
      <c r="C35" s="363"/>
    </row>
    <row r="36" spans="1:3" ht="20.100000000000001" customHeight="1">
      <c r="A36" s="276"/>
      <c r="B36" s="278"/>
      <c r="C36" s="363"/>
    </row>
    <row r="37" spans="1:3" ht="20.100000000000001" customHeight="1">
      <c r="A37" s="276"/>
      <c r="B37" s="278"/>
      <c r="C37" s="363"/>
    </row>
    <row r="38" spans="1:3" ht="20.100000000000001" customHeight="1">
      <c r="A38" s="276"/>
      <c r="B38" s="278"/>
      <c r="C38" s="363"/>
    </row>
    <row r="39" spans="1:3" ht="20.100000000000001" customHeight="1">
      <c r="A39" s="276"/>
      <c r="B39" s="278"/>
      <c r="C39" s="363"/>
    </row>
    <row r="40" spans="1:3" ht="20.100000000000001" customHeight="1" thickBot="1">
      <c r="A40" s="277"/>
      <c r="B40" s="279"/>
      <c r="C40" s="280"/>
    </row>
    <row r="41" spans="1:3" ht="20.100000000000001" customHeight="1"/>
    <row r="42" spans="1:3" ht="20.100000000000001" customHeight="1">
      <c r="A42" s="165" t="s">
        <v>245</v>
      </c>
      <c r="B42" s="744"/>
      <c r="C42" s="744"/>
    </row>
    <row r="43" spans="1:3" ht="20.100000000000001" customHeight="1">
      <c r="A43" s="165" t="s">
        <v>250</v>
      </c>
      <c r="B43" s="748"/>
      <c r="C43" s="748"/>
    </row>
    <row r="44" spans="1:3" ht="20.100000000000001" customHeight="1">
      <c r="A44" s="744" t="s">
        <v>329</v>
      </c>
      <c r="B44" s="744"/>
      <c r="C44" s="744"/>
    </row>
    <row r="45" spans="1:3" ht="20.100000000000001" customHeight="1" thickBot="1">
      <c r="A45" s="165" t="s">
        <v>330</v>
      </c>
      <c r="B45" s="750"/>
      <c r="C45" s="750"/>
    </row>
    <row r="46" spans="1:3" ht="20.100000000000001" customHeight="1">
      <c r="A46" s="273" t="s">
        <v>246</v>
      </c>
      <c r="B46" s="274" t="s">
        <v>248</v>
      </c>
      <c r="C46" s="275" t="s">
        <v>247</v>
      </c>
    </row>
    <row r="47" spans="1:3" ht="20.100000000000001" customHeight="1">
      <c r="A47" s="276"/>
      <c r="B47" s="278"/>
      <c r="C47" s="363"/>
    </row>
    <row r="48" spans="1:3" ht="20.100000000000001" customHeight="1">
      <c r="A48" s="276"/>
      <c r="B48" s="278"/>
      <c r="C48" s="363"/>
    </row>
    <row r="49" spans="1:3" ht="20.100000000000001" customHeight="1">
      <c r="A49" s="276"/>
      <c r="B49" s="278"/>
      <c r="C49" s="363"/>
    </row>
    <row r="50" spans="1:3" ht="20.100000000000001" customHeight="1">
      <c r="A50" s="276"/>
      <c r="B50" s="278"/>
      <c r="C50" s="363"/>
    </row>
    <row r="51" spans="1:3" ht="20.100000000000001" customHeight="1">
      <c r="A51" s="276"/>
      <c r="B51" s="278"/>
      <c r="C51" s="363"/>
    </row>
    <row r="52" spans="1:3" ht="20.100000000000001" customHeight="1">
      <c r="A52" s="276"/>
      <c r="B52" s="278"/>
      <c r="C52" s="363"/>
    </row>
    <row r="53" spans="1:3" ht="20.100000000000001" customHeight="1" thickBot="1">
      <c r="A53" s="277"/>
      <c r="B53" s="279"/>
      <c r="C53" s="280"/>
    </row>
    <row r="54" spans="1:3" ht="20.100000000000001" customHeight="1"/>
    <row r="55" spans="1:3" ht="20.100000000000001" customHeight="1">
      <c r="A55" s="165" t="s">
        <v>245</v>
      </c>
      <c r="B55" s="744"/>
      <c r="C55" s="744"/>
    </row>
    <row r="56" spans="1:3" ht="20.100000000000001" customHeight="1">
      <c r="A56" s="165" t="s">
        <v>250</v>
      </c>
      <c r="B56" s="748"/>
      <c r="C56" s="748"/>
    </row>
    <row r="57" spans="1:3" ht="20.100000000000001" customHeight="1">
      <c r="A57" s="744" t="s">
        <v>329</v>
      </c>
      <c r="B57" s="744"/>
      <c r="C57" s="744"/>
    </row>
    <row r="58" spans="1:3" ht="20.100000000000001" customHeight="1" thickBot="1">
      <c r="A58" s="165" t="s">
        <v>330</v>
      </c>
      <c r="B58" s="750"/>
      <c r="C58" s="750"/>
    </row>
    <row r="59" spans="1:3" ht="20.100000000000001" customHeight="1">
      <c r="A59" s="273" t="s">
        <v>246</v>
      </c>
      <c r="B59" s="274" t="s">
        <v>248</v>
      </c>
      <c r="C59" s="275" t="s">
        <v>247</v>
      </c>
    </row>
    <row r="60" spans="1:3" ht="20.100000000000001" customHeight="1">
      <c r="A60" s="276"/>
      <c r="B60" s="278"/>
      <c r="C60" s="363"/>
    </row>
    <row r="61" spans="1:3" ht="20.100000000000001" customHeight="1">
      <c r="A61" s="276"/>
      <c r="B61" s="278"/>
      <c r="C61" s="363"/>
    </row>
    <row r="62" spans="1:3" ht="20.100000000000001" customHeight="1">
      <c r="A62" s="276"/>
      <c r="B62" s="278"/>
      <c r="C62" s="363"/>
    </row>
    <row r="63" spans="1:3" ht="20.100000000000001" customHeight="1">
      <c r="A63" s="276"/>
      <c r="B63" s="278"/>
      <c r="C63" s="363"/>
    </row>
    <row r="64" spans="1:3" ht="20.100000000000001" customHeight="1">
      <c r="A64" s="276"/>
      <c r="B64" s="278"/>
      <c r="C64" s="363"/>
    </row>
    <row r="65" spans="1:3" ht="20.100000000000001" customHeight="1">
      <c r="A65" s="276"/>
      <c r="B65" s="278"/>
      <c r="C65" s="363"/>
    </row>
    <row r="66" spans="1:3" ht="20.100000000000001" customHeight="1" thickBot="1">
      <c r="A66" s="277"/>
      <c r="B66" s="279"/>
      <c r="C66" s="280"/>
    </row>
    <row r="67" spans="1:3" ht="20.100000000000001" customHeight="1"/>
    <row r="68" spans="1:3" ht="20.100000000000001" customHeight="1">
      <c r="A68" s="165" t="s">
        <v>245</v>
      </c>
      <c r="B68" s="744"/>
      <c r="C68" s="744"/>
    </row>
    <row r="69" spans="1:3" ht="20.100000000000001" customHeight="1">
      <c r="A69" s="165" t="s">
        <v>250</v>
      </c>
      <c r="B69" s="748"/>
      <c r="C69" s="748"/>
    </row>
    <row r="70" spans="1:3" ht="20.100000000000001" customHeight="1">
      <c r="A70" s="744" t="s">
        <v>329</v>
      </c>
      <c r="B70" s="744"/>
      <c r="C70" s="744"/>
    </row>
    <row r="71" spans="1:3" ht="20.100000000000001" customHeight="1" thickBot="1">
      <c r="A71" s="165" t="s">
        <v>330</v>
      </c>
      <c r="B71" s="750"/>
      <c r="C71" s="750"/>
    </row>
    <row r="72" spans="1:3" ht="20.100000000000001" customHeight="1">
      <c r="A72" s="273" t="s">
        <v>246</v>
      </c>
      <c r="B72" s="274" t="s">
        <v>248</v>
      </c>
      <c r="C72" s="275" t="s">
        <v>247</v>
      </c>
    </row>
    <row r="73" spans="1:3" ht="20.100000000000001" customHeight="1">
      <c r="A73" s="276"/>
      <c r="B73" s="278"/>
      <c r="C73" s="363"/>
    </row>
    <row r="74" spans="1:3" ht="20.100000000000001" customHeight="1">
      <c r="A74" s="276"/>
      <c r="B74" s="278"/>
      <c r="C74" s="363"/>
    </row>
    <row r="75" spans="1:3" ht="20.100000000000001" customHeight="1">
      <c r="A75" s="276"/>
      <c r="B75" s="278"/>
      <c r="C75" s="363"/>
    </row>
    <row r="76" spans="1:3" ht="20.100000000000001" customHeight="1">
      <c r="A76" s="276"/>
      <c r="B76" s="278"/>
      <c r="C76" s="363"/>
    </row>
    <row r="77" spans="1:3" ht="20.100000000000001" customHeight="1">
      <c r="A77" s="276"/>
      <c r="B77" s="278"/>
      <c r="C77" s="363"/>
    </row>
    <row r="78" spans="1:3" ht="20.100000000000001" customHeight="1">
      <c r="A78" s="276"/>
      <c r="B78" s="278"/>
      <c r="C78" s="363"/>
    </row>
    <row r="79" spans="1:3" ht="20.100000000000001" customHeight="1" thickBot="1">
      <c r="A79" s="277"/>
      <c r="B79" s="279"/>
      <c r="C79" s="280"/>
    </row>
    <row r="80" spans="1:3" ht="20.100000000000001" customHeight="1"/>
    <row r="81" spans="1:3" ht="20.100000000000001" customHeight="1">
      <c r="A81" s="165" t="s">
        <v>245</v>
      </c>
      <c r="B81" s="744"/>
      <c r="C81" s="744"/>
    </row>
    <row r="82" spans="1:3" ht="20.100000000000001" customHeight="1">
      <c r="A82" s="165" t="s">
        <v>250</v>
      </c>
      <c r="B82" s="748"/>
      <c r="C82" s="748"/>
    </row>
    <row r="83" spans="1:3" ht="20.100000000000001" customHeight="1">
      <c r="A83" s="744" t="s">
        <v>329</v>
      </c>
      <c r="B83" s="744"/>
      <c r="C83" s="744"/>
    </row>
    <row r="84" spans="1:3" ht="20.100000000000001" customHeight="1" thickBot="1">
      <c r="A84" s="165" t="s">
        <v>330</v>
      </c>
      <c r="B84" s="750"/>
      <c r="C84" s="750"/>
    </row>
    <row r="85" spans="1:3" ht="20.100000000000001" customHeight="1">
      <c r="A85" s="273" t="s">
        <v>246</v>
      </c>
      <c r="B85" s="274" t="s">
        <v>248</v>
      </c>
      <c r="C85" s="275" t="s">
        <v>247</v>
      </c>
    </row>
    <row r="86" spans="1:3" ht="20.100000000000001" customHeight="1">
      <c r="A86" s="276"/>
      <c r="B86" s="278"/>
      <c r="C86" s="363"/>
    </row>
    <row r="87" spans="1:3" ht="20.100000000000001" customHeight="1">
      <c r="A87" s="276"/>
      <c r="B87" s="278"/>
      <c r="C87" s="363"/>
    </row>
    <row r="88" spans="1:3" ht="20.100000000000001" customHeight="1">
      <c r="A88" s="276"/>
      <c r="B88" s="278"/>
      <c r="C88" s="363"/>
    </row>
    <row r="89" spans="1:3" ht="20.100000000000001" customHeight="1">
      <c r="A89" s="276"/>
      <c r="B89" s="278"/>
      <c r="C89" s="363"/>
    </row>
    <row r="90" spans="1:3" ht="20.100000000000001" customHeight="1">
      <c r="A90" s="276"/>
      <c r="B90" s="278"/>
      <c r="C90" s="363"/>
    </row>
    <row r="91" spans="1:3" ht="20.100000000000001" customHeight="1">
      <c r="A91" s="276"/>
      <c r="B91" s="278"/>
      <c r="C91" s="363"/>
    </row>
    <row r="92" spans="1:3" ht="20.100000000000001" customHeight="1" thickBot="1">
      <c r="A92" s="277"/>
      <c r="B92" s="279"/>
      <c r="C92" s="280"/>
    </row>
    <row r="93" spans="1:3" ht="20.100000000000001" customHeight="1"/>
    <row r="94" spans="1:3" ht="20.100000000000001" customHeight="1">
      <c r="A94" s="165" t="s">
        <v>245</v>
      </c>
      <c r="B94" s="744"/>
      <c r="C94" s="744"/>
    </row>
    <row r="95" spans="1:3" ht="20.100000000000001" customHeight="1">
      <c r="A95" s="165" t="s">
        <v>250</v>
      </c>
      <c r="B95" s="748"/>
      <c r="C95" s="748"/>
    </row>
    <row r="96" spans="1:3" ht="20.100000000000001" customHeight="1">
      <c r="A96" s="744" t="s">
        <v>329</v>
      </c>
      <c r="B96" s="744"/>
      <c r="C96" s="744"/>
    </row>
    <row r="97" spans="1:3" ht="20.100000000000001" customHeight="1" thickBot="1">
      <c r="A97" s="165" t="s">
        <v>330</v>
      </c>
      <c r="B97" s="750"/>
      <c r="C97" s="750"/>
    </row>
    <row r="98" spans="1:3" ht="20.100000000000001" customHeight="1">
      <c r="A98" s="273" t="s">
        <v>246</v>
      </c>
      <c r="B98" s="274" t="s">
        <v>248</v>
      </c>
      <c r="C98" s="275" t="s">
        <v>247</v>
      </c>
    </row>
    <row r="99" spans="1:3" ht="20.100000000000001" customHeight="1">
      <c r="A99" s="276"/>
      <c r="B99" s="278"/>
      <c r="C99" s="363"/>
    </row>
    <row r="100" spans="1:3" ht="20.100000000000001" customHeight="1">
      <c r="A100" s="276"/>
      <c r="B100" s="278"/>
      <c r="C100" s="363"/>
    </row>
    <row r="101" spans="1:3" ht="20.100000000000001" customHeight="1">
      <c r="A101" s="276"/>
      <c r="B101" s="278"/>
      <c r="C101" s="363"/>
    </row>
    <row r="102" spans="1:3" ht="20.100000000000001" customHeight="1">
      <c r="A102" s="276"/>
      <c r="B102" s="278"/>
      <c r="C102" s="363"/>
    </row>
    <row r="103" spans="1:3" ht="20.100000000000001" customHeight="1">
      <c r="A103" s="276"/>
      <c r="B103" s="278"/>
      <c r="C103" s="363"/>
    </row>
    <row r="104" spans="1:3" ht="20.100000000000001" customHeight="1">
      <c r="A104" s="276"/>
      <c r="B104" s="278"/>
      <c r="C104" s="363"/>
    </row>
    <row r="105" spans="1:3" ht="20.100000000000001" customHeight="1" thickBot="1">
      <c r="A105" s="277"/>
      <c r="B105" s="279"/>
      <c r="C105" s="280"/>
    </row>
    <row r="106" spans="1:3" ht="20.100000000000001" customHeight="1"/>
    <row r="107" spans="1:3" ht="20.100000000000001" customHeight="1">
      <c r="A107" s="165" t="s">
        <v>245</v>
      </c>
      <c r="B107" s="744"/>
      <c r="C107" s="744"/>
    </row>
    <row r="108" spans="1:3" ht="20.100000000000001" customHeight="1">
      <c r="A108" s="165" t="s">
        <v>250</v>
      </c>
      <c r="B108" s="748"/>
      <c r="C108" s="748"/>
    </row>
    <row r="109" spans="1:3" ht="20.100000000000001" customHeight="1">
      <c r="A109" s="744" t="s">
        <v>329</v>
      </c>
      <c r="B109" s="744"/>
      <c r="C109" s="744"/>
    </row>
    <row r="110" spans="1:3" ht="20.100000000000001" customHeight="1" thickBot="1">
      <c r="A110" s="165" t="s">
        <v>330</v>
      </c>
      <c r="B110" s="750"/>
      <c r="C110" s="750"/>
    </row>
    <row r="111" spans="1:3" ht="20.100000000000001" customHeight="1">
      <c r="A111" s="273" t="s">
        <v>246</v>
      </c>
      <c r="B111" s="274" t="s">
        <v>248</v>
      </c>
      <c r="C111" s="275" t="s">
        <v>247</v>
      </c>
    </row>
    <row r="112" spans="1:3" ht="20.100000000000001" customHeight="1">
      <c r="A112" s="276"/>
      <c r="B112" s="278"/>
      <c r="C112" s="363"/>
    </row>
    <row r="113" spans="1:3" ht="20.100000000000001" customHeight="1">
      <c r="A113" s="276"/>
      <c r="B113" s="278"/>
      <c r="C113" s="363"/>
    </row>
    <row r="114" spans="1:3" ht="20.100000000000001" customHeight="1">
      <c r="A114" s="276"/>
      <c r="B114" s="278"/>
      <c r="C114" s="363"/>
    </row>
    <row r="115" spans="1:3" ht="20.100000000000001" customHeight="1">
      <c r="A115" s="276"/>
      <c r="B115" s="278"/>
      <c r="C115" s="363"/>
    </row>
    <row r="116" spans="1:3" ht="20.100000000000001" customHeight="1">
      <c r="A116" s="276"/>
      <c r="B116" s="278"/>
      <c r="C116" s="363"/>
    </row>
    <row r="117" spans="1:3" ht="20.100000000000001" customHeight="1">
      <c r="A117" s="276"/>
      <c r="B117" s="278"/>
      <c r="C117" s="363"/>
    </row>
    <row r="118" spans="1:3" ht="20.100000000000001" customHeight="1" thickBot="1">
      <c r="A118" s="277"/>
      <c r="B118" s="279"/>
      <c r="C118" s="280"/>
    </row>
    <row r="119" spans="1:3" ht="20.100000000000001" customHeight="1"/>
    <row r="120" spans="1:3" ht="20.100000000000001" customHeight="1"/>
    <row r="121" spans="1:3" ht="20.100000000000001" customHeight="1"/>
    <row r="122" spans="1:3" ht="20.100000000000001" customHeight="1"/>
    <row r="123" spans="1:3" ht="20.100000000000001" customHeight="1"/>
    <row r="124" spans="1:3" ht="20.100000000000001" customHeight="1"/>
    <row r="125" spans="1:3" ht="20.100000000000001" customHeight="1"/>
    <row r="126" spans="1:3" ht="20.100000000000001" customHeight="1"/>
    <row r="127" spans="1:3" ht="20.100000000000001" customHeight="1"/>
    <row r="128" spans="1:3"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row r="324" ht="20.100000000000001" customHeight="1"/>
    <row r="325" ht="20.100000000000001" customHeight="1"/>
    <row r="326" ht="20.100000000000001" customHeight="1"/>
    <row r="327" ht="20.100000000000001" customHeight="1"/>
    <row r="328" ht="20.100000000000001" customHeight="1"/>
    <row r="329" ht="20.100000000000001" customHeight="1"/>
    <row r="330" ht="20.100000000000001" customHeight="1"/>
    <row r="331" ht="20.100000000000001" customHeight="1"/>
    <row r="332" ht="20.100000000000001" customHeight="1"/>
    <row r="333" ht="20.100000000000001" customHeight="1"/>
    <row r="334" ht="20.100000000000001" customHeight="1"/>
    <row r="335" ht="20.100000000000001" customHeight="1"/>
    <row r="336" ht="20.100000000000001" customHeight="1"/>
    <row r="337" ht="20.100000000000001" customHeight="1"/>
    <row r="338" ht="20.100000000000001" customHeight="1"/>
    <row r="339" ht="20.100000000000001" customHeight="1"/>
    <row r="340" ht="20.100000000000001" customHeight="1"/>
    <row r="341" ht="20.100000000000001" customHeight="1"/>
    <row r="342" ht="20.100000000000001" customHeight="1"/>
    <row r="343" ht="20.100000000000001" customHeight="1"/>
    <row r="344" ht="20.100000000000001" customHeight="1"/>
    <row r="345" ht="20.100000000000001" customHeight="1"/>
    <row r="346" ht="20.100000000000001" customHeight="1"/>
    <row r="347" ht="20.100000000000001" customHeight="1"/>
    <row r="348" ht="20.100000000000001" customHeight="1"/>
    <row r="349" ht="20.100000000000001" customHeight="1"/>
    <row r="350" ht="20.100000000000001" customHeight="1"/>
    <row r="351" ht="20.100000000000001" customHeight="1"/>
    <row r="352" ht="20.100000000000001" customHeight="1"/>
    <row r="353" ht="20.100000000000001" customHeight="1"/>
    <row r="354" ht="20.100000000000001" customHeight="1"/>
    <row r="355" ht="20.100000000000001" customHeight="1"/>
    <row r="356" ht="20.100000000000001" customHeight="1"/>
    <row r="357" ht="20.100000000000001" customHeight="1"/>
    <row r="358" ht="20.100000000000001" customHeight="1"/>
    <row r="359" ht="20.100000000000001" customHeight="1"/>
    <row r="360" ht="20.100000000000001" customHeight="1"/>
    <row r="361" ht="20.100000000000001" customHeight="1"/>
    <row r="362" ht="20.100000000000001" customHeight="1"/>
    <row r="363" ht="20.100000000000001" customHeight="1"/>
    <row r="364" ht="20.100000000000001" customHeight="1"/>
    <row r="365" ht="20.100000000000001" customHeight="1"/>
    <row r="366" ht="20.100000000000001" customHeight="1"/>
    <row r="367" ht="20.100000000000001" customHeight="1"/>
    <row r="368" ht="20.100000000000001" customHeight="1"/>
    <row r="369" ht="20.100000000000001" customHeight="1"/>
    <row r="370" ht="20.100000000000001" customHeight="1"/>
    <row r="371" ht="20.100000000000001" customHeight="1"/>
    <row r="372" ht="20.100000000000001" customHeight="1"/>
    <row r="373" ht="20.100000000000001" customHeight="1"/>
    <row r="374" ht="20.100000000000001" customHeight="1"/>
    <row r="375" ht="20.100000000000001" customHeight="1"/>
    <row r="376" ht="20.100000000000001" customHeight="1"/>
    <row r="377" ht="20.100000000000001" customHeight="1"/>
    <row r="378" ht="20.100000000000001" customHeight="1"/>
    <row r="379" ht="20.100000000000001" customHeight="1"/>
    <row r="380" ht="20.100000000000001" customHeight="1"/>
    <row r="381" ht="20.100000000000001" customHeight="1"/>
    <row r="382" ht="20.100000000000001" customHeight="1"/>
    <row r="383" ht="20.100000000000001" customHeight="1"/>
    <row r="384" ht="20.100000000000001" customHeight="1"/>
    <row r="385" ht="20.100000000000001" customHeight="1"/>
    <row r="386" ht="20.100000000000001" customHeight="1"/>
    <row r="387" ht="20.100000000000001" customHeight="1"/>
    <row r="388" ht="20.100000000000001" customHeight="1"/>
    <row r="389" ht="20.100000000000001" customHeight="1"/>
    <row r="390" ht="20.100000000000001" customHeight="1"/>
    <row r="391" ht="20.100000000000001" customHeight="1"/>
    <row r="392" ht="20.100000000000001" customHeight="1"/>
    <row r="393" ht="20.100000000000001" customHeight="1"/>
    <row r="394" ht="20.100000000000001" customHeight="1"/>
    <row r="395" ht="20.100000000000001" customHeight="1"/>
    <row r="396" ht="20.100000000000001" customHeight="1"/>
    <row r="397" ht="20.100000000000001" customHeight="1"/>
    <row r="398" ht="20.100000000000001" customHeight="1"/>
    <row r="399" ht="20.100000000000001" customHeight="1"/>
    <row r="400" ht="20.100000000000001" customHeight="1"/>
    <row r="401" ht="20.100000000000001" customHeight="1"/>
    <row r="402" ht="20.100000000000001" customHeight="1"/>
    <row r="403" ht="20.100000000000001" customHeight="1"/>
    <row r="404" ht="20.100000000000001" customHeight="1"/>
    <row r="405" ht="20.100000000000001" customHeight="1"/>
    <row r="406" ht="20.100000000000001" customHeight="1"/>
    <row r="407" ht="20.100000000000001" customHeight="1"/>
    <row r="408" ht="20.100000000000001" customHeight="1"/>
    <row r="409" ht="20.100000000000001" customHeight="1"/>
    <row r="410" ht="20.100000000000001" customHeight="1"/>
    <row r="411" ht="20.100000000000001" customHeight="1"/>
    <row r="412" ht="20.100000000000001" customHeight="1"/>
    <row r="413" ht="20.100000000000001" customHeight="1"/>
    <row r="414" ht="20.100000000000001" customHeight="1"/>
    <row r="415" ht="20.100000000000001" customHeight="1"/>
    <row r="416" ht="20.100000000000001" customHeight="1"/>
    <row r="417" ht="20.100000000000001" customHeight="1"/>
    <row r="418" ht="20.100000000000001" customHeight="1"/>
    <row r="419" ht="20.100000000000001" customHeight="1"/>
    <row r="420" ht="20.100000000000001" customHeight="1"/>
    <row r="421" ht="20.100000000000001" customHeight="1"/>
    <row r="422" ht="20.100000000000001" customHeight="1"/>
    <row r="423" ht="20.100000000000001" customHeight="1"/>
    <row r="424" ht="20.100000000000001" customHeight="1"/>
    <row r="425" ht="20.100000000000001" customHeight="1"/>
    <row r="426" ht="20.100000000000001" customHeight="1"/>
    <row r="427" ht="20.100000000000001" customHeight="1"/>
    <row r="428" ht="20.100000000000001" customHeight="1"/>
    <row r="429" ht="20.100000000000001" customHeight="1"/>
    <row r="430" ht="20.100000000000001" customHeight="1"/>
    <row r="431" ht="20.100000000000001" customHeight="1"/>
    <row r="432" ht="20.100000000000001" customHeight="1"/>
    <row r="433" ht="20.100000000000001" customHeight="1"/>
    <row r="434" ht="20.100000000000001" customHeight="1"/>
    <row r="435" ht="20.100000000000001" customHeight="1"/>
    <row r="436" ht="20.100000000000001" customHeight="1"/>
    <row r="437" ht="20.100000000000001" customHeight="1"/>
    <row r="438" ht="20.100000000000001" customHeight="1"/>
    <row r="439" ht="20.100000000000001" customHeight="1"/>
    <row r="440" ht="20.100000000000001" customHeight="1"/>
    <row r="441" ht="20.100000000000001" customHeight="1"/>
    <row r="442" ht="20.100000000000001" customHeight="1"/>
    <row r="443" ht="20.100000000000001" customHeight="1"/>
    <row r="444" ht="20.100000000000001" customHeight="1"/>
    <row r="445" ht="20.100000000000001" customHeight="1"/>
    <row r="446" ht="20.100000000000001" customHeight="1"/>
    <row r="447" ht="20.100000000000001" customHeight="1"/>
    <row r="448" ht="20.100000000000001" customHeight="1"/>
    <row r="449" ht="20.100000000000001" customHeight="1"/>
    <row r="450" ht="20.100000000000001" customHeight="1"/>
    <row r="451" ht="20.100000000000001" customHeight="1"/>
    <row r="452" ht="20.100000000000001" customHeight="1"/>
    <row r="453" ht="20.100000000000001" customHeight="1"/>
    <row r="454" ht="20.100000000000001" customHeight="1"/>
    <row r="455" ht="20.100000000000001" customHeight="1"/>
    <row r="456" ht="20.100000000000001" customHeight="1"/>
    <row r="457" ht="20.100000000000001" customHeight="1"/>
    <row r="458" ht="20.100000000000001" customHeight="1"/>
    <row r="459" ht="20.100000000000001" customHeight="1"/>
    <row r="460" ht="20.100000000000001" customHeight="1"/>
    <row r="461" ht="20.100000000000001" customHeight="1"/>
    <row r="462" ht="20.100000000000001" customHeight="1"/>
    <row r="463" ht="20.100000000000001" customHeight="1"/>
    <row r="464" ht="20.100000000000001" customHeight="1"/>
    <row r="465" ht="20.100000000000001" customHeight="1"/>
    <row r="466" ht="20.100000000000001" customHeight="1"/>
    <row r="467" ht="20.100000000000001" customHeight="1"/>
    <row r="468" ht="20.100000000000001" customHeight="1"/>
    <row r="469" ht="20.100000000000001" customHeight="1"/>
    <row r="470" ht="20.100000000000001" customHeight="1"/>
    <row r="471" ht="20.100000000000001" customHeight="1"/>
    <row r="472" ht="20.100000000000001" customHeight="1"/>
    <row r="473" ht="20.100000000000001" customHeight="1"/>
    <row r="474" ht="20.100000000000001" customHeight="1"/>
    <row r="475" ht="20.100000000000001" customHeight="1"/>
    <row r="476" ht="20.100000000000001" customHeight="1"/>
    <row r="477" ht="20.100000000000001" customHeight="1"/>
    <row r="478" ht="20.100000000000001" customHeight="1"/>
    <row r="479" ht="20.100000000000001" customHeight="1"/>
    <row r="480" ht="20.100000000000001" customHeight="1"/>
    <row r="481" ht="20.100000000000001" customHeight="1"/>
    <row r="482" ht="20.100000000000001" customHeight="1"/>
    <row r="483" ht="20.100000000000001" customHeight="1"/>
    <row r="484" ht="20.100000000000001" customHeight="1"/>
    <row r="485" ht="20.100000000000001" customHeight="1"/>
    <row r="486" ht="20.100000000000001" customHeight="1"/>
    <row r="487" ht="20.100000000000001" customHeight="1"/>
    <row r="488" ht="20.100000000000001" customHeight="1"/>
    <row r="489" ht="20.100000000000001" customHeight="1"/>
    <row r="490" ht="20.100000000000001" customHeight="1"/>
    <row r="491" ht="20.100000000000001" customHeight="1"/>
    <row r="492" ht="20.100000000000001" customHeight="1"/>
    <row r="493" ht="20.100000000000001" customHeight="1"/>
    <row r="494" ht="20.100000000000001" customHeight="1"/>
    <row r="495" ht="20.100000000000001" customHeight="1"/>
    <row r="496" ht="20.100000000000001" customHeight="1"/>
    <row r="497" ht="20.100000000000001" customHeight="1"/>
    <row r="498" ht="20.100000000000001" customHeight="1"/>
    <row r="499" ht="20.100000000000001" customHeight="1"/>
    <row r="500" ht="20.100000000000001" customHeight="1"/>
    <row r="501" ht="20.100000000000001" customHeight="1"/>
    <row r="502" ht="20.100000000000001" customHeight="1"/>
    <row r="503" ht="20.100000000000001" customHeight="1"/>
    <row r="504" ht="20.100000000000001" customHeight="1"/>
    <row r="505" ht="20.100000000000001" customHeight="1"/>
    <row r="506" ht="20.100000000000001" customHeight="1"/>
    <row r="507" ht="20.100000000000001" customHeight="1"/>
    <row r="508" ht="20.100000000000001" customHeight="1"/>
    <row r="509" ht="20.100000000000001" customHeight="1"/>
    <row r="510" ht="20.100000000000001" customHeight="1"/>
    <row r="511" ht="20.100000000000001" customHeight="1"/>
    <row r="512" ht="20.100000000000001" customHeight="1"/>
    <row r="513" ht="20.100000000000001" customHeight="1"/>
    <row r="514" ht="20.100000000000001" customHeight="1"/>
    <row r="515" ht="20.100000000000001" customHeight="1"/>
    <row r="516" ht="20.100000000000001" customHeight="1"/>
    <row r="517" ht="20.100000000000001" customHeight="1"/>
    <row r="518" ht="20.100000000000001" customHeight="1"/>
    <row r="519" ht="20.100000000000001" customHeight="1"/>
    <row r="520" ht="20.100000000000001" customHeight="1"/>
    <row r="521" ht="20.100000000000001" customHeight="1"/>
    <row r="522" ht="20.100000000000001" customHeight="1"/>
    <row r="523" ht="20.100000000000001" customHeight="1"/>
    <row r="524" ht="20.100000000000001" customHeight="1"/>
    <row r="525" ht="20.100000000000001" customHeight="1"/>
    <row r="526" ht="20.100000000000001" customHeight="1"/>
    <row r="527" ht="20.100000000000001" customHeight="1"/>
    <row r="528" ht="20.100000000000001" customHeight="1"/>
    <row r="529" ht="20.100000000000001" customHeight="1"/>
    <row r="530" ht="20.100000000000001" customHeight="1"/>
    <row r="531" ht="20.100000000000001" customHeight="1"/>
    <row r="532" ht="20.100000000000001" customHeight="1"/>
    <row r="533" ht="20.100000000000001" customHeight="1"/>
    <row r="534" ht="20.100000000000001" customHeight="1"/>
    <row r="535" ht="20.100000000000001" customHeight="1"/>
    <row r="536" ht="20.100000000000001" customHeight="1"/>
    <row r="537" ht="20.100000000000001" customHeight="1"/>
    <row r="538" ht="20.100000000000001" customHeight="1"/>
    <row r="539" ht="20.100000000000001" customHeight="1"/>
    <row r="540" ht="20.100000000000001" customHeight="1"/>
    <row r="541" ht="20.100000000000001" customHeight="1"/>
    <row r="542" ht="20.100000000000001" customHeight="1"/>
    <row r="543" ht="20.100000000000001" customHeight="1"/>
    <row r="544" ht="20.100000000000001" customHeight="1"/>
    <row r="545" ht="20.100000000000001" customHeight="1"/>
    <row r="546" ht="20.100000000000001" customHeight="1"/>
    <row r="547" ht="20.100000000000001" customHeight="1"/>
    <row r="548" ht="20.100000000000001" customHeight="1"/>
    <row r="549" ht="20.100000000000001" customHeight="1"/>
    <row r="550" ht="20.100000000000001" customHeight="1"/>
    <row r="551" ht="20.100000000000001" customHeight="1"/>
    <row r="552" ht="20.100000000000001" customHeight="1"/>
    <row r="553" ht="20.100000000000001" customHeight="1"/>
    <row r="554" ht="20.100000000000001" customHeight="1"/>
    <row r="555" ht="20.100000000000001" customHeight="1"/>
    <row r="556" ht="20.100000000000001" customHeight="1"/>
    <row r="557" ht="20.100000000000001" customHeight="1"/>
    <row r="558" ht="20.100000000000001" customHeight="1"/>
    <row r="559" ht="20.100000000000001" customHeight="1"/>
    <row r="560" ht="20.100000000000001" customHeight="1"/>
    <row r="561" ht="20.100000000000001" customHeight="1"/>
    <row r="562" ht="20.100000000000001" customHeight="1"/>
    <row r="563" ht="20.100000000000001" customHeight="1"/>
    <row r="564" ht="20.100000000000001" customHeight="1"/>
    <row r="565" ht="20.100000000000001" customHeight="1"/>
    <row r="566" ht="20.100000000000001" customHeight="1"/>
    <row r="567" ht="20.100000000000001" customHeight="1"/>
    <row r="568" ht="20.100000000000001" customHeight="1"/>
    <row r="569" ht="20.100000000000001" customHeight="1"/>
    <row r="570" ht="20.100000000000001" customHeight="1"/>
    <row r="571" ht="20.100000000000001" customHeight="1"/>
    <row r="572" ht="20.100000000000001" customHeight="1"/>
    <row r="573" ht="20.100000000000001" customHeight="1"/>
    <row r="574" ht="20.100000000000001" customHeight="1"/>
    <row r="575" ht="20.100000000000001" customHeight="1"/>
    <row r="576" ht="20.100000000000001" customHeight="1"/>
    <row r="577" ht="20.100000000000001" customHeight="1"/>
    <row r="578" ht="20.100000000000001" customHeight="1"/>
    <row r="579" ht="20.100000000000001" customHeight="1"/>
    <row r="580" ht="20.100000000000001" customHeight="1"/>
    <row r="581" ht="20.100000000000001" customHeight="1"/>
    <row r="582" ht="20.100000000000001" customHeight="1"/>
    <row r="583" ht="20.100000000000001" customHeight="1"/>
    <row r="584" ht="20.100000000000001" customHeight="1"/>
    <row r="585" ht="20.100000000000001" customHeight="1"/>
    <row r="586" ht="20.100000000000001" customHeight="1"/>
    <row r="587" ht="20.100000000000001" customHeight="1"/>
    <row r="588" ht="20.100000000000001" customHeight="1"/>
    <row r="589" ht="20.100000000000001" customHeight="1"/>
    <row r="590" ht="20.100000000000001" customHeight="1"/>
    <row r="591" ht="20.100000000000001" customHeight="1"/>
    <row r="592" ht="20.100000000000001" customHeight="1"/>
    <row r="593" ht="20.100000000000001" customHeight="1"/>
    <row r="594" ht="20.100000000000001" customHeight="1"/>
    <row r="595" ht="20.100000000000001" customHeight="1"/>
    <row r="596" ht="20.100000000000001" customHeight="1"/>
    <row r="597" ht="20.100000000000001" customHeight="1"/>
    <row r="598" ht="20.100000000000001" customHeight="1"/>
    <row r="599" ht="20.100000000000001" customHeight="1"/>
    <row r="600" ht="20.100000000000001" customHeight="1"/>
    <row r="601" ht="20.100000000000001" customHeight="1"/>
    <row r="602" ht="20.100000000000001" customHeight="1"/>
    <row r="603" ht="20.100000000000001" customHeight="1"/>
    <row r="604" ht="20.100000000000001" customHeight="1"/>
    <row r="605" ht="20.100000000000001" customHeight="1"/>
    <row r="606" ht="20.100000000000001" customHeight="1"/>
    <row r="607" ht="20.100000000000001" customHeight="1"/>
    <row r="608" ht="20.100000000000001" customHeight="1"/>
    <row r="609" ht="20.100000000000001" customHeight="1"/>
    <row r="610" ht="20.100000000000001" customHeight="1"/>
    <row r="611" ht="20.100000000000001" customHeight="1"/>
    <row r="612" ht="20.100000000000001" customHeight="1"/>
    <row r="613" ht="20.100000000000001" customHeight="1"/>
    <row r="614" ht="20.100000000000001" customHeight="1"/>
    <row r="615" ht="20.100000000000001" customHeight="1"/>
    <row r="616" ht="20.100000000000001" customHeight="1"/>
    <row r="617" ht="20.100000000000001" customHeight="1"/>
    <row r="618" ht="20.100000000000001" customHeight="1"/>
    <row r="619" ht="20.100000000000001" customHeight="1"/>
    <row r="620" ht="20.100000000000001" customHeight="1"/>
    <row r="621" ht="20.100000000000001" customHeight="1"/>
    <row r="622" ht="20.100000000000001" customHeight="1"/>
    <row r="623" ht="20.100000000000001" customHeight="1"/>
    <row r="624" ht="20.100000000000001" customHeight="1"/>
    <row r="625" ht="20.100000000000001" customHeight="1"/>
    <row r="626" ht="20.100000000000001" customHeight="1"/>
    <row r="627" ht="20.100000000000001" customHeight="1"/>
    <row r="628" ht="20.100000000000001" customHeight="1"/>
    <row r="629" ht="20.100000000000001" customHeight="1"/>
    <row r="630" ht="20.100000000000001" customHeight="1"/>
    <row r="631" ht="20.100000000000001" customHeight="1"/>
    <row r="632" ht="20.100000000000001" customHeight="1"/>
    <row r="633" ht="20.100000000000001" customHeight="1"/>
    <row r="634" ht="20.100000000000001" customHeight="1"/>
    <row r="635" ht="20.100000000000001" customHeight="1"/>
    <row r="636" ht="20.100000000000001" customHeight="1"/>
    <row r="637" ht="20.100000000000001" customHeight="1"/>
    <row r="638" ht="20.100000000000001" customHeight="1"/>
    <row r="639" ht="20.100000000000001" customHeight="1"/>
    <row r="640" ht="20.100000000000001" customHeight="1"/>
    <row r="641" ht="20.100000000000001" customHeight="1"/>
    <row r="642" ht="20.100000000000001" customHeight="1"/>
    <row r="643" ht="20.100000000000001" customHeight="1"/>
    <row r="644" ht="20.100000000000001" customHeight="1"/>
    <row r="645" ht="20.100000000000001" customHeight="1"/>
    <row r="646" ht="20.100000000000001" customHeight="1"/>
    <row r="647" ht="20.100000000000001" customHeight="1"/>
    <row r="648" ht="20.100000000000001" customHeight="1"/>
    <row r="649" ht="20.100000000000001" customHeight="1"/>
    <row r="650" ht="20.100000000000001" customHeight="1"/>
    <row r="651" ht="20.100000000000001" customHeight="1"/>
    <row r="652" ht="20.100000000000001" customHeight="1"/>
    <row r="653" ht="20.100000000000001" customHeight="1"/>
    <row r="654" ht="20.100000000000001" customHeight="1"/>
    <row r="655" ht="20.100000000000001" customHeight="1"/>
    <row r="656" ht="20.100000000000001" customHeight="1"/>
    <row r="657" ht="20.100000000000001" customHeight="1"/>
    <row r="658" ht="20.100000000000001" customHeight="1"/>
    <row r="659" ht="20.100000000000001" customHeight="1"/>
    <row r="660" ht="20.100000000000001" customHeight="1"/>
    <row r="661" ht="20.100000000000001" customHeight="1"/>
    <row r="662" ht="20.100000000000001" customHeight="1"/>
    <row r="663" ht="20.100000000000001" customHeight="1"/>
  </sheetData>
  <mergeCells count="41">
    <mergeCell ref="B97:C97"/>
    <mergeCell ref="B107:C107"/>
    <mergeCell ref="B108:C108"/>
    <mergeCell ref="A109:C109"/>
    <mergeCell ref="B110:C110"/>
    <mergeCell ref="A96:C96"/>
    <mergeCell ref="B58:C58"/>
    <mergeCell ref="B68:C68"/>
    <mergeCell ref="B69:C69"/>
    <mergeCell ref="A70:C70"/>
    <mergeCell ref="B71:C71"/>
    <mergeCell ref="B81:C81"/>
    <mergeCell ref="B82:C82"/>
    <mergeCell ref="A83:C83"/>
    <mergeCell ref="B84:C84"/>
    <mergeCell ref="B94:C94"/>
    <mergeCell ref="B95:C95"/>
    <mergeCell ref="A57:C57"/>
    <mergeCell ref="B19:C19"/>
    <mergeCell ref="B29:C29"/>
    <mergeCell ref="B30:C30"/>
    <mergeCell ref="A31:C31"/>
    <mergeCell ref="B32:C32"/>
    <mergeCell ref="B42:C42"/>
    <mergeCell ref="B43:C43"/>
    <mergeCell ref="A44:C44"/>
    <mergeCell ref="B45:C45"/>
    <mergeCell ref="B55:C55"/>
    <mergeCell ref="B56:C56"/>
    <mergeCell ref="A18:C18"/>
    <mergeCell ref="A1:C1"/>
    <mergeCell ref="A2:C2"/>
    <mergeCell ref="B3:C3"/>
    <mergeCell ref="F3:G3"/>
    <mergeCell ref="B4:C4"/>
    <mergeCell ref="F4:G4"/>
    <mergeCell ref="A5:C5"/>
    <mergeCell ref="E5:G5"/>
    <mergeCell ref="B6:C6"/>
    <mergeCell ref="B16:C16"/>
    <mergeCell ref="B17:C17"/>
  </mergeCells>
  <phoneticPr fontId="4"/>
  <dataValidations count="3">
    <dataValidation allowBlank="1" showInputMessage="1" showErrorMessage="1" prompt="実施スケジュールのイベント名称と合わせてください。" sqref="B3:C3 B16:C16 B29:C29 B42:C42 B55:C55 B68:C68 B81:C81 B94:C94 B107:C107" xr:uid="{63276FDB-AB4F-4736-852B-FEE578ED3B12}"/>
    <dataValidation allowBlank="1" showInputMessage="1" showErrorMessage="1" promptTitle="入力時の注意" prompt="入力方法：西暦/月/日_x000a_例：2024/6/3" sqref="B4:C4 B17:C17 B30:C30 B43:C43 B56:C56 B69:C69 B82:C82 B95:C95 B108:C108 F4:G4" xr:uid="{5D1D2ED4-24DD-4998-A3C4-73D6B10F8F00}"/>
    <dataValidation allowBlank="1" showInputMessage="1" showErrorMessage="1" promptTitle="入力時の注意" prompt="入力方法：時間:分　例：14:00" sqref="A8:A14 A21:A27 A34:A40 A47:A53 A60:A66 A73:A79 A86:A92 A99:A105 A112:A118 E8:E14" xr:uid="{29F897AD-6F7D-4311-8C33-6FDEFB7215CB}"/>
  </dataValidations>
  <pageMargins left="0.7" right="0.7" top="0.75" bottom="0.75" header="0.3" footer="0.3"/>
  <pageSetup paperSize="9" scale="86" fitToHeight="0" orientation="portrait" horizontalDpi="300" verticalDpi="300" r:id="rId1"/>
  <rowBreaks count="2" manualBreakCount="2">
    <brk id="40" max="2" man="1"/>
    <brk id="79" max="2"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1</xdr:col>
                    <xdr:colOff>2457450</xdr:colOff>
                    <xdr:row>4</xdr:row>
                    <xdr:rowOff>47625</xdr:rowOff>
                  </from>
                  <to>
                    <xdr:col>1</xdr:col>
                    <xdr:colOff>2714625</xdr:colOff>
                    <xdr:row>4</xdr:row>
                    <xdr:rowOff>295275</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5</xdr:col>
                    <xdr:colOff>1924050</xdr:colOff>
                    <xdr:row>4</xdr:row>
                    <xdr:rowOff>47625</xdr:rowOff>
                  </from>
                  <to>
                    <xdr:col>5</xdr:col>
                    <xdr:colOff>2181225</xdr:colOff>
                    <xdr:row>4</xdr:row>
                    <xdr:rowOff>295275</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1</xdr:col>
                    <xdr:colOff>2457450</xdr:colOff>
                    <xdr:row>16</xdr:row>
                    <xdr:rowOff>247650</xdr:rowOff>
                  </from>
                  <to>
                    <xdr:col>1</xdr:col>
                    <xdr:colOff>2714625</xdr:colOff>
                    <xdr:row>17</xdr:row>
                    <xdr:rowOff>247650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1</xdr:col>
                    <xdr:colOff>2457450</xdr:colOff>
                    <xdr:row>29</xdr:row>
                    <xdr:rowOff>247650</xdr:rowOff>
                  </from>
                  <to>
                    <xdr:col>1</xdr:col>
                    <xdr:colOff>2714625</xdr:colOff>
                    <xdr:row>30</xdr:row>
                    <xdr:rowOff>247650</xdr:rowOff>
                  </to>
                </anchor>
              </controlPr>
            </control>
          </mc:Choice>
        </mc:AlternateContent>
        <mc:AlternateContent xmlns:mc="http://schemas.openxmlformats.org/markup-compatibility/2006">
          <mc:Choice Requires="x14">
            <control shapeId="21509" r:id="rId8" name="Check Box 5">
              <controlPr defaultSize="0" autoFill="0" autoLine="0" autoPict="0">
                <anchor moveWithCells="1">
                  <from>
                    <xdr:col>1</xdr:col>
                    <xdr:colOff>2457450</xdr:colOff>
                    <xdr:row>42</xdr:row>
                    <xdr:rowOff>247650</xdr:rowOff>
                  </from>
                  <to>
                    <xdr:col>1</xdr:col>
                    <xdr:colOff>2714625</xdr:colOff>
                    <xdr:row>43</xdr:row>
                    <xdr:rowOff>247650</xdr:rowOff>
                  </to>
                </anchor>
              </controlPr>
            </control>
          </mc:Choice>
        </mc:AlternateContent>
        <mc:AlternateContent xmlns:mc="http://schemas.openxmlformats.org/markup-compatibility/2006">
          <mc:Choice Requires="x14">
            <control shapeId="21510" r:id="rId9" name="Check Box 6">
              <controlPr defaultSize="0" autoFill="0" autoLine="0" autoPict="0">
                <anchor moveWithCells="1">
                  <from>
                    <xdr:col>1</xdr:col>
                    <xdr:colOff>2457450</xdr:colOff>
                    <xdr:row>55</xdr:row>
                    <xdr:rowOff>247650</xdr:rowOff>
                  </from>
                  <to>
                    <xdr:col>1</xdr:col>
                    <xdr:colOff>2714625</xdr:colOff>
                    <xdr:row>56</xdr:row>
                    <xdr:rowOff>247650</xdr:rowOff>
                  </to>
                </anchor>
              </controlPr>
            </control>
          </mc:Choice>
        </mc:AlternateContent>
        <mc:AlternateContent xmlns:mc="http://schemas.openxmlformats.org/markup-compatibility/2006">
          <mc:Choice Requires="x14">
            <control shapeId="21511" r:id="rId10" name="Check Box 7">
              <controlPr defaultSize="0" autoFill="0" autoLine="0" autoPict="0">
                <anchor moveWithCells="1">
                  <from>
                    <xdr:col>1</xdr:col>
                    <xdr:colOff>2457450</xdr:colOff>
                    <xdr:row>68</xdr:row>
                    <xdr:rowOff>247650</xdr:rowOff>
                  </from>
                  <to>
                    <xdr:col>1</xdr:col>
                    <xdr:colOff>2714625</xdr:colOff>
                    <xdr:row>69</xdr:row>
                    <xdr:rowOff>247650</xdr:rowOff>
                  </to>
                </anchor>
              </controlPr>
            </control>
          </mc:Choice>
        </mc:AlternateContent>
        <mc:AlternateContent xmlns:mc="http://schemas.openxmlformats.org/markup-compatibility/2006">
          <mc:Choice Requires="x14">
            <control shapeId="21512" r:id="rId11" name="Check Box 8">
              <controlPr defaultSize="0" autoFill="0" autoLine="0" autoPict="0">
                <anchor moveWithCells="1">
                  <from>
                    <xdr:col>1</xdr:col>
                    <xdr:colOff>2457450</xdr:colOff>
                    <xdr:row>81</xdr:row>
                    <xdr:rowOff>247650</xdr:rowOff>
                  </from>
                  <to>
                    <xdr:col>1</xdr:col>
                    <xdr:colOff>2714625</xdr:colOff>
                    <xdr:row>82</xdr:row>
                    <xdr:rowOff>247650</xdr:rowOff>
                  </to>
                </anchor>
              </controlPr>
            </control>
          </mc:Choice>
        </mc:AlternateContent>
        <mc:AlternateContent xmlns:mc="http://schemas.openxmlformats.org/markup-compatibility/2006">
          <mc:Choice Requires="x14">
            <control shapeId="21513" r:id="rId12" name="Check Box 9">
              <controlPr defaultSize="0" autoFill="0" autoLine="0" autoPict="0">
                <anchor moveWithCells="1">
                  <from>
                    <xdr:col>1</xdr:col>
                    <xdr:colOff>2457450</xdr:colOff>
                    <xdr:row>94</xdr:row>
                    <xdr:rowOff>247650</xdr:rowOff>
                  </from>
                  <to>
                    <xdr:col>1</xdr:col>
                    <xdr:colOff>2714625</xdr:colOff>
                    <xdr:row>95</xdr:row>
                    <xdr:rowOff>247650</xdr:rowOff>
                  </to>
                </anchor>
              </controlPr>
            </control>
          </mc:Choice>
        </mc:AlternateContent>
        <mc:AlternateContent xmlns:mc="http://schemas.openxmlformats.org/markup-compatibility/2006">
          <mc:Choice Requires="x14">
            <control shapeId="21514" r:id="rId13" name="Check Box 10">
              <controlPr defaultSize="0" autoFill="0" autoLine="0" autoPict="0">
                <anchor moveWithCells="1">
                  <from>
                    <xdr:col>1</xdr:col>
                    <xdr:colOff>2457450</xdr:colOff>
                    <xdr:row>107</xdr:row>
                    <xdr:rowOff>247650</xdr:rowOff>
                  </from>
                  <to>
                    <xdr:col>1</xdr:col>
                    <xdr:colOff>2714625</xdr:colOff>
                    <xdr:row>108</xdr:row>
                    <xdr:rowOff>247650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91C39-B069-4E33-94CC-EF5775EAAEF0}">
  <sheetPr>
    <pageSetUpPr fitToPage="1"/>
  </sheetPr>
  <dimension ref="A1:K25"/>
  <sheetViews>
    <sheetView view="pageBreakPreview" zoomScaleNormal="100" zoomScaleSheetLayoutView="100" workbookViewId="0">
      <selection activeCell="H4" sqref="H4"/>
    </sheetView>
  </sheetViews>
  <sheetFormatPr defaultRowHeight="13.5"/>
  <cols>
    <col min="1" max="1" width="3.875" customWidth="1"/>
    <col min="2" max="2" width="11.875" customWidth="1"/>
    <col min="3" max="3" width="23.75" customWidth="1"/>
    <col min="4" max="4" width="22.75" customWidth="1"/>
    <col min="5" max="6" width="9.5" style="150" customWidth="1"/>
    <col min="7" max="7" width="21" style="132" customWidth="1"/>
    <col min="8" max="8" width="43.625" customWidth="1"/>
  </cols>
  <sheetData>
    <row r="1" spans="1:11" ht="17.25">
      <c r="A1" s="149" t="s">
        <v>149</v>
      </c>
    </row>
    <row r="2" spans="1:11" ht="14.25" thickBot="1"/>
    <row r="3" spans="1:11" ht="26.1" customHeight="1">
      <c r="A3" s="131"/>
      <c r="B3" s="151" t="s">
        <v>102</v>
      </c>
      <c r="C3" s="151" t="s">
        <v>103</v>
      </c>
      <c r="D3" s="151" t="s">
        <v>104</v>
      </c>
      <c r="E3" s="151" t="s">
        <v>106</v>
      </c>
      <c r="F3" s="751" t="s">
        <v>150</v>
      </c>
      <c r="G3" s="751"/>
      <c r="H3" s="152" t="s">
        <v>36</v>
      </c>
      <c r="I3" s="164" t="s">
        <v>159</v>
      </c>
      <c r="J3" s="161"/>
    </row>
    <row r="4" spans="1:11" s="132" customFormat="1" ht="14.25" thickBot="1">
      <c r="A4" s="158" t="s">
        <v>151</v>
      </c>
      <c r="B4" s="159" t="s">
        <v>153</v>
      </c>
      <c r="C4" s="159" t="s">
        <v>152</v>
      </c>
      <c r="D4" s="159" t="s">
        <v>155</v>
      </c>
      <c r="E4" s="159" t="s">
        <v>154</v>
      </c>
      <c r="F4" s="160" t="s">
        <v>154</v>
      </c>
      <c r="G4" s="160" t="s">
        <v>156</v>
      </c>
      <c r="H4" s="392" t="s">
        <v>351</v>
      </c>
      <c r="I4" s="162" t="s">
        <v>157</v>
      </c>
      <c r="J4" s="163" t="s">
        <v>158</v>
      </c>
      <c r="K4" s="132" t="s">
        <v>117</v>
      </c>
    </row>
    <row r="5" spans="1:11" ht="14.25" thickTop="1">
      <c r="A5" s="155">
        <v>1</v>
      </c>
      <c r="B5" s="156"/>
      <c r="C5" s="156"/>
      <c r="D5" s="156"/>
      <c r="E5" s="145"/>
      <c r="F5" s="145"/>
      <c r="G5" s="156"/>
      <c r="H5" s="157"/>
      <c r="I5">
        <f>COUNTA(E5)</f>
        <v>0</v>
      </c>
      <c r="J5">
        <f>COUNTIFS(F5,"〇",I5,0)</f>
        <v>0</v>
      </c>
      <c r="K5">
        <f>IF(AND(E5="",F5="",C5&lt;&gt;""),1,0)</f>
        <v>0</v>
      </c>
    </row>
    <row r="6" spans="1:11">
      <c r="A6" s="318">
        <v>2</v>
      </c>
      <c r="B6" s="315"/>
      <c r="C6" s="315"/>
      <c r="D6" s="315"/>
      <c r="E6" s="319"/>
      <c r="F6" s="319"/>
      <c r="G6" s="156"/>
      <c r="H6" s="316"/>
      <c r="I6" s="132">
        <f t="shared" ref="I6:I24" si="0">COUNTA(E6)</f>
        <v>0</v>
      </c>
      <c r="J6" s="132">
        <f t="shared" ref="J6:J24" si="1">COUNTIFS(F6,"〇",I6,0)</f>
        <v>0</v>
      </c>
      <c r="K6" s="132">
        <f t="shared" ref="K6:K24" si="2">IF(AND(E6="",F6="",C6&lt;&gt;""),1,0)</f>
        <v>0</v>
      </c>
    </row>
    <row r="7" spans="1:11">
      <c r="A7" s="318">
        <v>3</v>
      </c>
      <c r="B7" s="315"/>
      <c r="C7" s="315"/>
      <c r="D7" s="315"/>
      <c r="E7" s="319"/>
      <c r="F7" s="319"/>
      <c r="G7" s="156"/>
      <c r="H7" s="316"/>
      <c r="I7" s="132">
        <f t="shared" si="0"/>
        <v>0</v>
      </c>
      <c r="J7" s="132">
        <f t="shared" si="1"/>
        <v>0</v>
      </c>
      <c r="K7" s="132">
        <f t="shared" si="2"/>
        <v>0</v>
      </c>
    </row>
    <row r="8" spans="1:11">
      <c r="A8" s="318">
        <v>4</v>
      </c>
      <c r="B8" s="315"/>
      <c r="C8" s="315"/>
      <c r="D8" s="315"/>
      <c r="E8" s="319"/>
      <c r="F8" s="319"/>
      <c r="G8" s="156"/>
      <c r="H8" s="316"/>
      <c r="I8" s="132">
        <f t="shared" si="0"/>
        <v>0</v>
      </c>
      <c r="J8" s="132">
        <f t="shared" si="1"/>
        <v>0</v>
      </c>
      <c r="K8" s="132">
        <f t="shared" si="2"/>
        <v>0</v>
      </c>
    </row>
    <row r="9" spans="1:11">
      <c r="A9" s="318">
        <v>5</v>
      </c>
      <c r="B9" s="315"/>
      <c r="C9" s="315"/>
      <c r="D9" s="315"/>
      <c r="E9" s="319"/>
      <c r="F9" s="319"/>
      <c r="G9" s="156"/>
      <c r="H9" s="316"/>
      <c r="I9" s="132">
        <f t="shared" si="0"/>
        <v>0</v>
      </c>
      <c r="J9" s="132">
        <f t="shared" si="1"/>
        <v>0</v>
      </c>
      <c r="K9" s="132">
        <f t="shared" si="2"/>
        <v>0</v>
      </c>
    </row>
    <row r="10" spans="1:11">
      <c r="A10" s="318">
        <v>6</v>
      </c>
      <c r="B10" s="315"/>
      <c r="C10" s="315"/>
      <c r="D10" s="315"/>
      <c r="E10" s="319"/>
      <c r="F10" s="319"/>
      <c r="G10" s="156"/>
      <c r="H10" s="316"/>
      <c r="I10" s="132">
        <f t="shared" si="0"/>
        <v>0</v>
      </c>
      <c r="J10" s="132">
        <f t="shared" si="1"/>
        <v>0</v>
      </c>
      <c r="K10" s="132">
        <f t="shared" si="2"/>
        <v>0</v>
      </c>
    </row>
    <row r="11" spans="1:11">
      <c r="A11" s="318">
        <v>7</v>
      </c>
      <c r="B11" s="315"/>
      <c r="C11" s="315"/>
      <c r="D11" s="315"/>
      <c r="E11" s="319"/>
      <c r="F11" s="319"/>
      <c r="G11" s="156"/>
      <c r="H11" s="316"/>
      <c r="I11" s="132">
        <f t="shared" si="0"/>
        <v>0</v>
      </c>
      <c r="J11" s="132">
        <f t="shared" si="1"/>
        <v>0</v>
      </c>
      <c r="K11" s="132">
        <f t="shared" si="2"/>
        <v>0</v>
      </c>
    </row>
    <row r="12" spans="1:11">
      <c r="A12" s="318">
        <v>8</v>
      </c>
      <c r="B12" s="315"/>
      <c r="C12" s="315"/>
      <c r="D12" s="315"/>
      <c r="E12" s="319"/>
      <c r="F12" s="319"/>
      <c r="G12" s="156"/>
      <c r="H12" s="316"/>
      <c r="I12" s="132">
        <f t="shared" si="0"/>
        <v>0</v>
      </c>
      <c r="J12" s="132">
        <f t="shared" si="1"/>
        <v>0</v>
      </c>
      <c r="K12" s="132">
        <f t="shared" si="2"/>
        <v>0</v>
      </c>
    </row>
    <row r="13" spans="1:11">
      <c r="A13" s="318">
        <v>9</v>
      </c>
      <c r="B13" s="315"/>
      <c r="C13" s="315"/>
      <c r="D13" s="315"/>
      <c r="E13" s="319"/>
      <c r="F13" s="319"/>
      <c r="G13" s="156"/>
      <c r="H13" s="316"/>
      <c r="I13" s="132">
        <f t="shared" si="0"/>
        <v>0</v>
      </c>
      <c r="J13" s="132">
        <f t="shared" si="1"/>
        <v>0</v>
      </c>
      <c r="K13" s="132">
        <f t="shared" si="2"/>
        <v>0</v>
      </c>
    </row>
    <row r="14" spans="1:11">
      <c r="A14" s="318">
        <v>10</v>
      </c>
      <c r="B14" s="315"/>
      <c r="C14" s="315"/>
      <c r="D14" s="315"/>
      <c r="E14" s="319"/>
      <c r="F14" s="319"/>
      <c r="G14" s="156"/>
      <c r="H14" s="316"/>
      <c r="I14" s="132">
        <f t="shared" si="0"/>
        <v>0</v>
      </c>
      <c r="J14" s="132">
        <f t="shared" si="1"/>
        <v>0</v>
      </c>
      <c r="K14" s="132">
        <f t="shared" si="2"/>
        <v>0</v>
      </c>
    </row>
    <row r="15" spans="1:11">
      <c r="A15" s="318">
        <v>11</v>
      </c>
      <c r="B15" s="315"/>
      <c r="C15" s="315"/>
      <c r="D15" s="315"/>
      <c r="E15" s="319"/>
      <c r="F15" s="319"/>
      <c r="G15" s="156"/>
      <c r="H15" s="316"/>
      <c r="I15" s="132">
        <f t="shared" si="0"/>
        <v>0</v>
      </c>
      <c r="J15" s="132">
        <f t="shared" si="1"/>
        <v>0</v>
      </c>
      <c r="K15" s="132">
        <f t="shared" si="2"/>
        <v>0</v>
      </c>
    </row>
    <row r="16" spans="1:11">
      <c r="A16" s="318">
        <v>12</v>
      </c>
      <c r="B16" s="315"/>
      <c r="C16" s="315"/>
      <c r="D16" s="315"/>
      <c r="E16" s="319"/>
      <c r="F16" s="319"/>
      <c r="G16" s="156"/>
      <c r="H16" s="316"/>
      <c r="I16" s="132">
        <f t="shared" si="0"/>
        <v>0</v>
      </c>
      <c r="J16" s="132">
        <f t="shared" si="1"/>
        <v>0</v>
      </c>
      <c r="K16" s="132">
        <f t="shared" si="2"/>
        <v>0</v>
      </c>
    </row>
    <row r="17" spans="1:11">
      <c r="A17" s="318">
        <v>13</v>
      </c>
      <c r="B17" s="315"/>
      <c r="C17" s="315"/>
      <c r="D17" s="315"/>
      <c r="E17" s="319"/>
      <c r="F17" s="319"/>
      <c r="G17" s="156"/>
      <c r="H17" s="316"/>
      <c r="I17" s="132">
        <f t="shared" si="0"/>
        <v>0</v>
      </c>
      <c r="J17" s="132">
        <f t="shared" si="1"/>
        <v>0</v>
      </c>
      <c r="K17" s="132">
        <f t="shared" si="2"/>
        <v>0</v>
      </c>
    </row>
    <row r="18" spans="1:11">
      <c r="A18" s="318">
        <v>14</v>
      </c>
      <c r="B18" s="315"/>
      <c r="C18" s="315"/>
      <c r="D18" s="315"/>
      <c r="E18" s="319"/>
      <c r="F18" s="319"/>
      <c r="G18" s="156"/>
      <c r="H18" s="316"/>
      <c r="I18" s="132">
        <f t="shared" si="0"/>
        <v>0</v>
      </c>
      <c r="J18" s="132">
        <f t="shared" si="1"/>
        <v>0</v>
      </c>
      <c r="K18" s="132">
        <f t="shared" si="2"/>
        <v>0</v>
      </c>
    </row>
    <row r="19" spans="1:11">
      <c r="A19" s="318">
        <v>15</v>
      </c>
      <c r="B19" s="315"/>
      <c r="C19" s="315"/>
      <c r="D19" s="315"/>
      <c r="E19" s="319"/>
      <c r="F19" s="319"/>
      <c r="G19" s="156"/>
      <c r="H19" s="316"/>
      <c r="I19" s="132">
        <f t="shared" si="0"/>
        <v>0</v>
      </c>
      <c r="J19" s="132">
        <f t="shared" si="1"/>
        <v>0</v>
      </c>
      <c r="K19" s="132">
        <f t="shared" si="2"/>
        <v>0</v>
      </c>
    </row>
    <row r="20" spans="1:11">
      <c r="A20" s="318">
        <v>16</v>
      </c>
      <c r="B20" s="315"/>
      <c r="C20" s="315"/>
      <c r="D20" s="315"/>
      <c r="E20" s="319"/>
      <c r="F20" s="319"/>
      <c r="G20" s="156"/>
      <c r="H20" s="316"/>
      <c r="I20" s="132">
        <f t="shared" si="0"/>
        <v>0</v>
      </c>
      <c r="J20" s="132">
        <f t="shared" si="1"/>
        <v>0</v>
      </c>
      <c r="K20" s="132">
        <f t="shared" si="2"/>
        <v>0</v>
      </c>
    </row>
    <row r="21" spans="1:11">
      <c r="A21" s="318">
        <v>17</v>
      </c>
      <c r="B21" s="315"/>
      <c r="C21" s="315"/>
      <c r="D21" s="315"/>
      <c r="E21" s="319"/>
      <c r="F21" s="319"/>
      <c r="G21" s="156"/>
      <c r="H21" s="316"/>
      <c r="I21" s="132">
        <f t="shared" si="0"/>
        <v>0</v>
      </c>
      <c r="J21" s="132">
        <f t="shared" si="1"/>
        <v>0</v>
      </c>
      <c r="K21" s="132">
        <f t="shared" si="2"/>
        <v>0</v>
      </c>
    </row>
    <row r="22" spans="1:11">
      <c r="A22" s="318">
        <v>18</v>
      </c>
      <c r="B22" s="315"/>
      <c r="C22" s="315"/>
      <c r="D22" s="315"/>
      <c r="E22" s="319"/>
      <c r="F22" s="319"/>
      <c r="G22" s="156"/>
      <c r="H22" s="316"/>
      <c r="I22" s="132">
        <f t="shared" si="0"/>
        <v>0</v>
      </c>
      <c r="J22" s="132">
        <f t="shared" si="1"/>
        <v>0</v>
      </c>
      <c r="K22" s="132">
        <f t="shared" si="2"/>
        <v>0</v>
      </c>
    </row>
    <row r="23" spans="1:11">
      <c r="A23" s="318">
        <v>19</v>
      </c>
      <c r="B23" s="315"/>
      <c r="C23" s="315"/>
      <c r="D23" s="315"/>
      <c r="E23" s="319"/>
      <c r="F23" s="319"/>
      <c r="G23" s="156"/>
      <c r="H23" s="316"/>
      <c r="I23" s="132">
        <f t="shared" si="0"/>
        <v>0</v>
      </c>
      <c r="J23" s="132">
        <f t="shared" si="1"/>
        <v>0</v>
      </c>
      <c r="K23" s="132">
        <f t="shared" si="2"/>
        <v>0</v>
      </c>
    </row>
    <row r="24" spans="1:11" ht="14.25" thickBot="1">
      <c r="A24" s="153">
        <v>20</v>
      </c>
      <c r="B24" s="124"/>
      <c r="C24" s="124"/>
      <c r="D24" s="124"/>
      <c r="E24" s="154"/>
      <c r="F24" s="154"/>
      <c r="G24" s="357"/>
      <c r="H24" s="125"/>
      <c r="I24" s="132">
        <f t="shared" si="0"/>
        <v>0</v>
      </c>
      <c r="J24" s="132">
        <f t="shared" si="1"/>
        <v>0</v>
      </c>
      <c r="K24" s="132">
        <f t="shared" si="2"/>
        <v>0</v>
      </c>
    </row>
    <row r="25" spans="1:11">
      <c r="H25" s="165" t="s">
        <v>160</v>
      </c>
      <c r="I25">
        <f>SUM(I5:I24)</f>
        <v>0</v>
      </c>
      <c r="J25">
        <f>SUM(J5:J24)</f>
        <v>0</v>
      </c>
      <c r="K25" s="132">
        <f>SUM(K5:K24)</f>
        <v>0</v>
      </c>
    </row>
  </sheetData>
  <mergeCells count="1">
    <mergeCell ref="F3:G3"/>
  </mergeCells>
  <phoneticPr fontId="4"/>
  <conditionalFormatting sqref="G5:G24">
    <cfRule type="expression" dxfId="0" priority="1">
      <formula>AND(F5="〇",G5="")</formula>
    </cfRule>
  </conditionalFormatting>
  <pageMargins left="0.7" right="0.7" top="0.75" bottom="0.75" header="0.3" footer="0.3"/>
  <pageSetup paperSize="9" scale="91"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チェックリスト</vt:lpstr>
      <vt:lpstr>交付申請書</vt:lpstr>
      <vt:lpstr>助成事業執行計画書（１）</vt:lpstr>
      <vt:lpstr>助成事業執行計画書（２）</vt:lpstr>
      <vt:lpstr>助成金計算書 </vt:lpstr>
      <vt:lpstr>助成事業実施スケジュール </vt:lpstr>
      <vt:lpstr>タイムスケジュール </vt:lpstr>
      <vt:lpstr>会員名簿</vt:lpstr>
      <vt:lpstr>'タイムスケジュール '!Print_Area</vt:lpstr>
      <vt:lpstr>チェックリスト!Print_Area</vt:lpstr>
      <vt:lpstr>会員名簿!Print_Area</vt:lpstr>
      <vt:lpstr>交付申請書!Print_Area</vt:lpstr>
      <vt:lpstr>'助成金計算書 '!Print_Area</vt:lpstr>
      <vt:lpstr>'助成事業執行計画書（１）'!Print_Area</vt:lpstr>
      <vt:lpstr>'助成事業執行計画書（２）'!Print_Area</vt:lpstr>
      <vt:lpstr>'助成事業実施スケジュール '!Print_Area</vt:lpstr>
    </vt:vector>
  </TitlesOfParts>
  <Company>世田谷区役所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情報政策課</dc:creator>
  <cp:lastModifiedBy>河野　雄吾</cp:lastModifiedBy>
  <cp:lastPrinted>2025-10-06T00:17:36Z</cp:lastPrinted>
  <dcterms:created xsi:type="dcterms:W3CDTF">2008-12-18T05:53:47Z</dcterms:created>
  <dcterms:modified xsi:type="dcterms:W3CDTF">2025-10-06T00:17:44Z</dcterms:modified>
</cp:coreProperties>
</file>