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trlProps/ctrlProp1.xml" ContentType="application/vnd.ms-excel.controlpropertie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setagaya.local\files\SEA02413\7年度\00-07 子ども・子育て支援担当\160　子ども・子育て地域活動助成事業\01 条例・要綱・様式【常用】\５．様式\１．交付申請（R4.11最新）\"/>
    </mc:Choice>
  </mc:AlternateContent>
  <xr:revisionPtr revIDLastSave="0" documentId="13_ncr:1_{457273F3-441F-4985-AD31-B405D2FFD3EC}" xr6:coauthVersionLast="47" xr6:coauthVersionMax="47" xr10:uidLastSave="{00000000-0000-0000-0000-000000000000}"/>
  <bookViews>
    <workbookView xWindow="20370" yWindow="-120" windowWidth="29040" windowHeight="15720" xr2:uid="{00000000-000D-0000-FFFF-FFFF00000000}"/>
  </bookViews>
  <sheets>
    <sheet name="交付申請書" sheetId="7" r:id="rId1"/>
    <sheet name="助成事業執行計画書（１）" sheetId="8" r:id="rId2"/>
    <sheet name="助成事業執行計画書（２）" sheetId="9" r:id="rId3"/>
    <sheet name="助成金計算書 " sheetId="5" r:id="rId4"/>
    <sheet name="助成事業実施スケジュール " sheetId="11" r:id="rId5"/>
    <sheet name="タイムスケジュール" sheetId="12" r:id="rId6"/>
    <sheet name="会員名簿" sheetId="10" r:id="rId7"/>
  </sheets>
  <definedNames>
    <definedName name="_xlnm.Print_Area" localSheetId="5">タイムスケジュール!$A$1:$C$14</definedName>
    <definedName name="_xlnm.Print_Area" localSheetId="6">会員名簿!$A$1:$H$24</definedName>
    <definedName name="_xlnm.Print_Area" localSheetId="0">交付申請書!$A$1:$J$44</definedName>
    <definedName name="_xlnm.Print_Area" localSheetId="3">'助成金計算書 '!#REF!</definedName>
    <definedName name="_xlnm.Print_Area" localSheetId="1">'助成事業執行計画書（１）'!$A$1:$J$49</definedName>
    <definedName name="_xlnm.Print_Area" localSheetId="2">'助成事業執行計画書（２）'!$A$1:$K$76</definedName>
    <definedName name="_xlnm.Print_Area" localSheetId="4">'助成事業実施スケジュール '!$A$1:$Q$28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7" i="5" l="1"/>
  <c r="M27" i="11" l="1" a="1"/>
  <c r="M27" i="11" s="1"/>
  <c r="M25" i="11" a="1"/>
  <c r="M25" i="11" s="1"/>
  <c r="M23" i="11" a="1"/>
  <c r="M23" i="11" s="1"/>
  <c r="M21" i="11" a="1"/>
  <c r="M21" i="11" s="1"/>
  <c r="M19" i="11" a="1"/>
  <c r="M19" i="11" s="1"/>
  <c r="M17" i="11" a="1"/>
  <c r="M17" i="11" s="1"/>
  <c r="M15" i="11" a="1"/>
  <c r="M15" i="11" s="1"/>
  <c r="M13" i="11" a="1"/>
  <c r="M13" i="11" s="1"/>
  <c r="M11" i="11" a="1"/>
  <c r="M11" i="11" s="1"/>
  <c r="M9" i="11" a="1"/>
  <c r="M9" i="11" s="1"/>
  <c r="M7" i="11" a="1"/>
  <c r="M7" i="11" s="1"/>
  <c r="M3" i="11" a="1"/>
  <c r="M3" i="11" s="1"/>
  <c r="M5" i="11" a="1"/>
  <c r="M5" i="11" s="1"/>
  <c r="F28" i="5" l="1"/>
  <c r="F29" i="5" s="1"/>
  <c r="F41" i="5"/>
  <c r="F40" i="5"/>
  <c r="B52" i="5"/>
  <c r="H45" i="5"/>
  <c r="H48" i="5" s="1"/>
  <c r="F45" i="5"/>
  <c r="H42" i="5"/>
  <c r="H39" i="5"/>
  <c r="F39" i="5"/>
  <c r="H35" i="5"/>
  <c r="F35" i="5"/>
  <c r="H32" i="5"/>
  <c r="F32" i="5"/>
  <c r="H29" i="5"/>
  <c r="H25" i="5"/>
  <c r="F25" i="5"/>
  <c r="F22" i="5"/>
  <c r="H19" i="5"/>
  <c r="F19" i="5"/>
  <c r="F12" i="5"/>
  <c r="B55" i="5" s="1"/>
  <c r="F42" i="5" l="1"/>
  <c r="F48" i="5" s="1"/>
  <c r="D55" i="5" s="1"/>
  <c r="D52" i="5"/>
  <c r="J34" i="9"/>
  <c r="J33" i="9"/>
  <c r="J32" i="9"/>
  <c r="J31" i="9"/>
  <c r="J30" i="9"/>
  <c r="J29" i="9"/>
  <c r="J28" i="9"/>
  <c r="K6" i="10" l="1"/>
  <c r="K7" i="10"/>
  <c r="K8" i="10"/>
  <c r="K9" i="10"/>
  <c r="K10" i="10"/>
  <c r="K11" i="10"/>
  <c r="K12" i="10"/>
  <c r="K13" i="10"/>
  <c r="K14" i="10"/>
  <c r="K15" i="10"/>
  <c r="K16" i="10"/>
  <c r="K17" i="10"/>
  <c r="K18" i="10"/>
  <c r="K19" i="10"/>
  <c r="K20" i="10"/>
  <c r="K21" i="10"/>
  <c r="K22" i="10"/>
  <c r="K23" i="10"/>
  <c r="K24" i="10"/>
  <c r="K5" i="10"/>
  <c r="I6" i="10"/>
  <c r="I7" i="10"/>
  <c r="I8" i="10"/>
  <c r="I9" i="10"/>
  <c r="I10" i="10"/>
  <c r="I11" i="10"/>
  <c r="I12" i="10"/>
  <c r="I13" i="10"/>
  <c r="I14" i="10"/>
  <c r="I15" i="10"/>
  <c r="I16" i="10"/>
  <c r="I17" i="10"/>
  <c r="I18" i="10"/>
  <c r="I19" i="10"/>
  <c r="I20" i="10"/>
  <c r="I21" i="10"/>
  <c r="I22" i="10"/>
  <c r="I23" i="10"/>
  <c r="I24" i="10"/>
  <c r="I5" i="10"/>
  <c r="J5" i="10" s="1"/>
  <c r="J6" i="10"/>
  <c r="J7" i="10"/>
  <c r="J8" i="10"/>
  <c r="J9" i="10"/>
  <c r="J10" i="10"/>
  <c r="J11" i="10"/>
  <c r="J12" i="10"/>
  <c r="J13" i="10"/>
  <c r="J14" i="10"/>
  <c r="J15" i="10"/>
  <c r="J16" i="10"/>
  <c r="J17" i="10"/>
  <c r="J18" i="10"/>
  <c r="J19" i="10"/>
  <c r="J20" i="10"/>
  <c r="J21" i="10"/>
  <c r="J22" i="10"/>
  <c r="J23" i="10"/>
  <c r="J24" i="10"/>
  <c r="K25" i="10" l="1"/>
  <c r="J25" i="10"/>
  <c r="I25"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<sst xmlns="http://schemas.openxmlformats.org/spreadsheetml/2006/main" count="469" uniqueCount="289">
  <si>
    <t>①収入の部</t>
    <rPh sb="1" eb="3">
      <t>シュウニュウ</t>
    </rPh>
    <rPh sb="4" eb="5">
      <t>ブ</t>
    </rPh>
    <phoneticPr fontId="4"/>
  </si>
  <si>
    <t>②支出の部</t>
    <rPh sb="1" eb="3">
      <t>シシュツ</t>
    </rPh>
    <rPh sb="4" eb="5">
      <t>ブ</t>
    </rPh>
    <phoneticPr fontId="4"/>
  </si>
  <si>
    <t>助成金</t>
    <rPh sb="0" eb="3">
      <t>ジョセイキン</t>
    </rPh>
    <phoneticPr fontId="4"/>
  </si>
  <si>
    <t>自己資金</t>
    <rPh sb="0" eb="2">
      <t>ジコ</t>
    </rPh>
    <rPh sb="2" eb="4">
      <t>シキン</t>
    </rPh>
    <phoneticPr fontId="4"/>
  </si>
  <si>
    <t>参加費</t>
    <rPh sb="0" eb="3">
      <t>サンカヒ</t>
    </rPh>
    <phoneticPr fontId="4"/>
  </si>
  <si>
    <t>区　分</t>
    <rPh sb="0" eb="1">
      <t>ク</t>
    </rPh>
    <rPh sb="2" eb="3">
      <t>ブン</t>
    </rPh>
    <phoneticPr fontId="4"/>
  </si>
  <si>
    <t>内　容</t>
    <rPh sb="0" eb="1">
      <t>ウチ</t>
    </rPh>
    <rPh sb="2" eb="3">
      <t>カタチ</t>
    </rPh>
    <phoneticPr fontId="4"/>
  </si>
  <si>
    <t>金　額</t>
    <rPh sb="0" eb="1">
      <t>キン</t>
    </rPh>
    <rPh sb="2" eb="3">
      <t>ガク</t>
    </rPh>
    <phoneticPr fontId="4"/>
  </si>
  <si>
    <t>費　目</t>
    <rPh sb="0" eb="1">
      <t>ヒ</t>
    </rPh>
    <rPh sb="2" eb="3">
      <t>メ</t>
    </rPh>
    <phoneticPr fontId="4"/>
  </si>
  <si>
    <t>[あ]</t>
    <phoneticPr fontId="4"/>
  </si>
  <si>
    <t>その他の助成金・補助金</t>
    <rPh sb="2" eb="3">
      <t>タ</t>
    </rPh>
    <rPh sb="4" eb="7">
      <t>ジョセイキン</t>
    </rPh>
    <rPh sb="8" eb="11">
      <t>ホジョキン</t>
    </rPh>
    <phoneticPr fontId="4"/>
  </si>
  <si>
    <t>※見込みも含めて記入してください。</t>
    <rPh sb="1" eb="3">
      <t>ミコ</t>
    </rPh>
    <rPh sb="5" eb="6">
      <t>フク</t>
    </rPh>
    <rPh sb="8" eb="10">
      <t>キニュウ</t>
    </rPh>
    <phoneticPr fontId="4"/>
  </si>
  <si>
    <t>合 計 金 額</t>
    <rPh sb="0" eb="1">
      <t>ゴウ</t>
    </rPh>
    <rPh sb="2" eb="3">
      <t>ケイ</t>
    </rPh>
    <rPh sb="4" eb="5">
      <t>キン</t>
    </rPh>
    <rPh sb="6" eb="7">
      <t>ガク</t>
    </rPh>
    <phoneticPr fontId="4"/>
  </si>
  <si>
    <t>※以下の欄に記入し、事業全体の必要経費を助成金と自己資金等の合計額と一致させてください。</t>
    <rPh sb="1" eb="3">
      <t>イカ</t>
    </rPh>
    <rPh sb="4" eb="5">
      <t>ラン</t>
    </rPh>
    <rPh sb="6" eb="8">
      <t>キニュウ</t>
    </rPh>
    <rPh sb="10" eb="12">
      <t>ジギョウ</t>
    </rPh>
    <rPh sb="12" eb="14">
      <t>ゼンタイ</t>
    </rPh>
    <rPh sb="15" eb="17">
      <t>ヒツヨウ</t>
    </rPh>
    <rPh sb="17" eb="19">
      <t>ケイヒ</t>
    </rPh>
    <rPh sb="20" eb="23">
      <t>ジョセイキン</t>
    </rPh>
    <rPh sb="24" eb="26">
      <t>ジコ</t>
    </rPh>
    <rPh sb="26" eb="28">
      <t>シキン</t>
    </rPh>
    <rPh sb="28" eb="29">
      <t>トウ</t>
    </rPh>
    <rPh sb="30" eb="32">
      <t>ゴウケイ</t>
    </rPh>
    <rPh sb="32" eb="33">
      <t>ガク</t>
    </rPh>
    <rPh sb="34" eb="36">
      <t>イッチ</t>
    </rPh>
    <phoneticPr fontId="4"/>
  </si>
  <si>
    <t>助成金計算書</t>
    <rPh sb="0" eb="3">
      <t>ジョセイキン</t>
    </rPh>
    <rPh sb="3" eb="5">
      <t>ケイサン</t>
    </rPh>
    <rPh sb="5" eb="6">
      <t>ショ</t>
    </rPh>
    <phoneticPr fontId="4"/>
  </si>
  <si>
    <t>(Ａ)</t>
    <phoneticPr fontId="4"/>
  </si>
  <si>
    <t>(Ｂ)</t>
    <phoneticPr fontId="4"/>
  </si>
  <si>
    <t>[い]</t>
    <phoneticPr fontId="4"/>
  </si>
  <si>
    <t>＝</t>
    <phoneticPr fontId="4"/>
  </si>
  <si>
    <t>第２号様式（要領第６項関係）</t>
    <rPh sb="0" eb="1">
      <t>ダイ</t>
    </rPh>
    <rPh sb="2" eb="3">
      <t>ゴウ</t>
    </rPh>
    <rPh sb="3" eb="5">
      <t>ヨウシキ</t>
    </rPh>
    <rPh sb="6" eb="8">
      <t>ヨウリョウ</t>
    </rPh>
    <rPh sb="8" eb="9">
      <t>ダイ</t>
    </rPh>
    <rPh sb="10" eb="11">
      <t>コウ</t>
    </rPh>
    <rPh sb="11" eb="13">
      <t>カンケイ</t>
    </rPh>
    <phoneticPr fontId="4"/>
  </si>
  <si>
    <t>物品費</t>
    <rPh sb="0" eb="2">
      <t>ブッピン</t>
    </rPh>
    <rPh sb="2" eb="3">
      <t>ヒ</t>
    </rPh>
    <phoneticPr fontId="4"/>
  </si>
  <si>
    <t>人件費</t>
    <rPh sb="0" eb="3">
      <t>ジンケンヒ</t>
    </rPh>
    <phoneticPr fontId="4"/>
  </si>
  <si>
    <t>交通費</t>
    <rPh sb="0" eb="3">
      <t>コウツウヒ</t>
    </rPh>
    <phoneticPr fontId="4"/>
  </si>
  <si>
    <t>使用料</t>
    <rPh sb="0" eb="3">
      <t>シヨウリョウ</t>
    </rPh>
    <phoneticPr fontId="4"/>
  </si>
  <si>
    <t>会議費</t>
    <rPh sb="0" eb="3">
      <t>カイギヒ</t>
    </rPh>
    <phoneticPr fontId="4"/>
  </si>
  <si>
    <t>消耗品費
（食品以外）</t>
    <rPh sb="0" eb="2">
      <t>ショウモウ</t>
    </rPh>
    <rPh sb="2" eb="3">
      <t>ヒン</t>
    </rPh>
    <rPh sb="3" eb="4">
      <t>ヒ</t>
    </rPh>
    <rPh sb="6" eb="8">
      <t>ショクヒン</t>
    </rPh>
    <rPh sb="8" eb="10">
      <t>イガイ</t>
    </rPh>
    <phoneticPr fontId="4"/>
  </si>
  <si>
    <t>消耗品費
（食品）</t>
    <rPh sb="0" eb="2">
      <t>ショウモウ</t>
    </rPh>
    <rPh sb="2" eb="3">
      <t>ヒン</t>
    </rPh>
    <rPh sb="3" eb="4">
      <t>ヒ</t>
    </rPh>
    <rPh sb="6" eb="8">
      <t>ショクヒン</t>
    </rPh>
    <phoneticPr fontId="4"/>
  </si>
  <si>
    <t>印刷費
・印刷製本費</t>
    <rPh sb="0" eb="2">
      <t>インサツ</t>
    </rPh>
    <rPh sb="2" eb="3">
      <t>ヒ</t>
    </rPh>
    <rPh sb="5" eb="7">
      <t>インサツ</t>
    </rPh>
    <rPh sb="7" eb="9">
      <t>セイホン</t>
    </rPh>
    <rPh sb="9" eb="10">
      <t>ヒ</t>
    </rPh>
    <phoneticPr fontId="4"/>
  </si>
  <si>
    <r>
      <t xml:space="preserve">内容
</t>
    </r>
    <r>
      <rPr>
        <sz val="10"/>
        <rFont val="ＭＳ Ｐゴシック"/>
        <family val="3"/>
        <charset val="128"/>
      </rPr>
      <t>（○○用など）</t>
    </r>
    <rPh sb="0" eb="2">
      <t>ナイヨウ</t>
    </rPh>
    <rPh sb="6" eb="7">
      <t>ヨウ</t>
    </rPh>
    <phoneticPr fontId="4"/>
  </si>
  <si>
    <t>その他（　　　費）</t>
    <rPh sb="2" eb="3">
      <t>タ</t>
    </rPh>
    <rPh sb="7" eb="8">
      <t>ヒ</t>
    </rPh>
    <phoneticPr fontId="4"/>
  </si>
  <si>
    <t>小計　</t>
    <rPh sb="0" eb="2">
      <t>ショウケイ</t>
    </rPh>
    <phoneticPr fontId="4"/>
  </si>
  <si>
    <r>
      <t xml:space="preserve">積算内訳
</t>
    </r>
    <r>
      <rPr>
        <sz val="8.5"/>
        <rFont val="ＭＳ Ｐゴシック"/>
        <family val="3"/>
        <charset val="128"/>
      </rPr>
      <t>（単価×数量、単価×時間数×回数など）</t>
    </r>
    <rPh sb="0" eb="2">
      <t>セキサン</t>
    </rPh>
    <rPh sb="2" eb="4">
      <t>ウチワケ</t>
    </rPh>
    <rPh sb="6" eb="8">
      <t>タンカ</t>
    </rPh>
    <rPh sb="9" eb="11">
      <t>スウリョウ</t>
    </rPh>
    <rPh sb="12" eb="14">
      <t>タンカ</t>
    </rPh>
    <rPh sb="15" eb="18">
      <t>ジカンスウ</t>
    </rPh>
    <rPh sb="19" eb="21">
      <t>カイスウ</t>
    </rPh>
    <phoneticPr fontId="4"/>
  </si>
  <si>
    <t>※内容および積算内訳の欄には、詳細を記入してください。</t>
    <rPh sb="1" eb="3">
      <t>ナイヨウ</t>
    </rPh>
    <rPh sb="6" eb="8">
      <t>セキサン</t>
    </rPh>
    <rPh sb="8" eb="10">
      <t>ウチワケ</t>
    </rPh>
    <rPh sb="11" eb="12">
      <t>ラン</t>
    </rPh>
    <rPh sb="15" eb="17">
      <t>ショウサイ</t>
    </rPh>
    <rPh sb="18" eb="20">
      <t>キニュウ</t>
    </rPh>
    <phoneticPr fontId="4"/>
  </si>
  <si>
    <t>記入しきれない場合は、算出根拠を示す補足資料を添付してください。</t>
    <rPh sb="0" eb="2">
      <t>キニュウ</t>
    </rPh>
    <rPh sb="7" eb="9">
      <t>バアイ</t>
    </rPh>
    <rPh sb="11" eb="13">
      <t>サンシュツ</t>
    </rPh>
    <rPh sb="13" eb="15">
      <t>コンキョ</t>
    </rPh>
    <rPh sb="16" eb="17">
      <t>シメ</t>
    </rPh>
    <rPh sb="18" eb="20">
      <t>ホソク</t>
    </rPh>
    <rPh sb="20" eb="22">
      <t>シリョウ</t>
    </rPh>
    <rPh sb="23" eb="25">
      <t>テンプ</t>
    </rPh>
    <phoneticPr fontId="4"/>
  </si>
  <si>
    <t>報償費</t>
    <rPh sb="0" eb="2">
      <t>ホウショウ</t>
    </rPh>
    <phoneticPr fontId="4"/>
  </si>
  <si>
    <t>備考</t>
    <rPh sb="0" eb="2">
      <t>ビコウ</t>
    </rPh>
    <phoneticPr fontId="4"/>
  </si>
  <si>
    <t>第１号様式（第７条関係）</t>
  </si>
  <si>
    <t>記</t>
  </si>
  <si>
    <t>２　助成事業の種類（該当項目に○）</t>
  </si>
  <si>
    <t>（１）妊娠期及び乳幼児期の子ども又は親への支援活動</t>
  </si>
  <si>
    <t>（２）学齢期の子ども又は親への支援活動</t>
  </si>
  <si>
    <t>（３）中学生及び高校生の世代に係る子どもの自立を支援する活動</t>
  </si>
  <si>
    <t>（５）多世代交流、地域との連携等による子育て支援活動</t>
  </si>
  <si>
    <t>（６）その他（内容　　　　　　　　　　　　　　　　　　　　　　）</t>
  </si>
  <si>
    <t>８　添付書類</t>
  </si>
  <si>
    <t>（３）その他必要書類</t>
  </si>
  <si>
    <t>　　　　　　　　　　　　　　　　　</t>
  </si>
  <si>
    <t>３　助成事業の内容　　別紙『助成事業執行計画書（第1号様式（要領第６項関係））』のとおり　　　</t>
  </si>
  <si>
    <t>６　助成金交付申請額算出基礎　別紙『助成金計算書（第２号様式（要領第6項関係））』のとおり　　　</t>
  </si>
  <si>
    <t>（１）助成事業執行計画書（第1号様式（要領第６項関係））</t>
  </si>
  <si>
    <t>（２）助成金計算書（第２号様式（要領第6項関係））</t>
  </si>
  <si>
    <t>世田谷区長　　あて</t>
    <phoneticPr fontId="4"/>
  </si>
  <si>
    <t>申請者</t>
    <phoneticPr fontId="4"/>
  </si>
  <si>
    <t>住所</t>
    <phoneticPr fontId="4"/>
  </si>
  <si>
    <t>〒</t>
    <phoneticPr fontId="4"/>
  </si>
  <si>
    <t>電話</t>
    <phoneticPr fontId="4"/>
  </si>
  <si>
    <t>E-mail</t>
    <phoneticPr fontId="4"/>
  </si>
  <si>
    <t>（団体名）</t>
    <phoneticPr fontId="4"/>
  </si>
  <si>
    <t>（役職等）</t>
    <phoneticPr fontId="4"/>
  </si>
  <si>
    <t>（氏　名）</t>
    <phoneticPr fontId="4"/>
  </si>
  <si>
    <t>１　助成事業の名称</t>
    <phoneticPr fontId="4"/>
  </si>
  <si>
    <t>４　助成事業完了予定月日</t>
    <phoneticPr fontId="4"/>
  </si>
  <si>
    <t>５　助成金交付申請額</t>
    <phoneticPr fontId="4"/>
  </si>
  <si>
    <t>会員名簿</t>
  </si>
  <si>
    <t>会則、定款、約款等、団体の目的等の運営方法が分かる書類</t>
  </si>
  <si>
    <t>設立時総会の議事録等、団体発足（活動開始）年月日が分かる書類</t>
  </si>
  <si>
    <t>当該事業年度の事業計画書</t>
  </si>
  <si>
    <t>当該事業年度の予算が分かる書類</t>
  </si>
  <si>
    <t>事業報告書（原則、総会で議決したもの）</t>
  </si>
  <si>
    <t>決算書、会計報告等、過去の収支が分かる書類（原則、総会で議決したもの）</t>
  </si>
  <si>
    <t>その他、過去の活動内容が分かる書類（チラシ等）</t>
  </si>
  <si>
    <t>第1号様式（要領第6項関係）</t>
    <phoneticPr fontId="4"/>
  </si>
  <si>
    <t>１　実施団体（者）概要</t>
    <phoneticPr fontId="4"/>
  </si>
  <si>
    <t>助成事業執行計画書</t>
    <phoneticPr fontId="4"/>
  </si>
  <si>
    <t>事業名</t>
    <phoneticPr fontId="4"/>
  </si>
  <si>
    <t>実施場所</t>
    <phoneticPr fontId="4"/>
  </si>
  <si>
    <t>後援・協賛・共催等で協力を受ける団体</t>
    <phoneticPr fontId="4"/>
  </si>
  <si>
    <t>事業内容について</t>
    <phoneticPr fontId="4"/>
  </si>
  <si>
    <t>団体名</t>
    <rPh sb="0" eb="3">
      <t>ダンタイメイ</t>
    </rPh>
    <phoneticPr fontId="4"/>
  </si>
  <si>
    <t>所在地</t>
    <rPh sb="0" eb="3">
      <t>ショザイチ</t>
    </rPh>
    <phoneticPr fontId="4"/>
  </si>
  <si>
    <t>代表者氏名</t>
    <rPh sb="0" eb="5">
      <t>ダイヒョウシャシメイ</t>
    </rPh>
    <phoneticPr fontId="4"/>
  </si>
  <si>
    <t>会員</t>
    <rPh sb="0" eb="2">
      <t>カイイン</t>
    </rPh>
    <phoneticPr fontId="4"/>
  </si>
  <si>
    <t>団体設立年月日</t>
    <phoneticPr fontId="4"/>
  </si>
  <si>
    <t>活動目的</t>
    <phoneticPr fontId="4"/>
  </si>
  <si>
    <t>主な活動実績</t>
    <rPh sb="0" eb="1">
      <t>オモ</t>
    </rPh>
    <rPh sb="2" eb="6">
      <t>カツドウジッセキ</t>
    </rPh>
    <phoneticPr fontId="4"/>
  </si>
  <si>
    <t>当該事業年度の予算</t>
    <phoneticPr fontId="4"/>
  </si>
  <si>
    <t>5万円</t>
    <rPh sb="1" eb="3">
      <t>マンエン</t>
    </rPh>
    <phoneticPr fontId="4"/>
  </si>
  <si>
    <t>10万円</t>
    <rPh sb="2" eb="4">
      <t>マンエン</t>
    </rPh>
    <phoneticPr fontId="4"/>
  </si>
  <si>
    <t>25万円</t>
    <rPh sb="2" eb="4">
      <t>マンエン</t>
    </rPh>
    <phoneticPr fontId="4"/>
  </si>
  <si>
    <t>50万円・
100万円</t>
    <rPh sb="2" eb="3">
      <t>マン</t>
    </rPh>
    <rPh sb="3" eb="4">
      <t>エン</t>
    </rPh>
    <rPh sb="9" eb="11">
      <t>マンエン</t>
    </rPh>
    <phoneticPr fontId="4"/>
  </si>
  <si>
    <t>不要</t>
  </si>
  <si>
    <t>○</t>
  </si>
  <si>
    <t>○　※１</t>
  </si>
  <si>
    <t>○　※２</t>
  </si>
  <si>
    <t>○　</t>
  </si>
  <si>
    <t>○　※３</t>
  </si>
  <si>
    <t>※１　助成金の上限額により会則等に記載すべき項目が異なります
※２　団体発足年月日を定めた書類が無い場合、活動開始年月日が分かる書類を提出
　　　 会則等の書類に発足年月日が記載されている場合は提出不要
※３　25万円を上限とする助成は過去1年分、50万円および100万円を上限とする助成は過去3年分
　　　 の提出が必要</t>
    <phoneticPr fontId="4"/>
  </si>
  <si>
    <t>電話番号</t>
    <rPh sb="0" eb="4">
      <t>デンワバンゴウ</t>
    </rPh>
    <phoneticPr fontId="4"/>
  </si>
  <si>
    <t>ＦＡＸ</t>
    <phoneticPr fontId="4"/>
  </si>
  <si>
    <t>ホームページ</t>
    <phoneticPr fontId="4"/>
  </si>
  <si>
    <t>役職</t>
    <rPh sb="0" eb="2">
      <t>ヤクショク</t>
    </rPh>
    <phoneticPr fontId="4"/>
  </si>
  <si>
    <t>氏名</t>
    <rPh sb="0" eb="2">
      <t>シメイ</t>
    </rPh>
    <phoneticPr fontId="4"/>
  </si>
  <si>
    <t>住所</t>
    <rPh sb="0" eb="2">
      <t>ジュウショ</t>
    </rPh>
    <phoneticPr fontId="4"/>
  </si>
  <si>
    <t>Ｅメール</t>
    <phoneticPr fontId="4"/>
  </si>
  <si>
    <t>区内在住</t>
    <rPh sb="0" eb="4">
      <t>クナイザイジュウ</t>
    </rPh>
    <phoneticPr fontId="4"/>
  </si>
  <si>
    <t>【内訳】</t>
    <rPh sb="1" eb="3">
      <t>ウチワケ</t>
    </rPh>
    <phoneticPr fontId="4"/>
  </si>
  <si>
    <t>区内在学、在勤</t>
    <rPh sb="0" eb="2">
      <t>クナイ</t>
    </rPh>
    <rPh sb="2" eb="4">
      <t>ザイガク</t>
    </rPh>
    <rPh sb="5" eb="7">
      <t>ザイキン</t>
    </rPh>
    <phoneticPr fontId="4"/>
  </si>
  <si>
    <t>活動開始年月日</t>
    <rPh sb="0" eb="4">
      <t>カツドウカイシ</t>
    </rPh>
    <rPh sb="4" eb="7">
      <t>ネンガッピ</t>
    </rPh>
    <phoneticPr fontId="4"/>
  </si>
  <si>
    <t>収入</t>
    <rPh sb="0" eb="2">
      <t>シュウニュウ</t>
    </rPh>
    <phoneticPr fontId="4"/>
  </si>
  <si>
    <t>支出</t>
    <rPh sb="0" eb="2">
      <t>シシュツ</t>
    </rPh>
    <phoneticPr fontId="4"/>
  </si>
  <si>
    <t>年度分</t>
    <rPh sb="0" eb="3">
      <t>ネンドブン</t>
    </rPh>
    <phoneticPr fontId="4"/>
  </si>
  <si>
    <t>１．事業名</t>
    <rPh sb="2" eb="5">
      <t>ジギョウメイ</t>
    </rPh>
    <phoneticPr fontId="4"/>
  </si>
  <si>
    <t>２．事業名</t>
    <rPh sb="2" eb="5">
      <t>ジギョウメイ</t>
    </rPh>
    <phoneticPr fontId="4"/>
  </si>
  <si>
    <t>３．事業名</t>
    <rPh sb="2" eb="5">
      <t>ジギョウメイ</t>
    </rPh>
    <phoneticPr fontId="4"/>
  </si>
  <si>
    <t>回数</t>
    <rPh sb="0" eb="2">
      <t>カイスウ</t>
    </rPh>
    <phoneticPr fontId="4"/>
  </si>
  <si>
    <t>その他</t>
    <rPh sb="2" eb="3">
      <t>タ</t>
    </rPh>
    <phoneticPr fontId="4"/>
  </si>
  <si>
    <t>前事業年度の収支
※前事業年度に収支が無い場合は、直近の事業年度を記入</t>
    <rPh sb="25" eb="27">
      <t>チョッキン</t>
    </rPh>
    <rPh sb="28" eb="32">
      <t>ジギョウネンド</t>
    </rPh>
    <rPh sb="33" eb="35">
      <t>キニュウ</t>
    </rPh>
    <phoneticPr fontId="4"/>
  </si>
  <si>
    <t>２　助成事業執行計画書</t>
    <phoneticPr fontId="4"/>
  </si>
  <si>
    <r>
      <t xml:space="preserve">事業PR
</t>
    </r>
    <r>
      <rPr>
        <sz val="9"/>
        <rFont val="ＭＳ Ｐゴシック"/>
        <family val="3"/>
        <charset val="128"/>
      </rPr>
      <t>決定後、区の公表資料となります。あらかじめご了承ください。</t>
    </r>
    <phoneticPr fontId="4"/>
  </si>
  <si>
    <t>①　事業実施を考えたきっかけや経緯、事業が必要と考える背景にはどのようなことがありますか？</t>
    <phoneticPr fontId="4"/>
  </si>
  <si>
    <t>②　①を踏まえて、事業の目標・目的をご記入ください。</t>
    <phoneticPr fontId="4"/>
  </si>
  <si>
    <t>③ 具体的にどのようなことを行いますか？事業概要をご記入ください</t>
    <phoneticPr fontId="4"/>
  </si>
  <si>
    <t>事業参加予定者の募集方法</t>
    <rPh sb="0" eb="2">
      <t>ジギョウ</t>
    </rPh>
    <rPh sb="2" eb="4">
      <t>サンカ</t>
    </rPh>
    <rPh sb="4" eb="7">
      <t>ヨテイシャ</t>
    </rPh>
    <rPh sb="8" eb="10">
      <t>ボシュウ</t>
    </rPh>
    <rPh sb="10" eb="12">
      <t>ホウホウ</t>
    </rPh>
    <phoneticPr fontId="4"/>
  </si>
  <si>
    <t>ちらし</t>
    <phoneticPr fontId="4"/>
  </si>
  <si>
    <t>配付先</t>
    <rPh sb="0" eb="3">
      <t>ハイフサキ</t>
    </rPh>
    <phoneticPr fontId="4"/>
  </si>
  <si>
    <t>自己資金</t>
    <rPh sb="0" eb="4">
      <t>ジコシキン</t>
    </rPh>
    <phoneticPr fontId="4"/>
  </si>
  <si>
    <t>その他の助成金、補助金</t>
    <rPh sb="2" eb="3">
      <t>タ</t>
    </rPh>
    <rPh sb="4" eb="7">
      <t>ジョセイキン</t>
    </rPh>
    <rPh sb="8" eb="11">
      <t>ホジョキン</t>
    </rPh>
    <phoneticPr fontId="4"/>
  </si>
  <si>
    <t>名称：</t>
    <rPh sb="0" eb="2">
      <t>メイショウ</t>
    </rPh>
    <phoneticPr fontId="4"/>
  </si>
  <si>
    <t>助成期間終了後の展望・今後の実施計画概要</t>
    <phoneticPr fontId="4"/>
  </si>
  <si>
    <t>今回の事業が終了した後、どのように活動を継続・発展していきたいですか？</t>
    <phoneticPr fontId="4"/>
  </si>
  <si>
    <t>複数回の助成希望</t>
    <phoneticPr fontId="4"/>
  </si>
  <si>
    <t>(1)前回の事業の
効果・実績</t>
    <phoneticPr fontId="4"/>
  </si>
  <si>
    <t>(2)前回申請からの変更点（事業発展のため新たに工夫や追加をしたことなど）</t>
    <phoneticPr fontId="4"/>
  </si>
  <si>
    <t>(3)事業の継続理由</t>
    <phoneticPr fontId="4"/>
  </si>
  <si>
    <t>〇</t>
  </si>
  <si>
    <t>（４）貧困、虐待等支援を必要とする家庭を支える活動又は児童養護施設、
  　 里親等による社会的養護に係る活動</t>
    <phoneticPr fontId="4"/>
  </si>
  <si>
    <t>156-0051</t>
    <phoneticPr fontId="4"/>
  </si>
  <si>
    <t>世田谷区宮坂３－〇－〇</t>
    <rPh sb="0" eb="4">
      <t>セタガヤク</t>
    </rPh>
    <rPh sb="4" eb="6">
      <t>ミヤサカ</t>
    </rPh>
    <phoneticPr fontId="4"/>
  </si>
  <si>
    <t>03-xxxx-xxxx</t>
    <phoneticPr fontId="4"/>
  </si>
  <si>
    <t>xxxx@kosodate.jp</t>
    <phoneticPr fontId="4"/>
  </si>
  <si>
    <t>世田谷子ども・子育て支援会</t>
    <phoneticPr fontId="4"/>
  </si>
  <si>
    <t>会長</t>
    <phoneticPr fontId="4"/>
  </si>
  <si>
    <t>世田谷　太郎</t>
    <phoneticPr fontId="4"/>
  </si>
  <si>
    <t>ひとり親世帯の子どものための夕焼け里親の育成</t>
    <phoneticPr fontId="4"/>
  </si>
  <si>
    <t>会員名簿</t>
    <rPh sb="0" eb="4">
      <t>カイインメイボ</t>
    </rPh>
    <phoneticPr fontId="4"/>
  </si>
  <si>
    <t>区内在学・在勤</t>
    <rPh sb="0" eb="2">
      <t>クナイ</t>
    </rPh>
    <rPh sb="2" eb="4">
      <t>ザイガク</t>
    </rPh>
    <rPh sb="5" eb="7">
      <t>ザイキン</t>
    </rPh>
    <phoneticPr fontId="4"/>
  </si>
  <si>
    <t>例</t>
    <rPh sb="0" eb="1">
      <t>レイ</t>
    </rPh>
    <phoneticPr fontId="4"/>
  </si>
  <si>
    <t>世田谷太郎</t>
    <rPh sb="0" eb="3">
      <t>セタガヤ</t>
    </rPh>
    <rPh sb="3" eb="5">
      <t>タロウ</t>
    </rPh>
    <phoneticPr fontId="4"/>
  </si>
  <si>
    <t>会長</t>
    <rPh sb="0" eb="2">
      <t>カイチョウ</t>
    </rPh>
    <phoneticPr fontId="4"/>
  </si>
  <si>
    <t>〇</t>
    <phoneticPr fontId="4"/>
  </si>
  <si>
    <t>世田谷区世田谷</t>
    <rPh sb="0" eb="4">
      <t>セタガヤク</t>
    </rPh>
    <rPh sb="4" eb="7">
      <t>セタガヤ</t>
    </rPh>
    <phoneticPr fontId="4"/>
  </si>
  <si>
    <t>世田谷区宮坂</t>
    <rPh sb="0" eb="4">
      <t>セタガヤク</t>
    </rPh>
    <rPh sb="4" eb="6">
      <t>ミヤサカ</t>
    </rPh>
    <phoneticPr fontId="4"/>
  </si>
  <si>
    <t>区内在住</t>
    <phoneticPr fontId="4"/>
  </si>
  <si>
    <t>区内在勤</t>
    <phoneticPr fontId="4"/>
  </si>
  <si>
    <t>カウント用（区内在住を優先）</t>
    <rPh sb="4" eb="5">
      <t>ヨウ</t>
    </rPh>
    <rPh sb="6" eb="8">
      <t>クナイ</t>
    </rPh>
    <rPh sb="8" eb="10">
      <t>ザイジュウ</t>
    </rPh>
    <rPh sb="11" eb="13">
      <t>ユウセン</t>
    </rPh>
    <phoneticPr fontId="4"/>
  </si>
  <si>
    <t>合計</t>
    <rPh sb="0" eb="2">
      <t>ゴウケイ</t>
    </rPh>
    <phoneticPr fontId="4"/>
  </si>
  <si>
    <t>世田谷区宮坂３－〇－〇</t>
    <phoneticPr fontId="4"/>
  </si>
  <si>
    <t>http://www.xxxxx</t>
    <phoneticPr fontId="4"/>
  </si>
  <si>
    <t>世田谷　花子</t>
    <phoneticPr fontId="4"/>
  </si>
  <si>
    <t>副会長</t>
    <phoneticPr fontId="4"/>
  </si>
  <si>
    <t>世田谷区祖師谷５－〇－〇</t>
    <rPh sb="4" eb="7">
      <t>ソシガヤ</t>
    </rPh>
    <phoneticPr fontId="4"/>
  </si>
  <si>
    <t>080-xxxx-xxxx</t>
    <phoneticPr fontId="4"/>
  </si>
  <si>
    <t>xxxx@kodomokikin.jp</t>
    <phoneticPr fontId="4"/>
  </si>
  <si>
    <t>活動開始のきっかけは、自分自身の子育てのなかで孤立感や負担感を感じていた体験を持つ会員同士の出会いです。地域のなかでのつながりが欲しいという思いに共感し合い、活動を開始しました。
子育て家庭の孤立化が進む中、親の子育て力の発揮を支えるため、他世代間の交流が行われる活動が地域に必要であると考え、世田谷地域を中心に、日中、子どもと親とその他地域住民が一緒に集う「子育てひろば」を開設し、在宅子育てを支援することを目的に会を発足しました。（「会則第○条」に記載）</t>
    <phoneticPr fontId="4"/>
  </si>
  <si>
    <t>･平成28年10月に宮坂に「子育てひろば」を開設（週3日10:00～16:00）。
･｢子育てひろば｣で、親子に接するスタッフのための対応マニュアルを作成し、スタッフの研修を26年度から実施し、地域の支援者の育成を始めました。
･29年度は支援者の育成研修を充実させて、スタッフの拡充を図りました。
･30年度は平日週4回の常時開設を開始。
･元年度は｢子育てひろば｣における父親参加型のイベントを企画、実施。
･2年度は子育て支援に関する講演会を実施。</t>
    <phoneticPr fontId="4"/>
  </si>
  <si>
    <t>ひとり親世帯の子どものための夕焼け里親</t>
    <phoneticPr fontId="4"/>
  </si>
  <si>
    <t>令和4</t>
  </si>
  <si>
    <t>募集方法</t>
    <rPh sb="0" eb="4">
      <t>ボシュウホウホウ</t>
    </rPh>
    <phoneticPr fontId="4"/>
  </si>
  <si>
    <t>おでかけひろば</t>
    <phoneticPr fontId="4"/>
  </si>
  <si>
    <t>１か所あたりの配付部数</t>
    <rPh sb="2" eb="3">
      <t>ショ</t>
    </rPh>
    <rPh sb="7" eb="9">
      <t>ハイフ</t>
    </rPh>
    <rPh sb="9" eb="11">
      <t>ブスウ</t>
    </rPh>
    <phoneticPr fontId="4"/>
  </si>
  <si>
    <t>か所数</t>
    <rPh sb="1" eb="3">
      <t>ショスウ</t>
    </rPh>
    <phoneticPr fontId="4"/>
  </si>
  <si>
    <t>世田谷区教育委員会（申請中）</t>
    <phoneticPr fontId="4"/>
  </si>
  <si>
    <t>〇〇区民会館集会室を予定</t>
    <rPh sb="2" eb="6">
      <t>クミンカイカン</t>
    </rPh>
    <rPh sb="6" eb="9">
      <t>シュウカイシツ</t>
    </rPh>
    <phoneticPr fontId="4"/>
  </si>
  <si>
    <t>ひろばでアンケートを取ったところ、ひろば利用者の近所において、ひとり親世帯の増加が確認されました。　ひとり親に至る理由も、配偶者からのドメスティックバイオレンスによるものなど、親にとって大きな精神的苦痛を伴っています。　また、離婚や死別は子どもにとっても大きな精神的ストレスとなり、さまざまなサポートが必要と考えられます。しかし、そのような人にとって利用しやすいサービスが不足している実態がわかりました。
孤立感を感じる親にとっては、身近な地域の支援者の存在が重要です。また、遅い時間まで働く親が増える中、夕方から夜にかけて子どもの見守りが必要です。しかし、身近な支援者とつながる機会は少なく、子どもの見守りも日中に比べサービスが不足しています。</t>
    <phoneticPr fontId="4"/>
  </si>
  <si>
    <t>・同じ地域で暮らす、子育ての経験者などが支援者となって、家庭的な雰囲気の中で親子を見守る仕組みをつくる。
・地域の身近な支援者と親や、同じ悩みを抱えた親同士などが、つながり交流ができる機会をつくる。
・そのために、支援のためのマニュアル作成と人材育成事業を実施する。</t>
    <phoneticPr fontId="4"/>
  </si>
  <si>
    <t>例：ちらし</t>
    <rPh sb="0" eb="1">
      <t>レイ</t>
    </rPh>
    <phoneticPr fontId="4"/>
  </si>
  <si>
    <t>A4ポスター</t>
    <phoneticPr fontId="4"/>
  </si>
  <si>
    <t>インスタグラム</t>
    <phoneticPr fontId="4"/>
  </si>
  <si>
    <t>-</t>
    <phoneticPr fontId="4"/>
  </si>
  <si>
    <t>・事業に協力してもらう育児支援者のために、専門家の意見を聞き、育児支援マニュアルを作成する。
・ひろばスタッフのほか新たな協力者を募集し、研修を行なう。</t>
    <phoneticPr fontId="4"/>
  </si>
  <si>
    <t>・事業を継続的に実施するとともに、段階、経験別など支援者向け研修の内容を充実させ、定期的に実施していきます。
・利用状況に応じて、子どもの対象年齢の拡大を検討します。また、地域のニーズを踏まえ、実施場所の拡大などを今後の２～３年で行っていきます。
・応募状況を踏まえ、チラシの配布場所の拡大を検討していきます。
・新たな財源としてスポンサーを確保するため、企業等への売り込みを行います。</t>
    <phoneticPr fontId="4"/>
  </si>
  <si>
    <t>有</t>
  </si>
  <si>
    <t>参加者のアンケートや昨年度の事業を振返り、より多くの参加者を募れるよう、周知の方法や実施回数を見直しました。また、○○○の経験者を招き、新たな切り口での研修も行う予定です。</t>
    <phoneticPr fontId="4"/>
  </si>
  <si>
    <t>・年4回（〇月、〇月、〇月、〇月）支援者育成研修を実施し、延べ〇名が参加。
・夜遅くまで働いている利用者の親からは、夕方の時間の預かりサービスがあることで、「育児の負担感が軽減された」との声がよく聞かれました。また、利用者同士や支援者と利用者が交流を図り、情報交換をしている姿が多く見られました。
・当初の目標の、地域の人がつながり合うこと、親の育児負担の軽減することは達成されていると実感しています。
地域の人がつながりあうことで、ひとり親世帯の育児の負担感や不安感を軽減につながったと考えています。</t>
    <rPh sb="193" eb="195">
      <t>ジッカン</t>
    </rPh>
    <phoneticPr fontId="4"/>
  </si>
  <si>
    <t>利用者と支援者それぞれが自主的に助け合う仕組みを作り、事務量や事業経費を軽減することで継続的な事業運営を目指していきたいと考えています。</t>
    <phoneticPr fontId="4"/>
  </si>
  <si>
    <t>会費からの負担金</t>
    <phoneticPr fontId="4"/>
  </si>
  <si>
    <t>利用者負担金　1000円×30人</t>
    <phoneticPr fontId="4"/>
  </si>
  <si>
    <t>講演会用消耗品費</t>
    <phoneticPr fontId="4"/>
  </si>
  <si>
    <t>画用紙、模造紙等</t>
    <phoneticPr fontId="4"/>
  </si>
  <si>
    <t>マニュアル作成　</t>
    <phoneticPr fontId="4"/>
  </si>
  <si>
    <t>200円×400冊×1.10</t>
    <phoneticPr fontId="4"/>
  </si>
  <si>
    <t>チラシ印刷費　</t>
    <phoneticPr fontId="4"/>
  </si>
  <si>
    <t>おでかけひろば（６回分）</t>
    <rPh sb="9" eb="11">
      <t>カイブン</t>
    </rPh>
    <phoneticPr fontId="4"/>
  </si>
  <si>
    <t>児童館（６回分）</t>
    <rPh sb="0" eb="3">
      <t>ジドウカン</t>
    </rPh>
    <rPh sb="5" eb="7">
      <t>カイブン</t>
    </rPh>
    <phoneticPr fontId="4"/>
  </si>
  <si>
    <t>おでかけひろば（１回分）</t>
    <rPh sb="9" eb="11">
      <t>カイブン</t>
    </rPh>
    <phoneticPr fontId="4"/>
  </si>
  <si>
    <t>広報掲示板（１回分）</t>
    <rPh sb="0" eb="5">
      <t>コウホウケイジバン</t>
    </rPh>
    <rPh sb="7" eb="9">
      <t>カイブン</t>
    </rPh>
    <phoneticPr fontId="4"/>
  </si>
  <si>
    <t>ポスター印刷費</t>
    <rPh sb="4" eb="7">
      <t>インサツヒ</t>
    </rPh>
    <phoneticPr fontId="4"/>
  </si>
  <si>
    <t>30円×300枚</t>
    <phoneticPr fontId="4"/>
  </si>
  <si>
    <t>会員人件費</t>
    <rPh sb="0" eb="5">
      <t>カイインジンケンヒ</t>
    </rPh>
    <phoneticPr fontId="4"/>
  </si>
  <si>
    <t>1,200円×1人×3時間×6回</t>
    <rPh sb="5" eb="6">
      <t>エン</t>
    </rPh>
    <rPh sb="8" eb="9">
      <t>ニン</t>
    </rPh>
    <rPh sb="11" eb="13">
      <t>ジカン</t>
    </rPh>
    <rPh sb="15" eb="16">
      <t>カイ</t>
    </rPh>
    <phoneticPr fontId="4"/>
  </si>
  <si>
    <t>1,200円×1人×2時間×3回</t>
    <rPh sb="5" eb="6">
      <t>エン</t>
    </rPh>
    <rPh sb="8" eb="9">
      <t>ニン</t>
    </rPh>
    <rPh sb="11" eb="13">
      <t>ジカン</t>
    </rPh>
    <rPh sb="15" eb="16">
      <t>カイ</t>
    </rPh>
    <phoneticPr fontId="4"/>
  </si>
  <si>
    <t>40円×15枚</t>
    <rPh sb="2" eb="3">
      <t>エン</t>
    </rPh>
    <rPh sb="6" eb="7">
      <t>マイ</t>
    </rPh>
    <phoneticPr fontId="4"/>
  </si>
  <si>
    <t>研修会場費</t>
    <phoneticPr fontId="4"/>
  </si>
  <si>
    <t>2500円×6回</t>
    <phoneticPr fontId="4"/>
  </si>
  <si>
    <t>5,000円×2時間×6回</t>
    <phoneticPr fontId="4"/>
  </si>
  <si>
    <t>育成研修講師謝礼(交通費を含む）</t>
    <phoneticPr fontId="4"/>
  </si>
  <si>
    <t>マニュアル作成指導者謝礼</t>
    <phoneticPr fontId="4"/>
  </si>
  <si>
    <t>2,500円×4時間</t>
    <phoneticPr fontId="4"/>
  </si>
  <si>
    <t>チラシ送付用切手代</t>
    <phoneticPr fontId="4"/>
  </si>
  <si>
    <r>
      <t>その他（</t>
    </r>
    <r>
      <rPr>
        <b/>
        <sz val="11"/>
        <color rgb="FFFF0000"/>
        <rFont val="ＭＳ Ｐ明朝"/>
        <family val="1"/>
        <charset val="128"/>
      </rPr>
      <t>郵便料</t>
    </r>
    <r>
      <rPr>
        <b/>
        <sz val="11"/>
        <rFont val="ＭＳ Ｐ明朝"/>
        <family val="1"/>
        <charset val="128"/>
      </rPr>
      <t>）</t>
    </r>
    <rPh sb="2" eb="3">
      <t>タ</t>
    </rPh>
    <rPh sb="4" eb="7">
      <t>ユウビンリョウ</t>
    </rPh>
    <phoneticPr fontId="4"/>
  </si>
  <si>
    <t>NO</t>
  </si>
  <si>
    <t>実施月日・時間</t>
    <rPh sb="0" eb="2">
      <t>ジッシ</t>
    </rPh>
    <rPh sb="2" eb="4">
      <t>ガッピ</t>
    </rPh>
    <rPh sb="5" eb="7">
      <t>ジカン</t>
    </rPh>
    <phoneticPr fontId="42"/>
  </si>
  <si>
    <t>名称</t>
  </si>
  <si>
    <t>内容</t>
  </si>
  <si>
    <t>場所</t>
  </si>
  <si>
    <t>備考</t>
    <phoneticPr fontId="42"/>
  </si>
  <si>
    <t>例</t>
    <rPh sb="0" eb="1">
      <t>レイ</t>
    </rPh>
    <phoneticPr fontId="42"/>
  </si>
  <si>
    <t>第１回多胎児ママ・パパの交流会</t>
    <rPh sb="0" eb="1">
      <t>ダイ</t>
    </rPh>
    <rPh sb="2" eb="3">
      <t>カイ</t>
    </rPh>
    <rPh sb="3" eb="6">
      <t>タタイジ</t>
    </rPh>
    <rPh sb="12" eb="15">
      <t>コウリュウカイ</t>
    </rPh>
    <phoneticPr fontId="42"/>
  </si>
  <si>
    <t>情報交換会</t>
    <rPh sb="0" eb="5">
      <t>ジョウホウコウカンカイ</t>
    </rPh>
    <phoneticPr fontId="42"/>
  </si>
  <si>
    <t>●●ひろば</t>
    <phoneticPr fontId="42"/>
  </si>
  <si>
    <t>～</t>
    <phoneticPr fontId="42"/>
  </si>
  <si>
    <t>ｖ</t>
    <phoneticPr fontId="42"/>
  </si>
  <si>
    <t>参加費</t>
    <phoneticPr fontId="4"/>
  </si>
  <si>
    <t>1回あたりの収入</t>
    <rPh sb="1" eb="2">
      <t>カイ</t>
    </rPh>
    <rPh sb="6" eb="8">
      <t>シュウニュウ</t>
    </rPh>
    <phoneticPr fontId="4"/>
  </si>
  <si>
    <t>講師</t>
    <rPh sb="0" eb="2">
      <t>コウシ</t>
    </rPh>
    <phoneticPr fontId="4"/>
  </si>
  <si>
    <t>ボランティア</t>
    <phoneticPr fontId="4"/>
  </si>
  <si>
    <t>大人</t>
    <rPh sb="0" eb="2">
      <t>オトナ</t>
    </rPh>
    <phoneticPr fontId="4"/>
  </si>
  <si>
    <t>子ども</t>
    <rPh sb="0" eb="1">
      <t>コ</t>
    </rPh>
    <phoneticPr fontId="4"/>
  </si>
  <si>
    <t>1組あたり</t>
  </si>
  <si>
    <t>人</t>
    <phoneticPr fontId="4"/>
  </si>
  <si>
    <t>大人1人あたり</t>
  </si>
  <si>
    <t>講師・スタッフ人数内訳</t>
    <rPh sb="0" eb="2">
      <t>コウシ</t>
    </rPh>
    <rPh sb="7" eb="9">
      <t>ニンズウ</t>
    </rPh>
    <rPh sb="9" eb="11">
      <t>ウチワケ</t>
    </rPh>
    <phoneticPr fontId="4"/>
  </si>
  <si>
    <t>参加者数</t>
    <phoneticPr fontId="4"/>
  </si>
  <si>
    <r>
      <t>助成事業実施スケジュール  一覧表</t>
    </r>
    <r>
      <rPr>
        <sz val="12"/>
        <color theme="1"/>
        <rFont val="ＭＳ Ｐゴシック"/>
        <family val="3"/>
        <charset val="128"/>
        <scheme val="minor"/>
      </rPr>
      <t>（※会議、打合せ等も含む）</t>
    </r>
    <phoneticPr fontId="42"/>
  </si>
  <si>
    <t>タイムスケジュール</t>
    <phoneticPr fontId="4"/>
  </si>
  <si>
    <t>イベント名：</t>
    <rPh sb="4" eb="5">
      <t>メイ</t>
    </rPh>
    <phoneticPr fontId="4"/>
  </si>
  <si>
    <t>時間</t>
    <rPh sb="0" eb="2">
      <t>ジカン</t>
    </rPh>
    <phoneticPr fontId="42"/>
  </si>
  <si>
    <t>備考</t>
    <phoneticPr fontId="4"/>
  </si>
  <si>
    <t>実施内容</t>
    <rPh sb="0" eb="4">
      <t>ジッシナイヨウ</t>
    </rPh>
    <phoneticPr fontId="4"/>
  </si>
  <si>
    <r>
      <rPr>
        <b/>
        <sz val="11"/>
        <rFont val="ＭＳ Ｐゴシック"/>
        <family val="3"/>
        <charset val="128"/>
      </rPr>
      <t>講演会やイベント等の各回のタイムスケジュールが分かるように入力してください。</t>
    </r>
    <r>
      <rPr>
        <sz val="11"/>
        <rFont val="ＭＳ Ｐゴシック"/>
        <family val="3"/>
        <charset val="128"/>
      </rPr>
      <t xml:space="preserve">
※各回のタイムスケジュールや実施内容が同じであれば、１つだけ入力してください。</t>
    </r>
    <rPh sb="29" eb="31">
      <t>ニュウリョク</t>
    </rPh>
    <rPh sb="40" eb="42">
      <t>カクカイ</t>
    </rPh>
    <rPh sb="53" eb="55">
      <t>ジッシ</t>
    </rPh>
    <rPh sb="55" eb="57">
      <t>ナイヨウ</t>
    </rPh>
    <rPh sb="58" eb="59">
      <t>オナ</t>
    </rPh>
    <rPh sb="69" eb="71">
      <t>ニュウリョク</t>
    </rPh>
    <phoneticPr fontId="4"/>
  </si>
  <si>
    <t>日にち：</t>
    <phoneticPr fontId="4"/>
  </si>
  <si>
    <t>講師打合せ</t>
    <phoneticPr fontId="4"/>
  </si>
  <si>
    <t xml:space="preserve">第1回 支援者育成研修の実施
</t>
    <phoneticPr fontId="4"/>
  </si>
  <si>
    <t>第2回 支援者育成研修の実施</t>
    <phoneticPr fontId="4"/>
  </si>
  <si>
    <t>第3回 支援者育成研修の実施</t>
    <phoneticPr fontId="4"/>
  </si>
  <si>
    <t>第１回、２回の研修に向けた打ち合わせ</t>
    <rPh sb="0" eb="1">
      <t>ダイ</t>
    </rPh>
    <rPh sb="2" eb="3">
      <t>カイ</t>
    </rPh>
    <rPh sb="5" eb="6">
      <t>カイ</t>
    </rPh>
    <rPh sb="7" eb="9">
      <t>ケンシュウ</t>
    </rPh>
    <rPh sb="10" eb="11">
      <t>ム</t>
    </rPh>
    <rPh sb="13" eb="14">
      <t>ウ</t>
    </rPh>
    <rPh sb="15" eb="16">
      <t>ア</t>
    </rPh>
    <phoneticPr fontId="4"/>
  </si>
  <si>
    <t>第3回の研修に向けた打ち合わせ</t>
    <phoneticPr fontId="4"/>
  </si>
  <si>
    <t>支援者としての在り方について</t>
    <rPh sb="0" eb="3">
      <t>シエンシャ</t>
    </rPh>
    <rPh sb="7" eb="8">
      <t>ア</t>
    </rPh>
    <rPh sb="9" eb="10">
      <t>カタ</t>
    </rPh>
    <phoneticPr fontId="4"/>
  </si>
  <si>
    <t>子育て事情について</t>
    <rPh sb="0" eb="2">
      <t>コソダ</t>
    </rPh>
    <rPh sb="3" eb="5">
      <t>ジジョウ</t>
    </rPh>
    <phoneticPr fontId="4"/>
  </si>
  <si>
    <t>○○区民センター
○会議室</t>
    <phoneticPr fontId="4"/>
  </si>
  <si>
    <t>〇〇区民会館
集会室</t>
    <rPh sb="2" eb="6">
      <t>クミンカイカン</t>
    </rPh>
    <rPh sb="7" eb="10">
      <t>シュウカイシツ</t>
    </rPh>
    <phoneticPr fontId="4"/>
  </si>
  <si>
    <t>〇〇区民会館
集会室</t>
    <phoneticPr fontId="4"/>
  </si>
  <si>
    <t>親子講座</t>
    <rPh sb="0" eb="2">
      <t>オヤコ</t>
    </rPh>
    <rPh sb="2" eb="4">
      <t>コウザ</t>
    </rPh>
    <phoneticPr fontId="4"/>
  </si>
  <si>
    <t>講師：○○ ○○
※(予定)交渉中</t>
    <phoneticPr fontId="4"/>
  </si>
  <si>
    <t>会員集合、準備</t>
    <phoneticPr fontId="4"/>
  </si>
  <si>
    <t>受付</t>
    <phoneticPr fontId="4"/>
  </si>
  <si>
    <t>研修「○○○○について」
講師：○○　○○</t>
    <phoneticPr fontId="4"/>
  </si>
  <si>
    <t>研修終了</t>
    <phoneticPr fontId="4"/>
  </si>
  <si>
    <t>片付け</t>
    <phoneticPr fontId="4"/>
  </si>
  <si>
    <t>会員解散</t>
    <phoneticPr fontId="4"/>
  </si>
  <si>
    <t>第１回　支援者育成研修の実施</t>
    <phoneticPr fontId="4"/>
  </si>
  <si>
    <t>1組あたり</t>
    <rPh sb="1" eb="2">
      <t>クミ</t>
    </rPh>
    <phoneticPr fontId="4"/>
  </si>
  <si>
    <t>補足：</t>
    <rPh sb="0" eb="2">
      <t>ホソク</t>
    </rPh>
    <phoneticPr fontId="4"/>
  </si>
  <si>
    <t>第２回、第３回も同一のタイムスケジュールで実施（第３回は午後）</t>
    <rPh sb="0" eb="1">
      <t>ダイ</t>
    </rPh>
    <rPh sb="2" eb="3">
      <t>カイ</t>
    </rPh>
    <rPh sb="4" eb="5">
      <t>ダイ</t>
    </rPh>
    <rPh sb="6" eb="7">
      <t>カイ</t>
    </rPh>
    <rPh sb="8" eb="10">
      <t>ドウイツ</t>
    </rPh>
    <rPh sb="21" eb="23">
      <t>ジッシ</t>
    </rPh>
    <rPh sb="24" eb="25">
      <t>ダイ</t>
    </rPh>
    <rPh sb="26" eb="27">
      <t>カイ</t>
    </rPh>
    <rPh sb="28" eb="30">
      <t>ゴゴ</t>
    </rPh>
    <phoneticPr fontId="4"/>
  </si>
  <si>
    <t>同じスケジュールで複数回実施する場合はチェック</t>
    <rPh sb="0" eb="1">
      <t>オナ</t>
    </rPh>
    <rPh sb="9" eb="12">
      <t>フクスウカイ</t>
    </rPh>
    <rPh sb="12" eb="14">
      <t>ジッシ</t>
    </rPh>
    <rPh sb="16" eb="18">
      <t>バアイ</t>
    </rPh>
    <phoneticPr fontId="4"/>
  </si>
  <si>
    <t>世田谷　太郎</t>
    <rPh sb="0" eb="3">
      <t>セタガヤ</t>
    </rPh>
    <rPh sb="4" eb="6">
      <t>タロウ</t>
    </rPh>
    <phoneticPr fontId="4"/>
  </si>
  <si>
    <t>世田谷花子</t>
    <rPh sb="0" eb="5">
      <t>セタガヤハナコ</t>
    </rPh>
    <phoneticPr fontId="4"/>
  </si>
  <si>
    <t>世田谷区祖師谷</t>
    <rPh sb="0" eb="4">
      <t>セタガヤク</t>
    </rPh>
    <rPh sb="4" eb="7">
      <t>ソシガヤ</t>
    </rPh>
    <phoneticPr fontId="4"/>
  </si>
  <si>
    <t>副会長</t>
    <rPh sb="0" eb="3">
      <t>フクカイチョウ</t>
    </rPh>
    <phoneticPr fontId="4"/>
  </si>
  <si>
    <t>世田谷次郎</t>
    <rPh sb="0" eb="3">
      <t>セタガヤ</t>
    </rPh>
    <rPh sb="3" eb="5">
      <t>ジロウ</t>
    </rPh>
    <phoneticPr fontId="4"/>
  </si>
  <si>
    <t>目黒区</t>
    <rPh sb="0" eb="3">
      <t>メグロク</t>
    </rPh>
    <phoneticPr fontId="4"/>
  </si>
  <si>
    <t>事業責任者
※住所、電話番号、Eメールは公開しません。</t>
    <rPh sb="0" eb="5">
      <t>ジギョウセキニンシャ</t>
    </rPh>
    <phoneticPr fontId="4"/>
  </si>
  <si>
    <t>せたがやの会</t>
    <rPh sb="5" eb="6">
      <t>カイ</t>
    </rPh>
    <phoneticPr fontId="4"/>
  </si>
  <si>
    <r>
      <t>有（</t>
    </r>
    <r>
      <rPr>
        <b/>
        <sz val="9"/>
        <color rgb="FFFF0000"/>
        <rFont val="ＭＳ Ｐゴシック"/>
        <family val="3"/>
        <charset val="128"/>
      </rPr>
      <t>令和５、６年度</t>
    </r>
    <r>
      <rPr>
        <sz val="9"/>
        <rFont val="ＭＳ Ｐゴシック"/>
        <family val="3"/>
        <charset val="128"/>
      </rPr>
      <t>）・無</t>
    </r>
    <rPh sb="0" eb="1">
      <t>アリ</t>
    </rPh>
    <rPh sb="2" eb="4">
      <t>レイワ</t>
    </rPh>
    <rPh sb="11" eb="12">
      <t>ナ</t>
    </rPh>
    <phoneticPr fontId="4"/>
  </si>
  <si>
    <t>令和●年●月●日</t>
    <rPh sb="0" eb="2">
      <t>レイワ</t>
    </rPh>
    <rPh sb="3" eb="4">
      <t>ネン</t>
    </rPh>
    <rPh sb="5" eb="6">
      <t>ガツ</t>
    </rPh>
    <rPh sb="7" eb="8">
      <t>ニチ</t>
    </rPh>
    <phoneticPr fontId="4"/>
  </si>
  <si>
    <t>世田谷区子ども・子育て地域活動支援助成金交付申請書</t>
    <phoneticPr fontId="4"/>
  </si>
  <si>
    <t>子どもの健やかな成長に寄与する地域づくりを行っていくことを目的として、ひとり
親家庭支援のための夜の預かりサービスの担い手を育成する。</t>
    <phoneticPr fontId="4"/>
  </si>
  <si>
    <t>世田谷区子ども・子育て地域活動支援</t>
    <rPh sb="0" eb="4">
      <t>セタガヤク</t>
    </rPh>
    <rPh sb="4" eb="5">
      <t>コ</t>
    </rPh>
    <rPh sb="8" eb="10">
      <t>コソダ</t>
    </rPh>
    <rPh sb="11" eb="13">
      <t>チイキ</t>
    </rPh>
    <rPh sb="13" eb="15">
      <t>カツドウ</t>
    </rPh>
    <rPh sb="15" eb="17">
      <t>シエン</t>
    </rPh>
    <phoneticPr fontId="4"/>
  </si>
  <si>
    <t>子ども・子育て地域活動支援助成金充当額</t>
    <rPh sb="0" eb="1">
      <t>コ</t>
    </rPh>
    <rPh sb="4" eb="6">
      <t>コソダ</t>
    </rPh>
    <rPh sb="7" eb="9">
      <t>チイキ</t>
    </rPh>
    <rPh sb="9" eb="11">
      <t>カツドウ</t>
    </rPh>
    <rPh sb="11" eb="13">
      <t>シエン</t>
    </rPh>
    <rPh sb="13" eb="16">
      <t>ジョセイキン</t>
    </rPh>
    <rPh sb="16" eb="18">
      <t>ジュウトウ</t>
    </rPh>
    <rPh sb="18" eb="19">
      <t>ガク</t>
    </rPh>
    <phoneticPr fontId="4"/>
  </si>
  <si>
    <t>子ども・子育て地域活動支援連絡担当者</t>
    <rPh sb="0" eb="1">
      <t>コ</t>
    </rPh>
    <rPh sb="4" eb="6">
      <t>コソダ</t>
    </rPh>
    <rPh sb="7" eb="9">
      <t>チイキ</t>
    </rPh>
    <rPh sb="9" eb="11">
      <t>カツドウ</t>
    </rPh>
    <rPh sb="11" eb="13">
      <t>シエン</t>
    </rPh>
    <rPh sb="13" eb="15">
      <t>レンラク</t>
    </rPh>
    <rPh sb="15" eb="18">
      <t>タントウシャ</t>
    </rPh>
    <phoneticPr fontId="4"/>
  </si>
  <si>
    <t>子ども・子育て地域活動支援連絡担当者</t>
    <rPh sb="0" eb="1">
      <t>コ</t>
    </rPh>
    <rPh sb="4" eb="6">
      <t>コソダ</t>
    </rPh>
    <rPh sb="7" eb="9">
      <t>チイキ</t>
    </rPh>
    <rPh sb="9" eb="11">
      <t>カツドウ</t>
    </rPh>
    <rPh sb="11" eb="13">
      <t>シエン</t>
    </rPh>
    <rPh sb="13" eb="18">
      <t>レンラクタントウシャ</t>
    </rPh>
    <phoneticPr fontId="4"/>
  </si>
  <si>
    <r>
      <t>　　　　　</t>
    </r>
    <r>
      <rPr>
        <sz val="11"/>
        <rFont val="ＭＳ Ｐゴシック"/>
        <family val="3"/>
        <charset val="128"/>
      </rPr>
      <t>世田谷区子ども・子育て地域活動支援助成金の交付を受けたいので、関係書類を
　　　　添付して下記のとおり申請いたします。</t>
    </r>
    <rPh sb="56" eb="58">
      <t>シンセイ</t>
    </rPh>
    <phoneticPr fontId="4"/>
  </si>
  <si>
    <r>
      <t>７　過去において</t>
    </r>
    <r>
      <rPr>
        <sz val="11"/>
        <rFont val="ＭＳ Ｐゴシック"/>
        <family val="3"/>
        <charset val="128"/>
      </rPr>
      <t>世田谷区子ども・子育て地域活動支援助成金（旧：子ども基金）を受けた事の有無</t>
    </r>
    <rPh sb="29" eb="30">
      <t>キュウ</t>
    </rPh>
    <rPh sb="31" eb="32">
      <t>コ</t>
    </rPh>
    <rPh sb="34" eb="36">
      <t>キキン</t>
    </rPh>
    <phoneticPr fontId="4"/>
  </si>
  <si>
    <r>
      <t>提出書類/助成上限額</t>
    </r>
    <r>
      <rPr>
        <b/>
        <u/>
        <sz val="11"/>
        <rFont val="ＭＳ Ｐゴシック"/>
        <family val="3"/>
        <charset val="128"/>
      </rPr>
      <t>（該当金額に〇をしてください）</t>
    </r>
    <rPh sb="0" eb="4">
      <t>テイシュツショルイ</t>
    </rPh>
    <phoneticPr fontId="4"/>
  </si>
  <si>
    <r>
      <t>今回申請する事業について、過去に</t>
    </r>
    <r>
      <rPr>
        <sz val="11"/>
        <rFont val="ＭＳ Ｐゴシック"/>
        <family val="3"/>
        <charset val="128"/>
      </rPr>
      <t>子ども・子育て地域活動支援（旧：子ども基金）の助成を受けたことがある場合、その事業名と助成回数</t>
    </r>
    <rPh sb="0" eb="2">
      <t>コンカイ</t>
    </rPh>
    <rPh sb="2" eb="4">
      <t>シンセイ</t>
    </rPh>
    <rPh sb="6" eb="8">
      <t>ジギョウ</t>
    </rPh>
    <rPh sb="13" eb="15">
      <t>カコ</t>
    </rPh>
    <rPh sb="30" eb="31">
      <t>キュウ</t>
    </rPh>
    <rPh sb="32" eb="33">
      <t>コ</t>
    </rPh>
    <phoneticPr fontId="4"/>
  </si>
  <si>
    <r>
      <rPr>
        <sz val="11"/>
        <rFont val="ＭＳ Ｐゴシック"/>
        <family val="3"/>
        <charset val="128"/>
      </rPr>
      <t>子ども・子育て地域活動支援助成金以外の財源
※該当するものに〇をつけてください。</t>
    </r>
    <rPh sb="0" eb="1">
      <t>コ</t>
    </rPh>
    <rPh sb="4" eb="6">
      <t>コソダ</t>
    </rPh>
    <rPh sb="7" eb="9">
      <t>チイキ</t>
    </rPh>
    <rPh sb="9" eb="11">
      <t>カツドウ</t>
    </rPh>
    <rPh sb="11" eb="13">
      <t>シエン</t>
    </rPh>
    <rPh sb="13" eb="16">
      <t>ジョセイキン</t>
    </rPh>
    <rPh sb="16" eb="18">
      <t>イガイ</t>
    </rPh>
    <rPh sb="19" eb="21">
      <t>ザイゲン</t>
    </rPh>
    <rPh sb="23" eb="25">
      <t>ガイトウ</t>
    </rPh>
    <phoneticPr fontId="4"/>
  </si>
  <si>
    <r>
      <t>【過去に同一事業で</t>
    </r>
    <r>
      <rPr>
        <sz val="11"/>
        <rFont val="ＭＳ Ｐゴシック"/>
        <family val="3"/>
        <charset val="128"/>
      </rPr>
      <t>子ども・子育て地域活動支援（旧：子ども基金）の助成を受けたことがある団体のみご記入ください】</t>
    </r>
    <rPh sb="23" eb="24">
      <t>キュウ</t>
    </rPh>
    <rPh sb="25" eb="26">
      <t>コ</t>
    </rPh>
    <phoneticPr fontId="4"/>
  </si>
  <si>
    <r>
      <t>前回の</t>
    </r>
    <r>
      <rPr>
        <sz val="11"/>
        <rFont val="ＭＳ Ｐゴシック"/>
        <family val="3"/>
        <charset val="128"/>
      </rPr>
      <t>子ども・子育て地域活動支援（旧子ども基金）助成事業について</t>
    </r>
    <rPh sb="17" eb="18">
      <t>キュウ</t>
    </rPh>
    <phoneticPr fontId="4"/>
  </si>
  <si>
    <t>110円×500枚</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</si>
</sst>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0_ "/>
    <numFmt numFmtId="177" formatCode="#,##0_);[Red]\(#,##0\)"/>
    <numFmt numFmtId="178" formatCode="[$]ggge&quot;年&quot;m&quot;月&quot;d&quot;日&quot;;@" x16r2:formatCode16="[$-ja-JP-x-gannen]ggge&quot;年&quot;m&quot;月&quot;d&quot;日&quot;;@"/>
    <numFmt numFmtId="179" formatCode="#,###&quot;円&quot;"/>
    <numFmt numFmtId="180" formatCode="#,###&quot;万円&quot;"/>
    <numFmt numFmtId="181" formatCode="#,###&quot;名&quot;"/>
    <numFmt numFmtId="182" formatCode="#,###&quot;回&quot;"/>
    <numFmt numFmtId="183" formatCode="#,###&quot;枚&quot;"/>
    <numFmt numFmtId="184" formatCode="#,###&quot;か所&quot;"/>
    <numFmt numFmtId="185" formatCode="#,###&quot;部&quot;"/>
    <numFmt numFmtId="186" formatCode="#,###&quot;人&quot;"/>
    <numFmt numFmtId="187" formatCode="h&quot;時&quot;mm&quot;分&quot;;@"/>
    <numFmt numFmtId="188" formatCode="0_);[Red]\(0\)"/>
    <numFmt numFmtId="189" formatCode="#,##0&quot;円&quot;"/>
  </numFmts>
  <fonts count="54"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sz val="10"/>
      <name val="ＭＳ Ｐゴシック"/>
      <family val="3"/>
      <charset val="128"/>
    </font>
    <font>
      <b/>
      <sz val="18"/>
      <name val="ＭＳ Ｐゴシック"/>
      <family val="3"/>
      <charset val="128"/>
    </font>
    <font>
      <b/>
      <sz val="12"/>
      <name val="ＭＳ Ｐゴシック"/>
      <family val="3"/>
      <charset val="128"/>
    </font>
    <font>
      <b/>
      <sz val="10"/>
      <name val="ＭＳ Ｐゴシック"/>
      <family val="3"/>
      <charset val="128"/>
    </font>
    <font>
      <b/>
      <i/>
      <sz val="12"/>
      <name val="ＭＳ Ｐゴシック"/>
      <family val="3"/>
      <charset val="128"/>
    </font>
    <font>
      <i/>
      <sz val="12"/>
      <name val="ＭＳ Ｐゴシック"/>
      <family val="3"/>
      <charset val="128"/>
    </font>
    <font>
      <sz val="12"/>
      <name val="ＭＳ 明朝"/>
      <family val="1"/>
      <charset val="128"/>
    </font>
    <font>
      <i/>
      <sz val="12"/>
      <name val="ＭＳ 明朝"/>
      <family val="1"/>
      <charset val="128"/>
    </font>
    <font>
      <i/>
      <sz val="11"/>
      <name val="ＭＳ 明朝"/>
      <family val="1"/>
      <charset val="128"/>
    </font>
    <font>
      <i/>
      <sz val="12"/>
      <name val="ＭＳ Ｐ明朝"/>
      <family val="1"/>
      <charset val="128"/>
    </font>
    <font>
      <sz val="9"/>
      <name val="ＭＳ 明朝"/>
      <family val="1"/>
      <charset val="128"/>
    </font>
    <font>
      <i/>
      <sz val="9"/>
      <name val="ＭＳ 明朝"/>
      <family val="1"/>
      <charset val="128"/>
    </font>
    <font>
      <sz val="9"/>
      <name val="ＭＳ Ｐゴシック"/>
      <family val="3"/>
      <charset val="128"/>
    </font>
    <font>
      <b/>
      <sz val="11"/>
      <name val="ＭＳ Ｐ明朝"/>
      <family val="1"/>
      <charset val="128"/>
    </font>
    <font>
      <b/>
      <i/>
      <sz val="11"/>
      <name val="ＭＳ Ｐゴシック"/>
      <family val="3"/>
      <charset val="128"/>
    </font>
    <font>
      <sz val="8.5"/>
      <name val="ＭＳ Ｐゴシック"/>
      <family val="3"/>
      <charset val="128"/>
    </font>
    <font>
      <sz val="10"/>
      <name val="HG丸ｺﾞｼｯｸM-PRO"/>
      <family val="3"/>
      <charset val="128"/>
    </font>
    <font>
      <i/>
      <sz val="10"/>
      <name val="ＭＳ Ｐ明朝"/>
      <family val="1"/>
      <charset val="128"/>
    </font>
    <font>
      <i/>
      <sz val="10"/>
      <name val="ＭＳ 明朝"/>
      <family val="1"/>
      <charset val="128"/>
    </font>
    <font>
      <b/>
      <sz val="16"/>
      <name val="ＭＳ Ｐゴシック"/>
      <family val="3"/>
      <charset val="128"/>
    </font>
    <font>
      <b/>
      <sz val="11"/>
      <color rgb="FFFF0000"/>
      <name val="ＭＳ Ｐゴシック"/>
      <family val="3"/>
      <charset val="128"/>
    </font>
    <font>
      <u/>
      <sz val="11"/>
      <color theme="10"/>
      <name val="ＭＳ Ｐゴシック"/>
      <family val="3"/>
      <charset val="128"/>
    </font>
    <font>
      <b/>
      <sz val="11"/>
      <name val="ＭＳ Ｐゴシック"/>
      <family val="3"/>
      <charset val="128"/>
    </font>
    <font>
      <b/>
      <sz val="14"/>
      <name val="ＭＳ Ｐゴシック"/>
      <family val="3"/>
      <charset val="128"/>
    </font>
    <font>
      <sz val="8"/>
      <name val="ＭＳ Ｐゴシック"/>
      <family val="3"/>
      <charset val="128"/>
    </font>
    <font>
      <b/>
      <sz val="10"/>
      <color rgb="FFFF0000"/>
      <name val="ＭＳ Ｐゴシック"/>
      <family val="3"/>
      <charset val="128"/>
    </font>
    <font>
      <b/>
      <sz val="11"/>
      <color rgb="FFFF0000"/>
      <name val="ＭＳ Ｐ明朝"/>
      <family val="1"/>
      <charset val="128"/>
    </font>
    <font>
      <i/>
      <sz val="9"/>
      <name val="ＭＳ Ｐゴシック"/>
      <family val="3"/>
      <charset val="128"/>
    </font>
    <font>
      <b/>
      <i/>
      <sz val="11"/>
      <color rgb="FFFF0000"/>
      <name val="ＭＳ 明朝"/>
      <family val="1"/>
      <charset val="128"/>
    </font>
    <font>
      <b/>
      <i/>
      <sz val="12"/>
      <color rgb="FFFF0000"/>
      <name val="ＭＳ 明朝"/>
      <family val="1"/>
      <charset val="128"/>
    </font>
    <font>
      <b/>
      <sz val="12"/>
      <color rgb="FFFF0000"/>
      <name val="ＭＳ 明朝"/>
      <family val="1"/>
      <charset val="128"/>
    </font>
    <font>
      <b/>
      <sz val="9"/>
      <color rgb="FFFF0000"/>
      <name val="ＭＳ 明朝"/>
      <family val="1"/>
      <charset val="128"/>
    </font>
    <font>
      <b/>
      <i/>
      <sz val="9"/>
      <color rgb="FFFF0000"/>
      <name val="ＭＳ 明朝"/>
      <family val="1"/>
      <charset val="128"/>
    </font>
    <font>
      <b/>
      <i/>
      <sz val="12"/>
      <color rgb="FFFF0000"/>
      <name val="ＭＳ Ｐゴシック"/>
      <family val="3"/>
      <charset val="128"/>
    </font>
    <font>
      <b/>
      <i/>
      <sz val="9"/>
      <color rgb="FFFF0000"/>
      <name val="ＭＳ Ｐゴシック"/>
      <family val="3"/>
      <charset val="128"/>
    </font>
    <font>
      <sz val="11"/>
      <color theme="1"/>
      <name val="ＭＳ Ｐゴシック"/>
      <family val="2"/>
      <scheme val="minor"/>
    </font>
    <font>
      <b/>
      <sz val="18"/>
      <color theme="1"/>
      <name val="ＭＳ Ｐゴシック"/>
      <family val="3"/>
      <charset val="128"/>
      <scheme val="minor"/>
    </font>
    <font>
      <sz val="6"/>
      <name val="ＭＳ Ｐゴシック"/>
      <family val="3"/>
      <charset val="128"/>
      <scheme val="minor"/>
    </font>
    <font>
      <b/>
      <sz val="11"/>
      <color theme="1"/>
      <name val="ＭＳ Ｐゴシック"/>
      <family val="3"/>
      <charset val="128"/>
      <scheme val="minor"/>
    </font>
    <font>
      <sz val="9"/>
      <color theme="1"/>
      <name val="ＭＳ Ｐゴシック"/>
      <family val="3"/>
      <charset val="128"/>
      <scheme val="minor"/>
    </font>
    <font>
      <sz val="9"/>
      <color theme="1"/>
      <name val="ＭＳ Ｐゴシック"/>
      <family val="2"/>
      <scheme val="minor"/>
    </font>
    <font>
      <sz val="12"/>
      <color theme="1"/>
      <name val="ＭＳ Ｐゴシック"/>
      <family val="3"/>
      <charset val="128"/>
      <scheme val="minor"/>
    </font>
    <font>
      <b/>
      <sz val="9"/>
      <color rgb="FFFF0000"/>
      <name val="ＭＳ Ｐゴシック"/>
      <family val="3"/>
      <charset val="128"/>
      <scheme val="minor"/>
    </font>
    <font>
      <b/>
      <sz val="11"/>
      <color rgb="FFFF0000"/>
      <name val="ＭＳ Ｐゴシック"/>
      <family val="3"/>
      <charset val="128"/>
      <scheme val="minor"/>
    </font>
    <font>
      <b/>
      <sz val="9"/>
      <color rgb="FFFF0000"/>
      <name val="ＭＳ Ｐゴシック"/>
      <family val="3"/>
      <charset val="128"/>
    </font>
    <font>
      <sz val="11"/>
      <color theme="1"/>
      <name val="ＭＳ Ｐゴシック"/>
      <family val="3"/>
      <charset val="128"/>
    </font>
    <font>
      <b/>
      <sz val="6"/>
      <name val="ＭＳ Ｐゴシック"/>
      <family val="3"/>
      <charset val="128"/>
    </font>
    <font>
      <b/>
      <u/>
      <sz val="11"/>
      <name val="ＭＳ Ｐゴシック"/>
      <family val="3"/>
      <charset val="128"/>
    </font>
    <font>
      <sz val="11"/>
      <name val="ＭＳ 明朝"/>
      <family val="1"/>
      <charset val="128"/>
    </font>
  </fonts>
  <fills count="10">
    <fill>
      <patternFill patternType="none"/>
    </fill>
    <fill>
      <patternFill patternType="gray125"/>
    </fill>
    <fill>
      <patternFill patternType="gray0625">
        <bgColor indexed="9"/>
      </patternFill>
    </fill>
    <fill>
      <patternFill patternType="solid">
        <fgColor indexed="13"/>
        <bgColor indexed="9"/>
      </patternFill>
    </fill>
    <fill>
      <patternFill patternType="solid">
        <fgColor indexed="13"/>
        <bgColor indexed="64"/>
      </patternFill>
    </fill>
    <fill>
      <patternFill patternType="solid">
        <fgColor rgb="FFFFFF00"/>
        <bgColor indexed="64"/>
      </patternFill>
    </fill>
    <fill>
      <patternFill patternType="lightGray">
        <fgColor theme="6" tint="-0.24994659260841701"/>
        <bgColor indexed="65"/>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s>
  <borders count="113">
    <border>
      <left/>
      <right/>
      <top/>
      <bottom/>
      <diagonal/>
    </border>
    <border>
      <left style="thin">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right/>
      <top/>
      <bottom style="thin">
        <color indexed="64"/>
      </bottom>
      <diagonal/>
    </border>
    <border>
      <left/>
      <right style="medium">
        <color indexed="64"/>
      </right>
      <top style="double">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style="thin">
        <color indexed="64"/>
      </left>
      <right/>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top/>
      <bottom style="double">
        <color indexed="64"/>
      </bottom>
      <diagonal/>
    </border>
    <border>
      <left/>
      <right style="medium">
        <color indexed="64"/>
      </right>
      <top/>
      <bottom style="double">
        <color indexed="64"/>
      </bottom>
      <diagonal/>
    </border>
    <border>
      <left/>
      <right style="thin">
        <color indexed="64"/>
      </right>
      <top/>
      <bottom style="thin">
        <color indexed="64"/>
      </bottom>
      <diagonal/>
    </border>
    <border>
      <left/>
      <right style="medium">
        <color indexed="64"/>
      </right>
      <top/>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style="thin">
        <color indexed="64"/>
      </right>
      <top/>
      <bottom/>
      <diagonal/>
    </border>
    <border>
      <left style="medium">
        <color indexed="64"/>
      </left>
      <right style="thin">
        <color indexed="64"/>
      </right>
      <top/>
      <bottom style="double">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double">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thin">
        <color indexed="64"/>
      </top>
      <bottom style="medium">
        <color indexed="64"/>
      </bottom>
      <diagonal/>
    </border>
    <border>
      <left style="medium">
        <color indexed="64"/>
      </left>
      <right style="medium">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diagonalUp="1">
      <left style="thin">
        <color indexed="64"/>
      </left>
      <right/>
      <top style="thin">
        <color indexed="64"/>
      </top>
      <bottom/>
      <diagonal style="thin">
        <color indexed="64"/>
      </diagonal>
    </border>
    <border diagonalUp="1">
      <left/>
      <right style="medium">
        <color indexed="64"/>
      </right>
      <top style="thin">
        <color indexed="64"/>
      </top>
      <bottom/>
      <diagonal style="thin">
        <color indexed="64"/>
      </diagonal>
    </border>
    <border diagonalUp="1">
      <left style="thin">
        <color indexed="64"/>
      </left>
      <right/>
      <top/>
      <bottom/>
      <diagonal style="thin">
        <color indexed="64"/>
      </diagonal>
    </border>
    <border diagonalUp="1">
      <left/>
      <right style="medium">
        <color indexed="64"/>
      </right>
      <top/>
      <bottom/>
      <diagonal style="thin">
        <color indexed="64"/>
      </diagonal>
    </border>
    <border diagonalUp="1">
      <left style="thin">
        <color indexed="64"/>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medium">
        <color indexed="64"/>
      </left>
      <right/>
      <top/>
      <bottom style="thin">
        <color indexed="64"/>
      </bottom>
      <diagonal/>
    </border>
    <border>
      <left style="thin">
        <color indexed="64"/>
      </left>
      <right style="medium">
        <color indexed="64"/>
      </right>
      <top style="thin">
        <color indexed="64"/>
      </top>
      <bottom style="double">
        <color indexed="64"/>
      </bottom>
      <diagonal/>
    </border>
    <border>
      <left style="thin">
        <color indexed="64"/>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medium">
        <color indexed="64"/>
      </left>
      <right/>
      <top style="thin">
        <color indexed="64"/>
      </top>
      <bottom style="medium">
        <color indexed="64"/>
      </bottom>
      <diagonal/>
    </border>
  </borders>
  <cellStyleXfs count="6">
    <xf numFmtId="0" fontId="0" fillId="0" borderId="0">
      <alignment vertical="center"/>
    </xf>
    <xf numFmtId="38" fontId="2" fillId="0" borderId="0" applyFont="0" applyFill="0" applyBorder="0" applyAlignment="0" applyProtection="0">
      <alignment vertical="center"/>
    </xf>
    <xf numFmtId="0" fontId="2" fillId="0" borderId="0"/>
    <xf numFmtId="0" fontId="26" fillId="0" borderId="0" applyNumberFormat="0" applyFill="0" applyBorder="0" applyAlignment="0" applyProtection="0">
      <alignment vertical="center"/>
    </xf>
    <xf numFmtId="0" fontId="40" fillId="0" borderId="0"/>
    <xf numFmtId="0" fontId="1" fillId="0" borderId="0">
      <alignment vertical="center"/>
    </xf>
  </cellStyleXfs>
  <cellXfs count="535">
    <xf numFmtId="0" fontId="0" fillId="0" borderId="0" xfId="0">
      <alignment vertical="center"/>
    </xf>
    <xf numFmtId="0" fontId="3" fillId="0" borderId="0" xfId="0" applyFont="1">
      <alignment vertical="center"/>
    </xf>
    <xf numFmtId="0" fontId="3" fillId="0" borderId="0" xfId="0" applyFont="1" applyAlignment="1">
      <alignment horizontal="center" vertical="center"/>
    </xf>
    <xf numFmtId="0" fontId="5" fillId="0" borderId="0" xfId="0" applyFont="1">
      <alignment vertical="center"/>
    </xf>
    <xf numFmtId="0" fontId="8" fillId="0" borderId="0" xfId="0" applyFont="1">
      <alignment vertical="center"/>
    </xf>
    <xf numFmtId="0" fontId="3" fillId="0" borderId="0" xfId="0" applyFont="1" applyFill="1" applyBorder="1" applyAlignment="1">
      <alignment horizontal="center" vertical="center"/>
    </xf>
    <xf numFmtId="0" fontId="7" fillId="0" borderId="0" xfId="0" applyFont="1" applyFill="1" applyBorder="1" applyAlignment="1">
      <alignment horizontal="left" vertical="top"/>
    </xf>
    <xf numFmtId="0" fontId="7" fillId="0" borderId="0" xfId="0" applyFont="1" applyFill="1" applyBorder="1" applyAlignment="1">
      <alignment vertical="top"/>
    </xf>
    <xf numFmtId="0" fontId="8" fillId="0" borderId="0" xfId="0" applyFont="1" applyAlignment="1">
      <alignment horizontal="left" vertical="center"/>
    </xf>
    <xf numFmtId="0" fontId="3" fillId="0" borderId="1" xfId="0" applyFont="1" applyBorder="1" applyAlignment="1">
      <alignment horizontal="center" vertical="center"/>
    </xf>
    <xf numFmtId="0" fontId="3" fillId="0" borderId="0" xfId="0" applyFont="1" applyBorder="1" applyAlignment="1">
      <alignment horizontal="center" vertical="center"/>
    </xf>
    <xf numFmtId="0" fontId="3" fillId="0" borderId="0" xfId="0" applyFont="1" applyBorder="1">
      <alignment vertical="center"/>
    </xf>
    <xf numFmtId="176" fontId="9" fillId="2" borderId="2" xfId="0" applyNumberFormat="1" applyFont="1" applyFill="1" applyBorder="1" applyAlignment="1">
      <alignment horizontal="right" vertical="top"/>
    </xf>
    <xf numFmtId="176" fontId="9" fillId="2" borderId="2" xfId="0" applyNumberFormat="1" applyFont="1" applyFill="1" applyBorder="1" applyAlignment="1">
      <alignment vertical="top"/>
    </xf>
    <xf numFmtId="176" fontId="9" fillId="3" borderId="2" xfId="0" applyNumberFormat="1" applyFont="1" applyFill="1" applyBorder="1" applyAlignment="1">
      <alignment horizontal="right" vertical="top"/>
    </xf>
    <xf numFmtId="176" fontId="9" fillId="4" borderId="2" xfId="0" applyNumberFormat="1" applyFont="1" applyFill="1" applyBorder="1" applyAlignment="1">
      <alignment horizontal="right" vertical="top"/>
    </xf>
    <xf numFmtId="176" fontId="8" fillId="2" borderId="3" xfId="0" applyNumberFormat="1" applyFont="1" applyFill="1" applyBorder="1" applyAlignment="1">
      <alignment horizontal="left" vertical="top"/>
    </xf>
    <xf numFmtId="176" fontId="8" fillId="2" borderId="3" xfId="0" applyNumberFormat="1" applyFont="1" applyFill="1" applyBorder="1" applyAlignment="1">
      <alignment vertical="top"/>
    </xf>
    <xf numFmtId="176" fontId="8" fillId="4" borderId="3" xfId="0" applyNumberFormat="1" applyFont="1" applyFill="1" applyBorder="1" applyAlignment="1">
      <alignment horizontal="left" vertical="top"/>
    </xf>
    <xf numFmtId="176" fontId="8" fillId="3" borderId="3" xfId="0" applyNumberFormat="1" applyFont="1" applyFill="1" applyBorder="1" applyAlignment="1">
      <alignment horizontal="left" vertical="top"/>
    </xf>
    <xf numFmtId="0" fontId="7" fillId="0" borderId="0" xfId="0" applyFont="1" applyFill="1" applyBorder="1" applyAlignment="1">
      <alignment horizontal="center" vertical="center"/>
    </xf>
    <xf numFmtId="0" fontId="8" fillId="4" borderId="4" xfId="0" applyFont="1" applyFill="1" applyBorder="1" applyAlignment="1">
      <alignment horizontal="left" vertical="top"/>
    </xf>
    <xf numFmtId="0" fontId="8" fillId="2" borderId="5" xfId="0" applyFont="1" applyFill="1" applyBorder="1" applyAlignment="1">
      <alignment vertical="top"/>
    </xf>
    <xf numFmtId="0" fontId="11" fillId="0" borderId="6" xfId="0" applyFont="1" applyBorder="1" applyAlignment="1">
      <alignment horizontal="left" vertical="center"/>
    </xf>
    <xf numFmtId="177" fontId="10" fillId="0" borderId="9" xfId="0" applyNumberFormat="1" applyFont="1" applyBorder="1" applyAlignment="1">
      <alignment horizontal="right" vertical="center"/>
    </xf>
    <xf numFmtId="0" fontId="11" fillId="0" borderId="10" xfId="0" applyFont="1" applyBorder="1" applyAlignment="1">
      <alignment horizontal="center" vertical="center"/>
    </xf>
    <xf numFmtId="0" fontId="7" fillId="0" borderId="11" xfId="0" applyFont="1" applyBorder="1" applyAlignment="1">
      <alignment horizontal="center" vertical="center"/>
    </xf>
    <xf numFmtId="0" fontId="7" fillId="0" borderId="0" xfId="0" applyFont="1">
      <alignment vertical="center"/>
    </xf>
    <xf numFmtId="0" fontId="15" fillId="0" borderId="6" xfId="0" applyFont="1" applyBorder="1">
      <alignment vertical="center"/>
    </xf>
    <xf numFmtId="38" fontId="12" fillId="0" borderId="16" xfId="1" applyFont="1" applyFill="1" applyBorder="1" applyAlignment="1">
      <alignment vertical="center"/>
    </xf>
    <xf numFmtId="38" fontId="16" fillId="0" borderId="8" xfId="1" applyFont="1" applyFill="1" applyBorder="1" applyAlignment="1">
      <alignment vertical="center"/>
    </xf>
    <xf numFmtId="0" fontId="11" fillId="0" borderId="6" xfId="0" applyFont="1" applyBorder="1" applyAlignment="1">
      <alignment horizontal="center" vertical="center" shrinkToFit="1"/>
    </xf>
    <xf numFmtId="177" fontId="12" fillId="0" borderId="17" xfId="0" applyNumberFormat="1" applyFont="1" applyBorder="1" applyAlignment="1">
      <alignment horizontal="right" vertical="center"/>
    </xf>
    <xf numFmtId="0" fontId="11" fillId="0" borderId="18" xfId="0" applyFont="1" applyBorder="1" applyAlignment="1">
      <alignment horizontal="center" vertical="center" shrinkToFit="1"/>
    </xf>
    <xf numFmtId="0" fontId="11" fillId="0" borderId="20" xfId="0" applyFont="1" applyBorder="1" applyAlignment="1">
      <alignment horizontal="center" vertical="center"/>
    </xf>
    <xf numFmtId="38" fontId="12" fillId="0" borderId="21" xfId="1" applyFont="1" applyFill="1" applyBorder="1" applyAlignment="1">
      <alignment vertical="center"/>
    </xf>
    <xf numFmtId="38" fontId="16" fillId="0" borderId="9" xfId="1" applyFont="1" applyFill="1" applyBorder="1" applyAlignment="1">
      <alignment vertical="center"/>
    </xf>
    <xf numFmtId="0" fontId="11" fillId="0" borderId="22" xfId="0" applyFont="1" applyBorder="1" applyAlignment="1">
      <alignment horizontal="center" vertical="center"/>
    </xf>
    <xf numFmtId="0" fontId="15" fillId="0" borderId="23" xfId="0" applyFont="1" applyBorder="1">
      <alignment vertical="center"/>
    </xf>
    <xf numFmtId="0" fontId="11" fillId="0" borderId="24" xfId="0" applyFont="1" applyBorder="1" applyAlignment="1">
      <alignment horizontal="center" vertical="center"/>
    </xf>
    <xf numFmtId="38" fontId="12" fillId="0" borderId="25" xfId="1" applyFont="1" applyFill="1" applyBorder="1" applyAlignment="1">
      <alignment vertical="center"/>
    </xf>
    <xf numFmtId="0" fontId="15" fillId="0" borderId="26" xfId="0" applyFont="1" applyBorder="1">
      <alignment vertical="center"/>
    </xf>
    <xf numFmtId="38" fontId="16" fillId="0" borderId="27" xfId="1" applyFont="1" applyFill="1" applyBorder="1" applyAlignment="1">
      <alignment vertical="center"/>
    </xf>
    <xf numFmtId="38" fontId="12" fillId="0" borderId="28" xfId="1" applyFont="1" applyFill="1" applyBorder="1" applyAlignment="1">
      <alignment vertical="center"/>
    </xf>
    <xf numFmtId="38" fontId="16" fillId="0" borderId="17" xfId="1" applyFont="1" applyFill="1" applyBorder="1" applyAlignment="1">
      <alignment vertical="center"/>
    </xf>
    <xf numFmtId="0" fontId="18" fillId="0" borderId="29" xfId="0" applyFont="1" applyBorder="1" applyAlignment="1">
      <alignment vertical="center" shrinkToFit="1"/>
    </xf>
    <xf numFmtId="0" fontId="18" fillId="0" borderId="30" xfId="0" applyFont="1" applyBorder="1">
      <alignment vertical="center"/>
    </xf>
    <xf numFmtId="0" fontId="18" fillId="0" borderId="31" xfId="0" applyFont="1" applyBorder="1">
      <alignment vertical="center"/>
    </xf>
    <xf numFmtId="0" fontId="18" fillId="0" borderId="32" xfId="0" applyFont="1" applyBorder="1" applyAlignment="1">
      <alignment vertical="center" shrinkToFit="1"/>
    </xf>
    <xf numFmtId="0" fontId="13" fillId="0" borderId="10" xfId="0" applyFont="1" applyFill="1" applyBorder="1" applyAlignment="1">
      <alignment horizontal="left" vertical="center" shrinkToFit="1"/>
    </xf>
    <xf numFmtId="0" fontId="13" fillId="0" borderId="22" xfId="0" applyFont="1" applyFill="1" applyBorder="1" applyAlignment="1">
      <alignment horizontal="left" vertical="center" shrinkToFit="1"/>
    </xf>
    <xf numFmtId="0" fontId="13" fillId="0" borderId="35" xfId="0" applyFont="1" applyFill="1" applyBorder="1" applyAlignment="1">
      <alignment vertical="center" shrinkToFit="1"/>
    </xf>
    <xf numFmtId="0" fontId="0" fillId="0" borderId="10" xfId="0" applyFont="1" applyBorder="1" applyAlignment="1">
      <alignment horizontal="center" vertical="center"/>
    </xf>
    <xf numFmtId="0" fontId="3" fillId="0" borderId="23" xfId="0" applyFont="1" applyBorder="1" applyAlignment="1">
      <alignment horizontal="center" vertical="center"/>
    </xf>
    <xf numFmtId="0" fontId="8" fillId="3" borderId="37" xfId="0" applyFont="1" applyFill="1" applyBorder="1" applyAlignment="1">
      <alignment horizontal="left" vertical="top"/>
    </xf>
    <xf numFmtId="177" fontId="14" fillId="3" borderId="38" xfId="0" applyNumberFormat="1" applyFont="1" applyFill="1" applyBorder="1" applyAlignment="1">
      <alignment horizontal="right" vertical="center"/>
    </xf>
    <xf numFmtId="0" fontId="18" fillId="0" borderId="40" xfId="0" applyFont="1" applyBorder="1" applyAlignment="1">
      <alignment vertical="center" shrinkToFit="1"/>
    </xf>
    <xf numFmtId="0" fontId="3" fillId="0" borderId="45" xfId="0" applyFont="1" applyBorder="1" applyAlignment="1">
      <alignment horizontal="center" vertical="center"/>
    </xf>
    <xf numFmtId="0" fontId="3" fillId="0" borderId="46" xfId="0" applyFont="1" applyBorder="1">
      <alignment vertical="center"/>
    </xf>
    <xf numFmtId="0" fontId="17" fillId="0" borderId="47" xfId="0" applyFont="1" applyBorder="1">
      <alignment vertical="center"/>
    </xf>
    <xf numFmtId="0" fontId="17" fillId="0" borderId="48" xfId="0" applyFont="1" applyBorder="1">
      <alignment vertical="center"/>
    </xf>
    <xf numFmtId="0" fontId="11" fillId="0" borderId="51" xfId="0" applyFont="1" applyBorder="1" applyAlignment="1">
      <alignment horizontal="center" vertical="center"/>
    </xf>
    <xf numFmtId="38" fontId="12" fillId="0" borderId="52" xfId="1" applyFont="1" applyFill="1" applyBorder="1" applyAlignment="1">
      <alignment vertical="center"/>
    </xf>
    <xf numFmtId="0" fontId="15" fillId="0" borderId="53" xfId="0" applyFont="1" applyBorder="1">
      <alignment vertical="center"/>
    </xf>
    <xf numFmtId="38" fontId="16" fillId="0" borderId="54" xfId="1" applyFont="1" applyFill="1" applyBorder="1" applyAlignment="1">
      <alignment vertical="center"/>
    </xf>
    <xf numFmtId="0" fontId="21" fillId="0" borderId="0" xfId="0" applyFont="1" applyAlignment="1">
      <alignment horizontal="right" vertical="center"/>
    </xf>
    <xf numFmtId="38" fontId="22" fillId="4" borderId="55" xfId="0" applyNumberFormat="1" applyFont="1" applyFill="1" applyBorder="1" applyAlignment="1">
      <alignment horizontal="right" vertical="center"/>
    </xf>
    <xf numFmtId="38" fontId="23" fillId="2" borderId="56" xfId="0" applyNumberFormat="1" applyFont="1" applyFill="1" applyBorder="1" applyAlignment="1">
      <alignment vertical="center"/>
    </xf>
    <xf numFmtId="0" fontId="11" fillId="0" borderId="45" xfId="0" applyFont="1" applyBorder="1" applyAlignment="1">
      <alignment horizontal="center" vertical="center"/>
    </xf>
    <xf numFmtId="38" fontId="12" fillId="0" borderId="46" xfId="1" applyFont="1" applyFill="1" applyBorder="1" applyAlignment="1">
      <alignment vertical="center"/>
    </xf>
    <xf numFmtId="0" fontId="15" fillId="0" borderId="47" xfId="0" applyFont="1" applyBorder="1">
      <alignment vertical="center"/>
    </xf>
    <xf numFmtId="38" fontId="16" fillId="0" borderId="48" xfId="1" applyFont="1" applyFill="1" applyBorder="1" applyAlignment="1">
      <alignment vertical="center"/>
    </xf>
    <xf numFmtId="0" fontId="3" fillId="0" borderId="51" xfId="0" applyFont="1" applyBorder="1" applyAlignment="1">
      <alignment horizontal="center" vertical="center"/>
    </xf>
    <xf numFmtId="0" fontId="3" fillId="0" borderId="52" xfId="0" applyFont="1" applyBorder="1">
      <alignment vertical="center"/>
    </xf>
    <xf numFmtId="0" fontId="17" fillId="0" borderId="51" xfId="0" applyFont="1" applyBorder="1">
      <alignment vertical="center"/>
    </xf>
    <xf numFmtId="0" fontId="17" fillId="0" borderId="54" xfId="0" applyFont="1" applyBorder="1">
      <alignment vertical="center"/>
    </xf>
    <xf numFmtId="0" fontId="15" fillId="0" borderId="51" xfId="0" applyFont="1" applyBorder="1">
      <alignment vertical="center"/>
    </xf>
    <xf numFmtId="0" fontId="11" fillId="5" borderId="4" xfId="0" applyFont="1" applyFill="1" applyBorder="1" applyAlignment="1">
      <alignment horizontal="center" vertical="center"/>
    </xf>
    <xf numFmtId="38" fontId="12" fillId="5" borderId="57" xfId="1" applyFont="1" applyFill="1" applyBorder="1" applyAlignment="1">
      <alignment vertical="center"/>
    </xf>
    <xf numFmtId="0" fontId="15" fillId="5" borderId="55" xfId="0" applyFont="1" applyFill="1" applyBorder="1">
      <alignment vertical="center"/>
    </xf>
    <xf numFmtId="38" fontId="16" fillId="5" borderId="56" xfId="1" applyFont="1" applyFill="1" applyBorder="1" applyAlignment="1">
      <alignment vertical="center"/>
    </xf>
    <xf numFmtId="0" fontId="11" fillId="5" borderId="20" xfId="0" applyFont="1" applyFill="1" applyBorder="1" applyAlignment="1">
      <alignment horizontal="center" vertical="center"/>
    </xf>
    <xf numFmtId="38" fontId="12" fillId="5" borderId="28" xfId="1" applyFont="1" applyFill="1" applyBorder="1" applyAlignment="1">
      <alignment vertical="center"/>
    </xf>
    <xf numFmtId="0" fontId="15" fillId="5" borderId="0" xfId="0" applyFont="1" applyFill="1" applyBorder="1">
      <alignment vertical="center"/>
    </xf>
    <xf numFmtId="38" fontId="16" fillId="5" borderId="17" xfId="1" applyFont="1" applyFill="1" applyBorder="1" applyAlignment="1">
      <alignment vertical="center"/>
    </xf>
    <xf numFmtId="0" fontId="11" fillId="5" borderId="58" xfId="0" applyFont="1" applyFill="1" applyBorder="1" applyAlignment="1">
      <alignment horizontal="center" vertical="center"/>
    </xf>
    <xf numFmtId="38" fontId="12" fillId="5" borderId="59" xfId="1" applyFont="1" applyFill="1" applyBorder="1" applyAlignment="1">
      <alignment vertical="center"/>
    </xf>
    <xf numFmtId="38" fontId="16" fillId="5" borderId="60" xfId="1" applyFont="1" applyFill="1" applyBorder="1" applyAlignment="1">
      <alignment vertical="center"/>
    </xf>
    <xf numFmtId="0" fontId="0" fillId="0" borderId="0" xfId="0">
      <alignment vertical="center"/>
    </xf>
    <xf numFmtId="0" fontId="0" fillId="0" borderId="86" xfId="0" applyBorder="1" applyAlignment="1">
      <alignment horizontal="right" vertical="center"/>
    </xf>
    <xf numFmtId="0" fontId="0" fillId="0" borderId="0" xfId="0" applyBorder="1">
      <alignment vertical="center"/>
    </xf>
    <xf numFmtId="0" fontId="0" fillId="0" borderId="40" xfId="0" applyBorder="1" applyAlignment="1">
      <alignment horizontal="center" vertical="center"/>
    </xf>
    <xf numFmtId="0" fontId="0" fillId="0" borderId="86" xfId="0" applyBorder="1" applyAlignment="1">
      <alignment horizontal="center" vertical="center" shrinkToFit="1"/>
    </xf>
    <xf numFmtId="0" fontId="0" fillId="0" borderId="95" xfId="0" applyBorder="1">
      <alignment vertical="center"/>
    </xf>
    <xf numFmtId="0" fontId="0" fillId="0" borderId="47" xfId="0" applyBorder="1">
      <alignment vertical="center"/>
    </xf>
    <xf numFmtId="0" fontId="0" fillId="0" borderId="48" xfId="0" applyBorder="1">
      <alignment vertical="center"/>
    </xf>
    <xf numFmtId="0" fontId="0" fillId="0" borderId="96" xfId="0" applyBorder="1">
      <alignment vertical="center"/>
    </xf>
    <xf numFmtId="0" fontId="0" fillId="0" borderId="17" xfId="0" applyBorder="1">
      <alignment vertical="center"/>
    </xf>
    <xf numFmtId="0" fontId="0" fillId="0" borderId="0" xfId="0" applyBorder="1" applyAlignment="1">
      <alignment horizontal="right" vertical="center"/>
    </xf>
    <xf numFmtId="0" fontId="0" fillId="0" borderId="0" xfId="0" applyBorder="1" applyAlignment="1">
      <alignment vertical="center"/>
    </xf>
    <xf numFmtId="0" fontId="0" fillId="0" borderId="17" xfId="0" applyBorder="1" applyAlignment="1">
      <alignment vertical="center"/>
    </xf>
    <xf numFmtId="0" fontId="0" fillId="0" borderId="0" xfId="0" applyBorder="1" applyAlignment="1">
      <alignment horizontal="center" vertical="center" shrinkToFit="1"/>
    </xf>
    <xf numFmtId="0" fontId="0" fillId="0" borderId="5" xfId="0" applyBorder="1">
      <alignment vertical="center"/>
    </xf>
    <xf numFmtId="0" fontId="0" fillId="0" borderId="55" xfId="0" applyBorder="1">
      <alignment vertical="center"/>
    </xf>
    <xf numFmtId="0" fontId="0" fillId="0" borderId="56" xfId="0" applyBorder="1">
      <alignment vertical="center"/>
    </xf>
    <xf numFmtId="0" fontId="0" fillId="0" borderId="87" xfId="0" applyBorder="1" applyAlignment="1">
      <alignment horizontal="center" vertical="center"/>
    </xf>
    <xf numFmtId="0" fontId="0" fillId="0" borderId="88" xfId="0" applyBorder="1" applyAlignment="1">
      <alignment horizontal="center" vertical="center" wrapText="1"/>
    </xf>
    <xf numFmtId="0" fontId="0" fillId="0" borderId="91" xfId="0" applyBorder="1">
      <alignment vertical="center"/>
    </xf>
    <xf numFmtId="0" fontId="0" fillId="0" borderId="92" xfId="0" applyBorder="1">
      <alignment vertical="center"/>
    </xf>
    <xf numFmtId="0" fontId="0" fillId="0" borderId="0" xfId="0" applyBorder="1" applyAlignment="1">
      <alignment horizontal="center" vertical="center"/>
    </xf>
    <xf numFmtId="0" fontId="0" fillId="0" borderId="87" xfId="0" applyBorder="1" applyAlignment="1">
      <alignment horizontal="center" vertical="center" wrapText="1"/>
    </xf>
    <xf numFmtId="0" fontId="0" fillId="0" borderId="40" xfId="0" applyBorder="1">
      <alignment vertical="center"/>
    </xf>
    <xf numFmtId="0" fontId="0" fillId="0" borderId="0" xfId="0">
      <alignment vertical="center"/>
    </xf>
    <xf numFmtId="0" fontId="0" fillId="0" borderId="31" xfId="0" applyBorder="1" applyAlignment="1">
      <alignment horizontal="right" vertical="center"/>
    </xf>
    <xf numFmtId="0" fontId="0" fillId="0" borderId="81" xfId="0" applyBorder="1" applyAlignment="1">
      <alignment horizontal="right" vertical="center"/>
    </xf>
    <xf numFmtId="0" fontId="25" fillId="0" borderId="31" xfId="0" applyFont="1" applyBorder="1" applyAlignment="1">
      <alignment horizontal="right" vertical="center"/>
    </xf>
    <xf numFmtId="0" fontId="0" fillId="0" borderId="86" xfId="0" applyBorder="1">
      <alignment vertical="center"/>
    </xf>
    <xf numFmtId="0" fontId="0" fillId="0" borderId="89" xfId="0" applyBorder="1">
      <alignment vertical="center"/>
    </xf>
    <xf numFmtId="0" fontId="0" fillId="0" borderId="86" xfId="0" applyBorder="1" applyAlignment="1">
      <alignment vertical="center" wrapText="1"/>
    </xf>
    <xf numFmtId="0" fontId="0" fillId="0" borderId="31" xfId="0" applyBorder="1" applyAlignment="1">
      <alignment horizontal="center" vertical="center"/>
    </xf>
    <xf numFmtId="0" fontId="0" fillId="0" borderId="86" xfId="0" applyBorder="1" applyAlignment="1">
      <alignment horizontal="center" vertical="center"/>
    </xf>
    <xf numFmtId="0" fontId="0" fillId="0" borderId="91" xfId="0" applyBorder="1" applyAlignment="1">
      <alignment vertical="center" wrapText="1"/>
    </xf>
    <xf numFmtId="0" fontId="0" fillId="0" borderId="0" xfId="0">
      <alignment vertical="center"/>
    </xf>
    <xf numFmtId="0" fontId="0" fillId="0" borderId="31" xfId="0" applyBorder="1">
      <alignment vertical="center"/>
    </xf>
    <xf numFmtId="0" fontId="27" fillId="0" borderId="97" xfId="0" applyFont="1" applyBorder="1" applyAlignment="1">
      <alignment horizontal="center" vertical="center" wrapText="1"/>
    </xf>
    <xf numFmtId="0" fontId="27" fillId="0" borderId="97" xfId="0" applyFont="1" applyBorder="1" applyAlignment="1">
      <alignment horizontal="center" vertical="center"/>
    </xf>
    <xf numFmtId="0" fontId="27" fillId="0" borderId="98" xfId="0" applyFont="1" applyBorder="1" applyAlignment="1">
      <alignment horizontal="center" vertical="center" wrapText="1"/>
    </xf>
    <xf numFmtId="0" fontId="28" fillId="0" borderId="0" xfId="0" applyFont="1">
      <alignment vertical="center"/>
    </xf>
    <xf numFmtId="0" fontId="0" fillId="0" borderId="0" xfId="0" applyAlignment="1">
      <alignment horizontal="center" vertical="center"/>
    </xf>
    <xf numFmtId="0" fontId="27" fillId="0" borderId="87" xfId="0" applyFont="1" applyBorder="1" applyAlignment="1">
      <alignment horizontal="center" vertical="center"/>
    </xf>
    <xf numFmtId="0" fontId="27" fillId="0" borderId="88" xfId="0" applyFont="1" applyBorder="1" applyAlignment="1">
      <alignment horizontal="center" vertical="center"/>
    </xf>
    <xf numFmtId="0" fontId="0" fillId="0" borderId="90" xfId="0" applyBorder="1" applyAlignment="1">
      <alignment horizontal="center" vertical="center"/>
    </xf>
    <xf numFmtId="0" fontId="0" fillId="0" borderId="91" xfId="0" applyBorder="1" applyAlignment="1">
      <alignment horizontal="center" vertical="center"/>
    </xf>
    <xf numFmtId="0" fontId="0" fillId="0" borderId="30" xfId="0" applyBorder="1" applyAlignment="1">
      <alignment horizontal="center" vertical="center"/>
    </xf>
    <xf numFmtId="0" fontId="0" fillId="0" borderId="97" xfId="0" applyBorder="1">
      <alignment vertical="center"/>
    </xf>
    <xf numFmtId="0" fontId="27" fillId="7" borderId="33" xfId="0" applyFont="1" applyFill="1" applyBorder="1">
      <alignment vertical="center"/>
    </xf>
    <xf numFmtId="0" fontId="27" fillId="7" borderId="85" xfId="0" applyFont="1" applyFill="1" applyBorder="1" applyAlignment="1">
      <alignment horizontal="center" vertical="center"/>
    </xf>
    <xf numFmtId="0" fontId="27" fillId="7" borderId="85" xfId="0" applyFont="1" applyFill="1" applyBorder="1" applyAlignment="1">
      <alignment horizontal="center" vertical="center" wrapText="1"/>
    </xf>
    <xf numFmtId="0" fontId="27" fillId="7" borderId="101" xfId="0" applyFont="1" applyFill="1" applyBorder="1" applyAlignment="1">
      <alignment horizontal="center" vertical="center"/>
    </xf>
    <xf numFmtId="0" fontId="0" fillId="0" borderId="0" xfId="0" applyFont="1" applyFill="1" applyBorder="1" applyAlignment="1">
      <alignment horizontal="center" vertical="center"/>
    </xf>
    <xf numFmtId="0" fontId="0" fillId="7" borderId="20" xfId="0" applyFont="1" applyFill="1" applyBorder="1" applyAlignment="1">
      <alignment horizontal="center" vertical="center"/>
    </xf>
    <xf numFmtId="0" fontId="0" fillId="7" borderId="0" xfId="0" applyFont="1" applyFill="1" applyBorder="1" applyAlignment="1">
      <alignment horizontal="center" vertical="center"/>
    </xf>
    <xf numFmtId="0" fontId="0" fillId="0" borderId="20" xfId="0" applyFont="1" applyFill="1" applyBorder="1" applyAlignment="1">
      <alignment horizontal="left" vertical="center"/>
    </xf>
    <xf numFmtId="0" fontId="0" fillId="0" borderId="0" xfId="0" applyAlignment="1">
      <alignment horizontal="right" vertical="center"/>
    </xf>
    <xf numFmtId="0" fontId="0" fillId="0" borderId="86" xfId="0" applyBorder="1" applyAlignment="1">
      <alignment horizontal="center" vertical="center"/>
    </xf>
    <xf numFmtId="0" fontId="0" fillId="0" borderId="0" xfId="0">
      <alignment vertical="center"/>
    </xf>
    <xf numFmtId="0" fontId="6" fillId="0" borderId="0" xfId="0" applyFont="1" applyAlignment="1">
      <alignment horizontal="center" vertical="center"/>
    </xf>
    <xf numFmtId="0" fontId="25" fillId="0" borderId="87" xfId="0" applyFont="1" applyBorder="1" applyAlignment="1">
      <alignment horizontal="center" vertical="center"/>
    </xf>
    <xf numFmtId="0" fontId="13" fillId="0" borderId="24" xfId="0" applyFont="1" applyFill="1" applyBorder="1" applyAlignment="1">
      <alignment horizontal="left" vertical="center" shrinkToFit="1"/>
    </xf>
    <xf numFmtId="0" fontId="13" fillId="0" borderId="51" xfId="0" applyFont="1" applyFill="1" applyBorder="1" applyAlignment="1">
      <alignment horizontal="left" vertical="center" shrinkToFit="1"/>
    </xf>
    <xf numFmtId="0" fontId="13" fillId="0" borderId="43" xfId="0" applyFont="1" applyFill="1" applyBorder="1" applyAlignment="1">
      <alignment vertical="center" shrinkToFit="1"/>
    </xf>
    <xf numFmtId="0" fontId="0" fillId="0" borderId="43" xfId="0" applyFont="1" applyBorder="1" applyAlignment="1">
      <alignment vertical="center"/>
    </xf>
    <xf numFmtId="0" fontId="0" fillId="0" borderId="0" xfId="0">
      <alignment vertical="center"/>
    </xf>
    <xf numFmtId="0" fontId="29" fillId="0" borderId="86" xfId="0" applyFont="1" applyBorder="1" applyAlignment="1">
      <alignment horizontal="center" vertical="center" wrapText="1" shrinkToFit="1"/>
    </xf>
    <xf numFmtId="0" fontId="0" fillId="0" borderId="86" xfId="0" applyFont="1" applyBorder="1" applyAlignment="1">
      <alignment horizontal="center" vertical="center" wrapText="1" shrinkToFit="1"/>
    </xf>
    <xf numFmtId="184" fontId="0" fillId="8" borderId="86" xfId="0" applyNumberFormat="1" applyFill="1" applyBorder="1" applyAlignment="1">
      <alignment horizontal="right" vertical="center"/>
    </xf>
    <xf numFmtId="184" fontId="0" fillId="0" borderId="86" xfId="0" applyNumberFormat="1" applyBorder="1" applyAlignment="1">
      <alignment horizontal="right" vertical="center"/>
    </xf>
    <xf numFmtId="185" fontId="0" fillId="8" borderId="86" xfId="0" applyNumberFormat="1" applyFill="1" applyBorder="1" applyAlignment="1">
      <alignment horizontal="right" vertical="center"/>
    </xf>
    <xf numFmtId="185" fontId="0" fillId="0" borderId="86" xfId="0" applyNumberFormat="1" applyBorder="1" applyAlignment="1">
      <alignment horizontal="right" vertical="center"/>
    </xf>
    <xf numFmtId="184" fontId="25" fillId="0" borderId="86" xfId="0" applyNumberFormat="1" applyFont="1" applyBorder="1" applyAlignment="1">
      <alignment horizontal="right" vertical="center"/>
    </xf>
    <xf numFmtId="185" fontId="25" fillId="0" borderId="86" xfId="0" applyNumberFormat="1" applyFont="1" applyBorder="1" applyAlignment="1">
      <alignment horizontal="right" vertical="center"/>
    </xf>
    <xf numFmtId="0" fontId="25" fillId="0" borderId="86" xfId="0" applyFont="1" applyBorder="1" applyAlignment="1">
      <alignment horizontal="center" vertical="center"/>
    </xf>
    <xf numFmtId="0" fontId="0" fillId="0" borderId="33" xfId="0" applyFont="1" applyBorder="1" applyAlignment="1">
      <alignment horizontal="left" vertical="center"/>
    </xf>
    <xf numFmtId="0" fontId="13" fillId="0" borderId="12" xfId="0" applyFont="1" applyBorder="1" applyAlignment="1">
      <alignment vertical="center"/>
    </xf>
    <xf numFmtId="0" fontId="10" fillId="0" borderId="12" xfId="0" applyFont="1" applyBorder="1" applyAlignment="1">
      <alignment horizontal="center" vertical="center"/>
    </xf>
    <xf numFmtId="0" fontId="12" fillId="0" borderId="13" xfId="0" applyFont="1" applyBorder="1">
      <alignment vertical="center"/>
    </xf>
    <xf numFmtId="0" fontId="32" fillId="0" borderId="14" xfId="0" applyFont="1" applyBorder="1">
      <alignment vertical="center"/>
    </xf>
    <xf numFmtId="0" fontId="16" fillId="0" borderId="15" xfId="0" applyFont="1" applyBorder="1">
      <alignment vertical="center"/>
    </xf>
    <xf numFmtId="177" fontId="34" fillId="2" borderId="7" xfId="0" applyNumberFormat="1" applyFont="1" applyFill="1" applyBorder="1" applyAlignment="1">
      <alignment horizontal="right" vertical="center"/>
    </xf>
    <xf numFmtId="177" fontId="34" fillId="0" borderId="8" xfId="0" applyNumberFormat="1" applyFont="1" applyBorder="1" applyAlignment="1">
      <alignment horizontal="right" vertical="center"/>
    </xf>
    <xf numFmtId="177" fontId="34" fillId="0" borderId="19" xfId="0" applyNumberFormat="1" applyFont="1" applyBorder="1" applyAlignment="1">
      <alignment horizontal="right" vertical="center"/>
    </xf>
    <xf numFmtId="0" fontId="33" fillId="0" borderId="34" xfId="0" applyFont="1" applyFill="1" applyBorder="1" applyAlignment="1">
      <alignment vertical="center" shrinkToFit="1"/>
    </xf>
    <xf numFmtId="0" fontId="35" fillId="0" borderId="20" xfId="0" applyFont="1" applyBorder="1" applyAlignment="1">
      <alignment horizontal="center" vertical="center"/>
    </xf>
    <xf numFmtId="38" fontId="34" fillId="0" borderId="28" xfId="1" applyFont="1" applyFill="1" applyBorder="1" applyAlignment="1">
      <alignment vertical="center"/>
    </xf>
    <xf numFmtId="0" fontId="36" fillId="0" borderId="0" xfId="0" applyFont="1" applyBorder="1">
      <alignment vertical="center"/>
    </xf>
    <xf numFmtId="38" fontId="37" fillId="0" borderId="17" xfId="1" applyFont="1" applyFill="1" applyBorder="1" applyAlignment="1">
      <alignment vertical="center"/>
    </xf>
    <xf numFmtId="0" fontId="33" fillId="0" borderId="35" xfId="0" applyFont="1" applyFill="1" applyBorder="1" applyAlignment="1">
      <alignment vertical="center" shrinkToFit="1"/>
    </xf>
    <xf numFmtId="38" fontId="34" fillId="0" borderId="21" xfId="1" applyFont="1" applyFill="1" applyBorder="1" applyAlignment="1">
      <alignment vertical="center"/>
    </xf>
    <xf numFmtId="38" fontId="37" fillId="0" borderId="9" xfId="1" applyFont="1" applyFill="1" applyBorder="1" applyAlignment="1">
      <alignment vertical="center"/>
    </xf>
    <xf numFmtId="0" fontId="33" fillId="0" borderId="24" xfId="0" applyFont="1" applyFill="1" applyBorder="1" applyAlignment="1">
      <alignment horizontal="left" vertical="center" shrinkToFit="1"/>
    </xf>
    <xf numFmtId="0" fontId="35" fillId="0" borderId="24" xfId="0" applyFont="1" applyBorder="1" applyAlignment="1">
      <alignment horizontal="center" vertical="center"/>
    </xf>
    <xf numFmtId="38" fontId="34" fillId="0" borderId="25" xfId="1" applyFont="1" applyFill="1" applyBorder="1" applyAlignment="1">
      <alignment vertical="center"/>
    </xf>
    <xf numFmtId="0" fontId="36" fillId="0" borderId="26" xfId="0" applyFont="1" applyBorder="1">
      <alignment vertical="center"/>
    </xf>
    <xf numFmtId="38" fontId="37" fillId="0" borderId="27" xfId="1" applyFont="1" applyFill="1" applyBorder="1" applyAlignment="1">
      <alignment vertical="center"/>
    </xf>
    <xf numFmtId="0" fontId="33" fillId="0" borderId="10" xfId="0" applyFont="1" applyFill="1" applyBorder="1" applyAlignment="1">
      <alignment horizontal="left" vertical="center" shrinkToFit="1"/>
    </xf>
    <xf numFmtId="0" fontId="35" fillId="0" borderId="10" xfId="0" applyFont="1" applyBorder="1" applyAlignment="1">
      <alignment horizontal="center" vertical="center"/>
    </xf>
    <xf numFmtId="38" fontId="34" fillId="0" borderId="16" xfId="1" applyFont="1" applyFill="1" applyBorder="1" applyAlignment="1">
      <alignment vertical="center"/>
    </xf>
    <xf numFmtId="0" fontId="36" fillId="0" borderId="6" xfId="0" applyFont="1" applyBorder="1">
      <alignment vertical="center"/>
    </xf>
    <xf numFmtId="38" fontId="37" fillId="0" borderId="8" xfId="1" applyFont="1" applyFill="1" applyBorder="1" applyAlignment="1">
      <alignment vertical="center"/>
    </xf>
    <xf numFmtId="0" fontId="35" fillId="0" borderId="22" xfId="0" applyFont="1" applyBorder="1" applyAlignment="1">
      <alignment horizontal="center" vertical="center"/>
    </xf>
    <xf numFmtId="0" fontId="36" fillId="0" borderId="23" xfId="0" applyFont="1" applyBorder="1">
      <alignment vertical="center"/>
    </xf>
    <xf numFmtId="0" fontId="33" fillId="0" borderId="20" xfId="0" applyFont="1" applyFill="1" applyBorder="1" applyAlignment="1">
      <alignment horizontal="left" vertical="center" shrinkToFit="1"/>
    </xf>
    <xf numFmtId="0" fontId="36" fillId="0" borderId="24" xfId="0" applyFont="1" applyBorder="1">
      <alignment vertical="center"/>
    </xf>
    <xf numFmtId="38" fontId="34" fillId="0" borderId="44" xfId="1" applyFont="1" applyFill="1" applyBorder="1" applyAlignment="1">
      <alignment vertical="center"/>
    </xf>
    <xf numFmtId="0" fontId="35" fillId="0" borderId="51" xfId="0" applyFont="1" applyBorder="1" applyAlignment="1">
      <alignment horizontal="center" vertical="center"/>
    </xf>
    <xf numFmtId="0" fontId="36" fillId="0" borderId="51" xfId="0" applyFont="1" applyBorder="1">
      <alignment vertical="center"/>
    </xf>
    <xf numFmtId="38" fontId="37" fillId="0" borderId="54" xfId="1" applyFont="1" applyFill="1" applyBorder="1" applyAlignment="1">
      <alignment vertical="center"/>
    </xf>
    <xf numFmtId="0" fontId="33" fillId="0" borderId="41" xfId="0" applyFont="1" applyBorder="1" applyAlignment="1">
      <alignment vertical="center"/>
    </xf>
    <xf numFmtId="0" fontId="38" fillId="0" borderId="41" xfId="0" applyFont="1" applyBorder="1" applyAlignment="1">
      <alignment horizontal="center" vertical="center"/>
    </xf>
    <xf numFmtId="0" fontId="34" fillId="0" borderId="42" xfId="0" applyFont="1" applyBorder="1">
      <alignment vertical="center"/>
    </xf>
    <xf numFmtId="0" fontId="39" fillId="0" borderId="49" xfId="0" applyFont="1" applyBorder="1">
      <alignment vertical="center"/>
    </xf>
    <xf numFmtId="0" fontId="37" fillId="0" borderId="50" xfId="0" applyFont="1" applyBorder="1">
      <alignment vertical="center"/>
    </xf>
    <xf numFmtId="0" fontId="40" fillId="0" borderId="0" xfId="4"/>
    <xf numFmtId="0" fontId="43" fillId="0" borderId="11" xfId="4" applyFont="1" applyBorder="1" applyAlignment="1">
      <alignment horizontal="center" vertical="center"/>
    </xf>
    <xf numFmtId="0" fontId="43" fillId="0" borderId="104" xfId="4" applyFont="1" applyBorder="1" applyAlignment="1">
      <alignment horizontal="center" vertical="center"/>
    </xf>
    <xf numFmtId="0" fontId="43" fillId="0" borderId="105" xfId="4" applyFont="1" applyBorder="1" applyAlignment="1">
      <alignment horizontal="center" vertical="center"/>
    </xf>
    <xf numFmtId="0" fontId="40" fillId="0" borderId="0" xfId="4" applyAlignment="1">
      <alignment horizontal="center" vertical="center"/>
    </xf>
    <xf numFmtId="187" fontId="45" fillId="0" borderId="1" xfId="4" applyNumberFormat="1" applyFont="1" applyBorder="1" applyAlignment="1">
      <alignment horizontal="center"/>
    </xf>
    <xf numFmtId="0" fontId="45" fillId="0" borderId="80" xfId="4" applyFont="1" applyBorder="1" applyAlignment="1">
      <alignment horizontal="center" vertical="center"/>
    </xf>
    <xf numFmtId="187" fontId="44" fillId="0" borderId="81" xfId="4" applyNumberFormat="1" applyFont="1" applyBorder="1" applyAlignment="1">
      <alignment horizontal="center"/>
    </xf>
    <xf numFmtId="186" fontId="44" fillId="0" borderId="0" xfId="4" applyNumberFormat="1" applyFont="1"/>
    <xf numFmtId="0" fontId="40" fillId="0" borderId="0" xfId="4" applyAlignment="1">
      <alignment horizontal="center"/>
    </xf>
    <xf numFmtId="186" fontId="44" fillId="0" borderId="0" xfId="4" applyNumberFormat="1" applyFont="1" applyAlignment="1">
      <alignment horizontal="center"/>
    </xf>
    <xf numFmtId="0" fontId="43" fillId="0" borderId="74" xfId="4" applyFont="1" applyBorder="1" applyAlignment="1">
      <alignment horizontal="center" vertical="center" shrinkToFit="1"/>
    </xf>
    <xf numFmtId="179" fontId="44" fillId="0" borderId="1" xfId="4" applyNumberFormat="1" applyFont="1" applyBorder="1" applyAlignment="1">
      <alignment horizontal="center" vertical="center"/>
    </xf>
    <xf numFmtId="179" fontId="44" fillId="0" borderId="86" xfId="4" applyNumberFormat="1" applyFont="1" applyBorder="1" applyAlignment="1">
      <alignment horizontal="center" vertical="center"/>
    </xf>
    <xf numFmtId="181" fontId="44" fillId="0" borderId="10" xfId="4" applyNumberFormat="1" applyFont="1" applyBorder="1" applyAlignment="1">
      <alignment horizontal="center" vertical="center"/>
    </xf>
    <xf numFmtId="0" fontId="44" fillId="0" borderId="10" xfId="4" applyFont="1" applyBorder="1" applyAlignment="1">
      <alignment horizontal="center" vertical="center"/>
    </xf>
    <xf numFmtId="188" fontId="44" fillId="0" borderId="97" xfId="4" applyNumberFormat="1" applyFont="1" applyBorder="1" applyAlignment="1">
      <alignment vertical="center" shrinkToFit="1"/>
    </xf>
    <xf numFmtId="188" fontId="44" fillId="0" borderId="16" xfId="4" applyNumberFormat="1" applyFont="1" applyBorder="1" applyAlignment="1">
      <alignment vertical="center" shrinkToFit="1"/>
    </xf>
    <xf numFmtId="188" fontId="44" fillId="0" borderId="106" xfId="4" applyNumberFormat="1" applyFont="1" applyBorder="1" applyAlignment="1">
      <alignment vertical="center" shrinkToFit="1"/>
    </xf>
    <xf numFmtId="0" fontId="44" fillId="0" borderId="1" xfId="4" applyFont="1" applyBorder="1" applyAlignment="1">
      <alignment horizontal="center" vertical="center"/>
    </xf>
    <xf numFmtId="188" fontId="44" fillId="0" borderId="1" xfId="4" applyNumberFormat="1" applyFont="1" applyBorder="1" applyAlignment="1">
      <alignment vertical="center" shrinkToFit="1"/>
    </xf>
    <xf numFmtId="188" fontId="44" fillId="0" borderId="81" xfId="4" applyNumberFormat="1" applyFont="1" applyBorder="1" applyAlignment="1">
      <alignment vertical="center" shrinkToFit="1"/>
    </xf>
    <xf numFmtId="189" fontId="44" fillId="0" borderId="107" xfId="4" applyNumberFormat="1" applyFont="1" applyBorder="1" applyAlignment="1">
      <alignment vertical="center"/>
    </xf>
    <xf numFmtId="189" fontId="44" fillId="0" borderId="97" xfId="4" applyNumberFormat="1" applyFont="1" applyBorder="1" applyAlignment="1">
      <alignment vertical="center"/>
    </xf>
    <xf numFmtId="0" fontId="44" fillId="8" borderId="1" xfId="4" applyFont="1" applyFill="1" applyBorder="1" applyAlignment="1">
      <alignment horizontal="center" vertical="center"/>
    </xf>
    <xf numFmtId="188" fontId="44" fillId="8" borderId="1" xfId="4" applyNumberFormat="1" applyFont="1" applyFill="1" applyBorder="1" applyAlignment="1">
      <alignment vertical="center" shrinkToFit="1"/>
    </xf>
    <xf numFmtId="188" fontId="44" fillId="8" borderId="81" xfId="4" applyNumberFormat="1" applyFont="1" applyFill="1" applyBorder="1" applyAlignment="1">
      <alignment vertical="center" shrinkToFit="1"/>
    </xf>
    <xf numFmtId="188" fontId="44" fillId="8" borderId="106" xfId="4" applyNumberFormat="1" applyFont="1" applyFill="1" applyBorder="1" applyAlignment="1">
      <alignment vertical="center" shrinkToFit="1"/>
    </xf>
    <xf numFmtId="189" fontId="44" fillId="8" borderId="107" xfId="4" applyNumberFormat="1" applyFont="1" applyFill="1" applyBorder="1" applyAlignment="1">
      <alignment vertical="center"/>
    </xf>
    <xf numFmtId="179" fontId="44" fillId="8" borderId="111" xfId="4" applyNumberFormat="1" applyFont="1" applyFill="1" applyBorder="1" applyAlignment="1">
      <alignment horizontal="center" vertical="center"/>
    </xf>
    <xf numFmtId="179" fontId="44" fillId="8" borderId="110" xfId="4" applyNumberFormat="1" applyFont="1" applyFill="1" applyBorder="1" applyAlignment="1">
      <alignment horizontal="center" vertical="center"/>
    </xf>
    <xf numFmtId="187" fontId="45" fillId="8" borderId="1" xfId="4" applyNumberFormat="1" applyFont="1" applyFill="1" applyBorder="1" applyAlignment="1">
      <alignment horizontal="center"/>
    </xf>
    <xf numFmtId="0" fontId="45" fillId="8" borderId="80" xfId="4" applyFont="1" applyFill="1" applyBorder="1" applyAlignment="1">
      <alignment horizontal="center" vertical="center"/>
    </xf>
    <xf numFmtId="187" fontId="44" fillId="8" borderId="81" xfId="4" applyNumberFormat="1" applyFont="1" applyFill="1" applyBorder="1" applyAlignment="1">
      <alignment horizontal="center"/>
    </xf>
    <xf numFmtId="0" fontId="44" fillId="8" borderId="10" xfId="4" applyFont="1" applyFill="1" applyBorder="1" applyAlignment="1">
      <alignment horizontal="center" vertical="center"/>
    </xf>
    <xf numFmtId="188" fontId="44" fillId="8" borderId="16" xfId="4" applyNumberFormat="1" applyFont="1" applyFill="1" applyBorder="1" applyAlignment="1">
      <alignment vertical="center" shrinkToFit="1"/>
    </xf>
    <xf numFmtId="188" fontId="44" fillId="8" borderId="97" xfId="4" applyNumberFormat="1" applyFont="1" applyFill="1" applyBorder="1" applyAlignment="1">
      <alignment vertical="center" shrinkToFit="1"/>
    </xf>
    <xf numFmtId="189" fontId="44" fillId="8" borderId="97" xfId="4" applyNumberFormat="1" applyFont="1" applyFill="1" applyBorder="1" applyAlignment="1">
      <alignment vertical="center"/>
    </xf>
    <xf numFmtId="181" fontId="44" fillId="8" borderId="10" xfId="4" applyNumberFormat="1" applyFont="1" applyFill="1" applyBorder="1" applyAlignment="1">
      <alignment horizontal="center" vertical="center"/>
    </xf>
    <xf numFmtId="0" fontId="43" fillId="0" borderId="40" xfId="4" applyFont="1" applyBorder="1" applyAlignment="1">
      <alignment horizontal="center" vertical="center" wrapText="1"/>
    </xf>
    <xf numFmtId="0" fontId="43" fillId="0" borderId="87" xfId="4" applyFont="1" applyBorder="1" applyAlignment="1">
      <alignment horizontal="center" vertical="center" wrapText="1"/>
    </xf>
    <xf numFmtId="0" fontId="43" fillId="0" borderId="88" xfId="4" applyFont="1" applyBorder="1" applyAlignment="1">
      <alignment horizontal="center" vertical="center" wrapText="1"/>
    </xf>
    <xf numFmtId="0" fontId="0" fillId="0" borderId="92" xfId="0" applyBorder="1" applyAlignment="1">
      <alignment horizontal="left" vertical="center"/>
    </xf>
    <xf numFmtId="188" fontId="44" fillId="9" borderId="97" xfId="4" applyNumberFormat="1" applyFont="1" applyFill="1" applyBorder="1" applyAlignment="1">
      <alignment vertical="center" shrinkToFit="1"/>
    </xf>
    <xf numFmtId="189" fontId="44" fillId="9" borderId="97" xfId="4" applyNumberFormat="1" applyFont="1" applyFill="1" applyBorder="1" applyAlignment="1">
      <alignment vertical="center"/>
    </xf>
    <xf numFmtId="188" fontId="47" fillId="0" borderId="1" xfId="4" applyNumberFormat="1" applyFont="1" applyBorder="1" applyAlignment="1">
      <alignment vertical="center" shrinkToFit="1"/>
    </xf>
    <xf numFmtId="188" fontId="47" fillId="0" borderId="106" xfId="4" applyNumberFormat="1" applyFont="1" applyBorder="1" applyAlignment="1">
      <alignment vertical="center" shrinkToFit="1"/>
    </xf>
    <xf numFmtId="189" fontId="47" fillId="0" borderId="107" xfId="4" applyNumberFormat="1" applyFont="1" applyBorder="1" applyAlignment="1">
      <alignment vertical="center"/>
    </xf>
    <xf numFmtId="181" fontId="47" fillId="0" borderId="10" xfId="4" applyNumberFormat="1" applyFont="1" applyBorder="1" applyAlignment="1">
      <alignment horizontal="center" vertical="center"/>
    </xf>
    <xf numFmtId="187" fontId="47" fillId="0" borderId="1" xfId="4" applyNumberFormat="1" applyFont="1" applyBorder="1" applyAlignment="1">
      <alignment horizontal="center"/>
    </xf>
    <xf numFmtId="187" fontId="47" fillId="0" borderId="81" xfId="4" applyNumberFormat="1" applyFont="1" applyBorder="1" applyAlignment="1">
      <alignment horizontal="center"/>
    </xf>
    <xf numFmtId="187" fontId="47" fillId="0" borderId="94" xfId="4" applyNumberFormat="1" applyFont="1" applyBorder="1" applyAlignment="1">
      <alignment horizontal="center" vertical="center"/>
    </xf>
    <xf numFmtId="0" fontId="25" fillId="0" borderId="86" xfId="0" applyFont="1" applyBorder="1" applyAlignment="1">
      <alignment horizontal="left" vertical="center" wrapText="1"/>
    </xf>
    <xf numFmtId="0" fontId="49" fillId="0" borderId="86" xfId="0" applyFont="1" applyBorder="1" applyAlignment="1">
      <alignment horizontal="left" vertical="center" wrapText="1"/>
    </xf>
    <xf numFmtId="187" fontId="47" fillId="0" borderId="112" xfId="4" applyNumberFormat="1" applyFont="1" applyBorder="1" applyAlignment="1">
      <alignment horizontal="center" vertical="center"/>
    </xf>
    <xf numFmtId="0" fontId="25" fillId="0" borderId="91" xfId="0" applyFont="1" applyBorder="1" applyAlignment="1">
      <alignment horizontal="left" vertical="center" wrapText="1"/>
    </xf>
    <xf numFmtId="0" fontId="0" fillId="0" borderId="86" xfId="0" applyBorder="1">
      <alignment vertical="center"/>
    </xf>
    <xf numFmtId="0" fontId="0" fillId="0" borderId="89" xfId="0" applyBorder="1">
      <alignment vertical="center"/>
    </xf>
    <xf numFmtId="0" fontId="0" fillId="0" borderId="31" xfId="0" applyBorder="1" applyAlignment="1">
      <alignment horizontal="center" vertical="center"/>
    </xf>
    <xf numFmtId="0" fontId="0" fillId="0" borderId="86" xfId="0" applyBorder="1" applyAlignment="1">
      <alignment horizontal="center" vertical="center"/>
    </xf>
    <xf numFmtId="0" fontId="0" fillId="0" borderId="0" xfId="0" applyBorder="1">
      <alignment vertical="center"/>
    </xf>
    <xf numFmtId="0" fontId="0" fillId="0" borderId="109" xfId="0" applyBorder="1">
      <alignment vertical="center"/>
    </xf>
    <xf numFmtId="0" fontId="0" fillId="0" borderId="81" xfId="0" applyBorder="1" applyAlignment="1">
      <alignment vertical="center"/>
    </xf>
    <xf numFmtId="0" fontId="25" fillId="0" borderId="1" xfId="0" applyFont="1" applyBorder="1" applyAlignment="1">
      <alignment horizontal="center" vertical="center" shrinkToFit="1"/>
    </xf>
    <xf numFmtId="0" fontId="0" fillId="0" borderId="89" xfId="0" applyBorder="1" applyAlignment="1">
      <alignment horizontal="left" vertical="center"/>
    </xf>
    <xf numFmtId="0" fontId="25" fillId="0" borderId="86" xfId="0" applyFont="1" applyBorder="1" applyAlignment="1">
      <alignment horizontal="center" vertical="center"/>
    </xf>
    <xf numFmtId="0" fontId="0" fillId="0" borderId="0" xfId="0">
      <alignment vertical="center"/>
    </xf>
    <xf numFmtId="0" fontId="25" fillId="0" borderId="97" xfId="0" applyFont="1" applyBorder="1">
      <alignment vertical="center"/>
    </xf>
    <xf numFmtId="0" fontId="25" fillId="0" borderId="97" xfId="0" applyFont="1" applyBorder="1" applyAlignment="1">
      <alignment horizontal="center" vertical="center"/>
    </xf>
    <xf numFmtId="0" fontId="25" fillId="0" borderId="98" xfId="0" applyFont="1" applyBorder="1">
      <alignment vertical="center"/>
    </xf>
    <xf numFmtId="0" fontId="25" fillId="0" borderId="86" xfId="0" applyFont="1" applyBorder="1">
      <alignment vertical="center"/>
    </xf>
    <xf numFmtId="0" fontId="25" fillId="0" borderId="89" xfId="0" applyFont="1" applyBorder="1">
      <alignment vertical="center"/>
    </xf>
    <xf numFmtId="0" fontId="0" fillId="0" borderId="0" xfId="0">
      <alignment vertical="center"/>
    </xf>
    <xf numFmtId="0" fontId="17" fillId="0" borderId="0" xfId="0" applyFont="1" applyAlignment="1">
      <alignment horizontal="right" vertical="center" shrinkToFit="1"/>
    </xf>
    <xf numFmtId="0" fontId="17" fillId="0" borderId="0" xfId="0" applyFont="1" applyAlignment="1">
      <alignment vertical="center" shrinkToFit="1"/>
    </xf>
    <xf numFmtId="0" fontId="50" fillId="0" borderId="0" xfId="0" applyFont="1" applyBorder="1" applyAlignment="1">
      <alignment vertical="center"/>
    </xf>
    <xf numFmtId="0" fontId="8" fillId="2" borderId="39" xfId="0" applyFont="1" applyFill="1" applyBorder="1" applyAlignment="1">
      <alignment horizontal="left" vertical="top"/>
    </xf>
    <xf numFmtId="0" fontId="17" fillId="0" borderId="6" xfId="0" applyFont="1" applyBorder="1" applyAlignment="1">
      <alignment horizontal="center" vertical="center" shrinkToFit="1"/>
    </xf>
    <xf numFmtId="178" fontId="25" fillId="0" borderId="6" xfId="0" applyNumberFormat="1" applyFont="1" applyBorder="1" applyAlignment="1">
      <alignment horizontal="center" vertical="center"/>
    </xf>
    <xf numFmtId="179" fontId="25" fillId="0" borderId="6" xfId="0" applyNumberFormat="1" applyFont="1" applyBorder="1" applyAlignment="1">
      <alignment horizontal="center" vertical="center"/>
    </xf>
    <xf numFmtId="0" fontId="0" fillId="0" borderId="86" xfId="0" applyBorder="1">
      <alignment vertical="center"/>
    </xf>
    <xf numFmtId="0" fontId="0" fillId="0" borderId="89" xfId="0" applyBorder="1">
      <alignment vertical="center"/>
    </xf>
    <xf numFmtId="0" fontId="0" fillId="0" borderId="86" xfId="0" applyBorder="1" applyAlignment="1">
      <alignment vertical="center" wrapText="1"/>
    </xf>
    <xf numFmtId="0" fontId="0" fillId="0" borderId="89" xfId="0" applyBorder="1" applyAlignment="1">
      <alignment vertical="center" wrapText="1"/>
    </xf>
    <xf numFmtId="0" fontId="0" fillId="0" borderId="1" xfId="0" applyBorder="1">
      <alignment vertical="center"/>
    </xf>
    <xf numFmtId="0" fontId="0" fillId="0" borderId="96" xfId="0" applyFont="1" applyBorder="1" applyAlignment="1">
      <alignment vertical="center" shrinkToFit="1"/>
    </xf>
    <xf numFmtId="0" fontId="0" fillId="0" borderId="0" xfId="0" applyFont="1" applyBorder="1" applyAlignment="1">
      <alignment vertical="center" shrinkToFit="1"/>
    </xf>
    <xf numFmtId="0" fontId="25" fillId="0" borderId="80" xfId="0" applyFont="1" applyBorder="1" applyAlignment="1">
      <alignment horizontal="left" vertical="center" shrinkToFit="1"/>
    </xf>
    <xf numFmtId="0" fontId="25" fillId="0" borderId="93" xfId="0" applyFont="1" applyBorder="1" applyAlignment="1">
      <alignment horizontal="left" vertical="center" shrinkToFit="1"/>
    </xf>
    <xf numFmtId="0" fontId="25" fillId="0" borderId="6" xfId="0" applyFont="1" applyBorder="1" applyAlignment="1">
      <alignment horizontal="left" vertical="center" shrinkToFit="1"/>
    </xf>
    <xf numFmtId="0" fontId="25" fillId="0" borderId="8" xfId="0" applyFont="1" applyBorder="1" applyAlignment="1">
      <alignment horizontal="left" vertical="center" shrinkToFit="1"/>
    </xf>
    <xf numFmtId="0" fontId="0" fillId="0" borderId="96" xfId="0" applyBorder="1" applyAlignment="1">
      <alignment horizontal="center" vertical="center"/>
    </xf>
    <xf numFmtId="0" fontId="0" fillId="0" borderId="0" xfId="0" applyBorder="1" applyAlignment="1">
      <alignment horizontal="center" vertical="center"/>
    </xf>
    <xf numFmtId="0" fontId="0" fillId="0" borderId="17" xfId="0" applyBorder="1" applyAlignment="1">
      <alignment horizontal="center" vertical="center"/>
    </xf>
    <xf numFmtId="0" fontId="0" fillId="0" borderId="96" xfId="0" applyFont="1" applyBorder="1" applyAlignment="1">
      <alignment vertical="center" wrapText="1"/>
    </xf>
    <xf numFmtId="0" fontId="0" fillId="0" borderId="0" xfId="0" applyFont="1" applyBorder="1" applyAlignment="1">
      <alignment vertical="center" wrapText="1"/>
    </xf>
    <xf numFmtId="0" fontId="0" fillId="0" borderId="96" xfId="0" applyFont="1" applyBorder="1" applyAlignment="1">
      <alignment horizontal="center" vertical="center"/>
    </xf>
    <xf numFmtId="0" fontId="0" fillId="0" borderId="0" xfId="0" applyFont="1" applyBorder="1" applyAlignment="1">
      <alignment horizontal="center" vertical="center"/>
    </xf>
    <xf numFmtId="0" fontId="0" fillId="0" borderId="17" xfId="0" applyFont="1" applyBorder="1" applyAlignment="1">
      <alignment horizontal="center" vertical="center"/>
    </xf>
    <xf numFmtId="0" fontId="25" fillId="0" borderId="6" xfId="0" applyFont="1" applyBorder="1" applyAlignment="1">
      <alignment horizontal="left" vertical="center"/>
    </xf>
    <xf numFmtId="0" fontId="25" fillId="0" borderId="8" xfId="0" applyFont="1" applyBorder="1" applyAlignment="1">
      <alignment horizontal="left" vertical="center"/>
    </xf>
    <xf numFmtId="49" fontId="25" fillId="0" borderId="6" xfId="0" applyNumberFormat="1" applyFont="1" applyBorder="1" applyAlignment="1">
      <alignment horizontal="left" vertical="center" shrinkToFit="1"/>
    </xf>
    <xf numFmtId="49" fontId="25" fillId="0" borderId="8" xfId="0" applyNumberFormat="1" applyFont="1" applyBorder="1" applyAlignment="1">
      <alignment horizontal="left" vertical="center" shrinkToFit="1"/>
    </xf>
    <xf numFmtId="49" fontId="26" fillId="0" borderId="80" xfId="3" applyNumberFormat="1" applyBorder="1" applyAlignment="1">
      <alignment horizontal="left" vertical="center" shrinkToFit="1"/>
    </xf>
    <xf numFmtId="49" fontId="25" fillId="0" borderId="80" xfId="0" applyNumberFormat="1" applyFont="1" applyBorder="1" applyAlignment="1">
      <alignment horizontal="left" vertical="center" shrinkToFit="1"/>
    </xf>
    <xf numFmtId="49" fontId="25" fillId="0" borderId="93" xfId="0" applyNumberFormat="1" applyFont="1" applyBorder="1" applyAlignment="1">
      <alignment horizontal="left" vertical="center" shrinkToFit="1"/>
    </xf>
    <xf numFmtId="58" fontId="25" fillId="0" borderId="96" xfId="0" applyNumberFormat="1" applyFont="1" applyBorder="1" applyAlignment="1">
      <alignment horizontal="right" vertical="center"/>
    </xf>
    <xf numFmtId="58" fontId="25" fillId="0" borderId="0" xfId="0" applyNumberFormat="1" applyFont="1" applyBorder="1" applyAlignment="1">
      <alignment horizontal="right" vertical="center"/>
    </xf>
    <xf numFmtId="58" fontId="25" fillId="0" borderId="17" xfId="0" applyNumberFormat="1" applyFont="1" applyBorder="1" applyAlignment="1">
      <alignment horizontal="right" vertical="center"/>
    </xf>
    <xf numFmtId="0" fontId="0" fillId="0" borderId="31" xfId="0" applyBorder="1" applyAlignment="1">
      <alignment horizontal="center" vertical="center"/>
    </xf>
    <xf numFmtId="0" fontId="25" fillId="0" borderId="86" xfId="0" applyFont="1" applyBorder="1" applyAlignment="1">
      <alignment horizontal="left" vertical="top" wrapText="1"/>
    </xf>
    <xf numFmtId="0" fontId="25" fillId="0" borderId="86" xfId="0" applyFont="1" applyBorder="1" applyAlignment="1">
      <alignment horizontal="left" vertical="top"/>
    </xf>
    <xf numFmtId="0" fontId="25" fillId="0" borderId="89" xfId="0" applyFont="1" applyBorder="1" applyAlignment="1">
      <alignment horizontal="left" vertical="top"/>
    </xf>
    <xf numFmtId="0" fontId="0" fillId="0" borderId="31" xfId="0" applyBorder="1" applyAlignment="1">
      <alignment horizontal="center" vertical="center" wrapText="1"/>
    </xf>
    <xf numFmtId="180" fontId="25" fillId="0" borderId="86" xfId="0" applyNumberFormat="1" applyFont="1" applyBorder="1" applyAlignment="1">
      <alignment horizontal="right" vertical="center"/>
    </xf>
    <xf numFmtId="0" fontId="0" fillId="0" borderId="86" xfId="0" applyBorder="1" applyAlignment="1">
      <alignment horizontal="center" vertical="center" wrapText="1"/>
    </xf>
    <xf numFmtId="0" fontId="0" fillId="0" borderId="86" xfId="0" applyBorder="1" applyAlignment="1">
      <alignment horizontal="center" vertical="center"/>
    </xf>
    <xf numFmtId="180" fontId="25" fillId="0" borderId="89" xfId="0" applyNumberFormat="1" applyFont="1" applyBorder="1" applyAlignment="1">
      <alignment horizontal="right" vertical="center"/>
    </xf>
    <xf numFmtId="0" fontId="0" fillId="0" borderId="86" xfId="0" applyBorder="1" applyAlignment="1">
      <alignment horizontal="left" vertical="center" shrinkToFit="1"/>
    </xf>
    <xf numFmtId="182" fontId="0" fillId="0" borderId="86" xfId="0" applyNumberFormat="1" applyBorder="1" applyAlignment="1">
      <alignment horizontal="center" vertical="center"/>
    </xf>
    <xf numFmtId="182" fontId="0" fillId="0" borderId="89" xfId="0" applyNumberFormat="1" applyBorder="1" applyAlignment="1">
      <alignment horizontal="center" vertical="center"/>
    </xf>
    <xf numFmtId="0" fontId="0" fillId="0" borderId="31" xfId="0" applyFont="1" applyBorder="1" applyAlignment="1">
      <alignment horizontal="left" vertical="center" wrapText="1" shrinkToFit="1"/>
    </xf>
    <xf numFmtId="0" fontId="0" fillId="0" borderId="86" xfId="0" applyFont="1" applyBorder="1" applyAlignment="1">
      <alignment horizontal="left" vertical="center" wrapText="1" shrinkToFit="1"/>
    </xf>
    <xf numFmtId="0" fontId="0" fillId="0" borderId="89" xfId="0" applyFont="1" applyBorder="1" applyAlignment="1">
      <alignment horizontal="left" vertical="center" wrapText="1" shrinkToFit="1"/>
    </xf>
    <xf numFmtId="0" fontId="25" fillId="0" borderId="86" xfId="0" applyFont="1" applyBorder="1" applyAlignment="1">
      <alignment horizontal="left" vertical="center" shrinkToFit="1"/>
    </xf>
    <xf numFmtId="182" fontId="25" fillId="0" borderId="86" xfId="0" applyNumberFormat="1" applyFont="1" applyBorder="1" applyAlignment="1">
      <alignment horizontal="center" vertical="center"/>
    </xf>
    <xf numFmtId="182" fontId="25" fillId="0" borderId="89" xfId="0" applyNumberFormat="1" applyFont="1" applyBorder="1" applyAlignment="1">
      <alignment horizontal="center" vertical="center"/>
    </xf>
    <xf numFmtId="181" fontId="25" fillId="0" borderId="86" xfId="0" applyNumberFormat="1" applyFont="1" applyBorder="1" applyAlignment="1">
      <alignment horizontal="center" vertical="center"/>
    </xf>
    <xf numFmtId="181" fontId="25" fillId="0" borderId="89" xfId="0" applyNumberFormat="1" applyFont="1" applyBorder="1" applyAlignment="1">
      <alignment horizontal="center" vertical="center"/>
    </xf>
    <xf numFmtId="178" fontId="25" fillId="0" borderId="86" xfId="0" applyNumberFormat="1" applyFont="1" applyBorder="1" applyAlignment="1">
      <alignment horizontal="left" vertical="center"/>
    </xf>
    <xf numFmtId="0" fontId="25" fillId="0" borderId="86" xfId="0" applyFont="1" applyBorder="1" applyAlignment="1">
      <alignment horizontal="left" vertical="center"/>
    </xf>
    <xf numFmtId="0" fontId="25" fillId="0" borderId="89" xfId="0" applyFont="1" applyBorder="1" applyAlignment="1">
      <alignment horizontal="left" vertical="center"/>
    </xf>
    <xf numFmtId="0" fontId="25" fillId="0" borderId="86" xfId="3" applyFont="1" applyBorder="1" applyAlignment="1">
      <alignment horizontal="left" vertical="top"/>
    </xf>
    <xf numFmtId="0" fontId="0" fillId="0" borderId="32" xfId="0" applyBorder="1" applyAlignment="1">
      <alignment horizontal="center" vertical="center" wrapText="1"/>
    </xf>
    <xf numFmtId="0" fontId="0" fillId="0" borderId="65" xfId="0" applyBorder="1" applyAlignment="1">
      <alignment horizontal="center" vertical="center" wrapText="1"/>
    </xf>
    <xf numFmtId="0" fontId="0" fillId="0" borderId="30" xfId="0" applyBorder="1" applyAlignment="1">
      <alignment horizontal="center" vertical="center" wrapText="1"/>
    </xf>
    <xf numFmtId="0" fontId="0" fillId="0" borderId="90" xfId="0" applyBorder="1" applyAlignment="1">
      <alignment vertical="center" wrapText="1"/>
    </xf>
    <xf numFmtId="0" fontId="0" fillId="0" borderId="91" xfId="0" applyBorder="1" applyAlignment="1">
      <alignment vertical="center" wrapText="1"/>
    </xf>
    <xf numFmtId="0" fontId="0" fillId="0" borderId="0" xfId="0" applyBorder="1" applyAlignment="1">
      <alignment horizontal="left" vertical="top" wrapText="1"/>
    </xf>
    <xf numFmtId="0" fontId="0" fillId="0" borderId="0" xfId="0" applyBorder="1" applyAlignment="1">
      <alignment horizontal="left" vertical="top"/>
    </xf>
    <xf numFmtId="0" fontId="24" fillId="0" borderId="0" xfId="0" applyFont="1" applyAlignment="1">
      <alignment horizontal="center" vertical="center"/>
    </xf>
    <xf numFmtId="0" fontId="25" fillId="0" borderId="87" xfId="0" applyFont="1" applyBorder="1" applyAlignment="1">
      <alignment horizontal="left" vertical="center"/>
    </xf>
    <xf numFmtId="0" fontId="25" fillId="0" borderId="88" xfId="0" applyFont="1" applyBorder="1" applyAlignment="1">
      <alignment horizontal="left" vertical="center"/>
    </xf>
    <xf numFmtId="0" fontId="0" fillId="0" borderId="0" xfId="0" applyBorder="1">
      <alignment vertical="center"/>
    </xf>
    <xf numFmtId="0" fontId="24" fillId="0" borderId="0" xfId="0" applyFont="1" applyBorder="1" applyAlignment="1">
      <alignment horizontal="center" vertical="center"/>
    </xf>
    <xf numFmtId="0" fontId="0" fillId="0" borderId="95" xfId="0" applyFont="1" applyBorder="1" applyAlignment="1">
      <alignment horizontal="center" vertical="center" wrapText="1"/>
    </xf>
    <xf numFmtId="0" fontId="0" fillId="0" borderId="47" xfId="0" applyFont="1" applyBorder="1" applyAlignment="1">
      <alignment horizontal="center" vertical="center" wrapText="1"/>
    </xf>
    <xf numFmtId="0" fontId="0" fillId="0" borderId="46" xfId="0" applyFont="1" applyBorder="1" applyAlignment="1">
      <alignment horizontal="center" vertical="center" wrapText="1"/>
    </xf>
    <xf numFmtId="0" fontId="0" fillId="0" borderId="100" xfId="0" applyFont="1" applyBorder="1" applyAlignment="1">
      <alignment horizontal="center" vertical="center" wrapText="1"/>
    </xf>
    <xf numFmtId="0" fontId="0" fillId="0" borderId="6" xfId="0" applyFont="1" applyBorder="1" applyAlignment="1">
      <alignment horizontal="center" vertical="center" wrapText="1"/>
    </xf>
    <xf numFmtId="0" fontId="0" fillId="0" borderId="16" xfId="0" applyFont="1" applyBorder="1" applyAlignment="1">
      <alignment horizontal="center" vertical="center" wrapText="1"/>
    </xf>
    <xf numFmtId="0" fontId="0" fillId="0" borderId="31" xfId="0" applyBorder="1" applyAlignment="1">
      <alignment vertical="center" wrapText="1"/>
    </xf>
    <xf numFmtId="0" fontId="0" fillId="0" borderId="0" xfId="0">
      <alignment vertical="center"/>
    </xf>
    <xf numFmtId="0" fontId="7" fillId="0" borderId="0" xfId="0" applyFont="1" applyAlignment="1">
      <alignment horizontal="left" vertical="center"/>
    </xf>
    <xf numFmtId="0" fontId="0" fillId="0" borderId="40" xfId="0" applyBorder="1" applyAlignment="1">
      <alignment horizontal="center" vertical="center"/>
    </xf>
    <xf numFmtId="0" fontId="0" fillId="0" borderId="87" xfId="0" applyBorder="1" applyAlignment="1">
      <alignment horizontal="center" vertical="center"/>
    </xf>
    <xf numFmtId="0" fontId="17" fillId="0" borderId="31" xfId="0" applyFont="1" applyBorder="1" applyAlignment="1">
      <alignment horizontal="center" vertical="center" wrapText="1"/>
    </xf>
    <xf numFmtId="0" fontId="30" fillId="0" borderId="86" xfId="0" applyFont="1" applyBorder="1" applyAlignment="1">
      <alignment horizontal="left" vertical="top" wrapText="1"/>
    </xf>
    <xf numFmtId="0" fontId="30" fillId="0" borderId="89" xfId="0" applyFont="1" applyBorder="1" applyAlignment="1">
      <alignment horizontal="left" vertical="top" wrapText="1"/>
    </xf>
    <xf numFmtId="0" fontId="30" fillId="0" borderId="86" xfId="0" applyFont="1" applyBorder="1" applyAlignment="1">
      <alignment horizontal="left" vertical="top"/>
    </xf>
    <xf numFmtId="0" fontId="30" fillId="0" borderId="89" xfId="0" applyFont="1" applyBorder="1" applyAlignment="1">
      <alignment horizontal="left" vertical="top"/>
    </xf>
    <xf numFmtId="0" fontId="0" fillId="8" borderId="86" xfId="0" applyFill="1" applyBorder="1" applyAlignment="1">
      <alignment vertical="center"/>
    </xf>
    <xf numFmtId="0" fontId="0" fillId="8" borderId="86" xfId="0" applyFill="1" applyBorder="1" applyAlignment="1">
      <alignment horizontal="center" vertical="center"/>
    </xf>
    <xf numFmtId="0" fontId="25" fillId="0" borderId="86" xfId="0" applyFont="1" applyBorder="1" applyAlignment="1">
      <alignment horizontal="center" vertical="center" shrinkToFit="1"/>
    </xf>
    <xf numFmtId="183" fontId="25" fillId="0" borderId="1" xfId="0" applyNumberFormat="1" applyFont="1" applyBorder="1" applyAlignment="1">
      <alignment horizontal="center" vertical="center"/>
    </xf>
    <xf numFmtId="183" fontId="25" fillId="0" borderId="80" xfId="0" applyNumberFormat="1" applyFont="1" applyBorder="1" applyAlignment="1">
      <alignment horizontal="center" vertical="center"/>
    </xf>
    <xf numFmtId="183" fontId="25" fillId="0" borderId="81" xfId="0" applyNumberFormat="1" applyFont="1" applyBorder="1" applyAlignment="1">
      <alignment horizontal="center" vertical="center"/>
    </xf>
    <xf numFmtId="183" fontId="25" fillId="0" borderId="86" xfId="0" applyNumberFormat="1" applyFont="1" applyBorder="1" applyAlignment="1">
      <alignment horizontal="center" vertical="center"/>
    </xf>
    <xf numFmtId="0" fontId="0" fillId="0" borderId="80" xfId="0" applyBorder="1">
      <alignment vertical="center"/>
    </xf>
    <xf numFmtId="0" fontId="0" fillId="0" borderId="93" xfId="0" applyBorder="1">
      <alignment vertical="center"/>
    </xf>
    <xf numFmtId="0" fontId="0" fillId="0" borderId="89" xfId="0" applyBorder="1" applyAlignment="1">
      <alignment horizontal="center" vertical="center"/>
    </xf>
    <xf numFmtId="0" fontId="0" fillId="0" borderId="1" xfId="0" applyBorder="1" applyAlignment="1">
      <alignment horizontal="center" vertical="center" shrinkToFit="1"/>
    </xf>
    <xf numFmtId="0" fontId="0" fillId="0" borderId="81" xfId="0" applyBorder="1" applyAlignment="1">
      <alignment horizontal="center" vertical="center" shrinkToFit="1"/>
    </xf>
    <xf numFmtId="183" fontId="0" fillId="0" borderId="1" xfId="0" applyNumberFormat="1" applyBorder="1" applyAlignment="1">
      <alignment horizontal="center" vertical="center"/>
    </xf>
    <xf numFmtId="183" fontId="0" fillId="0" borderId="80" xfId="0" applyNumberFormat="1" applyBorder="1" applyAlignment="1">
      <alignment horizontal="center" vertical="center"/>
    </xf>
    <xf numFmtId="183" fontId="0" fillId="0" borderId="81" xfId="0" applyNumberFormat="1" applyBorder="1" applyAlignment="1">
      <alignment horizontal="center" vertical="center"/>
    </xf>
    <xf numFmtId="0" fontId="0" fillId="0" borderId="1" xfId="0" applyFont="1" applyBorder="1" applyAlignment="1">
      <alignment vertical="center" wrapText="1"/>
    </xf>
    <xf numFmtId="0" fontId="0" fillId="0" borderId="80" xfId="0" applyFont="1" applyBorder="1">
      <alignment vertical="center"/>
    </xf>
    <xf numFmtId="0" fontId="0" fillId="0" borderId="93" xfId="0" applyFont="1" applyBorder="1">
      <alignment vertical="center"/>
    </xf>
    <xf numFmtId="0" fontId="0" fillId="0" borderId="1" xfId="0" applyBorder="1" applyAlignment="1">
      <alignment vertical="center"/>
    </xf>
    <xf numFmtId="0" fontId="0" fillId="0" borderId="80" xfId="0" applyBorder="1" applyAlignment="1">
      <alignment vertical="center"/>
    </xf>
    <xf numFmtId="0" fontId="0" fillId="0" borderId="93" xfId="0" applyBorder="1" applyAlignment="1">
      <alignment vertical="center"/>
    </xf>
    <xf numFmtId="0" fontId="0" fillId="0" borderId="10" xfId="0" applyBorder="1" applyAlignment="1">
      <alignment vertical="center"/>
    </xf>
    <xf numFmtId="0" fontId="0" fillId="0" borderId="6" xfId="0" applyBorder="1" applyAlignment="1">
      <alignment vertical="center"/>
    </xf>
    <xf numFmtId="0" fontId="0" fillId="0" borderId="8" xfId="0" applyBorder="1" applyAlignment="1">
      <alignment vertical="center"/>
    </xf>
    <xf numFmtId="0" fontId="0" fillId="0" borderId="94" xfId="0" applyFont="1" applyBorder="1" applyAlignment="1">
      <alignment vertical="center" wrapText="1"/>
    </xf>
    <xf numFmtId="0" fontId="0" fillId="0" borderId="80" xfId="0" applyFont="1" applyBorder="1" applyAlignment="1">
      <alignment vertical="center" wrapText="1"/>
    </xf>
    <xf numFmtId="0" fontId="0" fillId="0" borderId="93" xfId="0" applyFont="1" applyBorder="1" applyAlignment="1">
      <alignment vertical="center" wrapText="1"/>
    </xf>
    <xf numFmtId="0" fontId="0" fillId="0" borderId="31" xfId="0" applyFont="1" applyBorder="1" applyAlignment="1">
      <alignment horizontal="center" vertical="center" textRotation="255"/>
    </xf>
    <xf numFmtId="0" fontId="0" fillId="0" borderId="90" xfId="0" applyFont="1" applyBorder="1" applyAlignment="1">
      <alignment horizontal="center" vertical="center" textRotation="255"/>
    </xf>
    <xf numFmtId="0" fontId="0" fillId="0" borderId="86" xfId="0" applyBorder="1" applyAlignment="1">
      <alignment vertical="center"/>
    </xf>
    <xf numFmtId="0" fontId="0" fillId="0" borderId="89" xfId="0" applyBorder="1" applyAlignment="1">
      <alignment vertical="center"/>
    </xf>
    <xf numFmtId="0" fontId="25" fillId="0" borderId="89" xfId="0" applyFont="1" applyBorder="1" applyAlignment="1">
      <alignment horizontal="left" vertical="top" wrapText="1"/>
    </xf>
    <xf numFmtId="0" fontId="25" fillId="0" borderId="91" xfId="0" applyFont="1" applyBorder="1" applyAlignment="1">
      <alignment horizontal="left" vertical="top" wrapText="1"/>
    </xf>
    <xf numFmtId="0" fontId="25" fillId="0" borderId="92" xfId="0" applyFont="1" applyBorder="1" applyAlignment="1">
      <alignment horizontal="left" vertical="top" wrapText="1"/>
    </xf>
    <xf numFmtId="0" fontId="0" fillId="0" borderId="86" xfId="0" applyBorder="1" applyAlignment="1">
      <alignment horizontal="left" vertical="center"/>
    </xf>
    <xf numFmtId="0" fontId="0" fillId="0" borderId="89" xfId="0" applyBorder="1" applyAlignment="1">
      <alignment horizontal="left" vertical="center" shrinkToFit="1"/>
    </xf>
    <xf numFmtId="0" fontId="0" fillId="0" borderId="89" xfId="0" applyBorder="1" applyAlignment="1">
      <alignment horizontal="left" vertical="center"/>
    </xf>
    <xf numFmtId="0" fontId="25" fillId="0" borderId="86" xfId="0" applyFont="1" applyBorder="1" applyAlignment="1">
      <alignment horizontal="center" vertical="center"/>
    </xf>
    <xf numFmtId="0" fontId="25" fillId="0" borderId="89" xfId="0" applyFont="1" applyBorder="1" applyAlignment="1">
      <alignment horizontal="center" vertical="center"/>
    </xf>
    <xf numFmtId="0" fontId="18" fillId="0" borderId="64" xfId="0" applyFont="1" applyFill="1" applyBorder="1" applyAlignment="1">
      <alignment horizontal="left" vertical="top" wrapText="1" shrinkToFit="1"/>
    </xf>
    <xf numFmtId="0" fontId="18" fillId="0" borderId="65" xfId="0" applyFont="1" applyFill="1" applyBorder="1" applyAlignment="1">
      <alignment horizontal="left" vertical="top" shrinkToFit="1"/>
    </xf>
    <xf numFmtId="0" fontId="18" fillId="0" borderId="66" xfId="0" applyFont="1" applyFill="1" applyBorder="1" applyAlignment="1">
      <alignment horizontal="left" vertical="top" shrinkToFit="1"/>
    </xf>
    <xf numFmtId="0" fontId="33" fillId="0" borderId="102" xfId="0" applyFont="1" applyFill="1" applyBorder="1" applyAlignment="1">
      <alignment vertical="center" shrinkToFit="1"/>
    </xf>
    <xf numFmtId="0" fontId="33" fillId="0" borderId="103" xfId="0" applyFont="1" applyFill="1" applyBorder="1" applyAlignment="1">
      <alignment vertical="center" shrinkToFit="1"/>
    </xf>
    <xf numFmtId="0" fontId="13" fillId="0" borderId="51" xfId="0" applyFont="1" applyFill="1" applyBorder="1" applyAlignment="1">
      <alignment horizontal="left" vertical="center" shrinkToFit="1"/>
    </xf>
    <xf numFmtId="0" fontId="13" fillId="0" borderId="52" xfId="0" applyFont="1" applyFill="1" applyBorder="1" applyAlignment="1">
      <alignment horizontal="left" vertical="center" shrinkToFit="1"/>
    </xf>
    <xf numFmtId="0" fontId="13" fillId="6" borderId="58" xfId="0" applyFont="1" applyFill="1" applyBorder="1" applyAlignment="1">
      <alignment horizontal="right" vertical="center" shrinkToFit="1"/>
    </xf>
    <xf numFmtId="0" fontId="13" fillId="6" borderId="62" xfId="0" applyFont="1" applyFill="1" applyBorder="1" applyAlignment="1">
      <alignment horizontal="right" vertical="center" shrinkToFit="1"/>
    </xf>
    <xf numFmtId="0" fontId="13" fillId="6" borderId="59" xfId="0" applyFont="1" applyFill="1" applyBorder="1" applyAlignment="1">
      <alignment horizontal="right" vertical="center" shrinkToFit="1"/>
    </xf>
    <xf numFmtId="0" fontId="7" fillId="0" borderId="64" xfId="0" applyFont="1" applyBorder="1" applyAlignment="1">
      <alignment horizontal="center" vertical="center"/>
    </xf>
    <xf numFmtId="0" fontId="7" fillId="0" borderId="29" xfId="0" applyFont="1" applyBorder="1" applyAlignment="1">
      <alignment horizontal="center" vertical="center"/>
    </xf>
    <xf numFmtId="0" fontId="15" fillId="7" borderId="67" xfId="0" applyFont="1" applyFill="1" applyBorder="1" applyAlignment="1">
      <alignment vertical="center"/>
    </xf>
    <xf numFmtId="0" fontId="0" fillId="7" borderId="68" xfId="0" applyFill="1" applyBorder="1" applyAlignment="1">
      <alignment vertical="center"/>
    </xf>
    <xf numFmtId="0" fontId="0" fillId="7" borderId="69" xfId="0" applyFill="1" applyBorder="1" applyAlignment="1">
      <alignment vertical="center"/>
    </xf>
    <xf numFmtId="0" fontId="0" fillId="7" borderId="70" xfId="0" applyFill="1" applyBorder="1" applyAlignment="1">
      <alignment vertical="center"/>
    </xf>
    <xf numFmtId="0" fontId="0" fillId="7" borderId="71" xfId="0" applyFill="1" applyBorder="1" applyAlignment="1">
      <alignment vertical="center"/>
    </xf>
    <xf numFmtId="0" fontId="0" fillId="7" borderId="72" xfId="0" applyFill="1" applyBorder="1" applyAlignment="1">
      <alignment vertical="center"/>
    </xf>
    <xf numFmtId="0" fontId="13" fillId="6" borderId="22" xfId="0" applyFont="1" applyFill="1" applyBorder="1" applyAlignment="1">
      <alignment horizontal="right" vertical="center" shrinkToFit="1"/>
    </xf>
    <xf numFmtId="0" fontId="13" fillId="6" borderId="23" xfId="0" applyFont="1" applyFill="1" applyBorder="1" applyAlignment="1">
      <alignment horizontal="right" vertical="center" shrinkToFit="1"/>
    </xf>
    <xf numFmtId="0" fontId="13" fillId="6" borderId="21" xfId="0" applyFont="1" applyFill="1" applyBorder="1" applyAlignment="1">
      <alignment horizontal="right" vertical="center" shrinkToFit="1"/>
    </xf>
    <xf numFmtId="0" fontId="7" fillId="0" borderId="49" xfId="0" applyFont="1" applyBorder="1" applyAlignment="1">
      <alignment horizontal="center" vertical="center" shrinkToFit="1"/>
    </xf>
    <xf numFmtId="0" fontId="7" fillId="0" borderId="50" xfId="0" applyFont="1" applyBorder="1" applyAlignment="1">
      <alignment horizontal="center" vertical="center" shrinkToFit="1"/>
    </xf>
    <xf numFmtId="0" fontId="51" fillId="0" borderId="12" xfId="0" applyFont="1" applyBorder="1" applyAlignment="1">
      <alignment horizontal="center" vertical="center" wrapText="1" shrinkToFit="1"/>
    </xf>
    <xf numFmtId="0" fontId="51" fillId="0" borderId="15" xfId="0" applyFont="1" applyBorder="1" applyAlignment="1">
      <alignment horizontal="center" vertical="center" wrapText="1" shrinkToFit="1"/>
    </xf>
    <xf numFmtId="0" fontId="18" fillId="0" borderId="64" xfId="0" applyFont="1" applyFill="1" applyBorder="1" applyAlignment="1">
      <alignment horizontal="left" vertical="top" shrinkToFit="1"/>
    </xf>
    <xf numFmtId="0" fontId="13" fillId="0" borderId="43" xfId="0" applyFont="1" applyFill="1" applyBorder="1" applyAlignment="1">
      <alignment vertical="center" shrinkToFit="1"/>
    </xf>
    <xf numFmtId="0" fontId="13" fillId="0" borderId="44" xfId="0" applyFont="1" applyFill="1" applyBorder="1" applyAlignment="1">
      <alignment vertical="center" shrinkToFit="1"/>
    </xf>
    <xf numFmtId="0" fontId="13" fillId="0" borderId="43" xfId="0" applyFont="1" applyFill="1" applyBorder="1" applyAlignment="1">
      <alignment horizontal="left" vertical="center" shrinkToFit="1"/>
    </xf>
    <xf numFmtId="0" fontId="13" fillId="0" borderId="44" xfId="0" applyFont="1" applyFill="1" applyBorder="1" applyAlignment="1">
      <alignment horizontal="left" vertical="center" shrinkToFit="1"/>
    </xf>
    <xf numFmtId="0" fontId="3" fillId="0" borderId="5" xfId="0" applyFont="1" applyBorder="1" applyAlignment="1">
      <alignment horizontal="center" vertical="center"/>
    </xf>
    <xf numFmtId="0" fontId="3" fillId="0" borderId="55" xfId="0" applyFont="1" applyBorder="1" applyAlignment="1">
      <alignment horizontal="center" vertical="center"/>
    </xf>
    <xf numFmtId="0" fontId="7" fillId="0" borderId="45" xfId="0" applyFont="1" applyBorder="1" applyAlignment="1">
      <alignment horizontal="center" vertical="center" wrapText="1"/>
    </xf>
    <xf numFmtId="0" fontId="7" fillId="0" borderId="12" xfId="0" applyFont="1" applyBorder="1" applyAlignment="1">
      <alignment horizontal="center" vertical="center"/>
    </xf>
    <xf numFmtId="0" fontId="7" fillId="0" borderId="46" xfId="0" applyFont="1" applyBorder="1" applyAlignment="1">
      <alignment horizontal="center" vertical="center"/>
    </xf>
    <xf numFmtId="0" fontId="7" fillId="0" borderId="13" xfId="0" applyFont="1" applyBorder="1" applyAlignment="1">
      <alignment horizontal="center" vertical="center"/>
    </xf>
    <xf numFmtId="0" fontId="7" fillId="0" borderId="45" xfId="0" applyFont="1" applyBorder="1" applyAlignment="1">
      <alignment horizontal="center" vertical="center"/>
    </xf>
    <xf numFmtId="0" fontId="7" fillId="0" borderId="47" xfId="0" applyFont="1" applyBorder="1" applyAlignment="1">
      <alignment horizontal="center" vertical="center"/>
    </xf>
    <xf numFmtId="0" fontId="33" fillId="0" borderId="41" xfId="0" applyFont="1" applyBorder="1" applyAlignment="1">
      <alignment vertical="center"/>
    </xf>
    <xf numFmtId="0" fontId="33" fillId="0" borderId="42" xfId="0" applyFont="1" applyBorder="1" applyAlignment="1">
      <alignment vertical="center"/>
    </xf>
    <xf numFmtId="0" fontId="18" fillId="0" borderId="61" xfId="0" applyFont="1" applyFill="1" applyBorder="1" applyAlignment="1">
      <alignment horizontal="left" vertical="top" shrinkToFit="1"/>
    </xf>
    <xf numFmtId="0" fontId="18" fillId="0" borderId="61" xfId="0" applyFont="1" applyBorder="1" applyAlignment="1">
      <alignment horizontal="left" vertical="top" shrinkToFit="1"/>
    </xf>
    <xf numFmtId="0" fontId="0" fillId="0" borderId="43" xfId="0" applyFont="1" applyBorder="1" applyAlignment="1">
      <alignment vertical="center"/>
    </xf>
    <xf numFmtId="0" fontId="0" fillId="0" borderId="44" xfId="0" applyFont="1" applyBorder="1" applyAlignment="1">
      <alignment vertical="center"/>
    </xf>
    <xf numFmtId="0" fontId="0" fillId="0" borderId="51" xfId="0" applyFont="1" applyBorder="1" applyAlignment="1">
      <alignment horizontal="center" vertical="center"/>
    </xf>
    <xf numFmtId="0" fontId="0" fillId="0" borderId="52" xfId="0" applyFont="1" applyBorder="1" applyAlignment="1">
      <alignment horizontal="center" vertical="center"/>
    </xf>
    <xf numFmtId="0" fontId="18" fillId="0" borderId="61" xfId="0" applyFont="1" applyFill="1" applyBorder="1" applyAlignment="1">
      <alignment horizontal="left" vertical="top" wrapText="1" shrinkToFit="1"/>
    </xf>
    <xf numFmtId="0" fontId="33" fillId="0" borderId="43" xfId="0" applyFont="1" applyFill="1" applyBorder="1" applyAlignment="1">
      <alignment vertical="center" shrinkToFit="1"/>
    </xf>
    <xf numFmtId="0" fontId="33" fillId="0" borderId="44" xfId="0" applyFont="1" applyFill="1" applyBorder="1" applyAlignment="1">
      <alignment vertical="center" shrinkToFit="1"/>
    </xf>
    <xf numFmtId="0" fontId="33" fillId="0" borderId="24" xfId="0" applyFont="1" applyFill="1" applyBorder="1" applyAlignment="1">
      <alignment horizontal="left" vertical="center" shrinkToFit="1"/>
    </xf>
    <xf numFmtId="0" fontId="33" fillId="0" borderId="25" xfId="0" applyFont="1" applyFill="1" applyBorder="1" applyAlignment="1">
      <alignment horizontal="left" vertical="center" shrinkToFit="1"/>
    </xf>
    <xf numFmtId="0" fontId="18" fillId="0" borderId="32" xfId="0" applyFont="1" applyBorder="1" applyAlignment="1">
      <alignment horizontal="left" vertical="center"/>
    </xf>
    <xf numFmtId="0" fontId="18" fillId="0" borderId="30" xfId="0" applyFont="1" applyBorder="1" applyAlignment="1">
      <alignment horizontal="left" vertical="center"/>
    </xf>
    <xf numFmtId="0" fontId="33" fillId="0" borderId="35" xfId="0" applyFont="1" applyBorder="1" applyAlignment="1">
      <alignment horizontal="left" vertical="center" shrinkToFit="1"/>
    </xf>
    <xf numFmtId="0" fontId="33" fillId="0" borderId="18" xfId="0" applyFont="1" applyBorder="1" applyAlignment="1">
      <alignment horizontal="left" vertical="center" shrinkToFit="1"/>
    </xf>
    <xf numFmtId="0" fontId="33" fillId="0" borderId="36" xfId="0" applyFont="1" applyBorder="1" applyAlignment="1">
      <alignment horizontal="left" vertical="center" shrinkToFit="1"/>
    </xf>
    <xf numFmtId="0" fontId="13" fillId="0" borderId="51" xfId="0" applyFont="1" applyBorder="1" applyAlignment="1">
      <alignment horizontal="left" vertical="center" shrinkToFit="1"/>
    </xf>
    <xf numFmtId="0" fontId="13" fillId="0" borderId="53" xfId="0" applyFont="1" applyBorder="1" applyAlignment="1">
      <alignment horizontal="left" vertical="center" shrinkToFit="1"/>
    </xf>
    <xf numFmtId="0" fontId="13" fillId="0" borderId="52" xfId="0" applyFont="1" applyBorder="1" applyAlignment="1">
      <alignment horizontal="left" vertical="center" shrinkToFit="1"/>
    </xf>
    <xf numFmtId="0" fontId="19" fillId="0" borderId="10" xfId="0" applyFont="1" applyBorder="1" applyAlignment="1">
      <alignment horizontal="left" vertical="center"/>
    </xf>
    <xf numFmtId="0" fontId="19" fillId="0" borderId="6" xfId="0" applyFont="1" applyBorder="1" applyAlignment="1">
      <alignment horizontal="left" vertical="center"/>
    </xf>
    <xf numFmtId="0" fontId="19" fillId="0" borderId="16" xfId="0" applyFont="1" applyBorder="1" applyAlignment="1">
      <alignment horizontal="left" vertical="center"/>
    </xf>
    <xf numFmtId="0" fontId="19" fillId="0" borderId="82" xfId="0" applyFont="1" applyBorder="1" applyAlignment="1">
      <alignment horizontal="left" vertical="center"/>
    </xf>
    <xf numFmtId="0" fontId="19" fillId="0" borderId="83" xfId="0" applyFont="1" applyBorder="1" applyAlignment="1">
      <alignment horizontal="left" vertical="center"/>
    </xf>
    <xf numFmtId="0" fontId="19" fillId="0" borderId="84" xfId="0" applyFont="1" applyBorder="1" applyAlignment="1">
      <alignment horizontal="left" vertical="center"/>
    </xf>
    <xf numFmtId="0" fontId="6" fillId="0" borderId="0" xfId="0" applyFont="1" applyAlignment="1">
      <alignment horizontal="center" vertical="center"/>
    </xf>
    <xf numFmtId="0" fontId="7" fillId="0" borderId="73" xfId="0" applyFont="1" applyBorder="1" applyAlignment="1">
      <alignment horizontal="center" vertical="center"/>
    </xf>
    <xf numFmtId="0" fontId="7" fillId="0" borderId="74" xfId="0" applyFont="1" applyBorder="1" applyAlignment="1">
      <alignment horizontal="center" vertical="center"/>
    </xf>
    <xf numFmtId="0" fontId="7" fillId="0" borderId="75" xfId="0" applyFont="1" applyBorder="1" applyAlignment="1">
      <alignment horizontal="center" vertical="center"/>
    </xf>
    <xf numFmtId="0" fontId="7" fillId="0" borderId="76" xfId="0" applyFont="1" applyBorder="1" applyAlignment="1">
      <alignment horizontal="center" vertical="center"/>
    </xf>
    <xf numFmtId="0" fontId="53" fillId="0" borderId="77" xfId="0" applyFont="1" applyBorder="1" applyAlignment="1">
      <alignment horizontal="left" vertical="center"/>
    </xf>
    <xf numFmtId="0" fontId="13" fillId="0" borderId="78" xfId="0" applyFont="1" applyBorder="1" applyAlignment="1">
      <alignment horizontal="left" vertical="center"/>
    </xf>
    <xf numFmtId="0" fontId="13" fillId="0" borderId="79" xfId="0" applyFont="1" applyBorder="1" applyAlignment="1">
      <alignment horizontal="left" vertical="center"/>
    </xf>
    <xf numFmtId="0" fontId="33" fillId="0" borderId="1" xfId="0" applyFont="1" applyBorder="1" applyAlignment="1">
      <alignment horizontal="left" vertical="center"/>
    </xf>
    <xf numFmtId="0" fontId="33" fillId="0" borderId="80" xfId="0" applyFont="1" applyBorder="1" applyAlignment="1">
      <alignment horizontal="left" vertical="center"/>
    </xf>
    <xf numFmtId="0" fontId="33" fillId="0" borderId="81" xfId="0" applyFont="1" applyBorder="1" applyAlignment="1">
      <alignment horizontal="left" vertical="center"/>
    </xf>
    <xf numFmtId="0" fontId="33" fillId="0" borderId="51" xfId="0" applyFont="1" applyFill="1" applyBorder="1" applyAlignment="1">
      <alignment horizontal="left" vertical="center" shrinkToFit="1"/>
    </xf>
    <xf numFmtId="0" fontId="33" fillId="0" borderId="52" xfId="0" applyFont="1" applyFill="1" applyBorder="1" applyAlignment="1">
      <alignment horizontal="left" vertical="center" shrinkToFit="1"/>
    </xf>
    <xf numFmtId="176" fontId="7" fillId="0" borderId="63" xfId="0" applyNumberFormat="1" applyFont="1" applyFill="1" applyBorder="1" applyAlignment="1">
      <alignment horizontal="center" vertical="center"/>
    </xf>
    <xf numFmtId="0" fontId="5" fillId="0" borderId="0" xfId="0" applyFont="1" applyAlignment="1">
      <alignment horizontal="center" vertical="center"/>
    </xf>
    <xf numFmtId="0" fontId="13" fillId="0" borderId="82" xfId="0" applyFont="1" applyBorder="1" applyAlignment="1">
      <alignment vertical="center"/>
    </xf>
    <xf numFmtId="0" fontId="13" fillId="0" borderId="84" xfId="0" applyFont="1" applyBorder="1" applyAlignment="1">
      <alignment vertical="center"/>
    </xf>
    <xf numFmtId="0" fontId="5" fillId="0" borderId="5" xfId="0" applyFont="1" applyBorder="1" applyAlignment="1">
      <alignment horizontal="center" vertical="center"/>
    </xf>
    <xf numFmtId="0" fontId="5" fillId="0" borderId="55" xfId="0" applyFont="1" applyBorder="1" applyAlignment="1">
      <alignment horizontal="center" vertical="center"/>
    </xf>
    <xf numFmtId="0" fontId="5" fillId="0" borderId="57" xfId="0" applyFont="1" applyBorder="1" applyAlignment="1">
      <alignment horizontal="center" vertical="center"/>
    </xf>
    <xf numFmtId="0" fontId="5" fillId="0" borderId="47" xfId="0" applyFont="1" applyFill="1" applyBorder="1" applyAlignment="1">
      <alignment horizontal="right" vertical="center"/>
    </xf>
    <xf numFmtId="0" fontId="41" fillId="0" borderId="55" xfId="4" applyFont="1" applyBorder="1" applyAlignment="1">
      <alignment horizontal="left"/>
    </xf>
    <xf numFmtId="0" fontId="43" fillId="0" borderId="104" xfId="4" applyFont="1" applyBorder="1" applyAlignment="1">
      <alignment horizontal="center" vertical="center" wrapText="1"/>
    </xf>
    <xf numFmtId="0" fontId="40" fillId="8" borderId="65" xfId="4" applyFill="1" applyBorder="1" applyAlignment="1">
      <alignment horizontal="center" vertical="center"/>
    </xf>
    <xf numFmtId="0" fontId="40" fillId="8" borderId="30" xfId="4" applyFill="1" applyBorder="1" applyAlignment="1">
      <alignment horizontal="center" vertical="center"/>
    </xf>
    <xf numFmtId="178" fontId="40" fillId="8" borderId="10" xfId="4" applyNumberFormat="1" applyFill="1" applyBorder="1" applyAlignment="1">
      <alignment horizontal="center" wrapText="1"/>
    </xf>
    <xf numFmtId="178" fontId="40" fillId="8" borderId="6" xfId="4" applyNumberFormat="1" applyFill="1" applyBorder="1" applyAlignment="1">
      <alignment horizontal="center" wrapText="1"/>
    </xf>
    <xf numFmtId="178" fontId="40" fillId="8" borderId="16" xfId="4" applyNumberFormat="1" applyFill="1" applyBorder="1" applyAlignment="1">
      <alignment horizontal="center" wrapText="1"/>
    </xf>
    <xf numFmtId="0" fontId="44" fillId="8" borderId="106" xfId="4" applyFont="1" applyFill="1" applyBorder="1" applyAlignment="1">
      <alignment horizontal="center" vertical="center" wrapText="1"/>
    </xf>
    <xf numFmtId="0" fontId="44" fillId="8" borderId="97" xfId="4" applyFont="1" applyFill="1" applyBorder="1" applyAlignment="1">
      <alignment horizontal="center" vertical="center" wrapText="1"/>
    </xf>
    <xf numFmtId="0" fontId="44" fillId="8" borderId="106" xfId="4" applyFont="1" applyFill="1" applyBorder="1" applyAlignment="1">
      <alignment horizontal="center" vertical="center"/>
    </xf>
    <xf numFmtId="0" fontId="44" fillId="8" borderId="97" xfId="4" applyFont="1" applyFill="1" applyBorder="1" applyAlignment="1">
      <alignment horizontal="center" vertical="center"/>
    </xf>
    <xf numFmtId="0" fontId="44" fillId="8" borderId="99" xfId="4" applyFont="1" applyFill="1" applyBorder="1" applyAlignment="1">
      <alignment wrapText="1"/>
    </xf>
    <xf numFmtId="0" fontId="44" fillId="8" borderId="98" xfId="4" applyFont="1" applyFill="1" applyBorder="1" applyAlignment="1">
      <alignment wrapText="1"/>
    </xf>
    <xf numFmtId="0" fontId="43" fillId="0" borderId="73" xfId="4" applyFont="1" applyBorder="1" applyAlignment="1">
      <alignment horizontal="center" vertical="center"/>
    </xf>
    <xf numFmtId="0" fontId="43" fillId="0" borderId="74" xfId="4" applyFont="1" applyBorder="1" applyAlignment="1">
      <alignment horizontal="center" vertical="center"/>
    </xf>
    <xf numFmtId="0" fontId="43" fillId="0" borderId="75" xfId="4" applyFont="1" applyBorder="1" applyAlignment="1">
      <alignment horizontal="center" vertical="center"/>
    </xf>
    <xf numFmtId="189" fontId="44" fillId="8" borderId="106" xfId="4" applyNumberFormat="1" applyFont="1" applyFill="1" applyBorder="1" applyAlignment="1">
      <alignment horizontal="center" vertical="center"/>
    </xf>
    <xf numFmtId="189" fontId="44" fillId="8" borderId="97" xfId="4" applyNumberFormat="1" applyFont="1" applyFill="1" applyBorder="1" applyAlignment="1">
      <alignment horizontal="center" vertical="center"/>
    </xf>
    <xf numFmtId="0" fontId="43" fillId="0" borderId="73" xfId="4" applyFont="1" applyBorder="1" applyAlignment="1">
      <alignment horizontal="center" vertical="center" shrinkToFit="1"/>
    </xf>
    <xf numFmtId="0" fontId="43" fillId="0" borderId="75" xfId="4" applyFont="1" applyBorder="1" applyAlignment="1">
      <alignment horizontal="center" vertical="center" shrinkToFit="1"/>
    </xf>
    <xf numFmtId="0" fontId="43" fillId="0" borderId="74" xfId="4" applyFont="1" applyBorder="1" applyAlignment="1">
      <alignment horizontal="center" vertical="center" shrinkToFit="1"/>
    </xf>
    <xf numFmtId="0" fontId="44" fillId="0" borderId="108" xfId="4" applyFont="1" applyBorder="1" applyAlignment="1">
      <alignment wrapText="1"/>
    </xf>
    <xf numFmtId="0" fontId="44" fillId="0" borderId="98" xfId="4" applyFont="1" applyBorder="1" applyAlignment="1">
      <alignment wrapText="1"/>
    </xf>
    <xf numFmtId="0" fontId="40" fillId="0" borderId="32" xfId="4" applyBorder="1" applyAlignment="1">
      <alignment horizontal="center" vertical="center"/>
    </xf>
    <xf numFmtId="0" fontId="40" fillId="0" borderId="30" xfId="4" applyBorder="1" applyAlignment="1">
      <alignment horizontal="center" vertical="center"/>
    </xf>
    <xf numFmtId="178" fontId="48" fillId="0" borderId="1" xfId="4" applyNumberFormat="1" applyFont="1" applyBorder="1" applyAlignment="1">
      <alignment horizontal="center" wrapText="1"/>
    </xf>
    <xf numFmtId="178" fontId="48" fillId="0" borderId="80" xfId="4" applyNumberFormat="1" applyFont="1" applyBorder="1" applyAlignment="1">
      <alignment horizontal="center" wrapText="1"/>
    </xf>
    <xf numFmtId="178" fontId="48" fillId="0" borderId="81" xfId="4" applyNumberFormat="1" applyFont="1" applyBorder="1" applyAlignment="1">
      <alignment horizontal="center" wrapText="1"/>
    </xf>
    <xf numFmtId="0" fontId="47" fillId="0" borderId="107" xfId="4" applyFont="1" applyBorder="1" applyAlignment="1">
      <alignment horizontal="center" vertical="center" wrapText="1"/>
    </xf>
    <xf numFmtId="0" fontId="47" fillId="0" borderId="97" xfId="4" applyFont="1" applyBorder="1" applyAlignment="1">
      <alignment horizontal="center" vertical="center" wrapText="1"/>
    </xf>
    <xf numFmtId="0" fontId="47" fillId="0" borderId="97" xfId="4" applyFont="1" applyBorder="1" applyAlignment="1">
      <alignment horizontal="center" vertical="center"/>
    </xf>
    <xf numFmtId="189" fontId="44" fillId="0" borderId="106" xfId="4" applyNumberFormat="1" applyFont="1" applyBorder="1" applyAlignment="1">
      <alignment horizontal="center" vertical="center"/>
    </xf>
    <xf numFmtId="189" fontId="44" fillId="0" borderId="97" xfId="4" applyNumberFormat="1" applyFont="1" applyBorder="1" applyAlignment="1">
      <alignment horizontal="center" vertical="center"/>
    </xf>
    <xf numFmtId="178" fontId="40" fillId="0" borderId="1" xfId="4" applyNumberFormat="1" applyBorder="1" applyAlignment="1">
      <alignment horizontal="center" wrapText="1"/>
    </xf>
    <xf numFmtId="178" fontId="40" fillId="0" borderId="80" xfId="4" applyNumberFormat="1" applyBorder="1" applyAlignment="1">
      <alignment horizontal="center" wrapText="1"/>
    </xf>
    <xf numFmtId="178" fontId="40" fillId="0" borderId="81" xfId="4" applyNumberFormat="1" applyBorder="1" applyAlignment="1">
      <alignment horizontal="center" wrapText="1"/>
    </xf>
    <xf numFmtId="0" fontId="44" fillId="0" borderId="107" xfId="4" applyFont="1" applyBorder="1" applyAlignment="1">
      <alignment horizontal="center" vertical="center" wrapText="1"/>
    </xf>
    <xf numFmtId="0" fontId="44" fillId="0" borderId="97" xfId="4" applyFont="1" applyBorder="1" applyAlignment="1">
      <alignment horizontal="center" vertical="center" wrapText="1"/>
    </xf>
    <xf numFmtId="0" fontId="44" fillId="0" borderId="107" xfId="4" applyFont="1" applyBorder="1" applyAlignment="1">
      <alignment horizontal="center" vertical="center"/>
    </xf>
    <xf numFmtId="0" fontId="44" fillId="0" borderId="97" xfId="4" applyFont="1" applyBorder="1" applyAlignment="1">
      <alignment horizontal="center" vertical="center"/>
    </xf>
    <xf numFmtId="0" fontId="25" fillId="0" borderId="55" xfId="0" applyFont="1" applyBorder="1" applyAlignment="1">
      <alignment vertical="center"/>
    </xf>
    <xf numFmtId="0" fontId="6" fillId="0" borderId="0" xfId="0" applyFont="1">
      <alignment vertical="center"/>
    </xf>
    <xf numFmtId="0" fontId="0" fillId="0" borderId="0" xfId="0" applyAlignment="1">
      <alignment vertical="center" wrapText="1"/>
    </xf>
    <xf numFmtId="0" fontId="25" fillId="0" borderId="0" xfId="0" applyFont="1" applyAlignment="1">
      <alignment horizontal="left" vertical="center"/>
    </xf>
    <xf numFmtId="178" fontId="25" fillId="0" borderId="0" xfId="0" applyNumberFormat="1" applyFont="1" applyAlignment="1">
      <alignment horizontal="left" vertical="center"/>
    </xf>
    <xf numFmtId="0" fontId="0" fillId="0" borderId="0" xfId="0" applyBorder="1" applyAlignment="1">
      <alignment horizontal="left" vertical="center"/>
    </xf>
    <xf numFmtId="0" fontId="27" fillId="0" borderId="87" xfId="0" applyFont="1" applyBorder="1" applyAlignment="1">
      <alignment horizontal="center" vertical="center" wrapText="1"/>
    </xf>
  </cellXfs>
  <cellStyles count="6">
    <cellStyle name="ハイパーリンク" xfId="3" builtinId="8"/>
    <cellStyle name="桁区切り" xfId="1" builtinId="6"/>
    <cellStyle name="標準" xfId="0" builtinId="0"/>
    <cellStyle name="標準 2" xfId="2" xr:uid="{E0B4DE82-B70C-4AFD-83AC-90C418EDA493}"/>
    <cellStyle name="標準 3" xfId="4" xr:uid="{E416DFB7-CE9F-4DE6-96B0-6304162B372F}"/>
    <cellStyle name="標準 3 2" xfId="5" xr:uid="{408B45E7-E724-4F59-91D2-8DC959C0B842}"/>
  </cellStyles>
  <dxfs count="47">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checked="Checked" lockText="1" noThreeD="1"/>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8</xdr:col>
      <xdr:colOff>476251</xdr:colOff>
      <xdr:row>0</xdr:row>
      <xdr:rowOff>66675</xdr:rowOff>
    </xdr:from>
    <xdr:to>
      <xdr:col>10</xdr:col>
      <xdr:colOff>1</xdr:colOff>
      <xdr:row>2</xdr:row>
      <xdr:rowOff>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bwMode="auto">
        <a:xfrm>
          <a:off x="5353051" y="66675"/>
          <a:ext cx="742950" cy="314325"/>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600"/>
            <a:t>記入例</a:t>
          </a:r>
        </a:p>
      </xdr:txBody>
    </xdr:sp>
    <xdr:clientData/>
  </xdr:twoCellAnchor>
  <xdr:twoCellAnchor>
    <xdr:from>
      <xdr:col>1</xdr:col>
      <xdr:colOff>209550</xdr:colOff>
      <xdr:row>11</xdr:row>
      <xdr:rowOff>67945</xdr:rowOff>
    </xdr:from>
    <xdr:to>
      <xdr:col>5</xdr:col>
      <xdr:colOff>266700</xdr:colOff>
      <xdr:row>14</xdr:row>
      <xdr:rowOff>20320</xdr:rowOff>
    </xdr:to>
    <xdr:sp macro="" textlink="">
      <xdr:nvSpPr>
        <xdr:cNvPr id="3" name="Text Box 21" descr="25%">
          <a:extLst>
            <a:ext uri="{FF2B5EF4-FFF2-40B4-BE49-F238E27FC236}">
              <a16:creationId xmlns:a16="http://schemas.microsoft.com/office/drawing/2014/main" id="{00000000-0008-0000-0000-000003000000}"/>
            </a:ext>
          </a:extLst>
        </xdr:cNvPr>
        <xdr:cNvSpPr txBox="1">
          <a:spLocks noChangeArrowheads="1"/>
        </xdr:cNvSpPr>
      </xdr:nvSpPr>
      <xdr:spPr bwMode="auto">
        <a:xfrm>
          <a:off x="819150" y="2163445"/>
          <a:ext cx="2495550" cy="523875"/>
        </a:xfrm>
        <a:prstGeom prst="rect">
          <a:avLst/>
        </a:prstGeom>
        <a:solidFill>
          <a:srgbClr val="FFFFCC"/>
        </a:solidFill>
        <a:ln w="41275">
          <a:solidFill>
            <a:srgbClr val="333333"/>
          </a:solidFill>
          <a:miter lim="800000"/>
          <a:headEnd/>
          <a:tailEnd/>
        </a:ln>
      </xdr:spPr>
      <xdr:txBody>
        <a:bodyPr rot="0" vert="horz" wrap="square" lIns="74295" tIns="8890" rIns="74295" bIns="8890" anchor="ctr" anchorCtr="0" upright="1">
          <a:noAutofit/>
        </a:bodyPr>
        <a:lstStyle/>
        <a:p>
          <a:pPr algn="just"/>
          <a:r>
            <a:rPr lang="en-US" altLang="ja-JP" sz="1000" kern="100">
              <a:effectLst/>
              <a:latin typeface="Century" panose="02040604050505020304" pitchFamily="18" charset="0"/>
              <a:ea typeface="HGSｺﾞｼｯｸM" panose="020B0600000000000000" pitchFamily="50" charset="-128"/>
              <a:cs typeface="Times New Roman" panose="02020603050405020304" pitchFamily="18" charset="0"/>
            </a:rPr>
            <a:t>5</a:t>
          </a:r>
          <a:r>
            <a:rPr lang="ja-JP" altLang="en-US" sz="1000" kern="100">
              <a:effectLst/>
              <a:latin typeface="Century" panose="02040604050505020304" pitchFamily="18" charset="0"/>
              <a:ea typeface="HGSｺﾞｼｯｸM" panose="020B0600000000000000" pitchFamily="50" charset="-128"/>
              <a:cs typeface="Times New Roman" panose="02020603050405020304" pitchFamily="18" charset="0"/>
            </a:rPr>
            <a:t>万円（</a:t>
          </a:r>
          <a:r>
            <a:rPr lang="ja-JP" sz="1000" kern="100">
              <a:effectLst/>
              <a:latin typeface="Century" panose="02040604050505020304" pitchFamily="18" charset="0"/>
              <a:ea typeface="HGSｺﾞｼｯｸM" panose="020B0600000000000000" pitchFamily="50" charset="-128"/>
              <a:cs typeface="Times New Roman" panose="02020603050405020304" pitchFamily="18" charset="0"/>
            </a:rPr>
            <a:t>個人</a:t>
          </a:r>
          <a:r>
            <a:rPr lang="ja-JP" altLang="en-US" sz="1000" kern="100">
              <a:effectLst/>
              <a:latin typeface="Century" panose="02040604050505020304" pitchFamily="18" charset="0"/>
              <a:ea typeface="HGSｺﾞｼｯｸM" panose="020B0600000000000000" pitchFamily="50" charset="-128"/>
              <a:cs typeface="Times New Roman" panose="02020603050405020304" pitchFamily="18" charset="0"/>
            </a:rPr>
            <a:t>）</a:t>
          </a:r>
          <a:r>
            <a:rPr lang="ja-JP" sz="1000" kern="100">
              <a:effectLst/>
              <a:latin typeface="Century" panose="02040604050505020304" pitchFamily="18" charset="0"/>
              <a:ea typeface="HGSｺﾞｼｯｸM" panose="020B0600000000000000" pitchFamily="50" charset="-128"/>
              <a:cs typeface="Times New Roman" panose="02020603050405020304" pitchFamily="18" charset="0"/>
            </a:rPr>
            <a:t>申請の場合、団体名や役職名の記入は不要です。</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5</xdr:col>
      <xdr:colOff>266700</xdr:colOff>
      <xdr:row>11</xdr:row>
      <xdr:rowOff>9525</xdr:rowOff>
    </xdr:from>
    <xdr:to>
      <xdr:col>5</xdr:col>
      <xdr:colOff>545465</xdr:colOff>
      <xdr:row>12</xdr:row>
      <xdr:rowOff>137795</xdr:rowOff>
    </xdr:to>
    <xdr:cxnSp macro="">
      <xdr:nvCxnSpPr>
        <xdr:cNvPr id="4" name="Line 22">
          <a:extLst>
            <a:ext uri="{FF2B5EF4-FFF2-40B4-BE49-F238E27FC236}">
              <a16:creationId xmlns:a16="http://schemas.microsoft.com/office/drawing/2014/main" id="{00000000-0008-0000-0000-000004000000}"/>
            </a:ext>
          </a:extLst>
        </xdr:cNvPr>
        <xdr:cNvCxnSpPr>
          <a:cxnSpLocks noChangeShapeType="1"/>
          <a:stCxn id="3" idx="3"/>
        </xdr:cNvCxnSpPr>
      </xdr:nvCxnSpPr>
      <xdr:spPr bwMode="auto">
        <a:xfrm flipV="1">
          <a:off x="3314700" y="2105025"/>
          <a:ext cx="278765" cy="318770"/>
        </a:xfrm>
        <a:prstGeom prst="line">
          <a:avLst/>
        </a:prstGeom>
        <a:noFill/>
        <a:ln w="41275">
          <a:solidFill>
            <a:srgbClr val="333333"/>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5</xdr:col>
      <xdr:colOff>567690</xdr:colOff>
      <xdr:row>9</xdr:row>
      <xdr:rowOff>158750</xdr:rowOff>
    </xdr:from>
    <xdr:to>
      <xdr:col>6</xdr:col>
      <xdr:colOff>27940</xdr:colOff>
      <xdr:row>12</xdr:row>
      <xdr:rowOff>44450</xdr:rowOff>
    </xdr:to>
    <xdr:sp macro="" textlink="">
      <xdr:nvSpPr>
        <xdr:cNvPr id="5" name="AutoShape 23">
          <a:extLst>
            <a:ext uri="{FF2B5EF4-FFF2-40B4-BE49-F238E27FC236}">
              <a16:creationId xmlns:a16="http://schemas.microsoft.com/office/drawing/2014/main" id="{00000000-0008-0000-0000-000005000000}"/>
            </a:ext>
          </a:extLst>
        </xdr:cNvPr>
        <xdr:cNvSpPr>
          <a:spLocks/>
        </xdr:cNvSpPr>
      </xdr:nvSpPr>
      <xdr:spPr bwMode="auto">
        <a:xfrm>
          <a:off x="3615690" y="1873250"/>
          <a:ext cx="69850" cy="457200"/>
        </a:xfrm>
        <a:prstGeom prst="leftBrace">
          <a:avLst>
            <a:gd name="adj1" fmla="val 54545"/>
            <a:gd name="adj2" fmla="val 5000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6</xdr:col>
      <xdr:colOff>219075</xdr:colOff>
      <xdr:row>16</xdr:row>
      <xdr:rowOff>87313</xdr:rowOff>
    </xdr:from>
    <xdr:to>
      <xdr:col>7</xdr:col>
      <xdr:colOff>95885</xdr:colOff>
      <xdr:row>17</xdr:row>
      <xdr:rowOff>177800</xdr:rowOff>
    </xdr:to>
    <xdr:cxnSp macro="">
      <xdr:nvCxnSpPr>
        <xdr:cNvPr id="6" name="Line 5">
          <a:extLst>
            <a:ext uri="{FF2B5EF4-FFF2-40B4-BE49-F238E27FC236}">
              <a16:creationId xmlns:a16="http://schemas.microsoft.com/office/drawing/2014/main" id="{00000000-0008-0000-0000-000006000000}"/>
            </a:ext>
          </a:extLst>
        </xdr:cNvPr>
        <xdr:cNvCxnSpPr>
          <a:cxnSpLocks noChangeShapeType="1"/>
          <a:stCxn id="7" idx="1"/>
        </xdr:cNvCxnSpPr>
      </xdr:nvCxnSpPr>
      <xdr:spPr bwMode="auto">
        <a:xfrm flipH="1">
          <a:off x="3876675" y="3135313"/>
          <a:ext cx="486410" cy="280987"/>
        </a:xfrm>
        <a:prstGeom prst="line">
          <a:avLst/>
        </a:prstGeom>
        <a:noFill/>
        <a:ln w="41275">
          <a:solidFill>
            <a:srgbClr val="333333"/>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7</xdr:col>
      <xdr:colOff>92710</xdr:colOff>
      <xdr:row>14</xdr:row>
      <xdr:rowOff>180975</xdr:rowOff>
    </xdr:from>
    <xdr:to>
      <xdr:col>9</xdr:col>
      <xdr:colOff>568960</xdr:colOff>
      <xdr:row>17</xdr:row>
      <xdr:rowOff>177800</xdr:rowOff>
    </xdr:to>
    <xdr:sp macro="" textlink="">
      <xdr:nvSpPr>
        <xdr:cNvPr id="7" name="Text Box 29" descr="25%">
          <a:extLst>
            <a:ext uri="{FF2B5EF4-FFF2-40B4-BE49-F238E27FC236}">
              <a16:creationId xmlns:a16="http://schemas.microsoft.com/office/drawing/2014/main" id="{00000000-0008-0000-0000-000007000000}"/>
            </a:ext>
          </a:extLst>
        </xdr:cNvPr>
        <xdr:cNvSpPr txBox="1">
          <a:spLocks noChangeArrowheads="1"/>
        </xdr:cNvSpPr>
      </xdr:nvSpPr>
      <xdr:spPr bwMode="auto">
        <a:xfrm>
          <a:off x="4359910" y="2847975"/>
          <a:ext cx="1695450" cy="568325"/>
        </a:xfrm>
        <a:prstGeom prst="rect">
          <a:avLst/>
        </a:prstGeom>
        <a:solidFill>
          <a:srgbClr val="FFFFCC"/>
        </a:solidFill>
        <a:ln w="41275">
          <a:solidFill>
            <a:srgbClr val="333333"/>
          </a:solidFill>
          <a:miter lim="800000"/>
          <a:headEnd/>
          <a:tailEnd/>
        </a:ln>
      </xdr:spPr>
      <xdr:txBody>
        <a:bodyPr rot="0" vert="horz" wrap="square" lIns="74295" tIns="8890" rIns="74295" bIns="8890" anchor="ctr" anchorCtr="0" upright="1">
          <a:noAutofit/>
        </a:bodyPr>
        <a:lstStyle/>
        <a:p>
          <a:pPr algn="just"/>
          <a:r>
            <a:rPr lang="ja-JP" sz="1000" kern="100">
              <a:effectLst/>
              <a:latin typeface="Century" panose="02040604050505020304" pitchFamily="18" charset="0"/>
              <a:ea typeface="HGSｺﾞｼｯｸM" panose="020B0600000000000000" pitchFamily="50" charset="-128"/>
              <a:cs typeface="Times New Roman" panose="02020603050405020304" pitchFamily="18" charset="0"/>
            </a:rPr>
            <a:t>事業の名称は、団体名とは</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r>
            <a:rPr lang="ja-JP" sz="1000" kern="100">
              <a:effectLst/>
              <a:latin typeface="Century" panose="02040604050505020304" pitchFamily="18" charset="0"/>
              <a:ea typeface="HGSｺﾞｼｯｸM" panose="020B0600000000000000" pitchFamily="50" charset="-128"/>
              <a:cs typeface="Times New Roman" panose="02020603050405020304" pitchFamily="18" charset="0"/>
            </a:rPr>
            <a:t>違うものにしてください。</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xdr:col>
      <xdr:colOff>57150</xdr:colOff>
      <xdr:row>21</xdr:row>
      <xdr:rowOff>19050</xdr:rowOff>
    </xdr:from>
    <xdr:to>
      <xdr:col>7</xdr:col>
      <xdr:colOff>76200</xdr:colOff>
      <xdr:row>23</xdr:row>
      <xdr:rowOff>36981</xdr:rowOff>
    </xdr:to>
    <xdr:cxnSp macro="">
      <xdr:nvCxnSpPr>
        <xdr:cNvPr id="8" name="Line 7">
          <a:extLst>
            <a:ext uri="{FF2B5EF4-FFF2-40B4-BE49-F238E27FC236}">
              <a16:creationId xmlns:a16="http://schemas.microsoft.com/office/drawing/2014/main" id="{00000000-0008-0000-0000-000008000000}"/>
            </a:ext>
          </a:extLst>
        </xdr:cNvPr>
        <xdr:cNvCxnSpPr>
          <a:cxnSpLocks noChangeShapeType="1"/>
        </xdr:cNvCxnSpPr>
      </xdr:nvCxnSpPr>
      <xdr:spPr bwMode="auto">
        <a:xfrm flipH="1">
          <a:off x="666750" y="4019550"/>
          <a:ext cx="3676650" cy="398931"/>
        </a:xfrm>
        <a:prstGeom prst="line">
          <a:avLst/>
        </a:prstGeom>
        <a:noFill/>
        <a:ln w="41275">
          <a:solidFill>
            <a:srgbClr val="333333"/>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6</xdr:col>
      <xdr:colOff>549910</xdr:colOff>
      <xdr:row>19</xdr:row>
      <xdr:rowOff>63500</xdr:rowOff>
    </xdr:from>
    <xdr:to>
      <xdr:col>9</xdr:col>
      <xdr:colOff>568960</xdr:colOff>
      <xdr:row>22</xdr:row>
      <xdr:rowOff>177800</xdr:rowOff>
    </xdr:to>
    <xdr:sp macro="" textlink="">
      <xdr:nvSpPr>
        <xdr:cNvPr id="9" name="Text Box 32" descr="25%">
          <a:extLst>
            <a:ext uri="{FF2B5EF4-FFF2-40B4-BE49-F238E27FC236}">
              <a16:creationId xmlns:a16="http://schemas.microsoft.com/office/drawing/2014/main" id="{00000000-0008-0000-0000-000009000000}"/>
            </a:ext>
          </a:extLst>
        </xdr:cNvPr>
        <xdr:cNvSpPr txBox="1">
          <a:spLocks noChangeArrowheads="1"/>
        </xdr:cNvSpPr>
      </xdr:nvSpPr>
      <xdr:spPr bwMode="auto">
        <a:xfrm>
          <a:off x="4207510" y="3683000"/>
          <a:ext cx="1847850" cy="685800"/>
        </a:xfrm>
        <a:prstGeom prst="rect">
          <a:avLst/>
        </a:prstGeom>
        <a:solidFill>
          <a:srgbClr val="FFFFCC"/>
        </a:solidFill>
        <a:ln w="41275">
          <a:solidFill>
            <a:srgbClr val="333333"/>
          </a:solidFill>
          <a:miter lim="800000"/>
          <a:headEnd/>
          <a:tailEnd/>
        </a:ln>
      </xdr:spPr>
      <xdr:txBody>
        <a:bodyPr rot="0" vert="horz" wrap="square" lIns="74295" tIns="8890" rIns="74295" bIns="8890" anchor="ctr" anchorCtr="0" upright="1">
          <a:noAutofit/>
        </a:bodyPr>
        <a:lstStyle/>
        <a:p>
          <a:pPr algn="just"/>
          <a:r>
            <a:rPr lang="ja-JP" sz="1000" b="1" u="wavy" kern="100">
              <a:effectLst/>
              <a:latin typeface="Century" panose="02040604050505020304" pitchFamily="18" charset="0"/>
              <a:ea typeface="HGSｺﾞｼｯｸM" panose="020B0600000000000000" pitchFamily="50" charset="-128"/>
              <a:cs typeface="Times New Roman" panose="02020603050405020304" pitchFamily="18" charset="0"/>
            </a:rPr>
            <a:t>最も主要なもの１つ</a:t>
          </a:r>
          <a:r>
            <a:rPr lang="ja-JP" sz="1000" kern="100">
              <a:effectLst/>
              <a:latin typeface="Century" panose="02040604050505020304" pitchFamily="18" charset="0"/>
              <a:ea typeface="HGSｺﾞｼｯｸM" panose="020B0600000000000000" pitchFamily="50" charset="-128"/>
              <a:cs typeface="Times New Roman" panose="02020603050405020304" pitchFamily="18" charset="0"/>
            </a:rPr>
            <a:t>に○をつけてください。その他の場合は、内容を詳細に記入してください。</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6</xdr:col>
      <xdr:colOff>66675</xdr:colOff>
      <xdr:row>26</xdr:row>
      <xdr:rowOff>142875</xdr:rowOff>
    </xdr:from>
    <xdr:to>
      <xdr:col>7</xdr:col>
      <xdr:colOff>323850</xdr:colOff>
      <xdr:row>30</xdr:row>
      <xdr:rowOff>27940</xdr:rowOff>
    </xdr:to>
    <xdr:cxnSp macro="">
      <xdr:nvCxnSpPr>
        <xdr:cNvPr id="11" name="Line 10">
          <a:extLst>
            <a:ext uri="{FF2B5EF4-FFF2-40B4-BE49-F238E27FC236}">
              <a16:creationId xmlns:a16="http://schemas.microsoft.com/office/drawing/2014/main" id="{00000000-0008-0000-0000-00000B000000}"/>
            </a:ext>
          </a:extLst>
        </xdr:cNvPr>
        <xdr:cNvCxnSpPr>
          <a:cxnSpLocks noChangeShapeType="1"/>
        </xdr:cNvCxnSpPr>
      </xdr:nvCxnSpPr>
      <xdr:spPr bwMode="auto">
        <a:xfrm flipH="1">
          <a:off x="3724275" y="5286375"/>
          <a:ext cx="866775" cy="647065"/>
        </a:xfrm>
        <a:prstGeom prst="line">
          <a:avLst/>
        </a:prstGeom>
        <a:noFill/>
        <a:ln w="41275">
          <a:solidFill>
            <a:srgbClr val="333333"/>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7</xdr:col>
      <xdr:colOff>226695</xdr:colOff>
      <xdr:row>25</xdr:row>
      <xdr:rowOff>47625</xdr:rowOff>
    </xdr:from>
    <xdr:to>
      <xdr:col>9</xdr:col>
      <xdr:colOff>533400</xdr:colOff>
      <xdr:row>29</xdr:row>
      <xdr:rowOff>57150</xdr:rowOff>
    </xdr:to>
    <xdr:sp macro="" textlink="">
      <xdr:nvSpPr>
        <xdr:cNvPr id="12" name="Text Box 33" descr="25%">
          <a:extLst>
            <a:ext uri="{FF2B5EF4-FFF2-40B4-BE49-F238E27FC236}">
              <a16:creationId xmlns:a16="http://schemas.microsoft.com/office/drawing/2014/main" id="{00000000-0008-0000-0000-00000C000000}"/>
            </a:ext>
          </a:extLst>
        </xdr:cNvPr>
        <xdr:cNvSpPr txBox="1">
          <a:spLocks noChangeArrowheads="1"/>
        </xdr:cNvSpPr>
      </xdr:nvSpPr>
      <xdr:spPr bwMode="auto">
        <a:xfrm>
          <a:off x="4493895" y="5000625"/>
          <a:ext cx="1525905" cy="771525"/>
        </a:xfrm>
        <a:prstGeom prst="rect">
          <a:avLst/>
        </a:prstGeom>
        <a:solidFill>
          <a:srgbClr val="FFFFCC"/>
        </a:solidFill>
        <a:ln w="41275">
          <a:solidFill>
            <a:srgbClr val="333333"/>
          </a:solidFill>
          <a:miter lim="800000"/>
          <a:headEnd/>
          <a:tailEnd/>
        </a:ln>
      </xdr:spPr>
      <xdr:txBody>
        <a:bodyPr rot="0" vert="horz" wrap="square" lIns="74295" tIns="8890" rIns="74295" bIns="8890" anchor="ctr" anchorCtr="0" upright="1">
          <a:noAutofit/>
        </a:bodyPr>
        <a:lstStyle/>
        <a:p>
          <a:pPr algn="just"/>
          <a:r>
            <a:rPr lang="ja-JP" sz="1000" kern="100">
              <a:effectLst/>
              <a:latin typeface="Century" panose="02040604050505020304" pitchFamily="18" charset="0"/>
              <a:ea typeface="HGSｺﾞｼｯｸM" panose="020B0600000000000000" pitchFamily="50" charset="-128"/>
              <a:cs typeface="Times New Roman" panose="02020603050405020304" pitchFamily="18" charset="0"/>
            </a:rPr>
            <a:t>助成対象期間の末日（令和</a:t>
          </a:r>
          <a:r>
            <a:rPr lang="en-US" altLang="ja-JP" sz="1000" kern="100">
              <a:effectLst/>
              <a:latin typeface="Century" panose="02040604050505020304" pitchFamily="18" charset="0"/>
              <a:ea typeface="HGSｺﾞｼｯｸM" panose="020B0600000000000000" pitchFamily="50" charset="-128"/>
              <a:cs typeface="Times New Roman" panose="02020603050405020304" pitchFamily="18" charset="0"/>
            </a:rPr>
            <a:t>9</a:t>
          </a:r>
          <a:r>
            <a:rPr lang="ja-JP" sz="1000" kern="100">
              <a:effectLst/>
              <a:latin typeface="Century" panose="02040604050505020304" pitchFamily="18" charset="0"/>
              <a:ea typeface="HGSｺﾞｼｯｸM" panose="020B0600000000000000" pitchFamily="50" charset="-128"/>
              <a:cs typeface="Times New Roman" panose="02020603050405020304" pitchFamily="18" charset="0"/>
            </a:rPr>
            <a:t>年</a:t>
          </a:r>
          <a:r>
            <a:rPr lang="en-US" altLang="ja-JP" sz="1000" kern="100">
              <a:effectLst/>
              <a:latin typeface="Century" panose="02040604050505020304" pitchFamily="18" charset="0"/>
              <a:ea typeface="HGSｺﾞｼｯｸM" panose="020B0600000000000000" pitchFamily="50" charset="-128"/>
              <a:cs typeface="Times New Roman" panose="02020603050405020304" pitchFamily="18" charset="0"/>
            </a:rPr>
            <a:t>2</a:t>
          </a:r>
          <a:r>
            <a:rPr lang="ja-JP" sz="1000" kern="100">
              <a:effectLst/>
              <a:latin typeface="Century" panose="02040604050505020304" pitchFamily="18" charset="0"/>
              <a:ea typeface="HGSｺﾞｼｯｸM" panose="020B0600000000000000" pitchFamily="50" charset="-128"/>
              <a:cs typeface="Times New Roman" panose="02020603050405020304" pitchFamily="18" charset="0"/>
            </a:rPr>
            <a:t>月</a:t>
          </a:r>
          <a:r>
            <a:rPr lang="en-US" altLang="ja-JP" sz="1000" kern="100">
              <a:effectLst/>
              <a:latin typeface="Century" panose="02040604050505020304" pitchFamily="18" charset="0"/>
              <a:ea typeface="HGSｺﾞｼｯｸM" panose="020B0600000000000000" pitchFamily="50" charset="-128"/>
              <a:cs typeface="Times New Roman" panose="02020603050405020304" pitchFamily="18" charset="0"/>
            </a:rPr>
            <a:t>28</a:t>
          </a:r>
          <a:r>
            <a:rPr lang="ja-JP" sz="1000" kern="100">
              <a:effectLst/>
              <a:latin typeface="Century" panose="02040604050505020304" pitchFamily="18" charset="0"/>
              <a:ea typeface="HGSｺﾞｼｯｸM" panose="020B0600000000000000" pitchFamily="50" charset="-128"/>
              <a:cs typeface="Times New Roman" panose="02020603050405020304" pitchFamily="18" charset="0"/>
            </a:rPr>
            <a:t>日）を超えないようご注意ください。</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5</xdr:col>
      <xdr:colOff>425450</xdr:colOff>
      <xdr:row>31</xdr:row>
      <xdr:rowOff>95250</xdr:rowOff>
    </xdr:from>
    <xdr:to>
      <xdr:col>7</xdr:col>
      <xdr:colOff>558800</xdr:colOff>
      <xdr:row>32</xdr:row>
      <xdr:rowOff>69850</xdr:rowOff>
    </xdr:to>
    <xdr:cxnSp macro="">
      <xdr:nvCxnSpPr>
        <xdr:cNvPr id="13" name="Line 12">
          <a:extLst>
            <a:ext uri="{FF2B5EF4-FFF2-40B4-BE49-F238E27FC236}">
              <a16:creationId xmlns:a16="http://schemas.microsoft.com/office/drawing/2014/main" id="{00000000-0008-0000-0000-00000D000000}"/>
            </a:ext>
          </a:extLst>
        </xdr:cNvPr>
        <xdr:cNvCxnSpPr>
          <a:cxnSpLocks noChangeShapeType="1"/>
        </xdr:cNvCxnSpPr>
      </xdr:nvCxnSpPr>
      <xdr:spPr bwMode="auto">
        <a:xfrm flipH="1">
          <a:off x="3473450" y="6191250"/>
          <a:ext cx="1352550" cy="165100"/>
        </a:xfrm>
        <a:prstGeom prst="line">
          <a:avLst/>
        </a:prstGeom>
        <a:noFill/>
        <a:ln w="41275">
          <a:solidFill>
            <a:srgbClr val="333333"/>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7</xdr:col>
      <xdr:colOff>407035</xdr:colOff>
      <xdr:row>29</xdr:row>
      <xdr:rowOff>130175</xdr:rowOff>
    </xdr:from>
    <xdr:to>
      <xdr:col>9</xdr:col>
      <xdr:colOff>540385</xdr:colOff>
      <xdr:row>33</xdr:row>
      <xdr:rowOff>133350</xdr:rowOff>
    </xdr:to>
    <xdr:sp macro="" textlink="">
      <xdr:nvSpPr>
        <xdr:cNvPr id="14" name="Text Box 34" descr="25%">
          <a:extLst>
            <a:ext uri="{FF2B5EF4-FFF2-40B4-BE49-F238E27FC236}">
              <a16:creationId xmlns:a16="http://schemas.microsoft.com/office/drawing/2014/main" id="{00000000-0008-0000-0000-00000E000000}"/>
            </a:ext>
          </a:extLst>
        </xdr:cNvPr>
        <xdr:cNvSpPr txBox="1">
          <a:spLocks noChangeArrowheads="1"/>
        </xdr:cNvSpPr>
      </xdr:nvSpPr>
      <xdr:spPr bwMode="auto">
        <a:xfrm>
          <a:off x="4674235" y="5845175"/>
          <a:ext cx="1352550" cy="765175"/>
        </a:xfrm>
        <a:prstGeom prst="rect">
          <a:avLst/>
        </a:prstGeom>
        <a:solidFill>
          <a:srgbClr val="FFFFCC"/>
        </a:solidFill>
        <a:ln w="41275">
          <a:solidFill>
            <a:srgbClr val="333333"/>
          </a:solidFill>
          <a:miter lim="800000"/>
          <a:headEnd/>
          <a:tailEnd/>
        </a:ln>
      </xdr:spPr>
      <xdr:txBody>
        <a:bodyPr rot="0" vert="horz" wrap="square" lIns="74295" tIns="8890" rIns="74295" bIns="8890" anchor="ctr" anchorCtr="0" upright="1">
          <a:noAutofit/>
        </a:bodyPr>
        <a:lstStyle/>
        <a:p>
          <a:pPr algn="just"/>
          <a:r>
            <a:rPr lang="ja-JP" sz="1000" kern="100">
              <a:effectLst/>
              <a:latin typeface="Century" panose="02040604050505020304" pitchFamily="18" charset="0"/>
              <a:ea typeface="HGSｺﾞｼｯｸM" panose="020B0600000000000000" pitchFamily="50" charset="-128"/>
              <a:cs typeface="Times New Roman" panose="02020603050405020304" pitchFamily="18" charset="0"/>
            </a:rPr>
            <a:t>「助成金計算書」の（</a:t>
          </a:r>
          <a:r>
            <a:rPr lang="en-US" sz="1000" kern="100">
              <a:effectLst/>
              <a:latin typeface="Century" panose="02040604050505020304" pitchFamily="18" charset="0"/>
              <a:ea typeface="HGSｺﾞｼｯｸM" panose="020B0600000000000000" pitchFamily="50" charset="-128"/>
              <a:cs typeface="Times New Roman" panose="02020603050405020304" pitchFamily="18" charset="0"/>
            </a:rPr>
            <a:t>A</a:t>
          </a:r>
          <a:r>
            <a:rPr lang="ja-JP" sz="1000" kern="100">
              <a:effectLst/>
              <a:latin typeface="Century" panose="02040604050505020304" pitchFamily="18" charset="0"/>
              <a:ea typeface="HGSｺﾞｼｯｸM" panose="020B0600000000000000" pitchFamily="50" charset="-128"/>
              <a:cs typeface="Times New Roman" panose="02020603050405020304" pitchFamily="18" charset="0"/>
            </a:rPr>
            <a:t>）欄、（</a:t>
          </a:r>
          <a:r>
            <a:rPr lang="en-US" sz="1000" kern="100">
              <a:effectLst/>
              <a:latin typeface="Century" panose="02040604050505020304" pitchFamily="18" charset="0"/>
              <a:ea typeface="HGSｺﾞｼｯｸM" panose="020B0600000000000000" pitchFamily="50" charset="-128"/>
              <a:cs typeface="Times New Roman" panose="02020603050405020304" pitchFamily="18" charset="0"/>
            </a:rPr>
            <a:t>B</a:t>
          </a:r>
          <a:r>
            <a:rPr lang="ja-JP" sz="1000" kern="100">
              <a:effectLst/>
              <a:latin typeface="Century" panose="02040604050505020304" pitchFamily="18" charset="0"/>
              <a:ea typeface="HGSｺﾞｼｯｸM" panose="020B0600000000000000" pitchFamily="50" charset="-128"/>
              <a:cs typeface="Times New Roman" panose="02020603050405020304" pitchFamily="18" charset="0"/>
            </a:rPr>
            <a:t>）欄と同額の金額を記入してください。</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5</xdr:col>
      <xdr:colOff>215900</xdr:colOff>
      <xdr:row>36</xdr:row>
      <xdr:rowOff>165100</xdr:rowOff>
    </xdr:from>
    <xdr:to>
      <xdr:col>5</xdr:col>
      <xdr:colOff>533400</xdr:colOff>
      <xdr:row>38</xdr:row>
      <xdr:rowOff>101600</xdr:rowOff>
    </xdr:to>
    <xdr:sp macro="" textlink="">
      <xdr:nvSpPr>
        <xdr:cNvPr id="16" name="楕円 15">
          <a:extLst>
            <a:ext uri="{FF2B5EF4-FFF2-40B4-BE49-F238E27FC236}">
              <a16:creationId xmlns:a16="http://schemas.microsoft.com/office/drawing/2014/main" id="{00000000-0008-0000-0000-000010000000}"/>
            </a:ext>
          </a:extLst>
        </xdr:cNvPr>
        <xdr:cNvSpPr/>
      </xdr:nvSpPr>
      <xdr:spPr bwMode="auto">
        <a:xfrm>
          <a:off x="3263900" y="7213600"/>
          <a:ext cx="317500" cy="317500"/>
        </a:xfrm>
        <a:prstGeom prst="ellipse">
          <a:avLst/>
        </a:prstGeom>
        <a:noFill/>
        <a:ln w="19050"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6</xdr:col>
      <xdr:colOff>190500</xdr:colOff>
      <xdr:row>38</xdr:row>
      <xdr:rowOff>57150</xdr:rowOff>
    </xdr:from>
    <xdr:to>
      <xdr:col>7</xdr:col>
      <xdr:colOff>245109</xdr:colOff>
      <xdr:row>41</xdr:row>
      <xdr:rowOff>26988</xdr:rowOff>
    </xdr:to>
    <xdr:cxnSp macro="">
      <xdr:nvCxnSpPr>
        <xdr:cNvPr id="10" name="Line 12">
          <a:extLst>
            <a:ext uri="{FF2B5EF4-FFF2-40B4-BE49-F238E27FC236}">
              <a16:creationId xmlns:a16="http://schemas.microsoft.com/office/drawing/2014/main" id="{F136E4AF-3131-4248-9836-0AFB6633D134}"/>
            </a:ext>
          </a:extLst>
        </xdr:cNvPr>
        <xdr:cNvCxnSpPr>
          <a:cxnSpLocks noChangeShapeType="1"/>
          <a:stCxn id="15" idx="1"/>
        </xdr:cNvCxnSpPr>
      </xdr:nvCxnSpPr>
      <xdr:spPr bwMode="auto">
        <a:xfrm flipH="1" flipV="1">
          <a:off x="3848100" y="7486650"/>
          <a:ext cx="664209" cy="541338"/>
        </a:xfrm>
        <a:prstGeom prst="line">
          <a:avLst/>
        </a:prstGeom>
        <a:noFill/>
        <a:ln w="41275">
          <a:solidFill>
            <a:srgbClr val="333333"/>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7</xdr:col>
      <xdr:colOff>245109</xdr:colOff>
      <xdr:row>38</xdr:row>
      <xdr:rowOff>120650</xdr:rowOff>
    </xdr:from>
    <xdr:to>
      <xdr:col>9</xdr:col>
      <xdr:colOff>542924</xdr:colOff>
      <xdr:row>43</xdr:row>
      <xdr:rowOff>123825</xdr:rowOff>
    </xdr:to>
    <xdr:sp macro="" textlink="">
      <xdr:nvSpPr>
        <xdr:cNvPr id="15" name="Text Box 34" descr="25%">
          <a:extLst>
            <a:ext uri="{FF2B5EF4-FFF2-40B4-BE49-F238E27FC236}">
              <a16:creationId xmlns:a16="http://schemas.microsoft.com/office/drawing/2014/main" id="{40C8CD6F-A368-4DDA-89F4-06A5F2E43703}"/>
            </a:ext>
          </a:extLst>
        </xdr:cNvPr>
        <xdr:cNvSpPr txBox="1">
          <a:spLocks noChangeArrowheads="1"/>
        </xdr:cNvSpPr>
      </xdr:nvSpPr>
      <xdr:spPr bwMode="auto">
        <a:xfrm>
          <a:off x="4512309" y="7550150"/>
          <a:ext cx="1517015" cy="955675"/>
        </a:xfrm>
        <a:prstGeom prst="rect">
          <a:avLst/>
        </a:prstGeom>
        <a:solidFill>
          <a:srgbClr val="FFFFCC"/>
        </a:solidFill>
        <a:ln w="41275">
          <a:solidFill>
            <a:srgbClr val="333333"/>
          </a:solidFill>
          <a:miter lim="800000"/>
          <a:headEnd/>
          <a:tailEnd/>
        </a:ln>
      </xdr:spPr>
      <xdr:txBody>
        <a:bodyPr rot="0" vert="horz" wrap="square" lIns="74295" tIns="8890" rIns="74295" bIns="8890" anchor="ctr" anchorCtr="0" upright="1">
          <a:noAutofit/>
        </a:bodyPr>
        <a:lstStyle/>
        <a:p>
          <a:pPr algn="just"/>
          <a:r>
            <a:rPr lang="ja-JP" altLang="en-US" sz="1000" kern="100">
              <a:effectLst/>
              <a:latin typeface="Century" panose="02040604050505020304" pitchFamily="18" charset="0"/>
              <a:ea typeface="HGSｺﾞｼｯｸM" panose="020B0600000000000000" pitchFamily="50" charset="-128"/>
              <a:cs typeface="Times New Roman" panose="02020603050405020304" pitchFamily="18" charset="0"/>
            </a:rPr>
            <a:t>今回申請する事業において、過去に助成を受けた場合は、有に〇をし、年度を記入してください。</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364565</xdr:colOff>
      <xdr:row>0</xdr:row>
      <xdr:rowOff>57150</xdr:rowOff>
    </xdr:from>
    <xdr:to>
      <xdr:col>8</xdr:col>
      <xdr:colOff>454212</xdr:colOff>
      <xdr:row>1</xdr:row>
      <xdr:rowOff>209550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bwMode="auto">
        <a:xfrm>
          <a:off x="5123330" y="57150"/>
          <a:ext cx="702235" cy="3167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600"/>
            <a:t>記入例</a:t>
          </a:r>
        </a:p>
      </xdr:txBody>
    </xdr:sp>
    <xdr:clientData/>
  </xdr:twoCellAnchor>
  <xdr:twoCellAnchor>
    <xdr:from>
      <xdr:col>9</xdr:col>
      <xdr:colOff>59765</xdr:colOff>
      <xdr:row>2</xdr:row>
      <xdr:rowOff>246530</xdr:rowOff>
    </xdr:from>
    <xdr:to>
      <xdr:col>9</xdr:col>
      <xdr:colOff>1329765</xdr:colOff>
      <xdr:row>3</xdr:row>
      <xdr:rowOff>463178</xdr:rowOff>
    </xdr:to>
    <xdr:sp macro="" textlink="">
      <xdr:nvSpPr>
        <xdr:cNvPr id="3" name="AutoShape 52" descr="50%">
          <a:extLst>
            <a:ext uri="{FF2B5EF4-FFF2-40B4-BE49-F238E27FC236}">
              <a16:creationId xmlns:a16="http://schemas.microsoft.com/office/drawing/2014/main" id="{00000000-0008-0000-0100-000003000000}"/>
            </a:ext>
          </a:extLst>
        </xdr:cNvPr>
        <xdr:cNvSpPr>
          <a:spLocks noChangeArrowheads="1"/>
        </xdr:cNvSpPr>
      </xdr:nvSpPr>
      <xdr:spPr bwMode="auto">
        <a:xfrm>
          <a:off x="6043706" y="657412"/>
          <a:ext cx="1270000" cy="470648"/>
        </a:xfrm>
        <a:prstGeom prst="wedgeRoundRectCallout">
          <a:avLst>
            <a:gd name="adj1" fmla="val -58289"/>
            <a:gd name="adj2" fmla="val -74519"/>
            <a:gd name="adj3" fmla="val 16667"/>
          </a:avLst>
        </a:prstGeom>
        <a:solidFill>
          <a:srgbClr val="FFFFCC"/>
        </a:solidFill>
        <a:ln w="28575">
          <a:solidFill>
            <a:srgbClr val="000000"/>
          </a:solidFill>
          <a:miter lim="800000"/>
          <a:headEnd/>
          <a:tailEnd/>
        </a:ln>
      </xdr:spPr>
      <xdr:txBody>
        <a:bodyPr rot="0" vert="horz" wrap="square" lIns="74295" tIns="8890" rIns="74295" bIns="8890" anchor="ctr" anchorCtr="0" upright="1">
          <a:noAutofit/>
        </a:bodyPr>
        <a:lstStyle/>
        <a:p>
          <a:pPr indent="127000"/>
          <a:r>
            <a:rPr lang="ja-JP" altLang="en-US"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rPr>
            <a:t>該当する上限額に〇</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xdr:txBody>
    </xdr:sp>
    <xdr:clientData/>
  </xdr:twoCellAnchor>
  <xdr:twoCellAnchor>
    <xdr:from>
      <xdr:col>9</xdr:col>
      <xdr:colOff>7471</xdr:colOff>
      <xdr:row>28</xdr:row>
      <xdr:rowOff>215524</xdr:rowOff>
    </xdr:from>
    <xdr:to>
      <xdr:col>9</xdr:col>
      <xdr:colOff>1314637</xdr:colOff>
      <xdr:row>31</xdr:row>
      <xdr:rowOff>235694</xdr:rowOff>
    </xdr:to>
    <xdr:sp macro="" textlink="">
      <xdr:nvSpPr>
        <xdr:cNvPr id="4" name="AutoShape 50" descr="50%">
          <a:extLst>
            <a:ext uri="{FF2B5EF4-FFF2-40B4-BE49-F238E27FC236}">
              <a16:creationId xmlns:a16="http://schemas.microsoft.com/office/drawing/2014/main" id="{00000000-0008-0000-0100-000004000000}"/>
            </a:ext>
          </a:extLst>
        </xdr:cNvPr>
        <xdr:cNvSpPr>
          <a:spLocks noChangeArrowheads="1"/>
        </xdr:cNvSpPr>
      </xdr:nvSpPr>
      <xdr:spPr bwMode="auto">
        <a:xfrm>
          <a:off x="5924177" y="10614583"/>
          <a:ext cx="1307166" cy="793376"/>
        </a:xfrm>
        <a:prstGeom prst="wedgeRoundRectCallout">
          <a:avLst>
            <a:gd name="adj1" fmla="val -69964"/>
            <a:gd name="adj2" fmla="val 7002"/>
            <a:gd name="adj3" fmla="val 16667"/>
          </a:avLst>
        </a:prstGeom>
        <a:solidFill>
          <a:srgbClr val="FFFFCC"/>
        </a:solidFill>
        <a:ln w="28575">
          <a:solidFill>
            <a:srgbClr val="000000"/>
          </a:solidFill>
          <a:miter lim="800000"/>
          <a:headEnd/>
          <a:tailEnd/>
        </a:ln>
      </xdr:spPr>
      <xdr:txBody>
        <a:bodyPr rot="0" vert="horz" wrap="square" lIns="74295" tIns="8890" rIns="74295" bIns="8890" anchor="ctr" anchorCtr="0" upright="1">
          <a:noAutofit/>
        </a:bodyPr>
        <a:lstStyle/>
        <a:p>
          <a:r>
            <a:rPr lang="ja-JP" sz="900">
              <a:solidFill>
                <a:srgbClr val="000000"/>
              </a:solidFill>
              <a:effectLst/>
              <a:latin typeface="ＭＳ Ｐゴシック" panose="020B0600070205080204" pitchFamily="50" charset="-128"/>
              <a:ea typeface="HGSｺﾞｼｯｸM" panose="020B0600000000000000" pitchFamily="50" charset="-128"/>
              <a:cs typeface="Times New Roman" panose="02020603050405020304" pitchFamily="18" charset="0"/>
            </a:rPr>
            <a:t>提出する「会員名簿」の会員数、区民数と一致させてください。</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xdr:txBody>
    </xdr:sp>
    <xdr:clientData/>
  </xdr:twoCellAnchor>
  <xdr:twoCellAnchor>
    <xdr:from>
      <xdr:col>9</xdr:col>
      <xdr:colOff>28763</xdr:colOff>
      <xdr:row>25</xdr:row>
      <xdr:rowOff>59202</xdr:rowOff>
    </xdr:from>
    <xdr:to>
      <xdr:col>9</xdr:col>
      <xdr:colOff>1305672</xdr:colOff>
      <xdr:row>28</xdr:row>
      <xdr:rowOff>133909</xdr:rowOff>
    </xdr:to>
    <xdr:sp macro="" textlink="">
      <xdr:nvSpPr>
        <xdr:cNvPr id="5" name="AutoShape 51" descr="50%">
          <a:extLst>
            <a:ext uri="{FF2B5EF4-FFF2-40B4-BE49-F238E27FC236}">
              <a16:creationId xmlns:a16="http://schemas.microsoft.com/office/drawing/2014/main" id="{00000000-0008-0000-0100-000005000000}"/>
            </a:ext>
          </a:extLst>
        </xdr:cNvPr>
        <xdr:cNvSpPr>
          <a:spLocks noChangeArrowheads="1"/>
        </xdr:cNvSpPr>
      </xdr:nvSpPr>
      <xdr:spPr bwMode="auto">
        <a:xfrm>
          <a:off x="5945469" y="9685055"/>
          <a:ext cx="1276909" cy="847913"/>
        </a:xfrm>
        <a:prstGeom prst="wedgeRoundRectCallout">
          <a:avLst>
            <a:gd name="adj1" fmla="val -96776"/>
            <a:gd name="adj2" fmla="val 20028"/>
            <a:gd name="adj3" fmla="val 16667"/>
          </a:avLst>
        </a:prstGeom>
        <a:solidFill>
          <a:srgbClr val="FFFFCC"/>
        </a:solidFill>
        <a:ln w="28575">
          <a:solidFill>
            <a:srgbClr val="000000"/>
          </a:solidFill>
          <a:miter lim="800000"/>
          <a:headEnd/>
          <a:tailEnd/>
        </a:ln>
      </xdr:spPr>
      <xdr:txBody>
        <a:bodyPr rot="0" vert="horz" wrap="square" lIns="74295" tIns="8890" rIns="74295" bIns="8890" anchor="ctr" anchorCtr="0" upright="1">
          <a:noAutofit/>
        </a:bodyPr>
        <a:lstStyle/>
        <a:p>
          <a:r>
            <a:rPr lang="ja-JP" altLang="en-US" sz="900">
              <a:solidFill>
                <a:srgbClr val="000000"/>
              </a:solidFill>
              <a:effectLst/>
              <a:latin typeface="ＭＳ Ｐゴシック" panose="020B0600070205080204" pitchFamily="50" charset="-128"/>
              <a:ea typeface="HGSｺﾞｼｯｸM" panose="020B0600000000000000" pitchFamily="50" charset="-128"/>
              <a:cs typeface="Times New Roman" panose="02020603050405020304" pitchFamily="18" charset="0"/>
            </a:rPr>
            <a:t>事業責任者欄について、</a:t>
          </a:r>
          <a:r>
            <a:rPr lang="en-US" altLang="ja-JP" sz="900">
              <a:solidFill>
                <a:srgbClr val="000000"/>
              </a:solidFill>
              <a:effectLst/>
              <a:latin typeface="ＭＳ Ｐゴシック" panose="020B0600070205080204" pitchFamily="50" charset="-128"/>
              <a:ea typeface="HGSｺﾞｼｯｸM" panose="020B0600000000000000" pitchFamily="50" charset="-128"/>
              <a:cs typeface="Times New Roman" panose="02020603050405020304" pitchFamily="18" charset="0"/>
            </a:rPr>
            <a:t>5</a:t>
          </a:r>
          <a:r>
            <a:rPr lang="ja-JP" altLang="en-US" sz="900">
              <a:solidFill>
                <a:srgbClr val="000000"/>
              </a:solidFill>
              <a:effectLst/>
              <a:latin typeface="ＭＳ Ｐゴシック" panose="020B0600070205080204" pitchFamily="50" charset="-128"/>
              <a:ea typeface="HGSｺﾞｼｯｸM" panose="020B0600000000000000" pitchFamily="50" charset="-128"/>
              <a:cs typeface="Times New Roman" panose="02020603050405020304" pitchFamily="18" charset="0"/>
            </a:rPr>
            <a:t>万円（</a:t>
          </a:r>
          <a:r>
            <a:rPr lang="ja-JP" sz="900">
              <a:solidFill>
                <a:srgbClr val="000000"/>
              </a:solidFill>
              <a:effectLst/>
              <a:latin typeface="ＭＳ Ｐゴシック" panose="020B0600070205080204" pitchFamily="50" charset="-128"/>
              <a:ea typeface="HGSｺﾞｼｯｸM" panose="020B0600000000000000" pitchFamily="50" charset="-128"/>
              <a:cs typeface="Times New Roman" panose="02020603050405020304" pitchFamily="18" charset="0"/>
            </a:rPr>
            <a:t>個人</a:t>
          </a:r>
          <a:r>
            <a:rPr lang="ja-JP" altLang="en-US" sz="900">
              <a:solidFill>
                <a:srgbClr val="000000"/>
              </a:solidFill>
              <a:effectLst/>
              <a:latin typeface="ＭＳ Ｐゴシック" panose="020B0600070205080204" pitchFamily="50" charset="-128"/>
              <a:ea typeface="HGSｺﾞｼｯｸM" panose="020B0600000000000000" pitchFamily="50" charset="-128"/>
              <a:cs typeface="Times New Roman" panose="02020603050405020304" pitchFamily="18" charset="0"/>
            </a:rPr>
            <a:t>）</a:t>
          </a:r>
          <a:r>
            <a:rPr lang="ja-JP" sz="900">
              <a:solidFill>
                <a:srgbClr val="000000"/>
              </a:solidFill>
              <a:effectLst/>
              <a:latin typeface="ＭＳ Ｐゴシック" panose="020B0600070205080204" pitchFamily="50" charset="-128"/>
              <a:ea typeface="HGSｺﾞｼｯｸM" panose="020B0600000000000000" pitchFamily="50" charset="-128"/>
              <a:cs typeface="Times New Roman" panose="02020603050405020304" pitchFamily="18" charset="0"/>
            </a:rPr>
            <a:t>で申請する方は、記入不要です</a:t>
          </a:r>
          <a:r>
            <a:rPr lang="ja-JP" sz="900">
              <a:solidFill>
                <a:srgbClr val="000000"/>
              </a:solidFill>
              <a:effectLst/>
              <a:latin typeface="ＭＳ Ｐゴシック" panose="020B0600070205080204" pitchFamily="50" charset="-128"/>
              <a:ea typeface="HG丸ｺﾞｼｯｸM-PRO" panose="020F0600000000000000" pitchFamily="50" charset="-128"/>
              <a:cs typeface="Times New Roman" panose="02020603050405020304" pitchFamily="18" charset="0"/>
            </a:rPr>
            <a:t>。</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xdr:txBody>
    </xdr:sp>
    <xdr:clientData/>
  </xdr:twoCellAnchor>
  <xdr:twoCellAnchor>
    <xdr:from>
      <xdr:col>9</xdr:col>
      <xdr:colOff>25588</xdr:colOff>
      <xdr:row>32</xdr:row>
      <xdr:rowOff>85722</xdr:rowOff>
    </xdr:from>
    <xdr:to>
      <xdr:col>9</xdr:col>
      <xdr:colOff>1314823</xdr:colOff>
      <xdr:row>34</xdr:row>
      <xdr:rowOff>164164</xdr:rowOff>
    </xdr:to>
    <xdr:sp macro="" textlink="">
      <xdr:nvSpPr>
        <xdr:cNvPr id="6" name="AutoShape 52" descr="50%">
          <a:extLst>
            <a:ext uri="{FF2B5EF4-FFF2-40B4-BE49-F238E27FC236}">
              <a16:creationId xmlns:a16="http://schemas.microsoft.com/office/drawing/2014/main" id="{00000000-0008-0000-0100-000006000000}"/>
            </a:ext>
          </a:extLst>
        </xdr:cNvPr>
        <xdr:cNvSpPr>
          <a:spLocks noChangeArrowheads="1"/>
        </xdr:cNvSpPr>
      </xdr:nvSpPr>
      <xdr:spPr bwMode="auto">
        <a:xfrm>
          <a:off x="5942294" y="11515722"/>
          <a:ext cx="1289235" cy="593913"/>
        </a:xfrm>
        <a:prstGeom prst="wedgeRoundRectCallout">
          <a:avLst>
            <a:gd name="adj1" fmla="val -79055"/>
            <a:gd name="adj2" fmla="val -35746"/>
            <a:gd name="adj3" fmla="val 16667"/>
          </a:avLst>
        </a:prstGeom>
        <a:solidFill>
          <a:srgbClr val="FFFFCC"/>
        </a:solidFill>
        <a:ln w="28575">
          <a:solidFill>
            <a:srgbClr val="000000"/>
          </a:solidFill>
          <a:miter lim="800000"/>
          <a:headEnd/>
          <a:tailEnd/>
        </a:ln>
      </xdr:spPr>
      <xdr:txBody>
        <a:bodyPr rot="0" vert="horz" wrap="square" lIns="74295" tIns="8890" rIns="74295" bIns="8890" anchor="ctr" anchorCtr="0" upright="1">
          <a:noAutofit/>
        </a:bodyPr>
        <a:lstStyle/>
        <a:p>
          <a:r>
            <a:rPr lang="ja-JP" altLang="en-US" sz="900">
              <a:solidFill>
                <a:srgbClr val="000000"/>
              </a:solidFill>
              <a:effectLst/>
              <a:latin typeface="ＭＳ Ｐゴシック" panose="020B0600070205080204" pitchFamily="50" charset="-128"/>
              <a:ea typeface="HGSｺﾞｼｯｸM" panose="020B0600000000000000" pitchFamily="50" charset="-128"/>
              <a:cs typeface="Times New Roman" panose="02020603050405020304" pitchFamily="18" charset="0"/>
            </a:rPr>
            <a:t>活動開始年月日は、</a:t>
          </a:r>
          <a:r>
            <a:rPr lang="ja-JP" sz="900">
              <a:solidFill>
                <a:srgbClr val="000000"/>
              </a:solidFill>
              <a:effectLst/>
              <a:latin typeface="ＭＳ Ｐゴシック" panose="020B0600070205080204" pitchFamily="50" charset="-128"/>
              <a:ea typeface="HGSｺﾞｼｯｸM" panose="020B0600000000000000" pitchFamily="50" charset="-128"/>
              <a:cs typeface="Times New Roman" panose="02020603050405020304" pitchFamily="18" charset="0"/>
            </a:rPr>
            <a:t>個人</a:t>
          </a:r>
          <a:r>
            <a:rPr lang="en-US" sz="900">
              <a:solidFill>
                <a:srgbClr val="000000"/>
              </a:solidFill>
              <a:effectLst/>
              <a:latin typeface="ＭＳ Ｐゴシック" panose="020B0600070205080204" pitchFamily="50" charset="-128"/>
              <a:ea typeface="HGSｺﾞｼｯｸM" panose="020B0600000000000000" pitchFamily="50" charset="-128"/>
              <a:cs typeface="Times New Roman" panose="02020603050405020304" pitchFamily="18" charset="0"/>
            </a:rPr>
            <a:t>/</a:t>
          </a:r>
          <a:r>
            <a:rPr lang="ja-JP" sz="900">
              <a:solidFill>
                <a:srgbClr val="000000"/>
              </a:solidFill>
              <a:effectLst/>
              <a:latin typeface="ＭＳ Ｐゴシック" panose="020B0600070205080204" pitchFamily="50" charset="-128"/>
              <a:ea typeface="HGSｺﾞｼｯｸM" panose="020B0600000000000000" pitchFamily="50" charset="-128"/>
              <a:cs typeface="Times New Roman" panose="02020603050405020304" pitchFamily="18" charset="0"/>
            </a:rPr>
            <a:t>団体ともに記入してください。</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xdr:txBody>
    </xdr:sp>
    <xdr:clientData/>
  </xdr:twoCellAnchor>
  <xdr:twoCellAnchor>
    <xdr:from>
      <xdr:col>9</xdr:col>
      <xdr:colOff>10646</xdr:colOff>
      <xdr:row>35</xdr:row>
      <xdr:rowOff>9525</xdr:rowOff>
    </xdr:from>
    <xdr:to>
      <xdr:col>10</xdr:col>
      <xdr:colOff>0</xdr:colOff>
      <xdr:row>41</xdr:row>
      <xdr:rowOff>47999</xdr:rowOff>
    </xdr:to>
    <xdr:sp macro="" textlink="">
      <xdr:nvSpPr>
        <xdr:cNvPr id="7" name="AutoShape 54" descr="50%">
          <a:extLst>
            <a:ext uri="{FF2B5EF4-FFF2-40B4-BE49-F238E27FC236}">
              <a16:creationId xmlns:a16="http://schemas.microsoft.com/office/drawing/2014/main" id="{00000000-0008-0000-0100-000007000000}"/>
            </a:ext>
          </a:extLst>
        </xdr:cNvPr>
        <xdr:cNvSpPr>
          <a:spLocks noChangeArrowheads="1"/>
        </xdr:cNvSpPr>
      </xdr:nvSpPr>
      <xdr:spPr bwMode="auto">
        <a:xfrm>
          <a:off x="5927352" y="12212731"/>
          <a:ext cx="1322854" cy="1584886"/>
        </a:xfrm>
        <a:prstGeom prst="wedgeRoundRectCallout">
          <a:avLst>
            <a:gd name="adj1" fmla="val -60320"/>
            <a:gd name="adj2" fmla="val -37475"/>
            <a:gd name="adj3" fmla="val 16667"/>
          </a:avLst>
        </a:prstGeom>
        <a:solidFill>
          <a:srgbClr val="FFFFCC"/>
        </a:solidFill>
        <a:ln w="28575">
          <a:solidFill>
            <a:srgbClr val="000000"/>
          </a:solidFill>
          <a:miter lim="800000"/>
          <a:headEnd/>
          <a:tailEnd/>
        </a:ln>
      </xdr:spPr>
      <xdr:txBody>
        <a:bodyPr rot="0" vert="horz" wrap="square" lIns="74295" tIns="8890" rIns="74295" bIns="8890" anchor="ctr" anchorCtr="0" upright="1">
          <a:noAutofit/>
        </a:bodyPr>
        <a:lstStyle/>
        <a:p>
          <a:r>
            <a:rPr lang="ja-JP" sz="900">
              <a:effectLst/>
              <a:latin typeface="ＭＳ Ｐゴシック" panose="020B0600070205080204" pitchFamily="50" charset="-128"/>
              <a:ea typeface="HGSｺﾞｼｯｸM" panose="020B0600000000000000" pitchFamily="50" charset="-128"/>
              <a:cs typeface="ＭＳ Ｐゴシック" panose="020B0600070205080204" pitchFamily="50" charset="-128"/>
            </a:rPr>
            <a:t>活動を開始したきっかけ、また、団体としての活動目的を記入してください。「会則」などに明記がある場合は、目的の記載されている箇所を記入してください。（例：「〇〇第〇条」に記載等）</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9</xdr:col>
      <xdr:colOff>10644</xdr:colOff>
      <xdr:row>41</xdr:row>
      <xdr:rowOff>163232</xdr:rowOff>
    </xdr:from>
    <xdr:to>
      <xdr:col>9</xdr:col>
      <xdr:colOff>1314822</xdr:colOff>
      <xdr:row>48</xdr:row>
      <xdr:rowOff>0</xdr:rowOff>
    </xdr:to>
    <xdr:sp macro="" textlink="">
      <xdr:nvSpPr>
        <xdr:cNvPr id="8" name="AutoShape 53" descr="50%">
          <a:extLst>
            <a:ext uri="{FF2B5EF4-FFF2-40B4-BE49-F238E27FC236}">
              <a16:creationId xmlns:a16="http://schemas.microsoft.com/office/drawing/2014/main" id="{00000000-0008-0000-0100-000008000000}"/>
            </a:ext>
          </a:extLst>
        </xdr:cNvPr>
        <xdr:cNvSpPr>
          <a:spLocks noChangeArrowheads="1"/>
        </xdr:cNvSpPr>
      </xdr:nvSpPr>
      <xdr:spPr bwMode="auto">
        <a:xfrm>
          <a:off x="5927350" y="13912850"/>
          <a:ext cx="1304178" cy="2492562"/>
        </a:xfrm>
        <a:prstGeom prst="wedgeRoundRectCallout">
          <a:avLst>
            <a:gd name="adj1" fmla="val -74803"/>
            <a:gd name="adj2" fmla="val -52059"/>
            <a:gd name="adj3" fmla="val 16667"/>
          </a:avLst>
        </a:prstGeom>
        <a:solidFill>
          <a:srgbClr val="FFFFCC"/>
        </a:solidFill>
        <a:ln w="28575">
          <a:solidFill>
            <a:srgbClr val="000000"/>
          </a:solidFill>
          <a:miter lim="800000"/>
          <a:headEnd/>
          <a:tailEnd/>
        </a:ln>
      </xdr:spPr>
      <xdr:txBody>
        <a:bodyPr rot="0" vert="horz" wrap="square" lIns="74295" tIns="8890" rIns="74295" bIns="8890" anchor="ctr" anchorCtr="0" upright="1">
          <a:noAutofit/>
        </a:bodyPr>
        <a:lstStyle/>
        <a:p>
          <a:r>
            <a:rPr lang="ja-JP" sz="900">
              <a:effectLst/>
              <a:latin typeface="ＭＳ Ｐゴシック" panose="020B0600070205080204" pitchFamily="50" charset="-128"/>
              <a:ea typeface="HGSｺﾞｼｯｸM" panose="020B0600000000000000" pitchFamily="50" charset="-128"/>
              <a:cs typeface="ＭＳ Ｐゴシック" panose="020B0600070205080204" pitchFamily="50" charset="-128"/>
            </a:rPr>
            <a:t>これまでの活動歴を記入してください。</a:t>
          </a:r>
          <a:br>
            <a:rPr lang="en-US" sz="900">
              <a:effectLst/>
              <a:latin typeface="ＭＳ Ｐゴシック" panose="020B0600070205080204" pitchFamily="50" charset="-128"/>
              <a:ea typeface="HGSｺﾞｼｯｸM" panose="020B0600000000000000" pitchFamily="50" charset="-128"/>
              <a:cs typeface="ＭＳ Ｐゴシック" panose="020B0600070205080204" pitchFamily="50" charset="-128"/>
            </a:rPr>
          </a:br>
          <a:r>
            <a:rPr lang="en-US" sz="900" b="1">
              <a:effectLst/>
              <a:latin typeface="ＭＳ Ｐゴシック" panose="020B0600070205080204" pitchFamily="50" charset="-128"/>
              <a:ea typeface="HGSｺﾞｼｯｸM" panose="020B0600000000000000" pitchFamily="50" charset="-128"/>
              <a:cs typeface="ＭＳ Ｐゴシック" panose="020B0600070205080204" pitchFamily="50" charset="-128"/>
            </a:rPr>
            <a:t>25</a:t>
          </a:r>
          <a:r>
            <a:rPr lang="ja-JP" sz="900" b="1">
              <a:effectLst/>
              <a:latin typeface="ＭＳ Ｐゴシック" panose="020B0600070205080204" pitchFamily="50" charset="-128"/>
              <a:ea typeface="HGSｺﾞｼｯｸM" panose="020B0600000000000000" pitchFamily="50" charset="-128"/>
              <a:cs typeface="ＭＳ Ｐゴシック" panose="020B0600070205080204" pitchFamily="50" charset="-128"/>
            </a:rPr>
            <a:t>万円を上限とする助成→過去</a:t>
          </a:r>
          <a:r>
            <a:rPr lang="en-US" sz="900" b="1">
              <a:effectLst/>
              <a:latin typeface="ＭＳ Ｐゴシック" panose="020B0600070205080204" pitchFamily="50" charset="-128"/>
              <a:ea typeface="HGSｺﾞｼｯｸM" panose="020B0600000000000000" pitchFamily="50" charset="-128"/>
              <a:cs typeface="ＭＳ Ｐゴシック" panose="020B0600070205080204" pitchFamily="50" charset="-128"/>
            </a:rPr>
            <a:t>1</a:t>
          </a:r>
          <a:r>
            <a:rPr lang="ja-JP" sz="900" b="1">
              <a:effectLst/>
              <a:latin typeface="ＭＳ Ｐゴシック" panose="020B0600070205080204" pitchFamily="50" charset="-128"/>
              <a:ea typeface="HGSｺﾞｼｯｸM" panose="020B0600000000000000" pitchFamily="50" charset="-128"/>
              <a:cs typeface="ＭＳ Ｐゴシック" panose="020B0600070205080204" pitchFamily="50" charset="-128"/>
            </a:rPr>
            <a:t>年分</a:t>
          </a:r>
          <a:br>
            <a:rPr lang="en-US" sz="900">
              <a:effectLst/>
              <a:latin typeface="ＭＳ Ｐゴシック" panose="020B0600070205080204" pitchFamily="50" charset="-128"/>
              <a:ea typeface="HGSｺﾞｼｯｸM" panose="020B0600000000000000" pitchFamily="50" charset="-128"/>
              <a:cs typeface="ＭＳ Ｐゴシック" panose="020B0600070205080204" pitchFamily="50" charset="-128"/>
            </a:rPr>
          </a:br>
          <a:r>
            <a:rPr lang="en-US" sz="900" b="1">
              <a:effectLst/>
              <a:latin typeface="ＭＳ Ｐゴシック" panose="020B0600070205080204" pitchFamily="50" charset="-128"/>
              <a:ea typeface="HGSｺﾞｼｯｸM" panose="020B0600000000000000" pitchFamily="50" charset="-128"/>
              <a:cs typeface="ＭＳ Ｐゴシック" panose="020B0600070205080204" pitchFamily="50" charset="-128"/>
            </a:rPr>
            <a:t>50</a:t>
          </a:r>
          <a:r>
            <a:rPr lang="ja-JP" sz="900" b="1">
              <a:effectLst/>
              <a:latin typeface="ＭＳ Ｐゴシック" panose="020B0600070205080204" pitchFamily="50" charset="-128"/>
              <a:ea typeface="HGSｺﾞｼｯｸM" panose="020B0600000000000000" pitchFamily="50" charset="-128"/>
              <a:cs typeface="ＭＳ Ｐゴシック" panose="020B0600070205080204" pitchFamily="50" charset="-128"/>
            </a:rPr>
            <a:t>万円</a:t>
          </a:r>
          <a:r>
            <a:rPr lang="en-US" sz="900" b="1">
              <a:effectLst/>
              <a:latin typeface="ＭＳ Ｐゴシック" panose="020B0600070205080204" pitchFamily="50" charset="-128"/>
              <a:ea typeface="HGSｺﾞｼｯｸM" panose="020B0600000000000000" pitchFamily="50" charset="-128"/>
              <a:cs typeface="ＭＳ Ｐゴシック" panose="020B0600070205080204" pitchFamily="50" charset="-128"/>
            </a:rPr>
            <a:t>/100</a:t>
          </a:r>
          <a:r>
            <a:rPr lang="ja-JP" sz="900" b="1">
              <a:effectLst/>
              <a:latin typeface="ＭＳ Ｐゴシック" panose="020B0600070205080204" pitchFamily="50" charset="-128"/>
              <a:ea typeface="HGSｺﾞｼｯｸM" panose="020B0600000000000000" pitchFamily="50" charset="-128"/>
              <a:cs typeface="ＭＳ Ｐゴシック" panose="020B0600070205080204" pitchFamily="50" charset="-128"/>
            </a:rPr>
            <a:t>万円を上限とする助成→過去</a:t>
          </a:r>
          <a:r>
            <a:rPr lang="en-US" sz="900" b="1">
              <a:effectLst/>
              <a:latin typeface="ＭＳ Ｐゴシック" panose="020B0600070205080204" pitchFamily="50" charset="-128"/>
              <a:ea typeface="HGSｺﾞｼｯｸM" panose="020B0600000000000000" pitchFamily="50" charset="-128"/>
              <a:cs typeface="ＭＳ Ｐゴシック" panose="020B0600070205080204" pitchFamily="50" charset="-128"/>
            </a:rPr>
            <a:t>3</a:t>
          </a:r>
          <a:r>
            <a:rPr lang="ja-JP" sz="900" b="1">
              <a:effectLst/>
              <a:latin typeface="ＭＳ Ｐゴシック" panose="020B0600070205080204" pitchFamily="50" charset="-128"/>
              <a:ea typeface="HGSｺﾞｼｯｸM" panose="020B0600000000000000" pitchFamily="50" charset="-128"/>
              <a:cs typeface="ＭＳ Ｐゴシック" panose="020B0600070205080204" pitchFamily="50" charset="-128"/>
            </a:rPr>
            <a:t>年分</a:t>
          </a:r>
          <a:br>
            <a:rPr lang="en-US" sz="900">
              <a:effectLst/>
              <a:latin typeface="ＭＳ Ｐゴシック" panose="020B0600070205080204" pitchFamily="50" charset="-128"/>
              <a:ea typeface="HGSｺﾞｼｯｸM" panose="020B0600000000000000" pitchFamily="50" charset="-128"/>
              <a:cs typeface="ＭＳ Ｐゴシック" panose="020B0600070205080204" pitchFamily="50" charset="-128"/>
            </a:rPr>
          </a:br>
          <a:r>
            <a:rPr lang="ja-JP" sz="900">
              <a:effectLst/>
              <a:latin typeface="ＭＳ Ｐゴシック" panose="020B0600070205080204" pitchFamily="50" charset="-128"/>
              <a:ea typeface="HGSｺﾞｼｯｸM" panose="020B0600000000000000" pitchFamily="50" charset="-128"/>
              <a:cs typeface="ＭＳ Ｐゴシック" panose="020B0600070205080204" pitchFamily="50" charset="-128"/>
            </a:rPr>
            <a:t>※助成金の上限額により、活動実績も審査しますので、詳細に記入してください。</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a:p>
          <a:r>
            <a:rPr lang="ja-JP" sz="900">
              <a:effectLst/>
              <a:latin typeface="HGSｺﾞｼｯｸM" panose="020B0600000000000000" pitchFamily="50" charset="-128"/>
              <a:ea typeface="HGSｺﾞｼｯｸM" panose="020B0600000000000000" pitchFamily="50" charset="-128"/>
              <a:cs typeface="ＭＳ Ｐゴシック" panose="020B0600070205080204" pitchFamily="50" charset="-128"/>
            </a:rPr>
            <a:t>※過去に子ども基金を受けたことがある場合は、その内容も記載してください。</a:t>
          </a:r>
        </a:p>
      </xdr:txBody>
    </xdr:sp>
    <xdr:clientData/>
  </xdr:twoCellAnchor>
  <xdr:twoCellAnchor>
    <xdr:from>
      <xdr:col>3</xdr:col>
      <xdr:colOff>388471</xdr:colOff>
      <xdr:row>45</xdr:row>
      <xdr:rowOff>15949</xdr:rowOff>
    </xdr:from>
    <xdr:to>
      <xdr:col>5</xdr:col>
      <xdr:colOff>321236</xdr:colOff>
      <xdr:row>46</xdr:row>
      <xdr:rowOff>0</xdr:rowOff>
    </xdr:to>
    <xdr:cxnSp macro="">
      <xdr:nvCxnSpPr>
        <xdr:cNvPr id="9" name="Line 115">
          <a:extLst>
            <a:ext uri="{FF2B5EF4-FFF2-40B4-BE49-F238E27FC236}">
              <a16:creationId xmlns:a16="http://schemas.microsoft.com/office/drawing/2014/main" id="{00000000-0008-0000-0100-000009000000}"/>
            </a:ext>
          </a:extLst>
        </xdr:cNvPr>
        <xdr:cNvCxnSpPr>
          <a:cxnSpLocks noChangeShapeType="1"/>
        </xdr:cNvCxnSpPr>
      </xdr:nvCxnSpPr>
      <xdr:spPr bwMode="auto">
        <a:xfrm flipH="1" flipV="1">
          <a:off x="2696883" y="15898420"/>
          <a:ext cx="1157941" cy="238051"/>
        </a:xfrm>
        <a:prstGeom prst="line">
          <a:avLst/>
        </a:prstGeom>
        <a:noFill/>
        <a:ln w="25400">
          <a:solidFill>
            <a:srgbClr val="333333"/>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7</xdr:col>
      <xdr:colOff>179294</xdr:colOff>
      <xdr:row>45</xdr:row>
      <xdr:rowOff>7470</xdr:rowOff>
    </xdr:from>
    <xdr:to>
      <xdr:col>8</xdr:col>
      <xdr:colOff>164353</xdr:colOff>
      <xdr:row>45</xdr:row>
      <xdr:rowOff>224117</xdr:rowOff>
    </xdr:to>
    <xdr:cxnSp macro="">
      <xdr:nvCxnSpPr>
        <xdr:cNvPr id="10" name="Line 115">
          <a:extLst>
            <a:ext uri="{FF2B5EF4-FFF2-40B4-BE49-F238E27FC236}">
              <a16:creationId xmlns:a16="http://schemas.microsoft.com/office/drawing/2014/main" id="{00000000-0008-0000-0100-00000A000000}"/>
            </a:ext>
          </a:extLst>
        </xdr:cNvPr>
        <xdr:cNvCxnSpPr>
          <a:cxnSpLocks noChangeShapeType="1"/>
        </xdr:cNvCxnSpPr>
      </xdr:nvCxnSpPr>
      <xdr:spPr bwMode="auto">
        <a:xfrm flipV="1">
          <a:off x="4938059" y="15889941"/>
          <a:ext cx="597647" cy="216647"/>
        </a:xfrm>
        <a:prstGeom prst="line">
          <a:avLst/>
        </a:prstGeom>
        <a:noFill/>
        <a:ln w="25400">
          <a:solidFill>
            <a:srgbClr val="333333"/>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5</xdr:col>
      <xdr:colOff>336179</xdr:colOff>
      <xdr:row>45</xdr:row>
      <xdr:rowOff>7470</xdr:rowOff>
    </xdr:from>
    <xdr:to>
      <xdr:col>7</xdr:col>
      <xdr:colOff>194235</xdr:colOff>
      <xdr:row>48</xdr:row>
      <xdr:rowOff>179294</xdr:rowOff>
    </xdr:to>
    <xdr:sp macro="" textlink="">
      <xdr:nvSpPr>
        <xdr:cNvPr id="11" name="Text Box 116" descr="25%">
          <a:extLst>
            <a:ext uri="{FF2B5EF4-FFF2-40B4-BE49-F238E27FC236}">
              <a16:creationId xmlns:a16="http://schemas.microsoft.com/office/drawing/2014/main" id="{00000000-0008-0000-0100-00000B000000}"/>
            </a:ext>
          </a:extLst>
        </xdr:cNvPr>
        <xdr:cNvSpPr txBox="1">
          <a:spLocks noChangeArrowheads="1"/>
        </xdr:cNvSpPr>
      </xdr:nvSpPr>
      <xdr:spPr bwMode="auto">
        <a:xfrm>
          <a:off x="3869767" y="15889941"/>
          <a:ext cx="1083233" cy="933824"/>
        </a:xfrm>
        <a:prstGeom prst="rect">
          <a:avLst/>
        </a:prstGeom>
        <a:solidFill>
          <a:srgbClr val="FFFFCC"/>
        </a:solidFill>
        <a:ln w="28575">
          <a:solidFill>
            <a:srgbClr val="333333"/>
          </a:solidFill>
          <a:miter lim="800000"/>
          <a:headEnd/>
          <a:tailEnd/>
        </a:ln>
      </xdr:spPr>
      <xdr:txBody>
        <a:bodyPr rot="0" vert="horz" wrap="square" lIns="74295" tIns="8890" rIns="74295" bIns="8890" anchor="ctr" anchorCtr="0" upright="1">
          <a:noAutofit/>
        </a:bodyPr>
        <a:lstStyle/>
        <a:p>
          <a:r>
            <a:rPr lang="ja-JP" sz="900">
              <a:solidFill>
                <a:srgbClr val="000000"/>
              </a:solidFill>
              <a:effectLst/>
              <a:latin typeface="ＭＳ Ｐゴシック" panose="020B0600070205080204" pitchFamily="50" charset="-128"/>
              <a:ea typeface="HGSｺﾞｼｯｸM" panose="020B0600000000000000" pitchFamily="50" charset="-128"/>
              <a:cs typeface="Times New Roman" panose="02020603050405020304" pitchFamily="18" charset="0"/>
            </a:rPr>
            <a:t>当該事業年度と、直近の事業年度における、</a:t>
          </a:r>
          <a:r>
            <a:rPr lang="ja-JP" sz="900" b="1" u="sng">
              <a:solidFill>
                <a:srgbClr val="000000"/>
              </a:solidFill>
              <a:effectLst/>
              <a:latin typeface="ＭＳ Ｐゴシック" panose="020B0600070205080204" pitchFamily="50" charset="-128"/>
              <a:ea typeface="HGSｺﾞｼｯｸM" panose="020B0600000000000000" pitchFamily="50" charset="-128"/>
              <a:cs typeface="Times New Roman" panose="02020603050405020304" pitchFamily="18" charset="0"/>
            </a:rPr>
            <a:t>団体全体の</a:t>
          </a:r>
          <a:r>
            <a:rPr lang="ja-JP" sz="900">
              <a:solidFill>
                <a:srgbClr val="000000"/>
              </a:solidFill>
              <a:effectLst/>
              <a:latin typeface="ＭＳ Ｐゴシック" panose="020B0600070205080204" pitchFamily="50" charset="-128"/>
              <a:ea typeface="HGSｺﾞｼｯｸM" panose="020B0600000000000000" pitchFamily="50" charset="-128"/>
              <a:cs typeface="Times New Roman" panose="02020603050405020304" pitchFamily="18" charset="0"/>
            </a:rPr>
            <a:t>収支を記入してください。</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xdr:txBody>
    </xdr:sp>
    <xdr:clientData/>
  </xdr:twoCellAnchor>
  <xdr:twoCellAnchor>
    <xdr:from>
      <xdr:col>0</xdr:col>
      <xdr:colOff>104588</xdr:colOff>
      <xdr:row>42</xdr:row>
      <xdr:rowOff>89647</xdr:rowOff>
    </xdr:from>
    <xdr:to>
      <xdr:col>1</xdr:col>
      <xdr:colOff>156882</xdr:colOff>
      <xdr:row>45</xdr:row>
      <xdr:rowOff>0</xdr:rowOff>
    </xdr:to>
    <xdr:sp macro="" textlink="">
      <xdr:nvSpPr>
        <xdr:cNvPr id="15" name="AutoShape 56" descr="50%">
          <a:extLst>
            <a:ext uri="{FF2B5EF4-FFF2-40B4-BE49-F238E27FC236}">
              <a16:creationId xmlns:a16="http://schemas.microsoft.com/office/drawing/2014/main" id="{00000000-0008-0000-0100-00000F000000}"/>
            </a:ext>
          </a:extLst>
        </xdr:cNvPr>
        <xdr:cNvSpPr>
          <a:spLocks noChangeArrowheads="1"/>
        </xdr:cNvSpPr>
      </xdr:nvSpPr>
      <xdr:spPr bwMode="auto">
        <a:xfrm>
          <a:off x="104588" y="14597529"/>
          <a:ext cx="1135529" cy="1284942"/>
        </a:xfrm>
        <a:prstGeom prst="wedgeRoundRectCallout">
          <a:avLst>
            <a:gd name="adj1" fmla="val 26007"/>
            <a:gd name="adj2" fmla="val 59489"/>
            <a:gd name="adj3" fmla="val 16667"/>
          </a:avLst>
        </a:prstGeom>
        <a:solidFill>
          <a:srgbClr val="FFFFCC"/>
        </a:solidFill>
        <a:ln w="28575">
          <a:solidFill>
            <a:srgbClr val="000000"/>
          </a:solidFill>
          <a:miter lim="800000"/>
          <a:headEnd/>
          <a:tailEnd/>
        </a:ln>
      </xdr:spPr>
      <xdr:txBody>
        <a:bodyPr rot="0" vert="horz" wrap="square" lIns="74295" tIns="8890" rIns="74295" bIns="8890" anchor="ctr" anchorCtr="0" upright="1">
          <a:noAutofit/>
        </a:bodyPr>
        <a:lstStyle/>
        <a:p>
          <a:r>
            <a:rPr lang="ja-JP" sz="900">
              <a:effectLst/>
              <a:latin typeface="ＭＳ Ｐゴシック" panose="020B0600070205080204" pitchFamily="50" charset="-128"/>
              <a:ea typeface="HGSｺﾞｼｯｸM" panose="020B0600000000000000" pitchFamily="50" charset="-128"/>
              <a:cs typeface="ＭＳ Ｐゴシック" panose="020B0600070205080204" pitchFamily="50" charset="-128"/>
            </a:rPr>
            <a:t>過去に</a:t>
          </a:r>
          <a:r>
            <a:rPr lang="ja-JP" altLang="en-US" sz="900">
              <a:effectLst/>
              <a:latin typeface="ＭＳ Ｐゴシック" panose="020B0600070205080204" pitchFamily="50" charset="-128"/>
              <a:ea typeface="HGSｺﾞｼｯｸM" panose="020B0600000000000000" pitchFamily="50" charset="-128"/>
              <a:cs typeface="ＭＳ Ｐゴシック" panose="020B0600070205080204" pitchFamily="50" charset="-128"/>
            </a:rPr>
            <a:t>同一事業で</a:t>
          </a:r>
          <a:r>
            <a:rPr lang="ja-JP" sz="900">
              <a:effectLst/>
              <a:latin typeface="ＭＳ Ｐゴシック" panose="020B0600070205080204" pitchFamily="50" charset="-128"/>
              <a:ea typeface="HGSｺﾞｼｯｸM" panose="020B0600000000000000" pitchFamily="50" charset="-128"/>
              <a:cs typeface="ＭＳ Ｐゴシック" panose="020B0600070205080204" pitchFamily="50" charset="-128"/>
            </a:rPr>
            <a:t>子ども基金を受けたことがある場合、その助成事業名と、助成を受けた回数を記入してください。</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400607</xdr:colOff>
      <xdr:row>0</xdr:row>
      <xdr:rowOff>37352</xdr:rowOff>
    </xdr:from>
    <xdr:to>
      <xdr:col>8</xdr:col>
      <xdr:colOff>480169</xdr:colOff>
      <xdr:row>1</xdr:row>
      <xdr:rowOff>190499</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4636431" y="37352"/>
          <a:ext cx="684679" cy="310029"/>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600"/>
            <a:t>記入例</a:t>
          </a:r>
        </a:p>
      </xdr:txBody>
    </xdr:sp>
    <xdr:clientData/>
  </xdr:twoCellAnchor>
  <xdr:twoCellAnchor>
    <xdr:from>
      <xdr:col>9</xdr:col>
      <xdr:colOff>488203</xdr:colOff>
      <xdr:row>0</xdr:row>
      <xdr:rowOff>113739</xdr:rowOff>
    </xdr:from>
    <xdr:to>
      <xdr:col>10</xdr:col>
      <xdr:colOff>2236844</xdr:colOff>
      <xdr:row>2</xdr:row>
      <xdr:rowOff>83297</xdr:rowOff>
    </xdr:to>
    <xdr:sp macro="" textlink="">
      <xdr:nvSpPr>
        <xdr:cNvPr id="3" name="AutoShape 60" descr="50%">
          <a:extLst>
            <a:ext uri="{FF2B5EF4-FFF2-40B4-BE49-F238E27FC236}">
              <a16:creationId xmlns:a16="http://schemas.microsoft.com/office/drawing/2014/main" id="{00000000-0008-0000-0200-000003000000}"/>
            </a:ext>
          </a:extLst>
        </xdr:cNvPr>
        <xdr:cNvSpPr>
          <a:spLocks noChangeArrowheads="1"/>
        </xdr:cNvSpPr>
      </xdr:nvSpPr>
      <xdr:spPr bwMode="auto">
        <a:xfrm>
          <a:off x="5934262" y="113739"/>
          <a:ext cx="2353758" cy="384176"/>
        </a:xfrm>
        <a:prstGeom prst="wedgeRoundRectCallout">
          <a:avLst>
            <a:gd name="adj1" fmla="val -76071"/>
            <a:gd name="adj2" fmla="val 54908"/>
            <a:gd name="adj3" fmla="val 16667"/>
          </a:avLst>
        </a:prstGeom>
        <a:solidFill>
          <a:srgbClr val="FFFFCC"/>
        </a:solidFill>
        <a:ln w="28575">
          <a:solidFill>
            <a:srgbClr val="000000"/>
          </a:solidFill>
          <a:miter lim="800000"/>
          <a:headEnd/>
          <a:tailEnd/>
        </a:ln>
      </xdr:spPr>
      <xdr:txBody>
        <a:bodyPr rot="0" vert="horz" wrap="square" lIns="74295" tIns="8890" rIns="74295" bIns="8890" anchor="t" anchorCtr="0" upright="1">
          <a:noAutofit/>
        </a:bodyPr>
        <a:lstStyle/>
        <a:p>
          <a:r>
            <a:rPr lang="ja-JP" sz="900">
              <a:effectLst/>
              <a:latin typeface="ＭＳ Ｐゴシック" panose="020B0600070205080204" pitchFamily="50" charset="-128"/>
              <a:ea typeface="HGSｺﾞｼｯｸM" panose="020B0600000000000000" pitchFamily="50" charset="-128"/>
              <a:cs typeface="ＭＳ Ｐゴシック" panose="020B0600070205080204" pitchFamily="50" charset="-128"/>
            </a:rPr>
            <a:t>申請書に記載した事業名と統一してください。</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a:p>
          <a:r>
            <a:rPr lang="en-US" sz="900">
              <a:effectLst/>
              <a:latin typeface="HGSｺﾞｼｯｸM" panose="020B0600000000000000" pitchFamily="50" charset="-128"/>
              <a:ea typeface="ＭＳ Ｐゴシック" panose="020B0600070205080204" pitchFamily="50" charset="-128"/>
              <a:cs typeface="ＭＳ Ｐゴシック" panose="020B0600070205080204" pitchFamily="50" charset="-128"/>
            </a:rPr>
            <a:t> </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a:p>
          <a:r>
            <a:rPr lang="en-US" sz="1000">
              <a:effectLst/>
              <a:latin typeface="HGSｺﾞｼｯｸM" panose="020B0600000000000000" pitchFamily="50" charset="-128"/>
              <a:ea typeface="ＭＳ Ｐゴシック" panose="020B0600070205080204" pitchFamily="50" charset="-128"/>
              <a:cs typeface="ＭＳ Ｐゴシック" panose="020B0600070205080204" pitchFamily="50" charset="-128"/>
            </a:rPr>
            <a:t> </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a:p>
          <a:pPr algn="just"/>
          <a:r>
            <a:rPr lang="en-US" sz="1050" kern="100">
              <a:effectLst/>
              <a:latin typeface="HGSｺﾞｼｯｸM" panose="020B0600000000000000" pitchFamily="50" charset="-128"/>
              <a:ea typeface="ＭＳ 明朝" panose="02020609040205080304" pitchFamily="17" charset="-128"/>
              <a:cs typeface="Times New Roman" panose="02020603050405020304" pitchFamily="18" charset="0"/>
            </a:rPr>
            <a:t>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9</xdr:col>
      <xdr:colOff>469526</xdr:colOff>
      <xdr:row>2</xdr:row>
      <xdr:rowOff>152213</xdr:rowOff>
    </xdr:from>
    <xdr:to>
      <xdr:col>10</xdr:col>
      <xdr:colOff>2296608</xdr:colOff>
      <xdr:row>4</xdr:row>
      <xdr:rowOff>276412</xdr:rowOff>
    </xdr:to>
    <xdr:sp macro="" textlink="">
      <xdr:nvSpPr>
        <xdr:cNvPr id="4" name="AutoShape 61" descr="50%">
          <a:extLst>
            <a:ext uri="{FF2B5EF4-FFF2-40B4-BE49-F238E27FC236}">
              <a16:creationId xmlns:a16="http://schemas.microsoft.com/office/drawing/2014/main" id="{00000000-0008-0000-0200-000004000000}"/>
            </a:ext>
          </a:extLst>
        </xdr:cNvPr>
        <xdr:cNvSpPr>
          <a:spLocks noChangeArrowheads="1"/>
        </xdr:cNvSpPr>
      </xdr:nvSpPr>
      <xdr:spPr bwMode="auto">
        <a:xfrm>
          <a:off x="5915585" y="566831"/>
          <a:ext cx="2432199" cy="639669"/>
        </a:xfrm>
        <a:prstGeom prst="wedgeRoundRectCallout">
          <a:avLst>
            <a:gd name="adj1" fmla="val -67459"/>
            <a:gd name="adj2" fmla="val -10823"/>
            <a:gd name="adj3" fmla="val 16667"/>
          </a:avLst>
        </a:prstGeom>
        <a:solidFill>
          <a:srgbClr val="FFFFCC"/>
        </a:solidFill>
        <a:ln w="28575">
          <a:solidFill>
            <a:srgbClr val="000000"/>
          </a:solidFill>
          <a:miter lim="800000"/>
          <a:headEnd/>
          <a:tailEnd/>
        </a:ln>
      </xdr:spPr>
      <xdr:txBody>
        <a:bodyPr rot="0" vert="horz" wrap="square" lIns="74295" tIns="8890" rIns="74295" bIns="8890" anchor="ctr" anchorCtr="0" upright="1">
          <a:noAutofit/>
        </a:bodyPr>
        <a:lstStyle/>
        <a:p>
          <a:pPr algn="just"/>
          <a:r>
            <a:rPr lang="ja-JP" sz="1000" kern="100">
              <a:effectLst/>
              <a:latin typeface="Century" panose="02040604050505020304" pitchFamily="18" charset="0"/>
              <a:ea typeface="HGSｺﾞｼｯｸM" panose="020B0600000000000000" pitchFamily="50" charset="-128"/>
              <a:cs typeface="Times New Roman" panose="02020603050405020304" pitchFamily="18" charset="0"/>
            </a:rPr>
            <a:t>活動予定場所を記入してください。</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r>
            <a:rPr lang="ja-JP" sz="1000" kern="100">
              <a:effectLst/>
              <a:latin typeface="Century" panose="02040604050505020304" pitchFamily="18" charset="0"/>
              <a:ea typeface="HGSｺﾞｼｯｸM" panose="020B0600000000000000" pitchFamily="50" charset="-128"/>
              <a:cs typeface="Times New Roman" panose="02020603050405020304" pitchFamily="18" charset="0"/>
            </a:rPr>
            <a:t>イベント、研修会、講演会→開催場所</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r>
            <a:rPr lang="en-US" sz="1000" kern="100">
              <a:effectLst/>
              <a:latin typeface="HGSｺﾞｼｯｸM" panose="020B0600000000000000" pitchFamily="50" charset="-128"/>
              <a:ea typeface="ＭＳ 明朝" panose="02020609040205080304" pitchFamily="17" charset="-128"/>
              <a:cs typeface="Times New Roman" panose="02020603050405020304" pitchFamily="18" charset="0"/>
            </a:rPr>
            <a:t>PR</a:t>
          </a:r>
          <a:r>
            <a:rPr lang="ja-JP" sz="1000" kern="100">
              <a:effectLst/>
              <a:latin typeface="Century" panose="02040604050505020304" pitchFamily="18" charset="0"/>
              <a:ea typeface="HGSｺﾞｼｯｸM" panose="020B0600000000000000" pitchFamily="50" charset="-128"/>
              <a:cs typeface="Times New Roman" panose="02020603050405020304" pitchFamily="18" charset="0"/>
            </a:rPr>
            <a:t>紙発行など→活動拠点や配布先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8</xdr:col>
      <xdr:colOff>591858</xdr:colOff>
      <xdr:row>5</xdr:row>
      <xdr:rowOff>188443</xdr:rowOff>
    </xdr:from>
    <xdr:to>
      <xdr:col>10</xdr:col>
      <xdr:colOff>2258732</xdr:colOff>
      <xdr:row>8</xdr:row>
      <xdr:rowOff>225796</xdr:rowOff>
    </xdr:to>
    <xdr:sp macro="" textlink="">
      <xdr:nvSpPr>
        <xdr:cNvPr id="5" name="AutoShape 62" descr="50%">
          <a:extLst>
            <a:ext uri="{FF2B5EF4-FFF2-40B4-BE49-F238E27FC236}">
              <a16:creationId xmlns:a16="http://schemas.microsoft.com/office/drawing/2014/main" id="{00000000-0008-0000-0200-000005000000}"/>
            </a:ext>
          </a:extLst>
        </xdr:cNvPr>
        <xdr:cNvSpPr>
          <a:spLocks noChangeArrowheads="1"/>
        </xdr:cNvSpPr>
      </xdr:nvSpPr>
      <xdr:spPr bwMode="auto">
        <a:xfrm>
          <a:off x="5432799" y="1443502"/>
          <a:ext cx="2877109" cy="810559"/>
        </a:xfrm>
        <a:prstGeom prst="wedgeRoundRectCallout">
          <a:avLst>
            <a:gd name="adj1" fmla="val -46988"/>
            <a:gd name="adj2" fmla="val -90311"/>
            <a:gd name="adj3" fmla="val 16667"/>
          </a:avLst>
        </a:prstGeom>
        <a:solidFill>
          <a:srgbClr val="FFFFCC"/>
        </a:solidFill>
        <a:ln w="28575">
          <a:solidFill>
            <a:srgbClr val="000000"/>
          </a:solidFill>
          <a:miter lim="800000"/>
          <a:headEnd/>
          <a:tailEnd/>
        </a:ln>
      </xdr:spPr>
      <xdr:txBody>
        <a:bodyPr rot="0" vert="horz" wrap="square" lIns="74295" tIns="8890" rIns="74295" bIns="8890" anchor="ctr" anchorCtr="0" upright="1">
          <a:noAutofit/>
        </a:bodyPr>
        <a:lstStyle/>
        <a:p>
          <a:r>
            <a:rPr lang="ja-JP" sz="900">
              <a:effectLst/>
              <a:latin typeface="ＭＳ Ｐゴシック" panose="020B0600070205080204" pitchFamily="50" charset="-128"/>
              <a:ea typeface="HGSｺﾞｼｯｸM" panose="020B0600000000000000" pitchFamily="50" charset="-128"/>
              <a:cs typeface="ＭＳ Ｐゴシック" panose="020B0600070205080204" pitchFamily="50" charset="-128"/>
            </a:rPr>
            <a:t>・すでに他団体からの後援などを受けることが決定している場合→団体名を記入します。</a:t>
          </a:r>
          <a:br>
            <a:rPr lang="en-US" sz="900">
              <a:effectLst/>
              <a:latin typeface="ＭＳ Ｐゴシック" panose="020B0600070205080204" pitchFamily="50" charset="-128"/>
              <a:ea typeface="HGSｺﾞｼｯｸM" panose="020B0600000000000000" pitchFamily="50" charset="-128"/>
              <a:cs typeface="ＭＳ Ｐゴシック" panose="020B0600070205080204" pitchFamily="50" charset="-128"/>
            </a:rPr>
          </a:br>
          <a:r>
            <a:rPr lang="ja-JP" sz="900">
              <a:effectLst/>
              <a:latin typeface="ＭＳ Ｐゴシック" panose="020B0600070205080204" pitchFamily="50" charset="-128"/>
              <a:ea typeface="HGSｺﾞｼｯｸM" panose="020B0600000000000000" pitchFamily="50" charset="-128"/>
              <a:cs typeface="ＭＳ Ｐゴシック" panose="020B0600070205080204" pitchFamily="50" charset="-128"/>
            </a:rPr>
            <a:t>・これから後援申請などをする場合や申請中の場合→申請先の名称とともに「（申請中）」等の表記をしてください。</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xdr:txBody>
    </xdr:sp>
    <xdr:clientData/>
  </xdr:twoCellAnchor>
  <xdr:twoCellAnchor>
    <xdr:from>
      <xdr:col>10</xdr:col>
      <xdr:colOff>97118</xdr:colOff>
      <xdr:row>9</xdr:row>
      <xdr:rowOff>156883</xdr:rowOff>
    </xdr:from>
    <xdr:to>
      <xdr:col>10</xdr:col>
      <xdr:colOff>2286000</xdr:colOff>
      <xdr:row>12</xdr:row>
      <xdr:rowOff>149412</xdr:rowOff>
    </xdr:to>
    <xdr:sp macro="" textlink="">
      <xdr:nvSpPr>
        <xdr:cNvPr id="6" name="AutoShape 86" descr="50%">
          <a:extLst>
            <a:ext uri="{FF2B5EF4-FFF2-40B4-BE49-F238E27FC236}">
              <a16:creationId xmlns:a16="http://schemas.microsoft.com/office/drawing/2014/main" id="{00000000-0008-0000-0200-000006000000}"/>
            </a:ext>
          </a:extLst>
        </xdr:cNvPr>
        <xdr:cNvSpPr>
          <a:spLocks noChangeArrowheads="1"/>
        </xdr:cNvSpPr>
      </xdr:nvSpPr>
      <xdr:spPr bwMode="auto">
        <a:xfrm>
          <a:off x="6223000" y="2420471"/>
          <a:ext cx="2188882" cy="754529"/>
        </a:xfrm>
        <a:prstGeom prst="wedgeRoundRectCallout">
          <a:avLst>
            <a:gd name="adj1" fmla="val -57240"/>
            <a:gd name="adj2" fmla="val -41960"/>
            <a:gd name="adj3" fmla="val 16667"/>
          </a:avLst>
        </a:prstGeom>
        <a:solidFill>
          <a:srgbClr val="FFFFCC"/>
        </a:solidFill>
        <a:ln w="28575">
          <a:solidFill>
            <a:srgbClr val="000000"/>
          </a:solidFill>
          <a:miter lim="800000"/>
          <a:headEnd/>
          <a:tailEnd/>
        </a:ln>
      </xdr:spPr>
      <xdr:txBody>
        <a:bodyPr rot="0" vert="horz" wrap="square" lIns="74295" tIns="8890" rIns="74295" bIns="8890" anchor="ctr" anchorCtr="0" upright="1">
          <a:noAutofit/>
        </a:bodyPr>
        <a:lstStyle/>
        <a:p>
          <a:pPr>
            <a:lnSpc>
              <a:spcPts val="1300"/>
            </a:lnSpc>
          </a:pPr>
          <a:r>
            <a:rPr lang="ja-JP" sz="900">
              <a:solidFill>
                <a:srgbClr val="000000"/>
              </a:solidFill>
              <a:effectLst/>
              <a:latin typeface="ＭＳ Ｐゴシック" panose="020B0600070205080204" pitchFamily="50" charset="-128"/>
              <a:ea typeface="HGSｺﾞｼｯｸM" panose="020B0600000000000000" pitchFamily="50" charset="-128"/>
              <a:cs typeface="Times New Roman" panose="02020603050405020304" pitchFamily="18" charset="0"/>
            </a:rPr>
            <a:t>申請する事業を計画するにあたっての背景やなぜこの事業が必要だと考えるか（事業開始の経緯）、等を記入してください。</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10</xdr:col>
      <xdr:colOff>7471</xdr:colOff>
      <xdr:row>15</xdr:row>
      <xdr:rowOff>22412</xdr:rowOff>
    </xdr:from>
    <xdr:to>
      <xdr:col>10</xdr:col>
      <xdr:colOff>2288764</xdr:colOff>
      <xdr:row>17</xdr:row>
      <xdr:rowOff>19237</xdr:rowOff>
    </xdr:to>
    <xdr:sp macro="" textlink="">
      <xdr:nvSpPr>
        <xdr:cNvPr id="7" name="AutoShape 87" descr="50%">
          <a:extLst>
            <a:ext uri="{FF2B5EF4-FFF2-40B4-BE49-F238E27FC236}">
              <a16:creationId xmlns:a16="http://schemas.microsoft.com/office/drawing/2014/main" id="{00000000-0008-0000-0200-000007000000}"/>
            </a:ext>
          </a:extLst>
        </xdr:cNvPr>
        <xdr:cNvSpPr>
          <a:spLocks noChangeArrowheads="1"/>
        </xdr:cNvSpPr>
      </xdr:nvSpPr>
      <xdr:spPr bwMode="auto">
        <a:xfrm>
          <a:off x="6133353" y="3810000"/>
          <a:ext cx="2281293" cy="504825"/>
        </a:xfrm>
        <a:prstGeom prst="wedgeRoundRectCallout">
          <a:avLst>
            <a:gd name="adj1" fmla="val -60332"/>
            <a:gd name="adj2" fmla="val -24989"/>
            <a:gd name="adj3" fmla="val 16667"/>
          </a:avLst>
        </a:prstGeom>
        <a:solidFill>
          <a:srgbClr val="FFFFCC"/>
        </a:solidFill>
        <a:ln w="28575">
          <a:solidFill>
            <a:srgbClr val="000000"/>
          </a:solidFill>
          <a:miter lim="800000"/>
          <a:headEnd/>
          <a:tailEnd/>
        </a:ln>
      </xdr:spPr>
      <xdr:txBody>
        <a:bodyPr rot="0" vert="horz" wrap="square" lIns="74295" tIns="8890" rIns="74295" bIns="8890" anchor="ctr" anchorCtr="0" upright="1">
          <a:noAutofit/>
        </a:bodyPr>
        <a:lstStyle/>
        <a:p>
          <a:r>
            <a:rPr lang="ja-JP" sz="900">
              <a:effectLst/>
              <a:latin typeface="ＭＳ Ｐゴシック" panose="020B0600070205080204" pitchFamily="50" charset="-128"/>
              <a:ea typeface="HGSｺﾞｼｯｸM" panose="020B0600000000000000" pitchFamily="50" charset="-128"/>
              <a:cs typeface="ＭＳ Ｐゴシック" panose="020B0600070205080204" pitchFamily="50" charset="-128"/>
            </a:rPr>
            <a:t>どのようなことを目指して（目標）、どのような事業を行うのかなど、簡潔に記入してください</a:t>
          </a:r>
          <a:r>
            <a:rPr lang="ja-JP" altLang="en-US" sz="900">
              <a:effectLst/>
              <a:latin typeface="ＭＳ Ｐゴシック" panose="020B0600070205080204" pitchFamily="50" charset="-128"/>
              <a:ea typeface="HGSｺﾞｼｯｸM" panose="020B0600000000000000" pitchFamily="50" charset="-128"/>
              <a:cs typeface="ＭＳ Ｐゴシック" panose="020B0600070205080204" pitchFamily="50" charset="-128"/>
            </a:rPr>
            <a:t>。</a:t>
          </a:r>
          <a:endParaRPr lang="en-US" altLang="ja-JP" sz="900">
            <a:effectLst/>
            <a:latin typeface="ＭＳ Ｐゴシック" panose="020B0600070205080204" pitchFamily="50" charset="-128"/>
            <a:ea typeface="HGSｺﾞｼｯｸM" panose="020B0600000000000000" pitchFamily="50" charset="-128"/>
            <a:cs typeface="ＭＳ Ｐゴシック" panose="020B0600070205080204" pitchFamily="50" charset="-128"/>
          </a:endParaRPr>
        </a:p>
      </xdr:txBody>
    </xdr:sp>
    <xdr:clientData/>
  </xdr:twoCellAnchor>
  <xdr:twoCellAnchor>
    <xdr:from>
      <xdr:col>9</xdr:col>
      <xdr:colOff>605118</xdr:colOff>
      <xdr:row>24</xdr:row>
      <xdr:rowOff>127001</xdr:rowOff>
    </xdr:from>
    <xdr:to>
      <xdr:col>10</xdr:col>
      <xdr:colOff>2286001</xdr:colOff>
      <xdr:row>27</xdr:row>
      <xdr:rowOff>119531</xdr:rowOff>
    </xdr:to>
    <xdr:sp macro="" textlink="">
      <xdr:nvSpPr>
        <xdr:cNvPr id="8" name="AutoShape 90" descr="50%">
          <a:extLst>
            <a:ext uri="{FF2B5EF4-FFF2-40B4-BE49-F238E27FC236}">
              <a16:creationId xmlns:a16="http://schemas.microsoft.com/office/drawing/2014/main" id="{00000000-0008-0000-0200-000008000000}"/>
            </a:ext>
          </a:extLst>
        </xdr:cNvPr>
        <xdr:cNvSpPr>
          <a:spLocks noChangeArrowheads="1"/>
        </xdr:cNvSpPr>
      </xdr:nvSpPr>
      <xdr:spPr bwMode="auto">
        <a:xfrm>
          <a:off x="6118412" y="6200589"/>
          <a:ext cx="2293471" cy="754530"/>
        </a:xfrm>
        <a:prstGeom prst="wedgeRoundRectCallout">
          <a:avLst>
            <a:gd name="adj1" fmla="val -64280"/>
            <a:gd name="adj2" fmla="val -9096"/>
            <a:gd name="adj3" fmla="val 16667"/>
          </a:avLst>
        </a:prstGeom>
        <a:solidFill>
          <a:srgbClr val="FFFFCC"/>
        </a:solidFill>
        <a:ln w="28575">
          <a:solidFill>
            <a:srgbClr val="000000"/>
          </a:solidFill>
          <a:miter lim="800000"/>
          <a:headEnd/>
          <a:tailEnd/>
        </a:ln>
      </xdr:spPr>
      <xdr:txBody>
        <a:bodyPr rot="0" vert="horz" wrap="square" lIns="74295" tIns="8890" rIns="74295" bIns="8890" anchor="ctr" anchorCtr="0" upright="1">
          <a:noAutofit/>
        </a:bodyPr>
        <a:lstStyle/>
        <a:p>
          <a:r>
            <a:rPr lang="ja-JP" sz="900">
              <a:effectLst/>
              <a:latin typeface="ＭＳ Ｐゴシック" panose="020B0600070205080204" pitchFamily="50" charset="-128"/>
              <a:ea typeface="HGSｺﾞｼｯｸM" panose="020B0600000000000000" pitchFamily="50" charset="-128"/>
              <a:cs typeface="ＭＳ Ｐゴシック" panose="020B0600070205080204" pitchFamily="50" charset="-128"/>
            </a:rPr>
            <a:t>チラシ等を配布する場合は、</a:t>
          </a:r>
          <a:r>
            <a:rPr lang="ja-JP" altLang="en-US" sz="900" b="1" u="sng">
              <a:effectLst/>
              <a:latin typeface="ＭＳ Ｐゴシック" panose="020B0600070205080204" pitchFamily="50" charset="-128"/>
              <a:ea typeface="HGSｺﾞｼｯｸM" panose="020B0600000000000000" pitchFamily="50" charset="-128"/>
              <a:cs typeface="ＭＳ Ｐゴシック" panose="020B0600070205080204" pitchFamily="50" charset="-128"/>
            </a:rPr>
            <a:t>各募集方法、配付先ごとに入力してください。</a:t>
          </a:r>
          <a:r>
            <a:rPr lang="ja-JP" sz="900">
              <a:effectLst/>
              <a:latin typeface="ＭＳ Ｐゴシック" panose="020B0600070205080204" pitchFamily="50" charset="-128"/>
              <a:ea typeface="HGSｺﾞｼｯｸM" panose="020B0600000000000000" pitchFamily="50" charset="-128"/>
              <a:cs typeface="ＭＳ Ｐゴシック" panose="020B0600070205080204" pitchFamily="50" charset="-128"/>
            </a:rPr>
            <a:t>また、提出する</a:t>
          </a:r>
          <a:r>
            <a:rPr lang="ja-JP" sz="900" b="1" u="sng">
              <a:effectLst/>
              <a:latin typeface="ＭＳ Ｐゴシック" panose="020B0600070205080204" pitchFamily="50" charset="-128"/>
              <a:ea typeface="HGSｺﾞｼｯｸM" panose="020B0600000000000000" pitchFamily="50" charset="-128"/>
              <a:cs typeface="ＭＳ Ｐゴシック" panose="020B0600070205080204" pitchFamily="50" charset="-128"/>
            </a:rPr>
            <a:t>「助成金計算書」の支出の項目と一致</a:t>
          </a:r>
          <a:r>
            <a:rPr lang="ja-JP" sz="900">
              <a:effectLst/>
              <a:latin typeface="ＭＳ Ｐゴシック" panose="020B0600070205080204" pitchFamily="50" charset="-128"/>
              <a:ea typeface="HGSｺﾞｼｯｸM" panose="020B0600000000000000" pitchFamily="50" charset="-128"/>
              <a:cs typeface="ＭＳ Ｐゴシック" panose="020B0600070205080204" pitchFamily="50" charset="-128"/>
            </a:rPr>
            <a:t>させてください</a:t>
          </a:r>
          <a:r>
            <a:rPr lang="ja-JP" altLang="en-US" sz="900">
              <a:effectLst/>
              <a:latin typeface="ＭＳ Ｐゴシック" panose="020B0600070205080204" pitchFamily="50" charset="-128"/>
              <a:ea typeface="HGSｺﾞｼｯｸM" panose="020B0600000000000000" pitchFamily="50" charset="-128"/>
              <a:cs typeface="ＭＳ Ｐゴシック" panose="020B0600070205080204" pitchFamily="50" charset="-128"/>
            </a:rPr>
            <a:t>。</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9</xdr:col>
      <xdr:colOff>605118</xdr:colOff>
      <xdr:row>19</xdr:row>
      <xdr:rowOff>44824</xdr:rowOff>
    </xdr:from>
    <xdr:to>
      <xdr:col>10</xdr:col>
      <xdr:colOff>2286001</xdr:colOff>
      <xdr:row>23</xdr:row>
      <xdr:rowOff>14941</xdr:rowOff>
    </xdr:to>
    <xdr:sp macro="" textlink="">
      <xdr:nvSpPr>
        <xdr:cNvPr id="9" name="AutoShape 90" descr="50%">
          <a:extLst>
            <a:ext uri="{FF2B5EF4-FFF2-40B4-BE49-F238E27FC236}">
              <a16:creationId xmlns:a16="http://schemas.microsoft.com/office/drawing/2014/main" id="{00000000-0008-0000-0200-000009000000}"/>
            </a:ext>
          </a:extLst>
        </xdr:cNvPr>
        <xdr:cNvSpPr>
          <a:spLocks noChangeArrowheads="1"/>
        </xdr:cNvSpPr>
      </xdr:nvSpPr>
      <xdr:spPr bwMode="auto">
        <a:xfrm>
          <a:off x="6118412" y="4848412"/>
          <a:ext cx="2293471" cy="986117"/>
        </a:xfrm>
        <a:prstGeom prst="wedgeRoundRectCallout">
          <a:avLst>
            <a:gd name="adj1" fmla="val -63629"/>
            <a:gd name="adj2" fmla="val -13642"/>
            <a:gd name="adj3" fmla="val 16667"/>
          </a:avLst>
        </a:prstGeom>
        <a:solidFill>
          <a:srgbClr val="FFFFCC"/>
        </a:solidFill>
        <a:ln w="28575">
          <a:solidFill>
            <a:srgbClr val="000000"/>
          </a:solidFill>
          <a:miter lim="800000"/>
          <a:headEnd/>
          <a:tailEnd/>
        </a:ln>
      </xdr:spPr>
      <xdr:txBody>
        <a:bodyPr rot="0" vert="horz" wrap="square" lIns="74295" tIns="8890" rIns="74295" bIns="8890" anchor="ctr" anchorCtr="0" upright="1">
          <a:noAutofit/>
        </a:bodyPr>
        <a:lstStyle/>
        <a:p>
          <a:r>
            <a:rPr lang="ja-JP" altLang="ja-JP" sz="900" b="0">
              <a:effectLst/>
              <a:latin typeface="HGSｺﾞｼｯｸM" panose="020B0600000000000000" pitchFamily="50" charset="-128"/>
              <a:ea typeface="HGSｺﾞｼｯｸM" panose="020B0600000000000000" pitchFamily="50" charset="-128"/>
              <a:cs typeface="+mn-cs"/>
            </a:rPr>
            <a:t>・講演やイベント等の事業スケジュールの詳細は、別紙「事業実施スケジュール一覧」に記入してください。</a:t>
          </a:r>
        </a:p>
        <a:p>
          <a:r>
            <a:rPr lang="ja-JP" altLang="ja-JP" sz="900" b="0">
              <a:effectLst/>
              <a:latin typeface="HGSｺﾞｼｯｸM" panose="020B0600000000000000" pitchFamily="50" charset="-128"/>
              <a:ea typeface="HGSｺﾞｼｯｸM" panose="020B0600000000000000" pitchFamily="50" charset="-128"/>
              <a:cs typeface="+mn-cs"/>
            </a:rPr>
            <a:t>・各講演会やイベントの一日の詳細は、別紙「タイムスケジュール」に記入してください。</a:t>
          </a:r>
        </a:p>
      </xdr:txBody>
    </xdr:sp>
    <xdr:clientData/>
  </xdr:twoCellAnchor>
  <xdr:twoCellAnchor>
    <xdr:from>
      <xdr:col>10</xdr:col>
      <xdr:colOff>1</xdr:colOff>
      <xdr:row>31</xdr:row>
      <xdr:rowOff>186766</xdr:rowOff>
    </xdr:from>
    <xdr:to>
      <xdr:col>10</xdr:col>
      <xdr:colOff>2293472</xdr:colOff>
      <xdr:row>33</xdr:row>
      <xdr:rowOff>52296</xdr:rowOff>
    </xdr:to>
    <xdr:sp macro="" textlink="">
      <xdr:nvSpPr>
        <xdr:cNvPr id="11" name="AutoShape 90" descr="50%">
          <a:extLst>
            <a:ext uri="{FF2B5EF4-FFF2-40B4-BE49-F238E27FC236}">
              <a16:creationId xmlns:a16="http://schemas.microsoft.com/office/drawing/2014/main" id="{00000000-0008-0000-0200-00000B000000}"/>
            </a:ext>
          </a:extLst>
        </xdr:cNvPr>
        <xdr:cNvSpPr>
          <a:spLocks noChangeArrowheads="1"/>
        </xdr:cNvSpPr>
      </xdr:nvSpPr>
      <xdr:spPr bwMode="auto">
        <a:xfrm>
          <a:off x="6125883" y="8038354"/>
          <a:ext cx="2293471" cy="373530"/>
        </a:xfrm>
        <a:prstGeom prst="wedgeRoundRectCallout">
          <a:avLst>
            <a:gd name="adj1" fmla="val -67863"/>
            <a:gd name="adj2" fmla="val 138904"/>
            <a:gd name="adj3" fmla="val 16667"/>
          </a:avLst>
        </a:prstGeom>
        <a:solidFill>
          <a:srgbClr val="FFFFCC"/>
        </a:solidFill>
        <a:ln w="28575">
          <a:solidFill>
            <a:srgbClr val="000000"/>
          </a:solidFill>
          <a:miter lim="800000"/>
          <a:headEnd/>
          <a:tailEnd/>
        </a:ln>
      </xdr:spPr>
      <xdr:txBody>
        <a:bodyPr rot="0" vert="horz" wrap="square" lIns="74295" tIns="8890" rIns="74295" bIns="8890" anchor="ctr" anchorCtr="0" upright="1">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900">
              <a:effectLst/>
              <a:latin typeface="HGSｺﾞｼｯｸM" panose="020B0600000000000000" pitchFamily="50" charset="-128"/>
              <a:ea typeface="HGSｺﾞｼｯｸM" panose="020B0600000000000000" pitchFamily="50" charset="-128"/>
              <a:cs typeface="+mn-cs"/>
            </a:rPr>
            <a:t>提出する「助成金計算書」の収入の項目と一致させてください。</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10</xdr:col>
      <xdr:colOff>1</xdr:colOff>
      <xdr:row>34</xdr:row>
      <xdr:rowOff>112059</xdr:rowOff>
    </xdr:from>
    <xdr:to>
      <xdr:col>10</xdr:col>
      <xdr:colOff>2293472</xdr:colOff>
      <xdr:row>37</xdr:row>
      <xdr:rowOff>171824</xdr:rowOff>
    </xdr:to>
    <xdr:sp macro="" textlink="">
      <xdr:nvSpPr>
        <xdr:cNvPr id="10" name="AutoShape 90" descr="50%">
          <a:extLst>
            <a:ext uri="{FF2B5EF4-FFF2-40B4-BE49-F238E27FC236}">
              <a16:creationId xmlns:a16="http://schemas.microsoft.com/office/drawing/2014/main" id="{00000000-0008-0000-0200-00000A000000}"/>
            </a:ext>
          </a:extLst>
        </xdr:cNvPr>
        <xdr:cNvSpPr>
          <a:spLocks noChangeArrowheads="1"/>
        </xdr:cNvSpPr>
      </xdr:nvSpPr>
      <xdr:spPr bwMode="auto">
        <a:xfrm>
          <a:off x="6125883" y="8725647"/>
          <a:ext cx="2293471" cy="821765"/>
        </a:xfrm>
        <a:prstGeom prst="wedgeRoundRectCallout">
          <a:avLst>
            <a:gd name="adj1" fmla="val -62000"/>
            <a:gd name="adj2" fmla="val 70904"/>
            <a:gd name="adj3" fmla="val 16667"/>
          </a:avLst>
        </a:prstGeom>
        <a:solidFill>
          <a:srgbClr val="FFFFCC"/>
        </a:solidFill>
        <a:ln w="28575">
          <a:solidFill>
            <a:srgbClr val="000000"/>
          </a:solidFill>
          <a:miter lim="800000"/>
          <a:headEnd/>
          <a:tailEnd/>
        </a:ln>
      </xdr:spPr>
      <xdr:txBody>
        <a:bodyPr rot="0" vert="horz" wrap="square" lIns="74295" tIns="8890" rIns="74295" bIns="8890" anchor="ctr" anchorCtr="0" upright="1">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900">
              <a:effectLst/>
              <a:latin typeface="HGSｺﾞｼｯｸM" panose="020B0600000000000000" pitchFamily="50" charset="-128"/>
              <a:ea typeface="HGSｺﾞｼｯｸM" panose="020B0600000000000000" pitchFamily="50" charset="-128"/>
              <a:cs typeface="+mn-cs"/>
            </a:rPr>
            <a:t>子ども基金の助成事業が終了した令和８年２月２７日以降の活動について、その見通しを記入してください。</a:t>
          </a:r>
        </a:p>
        <a:p>
          <a:pPr marL="0" marR="0" lvl="0" indent="0" defTabSz="914400" eaLnBrk="1" fontAlgn="auto" latinLnBrk="0" hangingPunct="1">
            <a:lnSpc>
              <a:spcPct val="100000"/>
            </a:lnSpc>
            <a:spcBef>
              <a:spcPts val="0"/>
            </a:spcBef>
            <a:spcAft>
              <a:spcPts val="0"/>
            </a:spcAft>
            <a:buClrTx/>
            <a:buSzTx/>
            <a:buFontTx/>
            <a:buNone/>
            <a:tabLst/>
            <a:defRPr/>
          </a:pPr>
          <a:r>
            <a:rPr lang="ja-JP" altLang="en-US" sz="900">
              <a:effectLst/>
              <a:latin typeface="HGSｺﾞｼｯｸM" panose="020B0600000000000000" pitchFamily="50" charset="-128"/>
              <a:ea typeface="HGSｺﾞｼｯｸM" panose="020B0600000000000000" pitchFamily="50" charset="-128"/>
              <a:cs typeface="+mn-cs"/>
            </a:rPr>
            <a:t>・どのように活動を継続していくか</a:t>
          </a:r>
        </a:p>
        <a:p>
          <a:pPr marL="0" marR="0" lvl="0" indent="0" defTabSz="914400" eaLnBrk="1" fontAlgn="auto" latinLnBrk="0" hangingPunct="1">
            <a:lnSpc>
              <a:spcPct val="100000"/>
            </a:lnSpc>
            <a:spcBef>
              <a:spcPts val="0"/>
            </a:spcBef>
            <a:spcAft>
              <a:spcPts val="0"/>
            </a:spcAft>
            <a:buClrTx/>
            <a:buSzTx/>
            <a:buFontTx/>
            <a:buNone/>
            <a:tabLst/>
            <a:defRPr/>
          </a:pPr>
          <a:r>
            <a:rPr lang="ja-JP" altLang="en-US" sz="900">
              <a:effectLst/>
              <a:latin typeface="HGSｺﾞｼｯｸM" panose="020B0600000000000000" pitchFamily="50" charset="-128"/>
              <a:ea typeface="HGSｺﾞｼｯｸM" panose="020B0600000000000000" pitchFamily="50" charset="-128"/>
              <a:cs typeface="+mn-cs"/>
            </a:rPr>
            <a:t>・どのように事業を発展させていくか</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10</xdr:col>
      <xdr:colOff>1</xdr:colOff>
      <xdr:row>38</xdr:row>
      <xdr:rowOff>97119</xdr:rowOff>
    </xdr:from>
    <xdr:to>
      <xdr:col>10</xdr:col>
      <xdr:colOff>2293472</xdr:colOff>
      <xdr:row>43</xdr:row>
      <xdr:rowOff>164354</xdr:rowOff>
    </xdr:to>
    <xdr:sp macro="" textlink="">
      <xdr:nvSpPr>
        <xdr:cNvPr id="12" name="AutoShape 90" descr="50%">
          <a:extLst>
            <a:ext uri="{FF2B5EF4-FFF2-40B4-BE49-F238E27FC236}">
              <a16:creationId xmlns:a16="http://schemas.microsoft.com/office/drawing/2014/main" id="{00000000-0008-0000-0200-00000C000000}"/>
            </a:ext>
          </a:extLst>
        </xdr:cNvPr>
        <xdr:cNvSpPr>
          <a:spLocks noChangeArrowheads="1"/>
        </xdr:cNvSpPr>
      </xdr:nvSpPr>
      <xdr:spPr bwMode="auto">
        <a:xfrm>
          <a:off x="6125883" y="9726707"/>
          <a:ext cx="2293471" cy="1337235"/>
        </a:xfrm>
        <a:prstGeom prst="wedgeRoundRectCallout">
          <a:avLst>
            <a:gd name="adj1" fmla="val -63629"/>
            <a:gd name="adj2" fmla="val 46606"/>
            <a:gd name="adj3" fmla="val 16667"/>
          </a:avLst>
        </a:prstGeom>
        <a:solidFill>
          <a:srgbClr val="FFFFCC"/>
        </a:solidFill>
        <a:ln w="28575">
          <a:solidFill>
            <a:srgbClr val="000000"/>
          </a:solidFill>
          <a:miter lim="800000"/>
          <a:headEnd/>
          <a:tailEnd/>
        </a:ln>
      </xdr:spPr>
      <xdr:txBody>
        <a:bodyPr rot="0" vert="horz" wrap="square" lIns="74295" tIns="8890" rIns="74295" bIns="8890" anchor="ctr" anchorCtr="0" upright="1">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900">
              <a:effectLst/>
              <a:latin typeface="HGSｺﾞｼｯｸM" panose="020B0600000000000000" pitchFamily="50" charset="-128"/>
              <a:ea typeface="HGSｺﾞｼｯｸM" panose="020B0600000000000000" pitchFamily="50" charset="-128"/>
              <a:cs typeface="+mn-cs"/>
            </a:rPr>
            <a:t>今後申請希望がある場合は「有」に○をしてください。</a:t>
          </a:r>
        </a:p>
        <a:p>
          <a:pPr marL="0" marR="0" lvl="0" indent="0" defTabSz="914400" eaLnBrk="1" fontAlgn="auto" latinLnBrk="0" hangingPunct="1">
            <a:lnSpc>
              <a:spcPct val="100000"/>
            </a:lnSpc>
            <a:spcBef>
              <a:spcPts val="0"/>
            </a:spcBef>
            <a:spcAft>
              <a:spcPts val="0"/>
            </a:spcAft>
            <a:buClrTx/>
            <a:buSzTx/>
            <a:buFontTx/>
            <a:buNone/>
            <a:tabLst/>
            <a:defRPr/>
          </a:pPr>
          <a:r>
            <a:rPr lang="en-US" altLang="ja-JP" sz="900">
              <a:effectLst/>
              <a:latin typeface="HGSｺﾞｼｯｸM" panose="020B0600000000000000" pitchFamily="50" charset="-128"/>
              <a:ea typeface="HGSｺﾞｼｯｸM" panose="020B0600000000000000" pitchFamily="50" charset="-128"/>
              <a:cs typeface="+mn-cs"/>
            </a:rPr>
            <a:t>(10</a:t>
          </a:r>
          <a:r>
            <a:rPr lang="ja-JP" altLang="en-US" sz="900">
              <a:effectLst/>
              <a:latin typeface="HGSｺﾞｼｯｸM" panose="020B0600000000000000" pitchFamily="50" charset="-128"/>
              <a:ea typeface="HGSｺﾞｼｯｸM" panose="020B0600000000000000" pitchFamily="50" charset="-128"/>
              <a:cs typeface="+mn-cs"/>
            </a:rPr>
            <a:t>万円上限の助成は、</a:t>
          </a:r>
          <a:r>
            <a:rPr lang="en-US" altLang="ja-JP" sz="900">
              <a:effectLst/>
              <a:latin typeface="HGSｺﾞｼｯｸM" panose="020B0600000000000000" pitchFamily="50" charset="-128"/>
              <a:ea typeface="HGSｺﾞｼｯｸM" panose="020B0600000000000000" pitchFamily="50" charset="-128"/>
              <a:cs typeface="+mn-cs"/>
            </a:rPr>
            <a:t>1</a:t>
          </a:r>
          <a:r>
            <a:rPr lang="ja-JP" altLang="en-US" sz="900">
              <a:effectLst/>
              <a:latin typeface="HGSｺﾞｼｯｸM" panose="020B0600000000000000" pitchFamily="50" charset="-128"/>
              <a:ea typeface="HGSｺﾞｼｯｸM" panose="020B0600000000000000" pitchFamily="50" charset="-128"/>
              <a:cs typeface="+mn-cs"/>
            </a:rPr>
            <a:t>事業あたり</a:t>
          </a:r>
          <a:r>
            <a:rPr lang="en-US" altLang="ja-JP" sz="900">
              <a:effectLst/>
              <a:latin typeface="HGSｺﾞｼｯｸM" panose="020B0600000000000000" pitchFamily="50" charset="-128"/>
              <a:ea typeface="HGSｺﾞｼｯｸM" panose="020B0600000000000000" pitchFamily="50" charset="-128"/>
              <a:cs typeface="+mn-cs"/>
            </a:rPr>
            <a:t>2</a:t>
          </a:r>
          <a:r>
            <a:rPr lang="ja-JP" altLang="en-US" sz="900">
              <a:effectLst/>
              <a:latin typeface="HGSｺﾞｼｯｸM" panose="020B0600000000000000" pitchFamily="50" charset="-128"/>
              <a:ea typeface="HGSｺﾞｼｯｸM" panose="020B0600000000000000" pitchFamily="50" charset="-128"/>
              <a:cs typeface="+mn-cs"/>
            </a:rPr>
            <a:t>回まで申請可</a:t>
          </a:r>
          <a:r>
            <a:rPr lang="en-US" altLang="ja-JP" sz="900">
              <a:effectLst/>
              <a:latin typeface="HGSｺﾞｼｯｸM" panose="020B0600000000000000" pitchFamily="50" charset="-128"/>
              <a:ea typeface="HGSｺﾞｼｯｸM" panose="020B0600000000000000"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lang="en-US" altLang="ja-JP" sz="900">
              <a:effectLst/>
              <a:latin typeface="HGSｺﾞｼｯｸM" panose="020B0600000000000000" pitchFamily="50" charset="-128"/>
              <a:ea typeface="HGSｺﾞｼｯｸM" panose="020B0600000000000000" pitchFamily="50" charset="-128"/>
              <a:cs typeface="+mn-cs"/>
            </a:rPr>
            <a:t>(25</a:t>
          </a:r>
          <a:r>
            <a:rPr lang="ja-JP" altLang="en-US" sz="900">
              <a:effectLst/>
              <a:latin typeface="HGSｺﾞｼｯｸM" panose="020B0600000000000000" pitchFamily="50" charset="-128"/>
              <a:ea typeface="HGSｺﾞｼｯｸM" panose="020B0600000000000000" pitchFamily="50" charset="-128"/>
              <a:cs typeface="+mn-cs"/>
            </a:rPr>
            <a:t>万円</a:t>
          </a:r>
          <a:r>
            <a:rPr lang="en-US" altLang="ja-JP" sz="900">
              <a:effectLst/>
              <a:latin typeface="HGSｺﾞｼｯｸM" panose="020B0600000000000000" pitchFamily="50" charset="-128"/>
              <a:ea typeface="HGSｺﾞｼｯｸM" panose="020B0600000000000000" pitchFamily="50" charset="-128"/>
              <a:cs typeface="+mn-cs"/>
            </a:rPr>
            <a:t>/50</a:t>
          </a:r>
          <a:r>
            <a:rPr lang="ja-JP" altLang="en-US" sz="900">
              <a:effectLst/>
              <a:latin typeface="HGSｺﾞｼｯｸM" panose="020B0600000000000000" pitchFamily="50" charset="-128"/>
              <a:ea typeface="HGSｺﾞｼｯｸM" panose="020B0600000000000000" pitchFamily="50" charset="-128"/>
              <a:cs typeface="+mn-cs"/>
            </a:rPr>
            <a:t>万円</a:t>
          </a:r>
          <a:r>
            <a:rPr lang="en-US" altLang="ja-JP" sz="900">
              <a:effectLst/>
              <a:latin typeface="HGSｺﾞｼｯｸM" panose="020B0600000000000000" pitchFamily="50" charset="-128"/>
              <a:ea typeface="HGSｺﾞｼｯｸM" panose="020B0600000000000000" pitchFamily="50" charset="-128"/>
              <a:cs typeface="+mn-cs"/>
            </a:rPr>
            <a:t>/100</a:t>
          </a:r>
          <a:r>
            <a:rPr lang="ja-JP" altLang="en-US" sz="900">
              <a:effectLst/>
              <a:latin typeface="HGSｺﾞｼｯｸM" panose="020B0600000000000000" pitchFamily="50" charset="-128"/>
              <a:ea typeface="HGSｺﾞｼｯｸM" panose="020B0600000000000000" pitchFamily="50" charset="-128"/>
              <a:cs typeface="+mn-cs"/>
            </a:rPr>
            <a:t>万円上限の助成は、</a:t>
          </a:r>
          <a:r>
            <a:rPr lang="en-US" altLang="ja-JP" sz="900">
              <a:effectLst/>
              <a:latin typeface="HGSｺﾞｼｯｸM" panose="020B0600000000000000" pitchFamily="50" charset="-128"/>
              <a:ea typeface="HGSｺﾞｼｯｸM" panose="020B0600000000000000" pitchFamily="50" charset="-128"/>
              <a:cs typeface="+mn-cs"/>
            </a:rPr>
            <a:t>1</a:t>
          </a:r>
          <a:r>
            <a:rPr lang="ja-JP" altLang="en-US" sz="900">
              <a:effectLst/>
              <a:latin typeface="HGSｺﾞｼｯｸM" panose="020B0600000000000000" pitchFamily="50" charset="-128"/>
              <a:ea typeface="HGSｺﾞｼｯｸM" panose="020B0600000000000000" pitchFamily="50" charset="-128"/>
              <a:cs typeface="+mn-cs"/>
            </a:rPr>
            <a:t>事業あたり</a:t>
          </a:r>
          <a:r>
            <a:rPr lang="en-US" altLang="ja-JP" sz="900">
              <a:effectLst/>
              <a:latin typeface="HGSｺﾞｼｯｸM" panose="020B0600000000000000" pitchFamily="50" charset="-128"/>
              <a:ea typeface="HGSｺﾞｼｯｸM" panose="020B0600000000000000" pitchFamily="50" charset="-128"/>
              <a:cs typeface="+mn-cs"/>
            </a:rPr>
            <a:t>3</a:t>
          </a:r>
          <a:r>
            <a:rPr lang="ja-JP" altLang="en-US" sz="900">
              <a:effectLst/>
              <a:latin typeface="HGSｺﾞｼｯｸM" panose="020B0600000000000000" pitchFamily="50" charset="-128"/>
              <a:ea typeface="HGSｺﾞｼｯｸM" panose="020B0600000000000000" pitchFamily="50" charset="-128"/>
              <a:cs typeface="+mn-cs"/>
            </a:rPr>
            <a:t>回まで申請可</a:t>
          </a:r>
          <a:r>
            <a:rPr lang="en-US" altLang="ja-JP" sz="900">
              <a:effectLst/>
              <a:latin typeface="HGSｺﾞｼｯｸM" panose="020B0600000000000000" pitchFamily="50" charset="-128"/>
              <a:ea typeface="HGSｺﾞｼｯｸM" panose="020B0600000000000000" pitchFamily="50"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lang="ja-JP" altLang="en-US" sz="900">
              <a:effectLst/>
              <a:latin typeface="HGSｺﾞｼｯｸM" panose="020B0600000000000000" pitchFamily="50" charset="-128"/>
              <a:ea typeface="HGSｺﾞｼｯｸM" panose="020B0600000000000000" pitchFamily="50" charset="-128"/>
              <a:cs typeface="+mn-cs"/>
            </a:rPr>
            <a:t>複数回の助成希望があっても、その都度審査を行い、可否を決定します。</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10</xdr:col>
      <xdr:colOff>1</xdr:colOff>
      <xdr:row>50</xdr:row>
      <xdr:rowOff>82177</xdr:rowOff>
    </xdr:from>
    <xdr:to>
      <xdr:col>10</xdr:col>
      <xdr:colOff>2293472</xdr:colOff>
      <xdr:row>55</xdr:row>
      <xdr:rowOff>149412</xdr:rowOff>
    </xdr:to>
    <xdr:sp macro="" textlink="">
      <xdr:nvSpPr>
        <xdr:cNvPr id="13" name="AutoShape 90" descr="50%">
          <a:extLst>
            <a:ext uri="{FF2B5EF4-FFF2-40B4-BE49-F238E27FC236}">
              <a16:creationId xmlns:a16="http://schemas.microsoft.com/office/drawing/2014/main" id="{00000000-0008-0000-0200-00000D000000}"/>
            </a:ext>
          </a:extLst>
        </xdr:cNvPr>
        <xdr:cNvSpPr>
          <a:spLocks noChangeArrowheads="1"/>
        </xdr:cNvSpPr>
      </xdr:nvSpPr>
      <xdr:spPr bwMode="auto">
        <a:xfrm>
          <a:off x="6125883" y="12759765"/>
          <a:ext cx="2293471" cy="1337235"/>
        </a:xfrm>
        <a:prstGeom prst="wedgeRoundRectCallout">
          <a:avLst>
            <a:gd name="adj1" fmla="val -63303"/>
            <a:gd name="adj2" fmla="val -34399"/>
            <a:gd name="adj3" fmla="val 16667"/>
          </a:avLst>
        </a:prstGeom>
        <a:solidFill>
          <a:srgbClr val="FFFFCC"/>
        </a:solidFill>
        <a:ln w="28575">
          <a:solidFill>
            <a:srgbClr val="000000"/>
          </a:solidFill>
          <a:miter lim="800000"/>
          <a:headEnd/>
          <a:tailEnd/>
        </a:ln>
      </xdr:spPr>
      <xdr:txBody>
        <a:bodyPr rot="0" vert="horz" wrap="square" lIns="74295" tIns="8890" rIns="74295" bIns="8890" anchor="ctr" anchorCtr="0" upright="1">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900">
              <a:effectLst/>
              <a:latin typeface="HGSｺﾞｼｯｸM" panose="020B0600000000000000" pitchFamily="50" charset="-128"/>
              <a:ea typeface="HGSｺﾞｼｯｸM" panose="020B0600000000000000" pitchFamily="50" charset="-128"/>
              <a:cs typeface="+mn-cs"/>
            </a:rPr>
            <a:t>同一事業を続けて申請した場合、事業の成果と課題をふまえたうえでの計画になっているかが、審査のポイントのひとつとなります。</a:t>
          </a:r>
        </a:p>
        <a:p>
          <a:pPr marL="0" marR="0" lvl="0" indent="0" defTabSz="914400" eaLnBrk="1" fontAlgn="auto" latinLnBrk="0" hangingPunct="1">
            <a:lnSpc>
              <a:spcPct val="100000"/>
            </a:lnSpc>
            <a:spcBef>
              <a:spcPts val="0"/>
            </a:spcBef>
            <a:spcAft>
              <a:spcPts val="0"/>
            </a:spcAft>
            <a:buClrTx/>
            <a:buSzTx/>
            <a:buFontTx/>
            <a:buNone/>
            <a:tabLst/>
            <a:defRPr/>
          </a:pPr>
          <a:r>
            <a:rPr lang="ja-JP" altLang="en-US" sz="900">
              <a:effectLst/>
              <a:latin typeface="HGSｺﾞｼｯｸM" panose="020B0600000000000000" pitchFamily="50" charset="-128"/>
              <a:ea typeface="HGSｺﾞｼｯｸM" panose="020B0600000000000000" pitchFamily="50" charset="-128"/>
              <a:cs typeface="+mn-cs"/>
            </a:rPr>
            <a:t>「実際にやってみて、足りなかったこと」、「内容の充実が必要な点」など、当初の計画内容と比較し、事業の成果や今後の課題などを記載してください。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215900</xdr:colOff>
      <xdr:row>0</xdr:row>
      <xdr:rowOff>57150</xdr:rowOff>
    </xdr:from>
    <xdr:to>
      <xdr:col>7</xdr:col>
      <xdr:colOff>660400</xdr:colOff>
      <xdr:row>1</xdr:row>
      <xdr:rowOff>222250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bwMode="auto">
        <a:xfrm>
          <a:off x="5765800" y="57150"/>
          <a:ext cx="698500" cy="317500"/>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600"/>
            <a:t>記入例</a:t>
          </a:r>
        </a:p>
      </xdr:txBody>
    </xdr:sp>
    <xdr:clientData/>
  </xdr:twoCellAnchor>
  <xdr:twoCellAnchor>
    <xdr:from>
      <xdr:col>6</xdr:col>
      <xdr:colOff>39461</xdr:colOff>
      <xdr:row>4</xdr:row>
      <xdr:rowOff>152400</xdr:rowOff>
    </xdr:from>
    <xdr:to>
      <xdr:col>7</xdr:col>
      <xdr:colOff>725973</xdr:colOff>
      <xdr:row>9</xdr:row>
      <xdr:rowOff>180975</xdr:rowOff>
    </xdr:to>
    <xdr:sp macro="" textlink="">
      <xdr:nvSpPr>
        <xdr:cNvPr id="3" name="AutoShape 3">
          <a:extLst>
            <a:ext uri="{FF2B5EF4-FFF2-40B4-BE49-F238E27FC236}">
              <a16:creationId xmlns:a16="http://schemas.microsoft.com/office/drawing/2014/main" id="{00000000-0008-0000-0300-000003000000}"/>
            </a:ext>
          </a:extLst>
        </xdr:cNvPr>
        <xdr:cNvSpPr>
          <a:spLocks noChangeArrowheads="1"/>
        </xdr:cNvSpPr>
      </xdr:nvSpPr>
      <xdr:spPr bwMode="auto">
        <a:xfrm>
          <a:off x="5640161" y="857250"/>
          <a:ext cx="943687" cy="1247775"/>
        </a:xfrm>
        <a:prstGeom prst="roundRect">
          <a:avLst>
            <a:gd name="adj" fmla="val 16667"/>
          </a:avLst>
        </a:prstGeom>
        <a:solidFill>
          <a:srgbClr val="FFFFCC"/>
        </a:solidFill>
        <a:ln w="285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0" bIns="0" anchor="ctr" upright="1"/>
        <a:lstStyle/>
        <a:p>
          <a:pPr rtl="0">
            <a:lnSpc>
              <a:spcPts val="1000"/>
            </a:lnSpc>
          </a:pPr>
          <a:r>
            <a:rPr lang="ja-JP" altLang="ja-JP" sz="1000" b="0" i="0" baseline="0">
              <a:effectLst/>
              <a:latin typeface="HGSｺﾞｼｯｸM" panose="020B0600000000000000" pitchFamily="50" charset="-128"/>
              <a:ea typeface="HGSｺﾞｼｯｸM" panose="020B0600000000000000" pitchFamily="50" charset="-128"/>
              <a:cs typeface="+mn-cs"/>
            </a:rPr>
            <a:t>※「世田谷区子ども</a:t>
          </a:r>
          <a:r>
            <a:rPr lang="ja-JP" altLang="en-US" sz="1000" b="0" i="0" baseline="0">
              <a:effectLst/>
              <a:latin typeface="HGSｺﾞｼｯｸM" panose="020B0600000000000000" pitchFamily="50" charset="-128"/>
              <a:ea typeface="HGSｺﾞｼｯｸM" panose="020B0600000000000000" pitchFamily="50" charset="-128"/>
              <a:cs typeface="+mn-cs"/>
            </a:rPr>
            <a:t>・子育て地域活動支援</a:t>
          </a:r>
          <a:r>
            <a:rPr lang="ja-JP" altLang="ja-JP" sz="1000" b="0" i="0" baseline="0">
              <a:effectLst/>
              <a:latin typeface="HGSｺﾞｼｯｸM" panose="020B0600000000000000" pitchFamily="50" charset="-128"/>
              <a:ea typeface="HGSｺﾞｼｯｸM" panose="020B0600000000000000" pitchFamily="50" charset="-128"/>
              <a:cs typeface="+mn-cs"/>
            </a:rPr>
            <a:t>助成金交付申請書」の５.助成金交付申請額と同額</a:t>
          </a:r>
          <a:endParaRPr lang="ja-JP" altLang="ja-JP" sz="1000">
            <a:effectLst/>
            <a:latin typeface="HGSｺﾞｼｯｸM" panose="020B0600000000000000" pitchFamily="50" charset="-128"/>
            <a:ea typeface="HGSｺﾞｼｯｸM" panose="020B0600000000000000" pitchFamily="50" charset="-128"/>
          </a:endParaRPr>
        </a:p>
      </xdr:txBody>
    </xdr:sp>
    <xdr:clientData/>
  </xdr:twoCellAnchor>
  <xdr:twoCellAnchor>
    <xdr:from>
      <xdr:col>5</xdr:col>
      <xdr:colOff>590550</xdr:colOff>
      <xdr:row>5</xdr:row>
      <xdr:rowOff>241300</xdr:rowOff>
    </xdr:from>
    <xdr:to>
      <xdr:col>6</xdr:col>
      <xdr:colOff>36804</xdr:colOff>
      <xdr:row>5</xdr:row>
      <xdr:rowOff>273309</xdr:rowOff>
    </xdr:to>
    <xdr:sp macro="" textlink="">
      <xdr:nvSpPr>
        <xdr:cNvPr id="4" name="Line 6">
          <a:extLst>
            <a:ext uri="{FF2B5EF4-FFF2-40B4-BE49-F238E27FC236}">
              <a16:creationId xmlns:a16="http://schemas.microsoft.com/office/drawing/2014/main" id="{00000000-0008-0000-0300-000004000000}"/>
            </a:ext>
          </a:extLst>
        </xdr:cNvPr>
        <xdr:cNvSpPr>
          <a:spLocks noChangeShapeType="1"/>
        </xdr:cNvSpPr>
      </xdr:nvSpPr>
      <xdr:spPr bwMode="auto">
        <a:xfrm flipH="1" flipV="1">
          <a:off x="5397500" y="1263650"/>
          <a:ext cx="189204" cy="3200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539750</xdr:colOff>
      <xdr:row>8</xdr:row>
      <xdr:rowOff>63500</xdr:rowOff>
    </xdr:from>
    <xdr:to>
      <xdr:col>3</xdr:col>
      <xdr:colOff>1085850</xdr:colOff>
      <xdr:row>11</xdr:row>
      <xdr:rowOff>52744</xdr:rowOff>
    </xdr:to>
    <xdr:sp macro="" textlink="">
      <xdr:nvSpPr>
        <xdr:cNvPr id="5" name="AutoShape 13" descr="25%">
          <a:extLst>
            <a:ext uri="{FF2B5EF4-FFF2-40B4-BE49-F238E27FC236}">
              <a16:creationId xmlns:a16="http://schemas.microsoft.com/office/drawing/2014/main" id="{00000000-0008-0000-0300-000005000000}"/>
            </a:ext>
          </a:extLst>
        </xdr:cNvPr>
        <xdr:cNvSpPr>
          <a:spLocks noChangeArrowheads="1"/>
        </xdr:cNvSpPr>
      </xdr:nvSpPr>
      <xdr:spPr bwMode="auto">
        <a:xfrm>
          <a:off x="539750" y="1790700"/>
          <a:ext cx="3556000" cy="579794"/>
        </a:xfrm>
        <a:prstGeom prst="roundRect">
          <a:avLst>
            <a:gd name="adj" fmla="val 4326"/>
          </a:avLst>
        </a:prstGeom>
        <a:solidFill>
          <a:srgbClr val="FFFFCC"/>
        </a:solidFill>
        <a:ln w="28575">
          <a:solidFill>
            <a:srgbClr xmlns:mc="http://schemas.openxmlformats.org/markup-compatibility/2006" xmlns:a14="http://schemas.microsoft.com/office/drawing/2010/main" val="333333" mc:Ignorable="a14" a14:legacySpreadsheetColorIndex="63"/>
          </a:solidFill>
          <a:round/>
          <a:headEnd/>
          <a:tailEnd/>
        </a:ln>
      </xdr:spPr>
      <xdr:txBody>
        <a:bodyPr vertOverflow="clip" wrap="square" lIns="27432" tIns="18288" rIns="0" bIns="0" anchor="ctr" upright="1"/>
        <a:lstStyle/>
        <a:p>
          <a:pPr algn="l" rtl="0">
            <a:defRPr sz="1000"/>
          </a:pPr>
          <a:r>
            <a:rPr lang="ja-JP" altLang="en-US" sz="900" b="0" i="0" u="none" strike="noStrike" baseline="0">
              <a:solidFill>
                <a:srgbClr val="000000"/>
              </a:solidFill>
              <a:latin typeface="HGSｺﾞｼｯｸM" panose="020B0600000000000000" pitchFamily="50" charset="-128"/>
              <a:ea typeface="HGSｺﾞｼｯｸM" panose="020B0600000000000000" pitchFamily="50" charset="-128"/>
            </a:rPr>
            <a:t> ※ 申請する助成事業の運営に関わる経費のみを記入してください。</a:t>
          </a:r>
        </a:p>
        <a:p>
          <a:pPr algn="l" rtl="0">
            <a:defRPr sz="1000"/>
          </a:pPr>
          <a:r>
            <a:rPr lang="ja-JP" altLang="en-US" sz="900" b="0" i="0" u="none" strike="noStrike" baseline="0">
              <a:solidFill>
                <a:srgbClr val="000000"/>
              </a:solidFill>
              <a:latin typeface="HGSｺﾞｼｯｸM" panose="020B0600000000000000" pitchFamily="50" charset="-128"/>
              <a:ea typeface="HGSｺﾞｼｯｸM" panose="020B0600000000000000" pitchFamily="50" charset="-128"/>
            </a:rPr>
            <a:t>  ・収入の部→助成対象事業に関わるすべての収入予定</a:t>
          </a:r>
        </a:p>
        <a:p>
          <a:pPr algn="l" rtl="0">
            <a:lnSpc>
              <a:spcPts val="1300"/>
            </a:lnSpc>
            <a:defRPr sz="1000"/>
          </a:pPr>
          <a:r>
            <a:rPr lang="ja-JP" altLang="en-US" sz="900" b="0" i="0" u="none" strike="noStrike" baseline="0">
              <a:solidFill>
                <a:srgbClr val="000000"/>
              </a:solidFill>
              <a:latin typeface="HGSｺﾞｼｯｸM" panose="020B0600000000000000" pitchFamily="50" charset="-128"/>
              <a:ea typeface="HGSｺﾞｼｯｸM" panose="020B0600000000000000" pitchFamily="50" charset="-128"/>
            </a:rPr>
            <a:t>  ・支出の部→助成対象事業の運営に関するすべての支出</a:t>
          </a:r>
        </a:p>
      </xdr:txBody>
    </xdr:sp>
    <xdr:clientData/>
  </xdr:twoCellAnchor>
  <xdr:twoCellAnchor>
    <xdr:from>
      <xdr:col>0</xdr:col>
      <xdr:colOff>95250</xdr:colOff>
      <xdr:row>19</xdr:row>
      <xdr:rowOff>19050</xdr:rowOff>
    </xdr:from>
    <xdr:to>
      <xdr:col>3</xdr:col>
      <xdr:colOff>25400</xdr:colOff>
      <xdr:row>22</xdr:row>
      <xdr:rowOff>43284</xdr:rowOff>
    </xdr:to>
    <xdr:sp macro="" textlink="">
      <xdr:nvSpPr>
        <xdr:cNvPr id="6" name="Text Box 20" descr="25%">
          <a:extLst>
            <a:ext uri="{FF2B5EF4-FFF2-40B4-BE49-F238E27FC236}">
              <a16:creationId xmlns:a16="http://schemas.microsoft.com/office/drawing/2014/main" id="{00000000-0008-0000-0300-000006000000}"/>
            </a:ext>
          </a:extLst>
        </xdr:cNvPr>
        <xdr:cNvSpPr txBox="1">
          <a:spLocks noChangeArrowheads="1"/>
        </xdr:cNvSpPr>
      </xdr:nvSpPr>
      <xdr:spPr bwMode="auto">
        <a:xfrm>
          <a:off x="95250" y="3905250"/>
          <a:ext cx="2940050" cy="557634"/>
        </a:xfrm>
        <a:prstGeom prst="rect">
          <a:avLst/>
        </a:prstGeom>
        <a:solidFill>
          <a:srgbClr val="FFFFCC"/>
        </a:solidFill>
        <a:ln w="28575">
          <a:solidFill>
            <a:srgbClr xmlns:mc="http://schemas.openxmlformats.org/markup-compatibility/2006" xmlns:a14="http://schemas.microsoft.com/office/drawing/2010/main" val="333333" mc:Ignorable="a14" a14:legacySpreadsheetColorIndex="63"/>
          </a:solidFill>
          <a:miter lim="800000"/>
          <a:headEnd/>
          <a:tailEnd/>
        </a:ln>
      </xdr:spPr>
      <xdr:txBody>
        <a:bodyPr vertOverflow="clip" wrap="square" lIns="74295" tIns="8890" rIns="74295" bIns="8890" anchor="ctr" upright="1"/>
        <a:lstStyle/>
        <a:p>
          <a:pPr algn="l" rtl="0">
            <a:defRPr sz="1000"/>
          </a:pPr>
          <a:r>
            <a:rPr lang="ja-JP" altLang="en-US" sz="900" b="0" i="0" u="none" strike="noStrike" baseline="0">
              <a:solidFill>
                <a:srgbClr val="000000"/>
              </a:solidFill>
              <a:latin typeface="HGSｺﾞｼｯｸM" panose="020B0600000000000000" pitchFamily="50" charset="-128"/>
              <a:ea typeface="HGSｺﾞｼｯｸM" panose="020B0600000000000000" pitchFamily="50" charset="-128"/>
            </a:rPr>
            <a:t>それぞれ、金額の算出根拠を詳しく記入してください。</a:t>
          </a:r>
          <a:endParaRPr lang="en-US" altLang="ja-JP" sz="900" b="0" i="0" u="none" strike="noStrike" baseline="0">
            <a:solidFill>
              <a:srgbClr val="000000"/>
            </a:solidFill>
            <a:latin typeface="HGSｺﾞｼｯｸM" panose="020B0600000000000000" pitchFamily="50" charset="-128"/>
            <a:ea typeface="HGSｺﾞｼｯｸM" panose="020B0600000000000000" pitchFamily="50" charset="-128"/>
          </a:endParaRPr>
        </a:p>
        <a:p>
          <a:pPr algn="l" rtl="0">
            <a:defRPr sz="1000"/>
          </a:pPr>
          <a:r>
            <a:rPr lang="ja-JP" altLang="en-US" sz="900" b="0" i="0" u="none" strike="noStrike" baseline="0">
              <a:solidFill>
                <a:srgbClr val="000000"/>
              </a:solidFill>
              <a:latin typeface="HGSｺﾞｼｯｸM" panose="020B0600000000000000" pitchFamily="50" charset="-128"/>
              <a:ea typeface="HGSｺﾞｼｯｸM" panose="020B0600000000000000" pitchFamily="50" charset="-128"/>
            </a:rPr>
            <a:t>＜例: 単価×時間×回数、単価×数量 等＞</a:t>
          </a:r>
          <a:endParaRPr lang="en-US" altLang="ja-JP" sz="900" b="0" i="0" u="none" strike="noStrike" baseline="0">
            <a:solidFill>
              <a:srgbClr val="000000"/>
            </a:solidFill>
            <a:latin typeface="HGSｺﾞｼｯｸM" panose="020B0600000000000000" pitchFamily="50" charset="-128"/>
            <a:ea typeface="HGSｺﾞｼｯｸM" panose="020B0600000000000000" pitchFamily="50" charset="-128"/>
          </a:endParaRPr>
        </a:p>
        <a:p>
          <a:pPr algn="l" rtl="0">
            <a:defRPr sz="1000"/>
          </a:pPr>
          <a:r>
            <a:rPr lang="ja-JP" altLang="en-US" sz="900" b="0" i="0" u="none" strike="noStrike" baseline="0">
              <a:solidFill>
                <a:srgbClr val="000000"/>
              </a:solidFill>
              <a:latin typeface="HGSｺﾞｼｯｸM" panose="020B0600000000000000" pitchFamily="50" charset="-128"/>
              <a:ea typeface="HGSｺﾞｼｯｸM" panose="020B0600000000000000" pitchFamily="50" charset="-128"/>
            </a:rPr>
            <a:t>審査の対象となります。</a:t>
          </a:r>
        </a:p>
      </xdr:txBody>
    </xdr:sp>
    <xdr:clientData/>
  </xdr:twoCellAnchor>
  <xdr:twoCellAnchor>
    <xdr:from>
      <xdr:col>1</xdr:col>
      <xdr:colOff>957813</xdr:colOff>
      <xdr:row>22</xdr:row>
      <xdr:rowOff>47556</xdr:rowOff>
    </xdr:from>
    <xdr:to>
      <xdr:col>2</xdr:col>
      <xdr:colOff>127000</xdr:colOff>
      <xdr:row>24</xdr:row>
      <xdr:rowOff>152399</xdr:rowOff>
    </xdr:to>
    <xdr:sp macro="" textlink="">
      <xdr:nvSpPr>
        <xdr:cNvPr id="7" name="Line 10">
          <a:extLst>
            <a:ext uri="{FF2B5EF4-FFF2-40B4-BE49-F238E27FC236}">
              <a16:creationId xmlns:a16="http://schemas.microsoft.com/office/drawing/2014/main" id="{00000000-0008-0000-0300-000007000000}"/>
            </a:ext>
          </a:extLst>
        </xdr:cNvPr>
        <xdr:cNvSpPr>
          <a:spLocks noChangeShapeType="1"/>
        </xdr:cNvSpPr>
      </xdr:nvSpPr>
      <xdr:spPr bwMode="auto">
        <a:xfrm>
          <a:off x="2011913" y="4467156"/>
          <a:ext cx="712237" cy="460443"/>
        </a:xfrm>
        <a:prstGeom prst="line">
          <a:avLst/>
        </a:prstGeom>
        <a:noFill/>
        <a:ln w="38100">
          <a:solidFill>
            <a:srgbClr xmlns:mc="http://schemas.openxmlformats.org/markup-compatibility/2006" xmlns:a14="http://schemas.microsoft.com/office/drawing/2010/main" val="333333" mc:Ignorable="a14" a14:legacySpreadsheetColorIndex="63"/>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229508</xdr:colOff>
      <xdr:row>19</xdr:row>
      <xdr:rowOff>25400</xdr:rowOff>
    </xdr:from>
    <xdr:to>
      <xdr:col>7</xdr:col>
      <xdr:colOff>614979</xdr:colOff>
      <xdr:row>22</xdr:row>
      <xdr:rowOff>40561</xdr:rowOff>
    </xdr:to>
    <xdr:sp macro="" textlink="">
      <xdr:nvSpPr>
        <xdr:cNvPr id="8" name="Text Box 16" descr="25%">
          <a:extLst>
            <a:ext uri="{FF2B5EF4-FFF2-40B4-BE49-F238E27FC236}">
              <a16:creationId xmlns:a16="http://schemas.microsoft.com/office/drawing/2014/main" id="{00000000-0008-0000-0300-000008000000}"/>
            </a:ext>
          </a:extLst>
        </xdr:cNvPr>
        <xdr:cNvSpPr txBox="1">
          <a:spLocks noChangeArrowheads="1"/>
        </xdr:cNvSpPr>
      </xdr:nvSpPr>
      <xdr:spPr bwMode="auto">
        <a:xfrm>
          <a:off x="3239408" y="3911600"/>
          <a:ext cx="3179471" cy="548561"/>
        </a:xfrm>
        <a:prstGeom prst="rect">
          <a:avLst/>
        </a:prstGeom>
        <a:solidFill>
          <a:srgbClr val="FFFFCC"/>
        </a:solidFill>
        <a:ln w="28575">
          <a:solidFill>
            <a:srgbClr xmlns:mc="http://schemas.openxmlformats.org/markup-compatibility/2006" xmlns:a14="http://schemas.microsoft.com/office/drawing/2010/main" val="333333" mc:Ignorable="a14" a14:legacySpreadsheetColorIndex="63"/>
          </a:solidFill>
          <a:miter lim="800000"/>
          <a:headEnd/>
          <a:tailEnd/>
        </a:ln>
      </xdr:spPr>
      <xdr:txBody>
        <a:bodyPr vertOverflow="clip" wrap="square" lIns="74295" tIns="8890" rIns="74295" bIns="8890" anchor="ctr" upright="1"/>
        <a:lstStyle/>
        <a:p>
          <a:pPr algn="l" rtl="0">
            <a:defRPr sz="1000"/>
          </a:pPr>
          <a:r>
            <a:rPr lang="ja-JP" altLang="en-US" sz="900" b="0" i="0" u="none" strike="noStrike" baseline="0">
              <a:solidFill>
                <a:srgbClr val="000000"/>
              </a:solidFill>
              <a:latin typeface="HGSｺﾞｼｯｸM" panose="020B0600000000000000" pitchFamily="50" charset="-128"/>
              <a:ea typeface="HGSｺﾞｼｯｸM" panose="020B0600000000000000" pitchFamily="50" charset="-128"/>
            </a:rPr>
            <a:t>摘要欄に算出根拠を書ききれない場合は、別紙（見積り書や価格表など）により金額の算出根拠を説明する補足資料を添付してください。</a:t>
          </a:r>
        </a:p>
      </xdr:txBody>
    </xdr:sp>
    <xdr:clientData/>
  </xdr:twoCellAnchor>
  <xdr:twoCellAnchor>
    <xdr:from>
      <xdr:col>3</xdr:col>
      <xdr:colOff>857249</xdr:colOff>
      <xdr:row>16</xdr:row>
      <xdr:rowOff>177799</xdr:rowOff>
    </xdr:from>
    <xdr:to>
      <xdr:col>3</xdr:col>
      <xdr:colOff>1387798</xdr:colOff>
      <xdr:row>19</xdr:row>
      <xdr:rowOff>21898</xdr:rowOff>
    </xdr:to>
    <xdr:sp macro="" textlink="">
      <xdr:nvSpPr>
        <xdr:cNvPr id="9" name="Line 10">
          <a:extLst>
            <a:ext uri="{FF2B5EF4-FFF2-40B4-BE49-F238E27FC236}">
              <a16:creationId xmlns:a16="http://schemas.microsoft.com/office/drawing/2014/main" id="{00000000-0008-0000-0300-000009000000}"/>
            </a:ext>
          </a:extLst>
        </xdr:cNvPr>
        <xdr:cNvSpPr>
          <a:spLocks noChangeShapeType="1"/>
        </xdr:cNvSpPr>
      </xdr:nvSpPr>
      <xdr:spPr bwMode="auto">
        <a:xfrm flipH="1" flipV="1">
          <a:off x="3867149" y="3530599"/>
          <a:ext cx="530549" cy="377499"/>
        </a:xfrm>
        <a:prstGeom prst="line">
          <a:avLst/>
        </a:prstGeom>
        <a:noFill/>
        <a:ln w="38100">
          <a:solidFill>
            <a:srgbClr xmlns:mc="http://schemas.openxmlformats.org/markup-compatibility/2006" xmlns:a14="http://schemas.microsoft.com/office/drawing/2010/main" val="333333" mc:Ignorable="a14" a14:legacySpreadsheetColorIndex="63"/>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0</xdr:colOff>
      <xdr:row>10</xdr:row>
      <xdr:rowOff>133350</xdr:rowOff>
    </xdr:from>
    <xdr:to>
      <xdr:col>7</xdr:col>
      <xdr:colOff>704850</xdr:colOff>
      <xdr:row>14</xdr:row>
      <xdr:rowOff>44451</xdr:rowOff>
    </xdr:to>
    <xdr:sp macro="" textlink="">
      <xdr:nvSpPr>
        <xdr:cNvPr id="10" name="Text Box 20" descr="25%">
          <a:extLst>
            <a:ext uri="{FF2B5EF4-FFF2-40B4-BE49-F238E27FC236}">
              <a16:creationId xmlns:a16="http://schemas.microsoft.com/office/drawing/2014/main" id="{00000000-0008-0000-0300-00000A000000}"/>
            </a:ext>
          </a:extLst>
        </xdr:cNvPr>
        <xdr:cNvSpPr txBox="1">
          <a:spLocks noChangeArrowheads="1"/>
        </xdr:cNvSpPr>
      </xdr:nvSpPr>
      <xdr:spPr bwMode="auto">
        <a:xfrm>
          <a:off x="5549900" y="2241550"/>
          <a:ext cx="958850" cy="755651"/>
        </a:xfrm>
        <a:prstGeom prst="rect">
          <a:avLst/>
        </a:prstGeom>
        <a:solidFill>
          <a:srgbClr val="FFFFCC"/>
        </a:solidFill>
        <a:ln w="28575">
          <a:solidFill>
            <a:srgbClr xmlns:mc="http://schemas.openxmlformats.org/markup-compatibility/2006" xmlns:a14="http://schemas.microsoft.com/office/drawing/2010/main" val="333333" mc:Ignorable="a14" a14:legacySpreadsheetColorIndex="63"/>
          </a:solidFill>
          <a:miter lim="800000"/>
          <a:headEnd/>
          <a:tailEnd/>
        </a:ln>
      </xdr:spPr>
      <xdr:txBody>
        <a:bodyPr vertOverflow="clip" wrap="square" lIns="74295" tIns="8890" rIns="74295" bIns="8890" anchor="ctr" upright="1"/>
        <a:lstStyle/>
        <a:p>
          <a:pPr algn="l" rtl="0">
            <a:defRPr sz="1000"/>
          </a:pPr>
          <a:r>
            <a:rPr lang="ja-JP" altLang="en-US" sz="900" b="0" i="0" u="none" strike="noStrike" baseline="0">
              <a:solidFill>
                <a:srgbClr val="000000"/>
              </a:solidFill>
              <a:latin typeface="HGSｺﾞｼｯｸM" panose="020B0600000000000000" pitchFamily="50" charset="-128"/>
              <a:ea typeface="HGSｺﾞｼｯｸM" panose="020B0600000000000000" pitchFamily="50" charset="-128"/>
            </a:rPr>
            <a:t>かかる金額のうち、助成金に充当する金額を記入してください。</a:t>
          </a:r>
          <a:endParaRPr lang="en-US" altLang="ja-JP" sz="900" b="0" i="0" u="none" strike="noStrike" baseline="0">
            <a:solidFill>
              <a:srgbClr val="000000"/>
            </a:solidFill>
            <a:latin typeface="HGSｺﾞｼｯｸM" panose="020B0600000000000000" pitchFamily="50" charset="-128"/>
            <a:ea typeface="HGSｺﾞｼｯｸM" panose="020B0600000000000000" pitchFamily="50" charset="-128"/>
          </a:endParaRPr>
        </a:p>
      </xdr:txBody>
    </xdr:sp>
    <xdr:clientData/>
  </xdr:twoCellAnchor>
  <xdr:twoCellAnchor>
    <xdr:from>
      <xdr:col>7</xdr:col>
      <xdr:colOff>171450</xdr:colOff>
      <xdr:row>14</xdr:row>
      <xdr:rowOff>44450</xdr:rowOff>
    </xdr:from>
    <xdr:to>
      <xdr:col>7</xdr:col>
      <xdr:colOff>171450</xdr:colOff>
      <xdr:row>15</xdr:row>
      <xdr:rowOff>184151</xdr:rowOff>
    </xdr:to>
    <xdr:sp macro="" textlink="">
      <xdr:nvSpPr>
        <xdr:cNvPr id="11" name="Line 10">
          <a:extLst>
            <a:ext uri="{FF2B5EF4-FFF2-40B4-BE49-F238E27FC236}">
              <a16:creationId xmlns:a16="http://schemas.microsoft.com/office/drawing/2014/main" id="{00000000-0008-0000-0300-00000B000000}"/>
            </a:ext>
          </a:extLst>
        </xdr:cNvPr>
        <xdr:cNvSpPr>
          <a:spLocks noChangeShapeType="1"/>
        </xdr:cNvSpPr>
      </xdr:nvSpPr>
      <xdr:spPr bwMode="auto">
        <a:xfrm>
          <a:off x="5975350" y="2997200"/>
          <a:ext cx="0" cy="215901"/>
        </a:xfrm>
        <a:prstGeom prst="line">
          <a:avLst/>
        </a:prstGeom>
        <a:noFill/>
        <a:ln w="38100">
          <a:solidFill>
            <a:srgbClr xmlns:mc="http://schemas.openxmlformats.org/markup-compatibility/2006" xmlns:a14="http://schemas.microsoft.com/office/drawing/2010/main" val="333333" mc:Ignorable="a14" a14:legacySpreadsheetColorIndex="63"/>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16</xdr:col>
      <xdr:colOff>290285</xdr:colOff>
      <xdr:row>0</xdr:row>
      <xdr:rowOff>172358</xdr:rowOff>
    </xdr:from>
    <xdr:to>
      <xdr:col>16</xdr:col>
      <xdr:colOff>988785</xdr:colOff>
      <xdr:row>0</xdr:row>
      <xdr:rowOff>489858</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bwMode="auto">
        <a:xfrm>
          <a:off x="12455071" y="172358"/>
          <a:ext cx="698500" cy="317500"/>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600"/>
            <a:t>記入例</a:t>
          </a:r>
        </a:p>
      </xdr:txBody>
    </xdr:sp>
    <xdr:clientData/>
  </xdr:twoCellAnchor>
  <xdr:twoCellAnchor>
    <xdr:from>
      <xdr:col>16</xdr:col>
      <xdr:colOff>27214</xdr:colOff>
      <xdr:row>4</xdr:row>
      <xdr:rowOff>136071</xdr:rowOff>
    </xdr:from>
    <xdr:to>
      <xdr:col>16</xdr:col>
      <xdr:colOff>1233714</xdr:colOff>
      <xdr:row>10</xdr:row>
      <xdr:rowOff>81643</xdr:rowOff>
    </xdr:to>
    <xdr:sp macro="" textlink="">
      <xdr:nvSpPr>
        <xdr:cNvPr id="4" name="角丸四角形吹き出し 1">
          <a:extLst>
            <a:ext uri="{FF2B5EF4-FFF2-40B4-BE49-F238E27FC236}">
              <a16:creationId xmlns:a16="http://schemas.microsoft.com/office/drawing/2014/main" id="{00000000-0008-0000-0400-000004000000}"/>
            </a:ext>
          </a:extLst>
        </xdr:cNvPr>
        <xdr:cNvSpPr/>
      </xdr:nvSpPr>
      <xdr:spPr>
        <a:xfrm>
          <a:off x="12192000" y="1251857"/>
          <a:ext cx="1206500" cy="1115786"/>
        </a:xfrm>
        <a:prstGeom prst="wedgeRoundRectCallout">
          <a:avLst>
            <a:gd name="adj1" fmla="val -13386"/>
            <a:gd name="adj2" fmla="val -68887"/>
            <a:gd name="adj3" fmla="val 16667"/>
          </a:avLst>
        </a:prstGeom>
        <a:solidFill>
          <a:srgbClr val="FFFFCC"/>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r>
            <a:rPr kumimoji="1" lang="ja-JP" altLang="en-US" sz="900">
              <a:solidFill>
                <a:schemeClr val="tx1"/>
              </a:solidFill>
              <a:latin typeface="HGSｺﾞｼｯｸM" panose="020B0600000000000000" pitchFamily="50" charset="-128"/>
              <a:ea typeface="HGSｺﾞｼｯｸM" panose="020B0600000000000000" pitchFamily="50" charset="-128"/>
            </a:rPr>
            <a:t>講師が決まっている場合は、</a:t>
          </a:r>
          <a:endParaRPr kumimoji="1" lang="en-US" altLang="ja-JP" sz="900">
            <a:solidFill>
              <a:schemeClr val="tx1"/>
            </a:solidFill>
            <a:latin typeface="HGSｺﾞｼｯｸM" panose="020B0600000000000000" pitchFamily="50" charset="-128"/>
            <a:ea typeface="HGSｺﾞｼｯｸM" panose="020B0600000000000000" pitchFamily="50" charset="-128"/>
          </a:endParaRPr>
        </a:p>
        <a:p>
          <a:pPr algn="l"/>
          <a:r>
            <a:rPr kumimoji="1" lang="ja-JP" altLang="en-US" sz="900">
              <a:solidFill>
                <a:schemeClr val="tx1"/>
              </a:solidFill>
              <a:latin typeface="HGSｺﾞｼｯｸM" panose="020B0600000000000000" pitchFamily="50" charset="-128"/>
              <a:ea typeface="HGSｺﾞｼｯｸM" panose="020B0600000000000000" pitchFamily="50" charset="-128"/>
            </a:rPr>
            <a:t>講師氏名も記載の上、講師プロフィールを添付してください。</a:t>
          </a:r>
        </a:p>
      </xdr:txBody>
    </xdr:sp>
    <xdr:clientData/>
  </xdr:twoCellAnchor>
  <xdr:twoCellAnchor editAs="oneCell">
    <xdr:from>
      <xdr:col>6</xdr:col>
      <xdr:colOff>272143</xdr:colOff>
      <xdr:row>14</xdr:row>
      <xdr:rowOff>125639</xdr:rowOff>
    </xdr:from>
    <xdr:to>
      <xdr:col>16</xdr:col>
      <xdr:colOff>102962</xdr:colOff>
      <xdr:row>26</xdr:row>
      <xdr:rowOff>48785</xdr:rowOff>
    </xdr:to>
    <xdr:pic>
      <xdr:nvPicPr>
        <xdr:cNvPr id="5" name="図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69429" y="3214460"/>
          <a:ext cx="6552747" cy="2290789"/>
        </a:xfrm>
        <a:prstGeom prst="rect">
          <a:avLst/>
        </a:prstGeom>
        <a:solidFill>
          <a:schemeClr val="bg1"/>
        </a:solidFill>
        <a:ln w="19050">
          <a:solidFill>
            <a:srgbClr val="FF0000"/>
          </a:solidFill>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2</xdr:col>
      <xdr:colOff>1206500</xdr:colOff>
      <xdr:row>0</xdr:row>
      <xdr:rowOff>101600</xdr:rowOff>
    </xdr:from>
    <xdr:to>
      <xdr:col>2</xdr:col>
      <xdr:colOff>1905000</xdr:colOff>
      <xdr:row>0</xdr:row>
      <xdr:rowOff>419100</xdr:rowOff>
    </xdr:to>
    <xdr:sp macro="" textlink="">
      <xdr:nvSpPr>
        <xdr:cNvPr id="2" name="正方形/長方形 1">
          <a:extLst>
            <a:ext uri="{FF2B5EF4-FFF2-40B4-BE49-F238E27FC236}">
              <a16:creationId xmlns:a16="http://schemas.microsoft.com/office/drawing/2014/main" id="{00000000-0008-0000-0500-000002000000}"/>
            </a:ext>
          </a:extLst>
        </xdr:cNvPr>
        <xdr:cNvSpPr/>
      </xdr:nvSpPr>
      <xdr:spPr bwMode="auto">
        <a:xfrm>
          <a:off x="5022850" y="101600"/>
          <a:ext cx="698500" cy="317500"/>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600"/>
            <a:t>記入例</a:t>
          </a:r>
        </a:p>
      </xdr:txBody>
    </xdr:sp>
    <xdr:clientData/>
  </xdr:twoCellAnchor>
  <mc:AlternateContent xmlns:mc="http://schemas.openxmlformats.org/markup-compatibility/2006">
    <mc:Choice xmlns:a14="http://schemas.microsoft.com/office/drawing/2010/main" Requires="a14">
      <xdr:twoCellAnchor editAs="oneCell">
        <xdr:from>
          <xdr:col>1</xdr:col>
          <xdr:colOff>2305050</xdr:colOff>
          <xdr:row>4</xdr:row>
          <xdr:rowOff>47625</xdr:rowOff>
        </xdr:from>
        <xdr:to>
          <xdr:col>1</xdr:col>
          <xdr:colOff>2562225</xdr:colOff>
          <xdr:row>4</xdr:row>
          <xdr:rowOff>295275</xdr:rowOff>
        </xdr:to>
        <xdr:sp macro="" textlink="">
          <xdr:nvSpPr>
            <xdr:cNvPr id="13326" name="Check Box 14" hidden="1">
              <a:extLst>
                <a:ext uri="{63B3BB69-23CF-44E3-9099-C40C66FF867C}">
                  <a14:compatExt spid="_x0000_s13326"/>
                </a:ext>
                <a:ext uri="{FF2B5EF4-FFF2-40B4-BE49-F238E27FC236}">
                  <a16:creationId xmlns:a16="http://schemas.microsoft.com/office/drawing/2014/main" id="{00000000-0008-0000-0500-00000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2146300</xdr:colOff>
      <xdr:row>6</xdr:row>
      <xdr:rowOff>95250</xdr:rowOff>
    </xdr:from>
    <xdr:to>
      <xdr:col>2</xdr:col>
      <xdr:colOff>279400</xdr:colOff>
      <xdr:row>9</xdr:row>
      <xdr:rowOff>0</xdr:rowOff>
    </xdr:to>
    <xdr:sp macro="" textlink="">
      <xdr:nvSpPr>
        <xdr:cNvPr id="3" name="角丸四角形吹き出し 1">
          <a:extLst>
            <a:ext uri="{FF2B5EF4-FFF2-40B4-BE49-F238E27FC236}">
              <a16:creationId xmlns:a16="http://schemas.microsoft.com/office/drawing/2014/main" id="{00000000-0008-0000-0500-000003000000}"/>
            </a:ext>
          </a:extLst>
        </xdr:cNvPr>
        <xdr:cNvSpPr/>
      </xdr:nvSpPr>
      <xdr:spPr>
        <a:xfrm>
          <a:off x="2889250" y="2432050"/>
          <a:ext cx="1206500" cy="666750"/>
        </a:xfrm>
        <a:prstGeom prst="wedgeRoundRectCallout">
          <a:avLst>
            <a:gd name="adj1" fmla="val -70228"/>
            <a:gd name="adj2" fmla="val -37266"/>
            <a:gd name="adj3" fmla="val 16667"/>
          </a:avLst>
        </a:prstGeom>
        <a:solidFill>
          <a:srgbClr val="FFFFCC"/>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r>
            <a:rPr kumimoji="1" lang="ja-JP" altLang="en-US" sz="900">
              <a:solidFill>
                <a:schemeClr val="tx1"/>
              </a:solidFill>
              <a:latin typeface="HGSｺﾞｼｯｸM" panose="020B0600000000000000" pitchFamily="50" charset="-128"/>
              <a:ea typeface="HGSｺﾞｼｯｸM" panose="020B0600000000000000" pitchFamily="50" charset="-128"/>
            </a:rPr>
            <a:t>イベントの流れがわかるように記入してください。</a:t>
          </a:r>
          <a:endParaRPr kumimoji="1" lang="en-US" altLang="ja-JP" sz="900">
            <a:solidFill>
              <a:schemeClr val="tx1"/>
            </a:solidFill>
            <a:latin typeface="HGSｺﾞｼｯｸM" panose="020B0600000000000000" pitchFamily="50" charset="-128"/>
            <a:ea typeface="HGSｺﾞｼｯｸM" panose="020B0600000000000000" pitchFamily="50" charset="-128"/>
          </a:endParaRPr>
        </a:p>
      </xdr:txBody>
    </xdr:sp>
    <xdr:clientData/>
  </xdr:twoCellAnchor>
  <xdr:twoCellAnchor>
    <xdr:from>
      <xdr:col>1</xdr:col>
      <xdr:colOff>2794000</xdr:colOff>
      <xdr:row>3</xdr:row>
      <xdr:rowOff>228600</xdr:rowOff>
    </xdr:from>
    <xdr:to>
      <xdr:col>2</xdr:col>
      <xdr:colOff>1714500</xdr:colOff>
      <xdr:row>5</xdr:row>
      <xdr:rowOff>6350</xdr:rowOff>
    </xdr:to>
    <xdr:sp macro="" textlink="">
      <xdr:nvSpPr>
        <xdr:cNvPr id="4" name="角丸四角形吹き出し 1">
          <a:extLst>
            <a:ext uri="{FF2B5EF4-FFF2-40B4-BE49-F238E27FC236}">
              <a16:creationId xmlns:a16="http://schemas.microsoft.com/office/drawing/2014/main" id="{00000000-0008-0000-0500-000004000000}"/>
            </a:ext>
          </a:extLst>
        </xdr:cNvPr>
        <xdr:cNvSpPr/>
      </xdr:nvSpPr>
      <xdr:spPr>
        <a:xfrm>
          <a:off x="3536950" y="1574800"/>
          <a:ext cx="1993900" cy="438150"/>
        </a:xfrm>
        <a:prstGeom prst="wedgeRoundRectCallout">
          <a:avLst>
            <a:gd name="adj1" fmla="val -45265"/>
            <a:gd name="adj2" fmla="val 64083"/>
            <a:gd name="adj3" fmla="val 16667"/>
          </a:avLst>
        </a:prstGeom>
        <a:solidFill>
          <a:srgbClr val="FFFFCC"/>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r>
            <a:rPr kumimoji="1" lang="ja-JP" altLang="en-US" sz="900">
              <a:solidFill>
                <a:schemeClr val="tx1"/>
              </a:solidFill>
              <a:latin typeface="HGSｺﾞｼｯｸM" panose="020B0600000000000000" pitchFamily="50" charset="-128"/>
              <a:ea typeface="HGSｺﾞｼｯｸM" panose="020B0600000000000000" pitchFamily="50" charset="-128"/>
            </a:rPr>
            <a:t>同じスケジュールで実施するイベント名を記入してください。</a:t>
          </a:r>
          <a:endParaRPr kumimoji="1" lang="en-US" altLang="ja-JP" sz="900">
            <a:solidFill>
              <a:schemeClr val="tx1"/>
            </a:solidFill>
            <a:latin typeface="HGSｺﾞｼｯｸM" panose="020B0600000000000000" pitchFamily="50" charset="-128"/>
            <a:ea typeface="HGSｺﾞｼｯｸM" panose="020B0600000000000000"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450850</xdr:colOff>
      <xdr:row>7</xdr:row>
      <xdr:rowOff>133350</xdr:rowOff>
    </xdr:from>
    <xdr:to>
      <xdr:col>5</xdr:col>
      <xdr:colOff>190500</xdr:colOff>
      <xdr:row>10</xdr:row>
      <xdr:rowOff>76200</xdr:rowOff>
    </xdr:to>
    <xdr:sp macro="" textlink="">
      <xdr:nvSpPr>
        <xdr:cNvPr id="2" name="角丸四角形吹き出し 1">
          <a:extLst>
            <a:ext uri="{FF2B5EF4-FFF2-40B4-BE49-F238E27FC236}">
              <a16:creationId xmlns:a16="http://schemas.microsoft.com/office/drawing/2014/main" id="{00000000-0008-0000-0600-000002000000}"/>
            </a:ext>
          </a:extLst>
        </xdr:cNvPr>
        <xdr:cNvSpPr/>
      </xdr:nvSpPr>
      <xdr:spPr>
        <a:xfrm>
          <a:off x="3200400" y="1517650"/>
          <a:ext cx="1993900" cy="438150"/>
        </a:xfrm>
        <a:prstGeom prst="wedgeRoundRectCallout">
          <a:avLst>
            <a:gd name="adj1" fmla="val 19384"/>
            <a:gd name="adj2" fmla="val -88090"/>
            <a:gd name="adj3" fmla="val 16667"/>
          </a:avLst>
        </a:prstGeom>
        <a:solidFill>
          <a:srgbClr val="FFFFCC"/>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r>
            <a:rPr kumimoji="1" lang="ja-JP" altLang="en-US" sz="900">
              <a:solidFill>
                <a:schemeClr val="tx1"/>
              </a:solidFill>
              <a:latin typeface="HGSｺﾞｼｯｸM" panose="020B0600000000000000" pitchFamily="50" charset="-128"/>
              <a:ea typeface="HGSｺﾞｼｯｸM" panose="020B0600000000000000" pitchFamily="50" charset="-128"/>
            </a:rPr>
            <a:t>区内在住の場合は、〇と記入してください。</a:t>
          </a:r>
          <a:endParaRPr kumimoji="1" lang="en-US" altLang="ja-JP" sz="900">
            <a:solidFill>
              <a:schemeClr val="tx1"/>
            </a:solidFill>
            <a:latin typeface="HGSｺﾞｼｯｸM" panose="020B0600000000000000" pitchFamily="50" charset="-128"/>
            <a:ea typeface="HGSｺﾞｼｯｸM" panose="020B0600000000000000" pitchFamily="50" charset="-128"/>
          </a:endParaRPr>
        </a:p>
      </xdr:txBody>
    </xdr:sp>
    <xdr:clientData/>
  </xdr:twoCellAnchor>
  <xdr:twoCellAnchor>
    <xdr:from>
      <xdr:col>6</xdr:col>
      <xdr:colOff>101600</xdr:colOff>
      <xdr:row>6</xdr:row>
      <xdr:rowOff>101600</xdr:rowOff>
    </xdr:from>
    <xdr:to>
      <xdr:col>7</xdr:col>
      <xdr:colOff>628650</xdr:colOff>
      <xdr:row>10</xdr:row>
      <xdr:rowOff>44450</xdr:rowOff>
    </xdr:to>
    <xdr:sp macro="" textlink="">
      <xdr:nvSpPr>
        <xdr:cNvPr id="3" name="角丸四角形吹き出し 1">
          <a:extLst>
            <a:ext uri="{FF2B5EF4-FFF2-40B4-BE49-F238E27FC236}">
              <a16:creationId xmlns:a16="http://schemas.microsoft.com/office/drawing/2014/main" id="{00000000-0008-0000-0600-000003000000}"/>
            </a:ext>
          </a:extLst>
        </xdr:cNvPr>
        <xdr:cNvSpPr/>
      </xdr:nvSpPr>
      <xdr:spPr>
        <a:xfrm>
          <a:off x="5772150" y="1320800"/>
          <a:ext cx="1993900" cy="603250"/>
        </a:xfrm>
        <a:prstGeom prst="wedgeRoundRectCallout">
          <a:avLst>
            <a:gd name="adj1" fmla="val -65648"/>
            <a:gd name="adj2" fmla="val -59104"/>
            <a:gd name="adj3" fmla="val 16667"/>
          </a:avLst>
        </a:prstGeom>
        <a:solidFill>
          <a:srgbClr val="FFFFCC"/>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r>
            <a:rPr kumimoji="1" lang="ja-JP" altLang="en-US" sz="900">
              <a:solidFill>
                <a:schemeClr val="tx1"/>
              </a:solidFill>
              <a:latin typeface="HGSｺﾞｼｯｸM" panose="020B0600000000000000" pitchFamily="50" charset="-128"/>
              <a:ea typeface="HGSｺﾞｼｯｸM" panose="020B0600000000000000" pitchFamily="50" charset="-128"/>
            </a:rPr>
            <a:t>区内在学・在勤の場合は、〇を記入し、世田谷区の街名まで記入してください。</a:t>
          </a:r>
          <a:endParaRPr kumimoji="1" lang="en-US" altLang="ja-JP" sz="900">
            <a:solidFill>
              <a:schemeClr val="tx1"/>
            </a:solidFill>
            <a:latin typeface="HGSｺﾞｼｯｸM" panose="020B0600000000000000" pitchFamily="50" charset="-128"/>
            <a:ea typeface="HGSｺﾞｼｯｸM" panose="020B0600000000000000" pitchFamily="50" charset="-128"/>
          </a:endParaRPr>
        </a:p>
      </xdr:txBody>
    </xdr:sp>
    <xdr:clientData/>
  </xdr:twoCellAnchor>
  <xdr:twoCellAnchor>
    <xdr:from>
      <xdr:col>1</xdr:col>
      <xdr:colOff>558800</xdr:colOff>
      <xdr:row>7</xdr:row>
      <xdr:rowOff>25400</xdr:rowOff>
    </xdr:from>
    <xdr:to>
      <xdr:col>3</xdr:col>
      <xdr:colOff>69850</xdr:colOff>
      <xdr:row>10</xdr:row>
      <xdr:rowOff>133350</xdr:rowOff>
    </xdr:to>
    <xdr:sp macro="" textlink="">
      <xdr:nvSpPr>
        <xdr:cNvPr id="4" name="角丸四角形吹き出し 1">
          <a:extLst>
            <a:ext uri="{FF2B5EF4-FFF2-40B4-BE49-F238E27FC236}">
              <a16:creationId xmlns:a16="http://schemas.microsoft.com/office/drawing/2014/main" id="{00000000-0008-0000-0600-000004000000}"/>
            </a:ext>
          </a:extLst>
        </xdr:cNvPr>
        <xdr:cNvSpPr/>
      </xdr:nvSpPr>
      <xdr:spPr>
        <a:xfrm>
          <a:off x="825500" y="1409700"/>
          <a:ext cx="1993900" cy="603250"/>
        </a:xfrm>
        <a:prstGeom prst="wedgeRoundRectCallout">
          <a:avLst>
            <a:gd name="adj1" fmla="val 56008"/>
            <a:gd name="adj2" fmla="val -49630"/>
            <a:gd name="adj3" fmla="val 16667"/>
          </a:avLst>
        </a:prstGeom>
        <a:solidFill>
          <a:srgbClr val="FFFFCC"/>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r>
            <a:rPr kumimoji="1" lang="ja-JP" altLang="en-US" sz="900">
              <a:solidFill>
                <a:schemeClr val="tx1"/>
              </a:solidFill>
              <a:latin typeface="HGSｺﾞｼｯｸM" panose="020B0600000000000000" pitchFamily="50" charset="-128"/>
              <a:ea typeface="HGSｺﾞｼｯｸM" panose="020B0600000000000000" pitchFamily="50" charset="-128"/>
            </a:rPr>
            <a:t>区内在住の場合は、世田谷区の街名まで記入してください。</a:t>
          </a:r>
          <a:endParaRPr kumimoji="1" lang="en-US" altLang="ja-JP" sz="900">
            <a:solidFill>
              <a:schemeClr val="tx1"/>
            </a:solidFill>
            <a:latin typeface="HGSｺﾞｼｯｸM" panose="020B0600000000000000" pitchFamily="50" charset="-128"/>
            <a:ea typeface="HGSｺﾞｼｯｸM" panose="020B0600000000000000" pitchFamily="50" charset="-128"/>
          </a:endParaRPr>
        </a:p>
        <a:p>
          <a:pPr algn="l"/>
          <a:r>
            <a:rPr kumimoji="1" lang="en-US" altLang="ja-JP" sz="900">
              <a:solidFill>
                <a:schemeClr val="tx1"/>
              </a:solidFill>
              <a:latin typeface="HGSｺﾞｼｯｸM" panose="020B0600000000000000" pitchFamily="50" charset="-128"/>
              <a:ea typeface="HGSｺﾞｼｯｸM" panose="020B0600000000000000" pitchFamily="50" charset="-128"/>
            </a:rPr>
            <a:t>※</a:t>
          </a:r>
          <a:r>
            <a:rPr kumimoji="1" lang="ja-JP" altLang="en-US" sz="900">
              <a:solidFill>
                <a:schemeClr val="tx1"/>
              </a:solidFill>
              <a:latin typeface="HGSｺﾞｼｯｸM" panose="020B0600000000000000" pitchFamily="50" charset="-128"/>
              <a:ea typeface="HGSｺﾞｼｯｸM" panose="020B0600000000000000" pitchFamily="50" charset="-128"/>
            </a:rPr>
            <a:t>区外の場合は、市区町村名</a:t>
          </a:r>
          <a:endParaRPr kumimoji="1" lang="en-US" altLang="ja-JP" sz="900">
            <a:solidFill>
              <a:schemeClr val="tx1"/>
            </a:solidFill>
            <a:latin typeface="HGSｺﾞｼｯｸM" panose="020B0600000000000000" pitchFamily="50" charset="-128"/>
            <a:ea typeface="HGSｺﾞｼｯｸM" panose="020B0600000000000000" pitchFamily="50" charset="-128"/>
          </a:endParaRPr>
        </a:p>
      </xdr:txBody>
    </xdr:sp>
    <xdr:clientData/>
  </xdr:twoCellAnchor>
  <xdr:twoCellAnchor>
    <xdr:from>
      <xdr:col>7</xdr:col>
      <xdr:colOff>1365250</xdr:colOff>
      <xdr:row>0</xdr:row>
      <xdr:rowOff>31750</xdr:rowOff>
    </xdr:from>
    <xdr:to>
      <xdr:col>7</xdr:col>
      <xdr:colOff>2063750</xdr:colOff>
      <xdr:row>1</xdr:row>
      <xdr:rowOff>139700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bwMode="auto">
        <a:xfrm>
          <a:off x="8502650" y="31750"/>
          <a:ext cx="698500" cy="317500"/>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r>
            <a:rPr kumimoji="1" lang="ja-JP" altLang="en-US" sz="1600"/>
            <a:t>記入例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xxxx@kosodate.jp"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xxxx@kodomokikin.jp" TargetMode="External"/><Relationship Id="rId1" Type="http://schemas.openxmlformats.org/officeDocument/2006/relationships/hyperlink" Target="http://www.xxxxx/"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C82D21-F3C6-4576-9A47-0DFE93063024}">
  <sheetPr>
    <pageSetUpPr fitToPage="1"/>
  </sheetPr>
  <dimension ref="A1:K44"/>
  <sheetViews>
    <sheetView tabSelected="1" view="pageBreakPreview" zoomScaleNormal="100" zoomScaleSheetLayoutView="100" workbookViewId="0">
      <selection activeCell="A37" sqref="A37:I37"/>
    </sheetView>
  </sheetViews>
  <sheetFormatPr defaultRowHeight="13.5" x14ac:dyDescent="0.15"/>
  <cols>
    <col min="10" max="10" width="8.75" customWidth="1"/>
  </cols>
  <sheetData>
    <row r="1" spans="1:10" ht="15" customHeight="1" x14ac:dyDescent="0.15">
      <c r="A1" s="93" t="s">
        <v>36</v>
      </c>
      <c r="B1" s="94"/>
      <c r="C1" s="94"/>
      <c r="D1" s="94"/>
      <c r="E1" s="94"/>
      <c r="F1" s="94"/>
      <c r="G1" s="94"/>
      <c r="H1" s="94"/>
      <c r="I1" s="94"/>
      <c r="J1" s="95"/>
    </row>
    <row r="2" spans="1:10" ht="15" customHeight="1" x14ac:dyDescent="0.15">
      <c r="A2" s="96"/>
      <c r="B2" s="90"/>
      <c r="C2" s="90"/>
      <c r="D2" s="90"/>
      <c r="E2" s="90"/>
      <c r="F2" s="90"/>
      <c r="G2" s="90"/>
      <c r="H2" s="90"/>
      <c r="I2" s="90"/>
      <c r="J2" s="97"/>
    </row>
    <row r="3" spans="1:10" ht="15" customHeight="1" x14ac:dyDescent="0.15">
      <c r="A3" s="298" t="s">
        <v>275</v>
      </c>
      <c r="B3" s="299"/>
      <c r="C3" s="299"/>
      <c r="D3" s="299"/>
      <c r="E3" s="299"/>
      <c r="F3" s="299"/>
      <c r="G3" s="299"/>
      <c r="H3" s="299"/>
      <c r="I3" s="299"/>
      <c r="J3" s="300"/>
    </row>
    <row r="4" spans="1:10" ht="15" customHeight="1" x14ac:dyDescent="0.15">
      <c r="A4" s="308" t="s">
        <v>274</v>
      </c>
      <c r="B4" s="309"/>
      <c r="C4" s="309"/>
      <c r="D4" s="309"/>
      <c r="E4" s="309"/>
      <c r="F4" s="309"/>
      <c r="G4" s="309"/>
      <c r="H4" s="309"/>
      <c r="I4" s="309"/>
      <c r="J4" s="310"/>
    </row>
    <row r="5" spans="1:10" ht="15" customHeight="1" x14ac:dyDescent="0.15">
      <c r="A5" s="96"/>
      <c r="B5" s="90" t="s">
        <v>51</v>
      </c>
      <c r="C5" s="90"/>
      <c r="D5" s="90"/>
      <c r="E5" s="90"/>
      <c r="F5" s="90"/>
      <c r="G5" s="90"/>
      <c r="H5" s="90"/>
      <c r="I5" s="98"/>
      <c r="J5" s="97"/>
    </row>
    <row r="6" spans="1:10" ht="15" customHeight="1" x14ac:dyDescent="0.15">
      <c r="A6" s="96"/>
      <c r="B6" s="90"/>
      <c r="C6" s="90"/>
      <c r="D6" s="90"/>
      <c r="E6" s="90"/>
      <c r="F6" s="90"/>
      <c r="G6" s="109" t="s">
        <v>52</v>
      </c>
      <c r="H6" s="99"/>
      <c r="I6" s="99"/>
      <c r="J6" s="100"/>
    </row>
    <row r="7" spans="1:10" ht="15" customHeight="1" x14ac:dyDescent="0.15">
      <c r="A7" s="96"/>
      <c r="B7" s="90"/>
      <c r="C7" s="90"/>
      <c r="D7" s="90"/>
      <c r="E7" s="90"/>
      <c r="F7" s="90"/>
      <c r="G7" s="109" t="s">
        <v>53</v>
      </c>
      <c r="H7" s="98" t="s">
        <v>54</v>
      </c>
      <c r="I7" s="301" t="s">
        <v>136</v>
      </c>
      <c r="J7" s="302"/>
    </row>
    <row r="8" spans="1:10" ht="15" customHeight="1" x14ac:dyDescent="0.15">
      <c r="A8" s="96" t="s">
        <v>46</v>
      </c>
      <c r="B8" s="90"/>
      <c r="C8" s="90"/>
      <c r="D8" s="90"/>
      <c r="E8" s="90"/>
      <c r="F8" s="90"/>
      <c r="G8" s="303" t="s">
        <v>137</v>
      </c>
      <c r="H8" s="303"/>
      <c r="I8" s="303"/>
      <c r="J8" s="304"/>
    </row>
    <row r="9" spans="1:10" ht="15" customHeight="1" x14ac:dyDescent="0.15">
      <c r="A9" s="96"/>
      <c r="B9" s="90"/>
      <c r="C9" s="90"/>
      <c r="D9" s="90"/>
      <c r="E9" s="90"/>
      <c r="F9" s="90"/>
      <c r="G9" s="101" t="s">
        <v>55</v>
      </c>
      <c r="H9" s="289" t="s">
        <v>138</v>
      </c>
      <c r="I9" s="289"/>
      <c r="J9" s="290"/>
    </row>
    <row r="10" spans="1:10" ht="15" customHeight="1" x14ac:dyDescent="0.15">
      <c r="A10" s="96"/>
      <c r="B10" s="90"/>
      <c r="C10" s="90"/>
      <c r="D10" s="90"/>
      <c r="E10" s="90"/>
      <c r="F10" s="90"/>
      <c r="G10" s="101" t="s">
        <v>56</v>
      </c>
      <c r="H10" s="305" t="s">
        <v>139</v>
      </c>
      <c r="I10" s="306"/>
      <c r="J10" s="307"/>
    </row>
    <row r="11" spans="1:10" ht="15" customHeight="1" x14ac:dyDescent="0.15">
      <c r="A11" s="96"/>
      <c r="B11" s="90"/>
      <c r="C11" s="90"/>
      <c r="D11" s="90"/>
      <c r="E11" s="90"/>
      <c r="F11" s="90"/>
      <c r="G11" s="101" t="s">
        <v>57</v>
      </c>
      <c r="H11" s="289" t="s">
        <v>272</v>
      </c>
      <c r="I11" s="289"/>
      <c r="J11" s="290"/>
    </row>
    <row r="12" spans="1:10" ht="15" customHeight="1" x14ac:dyDescent="0.15">
      <c r="A12" s="96"/>
      <c r="B12" s="90"/>
      <c r="C12" s="90"/>
      <c r="D12" s="90"/>
      <c r="E12" s="90"/>
      <c r="F12" s="90"/>
      <c r="G12" s="101" t="s">
        <v>58</v>
      </c>
      <c r="H12" s="289" t="s">
        <v>141</v>
      </c>
      <c r="I12" s="289"/>
      <c r="J12" s="290"/>
    </row>
    <row r="13" spans="1:10" ht="15" customHeight="1" x14ac:dyDescent="0.15">
      <c r="A13" s="96"/>
      <c r="B13" s="90"/>
      <c r="C13" s="90"/>
      <c r="D13" s="90"/>
      <c r="E13" s="90"/>
      <c r="F13" s="90"/>
      <c r="G13" s="101" t="s">
        <v>59</v>
      </c>
      <c r="H13" s="291" t="s">
        <v>142</v>
      </c>
      <c r="I13" s="291"/>
      <c r="J13" s="292"/>
    </row>
    <row r="14" spans="1:10" ht="15" customHeight="1" x14ac:dyDescent="0.15">
      <c r="A14" s="96"/>
      <c r="B14" s="90"/>
      <c r="C14" s="90"/>
      <c r="D14" s="90"/>
      <c r="E14" s="90"/>
      <c r="F14" s="90"/>
      <c r="G14" s="90"/>
      <c r="H14" s="90"/>
      <c r="I14" s="90"/>
      <c r="J14" s="97"/>
    </row>
    <row r="15" spans="1:10" ht="15" customHeight="1" x14ac:dyDescent="0.15">
      <c r="A15" s="296" t="s">
        <v>281</v>
      </c>
      <c r="B15" s="297"/>
      <c r="C15" s="297"/>
      <c r="D15" s="297"/>
      <c r="E15" s="297"/>
      <c r="F15" s="297"/>
      <c r="G15" s="297"/>
      <c r="H15" s="297"/>
      <c r="I15" s="297"/>
      <c r="J15" s="97"/>
    </row>
    <row r="16" spans="1:10" ht="15" customHeight="1" x14ac:dyDescent="0.15">
      <c r="A16" s="296"/>
      <c r="B16" s="297"/>
      <c r="C16" s="297"/>
      <c r="D16" s="297"/>
      <c r="E16" s="297"/>
      <c r="F16" s="297"/>
      <c r="G16" s="297"/>
      <c r="H16" s="297"/>
      <c r="I16" s="297"/>
      <c r="J16" s="97"/>
    </row>
    <row r="17" spans="1:11" ht="15" customHeight="1" x14ac:dyDescent="0.15">
      <c r="A17" s="293" t="s">
        <v>37</v>
      </c>
      <c r="B17" s="294"/>
      <c r="C17" s="294"/>
      <c r="D17" s="294"/>
      <c r="E17" s="294"/>
      <c r="F17" s="294"/>
      <c r="G17" s="294"/>
      <c r="H17" s="294"/>
      <c r="I17" s="294"/>
      <c r="J17" s="295"/>
    </row>
    <row r="18" spans="1:11" ht="15" customHeight="1" x14ac:dyDescent="0.15">
      <c r="A18" s="96"/>
      <c r="B18" s="90"/>
      <c r="C18" s="90"/>
      <c r="D18" s="90"/>
      <c r="E18" s="90"/>
      <c r="F18" s="90"/>
      <c r="G18" s="90"/>
      <c r="H18" s="90"/>
      <c r="I18" s="90"/>
      <c r="J18" s="97"/>
    </row>
    <row r="19" spans="1:11" ht="15" customHeight="1" x14ac:dyDescent="0.15">
      <c r="A19" s="96" t="s">
        <v>60</v>
      </c>
      <c r="B19" s="90"/>
      <c r="C19" s="291" t="s">
        <v>143</v>
      </c>
      <c r="D19" s="291"/>
      <c r="E19" s="291"/>
      <c r="F19" s="291"/>
      <c r="G19" s="291"/>
      <c r="H19" s="291"/>
      <c r="I19" s="291"/>
      <c r="J19" s="97"/>
    </row>
    <row r="20" spans="1:11" ht="15" customHeight="1" x14ac:dyDescent="0.15">
      <c r="A20" s="96"/>
      <c r="B20" s="90"/>
      <c r="C20" s="90"/>
      <c r="D20" s="90"/>
      <c r="E20" s="90"/>
      <c r="F20" s="90"/>
      <c r="G20" s="90"/>
      <c r="H20" s="90"/>
      <c r="I20" s="90"/>
      <c r="J20" s="97"/>
    </row>
    <row r="21" spans="1:11" ht="15" customHeight="1" x14ac:dyDescent="0.15">
      <c r="A21" s="96" t="s">
        <v>38</v>
      </c>
      <c r="B21" s="90"/>
      <c r="C21" s="90"/>
      <c r="D21" s="90"/>
      <c r="E21" s="90"/>
      <c r="F21" s="90"/>
      <c r="G21" s="90"/>
      <c r="H21" s="90"/>
      <c r="I21" s="90"/>
      <c r="J21" s="97"/>
    </row>
    <row r="22" spans="1:11" ht="15" customHeight="1" x14ac:dyDescent="0.15">
      <c r="A22" s="115" t="s">
        <v>134</v>
      </c>
      <c r="B22" s="282" t="s">
        <v>39</v>
      </c>
      <c r="C22" s="282"/>
      <c r="D22" s="282"/>
      <c r="E22" s="282"/>
      <c r="F22" s="282"/>
      <c r="G22" s="282"/>
      <c r="H22" s="282"/>
      <c r="I22" s="282"/>
      <c r="J22" s="283"/>
    </row>
    <row r="23" spans="1:11" ht="15" customHeight="1" x14ac:dyDescent="0.15">
      <c r="A23" s="113"/>
      <c r="B23" s="282" t="s">
        <v>40</v>
      </c>
      <c r="C23" s="282"/>
      <c r="D23" s="282"/>
      <c r="E23" s="282"/>
      <c r="F23" s="282"/>
      <c r="G23" s="282"/>
      <c r="H23" s="282"/>
      <c r="I23" s="282"/>
      <c r="J23" s="286"/>
      <c r="K23" s="96"/>
    </row>
    <row r="24" spans="1:11" ht="15" customHeight="1" x14ac:dyDescent="0.15">
      <c r="A24" s="113"/>
      <c r="B24" s="282" t="s">
        <v>41</v>
      </c>
      <c r="C24" s="282"/>
      <c r="D24" s="282"/>
      <c r="E24" s="282"/>
      <c r="F24" s="282"/>
      <c r="G24" s="282"/>
      <c r="H24" s="282"/>
      <c r="I24" s="282"/>
      <c r="J24" s="286"/>
      <c r="K24" s="96"/>
    </row>
    <row r="25" spans="1:11" ht="30" customHeight="1" x14ac:dyDescent="0.15">
      <c r="A25" s="113"/>
      <c r="B25" s="284" t="s">
        <v>135</v>
      </c>
      <c r="C25" s="284"/>
      <c r="D25" s="284"/>
      <c r="E25" s="284"/>
      <c r="F25" s="284"/>
      <c r="G25" s="284"/>
      <c r="H25" s="284"/>
      <c r="I25" s="284"/>
      <c r="J25" s="285"/>
    </row>
    <row r="26" spans="1:11" ht="15" customHeight="1" x14ac:dyDescent="0.15">
      <c r="A26" s="114"/>
      <c r="B26" s="282" t="s">
        <v>42</v>
      </c>
      <c r="C26" s="282"/>
      <c r="D26" s="282"/>
      <c r="E26" s="282"/>
      <c r="F26" s="282"/>
      <c r="G26" s="282"/>
      <c r="H26" s="282"/>
      <c r="I26" s="282"/>
      <c r="J26" s="283"/>
    </row>
    <row r="27" spans="1:11" ht="15" customHeight="1" x14ac:dyDescent="0.15">
      <c r="A27" s="113"/>
      <c r="B27" s="282" t="s">
        <v>43</v>
      </c>
      <c r="C27" s="282"/>
      <c r="D27" s="282"/>
      <c r="E27" s="282"/>
      <c r="F27" s="282"/>
      <c r="G27" s="282"/>
      <c r="H27" s="282"/>
      <c r="I27" s="282"/>
      <c r="J27" s="283"/>
    </row>
    <row r="28" spans="1:11" ht="15" customHeight="1" x14ac:dyDescent="0.15">
      <c r="A28" s="96"/>
      <c r="B28" s="90"/>
      <c r="C28" s="90"/>
      <c r="D28" s="90"/>
      <c r="E28" s="90"/>
      <c r="F28" s="90"/>
      <c r="G28" s="90"/>
      <c r="H28" s="90"/>
      <c r="I28" s="90"/>
      <c r="J28" s="97"/>
    </row>
    <row r="29" spans="1:11" ht="15" customHeight="1" x14ac:dyDescent="0.15">
      <c r="A29" s="96" t="s">
        <v>47</v>
      </c>
      <c r="B29" s="90"/>
      <c r="C29" s="90"/>
      <c r="D29" s="90"/>
      <c r="E29" s="90"/>
      <c r="F29" s="90"/>
      <c r="G29" s="90"/>
      <c r="H29" s="90"/>
      <c r="I29" s="90"/>
      <c r="J29" s="97"/>
    </row>
    <row r="30" spans="1:11" ht="15" customHeight="1" x14ac:dyDescent="0.15">
      <c r="A30" s="96"/>
      <c r="B30" s="90"/>
      <c r="C30" s="90"/>
      <c r="D30" s="90"/>
      <c r="E30" s="90"/>
      <c r="F30" s="90"/>
      <c r="G30" s="90"/>
      <c r="H30" s="90"/>
      <c r="I30" s="90"/>
      <c r="J30" s="97"/>
    </row>
    <row r="31" spans="1:11" ht="15" customHeight="1" x14ac:dyDescent="0.15">
      <c r="A31" s="96" t="s">
        <v>61</v>
      </c>
      <c r="B31" s="90"/>
      <c r="C31" s="90"/>
      <c r="D31" s="280" t="s">
        <v>274</v>
      </c>
      <c r="E31" s="280"/>
      <c r="F31" s="280"/>
      <c r="G31" s="280"/>
      <c r="H31" s="90"/>
      <c r="I31" s="90"/>
      <c r="J31" s="97"/>
    </row>
    <row r="32" spans="1:11" ht="15" customHeight="1" x14ac:dyDescent="0.15">
      <c r="A32" s="96"/>
      <c r="B32" s="90"/>
      <c r="C32" s="90"/>
      <c r="D32" s="90"/>
      <c r="E32" s="90"/>
      <c r="F32" s="90"/>
      <c r="G32" s="90"/>
      <c r="H32" s="90"/>
      <c r="I32" s="90"/>
      <c r="J32" s="97"/>
    </row>
    <row r="33" spans="1:10" ht="15" customHeight="1" x14ac:dyDescent="0.15">
      <c r="A33" s="96" t="s">
        <v>62</v>
      </c>
      <c r="B33" s="90"/>
      <c r="C33" s="90"/>
      <c r="D33" s="281">
        <v>250000</v>
      </c>
      <c r="E33" s="281"/>
      <c r="F33" s="281"/>
      <c r="G33" s="281"/>
      <c r="H33" s="90"/>
      <c r="I33" s="90"/>
      <c r="J33" s="97"/>
    </row>
    <row r="34" spans="1:10" ht="15" customHeight="1" x14ac:dyDescent="0.15">
      <c r="A34" s="96"/>
      <c r="B34" s="90"/>
      <c r="C34" s="90"/>
      <c r="D34" s="90"/>
      <c r="E34" s="90"/>
      <c r="F34" s="90"/>
      <c r="G34" s="90"/>
      <c r="H34" s="90"/>
      <c r="I34" s="90"/>
      <c r="J34" s="97"/>
    </row>
    <row r="35" spans="1:10" ht="15" customHeight="1" x14ac:dyDescent="0.15">
      <c r="A35" s="96" t="s">
        <v>48</v>
      </c>
      <c r="B35" s="90"/>
      <c r="C35" s="90"/>
      <c r="D35" s="90"/>
      <c r="E35" s="90"/>
      <c r="F35" s="90"/>
      <c r="G35" s="90"/>
      <c r="H35" s="90"/>
      <c r="I35" s="90"/>
      <c r="J35" s="97"/>
    </row>
    <row r="36" spans="1:10" ht="15" customHeight="1" x14ac:dyDescent="0.15">
      <c r="A36" s="96"/>
      <c r="B36" s="90"/>
      <c r="C36" s="90"/>
      <c r="D36" s="90"/>
      <c r="E36" s="90"/>
      <c r="F36" s="90"/>
      <c r="G36" s="90"/>
      <c r="H36" s="90"/>
      <c r="I36" s="90"/>
      <c r="J36" s="97"/>
    </row>
    <row r="37" spans="1:10" ht="15" customHeight="1" x14ac:dyDescent="0.15">
      <c r="A37" s="287" t="s">
        <v>282</v>
      </c>
      <c r="B37" s="288"/>
      <c r="C37" s="288"/>
      <c r="D37" s="288"/>
      <c r="E37" s="288"/>
      <c r="F37" s="288"/>
      <c r="G37" s="288"/>
      <c r="H37" s="288"/>
      <c r="I37" s="288"/>
      <c r="J37" s="277"/>
    </row>
    <row r="38" spans="1:10" ht="15" customHeight="1" x14ac:dyDescent="0.15">
      <c r="A38" s="274"/>
      <c r="B38" s="274"/>
      <c r="C38" s="274"/>
      <c r="D38" s="143"/>
      <c r="E38" s="275"/>
      <c r="F38" s="279" t="s">
        <v>273</v>
      </c>
      <c r="G38" s="279"/>
      <c r="H38" s="279"/>
      <c r="I38" s="276"/>
      <c r="J38" s="276"/>
    </row>
    <row r="39" spans="1:10" ht="15" customHeight="1" x14ac:dyDescent="0.15">
      <c r="A39" s="96"/>
      <c r="B39" s="90"/>
      <c r="C39" s="90"/>
      <c r="D39" s="90"/>
      <c r="E39" s="90"/>
      <c r="F39" s="90"/>
      <c r="G39" s="90"/>
      <c r="H39" s="90"/>
      <c r="I39" s="90"/>
      <c r="J39" s="97"/>
    </row>
    <row r="40" spans="1:10" ht="15" customHeight="1" x14ac:dyDescent="0.15">
      <c r="A40" s="96"/>
      <c r="B40" s="90"/>
      <c r="C40" s="90"/>
      <c r="D40" s="90"/>
      <c r="E40" s="90"/>
      <c r="F40" s="90"/>
      <c r="G40" s="90"/>
      <c r="H40" s="90"/>
      <c r="I40" s="90"/>
      <c r="J40" s="97"/>
    </row>
    <row r="41" spans="1:10" ht="15" customHeight="1" x14ac:dyDescent="0.15">
      <c r="A41" s="96" t="s">
        <v>44</v>
      </c>
      <c r="B41" s="90"/>
      <c r="C41" s="90"/>
      <c r="D41" s="90"/>
      <c r="E41" s="90"/>
      <c r="F41" s="90"/>
      <c r="G41" s="90"/>
      <c r="H41" s="90"/>
      <c r="I41" s="90"/>
      <c r="J41" s="97"/>
    </row>
    <row r="42" spans="1:10" ht="15" customHeight="1" x14ac:dyDescent="0.15">
      <c r="A42" s="96" t="s">
        <v>49</v>
      </c>
      <c r="B42" s="90"/>
      <c r="C42" s="90"/>
      <c r="D42" s="90"/>
      <c r="E42" s="90"/>
      <c r="F42" s="90"/>
      <c r="G42" s="90"/>
      <c r="H42" s="90"/>
      <c r="I42" s="90"/>
      <c r="J42" s="97"/>
    </row>
    <row r="43" spans="1:10" ht="15" customHeight="1" x14ac:dyDescent="0.15">
      <c r="A43" s="96" t="s">
        <v>50</v>
      </c>
      <c r="B43" s="90"/>
      <c r="C43" s="90"/>
      <c r="D43" s="90"/>
      <c r="E43" s="90"/>
      <c r="F43" s="90"/>
      <c r="G43" s="90"/>
      <c r="H43" s="90"/>
      <c r="I43" s="90"/>
      <c r="J43" s="97"/>
    </row>
    <row r="44" spans="1:10" ht="15" customHeight="1" thickBot="1" x14ac:dyDescent="0.2">
      <c r="A44" s="102" t="s">
        <v>45</v>
      </c>
      <c r="B44" s="103"/>
      <c r="C44" s="103"/>
      <c r="D44" s="103"/>
      <c r="E44" s="103"/>
      <c r="F44" s="103"/>
      <c r="G44" s="103"/>
      <c r="H44" s="103"/>
      <c r="I44" s="103"/>
      <c r="J44" s="104"/>
    </row>
  </sheetData>
  <mergeCells count="22">
    <mergeCell ref="A3:J3"/>
    <mergeCell ref="I7:J7"/>
    <mergeCell ref="G8:J8"/>
    <mergeCell ref="H9:J9"/>
    <mergeCell ref="H10:J10"/>
    <mergeCell ref="A4:J4"/>
    <mergeCell ref="H11:J11"/>
    <mergeCell ref="H12:J12"/>
    <mergeCell ref="H13:J13"/>
    <mergeCell ref="A17:J17"/>
    <mergeCell ref="C19:I19"/>
    <mergeCell ref="A15:I16"/>
    <mergeCell ref="F38:H38"/>
    <mergeCell ref="D31:G31"/>
    <mergeCell ref="D33:G33"/>
    <mergeCell ref="B22:J22"/>
    <mergeCell ref="B27:J27"/>
    <mergeCell ref="B26:J26"/>
    <mergeCell ref="B25:J25"/>
    <mergeCell ref="B24:J24"/>
    <mergeCell ref="B23:J23"/>
    <mergeCell ref="A37:I37"/>
  </mergeCells>
  <phoneticPr fontId="4"/>
  <conditionalFormatting sqref="C19:I19">
    <cfRule type="cellIs" dxfId="46" priority="12" operator="equal">
      <formula>""</formula>
    </cfRule>
  </conditionalFormatting>
  <conditionalFormatting sqref="D31:G31 D33:G33">
    <cfRule type="cellIs" dxfId="45" priority="11" operator="equal">
      <formula>""</formula>
    </cfRule>
  </conditionalFormatting>
  <conditionalFormatting sqref="E38">
    <cfRule type="expression" dxfId="44" priority="2">
      <formula>AND(($E$38=""),OR(($H$37="有（1回）"),($H$37="有（2回）"),($H$37="有（3回）"),($H$37="有（4回）"),($H$37="有（5回）")))</formula>
    </cfRule>
  </conditionalFormatting>
  <conditionalFormatting sqref="F38">
    <cfRule type="expression" dxfId="43" priority="1">
      <formula>AND(($F$38=""),OR(($H$37="有（2回）"),($H$37="有（3回）"),($H$37="有（4回）"),($H$37="有（5回）")))</formula>
    </cfRule>
  </conditionalFormatting>
  <conditionalFormatting sqref="I7:J7 G8:J8 H9:J13">
    <cfRule type="cellIs" dxfId="42" priority="13" operator="equal">
      <formula>""</formula>
    </cfRule>
  </conditionalFormatting>
  <dataValidations xWindow="178" yWindow="680" count="1">
    <dataValidation type="list" allowBlank="1" showInputMessage="1" showErrorMessage="1" sqref="A22:A27" xr:uid="{8B0898B6-E3BB-4C9B-B6D8-DA1C946D8F04}">
      <formula1>"〇"</formula1>
    </dataValidation>
  </dataValidations>
  <hyperlinks>
    <hyperlink ref="H10" r:id="rId1" xr:uid="{7476CD9B-C440-4FAD-815C-1022719BEB4E}"/>
  </hyperlinks>
  <pageMargins left="0.7" right="0.7" top="0.75" bottom="0.75" header="0.3" footer="0.3"/>
  <pageSetup paperSize="9" scale="99" fitToHeight="0" orientation="portrait" horizontalDpi="300" verticalDpi="30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31A759-40BC-47B1-8B71-7DE2BCAEEB75}">
  <sheetPr>
    <pageSetUpPr fitToPage="1"/>
  </sheetPr>
  <dimension ref="A1:I53"/>
  <sheetViews>
    <sheetView view="pageBreakPreview" zoomScale="85" zoomScaleNormal="100" zoomScaleSheetLayoutView="85" workbookViewId="0">
      <selection activeCell="A46" sqref="A46:I46"/>
    </sheetView>
  </sheetViews>
  <sheetFormatPr defaultRowHeight="13.5" x14ac:dyDescent="0.15"/>
  <cols>
    <col min="1" max="1" width="15.5" customWidth="1"/>
    <col min="10" max="10" width="19.125" customWidth="1"/>
  </cols>
  <sheetData>
    <row r="1" spans="1:9" s="112" customFormat="1" x14ac:dyDescent="0.15">
      <c r="A1" s="345" t="s">
        <v>71</v>
      </c>
      <c r="B1" s="345"/>
      <c r="C1" s="345"/>
      <c r="D1" s="345"/>
      <c r="E1" s="345"/>
      <c r="F1" s="345"/>
      <c r="G1" s="345"/>
      <c r="H1" s="345"/>
      <c r="I1" s="345"/>
    </row>
    <row r="2" spans="1:9" s="112" customFormat="1" ht="19.5" thickBot="1" x14ac:dyDescent="0.2">
      <c r="A2" s="346" t="s">
        <v>73</v>
      </c>
      <c r="B2" s="346"/>
      <c r="C2" s="346"/>
      <c r="D2" s="346"/>
      <c r="E2" s="346"/>
      <c r="F2" s="346"/>
      <c r="G2" s="346"/>
      <c r="H2" s="346"/>
      <c r="I2" s="346"/>
    </row>
    <row r="3" spans="1:9" s="112" customFormat="1" ht="20.100000000000001" customHeight="1" x14ac:dyDescent="0.15">
      <c r="A3" s="347" t="s">
        <v>283</v>
      </c>
      <c r="B3" s="348"/>
      <c r="C3" s="348"/>
      <c r="D3" s="348"/>
      <c r="E3" s="349"/>
      <c r="F3" s="110"/>
      <c r="G3" s="105"/>
      <c r="H3" s="147" t="s">
        <v>134</v>
      </c>
      <c r="I3" s="106"/>
    </row>
    <row r="4" spans="1:9" s="112" customFormat="1" ht="39.950000000000003" customHeight="1" x14ac:dyDescent="0.15">
      <c r="A4" s="350"/>
      <c r="B4" s="351"/>
      <c r="C4" s="351"/>
      <c r="D4" s="351"/>
      <c r="E4" s="352"/>
      <c r="F4" s="124" t="s">
        <v>86</v>
      </c>
      <c r="G4" s="125" t="s">
        <v>87</v>
      </c>
      <c r="H4" s="125" t="s">
        <v>88</v>
      </c>
      <c r="I4" s="126" t="s">
        <v>89</v>
      </c>
    </row>
    <row r="5" spans="1:9" s="112" customFormat="1" ht="50.1" customHeight="1" x14ac:dyDescent="0.15">
      <c r="A5" s="353" t="s">
        <v>63</v>
      </c>
      <c r="B5" s="284"/>
      <c r="C5" s="284"/>
      <c r="D5" s="284"/>
      <c r="E5" s="284"/>
      <c r="F5" s="118" t="s">
        <v>90</v>
      </c>
      <c r="G5" s="116" t="s">
        <v>91</v>
      </c>
      <c r="H5" s="116" t="s">
        <v>91</v>
      </c>
      <c r="I5" s="117" t="s">
        <v>91</v>
      </c>
    </row>
    <row r="6" spans="1:9" ht="50.1" customHeight="1" x14ac:dyDescent="0.15">
      <c r="A6" s="353" t="s">
        <v>64</v>
      </c>
      <c r="B6" s="284"/>
      <c r="C6" s="284"/>
      <c r="D6" s="284"/>
      <c r="E6" s="284"/>
      <c r="F6" s="118" t="s">
        <v>90</v>
      </c>
      <c r="G6" s="116" t="s">
        <v>90</v>
      </c>
      <c r="H6" s="116" t="s">
        <v>92</v>
      </c>
      <c r="I6" s="117" t="s">
        <v>92</v>
      </c>
    </row>
    <row r="7" spans="1:9" ht="50.1" customHeight="1" x14ac:dyDescent="0.15">
      <c r="A7" s="353" t="s">
        <v>65</v>
      </c>
      <c r="B7" s="284"/>
      <c r="C7" s="284"/>
      <c r="D7" s="284"/>
      <c r="E7" s="284"/>
      <c r="F7" s="118" t="s">
        <v>90</v>
      </c>
      <c r="G7" s="116" t="s">
        <v>90</v>
      </c>
      <c r="H7" s="116" t="s">
        <v>93</v>
      </c>
      <c r="I7" s="117" t="s">
        <v>93</v>
      </c>
    </row>
    <row r="8" spans="1:9" ht="50.1" customHeight="1" x14ac:dyDescent="0.15">
      <c r="A8" s="353" t="s">
        <v>66</v>
      </c>
      <c r="B8" s="284"/>
      <c r="C8" s="284"/>
      <c r="D8" s="284"/>
      <c r="E8" s="284"/>
      <c r="F8" s="118" t="s">
        <v>90</v>
      </c>
      <c r="G8" s="116" t="s">
        <v>90</v>
      </c>
      <c r="H8" s="116" t="s">
        <v>94</v>
      </c>
      <c r="I8" s="117" t="s">
        <v>94</v>
      </c>
    </row>
    <row r="9" spans="1:9" ht="50.1" customHeight="1" x14ac:dyDescent="0.15">
      <c r="A9" s="353" t="s">
        <v>67</v>
      </c>
      <c r="B9" s="284"/>
      <c r="C9" s="284"/>
      <c r="D9" s="284"/>
      <c r="E9" s="284"/>
      <c r="F9" s="118" t="s">
        <v>90</v>
      </c>
      <c r="G9" s="116" t="s">
        <v>90</v>
      </c>
      <c r="H9" s="116" t="s">
        <v>94</v>
      </c>
      <c r="I9" s="117" t="s">
        <v>94</v>
      </c>
    </row>
    <row r="10" spans="1:9" ht="50.1" customHeight="1" x14ac:dyDescent="0.15">
      <c r="A10" s="353" t="s">
        <v>68</v>
      </c>
      <c r="B10" s="284"/>
      <c r="C10" s="284"/>
      <c r="D10" s="284"/>
      <c r="E10" s="284"/>
      <c r="F10" s="118" t="s">
        <v>90</v>
      </c>
      <c r="G10" s="116" t="s">
        <v>90</v>
      </c>
      <c r="H10" s="116" t="s">
        <v>95</v>
      </c>
      <c r="I10" s="117" t="s">
        <v>95</v>
      </c>
    </row>
    <row r="11" spans="1:9" ht="50.1" customHeight="1" x14ac:dyDescent="0.15">
      <c r="A11" s="353" t="s">
        <v>69</v>
      </c>
      <c r="B11" s="284"/>
      <c r="C11" s="284"/>
      <c r="D11" s="284"/>
      <c r="E11" s="284"/>
      <c r="F11" s="118" t="s">
        <v>90</v>
      </c>
      <c r="G11" s="116" t="s">
        <v>90</v>
      </c>
      <c r="H11" s="116" t="s">
        <v>95</v>
      </c>
      <c r="I11" s="117" t="s">
        <v>95</v>
      </c>
    </row>
    <row r="12" spans="1:9" ht="50.1" customHeight="1" thickBot="1" x14ac:dyDescent="0.2">
      <c r="A12" s="338" t="s">
        <v>70</v>
      </c>
      <c r="B12" s="339"/>
      <c r="C12" s="339"/>
      <c r="D12" s="339"/>
      <c r="E12" s="339"/>
      <c r="F12" s="121" t="s">
        <v>90</v>
      </c>
      <c r="G12" s="107" t="s">
        <v>90</v>
      </c>
      <c r="H12" s="107" t="s">
        <v>94</v>
      </c>
      <c r="I12" s="108" t="s">
        <v>94</v>
      </c>
    </row>
    <row r="13" spans="1:9" ht="20.100000000000001" customHeight="1" x14ac:dyDescent="0.15">
      <c r="A13" s="340" t="s">
        <v>96</v>
      </c>
      <c r="B13" s="341"/>
      <c r="C13" s="341"/>
      <c r="D13" s="341"/>
      <c r="E13" s="341"/>
      <c r="F13" s="341"/>
      <c r="G13" s="341"/>
      <c r="H13" s="341"/>
      <c r="I13" s="341"/>
    </row>
    <row r="14" spans="1:9" ht="20.100000000000001" customHeight="1" x14ac:dyDescent="0.15">
      <c r="A14" s="341"/>
      <c r="B14" s="341"/>
      <c r="C14" s="341"/>
      <c r="D14" s="341"/>
      <c r="E14" s="341"/>
      <c r="F14" s="341"/>
      <c r="G14" s="341"/>
      <c r="H14" s="341"/>
      <c r="I14" s="341"/>
    </row>
    <row r="15" spans="1:9" ht="20.100000000000001" customHeight="1" x14ac:dyDescent="0.15">
      <c r="A15" s="341"/>
      <c r="B15" s="341"/>
      <c r="C15" s="341"/>
      <c r="D15" s="341"/>
      <c r="E15" s="341"/>
      <c r="F15" s="341"/>
      <c r="G15" s="341"/>
      <c r="H15" s="341"/>
      <c r="I15" s="341"/>
    </row>
    <row r="16" spans="1:9" ht="20.100000000000001" customHeight="1" x14ac:dyDescent="0.15">
      <c r="A16" s="341"/>
      <c r="B16" s="341"/>
      <c r="C16" s="341"/>
      <c r="D16" s="341"/>
      <c r="E16" s="341"/>
      <c r="F16" s="341"/>
      <c r="G16" s="341"/>
      <c r="H16" s="341"/>
      <c r="I16" s="341"/>
    </row>
    <row r="17" spans="1:9" ht="20.100000000000001" customHeight="1" x14ac:dyDescent="0.15">
      <c r="A17" s="341"/>
      <c r="B17" s="341"/>
      <c r="C17" s="341"/>
      <c r="D17" s="341"/>
      <c r="E17" s="341"/>
      <c r="F17" s="341"/>
      <c r="G17" s="341"/>
      <c r="H17" s="341"/>
      <c r="I17" s="341"/>
    </row>
    <row r="18" spans="1:9" ht="20.100000000000001" customHeight="1" x14ac:dyDescent="0.15">
      <c r="A18" s="122" t="s">
        <v>71</v>
      </c>
      <c r="B18" s="122"/>
      <c r="C18" s="122"/>
      <c r="D18" s="122"/>
      <c r="E18" s="122"/>
      <c r="F18" s="122"/>
      <c r="G18" s="122"/>
      <c r="H18" s="122"/>
      <c r="I18" s="122"/>
    </row>
    <row r="19" spans="1:9" ht="20.100000000000001" customHeight="1" x14ac:dyDescent="0.15">
      <c r="A19" s="342" t="s">
        <v>73</v>
      </c>
      <c r="B19" s="342"/>
      <c r="C19" s="342"/>
      <c r="D19" s="342"/>
      <c r="E19" s="342"/>
      <c r="F19" s="342"/>
      <c r="G19" s="342"/>
      <c r="H19" s="342"/>
      <c r="I19" s="342"/>
    </row>
    <row r="20" spans="1:9" ht="20.100000000000001" customHeight="1" thickBot="1" x14ac:dyDescent="0.2">
      <c r="A20" s="27" t="s">
        <v>72</v>
      </c>
      <c r="B20" s="122"/>
      <c r="C20" s="122"/>
      <c r="D20" s="122"/>
      <c r="E20" s="122"/>
      <c r="F20" s="122"/>
      <c r="G20" s="122"/>
      <c r="H20" s="122"/>
      <c r="I20" s="122"/>
    </row>
    <row r="21" spans="1:9" ht="20.100000000000001" customHeight="1" x14ac:dyDescent="0.15">
      <c r="A21" s="91" t="s">
        <v>78</v>
      </c>
      <c r="B21" s="343" t="s">
        <v>140</v>
      </c>
      <c r="C21" s="343"/>
      <c r="D21" s="343"/>
      <c r="E21" s="343"/>
      <c r="F21" s="343"/>
      <c r="G21" s="343"/>
      <c r="H21" s="343"/>
      <c r="I21" s="344"/>
    </row>
    <row r="22" spans="1:9" ht="20.100000000000001" customHeight="1" x14ac:dyDescent="0.15">
      <c r="A22" s="311" t="s">
        <v>79</v>
      </c>
      <c r="B22" s="332" t="s">
        <v>156</v>
      </c>
      <c r="C22" s="332"/>
      <c r="D22" s="332"/>
      <c r="E22" s="332"/>
      <c r="F22" s="92" t="s">
        <v>97</v>
      </c>
      <c r="G22" s="332" t="s">
        <v>138</v>
      </c>
      <c r="H22" s="332"/>
      <c r="I22" s="333"/>
    </row>
    <row r="23" spans="1:9" ht="20.100000000000001" customHeight="1" x14ac:dyDescent="0.15">
      <c r="A23" s="311"/>
      <c r="B23" s="332"/>
      <c r="C23" s="332"/>
      <c r="D23" s="332"/>
      <c r="E23" s="332"/>
      <c r="F23" s="92" t="s">
        <v>98</v>
      </c>
      <c r="G23" s="313" t="s">
        <v>138</v>
      </c>
      <c r="H23" s="313"/>
      <c r="I23" s="314"/>
    </row>
    <row r="24" spans="1:9" ht="20.100000000000001" customHeight="1" x14ac:dyDescent="0.15">
      <c r="A24" s="311"/>
      <c r="B24" s="332"/>
      <c r="C24" s="332"/>
      <c r="D24" s="332"/>
      <c r="E24" s="332"/>
      <c r="F24" s="92" t="s">
        <v>99</v>
      </c>
      <c r="G24" s="334" t="s">
        <v>157</v>
      </c>
      <c r="H24" s="313"/>
      <c r="I24" s="314"/>
    </row>
    <row r="25" spans="1:9" ht="20.100000000000001" customHeight="1" x14ac:dyDescent="0.15">
      <c r="A25" s="119" t="s">
        <v>80</v>
      </c>
      <c r="B25" s="332" t="s">
        <v>142</v>
      </c>
      <c r="C25" s="332"/>
      <c r="D25" s="332"/>
      <c r="E25" s="332"/>
      <c r="F25" s="92" t="s">
        <v>100</v>
      </c>
      <c r="G25" s="332" t="s">
        <v>148</v>
      </c>
      <c r="H25" s="332"/>
      <c r="I25" s="333"/>
    </row>
    <row r="26" spans="1:9" ht="20.100000000000001" customHeight="1" x14ac:dyDescent="0.15">
      <c r="A26" s="335" t="s">
        <v>271</v>
      </c>
      <c r="B26" s="120" t="s">
        <v>101</v>
      </c>
      <c r="C26" s="332" t="s">
        <v>158</v>
      </c>
      <c r="D26" s="332"/>
      <c r="E26" s="332"/>
      <c r="F26" s="92" t="s">
        <v>100</v>
      </c>
      <c r="G26" s="332" t="s">
        <v>159</v>
      </c>
      <c r="H26" s="332"/>
      <c r="I26" s="333"/>
    </row>
    <row r="27" spans="1:9" ht="20.100000000000001" customHeight="1" x14ac:dyDescent="0.15">
      <c r="A27" s="336"/>
      <c r="B27" s="120" t="s">
        <v>102</v>
      </c>
      <c r="C27" s="332" t="s">
        <v>160</v>
      </c>
      <c r="D27" s="332"/>
      <c r="E27" s="332"/>
      <c r="F27" s="332"/>
      <c r="G27" s="332"/>
      <c r="H27" s="332"/>
      <c r="I27" s="333"/>
    </row>
    <row r="28" spans="1:9" ht="20.100000000000001" customHeight="1" x14ac:dyDescent="0.15">
      <c r="A28" s="336"/>
      <c r="B28" s="120" t="s">
        <v>97</v>
      </c>
      <c r="C28" s="313" t="s">
        <v>161</v>
      </c>
      <c r="D28" s="313"/>
      <c r="E28" s="313"/>
      <c r="F28" s="313"/>
      <c r="G28" s="313"/>
      <c r="H28" s="313"/>
      <c r="I28" s="314"/>
    </row>
    <row r="29" spans="1:9" ht="20.100000000000001" customHeight="1" x14ac:dyDescent="0.15">
      <c r="A29" s="337"/>
      <c r="B29" s="120" t="s">
        <v>103</v>
      </c>
      <c r="C29" s="334" t="s">
        <v>162</v>
      </c>
      <c r="D29" s="313"/>
      <c r="E29" s="313"/>
      <c r="F29" s="313"/>
      <c r="G29" s="313"/>
      <c r="H29" s="313"/>
      <c r="I29" s="314"/>
    </row>
    <row r="30" spans="1:9" ht="20.100000000000001" customHeight="1" x14ac:dyDescent="0.15">
      <c r="A30" s="311" t="s">
        <v>81</v>
      </c>
      <c r="B30" s="329">
        <v>20</v>
      </c>
      <c r="C30" s="329"/>
      <c r="D30" s="329"/>
      <c r="E30" s="318" t="s">
        <v>105</v>
      </c>
      <c r="F30" s="317" t="s">
        <v>104</v>
      </c>
      <c r="G30" s="317"/>
      <c r="H30" s="329">
        <v>12</v>
      </c>
      <c r="I30" s="330"/>
    </row>
    <row r="31" spans="1:9" ht="20.100000000000001" customHeight="1" x14ac:dyDescent="0.15">
      <c r="A31" s="311"/>
      <c r="B31" s="329"/>
      <c r="C31" s="329"/>
      <c r="D31" s="329"/>
      <c r="E31" s="318"/>
      <c r="F31" s="317" t="s">
        <v>106</v>
      </c>
      <c r="G31" s="317"/>
      <c r="H31" s="329">
        <v>3</v>
      </c>
      <c r="I31" s="330"/>
    </row>
    <row r="32" spans="1:9" ht="20.100000000000001" customHeight="1" x14ac:dyDescent="0.15">
      <c r="A32" s="311"/>
      <c r="B32" s="329"/>
      <c r="C32" s="329"/>
      <c r="D32" s="329"/>
      <c r="E32" s="318"/>
      <c r="F32" s="318" t="s">
        <v>115</v>
      </c>
      <c r="G32" s="318"/>
      <c r="H32" s="329">
        <v>5</v>
      </c>
      <c r="I32" s="330"/>
    </row>
    <row r="33" spans="1:9" ht="20.100000000000001" customHeight="1" x14ac:dyDescent="0.15">
      <c r="A33" s="119" t="s">
        <v>82</v>
      </c>
      <c r="B33" s="331">
        <v>42461</v>
      </c>
      <c r="C33" s="331"/>
      <c r="D33" s="331"/>
      <c r="E33" s="318" t="s">
        <v>107</v>
      </c>
      <c r="F33" s="318"/>
      <c r="G33" s="331">
        <v>42583</v>
      </c>
      <c r="H33" s="331"/>
      <c r="I33" s="331"/>
    </row>
    <row r="34" spans="1:9" ht="20.100000000000001" customHeight="1" x14ac:dyDescent="0.15">
      <c r="A34" s="311" t="s">
        <v>83</v>
      </c>
      <c r="B34" s="312" t="s">
        <v>163</v>
      </c>
      <c r="C34" s="313"/>
      <c r="D34" s="313"/>
      <c r="E34" s="313"/>
      <c r="F34" s="313"/>
      <c r="G34" s="313"/>
      <c r="H34" s="313"/>
      <c r="I34" s="314"/>
    </row>
    <row r="35" spans="1:9" s="112" customFormat="1" ht="20.100000000000001" customHeight="1" x14ac:dyDescent="0.15">
      <c r="A35" s="311"/>
      <c r="B35" s="313"/>
      <c r="C35" s="313"/>
      <c r="D35" s="313"/>
      <c r="E35" s="313"/>
      <c r="F35" s="313"/>
      <c r="G35" s="313"/>
      <c r="H35" s="313"/>
      <c r="I35" s="314"/>
    </row>
    <row r="36" spans="1:9" ht="20.100000000000001" customHeight="1" x14ac:dyDescent="0.15">
      <c r="A36" s="311"/>
      <c r="B36" s="313"/>
      <c r="C36" s="313"/>
      <c r="D36" s="313"/>
      <c r="E36" s="313"/>
      <c r="F36" s="313"/>
      <c r="G36" s="313"/>
      <c r="H36" s="313"/>
      <c r="I36" s="314"/>
    </row>
    <row r="37" spans="1:9" ht="20.100000000000001" customHeight="1" x14ac:dyDescent="0.15">
      <c r="A37" s="311"/>
      <c r="B37" s="313"/>
      <c r="C37" s="313"/>
      <c r="D37" s="313"/>
      <c r="E37" s="313"/>
      <c r="F37" s="313"/>
      <c r="G37" s="313"/>
      <c r="H37" s="313"/>
      <c r="I37" s="314"/>
    </row>
    <row r="38" spans="1:9" ht="20.100000000000001" customHeight="1" x14ac:dyDescent="0.15">
      <c r="A38" s="311"/>
      <c r="B38" s="313"/>
      <c r="C38" s="313"/>
      <c r="D38" s="313"/>
      <c r="E38" s="313"/>
      <c r="F38" s="313"/>
      <c r="G38" s="313"/>
      <c r="H38" s="313"/>
      <c r="I38" s="314"/>
    </row>
    <row r="39" spans="1:9" ht="20.100000000000001" customHeight="1" x14ac:dyDescent="0.15">
      <c r="A39" s="311" t="s">
        <v>84</v>
      </c>
      <c r="B39" s="312" t="s">
        <v>164</v>
      </c>
      <c r="C39" s="313"/>
      <c r="D39" s="313"/>
      <c r="E39" s="313"/>
      <c r="F39" s="313"/>
      <c r="G39" s="313"/>
      <c r="H39" s="313"/>
      <c r="I39" s="314"/>
    </row>
    <row r="40" spans="1:9" ht="20.100000000000001" customHeight="1" x14ac:dyDescent="0.15">
      <c r="A40" s="311"/>
      <c r="B40" s="313"/>
      <c r="C40" s="313"/>
      <c r="D40" s="313"/>
      <c r="E40" s="313"/>
      <c r="F40" s="313"/>
      <c r="G40" s="313"/>
      <c r="H40" s="313"/>
      <c r="I40" s="314"/>
    </row>
    <row r="41" spans="1:9" ht="20.100000000000001" customHeight="1" x14ac:dyDescent="0.15">
      <c r="A41" s="311"/>
      <c r="B41" s="313"/>
      <c r="C41" s="313"/>
      <c r="D41" s="313"/>
      <c r="E41" s="313"/>
      <c r="F41" s="313"/>
      <c r="G41" s="313"/>
      <c r="H41" s="313"/>
      <c r="I41" s="314"/>
    </row>
    <row r="42" spans="1:9" ht="20.100000000000001" customHeight="1" x14ac:dyDescent="0.15">
      <c r="A42" s="311"/>
      <c r="B42" s="313"/>
      <c r="C42" s="313"/>
      <c r="D42" s="313"/>
      <c r="E42" s="313"/>
      <c r="F42" s="313"/>
      <c r="G42" s="313"/>
      <c r="H42" s="313"/>
      <c r="I42" s="314"/>
    </row>
    <row r="43" spans="1:9" ht="20.100000000000001" customHeight="1" x14ac:dyDescent="0.15">
      <c r="A43" s="311"/>
      <c r="B43" s="313"/>
      <c r="C43" s="313"/>
      <c r="D43" s="313"/>
      <c r="E43" s="313"/>
      <c r="F43" s="313"/>
      <c r="G43" s="313"/>
      <c r="H43" s="313"/>
      <c r="I43" s="314"/>
    </row>
    <row r="44" spans="1:9" ht="68.099999999999994" customHeight="1" x14ac:dyDescent="0.15">
      <c r="A44" s="315" t="s">
        <v>85</v>
      </c>
      <c r="B44" s="116" t="s">
        <v>108</v>
      </c>
      <c r="C44" s="316">
        <v>90</v>
      </c>
      <c r="D44" s="316"/>
      <c r="E44" s="317" t="s">
        <v>116</v>
      </c>
      <c r="F44" s="318"/>
      <c r="G44" s="116" t="s">
        <v>108</v>
      </c>
      <c r="H44" s="316">
        <v>80</v>
      </c>
      <c r="I44" s="319"/>
    </row>
    <row r="45" spans="1:9" ht="20.100000000000001" customHeight="1" x14ac:dyDescent="0.15">
      <c r="A45" s="315"/>
      <c r="B45" s="116" t="s">
        <v>109</v>
      </c>
      <c r="C45" s="316">
        <v>90</v>
      </c>
      <c r="D45" s="316"/>
      <c r="E45" s="265" t="s">
        <v>166</v>
      </c>
      <c r="F45" s="264" t="s">
        <v>110</v>
      </c>
      <c r="G45" s="116" t="s">
        <v>109</v>
      </c>
      <c r="H45" s="316">
        <v>78</v>
      </c>
      <c r="I45" s="319"/>
    </row>
    <row r="46" spans="1:9" ht="39.6" customHeight="1" x14ac:dyDescent="0.15">
      <c r="A46" s="323" t="s">
        <v>284</v>
      </c>
      <c r="B46" s="324"/>
      <c r="C46" s="324"/>
      <c r="D46" s="324"/>
      <c r="E46" s="324"/>
      <c r="F46" s="324"/>
      <c r="G46" s="324"/>
      <c r="H46" s="324"/>
      <c r="I46" s="325"/>
    </row>
    <row r="47" spans="1:9" ht="20.100000000000001" customHeight="1" x14ac:dyDescent="0.15">
      <c r="A47" s="123" t="s">
        <v>111</v>
      </c>
      <c r="B47" s="326" t="s">
        <v>165</v>
      </c>
      <c r="C47" s="326"/>
      <c r="D47" s="326"/>
      <c r="E47" s="326"/>
      <c r="F47" s="326"/>
      <c r="G47" s="116" t="s">
        <v>114</v>
      </c>
      <c r="H47" s="327">
        <v>1</v>
      </c>
      <c r="I47" s="328"/>
    </row>
    <row r="48" spans="1:9" ht="20.100000000000001" customHeight="1" x14ac:dyDescent="0.15">
      <c r="A48" s="123" t="s">
        <v>112</v>
      </c>
      <c r="B48" s="320"/>
      <c r="C48" s="320"/>
      <c r="D48" s="320"/>
      <c r="E48" s="320"/>
      <c r="F48" s="320"/>
      <c r="G48" s="116" t="s">
        <v>114</v>
      </c>
      <c r="H48" s="321"/>
      <c r="I48" s="322"/>
    </row>
    <row r="49" spans="1:9" ht="20.100000000000001" customHeight="1" x14ac:dyDescent="0.15">
      <c r="A49" s="123" t="s">
        <v>113</v>
      </c>
      <c r="B49" s="320"/>
      <c r="C49" s="320"/>
      <c r="D49" s="320"/>
      <c r="E49" s="320"/>
      <c r="F49" s="320"/>
      <c r="G49" s="116" t="s">
        <v>114</v>
      </c>
      <c r="H49" s="321"/>
      <c r="I49" s="322"/>
    </row>
    <row r="53" spans="1:9" x14ac:dyDescent="0.15">
      <c r="F53" s="262"/>
    </row>
  </sheetData>
  <mergeCells count="56">
    <mergeCell ref="A12:E12"/>
    <mergeCell ref="A13:I17"/>
    <mergeCell ref="A19:I19"/>
    <mergeCell ref="B21:I21"/>
    <mergeCell ref="A1:I1"/>
    <mergeCell ref="A2:I2"/>
    <mergeCell ref="A3:E4"/>
    <mergeCell ref="A5:E5"/>
    <mergeCell ref="A6:E6"/>
    <mergeCell ref="A7:E7"/>
    <mergeCell ref="A8:E8"/>
    <mergeCell ref="A9:E9"/>
    <mergeCell ref="A10:E10"/>
    <mergeCell ref="A11:E11"/>
    <mergeCell ref="B25:E25"/>
    <mergeCell ref="G25:I25"/>
    <mergeCell ref="A26:A29"/>
    <mergeCell ref="C26:E26"/>
    <mergeCell ref="G26:I26"/>
    <mergeCell ref="C27:I27"/>
    <mergeCell ref="C28:I28"/>
    <mergeCell ref="C29:I29"/>
    <mergeCell ref="A22:A24"/>
    <mergeCell ref="B22:E24"/>
    <mergeCell ref="G22:I22"/>
    <mergeCell ref="G23:I23"/>
    <mergeCell ref="G24:I24"/>
    <mergeCell ref="B33:D33"/>
    <mergeCell ref="E33:F33"/>
    <mergeCell ref="G33:I33"/>
    <mergeCell ref="A34:A38"/>
    <mergeCell ref="B34:I38"/>
    <mergeCell ref="A30:A32"/>
    <mergeCell ref="B30:D32"/>
    <mergeCell ref="E30:E32"/>
    <mergeCell ref="F30:G30"/>
    <mergeCell ref="H30:I30"/>
    <mergeCell ref="F31:G31"/>
    <mergeCell ref="H31:I31"/>
    <mergeCell ref="F32:G32"/>
    <mergeCell ref="H32:I32"/>
    <mergeCell ref="B49:F49"/>
    <mergeCell ref="H49:I49"/>
    <mergeCell ref="A46:I46"/>
    <mergeCell ref="B47:F47"/>
    <mergeCell ref="H47:I47"/>
    <mergeCell ref="B48:F48"/>
    <mergeCell ref="H48:I48"/>
    <mergeCell ref="A39:A43"/>
    <mergeCell ref="B39:I43"/>
    <mergeCell ref="A44:A45"/>
    <mergeCell ref="C44:D44"/>
    <mergeCell ref="E44:F44"/>
    <mergeCell ref="H44:I44"/>
    <mergeCell ref="C45:D45"/>
    <mergeCell ref="H45:I45"/>
  </mergeCells>
  <phoneticPr fontId="4"/>
  <dataValidations xWindow="727" yWindow="789" count="3">
    <dataValidation type="list" allowBlank="1" showInputMessage="1" showErrorMessage="1" sqref="F3:I3" xr:uid="{FF2B833A-D62E-4772-B5AE-CD0FCD6C6F17}">
      <formula1>"〇"</formula1>
    </dataValidation>
    <dataValidation allowBlank="1" showInputMessage="1" showErrorMessage="1" promptTitle="！入力不要！" prompt="自動入力なので、入力しないでください。" sqref="G25:I25" xr:uid="{A5023EBD-990D-4CA7-9E38-D3AEE9ED0F26}"/>
    <dataValidation type="list" allowBlank="1" showInputMessage="1" showErrorMessage="1" sqref="E45" xr:uid="{3503544C-E90C-4323-9F1A-62483EFDF6DD}">
      <formula1>"令和元,令和2,令和3,令和4,令和5,令和6"</formula1>
    </dataValidation>
  </dataValidations>
  <hyperlinks>
    <hyperlink ref="G24" r:id="rId1" xr:uid="{1F32B58B-905C-403E-B532-99EFB268007D}"/>
    <hyperlink ref="C29" r:id="rId2" xr:uid="{458208D5-623A-4718-9EA3-1959986CEABA}"/>
  </hyperlinks>
  <pageMargins left="0.25" right="0.25" top="0.75" bottom="0.75" header="0.3" footer="0.3"/>
  <pageSetup paperSize="9" scale="94" fitToHeight="0" orientation="portrait" horizontalDpi="300" verticalDpi="300" r:id="rId3"/>
  <rowBreaks count="1" manualBreakCount="1">
    <brk id="17" max="16383" man="1"/>
  </rowBreaks>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1F882-9BEB-4A15-BCBE-E791AF369192}">
  <sheetPr>
    <pageSetUpPr fitToPage="1"/>
  </sheetPr>
  <dimension ref="A1:J111"/>
  <sheetViews>
    <sheetView view="pageBreakPreview" zoomScale="85" zoomScaleNormal="100" zoomScaleSheetLayoutView="85" workbookViewId="0">
      <selection activeCell="A46" sqref="A46:A76"/>
    </sheetView>
  </sheetViews>
  <sheetFormatPr defaultRowHeight="13.5" x14ac:dyDescent="0.15"/>
  <cols>
    <col min="11" max="11" width="33" customWidth="1"/>
  </cols>
  <sheetData>
    <row r="1" spans="1:10" x14ac:dyDescent="0.15">
      <c r="A1" s="354" t="s">
        <v>71</v>
      </c>
      <c r="B1" s="354"/>
      <c r="C1" s="354"/>
      <c r="D1" s="354"/>
      <c r="E1" s="354"/>
      <c r="F1" s="354"/>
      <c r="G1" s="354"/>
      <c r="H1" s="354"/>
      <c r="I1" s="354"/>
      <c r="J1" s="354"/>
    </row>
    <row r="2" spans="1:10" ht="20.100000000000001" customHeight="1" thickBot="1" x14ac:dyDescent="0.2">
      <c r="A2" s="355" t="s">
        <v>117</v>
      </c>
      <c r="B2" s="355"/>
      <c r="C2" s="355"/>
      <c r="D2" s="355"/>
      <c r="E2" s="355"/>
      <c r="F2" s="355"/>
      <c r="G2" s="355"/>
      <c r="H2" s="355"/>
      <c r="I2" s="355"/>
      <c r="J2" s="355"/>
    </row>
    <row r="3" spans="1:10" ht="20.100000000000001" customHeight="1" x14ac:dyDescent="0.15">
      <c r="A3" s="356" t="s">
        <v>74</v>
      </c>
      <c r="B3" s="357"/>
      <c r="C3" s="343" t="s">
        <v>143</v>
      </c>
      <c r="D3" s="343"/>
      <c r="E3" s="343"/>
      <c r="F3" s="343"/>
      <c r="G3" s="343"/>
      <c r="H3" s="343"/>
      <c r="I3" s="343"/>
      <c r="J3" s="344"/>
    </row>
    <row r="4" spans="1:10" ht="20.100000000000001" customHeight="1" x14ac:dyDescent="0.15">
      <c r="A4" s="311" t="s">
        <v>75</v>
      </c>
      <c r="B4" s="318"/>
      <c r="C4" s="332" t="s">
        <v>172</v>
      </c>
      <c r="D4" s="332"/>
      <c r="E4" s="332"/>
      <c r="F4" s="332"/>
      <c r="G4" s="332"/>
      <c r="H4" s="332"/>
      <c r="I4" s="332"/>
      <c r="J4" s="333"/>
    </row>
    <row r="5" spans="1:10" ht="25.5" customHeight="1" x14ac:dyDescent="0.15">
      <c r="A5" s="358" t="s">
        <v>76</v>
      </c>
      <c r="B5" s="317"/>
      <c r="C5" s="332" t="s">
        <v>171</v>
      </c>
      <c r="D5" s="332"/>
      <c r="E5" s="332"/>
      <c r="F5" s="332"/>
      <c r="G5" s="332"/>
      <c r="H5" s="332"/>
      <c r="I5" s="332"/>
      <c r="J5" s="333"/>
    </row>
    <row r="6" spans="1:10" ht="20.100000000000001" customHeight="1" x14ac:dyDescent="0.15">
      <c r="A6" s="315" t="s">
        <v>118</v>
      </c>
      <c r="B6" s="317"/>
      <c r="C6" s="359" t="s">
        <v>276</v>
      </c>
      <c r="D6" s="359"/>
      <c r="E6" s="359"/>
      <c r="F6" s="359"/>
      <c r="G6" s="359"/>
      <c r="H6" s="359"/>
      <c r="I6" s="359"/>
      <c r="J6" s="360"/>
    </row>
    <row r="7" spans="1:10" s="88" customFormat="1" ht="20.100000000000001" customHeight="1" x14ac:dyDescent="0.15">
      <c r="A7" s="315"/>
      <c r="B7" s="317"/>
      <c r="C7" s="359"/>
      <c r="D7" s="359"/>
      <c r="E7" s="359"/>
      <c r="F7" s="359"/>
      <c r="G7" s="359"/>
      <c r="H7" s="359"/>
      <c r="I7" s="359"/>
      <c r="J7" s="360"/>
    </row>
    <row r="8" spans="1:10" ht="20.100000000000001" customHeight="1" x14ac:dyDescent="0.15">
      <c r="A8" s="311" t="s">
        <v>77</v>
      </c>
      <c r="B8" s="318"/>
      <c r="C8" s="284" t="s">
        <v>119</v>
      </c>
      <c r="D8" s="284"/>
      <c r="E8" s="284"/>
      <c r="F8" s="284"/>
      <c r="G8" s="284"/>
      <c r="H8" s="284"/>
      <c r="I8" s="284"/>
      <c r="J8" s="285"/>
    </row>
    <row r="9" spans="1:10" ht="20.100000000000001" customHeight="1" x14ac:dyDescent="0.15">
      <c r="A9" s="311"/>
      <c r="B9" s="318"/>
      <c r="C9" s="284"/>
      <c r="D9" s="284"/>
      <c r="E9" s="284"/>
      <c r="F9" s="284"/>
      <c r="G9" s="284"/>
      <c r="H9" s="284"/>
      <c r="I9" s="284"/>
      <c r="J9" s="285"/>
    </row>
    <row r="10" spans="1:10" ht="20.100000000000001" customHeight="1" x14ac:dyDescent="0.15">
      <c r="A10" s="311"/>
      <c r="B10" s="318"/>
      <c r="C10" s="359" t="s">
        <v>173</v>
      </c>
      <c r="D10" s="361"/>
      <c r="E10" s="361"/>
      <c r="F10" s="361"/>
      <c r="G10" s="361"/>
      <c r="H10" s="361"/>
      <c r="I10" s="361"/>
      <c r="J10" s="362"/>
    </row>
    <row r="11" spans="1:10" ht="20.100000000000001" customHeight="1" x14ac:dyDescent="0.15">
      <c r="A11" s="311"/>
      <c r="B11" s="318"/>
      <c r="C11" s="361"/>
      <c r="D11" s="361"/>
      <c r="E11" s="361"/>
      <c r="F11" s="361"/>
      <c r="G11" s="361"/>
      <c r="H11" s="361"/>
      <c r="I11" s="361"/>
      <c r="J11" s="362"/>
    </row>
    <row r="12" spans="1:10" s="145" customFormat="1" ht="20.100000000000001" customHeight="1" x14ac:dyDescent="0.15">
      <c r="A12" s="311"/>
      <c r="B12" s="318"/>
      <c r="C12" s="361"/>
      <c r="D12" s="361"/>
      <c r="E12" s="361"/>
      <c r="F12" s="361"/>
      <c r="G12" s="361"/>
      <c r="H12" s="361"/>
      <c r="I12" s="361"/>
      <c r="J12" s="362"/>
    </row>
    <row r="13" spans="1:10" s="145" customFormat="1" ht="20.100000000000001" customHeight="1" x14ac:dyDescent="0.15">
      <c r="A13" s="311"/>
      <c r="B13" s="318"/>
      <c r="C13" s="361"/>
      <c r="D13" s="361"/>
      <c r="E13" s="361"/>
      <c r="F13" s="361"/>
      <c r="G13" s="361"/>
      <c r="H13" s="361"/>
      <c r="I13" s="361"/>
      <c r="J13" s="362"/>
    </row>
    <row r="14" spans="1:10" ht="20.100000000000001" customHeight="1" x14ac:dyDescent="0.15">
      <c r="A14" s="311"/>
      <c r="B14" s="318"/>
      <c r="C14" s="361"/>
      <c r="D14" s="361"/>
      <c r="E14" s="361"/>
      <c r="F14" s="361"/>
      <c r="G14" s="361"/>
      <c r="H14" s="361"/>
      <c r="I14" s="361"/>
      <c r="J14" s="362"/>
    </row>
    <row r="15" spans="1:10" ht="20.100000000000001" customHeight="1" x14ac:dyDescent="0.15">
      <c r="A15" s="311"/>
      <c r="B15" s="318"/>
      <c r="C15" s="361"/>
      <c r="D15" s="361"/>
      <c r="E15" s="361"/>
      <c r="F15" s="361"/>
      <c r="G15" s="361"/>
      <c r="H15" s="361"/>
      <c r="I15" s="361"/>
      <c r="J15" s="362"/>
    </row>
    <row r="16" spans="1:10" ht="20.100000000000001" customHeight="1" x14ac:dyDescent="0.15">
      <c r="A16" s="311"/>
      <c r="B16" s="318"/>
      <c r="C16" s="282" t="s">
        <v>120</v>
      </c>
      <c r="D16" s="282"/>
      <c r="E16" s="282"/>
      <c r="F16" s="282"/>
      <c r="G16" s="282"/>
      <c r="H16" s="282"/>
      <c r="I16" s="282"/>
      <c r="J16" s="283"/>
    </row>
    <row r="17" spans="1:10" ht="20.100000000000001" customHeight="1" x14ac:dyDescent="0.15">
      <c r="A17" s="311"/>
      <c r="B17" s="318"/>
      <c r="C17" s="359" t="s">
        <v>174</v>
      </c>
      <c r="D17" s="361"/>
      <c r="E17" s="361"/>
      <c r="F17" s="361"/>
      <c r="G17" s="361"/>
      <c r="H17" s="361"/>
      <c r="I17" s="361"/>
      <c r="J17" s="362"/>
    </row>
    <row r="18" spans="1:10" ht="20.100000000000001" customHeight="1" x14ac:dyDescent="0.15">
      <c r="A18" s="311"/>
      <c r="B18" s="318"/>
      <c r="C18" s="361"/>
      <c r="D18" s="361"/>
      <c r="E18" s="361"/>
      <c r="F18" s="361"/>
      <c r="G18" s="361"/>
      <c r="H18" s="361"/>
      <c r="I18" s="361"/>
      <c r="J18" s="362"/>
    </row>
    <row r="19" spans="1:10" ht="20.100000000000001" customHeight="1" x14ac:dyDescent="0.15">
      <c r="A19" s="311"/>
      <c r="B19" s="318"/>
      <c r="C19" s="361"/>
      <c r="D19" s="361"/>
      <c r="E19" s="361"/>
      <c r="F19" s="361"/>
      <c r="G19" s="361"/>
      <c r="H19" s="361"/>
      <c r="I19" s="361"/>
      <c r="J19" s="362"/>
    </row>
    <row r="20" spans="1:10" ht="20.100000000000001" customHeight="1" x14ac:dyDescent="0.15">
      <c r="A20" s="311"/>
      <c r="B20" s="318"/>
      <c r="C20" s="361"/>
      <c r="D20" s="361"/>
      <c r="E20" s="361"/>
      <c r="F20" s="361"/>
      <c r="G20" s="361"/>
      <c r="H20" s="361"/>
      <c r="I20" s="361"/>
      <c r="J20" s="362"/>
    </row>
    <row r="21" spans="1:10" ht="20.100000000000001" customHeight="1" x14ac:dyDescent="0.15">
      <c r="A21" s="311"/>
      <c r="B21" s="318"/>
      <c r="C21" s="286" t="s">
        <v>121</v>
      </c>
      <c r="D21" s="370"/>
      <c r="E21" s="370"/>
      <c r="F21" s="370"/>
      <c r="G21" s="370"/>
      <c r="H21" s="370"/>
      <c r="I21" s="370"/>
      <c r="J21" s="371"/>
    </row>
    <row r="22" spans="1:10" ht="20.100000000000001" customHeight="1" x14ac:dyDescent="0.15">
      <c r="A22" s="311"/>
      <c r="B22" s="318"/>
      <c r="C22" s="312" t="s">
        <v>179</v>
      </c>
      <c r="D22" s="313"/>
      <c r="E22" s="313"/>
      <c r="F22" s="313"/>
      <c r="G22" s="313"/>
      <c r="H22" s="313"/>
      <c r="I22" s="313"/>
      <c r="J22" s="314"/>
    </row>
    <row r="23" spans="1:10" ht="20.100000000000001" customHeight="1" x14ac:dyDescent="0.15">
      <c r="A23" s="311"/>
      <c r="B23" s="318"/>
      <c r="C23" s="313"/>
      <c r="D23" s="313"/>
      <c r="E23" s="313"/>
      <c r="F23" s="313"/>
      <c r="G23" s="313"/>
      <c r="H23" s="313"/>
      <c r="I23" s="313"/>
      <c r="J23" s="314"/>
    </row>
    <row r="24" spans="1:10" ht="20.100000000000001" customHeight="1" x14ac:dyDescent="0.15">
      <c r="A24" s="311"/>
      <c r="B24" s="318"/>
      <c r="C24" s="313"/>
      <c r="D24" s="313"/>
      <c r="E24" s="313"/>
      <c r="F24" s="313"/>
      <c r="G24" s="313"/>
      <c r="H24" s="313"/>
      <c r="I24" s="313"/>
      <c r="J24" s="314"/>
    </row>
    <row r="25" spans="1:10" ht="20.100000000000001" customHeight="1" x14ac:dyDescent="0.15">
      <c r="A25" s="311"/>
      <c r="B25" s="318"/>
      <c r="C25" s="313"/>
      <c r="D25" s="313"/>
      <c r="E25" s="313"/>
      <c r="F25" s="313"/>
      <c r="G25" s="313"/>
      <c r="H25" s="313"/>
      <c r="I25" s="313"/>
      <c r="J25" s="314"/>
    </row>
    <row r="26" spans="1:10" ht="20.100000000000001" customHeight="1" x14ac:dyDescent="0.15">
      <c r="A26" s="311"/>
      <c r="B26" s="318"/>
      <c r="C26" s="318" t="s">
        <v>122</v>
      </c>
      <c r="D26" s="318"/>
      <c r="E26" s="318"/>
      <c r="F26" s="318"/>
      <c r="G26" s="318"/>
      <c r="H26" s="318"/>
      <c r="I26" s="318"/>
      <c r="J26" s="372"/>
    </row>
    <row r="27" spans="1:10" ht="20.100000000000001" customHeight="1" x14ac:dyDescent="0.15">
      <c r="A27" s="311"/>
      <c r="B27" s="318"/>
      <c r="C27" s="318" t="s">
        <v>167</v>
      </c>
      <c r="D27" s="318"/>
      <c r="E27" s="318" t="s">
        <v>124</v>
      </c>
      <c r="F27" s="318"/>
      <c r="G27" s="318"/>
      <c r="H27" s="144" t="s">
        <v>170</v>
      </c>
      <c r="I27" s="153" t="s">
        <v>169</v>
      </c>
      <c r="J27" s="154" t="s">
        <v>155</v>
      </c>
    </row>
    <row r="28" spans="1:10" ht="20.100000000000001" customHeight="1" x14ac:dyDescent="0.15">
      <c r="A28" s="311"/>
      <c r="B28" s="318"/>
      <c r="C28" s="363" t="s">
        <v>175</v>
      </c>
      <c r="D28" s="363"/>
      <c r="E28" s="364" t="s">
        <v>168</v>
      </c>
      <c r="F28" s="364"/>
      <c r="G28" s="364"/>
      <c r="H28" s="155">
        <v>5</v>
      </c>
      <c r="I28" s="157">
        <v>10</v>
      </c>
      <c r="J28" s="157">
        <f>H28*I28</f>
        <v>50</v>
      </c>
    </row>
    <row r="29" spans="1:10" ht="20.100000000000001" customHeight="1" x14ac:dyDescent="0.15">
      <c r="A29" s="311"/>
      <c r="B29" s="318"/>
      <c r="C29" s="365" t="s">
        <v>123</v>
      </c>
      <c r="D29" s="365"/>
      <c r="E29" s="366" t="s">
        <v>192</v>
      </c>
      <c r="F29" s="367"/>
      <c r="G29" s="368"/>
      <c r="H29" s="159">
        <v>5</v>
      </c>
      <c r="I29" s="160">
        <v>30</v>
      </c>
      <c r="J29" s="160">
        <f>IF(AND(H29="",I29=""),"",(H29*I29))</f>
        <v>150</v>
      </c>
    </row>
    <row r="30" spans="1:10" ht="20.100000000000001" customHeight="1" x14ac:dyDescent="0.15">
      <c r="A30" s="311"/>
      <c r="B30" s="318"/>
      <c r="C30" s="365" t="s">
        <v>123</v>
      </c>
      <c r="D30" s="365"/>
      <c r="E30" s="369" t="s">
        <v>193</v>
      </c>
      <c r="F30" s="369"/>
      <c r="G30" s="369"/>
      <c r="H30" s="159">
        <v>5</v>
      </c>
      <c r="I30" s="160">
        <v>30</v>
      </c>
      <c r="J30" s="160">
        <f t="shared" ref="J30:J34" si="0">IF(AND(H30="",I30=""),"",(H30*I30))</f>
        <v>150</v>
      </c>
    </row>
    <row r="31" spans="1:10" ht="20.100000000000001" customHeight="1" x14ac:dyDescent="0.15">
      <c r="A31" s="311"/>
      <c r="B31" s="318"/>
      <c r="C31" s="365" t="s">
        <v>176</v>
      </c>
      <c r="D31" s="365"/>
      <c r="E31" s="369" t="s">
        <v>194</v>
      </c>
      <c r="F31" s="369"/>
      <c r="G31" s="369"/>
      <c r="H31" s="159">
        <v>5</v>
      </c>
      <c r="I31" s="160">
        <v>1</v>
      </c>
      <c r="J31" s="160">
        <f t="shared" si="0"/>
        <v>5</v>
      </c>
    </row>
    <row r="32" spans="1:10" ht="20.100000000000001" customHeight="1" x14ac:dyDescent="0.15">
      <c r="A32" s="311"/>
      <c r="B32" s="318"/>
      <c r="C32" s="365" t="s">
        <v>176</v>
      </c>
      <c r="D32" s="365"/>
      <c r="E32" s="369" t="s">
        <v>195</v>
      </c>
      <c r="F32" s="369"/>
      <c r="G32" s="369"/>
      <c r="H32" s="159">
        <v>10</v>
      </c>
      <c r="I32" s="160">
        <v>1</v>
      </c>
      <c r="J32" s="160">
        <f t="shared" si="0"/>
        <v>10</v>
      </c>
    </row>
    <row r="33" spans="1:10" s="145" customFormat="1" ht="20.100000000000001" customHeight="1" x14ac:dyDescent="0.15">
      <c r="A33" s="311"/>
      <c r="B33" s="318"/>
      <c r="C33" s="365" t="s">
        <v>177</v>
      </c>
      <c r="D33" s="365"/>
      <c r="E33" s="369" t="s">
        <v>178</v>
      </c>
      <c r="F33" s="369"/>
      <c r="G33" s="369"/>
      <c r="H33" s="156"/>
      <c r="I33" s="158"/>
      <c r="J33" s="158" t="str">
        <f t="shared" si="0"/>
        <v/>
      </c>
    </row>
    <row r="34" spans="1:10" ht="20.100000000000001" customHeight="1" x14ac:dyDescent="0.15">
      <c r="A34" s="311"/>
      <c r="B34" s="318"/>
      <c r="C34" s="373"/>
      <c r="D34" s="374"/>
      <c r="E34" s="375"/>
      <c r="F34" s="376"/>
      <c r="G34" s="377"/>
      <c r="H34" s="156"/>
      <c r="I34" s="158"/>
      <c r="J34" s="158" t="str">
        <f t="shared" si="0"/>
        <v/>
      </c>
    </row>
    <row r="35" spans="1:10" ht="39.6" customHeight="1" x14ac:dyDescent="0.15">
      <c r="A35" s="311"/>
      <c r="B35" s="318"/>
      <c r="C35" s="378" t="s">
        <v>285</v>
      </c>
      <c r="D35" s="379"/>
      <c r="E35" s="379"/>
      <c r="F35" s="379"/>
      <c r="G35" s="379"/>
      <c r="H35" s="379"/>
      <c r="I35" s="379"/>
      <c r="J35" s="380"/>
    </row>
    <row r="36" spans="1:10" ht="20.100000000000001" customHeight="1" x14ac:dyDescent="0.15">
      <c r="A36" s="311"/>
      <c r="B36" s="318"/>
      <c r="C36" s="161" t="s">
        <v>134</v>
      </c>
      <c r="D36" s="381" t="s">
        <v>125</v>
      </c>
      <c r="E36" s="382"/>
      <c r="F36" s="382"/>
      <c r="G36" s="382"/>
      <c r="H36" s="382"/>
      <c r="I36" s="382"/>
      <c r="J36" s="383"/>
    </row>
    <row r="37" spans="1:10" ht="20.100000000000001" customHeight="1" x14ac:dyDescent="0.15">
      <c r="A37" s="311"/>
      <c r="B37" s="318"/>
      <c r="C37" s="161" t="s">
        <v>134</v>
      </c>
      <c r="D37" s="384" t="s">
        <v>4</v>
      </c>
      <c r="E37" s="385"/>
      <c r="F37" s="385"/>
      <c r="G37" s="385"/>
      <c r="H37" s="385"/>
      <c r="I37" s="385"/>
      <c r="J37" s="386"/>
    </row>
    <row r="38" spans="1:10" ht="20.100000000000001" customHeight="1" x14ac:dyDescent="0.15">
      <c r="A38" s="311"/>
      <c r="B38" s="318"/>
      <c r="C38" s="144"/>
      <c r="D38" s="397" t="s">
        <v>126</v>
      </c>
      <c r="E38" s="397"/>
      <c r="F38" s="397"/>
      <c r="G38" s="89" t="s">
        <v>127</v>
      </c>
      <c r="H38" s="320"/>
      <c r="I38" s="320"/>
      <c r="J38" s="398"/>
    </row>
    <row r="39" spans="1:10" ht="20.100000000000001" customHeight="1" x14ac:dyDescent="0.15">
      <c r="A39" s="315" t="s">
        <v>128</v>
      </c>
      <c r="B39" s="317"/>
      <c r="C39" s="397" t="s">
        <v>129</v>
      </c>
      <c r="D39" s="397"/>
      <c r="E39" s="397"/>
      <c r="F39" s="397"/>
      <c r="G39" s="397"/>
      <c r="H39" s="397"/>
      <c r="I39" s="397"/>
      <c r="J39" s="399"/>
    </row>
    <row r="40" spans="1:10" ht="20.100000000000001" customHeight="1" x14ac:dyDescent="0.15">
      <c r="A40" s="315"/>
      <c r="B40" s="317"/>
      <c r="C40" s="359" t="s">
        <v>180</v>
      </c>
      <c r="D40" s="361"/>
      <c r="E40" s="361"/>
      <c r="F40" s="361"/>
      <c r="G40" s="361"/>
      <c r="H40" s="361"/>
      <c r="I40" s="361"/>
      <c r="J40" s="362"/>
    </row>
    <row r="41" spans="1:10" ht="20.100000000000001" customHeight="1" x14ac:dyDescent="0.15">
      <c r="A41" s="315"/>
      <c r="B41" s="317"/>
      <c r="C41" s="361"/>
      <c r="D41" s="361"/>
      <c r="E41" s="361"/>
      <c r="F41" s="361"/>
      <c r="G41" s="361"/>
      <c r="H41" s="361"/>
      <c r="I41" s="361"/>
      <c r="J41" s="362"/>
    </row>
    <row r="42" spans="1:10" ht="20.100000000000001" customHeight="1" x14ac:dyDescent="0.15">
      <c r="A42" s="315"/>
      <c r="B42" s="317"/>
      <c r="C42" s="361"/>
      <c r="D42" s="361"/>
      <c r="E42" s="361"/>
      <c r="F42" s="361"/>
      <c r="G42" s="361"/>
      <c r="H42" s="361"/>
      <c r="I42" s="361"/>
      <c r="J42" s="362"/>
    </row>
    <row r="43" spans="1:10" ht="20.100000000000001" customHeight="1" x14ac:dyDescent="0.15">
      <c r="A43" s="315"/>
      <c r="B43" s="317"/>
      <c r="C43" s="361"/>
      <c r="D43" s="361"/>
      <c r="E43" s="361"/>
      <c r="F43" s="361"/>
      <c r="G43" s="361"/>
      <c r="H43" s="361"/>
      <c r="I43" s="361"/>
      <c r="J43" s="362"/>
    </row>
    <row r="44" spans="1:10" ht="20.100000000000001" customHeight="1" x14ac:dyDescent="0.15">
      <c r="A44" s="315"/>
      <c r="B44" s="317"/>
      <c r="C44" s="318" t="s">
        <v>130</v>
      </c>
      <c r="D44" s="318"/>
      <c r="E44" s="318"/>
      <c r="F44" s="400" t="s">
        <v>181</v>
      </c>
      <c r="G44" s="400"/>
      <c r="H44" s="400"/>
      <c r="I44" s="400"/>
      <c r="J44" s="401"/>
    </row>
    <row r="45" spans="1:10" ht="39.950000000000003" customHeight="1" x14ac:dyDescent="0.15">
      <c r="A45" s="387" t="s">
        <v>286</v>
      </c>
      <c r="B45" s="388"/>
      <c r="C45" s="388"/>
      <c r="D45" s="388"/>
      <c r="E45" s="388"/>
      <c r="F45" s="388"/>
      <c r="G45" s="388"/>
      <c r="H45" s="388"/>
      <c r="I45" s="388"/>
      <c r="J45" s="389"/>
    </row>
    <row r="46" spans="1:10" ht="20.100000000000001" customHeight="1" x14ac:dyDescent="0.15">
      <c r="A46" s="390" t="s">
        <v>287</v>
      </c>
      <c r="B46" s="392" t="s">
        <v>131</v>
      </c>
      <c r="C46" s="392"/>
      <c r="D46" s="392"/>
      <c r="E46" s="392"/>
      <c r="F46" s="392"/>
      <c r="G46" s="392"/>
      <c r="H46" s="392"/>
      <c r="I46" s="392"/>
      <c r="J46" s="393"/>
    </row>
    <row r="47" spans="1:10" ht="20.100000000000001" customHeight="1" x14ac:dyDescent="0.15">
      <c r="A47" s="390"/>
      <c r="B47" s="312" t="s">
        <v>183</v>
      </c>
      <c r="C47" s="312"/>
      <c r="D47" s="312"/>
      <c r="E47" s="312"/>
      <c r="F47" s="312"/>
      <c r="G47" s="312"/>
      <c r="H47" s="312"/>
      <c r="I47" s="312"/>
      <c r="J47" s="394"/>
    </row>
    <row r="48" spans="1:10" ht="20.100000000000001" customHeight="1" x14ac:dyDescent="0.15">
      <c r="A48" s="390"/>
      <c r="B48" s="312"/>
      <c r="C48" s="312"/>
      <c r="D48" s="312"/>
      <c r="E48" s="312"/>
      <c r="F48" s="312"/>
      <c r="G48" s="312"/>
      <c r="H48" s="312"/>
      <c r="I48" s="312"/>
      <c r="J48" s="394"/>
    </row>
    <row r="49" spans="1:10" ht="20.100000000000001" customHeight="1" x14ac:dyDescent="0.15">
      <c r="A49" s="390"/>
      <c r="B49" s="312"/>
      <c r="C49" s="312"/>
      <c r="D49" s="312"/>
      <c r="E49" s="312"/>
      <c r="F49" s="312"/>
      <c r="G49" s="312"/>
      <c r="H49" s="312"/>
      <c r="I49" s="312"/>
      <c r="J49" s="394"/>
    </row>
    <row r="50" spans="1:10" ht="20.100000000000001" customHeight="1" x14ac:dyDescent="0.15">
      <c r="A50" s="390"/>
      <c r="B50" s="312"/>
      <c r="C50" s="312"/>
      <c r="D50" s="312"/>
      <c r="E50" s="312"/>
      <c r="F50" s="312"/>
      <c r="G50" s="312"/>
      <c r="H50" s="312"/>
      <c r="I50" s="312"/>
      <c r="J50" s="394"/>
    </row>
    <row r="51" spans="1:10" ht="20.100000000000001" customHeight="1" x14ac:dyDescent="0.15">
      <c r="A51" s="390"/>
      <c r="B51" s="312"/>
      <c r="C51" s="312"/>
      <c r="D51" s="312"/>
      <c r="E51" s="312"/>
      <c r="F51" s="312"/>
      <c r="G51" s="312"/>
      <c r="H51" s="312"/>
      <c r="I51" s="312"/>
      <c r="J51" s="394"/>
    </row>
    <row r="52" spans="1:10" ht="20.100000000000001" customHeight="1" x14ac:dyDescent="0.15">
      <c r="A52" s="390"/>
      <c r="B52" s="312"/>
      <c r="C52" s="312"/>
      <c r="D52" s="312"/>
      <c r="E52" s="312"/>
      <c r="F52" s="312"/>
      <c r="G52" s="312"/>
      <c r="H52" s="312"/>
      <c r="I52" s="312"/>
      <c r="J52" s="394"/>
    </row>
    <row r="53" spans="1:10" ht="20.100000000000001" customHeight="1" x14ac:dyDescent="0.15">
      <c r="A53" s="390"/>
      <c r="B53" s="312"/>
      <c r="C53" s="312"/>
      <c r="D53" s="312"/>
      <c r="E53" s="312"/>
      <c r="F53" s="312"/>
      <c r="G53" s="312"/>
      <c r="H53" s="312"/>
      <c r="I53" s="312"/>
      <c r="J53" s="394"/>
    </row>
    <row r="54" spans="1:10" ht="20.100000000000001" customHeight="1" x14ac:dyDescent="0.15">
      <c r="A54" s="390"/>
      <c r="B54" s="312"/>
      <c r="C54" s="312"/>
      <c r="D54" s="312"/>
      <c r="E54" s="312"/>
      <c r="F54" s="312"/>
      <c r="G54" s="312"/>
      <c r="H54" s="312"/>
      <c r="I54" s="312"/>
      <c r="J54" s="394"/>
    </row>
    <row r="55" spans="1:10" ht="20.100000000000001" customHeight="1" x14ac:dyDescent="0.15">
      <c r="A55" s="390"/>
      <c r="B55" s="312"/>
      <c r="C55" s="312"/>
      <c r="D55" s="312"/>
      <c r="E55" s="312"/>
      <c r="F55" s="312"/>
      <c r="G55" s="312"/>
      <c r="H55" s="312"/>
      <c r="I55" s="312"/>
      <c r="J55" s="394"/>
    </row>
    <row r="56" spans="1:10" ht="20.100000000000001" customHeight="1" x14ac:dyDescent="0.15">
      <c r="A56" s="390"/>
      <c r="B56" s="312"/>
      <c r="C56" s="312"/>
      <c r="D56" s="312"/>
      <c r="E56" s="312"/>
      <c r="F56" s="312"/>
      <c r="G56" s="312"/>
      <c r="H56" s="312"/>
      <c r="I56" s="312"/>
      <c r="J56" s="394"/>
    </row>
    <row r="57" spans="1:10" ht="20.100000000000001" customHeight="1" x14ac:dyDescent="0.15">
      <c r="A57" s="390"/>
      <c r="B57" s="312"/>
      <c r="C57" s="312"/>
      <c r="D57" s="312"/>
      <c r="E57" s="312"/>
      <c r="F57" s="312"/>
      <c r="G57" s="312"/>
      <c r="H57" s="312"/>
      <c r="I57" s="312"/>
      <c r="J57" s="394"/>
    </row>
    <row r="58" spans="1:10" ht="20.100000000000001" customHeight="1" x14ac:dyDescent="0.15">
      <c r="A58" s="390"/>
      <c r="B58" s="312"/>
      <c r="C58" s="312"/>
      <c r="D58" s="312"/>
      <c r="E58" s="312"/>
      <c r="F58" s="312"/>
      <c r="G58" s="312"/>
      <c r="H58" s="312"/>
      <c r="I58" s="312"/>
      <c r="J58" s="394"/>
    </row>
    <row r="59" spans="1:10" ht="20.100000000000001" customHeight="1" x14ac:dyDescent="0.15">
      <c r="A59" s="390"/>
      <c r="B59" s="312"/>
      <c r="C59" s="312"/>
      <c r="D59" s="312"/>
      <c r="E59" s="312"/>
      <c r="F59" s="312"/>
      <c r="G59" s="312"/>
      <c r="H59" s="312"/>
      <c r="I59" s="312"/>
      <c r="J59" s="394"/>
    </row>
    <row r="60" spans="1:10" ht="20.100000000000001" customHeight="1" x14ac:dyDescent="0.15">
      <c r="A60" s="390"/>
      <c r="B60" s="312"/>
      <c r="C60" s="312"/>
      <c r="D60" s="312"/>
      <c r="E60" s="312"/>
      <c r="F60" s="312"/>
      <c r="G60" s="312"/>
      <c r="H60" s="312"/>
      <c r="I60" s="312"/>
      <c r="J60" s="394"/>
    </row>
    <row r="61" spans="1:10" ht="20.100000000000001" customHeight="1" x14ac:dyDescent="0.15">
      <c r="A61" s="390"/>
      <c r="B61" s="282" t="s">
        <v>132</v>
      </c>
      <c r="C61" s="282"/>
      <c r="D61" s="282"/>
      <c r="E61" s="282"/>
      <c r="F61" s="282"/>
      <c r="G61" s="282"/>
      <c r="H61" s="282"/>
      <c r="I61" s="282"/>
      <c r="J61" s="283"/>
    </row>
    <row r="62" spans="1:10" ht="20.100000000000001" customHeight="1" x14ac:dyDescent="0.15">
      <c r="A62" s="390"/>
      <c r="B62" s="312" t="s">
        <v>182</v>
      </c>
      <c r="C62" s="312"/>
      <c r="D62" s="312"/>
      <c r="E62" s="312"/>
      <c r="F62" s="312"/>
      <c r="G62" s="312"/>
      <c r="H62" s="312"/>
      <c r="I62" s="312"/>
      <c r="J62" s="394"/>
    </row>
    <row r="63" spans="1:10" ht="20.100000000000001" customHeight="1" x14ac:dyDescent="0.15">
      <c r="A63" s="390"/>
      <c r="B63" s="312"/>
      <c r="C63" s="312"/>
      <c r="D63" s="312"/>
      <c r="E63" s="312"/>
      <c r="F63" s="312"/>
      <c r="G63" s="312"/>
      <c r="H63" s="312"/>
      <c r="I63" s="312"/>
      <c r="J63" s="394"/>
    </row>
    <row r="64" spans="1:10" ht="20.100000000000001" customHeight="1" x14ac:dyDescent="0.15">
      <c r="A64" s="390"/>
      <c r="B64" s="312"/>
      <c r="C64" s="312"/>
      <c r="D64" s="312"/>
      <c r="E64" s="312"/>
      <c r="F64" s="312"/>
      <c r="G64" s="312"/>
      <c r="H64" s="312"/>
      <c r="I64" s="312"/>
      <c r="J64" s="394"/>
    </row>
    <row r="65" spans="1:10" ht="20.100000000000001" customHeight="1" x14ac:dyDescent="0.15">
      <c r="A65" s="390"/>
      <c r="B65" s="312"/>
      <c r="C65" s="312"/>
      <c r="D65" s="312"/>
      <c r="E65" s="312"/>
      <c r="F65" s="312"/>
      <c r="G65" s="312"/>
      <c r="H65" s="312"/>
      <c r="I65" s="312"/>
      <c r="J65" s="394"/>
    </row>
    <row r="66" spans="1:10" ht="20.100000000000001" customHeight="1" x14ac:dyDescent="0.15">
      <c r="A66" s="390"/>
      <c r="B66" s="312"/>
      <c r="C66" s="312"/>
      <c r="D66" s="312"/>
      <c r="E66" s="312"/>
      <c r="F66" s="312"/>
      <c r="G66" s="312"/>
      <c r="H66" s="312"/>
      <c r="I66" s="312"/>
      <c r="J66" s="394"/>
    </row>
    <row r="67" spans="1:10" ht="20.100000000000001" customHeight="1" x14ac:dyDescent="0.15">
      <c r="A67" s="390"/>
      <c r="B67" s="312"/>
      <c r="C67" s="312"/>
      <c r="D67" s="312"/>
      <c r="E67" s="312"/>
      <c r="F67" s="312"/>
      <c r="G67" s="312"/>
      <c r="H67" s="312"/>
      <c r="I67" s="312"/>
      <c r="J67" s="394"/>
    </row>
    <row r="68" spans="1:10" ht="20.100000000000001" customHeight="1" x14ac:dyDescent="0.15">
      <c r="A68" s="390"/>
      <c r="B68" s="312"/>
      <c r="C68" s="312"/>
      <c r="D68" s="312"/>
      <c r="E68" s="312"/>
      <c r="F68" s="312"/>
      <c r="G68" s="312"/>
      <c r="H68" s="312"/>
      <c r="I68" s="312"/>
      <c r="J68" s="394"/>
    </row>
    <row r="69" spans="1:10" ht="20.100000000000001" customHeight="1" x14ac:dyDescent="0.15">
      <c r="A69" s="390"/>
      <c r="B69" s="312"/>
      <c r="C69" s="312"/>
      <c r="D69" s="312"/>
      <c r="E69" s="312"/>
      <c r="F69" s="312"/>
      <c r="G69" s="312"/>
      <c r="H69" s="312"/>
      <c r="I69" s="312"/>
      <c r="J69" s="394"/>
    </row>
    <row r="70" spans="1:10" ht="20.100000000000001" customHeight="1" x14ac:dyDescent="0.15">
      <c r="A70" s="390"/>
      <c r="B70" s="312"/>
      <c r="C70" s="312"/>
      <c r="D70" s="312"/>
      <c r="E70" s="312"/>
      <c r="F70" s="312"/>
      <c r="G70" s="312"/>
      <c r="H70" s="312"/>
      <c r="I70" s="312"/>
      <c r="J70" s="394"/>
    </row>
    <row r="71" spans="1:10" ht="20.100000000000001" customHeight="1" x14ac:dyDescent="0.15">
      <c r="A71" s="390"/>
      <c r="B71" s="312"/>
      <c r="C71" s="312"/>
      <c r="D71" s="312"/>
      <c r="E71" s="312"/>
      <c r="F71" s="312"/>
      <c r="G71" s="312"/>
      <c r="H71" s="312"/>
      <c r="I71" s="312"/>
      <c r="J71" s="394"/>
    </row>
    <row r="72" spans="1:10" ht="20.100000000000001" customHeight="1" x14ac:dyDescent="0.15">
      <c r="A72" s="390"/>
      <c r="B72" s="282" t="s">
        <v>133</v>
      </c>
      <c r="C72" s="282"/>
      <c r="D72" s="282"/>
      <c r="E72" s="282"/>
      <c r="F72" s="282"/>
      <c r="G72" s="282"/>
      <c r="H72" s="282"/>
      <c r="I72" s="282"/>
      <c r="J72" s="283"/>
    </row>
    <row r="73" spans="1:10" ht="20.100000000000001" customHeight="1" x14ac:dyDescent="0.15">
      <c r="A73" s="390"/>
      <c r="B73" s="312" t="s">
        <v>184</v>
      </c>
      <c r="C73" s="312"/>
      <c r="D73" s="312"/>
      <c r="E73" s="312"/>
      <c r="F73" s="312"/>
      <c r="G73" s="312"/>
      <c r="H73" s="312"/>
      <c r="I73" s="312"/>
      <c r="J73" s="394"/>
    </row>
    <row r="74" spans="1:10" ht="20.100000000000001" customHeight="1" x14ac:dyDescent="0.15">
      <c r="A74" s="390"/>
      <c r="B74" s="312"/>
      <c r="C74" s="312"/>
      <c r="D74" s="312"/>
      <c r="E74" s="312"/>
      <c r="F74" s="312"/>
      <c r="G74" s="312"/>
      <c r="H74" s="312"/>
      <c r="I74" s="312"/>
      <c r="J74" s="394"/>
    </row>
    <row r="75" spans="1:10" ht="20.100000000000001" customHeight="1" x14ac:dyDescent="0.15">
      <c r="A75" s="390"/>
      <c r="B75" s="312"/>
      <c r="C75" s="312"/>
      <c r="D75" s="312"/>
      <c r="E75" s="312"/>
      <c r="F75" s="312"/>
      <c r="G75" s="312"/>
      <c r="H75" s="312"/>
      <c r="I75" s="312"/>
      <c r="J75" s="394"/>
    </row>
    <row r="76" spans="1:10" ht="20.100000000000001" customHeight="1" thickBot="1" x14ac:dyDescent="0.2">
      <c r="A76" s="391"/>
      <c r="B76" s="395"/>
      <c r="C76" s="395"/>
      <c r="D76" s="395"/>
      <c r="E76" s="395"/>
      <c r="F76" s="395"/>
      <c r="G76" s="395"/>
      <c r="H76" s="395"/>
      <c r="I76" s="395"/>
      <c r="J76" s="396"/>
    </row>
    <row r="77" spans="1:10" ht="20.100000000000001" customHeight="1" x14ac:dyDescent="0.15"/>
    <row r="78" spans="1:10" ht="20.100000000000001" customHeight="1" x14ac:dyDescent="0.15"/>
    <row r="79" spans="1:10" ht="20.100000000000001" customHeight="1" x14ac:dyDescent="0.15"/>
    <row r="80" spans="1:10" ht="20.100000000000001" customHeight="1" x14ac:dyDescent="0.15"/>
    <row r="81" ht="20.100000000000001" customHeight="1" x14ac:dyDescent="0.15"/>
    <row r="82" ht="20.100000000000001" customHeight="1" x14ac:dyDescent="0.15"/>
    <row r="83" ht="20.100000000000001" customHeight="1" x14ac:dyDescent="0.15"/>
    <row r="84" ht="20.100000000000001" customHeight="1" x14ac:dyDescent="0.15"/>
    <row r="85" ht="20.100000000000001" customHeight="1" x14ac:dyDescent="0.15"/>
    <row r="86" ht="20.100000000000001" customHeight="1" x14ac:dyDescent="0.15"/>
    <row r="87" ht="20.100000000000001" customHeight="1" x14ac:dyDescent="0.15"/>
    <row r="88" ht="20.100000000000001" customHeight="1" x14ac:dyDescent="0.15"/>
    <row r="89" ht="20.100000000000001" customHeight="1" x14ac:dyDescent="0.15"/>
    <row r="90" ht="20.100000000000001" customHeight="1" x14ac:dyDescent="0.15"/>
    <row r="91" ht="20.100000000000001" customHeight="1" x14ac:dyDescent="0.15"/>
    <row r="92" ht="20.100000000000001" customHeight="1" x14ac:dyDescent="0.15"/>
    <row r="93" ht="20.100000000000001" customHeight="1" x14ac:dyDescent="0.15"/>
    <row r="94" ht="20.100000000000001" customHeight="1" x14ac:dyDescent="0.15"/>
    <row r="95" ht="20.100000000000001" customHeight="1" x14ac:dyDescent="0.15"/>
    <row r="96" ht="20.100000000000001" customHeight="1" x14ac:dyDescent="0.15"/>
    <row r="97" ht="20.100000000000001" customHeight="1" x14ac:dyDescent="0.15"/>
    <row r="98" ht="20.100000000000001" customHeight="1" x14ac:dyDescent="0.15"/>
    <row r="99" ht="20.100000000000001" customHeight="1" x14ac:dyDescent="0.15"/>
    <row r="100" ht="20.100000000000001" customHeight="1" x14ac:dyDescent="0.15"/>
    <row r="101" ht="20.100000000000001" customHeight="1" x14ac:dyDescent="0.15"/>
    <row r="102" ht="20.100000000000001" customHeight="1" x14ac:dyDescent="0.15"/>
    <row r="103" ht="20.100000000000001" customHeight="1" x14ac:dyDescent="0.15"/>
    <row r="104" ht="20.100000000000001" customHeight="1" x14ac:dyDescent="0.15"/>
    <row r="105" ht="20.100000000000001" customHeight="1" x14ac:dyDescent="0.15"/>
    <row r="106" ht="20.100000000000001" customHeight="1" x14ac:dyDescent="0.15"/>
    <row r="107" ht="20.100000000000001" customHeight="1" x14ac:dyDescent="0.15"/>
    <row r="108" ht="20.100000000000001" customHeight="1" x14ac:dyDescent="0.15"/>
    <row r="109" ht="20.100000000000001" customHeight="1" x14ac:dyDescent="0.15"/>
    <row r="110" ht="20.100000000000001" customHeight="1" x14ac:dyDescent="0.15"/>
    <row r="111" ht="20.100000000000001" customHeight="1" x14ac:dyDescent="0.15"/>
  </sheetData>
  <mergeCells count="52">
    <mergeCell ref="D38:F38"/>
    <mergeCell ref="H38:J38"/>
    <mergeCell ref="A39:B44"/>
    <mergeCell ref="C39:J39"/>
    <mergeCell ref="C40:J43"/>
    <mergeCell ref="C44:E44"/>
    <mergeCell ref="F44:J44"/>
    <mergeCell ref="A45:J45"/>
    <mergeCell ref="A46:A76"/>
    <mergeCell ref="B46:J46"/>
    <mergeCell ref="B47:J60"/>
    <mergeCell ref="B61:J61"/>
    <mergeCell ref="B62:J71"/>
    <mergeCell ref="B72:J72"/>
    <mergeCell ref="B73:J76"/>
    <mergeCell ref="C35:J35"/>
    <mergeCell ref="D36:J36"/>
    <mergeCell ref="D37:J37"/>
    <mergeCell ref="C31:D31"/>
    <mergeCell ref="E31:G31"/>
    <mergeCell ref="C32:D32"/>
    <mergeCell ref="E32:G32"/>
    <mergeCell ref="C33:D33"/>
    <mergeCell ref="E33:G33"/>
    <mergeCell ref="C22:J25"/>
    <mergeCell ref="C26:J26"/>
    <mergeCell ref="C27:D27"/>
    <mergeCell ref="E27:G27"/>
    <mergeCell ref="C34:D34"/>
    <mergeCell ref="E34:G34"/>
    <mergeCell ref="A5:B5"/>
    <mergeCell ref="C5:J5"/>
    <mergeCell ref="A6:B7"/>
    <mergeCell ref="C6:J7"/>
    <mergeCell ref="A8:B38"/>
    <mergeCell ref="C8:J9"/>
    <mergeCell ref="C10:J15"/>
    <mergeCell ref="C16:J16"/>
    <mergeCell ref="C28:D28"/>
    <mergeCell ref="E28:G28"/>
    <mergeCell ref="C29:D29"/>
    <mergeCell ref="E29:G29"/>
    <mergeCell ref="C30:D30"/>
    <mergeCell ref="E30:G30"/>
    <mergeCell ref="C17:J20"/>
    <mergeCell ref="C21:J21"/>
    <mergeCell ref="A1:J1"/>
    <mergeCell ref="A2:J2"/>
    <mergeCell ref="A3:B3"/>
    <mergeCell ref="C3:J3"/>
    <mergeCell ref="A4:B4"/>
    <mergeCell ref="C4:J4"/>
  </mergeCells>
  <phoneticPr fontId="4"/>
  <dataValidations count="3">
    <dataValidation type="list" allowBlank="1" showInputMessage="1" showErrorMessage="1" sqref="C36:C38" xr:uid="{A72D3B4B-4CA2-4F95-B968-83D5D92836B1}">
      <formula1>"〇"</formula1>
    </dataValidation>
    <dataValidation type="list" allowBlank="1" showInputMessage="1" showErrorMessage="1" sqref="F44:J44" xr:uid="{4FF10B53-D37F-4667-9816-E63D6F6F7101}">
      <formula1>"有,無"</formula1>
    </dataValidation>
    <dataValidation allowBlank="1" showInputMessage="1" showErrorMessage="1" promptTitle="！入力不要！" prompt="自動入力なので、入力しないでください。" sqref="C3:J3" xr:uid="{A49C97D6-4B64-46FC-B12F-719F343C997A}"/>
  </dataValidations>
  <pageMargins left="0.25" right="0.25" top="0.75" bottom="0.75" header="0.3" footer="0.3"/>
  <pageSetup paperSize="9" scale="82" fitToHeight="0" orientation="portrait" horizontalDpi="300" verticalDpi="300" r:id="rId1"/>
  <rowBreaks count="1" manualBreakCount="1">
    <brk id="44" max="10"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63"/>
  <sheetViews>
    <sheetView view="pageBreakPreview" zoomScaleNormal="100" zoomScaleSheetLayoutView="100" workbookViewId="0">
      <selection activeCell="F48" sqref="F48"/>
    </sheetView>
  </sheetViews>
  <sheetFormatPr defaultColWidth="9" defaultRowHeight="14.25" x14ac:dyDescent="0.15"/>
  <cols>
    <col min="1" max="1" width="15.125" style="1" customWidth="1"/>
    <col min="2" max="2" width="22.125" style="1" customWidth="1"/>
    <col min="3" max="3" width="5.875" style="1" customWidth="1"/>
    <col min="4" max="4" width="22.125" style="1" customWidth="1"/>
    <col min="5" max="5" width="3.625" style="1" customWidth="1"/>
    <col min="6" max="6" width="11.25" style="1" customWidth="1"/>
    <col min="7" max="7" width="3.625" style="1" customWidth="1"/>
    <col min="8" max="8" width="11.25" style="1" customWidth="1"/>
    <col min="9" max="16384" width="9" style="1"/>
  </cols>
  <sheetData>
    <row r="1" spans="1:8" ht="12" customHeight="1" x14ac:dyDescent="0.15">
      <c r="A1" s="3" t="s">
        <v>19</v>
      </c>
      <c r="H1" s="65"/>
    </row>
    <row r="2" spans="1:8" ht="20.25" customHeight="1" x14ac:dyDescent="0.15">
      <c r="A2" s="467" t="s">
        <v>14</v>
      </c>
      <c r="B2" s="467"/>
      <c r="C2" s="467"/>
      <c r="D2" s="467"/>
      <c r="E2" s="467"/>
      <c r="F2" s="467"/>
      <c r="G2" s="467"/>
      <c r="H2" s="467"/>
    </row>
    <row r="3" spans="1:8" ht="6" customHeight="1" x14ac:dyDescent="0.15">
      <c r="A3" s="146"/>
      <c r="B3" s="146"/>
      <c r="C3" s="146"/>
      <c r="D3" s="146"/>
      <c r="E3" s="146"/>
      <c r="F3" s="146"/>
      <c r="G3" s="146"/>
      <c r="H3" s="146"/>
    </row>
    <row r="4" spans="1:8" ht="17.25" customHeight="1" thickBot="1" x14ac:dyDescent="0.2">
      <c r="A4" s="27" t="s">
        <v>0</v>
      </c>
      <c r="B4" s="4" t="s">
        <v>11</v>
      </c>
      <c r="C4" s="3"/>
      <c r="D4" s="3"/>
      <c r="E4" s="3"/>
    </row>
    <row r="5" spans="1:8" s="2" customFormat="1" ht="25.5" customHeight="1" thickBot="1" x14ac:dyDescent="0.2">
      <c r="A5" s="26" t="s">
        <v>5</v>
      </c>
      <c r="B5" s="468" t="s">
        <v>6</v>
      </c>
      <c r="C5" s="469"/>
      <c r="D5" s="470"/>
      <c r="E5" s="468" t="s">
        <v>7</v>
      </c>
      <c r="F5" s="471"/>
      <c r="G5" s="10"/>
    </row>
    <row r="6" spans="1:8" ht="25.5" customHeight="1" thickTop="1" thickBot="1" x14ac:dyDescent="0.2">
      <c r="A6" s="46" t="s">
        <v>2</v>
      </c>
      <c r="B6" s="472" t="s">
        <v>277</v>
      </c>
      <c r="C6" s="473"/>
      <c r="D6" s="474"/>
      <c r="E6" s="278" t="s">
        <v>15</v>
      </c>
      <c r="F6" s="168">
        <v>250000</v>
      </c>
      <c r="G6" s="6"/>
    </row>
    <row r="7" spans="1:8" ht="15" customHeight="1" x14ac:dyDescent="0.15">
      <c r="A7" s="47" t="s">
        <v>3</v>
      </c>
      <c r="B7" s="475" t="s">
        <v>185</v>
      </c>
      <c r="C7" s="476"/>
      <c r="D7" s="477"/>
      <c r="E7" s="23"/>
      <c r="F7" s="169">
        <v>16400</v>
      </c>
      <c r="G7" s="11"/>
    </row>
    <row r="8" spans="1:8" ht="15" customHeight="1" x14ac:dyDescent="0.15">
      <c r="A8" s="453" t="s">
        <v>4</v>
      </c>
      <c r="B8" s="455" t="s">
        <v>186</v>
      </c>
      <c r="C8" s="456"/>
      <c r="D8" s="457"/>
      <c r="E8" s="33"/>
      <c r="F8" s="170">
        <v>30000</v>
      </c>
      <c r="G8" s="11"/>
    </row>
    <row r="9" spans="1:8" ht="15" customHeight="1" x14ac:dyDescent="0.15">
      <c r="A9" s="454"/>
      <c r="B9" s="458"/>
      <c r="C9" s="459"/>
      <c r="D9" s="460"/>
      <c r="E9" s="31"/>
      <c r="F9" s="32"/>
      <c r="G9" s="11"/>
    </row>
    <row r="10" spans="1:8" ht="15" customHeight="1" x14ac:dyDescent="0.15">
      <c r="A10" s="48" t="s">
        <v>10</v>
      </c>
      <c r="B10" s="461"/>
      <c r="C10" s="462"/>
      <c r="D10" s="463"/>
      <c r="E10" s="9"/>
      <c r="F10" s="24"/>
      <c r="G10" s="11"/>
    </row>
    <row r="11" spans="1:8" ht="16.5" customHeight="1" thickBot="1" x14ac:dyDescent="0.2">
      <c r="A11" s="162"/>
      <c r="B11" s="464"/>
      <c r="C11" s="465"/>
      <c r="D11" s="466"/>
      <c r="E11" s="53"/>
      <c r="F11" s="24"/>
      <c r="G11" s="11"/>
    </row>
    <row r="12" spans="1:8" ht="25.5" customHeight="1" thickTop="1" thickBot="1" x14ac:dyDescent="0.2">
      <c r="A12" s="432" t="s">
        <v>12</v>
      </c>
      <c r="B12" s="433"/>
      <c r="C12" s="433"/>
      <c r="D12" s="433"/>
      <c r="E12" s="54" t="s">
        <v>9</v>
      </c>
      <c r="F12" s="55">
        <f>SUM(F6:F11)</f>
        <v>296400</v>
      </c>
      <c r="G12" s="6"/>
    </row>
    <row r="13" spans="1:8" ht="7.5" customHeight="1" x14ac:dyDescent="0.15"/>
    <row r="14" spans="1:8" ht="17.25" customHeight="1" thickBot="1" x14ac:dyDescent="0.2">
      <c r="A14" s="27" t="s">
        <v>1</v>
      </c>
      <c r="B14" s="4" t="s">
        <v>32</v>
      </c>
    </row>
    <row r="15" spans="1:8" ht="6" customHeight="1" x14ac:dyDescent="0.15">
      <c r="A15" s="412" t="s">
        <v>8</v>
      </c>
      <c r="B15" s="434" t="s">
        <v>28</v>
      </c>
      <c r="C15" s="434" t="s">
        <v>31</v>
      </c>
      <c r="D15" s="436"/>
      <c r="E15" s="438" t="s">
        <v>7</v>
      </c>
      <c r="F15" s="439"/>
      <c r="G15" s="423"/>
      <c r="H15" s="424"/>
    </row>
    <row r="16" spans="1:8" s="2" customFormat="1" ht="25.5" customHeight="1" thickBot="1" x14ac:dyDescent="0.2">
      <c r="A16" s="413"/>
      <c r="B16" s="435"/>
      <c r="C16" s="435"/>
      <c r="D16" s="437"/>
      <c r="E16" s="435"/>
      <c r="F16" s="437"/>
      <c r="G16" s="425" t="s">
        <v>278</v>
      </c>
      <c r="H16" s="426"/>
    </row>
    <row r="17" spans="1:8" s="2" customFormat="1" ht="14.25" customHeight="1" thickTop="1" x14ac:dyDescent="0.15">
      <c r="A17" s="402" t="s">
        <v>25</v>
      </c>
      <c r="B17" s="171" t="s">
        <v>187</v>
      </c>
      <c r="C17" s="405" t="s">
        <v>188</v>
      </c>
      <c r="D17" s="406"/>
      <c r="E17" s="172"/>
      <c r="F17" s="173">
        <v>30000</v>
      </c>
      <c r="G17" s="174"/>
      <c r="H17" s="175">
        <v>30000</v>
      </c>
    </row>
    <row r="18" spans="1:8" s="2" customFormat="1" ht="14.25" customHeight="1" x14ac:dyDescent="0.15">
      <c r="A18" s="403"/>
      <c r="B18" s="49"/>
      <c r="C18" s="407"/>
      <c r="D18" s="408"/>
      <c r="E18" s="25"/>
      <c r="F18" s="29"/>
      <c r="G18" s="28"/>
      <c r="H18" s="30"/>
    </row>
    <row r="19" spans="1:8" s="2" customFormat="1" ht="14.25" customHeight="1" thickBot="1" x14ac:dyDescent="0.2">
      <c r="A19" s="404"/>
      <c r="B19" s="409" t="s">
        <v>30</v>
      </c>
      <c r="C19" s="410"/>
      <c r="D19" s="411"/>
      <c r="E19" s="77"/>
      <c r="F19" s="78">
        <f>SUM(F17:F18)</f>
        <v>30000</v>
      </c>
      <c r="G19" s="83"/>
      <c r="H19" s="84">
        <f>SUM(H17:H18)</f>
        <v>30000</v>
      </c>
    </row>
    <row r="20" spans="1:8" s="2" customFormat="1" ht="14.25" customHeight="1" x14ac:dyDescent="0.15">
      <c r="A20" s="402" t="s">
        <v>26</v>
      </c>
      <c r="B20" s="50"/>
      <c r="C20" s="430"/>
      <c r="D20" s="431"/>
      <c r="E20" s="34"/>
      <c r="F20" s="35"/>
      <c r="G20" s="414"/>
      <c r="H20" s="415"/>
    </row>
    <row r="21" spans="1:8" s="2" customFormat="1" ht="14.25" customHeight="1" x14ac:dyDescent="0.15">
      <c r="A21" s="403"/>
      <c r="B21" s="148"/>
      <c r="C21" s="407"/>
      <c r="D21" s="408"/>
      <c r="E21" s="39"/>
      <c r="F21" s="40"/>
      <c r="G21" s="416"/>
      <c r="H21" s="417"/>
    </row>
    <row r="22" spans="1:8" s="2" customFormat="1" ht="14.25" customHeight="1" thickBot="1" x14ac:dyDescent="0.2">
      <c r="A22" s="403"/>
      <c r="B22" s="420" t="s">
        <v>30</v>
      </c>
      <c r="C22" s="421"/>
      <c r="D22" s="422"/>
      <c r="E22" s="81"/>
      <c r="F22" s="82">
        <f>SUM(F20:F21)</f>
        <v>0</v>
      </c>
      <c r="G22" s="418"/>
      <c r="H22" s="419"/>
    </row>
    <row r="23" spans="1:8" s="2" customFormat="1" ht="14.25" customHeight="1" x14ac:dyDescent="0.15">
      <c r="A23" s="427" t="s">
        <v>20</v>
      </c>
      <c r="B23" s="150"/>
      <c r="C23" s="428"/>
      <c r="D23" s="429"/>
      <c r="E23" s="68"/>
      <c r="F23" s="69"/>
      <c r="G23" s="70"/>
      <c r="H23" s="71"/>
    </row>
    <row r="24" spans="1:8" s="2" customFormat="1" ht="14.25" customHeight="1" x14ac:dyDescent="0.15">
      <c r="A24" s="403"/>
      <c r="B24" s="49"/>
      <c r="C24" s="407"/>
      <c r="D24" s="408"/>
      <c r="E24" s="61"/>
      <c r="F24" s="62"/>
      <c r="G24" s="63"/>
      <c r="H24" s="64"/>
    </row>
    <row r="25" spans="1:8" s="2" customFormat="1" ht="14.25" customHeight="1" thickBot="1" x14ac:dyDescent="0.2">
      <c r="A25" s="404"/>
      <c r="B25" s="409" t="s">
        <v>30</v>
      </c>
      <c r="C25" s="410"/>
      <c r="D25" s="411"/>
      <c r="E25" s="77"/>
      <c r="F25" s="78">
        <f>SUM(F23:F24)</f>
        <v>0</v>
      </c>
      <c r="G25" s="79"/>
      <c r="H25" s="80">
        <f>SUM(H23:H24)</f>
        <v>0</v>
      </c>
    </row>
    <row r="26" spans="1:8" s="2" customFormat="1" ht="14.25" customHeight="1" thickBot="1" x14ac:dyDescent="0.2">
      <c r="A26" s="448" t="s">
        <v>27</v>
      </c>
      <c r="B26" s="176" t="s">
        <v>189</v>
      </c>
      <c r="C26" s="449" t="s">
        <v>190</v>
      </c>
      <c r="D26" s="450"/>
      <c r="E26" s="172"/>
      <c r="F26" s="177">
        <v>88000</v>
      </c>
      <c r="G26" s="174"/>
      <c r="H26" s="178">
        <v>88000</v>
      </c>
    </row>
    <row r="27" spans="1:8" s="2" customFormat="1" ht="14.25" customHeight="1" thickBot="1" x14ac:dyDescent="0.2">
      <c r="A27" s="442"/>
      <c r="B27" s="179" t="s">
        <v>191</v>
      </c>
      <c r="C27" s="451" t="s">
        <v>197</v>
      </c>
      <c r="D27" s="452"/>
      <c r="E27" s="180"/>
      <c r="F27" s="181">
        <f>30*300</f>
        <v>9000</v>
      </c>
      <c r="G27" s="182"/>
      <c r="H27" s="183">
        <v>9000</v>
      </c>
    </row>
    <row r="28" spans="1:8" s="2" customFormat="1" ht="14.25" customHeight="1" thickBot="1" x14ac:dyDescent="0.2">
      <c r="A28" s="442"/>
      <c r="B28" s="184" t="s">
        <v>196</v>
      </c>
      <c r="C28" s="478" t="s">
        <v>201</v>
      </c>
      <c r="D28" s="479"/>
      <c r="E28" s="185"/>
      <c r="F28" s="186">
        <f>40*15</f>
        <v>600</v>
      </c>
      <c r="G28" s="187"/>
      <c r="H28" s="188">
        <v>600</v>
      </c>
    </row>
    <row r="29" spans="1:8" s="2" customFormat="1" ht="14.25" customHeight="1" thickBot="1" x14ac:dyDescent="0.2">
      <c r="A29" s="442"/>
      <c r="B29" s="409" t="s">
        <v>30</v>
      </c>
      <c r="C29" s="410"/>
      <c r="D29" s="411"/>
      <c r="E29" s="77"/>
      <c r="F29" s="78">
        <f>SUM(F26:F28)</f>
        <v>97600</v>
      </c>
      <c r="G29" s="79"/>
      <c r="H29" s="80">
        <f>SUM(H26:H28)</f>
        <v>97600</v>
      </c>
    </row>
    <row r="30" spans="1:8" s="2" customFormat="1" ht="14.25" customHeight="1" thickBot="1" x14ac:dyDescent="0.2">
      <c r="A30" s="442" t="s">
        <v>23</v>
      </c>
      <c r="B30" s="176" t="s">
        <v>202</v>
      </c>
      <c r="C30" s="449" t="s">
        <v>203</v>
      </c>
      <c r="D30" s="450"/>
      <c r="E30" s="189"/>
      <c r="F30" s="177">
        <v>15000</v>
      </c>
      <c r="G30" s="190"/>
      <c r="H30" s="178">
        <v>15000</v>
      </c>
    </row>
    <row r="31" spans="1:8" s="2" customFormat="1" ht="14.25" customHeight="1" thickBot="1" x14ac:dyDescent="0.2">
      <c r="A31" s="442"/>
      <c r="B31" s="49"/>
      <c r="C31" s="407"/>
      <c r="D31" s="408"/>
      <c r="E31" s="25"/>
      <c r="F31" s="29"/>
      <c r="G31" s="28"/>
      <c r="H31" s="30"/>
    </row>
    <row r="32" spans="1:8" s="2" customFormat="1" ht="14.25" customHeight="1" thickBot="1" x14ac:dyDescent="0.2">
      <c r="A32" s="442"/>
      <c r="B32" s="409" t="s">
        <v>30</v>
      </c>
      <c r="C32" s="410"/>
      <c r="D32" s="411"/>
      <c r="E32" s="77"/>
      <c r="F32" s="78">
        <f>SUM(F30:F31)</f>
        <v>15000</v>
      </c>
      <c r="G32" s="79"/>
      <c r="H32" s="80">
        <f>SUM(H30:H31)</f>
        <v>15000</v>
      </c>
    </row>
    <row r="33" spans="1:8" s="2" customFormat="1" ht="14.25" customHeight="1" thickBot="1" x14ac:dyDescent="0.2">
      <c r="A33" s="443" t="s">
        <v>24</v>
      </c>
      <c r="B33" s="151"/>
      <c r="C33" s="444"/>
      <c r="D33" s="445"/>
      <c r="E33" s="57"/>
      <c r="F33" s="58"/>
      <c r="G33" s="59"/>
      <c r="H33" s="60"/>
    </row>
    <row r="34" spans="1:8" s="2" customFormat="1" ht="14.25" customHeight="1" thickBot="1" x14ac:dyDescent="0.2">
      <c r="A34" s="443"/>
      <c r="B34" s="52"/>
      <c r="C34" s="446"/>
      <c r="D34" s="447"/>
      <c r="E34" s="72"/>
      <c r="F34" s="73"/>
      <c r="G34" s="74"/>
      <c r="H34" s="75"/>
    </row>
    <row r="35" spans="1:8" s="2" customFormat="1" ht="14.25" customHeight="1" thickBot="1" x14ac:dyDescent="0.2">
      <c r="A35" s="443"/>
      <c r="B35" s="409" t="s">
        <v>30</v>
      </c>
      <c r="C35" s="410"/>
      <c r="D35" s="411"/>
      <c r="E35" s="77"/>
      <c r="F35" s="78">
        <f>SUM(F33:F34)</f>
        <v>0</v>
      </c>
      <c r="G35" s="79"/>
      <c r="H35" s="80">
        <f>SUM(H33:H34)</f>
        <v>0</v>
      </c>
    </row>
    <row r="36" spans="1:8" ht="15" customHeight="1" thickBot="1" x14ac:dyDescent="0.2">
      <c r="A36" s="448" t="s">
        <v>34</v>
      </c>
      <c r="B36" s="176" t="s">
        <v>205</v>
      </c>
      <c r="C36" s="449" t="s">
        <v>204</v>
      </c>
      <c r="D36" s="450"/>
      <c r="E36" s="172"/>
      <c r="F36" s="177">
        <v>60000</v>
      </c>
      <c r="G36" s="174"/>
      <c r="H36" s="178">
        <v>60000</v>
      </c>
    </row>
    <row r="37" spans="1:8" ht="15" customHeight="1" thickBot="1" x14ac:dyDescent="0.2">
      <c r="A37" s="442"/>
      <c r="B37" s="191" t="s">
        <v>206</v>
      </c>
      <c r="C37" s="451" t="s">
        <v>207</v>
      </c>
      <c r="D37" s="452"/>
      <c r="E37" s="180"/>
      <c r="F37" s="181">
        <v>10000</v>
      </c>
      <c r="G37" s="192"/>
      <c r="H37" s="183">
        <v>10000</v>
      </c>
    </row>
    <row r="38" spans="1:8" ht="15" customHeight="1" thickBot="1" x14ac:dyDescent="0.2">
      <c r="A38" s="442"/>
      <c r="B38" s="149"/>
      <c r="C38" s="407"/>
      <c r="D38" s="408"/>
      <c r="E38" s="34"/>
      <c r="F38" s="43"/>
      <c r="G38" s="76"/>
      <c r="H38" s="44"/>
    </row>
    <row r="39" spans="1:8" ht="15" customHeight="1" thickBot="1" x14ac:dyDescent="0.2">
      <c r="A39" s="442"/>
      <c r="B39" s="409" t="s">
        <v>30</v>
      </c>
      <c r="C39" s="410"/>
      <c r="D39" s="411"/>
      <c r="E39" s="85"/>
      <c r="F39" s="86">
        <f>SUM(F36:F38)</f>
        <v>70000</v>
      </c>
      <c r="G39" s="79"/>
      <c r="H39" s="87">
        <f>SUM(H36:H38)</f>
        <v>70000</v>
      </c>
    </row>
    <row r="40" spans="1:8" ht="15" customHeight="1" thickBot="1" x14ac:dyDescent="0.2">
      <c r="A40" s="442" t="s">
        <v>21</v>
      </c>
      <c r="B40" s="176" t="s">
        <v>198</v>
      </c>
      <c r="C40" s="449" t="s">
        <v>199</v>
      </c>
      <c r="D40" s="450"/>
      <c r="E40" s="189"/>
      <c r="F40" s="193">
        <f>1200*3*6</f>
        <v>21600</v>
      </c>
      <c r="G40" s="190"/>
      <c r="H40" s="178">
        <v>21600</v>
      </c>
    </row>
    <row r="41" spans="1:8" ht="15" customHeight="1" thickBot="1" x14ac:dyDescent="0.2">
      <c r="A41" s="442"/>
      <c r="B41" s="184" t="s">
        <v>198</v>
      </c>
      <c r="C41" s="478" t="s">
        <v>200</v>
      </c>
      <c r="D41" s="479"/>
      <c r="E41" s="194"/>
      <c r="F41" s="186">
        <f>1200*2*3</f>
        <v>7200</v>
      </c>
      <c r="G41" s="195"/>
      <c r="H41" s="196">
        <v>7200</v>
      </c>
    </row>
    <row r="42" spans="1:8" ht="15" customHeight="1" thickBot="1" x14ac:dyDescent="0.2">
      <c r="A42" s="442"/>
      <c r="B42" s="409" t="s">
        <v>30</v>
      </c>
      <c r="C42" s="410"/>
      <c r="D42" s="411"/>
      <c r="E42" s="77"/>
      <c r="F42" s="78">
        <f>SUM(F40:F41)</f>
        <v>28800</v>
      </c>
      <c r="G42" s="79"/>
      <c r="H42" s="80">
        <f>SUM(H40:H41)</f>
        <v>28800</v>
      </c>
    </row>
    <row r="43" spans="1:8" ht="15" customHeight="1" thickBot="1" x14ac:dyDescent="0.2">
      <c r="A43" s="442" t="s">
        <v>22</v>
      </c>
      <c r="B43" s="51"/>
      <c r="C43" s="428"/>
      <c r="D43" s="429"/>
      <c r="E43" s="37"/>
      <c r="F43" s="35"/>
      <c r="G43" s="38"/>
      <c r="H43" s="36"/>
    </row>
    <row r="44" spans="1:8" ht="15" customHeight="1" thickBot="1" x14ac:dyDescent="0.2">
      <c r="A44" s="442"/>
      <c r="B44" s="148"/>
      <c r="C44" s="407"/>
      <c r="D44" s="408"/>
      <c r="E44" s="39"/>
      <c r="F44" s="40"/>
      <c r="G44" s="41"/>
      <c r="H44" s="42"/>
    </row>
    <row r="45" spans="1:8" ht="15" customHeight="1" thickBot="1" x14ac:dyDescent="0.2">
      <c r="A45" s="442"/>
      <c r="B45" s="409" t="s">
        <v>30</v>
      </c>
      <c r="C45" s="410"/>
      <c r="D45" s="411"/>
      <c r="E45" s="77"/>
      <c r="F45" s="78">
        <f>SUM(F43:F44)</f>
        <v>0</v>
      </c>
      <c r="G45" s="79"/>
      <c r="H45" s="80">
        <f>SUM(H43:H44)</f>
        <v>0</v>
      </c>
    </row>
    <row r="46" spans="1:8" ht="15" customHeight="1" x14ac:dyDescent="0.15">
      <c r="A46" s="56" t="s">
        <v>209</v>
      </c>
      <c r="B46" s="197" t="s">
        <v>208</v>
      </c>
      <c r="C46" s="440" t="s">
        <v>288</v>
      </c>
      <c r="D46" s="441"/>
      <c r="E46" s="198"/>
      <c r="F46" s="199">
        <v>55000</v>
      </c>
      <c r="G46" s="200"/>
      <c r="H46" s="201">
        <v>38600</v>
      </c>
    </row>
    <row r="47" spans="1:8" ht="15" customHeight="1" thickBot="1" x14ac:dyDescent="0.2">
      <c r="A47" s="45" t="s">
        <v>29</v>
      </c>
      <c r="B47" s="163"/>
      <c r="C47" s="482"/>
      <c r="D47" s="483"/>
      <c r="E47" s="164"/>
      <c r="F47" s="165"/>
      <c r="G47" s="166"/>
      <c r="H47" s="167"/>
    </row>
    <row r="48" spans="1:8" ht="25.5" customHeight="1" thickTop="1" thickBot="1" x14ac:dyDescent="0.2">
      <c r="A48" s="484" t="s">
        <v>12</v>
      </c>
      <c r="B48" s="485"/>
      <c r="C48" s="485"/>
      <c r="D48" s="486"/>
      <c r="E48" s="21" t="s">
        <v>17</v>
      </c>
      <c r="F48" s="66">
        <f>SUM(F45,F42,F39,F35,F32,F29,F25,F22,F19,F46)</f>
        <v>296400</v>
      </c>
      <c r="G48" s="22" t="s">
        <v>16</v>
      </c>
      <c r="H48" s="67">
        <f>SUM(H45,H42,H39,H35,H32,H29,H25,H46)</f>
        <v>250000</v>
      </c>
    </row>
    <row r="49" spans="1:8" ht="14.25" customHeight="1" x14ac:dyDescent="0.15">
      <c r="A49" s="487" t="s">
        <v>33</v>
      </c>
      <c r="B49" s="487"/>
      <c r="C49" s="487"/>
      <c r="D49" s="487"/>
      <c r="E49" s="487"/>
      <c r="F49" s="487"/>
      <c r="G49" s="487"/>
      <c r="H49" s="487"/>
    </row>
    <row r="50" spans="1:8" ht="14.25" customHeight="1" thickBot="1" x14ac:dyDescent="0.2">
      <c r="A50" s="8" t="s">
        <v>13</v>
      </c>
      <c r="C50" s="5"/>
      <c r="D50" s="5"/>
      <c r="E50" s="5"/>
      <c r="F50" s="6"/>
      <c r="G50" s="6"/>
      <c r="H50" s="7"/>
    </row>
    <row r="51" spans="1:8" ht="12" customHeight="1" x14ac:dyDescent="0.15">
      <c r="A51" s="8"/>
      <c r="B51" s="16" t="s">
        <v>15</v>
      </c>
      <c r="C51" s="480" t="s">
        <v>18</v>
      </c>
      <c r="D51" s="17" t="s">
        <v>16</v>
      </c>
      <c r="E51" s="5"/>
      <c r="F51" s="6"/>
      <c r="G51" s="6"/>
      <c r="H51" s="7"/>
    </row>
    <row r="52" spans="1:8" ht="18" customHeight="1" thickBot="1" x14ac:dyDescent="0.2">
      <c r="A52" s="5"/>
      <c r="B52" s="12">
        <f>F6</f>
        <v>250000</v>
      </c>
      <c r="C52" s="480"/>
      <c r="D52" s="13">
        <f>H48</f>
        <v>250000</v>
      </c>
      <c r="E52" s="7"/>
      <c r="F52" s="6"/>
      <c r="G52" s="6"/>
      <c r="H52" s="7"/>
    </row>
    <row r="53" spans="1:8" ht="6" customHeight="1" thickBot="1" x14ac:dyDescent="0.2">
      <c r="A53" s="5"/>
      <c r="B53" s="5"/>
      <c r="C53" s="20"/>
      <c r="D53" s="5"/>
      <c r="E53" s="5"/>
      <c r="F53" s="6"/>
      <c r="G53" s="6"/>
      <c r="H53" s="7"/>
    </row>
    <row r="54" spans="1:8" ht="12" customHeight="1" x14ac:dyDescent="0.15">
      <c r="A54" s="5"/>
      <c r="B54" s="19" t="s">
        <v>9</v>
      </c>
      <c r="C54" s="480" t="s">
        <v>18</v>
      </c>
      <c r="D54" s="18" t="s">
        <v>17</v>
      </c>
      <c r="E54" s="5"/>
      <c r="F54" s="6"/>
      <c r="G54" s="6"/>
      <c r="H54" s="7"/>
    </row>
    <row r="55" spans="1:8" ht="18" customHeight="1" thickBot="1" x14ac:dyDescent="0.2">
      <c r="A55" s="5"/>
      <c r="B55" s="14">
        <f>F12</f>
        <v>296400</v>
      </c>
      <c r="C55" s="480"/>
      <c r="D55" s="15">
        <f>F48</f>
        <v>296400</v>
      </c>
      <c r="E55" s="6"/>
      <c r="F55" s="6"/>
      <c r="G55" s="6"/>
      <c r="H55" s="7"/>
    </row>
    <row r="56" spans="1:8" x14ac:dyDescent="0.15">
      <c r="A56" s="481"/>
      <c r="B56" s="481"/>
      <c r="C56" s="481"/>
      <c r="D56" s="481"/>
      <c r="E56" s="481"/>
      <c r="F56" s="481"/>
      <c r="G56" s="481"/>
      <c r="H56" s="481"/>
    </row>
    <row r="58" spans="1:8" ht="15" customHeight="1" x14ac:dyDescent="0.15"/>
    <row r="59" spans="1:8" ht="15" customHeight="1" x14ac:dyDescent="0.15"/>
    <row r="60" spans="1:8" ht="15" customHeight="1" x14ac:dyDescent="0.15"/>
    <row r="61" spans="1:8" ht="15" customHeight="1" x14ac:dyDescent="0.15"/>
    <row r="62" spans="1:8" ht="15" customHeight="1" x14ac:dyDescent="0.15"/>
    <row r="63" spans="1:8" ht="15" customHeight="1" x14ac:dyDescent="0.15"/>
  </sheetData>
  <mergeCells count="63">
    <mergeCell ref="C54:C55"/>
    <mergeCell ref="A56:H56"/>
    <mergeCell ref="C38:D38"/>
    <mergeCell ref="B39:D39"/>
    <mergeCell ref="A40:A42"/>
    <mergeCell ref="C40:D40"/>
    <mergeCell ref="C41:D41"/>
    <mergeCell ref="B42:D42"/>
    <mergeCell ref="C51:C52"/>
    <mergeCell ref="C47:D47"/>
    <mergeCell ref="A48:D48"/>
    <mergeCell ref="A49:H49"/>
    <mergeCell ref="C28:D28"/>
    <mergeCell ref="B29:D29"/>
    <mergeCell ref="A30:A32"/>
    <mergeCell ref="C30:D30"/>
    <mergeCell ref="C31:D31"/>
    <mergeCell ref="B32:D32"/>
    <mergeCell ref="A26:A29"/>
    <mergeCell ref="C26:D26"/>
    <mergeCell ref="C27:D27"/>
    <mergeCell ref="A2:H2"/>
    <mergeCell ref="B5:D5"/>
    <mergeCell ref="E5:F5"/>
    <mergeCell ref="B6:D6"/>
    <mergeCell ref="B7:D7"/>
    <mergeCell ref="A8:A9"/>
    <mergeCell ref="B8:D8"/>
    <mergeCell ref="B9:D9"/>
    <mergeCell ref="B10:D10"/>
    <mergeCell ref="B11:D11"/>
    <mergeCell ref="A12:D12"/>
    <mergeCell ref="B15:B16"/>
    <mergeCell ref="C15:D16"/>
    <mergeCell ref="E15:F16"/>
    <mergeCell ref="C46:D46"/>
    <mergeCell ref="A43:A45"/>
    <mergeCell ref="C43:D43"/>
    <mergeCell ref="C44:D44"/>
    <mergeCell ref="B45:D45"/>
    <mergeCell ref="A33:A35"/>
    <mergeCell ref="C33:D33"/>
    <mergeCell ref="C34:D34"/>
    <mergeCell ref="B35:D35"/>
    <mergeCell ref="A36:A39"/>
    <mergeCell ref="C36:D36"/>
    <mergeCell ref="C37:D37"/>
    <mergeCell ref="A23:A25"/>
    <mergeCell ref="C23:D23"/>
    <mergeCell ref="C24:D24"/>
    <mergeCell ref="B25:D25"/>
    <mergeCell ref="A20:A22"/>
    <mergeCell ref="C20:D20"/>
    <mergeCell ref="G20:H22"/>
    <mergeCell ref="C21:D21"/>
    <mergeCell ref="B22:D22"/>
    <mergeCell ref="G15:H15"/>
    <mergeCell ref="G16:H16"/>
    <mergeCell ref="A17:A19"/>
    <mergeCell ref="C17:D17"/>
    <mergeCell ref="C18:D18"/>
    <mergeCell ref="B19:D19"/>
    <mergeCell ref="A15:A16"/>
  </mergeCells>
  <phoneticPr fontId="4"/>
  <pageMargins left="0.6692913385826772" right="0.47244094488188981" top="0.55118110236220474" bottom="7.874015748031496E-2" header="0.51181102362204722" footer="0.31496062992125984"/>
  <pageSetup paperSize="9" scale="97" orientation="portrait" r:id="rId1"/>
  <headerFooter alignWithMargins="0"/>
  <drawing r:id="rId2"/>
  <extLst>
    <ext xmlns:x14="http://schemas.microsoft.com/office/spreadsheetml/2009/9/main" uri="{78C0D931-6437-407d-A8EE-F0AAD7539E65}">
      <x14:conditionalFormattings>
        <x14:conditionalFormatting xmlns:xm="http://schemas.microsoft.com/office/excel/2006/main">
          <x14:cfRule type="expression" priority="2242" id="{1E4D8A30-79D5-4916-BEAD-8BD1453353C5}">
            <xm:f>AND('助成事業執行計画書（２）'!#REF!&lt;&gt;"",#REF!="",#REF!="")</xm:f>
            <x14:dxf>
              <fill>
                <patternFill>
                  <bgColor rgb="FFFFFF00"/>
                </patternFill>
              </fill>
            </x14:dxf>
          </x14:cfRule>
          <xm:sqref>B7:D8 F7:F8</xm:sqref>
        </x14:conditionalFormatting>
        <x14:conditionalFormatting xmlns:xm="http://schemas.microsoft.com/office/excel/2006/main">
          <x14:cfRule type="expression" priority="2245" id="{5211E285-052E-4813-AA0E-E8394850362A}">
            <xm:f>AND('助成事業執行計画書（２）'!#REF!&lt;&gt;"",#REF!="",#REF!="")</xm:f>
            <x14:dxf>
              <fill>
                <patternFill>
                  <bgColor rgb="FFFFFF00"/>
                </patternFill>
              </fill>
            </x14:dxf>
          </x14:cfRule>
          <xm:sqref>B10:D10 F10</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0881C8-B30C-4338-B9CE-EEA1CD2BE0B9}">
  <sheetPr>
    <pageSetUpPr fitToPage="1"/>
  </sheetPr>
  <dimension ref="A1:Q1048399"/>
  <sheetViews>
    <sheetView view="pageBreakPreview" topLeftCell="E1" zoomScale="70" zoomScaleNormal="100" zoomScaleSheetLayoutView="70" workbookViewId="0">
      <selection activeCell="B15" sqref="B15:D15"/>
    </sheetView>
  </sheetViews>
  <sheetFormatPr defaultColWidth="8.75" defaultRowHeight="13.5" x14ac:dyDescent="0.15"/>
  <cols>
    <col min="1" max="1" width="4.875" style="202" customWidth="1"/>
    <col min="2" max="2" width="9.625" style="202" bestFit="1" customWidth="1"/>
    <col min="3" max="3" width="3.5" style="206" customWidth="1"/>
    <col min="4" max="4" width="9.625" style="202" bestFit="1" customWidth="1"/>
    <col min="5" max="5" width="30.25" style="202" customWidth="1"/>
    <col min="6" max="6" width="20.625" style="202" customWidth="1"/>
    <col min="7" max="7" width="18.5" style="202" customWidth="1"/>
    <col min="8" max="8" width="5.625" style="202" bestFit="1" customWidth="1"/>
    <col min="9" max="9" width="4.125" style="210" bestFit="1" customWidth="1"/>
    <col min="10" max="10" width="2.875" style="212" bestFit="1" customWidth="1"/>
    <col min="11" max="11" width="11.375" style="210" bestFit="1" customWidth="1"/>
    <col min="12" max="12" width="9.875" style="202" customWidth="1"/>
    <col min="13" max="13" width="14.5" style="202" customWidth="1"/>
    <col min="14" max="16" width="9.625" style="202" customWidth="1"/>
    <col min="17" max="17" width="18.125" style="202" customWidth="1"/>
    <col min="18" max="16384" width="8.75" style="202"/>
  </cols>
  <sheetData>
    <row r="1" spans="1:17" ht="47.45" customHeight="1" thickBot="1" x14ac:dyDescent="0.25">
      <c r="A1" s="488" t="s">
        <v>233</v>
      </c>
      <c r="B1" s="488"/>
      <c r="C1" s="488"/>
      <c r="D1" s="488"/>
      <c r="E1" s="488"/>
      <c r="F1" s="488"/>
      <c r="G1" s="488"/>
      <c r="H1" s="488"/>
      <c r="I1" s="488"/>
      <c r="J1" s="488"/>
      <c r="K1" s="488"/>
      <c r="L1" s="488"/>
      <c r="M1" s="488"/>
      <c r="N1" s="488"/>
      <c r="O1" s="488"/>
      <c r="P1" s="488"/>
      <c r="Q1" s="488"/>
    </row>
    <row r="2" spans="1:17" s="206" customFormat="1" ht="14.25" thickBot="1" x14ac:dyDescent="0.2">
      <c r="A2" s="203" t="s">
        <v>210</v>
      </c>
      <c r="B2" s="489" t="s">
        <v>211</v>
      </c>
      <c r="C2" s="489"/>
      <c r="D2" s="489"/>
      <c r="E2" s="204" t="s">
        <v>212</v>
      </c>
      <c r="F2" s="204" t="s">
        <v>213</v>
      </c>
      <c r="G2" s="204" t="s">
        <v>214</v>
      </c>
      <c r="H2" s="501" t="s">
        <v>232</v>
      </c>
      <c r="I2" s="502"/>
      <c r="J2" s="503"/>
      <c r="K2" s="506" t="s">
        <v>222</v>
      </c>
      <c r="L2" s="507"/>
      <c r="M2" s="213" t="s">
        <v>223</v>
      </c>
      <c r="N2" s="506" t="s">
        <v>231</v>
      </c>
      <c r="O2" s="508"/>
      <c r="P2" s="507"/>
      <c r="Q2" s="205" t="s">
        <v>215</v>
      </c>
    </row>
    <row r="3" spans="1:17" ht="14.25" thickTop="1" x14ac:dyDescent="0.15">
      <c r="A3" s="490" t="s">
        <v>216</v>
      </c>
      <c r="B3" s="492">
        <v>46190</v>
      </c>
      <c r="C3" s="493"/>
      <c r="D3" s="494"/>
      <c r="E3" s="495" t="s">
        <v>217</v>
      </c>
      <c r="F3" s="497" t="s">
        <v>218</v>
      </c>
      <c r="G3" s="497" t="s">
        <v>219</v>
      </c>
      <c r="H3" s="226" t="s">
        <v>226</v>
      </c>
      <c r="I3" s="227">
        <v>10</v>
      </c>
      <c r="J3" s="228" t="s">
        <v>229</v>
      </c>
      <c r="K3" s="229" t="s">
        <v>261</v>
      </c>
      <c r="L3" s="230">
        <v>500</v>
      </c>
      <c r="M3" s="504" cm="1">
        <f t="array" ref="M3">_xlfn.IFS(K3="1組あたり",I3*L3,AND(K3="大人1人あたり",K4=""),I3*L3,AND(K3="大人1人あたり",K4="子ども1人あたり"),(I3*L3)+(I4*L4),I3="","")</f>
        <v>5000</v>
      </c>
      <c r="N3" s="231" t="s">
        <v>224</v>
      </c>
      <c r="O3" s="231" t="s">
        <v>81</v>
      </c>
      <c r="P3" s="232" t="s">
        <v>225</v>
      </c>
      <c r="Q3" s="499" t="s">
        <v>253</v>
      </c>
    </row>
    <row r="4" spans="1:17" x14ac:dyDescent="0.15">
      <c r="A4" s="491"/>
      <c r="B4" s="233">
        <v>0.41666666666666669</v>
      </c>
      <c r="C4" s="234" t="s">
        <v>220</v>
      </c>
      <c r="D4" s="235">
        <v>0.45833333333333331</v>
      </c>
      <c r="E4" s="496"/>
      <c r="F4" s="498"/>
      <c r="G4" s="498"/>
      <c r="H4" s="236" t="s">
        <v>227</v>
      </c>
      <c r="I4" s="227">
        <v>10</v>
      </c>
      <c r="J4" s="237" t="s">
        <v>229</v>
      </c>
      <c r="K4" s="238"/>
      <c r="L4" s="239"/>
      <c r="M4" s="505"/>
      <c r="N4" s="240">
        <v>1</v>
      </c>
      <c r="O4" s="240">
        <v>2</v>
      </c>
      <c r="P4" s="240">
        <v>2</v>
      </c>
      <c r="Q4" s="500"/>
    </row>
    <row r="5" spans="1:17" ht="18" customHeight="1" x14ac:dyDescent="0.15">
      <c r="A5" s="511">
        <v>1</v>
      </c>
      <c r="B5" s="513">
        <v>46186</v>
      </c>
      <c r="C5" s="514"/>
      <c r="D5" s="515"/>
      <c r="E5" s="516" t="s">
        <v>241</v>
      </c>
      <c r="F5" s="516" t="s">
        <v>245</v>
      </c>
      <c r="G5" s="516" t="s">
        <v>249</v>
      </c>
      <c r="H5" s="221" t="s">
        <v>226</v>
      </c>
      <c r="I5" s="222"/>
      <c r="J5" s="223" t="s">
        <v>229</v>
      </c>
      <c r="K5" s="220"/>
      <c r="L5" s="224"/>
      <c r="M5" s="519" t="str" cm="1">
        <f t="array" ref="M5">_xlfn.IFS(K5="1組あたり",I5*L5,AND(K5="大人1人あたり",K6=""),I5*L5,AND(K5="大人1人あたり",K6="子ども1人あたり"),(I5*L5)+(I6*L6),I5="","")</f>
        <v/>
      </c>
      <c r="N5" s="214" t="s">
        <v>224</v>
      </c>
      <c r="O5" s="214" t="s">
        <v>81</v>
      </c>
      <c r="P5" s="215" t="s">
        <v>225</v>
      </c>
      <c r="Q5" s="509"/>
    </row>
    <row r="6" spans="1:17" x14ac:dyDescent="0.15">
      <c r="A6" s="512"/>
      <c r="B6" s="251">
        <v>0.39583333333333331</v>
      </c>
      <c r="C6" s="208" t="s">
        <v>220</v>
      </c>
      <c r="D6" s="252">
        <v>0.41666666666666669</v>
      </c>
      <c r="E6" s="517"/>
      <c r="F6" s="517"/>
      <c r="G6" s="518"/>
      <c r="H6" s="217" t="s">
        <v>227</v>
      </c>
      <c r="I6" s="222"/>
      <c r="J6" s="219" t="s">
        <v>229</v>
      </c>
      <c r="K6" s="218"/>
      <c r="L6" s="225"/>
      <c r="M6" s="520"/>
      <c r="N6" s="250">
        <v>1</v>
      </c>
      <c r="O6" s="250">
        <v>2</v>
      </c>
      <c r="P6" s="216"/>
      <c r="Q6" s="510"/>
    </row>
    <row r="7" spans="1:17" ht="18" customHeight="1" x14ac:dyDescent="0.15">
      <c r="A7" s="511">
        <v>2</v>
      </c>
      <c r="B7" s="513">
        <v>46186</v>
      </c>
      <c r="C7" s="514"/>
      <c r="D7" s="515"/>
      <c r="E7" s="516" t="s">
        <v>242</v>
      </c>
      <c r="F7" s="516" t="s">
        <v>247</v>
      </c>
      <c r="G7" s="516" t="s">
        <v>250</v>
      </c>
      <c r="H7" s="221" t="s">
        <v>226</v>
      </c>
      <c r="I7" s="247">
        <v>10</v>
      </c>
      <c r="J7" s="223" t="s">
        <v>229</v>
      </c>
      <c r="K7" s="248" t="s">
        <v>230</v>
      </c>
      <c r="L7" s="249">
        <v>500</v>
      </c>
      <c r="M7" s="519" cm="1">
        <f t="array" ref="M7">_xlfn.IFS(K7="1組あたり",I7*L7,AND(K7="大人1人あたり",K8=""),I7*L7,AND(K7="大人1人あたり",K8="子ども1人あたり"),(I7*L7)+(I8*L8),I7="","")</f>
        <v>5000</v>
      </c>
      <c r="N7" s="214" t="s">
        <v>224</v>
      </c>
      <c r="O7" s="214" t="s">
        <v>81</v>
      </c>
      <c r="P7" s="215" t="s">
        <v>225</v>
      </c>
      <c r="Q7" s="509"/>
    </row>
    <row r="8" spans="1:17" x14ac:dyDescent="0.15">
      <c r="A8" s="512"/>
      <c r="B8" s="251">
        <v>0.41666666666666669</v>
      </c>
      <c r="C8" s="208" t="s">
        <v>220</v>
      </c>
      <c r="D8" s="252">
        <v>0.5</v>
      </c>
      <c r="E8" s="517"/>
      <c r="F8" s="517"/>
      <c r="G8" s="518"/>
      <c r="H8" s="217" t="s">
        <v>227</v>
      </c>
      <c r="I8" s="222"/>
      <c r="J8" s="219" t="s">
        <v>229</v>
      </c>
      <c r="K8" s="218"/>
      <c r="L8" s="225"/>
      <c r="M8" s="520"/>
      <c r="N8" s="250">
        <v>1</v>
      </c>
      <c r="O8" s="250">
        <v>2</v>
      </c>
      <c r="P8" s="250">
        <v>2</v>
      </c>
      <c r="Q8" s="510"/>
    </row>
    <row r="9" spans="1:17" ht="18" customHeight="1" x14ac:dyDescent="0.15">
      <c r="A9" s="511">
        <v>3</v>
      </c>
      <c r="B9" s="513">
        <v>46244</v>
      </c>
      <c r="C9" s="514"/>
      <c r="D9" s="515"/>
      <c r="E9" s="516" t="s">
        <v>243</v>
      </c>
      <c r="F9" s="516" t="s">
        <v>248</v>
      </c>
      <c r="G9" s="516" t="s">
        <v>251</v>
      </c>
      <c r="H9" s="221" t="s">
        <v>226</v>
      </c>
      <c r="I9" s="247">
        <v>10</v>
      </c>
      <c r="J9" s="223" t="s">
        <v>229</v>
      </c>
      <c r="K9" s="248" t="s">
        <v>230</v>
      </c>
      <c r="L9" s="249">
        <v>500</v>
      </c>
      <c r="M9" s="519" cm="1">
        <f t="array" ref="M9">_xlfn.IFS(K9="1組あたり",I9*L9,AND(K9="大人1人あたり",K10=""),I9*L9,AND(K9="大人1人あたり",K10="子ども1人あたり"),(I9*L9)+(I10*L10),I9="","")</f>
        <v>5000</v>
      </c>
      <c r="N9" s="214" t="s">
        <v>224</v>
      </c>
      <c r="O9" s="214" t="s">
        <v>81</v>
      </c>
      <c r="P9" s="215" t="s">
        <v>225</v>
      </c>
      <c r="Q9" s="509"/>
    </row>
    <row r="10" spans="1:17" x14ac:dyDescent="0.15">
      <c r="A10" s="512"/>
      <c r="B10" s="251">
        <v>0.41666666666666669</v>
      </c>
      <c r="C10" s="208" t="s">
        <v>220</v>
      </c>
      <c r="D10" s="252">
        <v>0.5</v>
      </c>
      <c r="E10" s="517"/>
      <c r="F10" s="517"/>
      <c r="G10" s="518"/>
      <c r="H10" s="217" t="s">
        <v>227</v>
      </c>
      <c r="I10" s="222"/>
      <c r="J10" s="219" t="s">
        <v>229</v>
      </c>
      <c r="K10" s="218"/>
      <c r="L10" s="225"/>
      <c r="M10" s="520"/>
      <c r="N10" s="250">
        <v>1</v>
      </c>
      <c r="O10" s="250">
        <v>2</v>
      </c>
      <c r="P10" s="250">
        <v>2</v>
      </c>
      <c r="Q10" s="510"/>
    </row>
    <row r="11" spans="1:17" ht="18" customHeight="1" x14ac:dyDescent="0.15">
      <c r="A11" s="511">
        <v>4</v>
      </c>
      <c r="B11" s="513">
        <v>46310</v>
      </c>
      <c r="C11" s="514"/>
      <c r="D11" s="515"/>
      <c r="E11" s="516" t="s">
        <v>241</v>
      </c>
      <c r="F11" s="516" t="s">
        <v>246</v>
      </c>
      <c r="G11" s="516" t="s">
        <v>249</v>
      </c>
      <c r="H11" s="221" t="s">
        <v>226</v>
      </c>
      <c r="I11" s="222"/>
      <c r="J11" s="223" t="s">
        <v>229</v>
      </c>
      <c r="K11" s="220"/>
      <c r="L11" s="224"/>
      <c r="M11" s="519" t="str" cm="1">
        <f t="array" ref="M11">_xlfn.IFS(K11="1組あたり",I11*L11,AND(K11="大人1人あたり",K12=""),I11*L11,AND(K11="大人1人あたり",K12="子ども1人あたり"),(I11*L11)+(I12*L12),I11="","")</f>
        <v/>
      </c>
      <c r="N11" s="214" t="s">
        <v>224</v>
      </c>
      <c r="O11" s="214" t="s">
        <v>81</v>
      </c>
      <c r="P11" s="215" t="s">
        <v>225</v>
      </c>
      <c r="Q11" s="509"/>
    </row>
    <row r="12" spans="1:17" x14ac:dyDescent="0.15">
      <c r="A12" s="512"/>
      <c r="B12" s="251">
        <v>0.39583333333333331</v>
      </c>
      <c r="C12" s="208" t="s">
        <v>220</v>
      </c>
      <c r="D12" s="252">
        <v>0.41666666666666669</v>
      </c>
      <c r="E12" s="517"/>
      <c r="F12" s="517"/>
      <c r="G12" s="518"/>
      <c r="H12" s="217" t="s">
        <v>227</v>
      </c>
      <c r="I12" s="222"/>
      <c r="J12" s="219" t="s">
        <v>229</v>
      </c>
      <c r="K12" s="218"/>
      <c r="L12" s="225"/>
      <c r="M12" s="520"/>
      <c r="N12" s="250">
        <v>1</v>
      </c>
      <c r="O12" s="250">
        <v>2</v>
      </c>
      <c r="P12" s="216"/>
      <c r="Q12" s="510"/>
    </row>
    <row r="13" spans="1:17" ht="18" customHeight="1" x14ac:dyDescent="0.15">
      <c r="A13" s="511">
        <v>5</v>
      </c>
      <c r="B13" s="513">
        <v>46310</v>
      </c>
      <c r="C13" s="514"/>
      <c r="D13" s="515"/>
      <c r="E13" s="516" t="s">
        <v>244</v>
      </c>
      <c r="F13" s="516" t="s">
        <v>252</v>
      </c>
      <c r="G13" s="516" t="s">
        <v>251</v>
      </c>
      <c r="H13" s="221" t="s">
        <v>226</v>
      </c>
      <c r="I13" s="247">
        <v>10</v>
      </c>
      <c r="J13" s="223" t="s">
        <v>229</v>
      </c>
      <c r="K13" s="248" t="s">
        <v>228</v>
      </c>
      <c r="L13" s="249">
        <v>500</v>
      </c>
      <c r="M13" s="519" cm="1">
        <f t="array" ref="M13">_xlfn.IFS(K13="1組あたり",I13*L13,AND(K13="大人1人あたり",K14=""),I13*L13,AND(K13="大人1人あたり",K14="子ども1人あたり"),(I13*L13)+(I14*L14),I13="","")</f>
        <v>5000</v>
      </c>
      <c r="N13" s="214" t="s">
        <v>224</v>
      </c>
      <c r="O13" s="214" t="s">
        <v>81</v>
      </c>
      <c r="P13" s="215" t="s">
        <v>225</v>
      </c>
      <c r="Q13" s="509"/>
    </row>
    <row r="14" spans="1:17" x14ac:dyDescent="0.15">
      <c r="A14" s="512"/>
      <c r="B14" s="251">
        <v>0.54166666666666663</v>
      </c>
      <c r="C14" s="208" t="s">
        <v>220</v>
      </c>
      <c r="D14" s="252">
        <v>0.625</v>
      </c>
      <c r="E14" s="517"/>
      <c r="F14" s="517"/>
      <c r="G14" s="518"/>
      <c r="H14" s="217" t="s">
        <v>227</v>
      </c>
      <c r="I14" s="247">
        <v>10</v>
      </c>
      <c r="J14" s="219" t="s">
        <v>229</v>
      </c>
      <c r="K14" s="245"/>
      <c r="L14" s="246"/>
      <c r="M14" s="520"/>
      <c r="N14" s="250">
        <v>1</v>
      </c>
      <c r="O14" s="250">
        <v>2</v>
      </c>
      <c r="P14" s="250">
        <v>2</v>
      </c>
      <c r="Q14" s="510"/>
    </row>
    <row r="15" spans="1:17" ht="18" customHeight="1" x14ac:dyDescent="0.15">
      <c r="A15" s="511">
        <v>6</v>
      </c>
      <c r="B15" s="521"/>
      <c r="C15" s="522"/>
      <c r="D15" s="523"/>
      <c r="E15" s="524"/>
      <c r="F15" s="526"/>
      <c r="G15" s="526"/>
      <c r="H15" s="221" t="s">
        <v>226</v>
      </c>
      <c r="I15" s="222"/>
      <c r="J15" s="223" t="s">
        <v>229</v>
      </c>
      <c r="K15" s="220"/>
      <c r="L15" s="224"/>
      <c r="M15" s="519" t="str" cm="1">
        <f t="array" ref="M15">_xlfn.IFS(K15="1組あたり",I15*L15,AND(K15="大人1人あたり",K16=""),I15*L15,AND(K15="大人1人あたり",K16="子ども1人あたり"),(I15*L15)+(I16*L16),I15="","")</f>
        <v/>
      </c>
      <c r="N15" s="214" t="s">
        <v>224</v>
      </c>
      <c r="O15" s="214" t="s">
        <v>81</v>
      </c>
      <c r="P15" s="215" t="s">
        <v>225</v>
      </c>
      <c r="Q15" s="509"/>
    </row>
    <row r="16" spans="1:17" x14ac:dyDescent="0.15">
      <c r="A16" s="512"/>
      <c r="B16" s="207"/>
      <c r="C16" s="208" t="s">
        <v>220</v>
      </c>
      <c r="D16" s="209"/>
      <c r="E16" s="525"/>
      <c r="F16" s="527"/>
      <c r="G16" s="527"/>
      <c r="H16" s="217" t="s">
        <v>227</v>
      </c>
      <c r="I16" s="222"/>
      <c r="J16" s="219" t="s">
        <v>229</v>
      </c>
      <c r="K16" s="218"/>
      <c r="L16" s="225"/>
      <c r="M16" s="520"/>
      <c r="N16" s="216"/>
      <c r="O16" s="216"/>
      <c r="P16" s="216"/>
      <c r="Q16" s="510"/>
    </row>
    <row r="17" spans="1:17" ht="18" customHeight="1" x14ac:dyDescent="0.15">
      <c r="A17" s="511">
        <v>7</v>
      </c>
      <c r="B17" s="521"/>
      <c r="C17" s="522"/>
      <c r="D17" s="523"/>
      <c r="E17" s="524"/>
      <c r="F17" s="526"/>
      <c r="G17" s="526"/>
      <c r="H17" s="221" t="s">
        <v>226</v>
      </c>
      <c r="I17" s="222"/>
      <c r="J17" s="223" t="s">
        <v>229</v>
      </c>
      <c r="K17" s="220"/>
      <c r="L17" s="224"/>
      <c r="M17" s="519" t="str" cm="1">
        <f t="array" ref="M17">_xlfn.IFS(K17="1組あたり",I17*L17,AND(K17="大人1人あたり",K18=""),I17*L17,AND(K17="大人1人あたり",K18="子ども1人あたり"),(I17*L17)+(I18*L18),I17="","")</f>
        <v/>
      </c>
      <c r="N17" s="214" t="s">
        <v>224</v>
      </c>
      <c r="O17" s="214" t="s">
        <v>81</v>
      </c>
      <c r="P17" s="215" t="s">
        <v>225</v>
      </c>
      <c r="Q17" s="509"/>
    </row>
    <row r="18" spans="1:17" x14ac:dyDescent="0.15">
      <c r="A18" s="512"/>
      <c r="B18" s="207"/>
      <c r="C18" s="208" t="s">
        <v>220</v>
      </c>
      <c r="D18" s="209"/>
      <c r="E18" s="525"/>
      <c r="F18" s="527"/>
      <c r="G18" s="527"/>
      <c r="H18" s="217" t="s">
        <v>227</v>
      </c>
      <c r="I18" s="222"/>
      <c r="J18" s="219" t="s">
        <v>229</v>
      </c>
      <c r="K18" s="218"/>
      <c r="L18" s="225"/>
      <c r="M18" s="520"/>
      <c r="N18" s="216"/>
      <c r="O18" s="216"/>
      <c r="P18" s="216"/>
      <c r="Q18" s="510"/>
    </row>
    <row r="19" spans="1:17" ht="18" customHeight="1" x14ac:dyDescent="0.15">
      <c r="A19" s="511">
        <v>8</v>
      </c>
      <c r="B19" s="521"/>
      <c r="C19" s="522"/>
      <c r="D19" s="523"/>
      <c r="E19" s="524"/>
      <c r="F19" s="526"/>
      <c r="G19" s="526"/>
      <c r="H19" s="221" t="s">
        <v>226</v>
      </c>
      <c r="I19" s="222"/>
      <c r="J19" s="223" t="s">
        <v>229</v>
      </c>
      <c r="K19" s="220"/>
      <c r="L19" s="224"/>
      <c r="M19" s="519" t="str" cm="1">
        <f t="array" ref="M19">_xlfn.IFS(K19="1組あたり",I19*L19,AND(K19="大人1人あたり",K20=""),I19*L19,AND(K19="大人1人あたり",K20="子ども1人あたり"),(I19*L19)+(I20*L20),I19="","")</f>
        <v/>
      </c>
      <c r="N19" s="214" t="s">
        <v>224</v>
      </c>
      <c r="O19" s="214" t="s">
        <v>81</v>
      </c>
      <c r="P19" s="215" t="s">
        <v>225</v>
      </c>
      <c r="Q19" s="509"/>
    </row>
    <row r="20" spans="1:17" x14ac:dyDescent="0.15">
      <c r="A20" s="512"/>
      <c r="B20" s="207"/>
      <c r="C20" s="208" t="s">
        <v>220</v>
      </c>
      <c r="D20" s="209"/>
      <c r="E20" s="525"/>
      <c r="F20" s="527"/>
      <c r="G20" s="527"/>
      <c r="H20" s="217" t="s">
        <v>227</v>
      </c>
      <c r="I20" s="222"/>
      <c r="J20" s="219" t="s">
        <v>229</v>
      </c>
      <c r="K20" s="218"/>
      <c r="L20" s="225"/>
      <c r="M20" s="520"/>
      <c r="N20" s="216"/>
      <c r="O20" s="216"/>
      <c r="P20" s="216"/>
      <c r="Q20" s="510"/>
    </row>
    <row r="21" spans="1:17" ht="18" customHeight="1" x14ac:dyDescent="0.15">
      <c r="A21" s="511">
        <v>9</v>
      </c>
      <c r="B21" s="521"/>
      <c r="C21" s="522"/>
      <c r="D21" s="523"/>
      <c r="E21" s="524"/>
      <c r="F21" s="526"/>
      <c r="G21" s="526"/>
      <c r="H21" s="221" t="s">
        <v>226</v>
      </c>
      <c r="I21" s="222"/>
      <c r="J21" s="223" t="s">
        <v>229</v>
      </c>
      <c r="K21" s="220"/>
      <c r="L21" s="224"/>
      <c r="M21" s="519" t="str" cm="1">
        <f t="array" ref="M21">_xlfn.IFS(K21="1組あたり",I21*L21,AND(K21="大人1人あたり",K22=""),I21*L21,AND(K21="大人1人あたり",K22="子ども1人あたり"),(I21*L21)+(I22*L22),I21="","")</f>
        <v/>
      </c>
      <c r="N21" s="214" t="s">
        <v>224</v>
      </c>
      <c r="O21" s="214" t="s">
        <v>81</v>
      </c>
      <c r="P21" s="215" t="s">
        <v>225</v>
      </c>
      <c r="Q21" s="509"/>
    </row>
    <row r="22" spans="1:17" x14ac:dyDescent="0.15">
      <c r="A22" s="512"/>
      <c r="B22" s="207"/>
      <c r="C22" s="208" t="s">
        <v>220</v>
      </c>
      <c r="D22" s="209"/>
      <c r="E22" s="525"/>
      <c r="F22" s="527"/>
      <c r="G22" s="527"/>
      <c r="H22" s="217" t="s">
        <v>227</v>
      </c>
      <c r="I22" s="222"/>
      <c r="J22" s="219" t="s">
        <v>229</v>
      </c>
      <c r="K22" s="218"/>
      <c r="L22" s="225"/>
      <c r="M22" s="520"/>
      <c r="N22" s="216"/>
      <c r="O22" s="216"/>
      <c r="P22" s="216"/>
      <c r="Q22" s="510"/>
    </row>
    <row r="23" spans="1:17" ht="18" customHeight="1" x14ac:dyDescent="0.15">
      <c r="A23" s="511">
        <v>10</v>
      </c>
      <c r="B23" s="521"/>
      <c r="C23" s="522"/>
      <c r="D23" s="523"/>
      <c r="E23" s="524"/>
      <c r="F23" s="526"/>
      <c r="G23" s="526"/>
      <c r="H23" s="221" t="s">
        <v>226</v>
      </c>
      <c r="I23" s="222"/>
      <c r="J23" s="223" t="s">
        <v>229</v>
      </c>
      <c r="K23" s="220"/>
      <c r="L23" s="224"/>
      <c r="M23" s="519" t="str" cm="1">
        <f t="array" ref="M23">_xlfn.IFS(K23="1組あたり",I23*L23,AND(K23="大人1人あたり",K24=""),I23*L23,AND(K23="大人1人あたり",K24="子ども1人あたり"),(I23*L23)+(I24*L24),I23="","")</f>
        <v/>
      </c>
      <c r="N23" s="214" t="s">
        <v>224</v>
      </c>
      <c r="O23" s="214" t="s">
        <v>81</v>
      </c>
      <c r="P23" s="215" t="s">
        <v>225</v>
      </c>
      <c r="Q23" s="509"/>
    </row>
    <row r="24" spans="1:17" x14ac:dyDescent="0.15">
      <c r="A24" s="512"/>
      <c r="B24" s="207"/>
      <c r="C24" s="208" t="s">
        <v>220</v>
      </c>
      <c r="D24" s="209"/>
      <c r="E24" s="525"/>
      <c r="F24" s="527"/>
      <c r="G24" s="527"/>
      <c r="H24" s="217" t="s">
        <v>227</v>
      </c>
      <c r="I24" s="222"/>
      <c r="J24" s="219" t="s">
        <v>229</v>
      </c>
      <c r="K24" s="218"/>
      <c r="L24" s="225"/>
      <c r="M24" s="520"/>
      <c r="N24" s="216"/>
      <c r="O24" s="216"/>
      <c r="P24" s="216"/>
      <c r="Q24" s="510"/>
    </row>
    <row r="25" spans="1:17" ht="18" customHeight="1" x14ac:dyDescent="0.15">
      <c r="A25" s="511">
        <v>11</v>
      </c>
      <c r="B25" s="521"/>
      <c r="C25" s="522"/>
      <c r="D25" s="523"/>
      <c r="E25" s="524"/>
      <c r="F25" s="526"/>
      <c r="G25" s="526"/>
      <c r="H25" s="221" t="s">
        <v>226</v>
      </c>
      <c r="I25" s="222"/>
      <c r="J25" s="223" t="s">
        <v>229</v>
      </c>
      <c r="K25" s="220"/>
      <c r="L25" s="224"/>
      <c r="M25" s="519" t="str" cm="1">
        <f t="array" ref="M25">_xlfn.IFS(K25="1組あたり",I25*L25,AND(K25="大人1人あたり",K26=""),I25*L25,AND(K25="大人1人あたり",K26="子ども1人あたり"),(I25*L25)+(I26*L26),I25="","")</f>
        <v/>
      </c>
      <c r="N25" s="214" t="s">
        <v>224</v>
      </c>
      <c r="O25" s="214" t="s">
        <v>81</v>
      </c>
      <c r="P25" s="215" t="s">
        <v>225</v>
      </c>
      <c r="Q25" s="509"/>
    </row>
    <row r="26" spans="1:17" x14ac:dyDescent="0.15">
      <c r="A26" s="512"/>
      <c r="B26" s="207"/>
      <c r="C26" s="208" t="s">
        <v>220</v>
      </c>
      <c r="D26" s="209"/>
      <c r="E26" s="525"/>
      <c r="F26" s="527"/>
      <c r="G26" s="527"/>
      <c r="H26" s="217" t="s">
        <v>227</v>
      </c>
      <c r="I26" s="222"/>
      <c r="J26" s="219" t="s">
        <v>229</v>
      </c>
      <c r="K26" s="218"/>
      <c r="L26" s="225"/>
      <c r="M26" s="520"/>
      <c r="N26" s="216"/>
      <c r="O26" s="216"/>
      <c r="P26" s="216"/>
      <c r="Q26" s="510"/>
    </row>
    <row r="27" spans="1:17" ht="18" customHeight="1" x14ac:dyDescent="0.15">
      <c r="A27" s="511">
        <v>12</v>
      </c>
      <c r="B27" s="521"/>
      <c r="C27" s="522"/>
      <c r="D27" s="523"/>
      <c r="E27" s="524"/>
      <c r="F27" s="526"/>
      <c r="G27" s="526"/>
      <c r="H27" s="221" t="s">
        <v>226</v>
      </c>
      <c r="I27" s="222"/>
      <c r="J27" s="223" t="s">
        <v>229</v>
      </c>
      <c r="K27" s="220"/>
      <c r="L27" s="224"/>
      <c r="M27" s="519" t="str" cm="1">
        <f t="array" ref="M27">_xlfn.IFS(K27="1組あたり",I27*L27,AND(K27="大人1人あたり",K28=""),I27*L27,AND(K27="大人1人あたり",K28="子ども1人あたり"),(I27*L27)+(I28*L28),I27="","")</f>
        <v/>
      </c>
      <c r="N27" s="214" t="s">
        <v>224</v>
      </c>
      <c r="O27" s="214" t="s">
        <v>81</v>
      </c>
      <c r="P27" s="215" t="s">
        <v>225</v>
      </c>
      <c r="Q27" s="509"/>
    </row>
    <row r="28" spans="1:17" x14ac:dyDescent="0.15">
      <c r="A28" s="512"/>
      <c r="B28" s="207"/>
      <c r="C28" s="208" t="s">
        <v>220</v>
      </c>
      <c r="D28" s="209"/>
      <c r="E28" s="525"/>
      <c r="F28" s="527"/>
      <c r="G28" s="527"/>
      <c r="H28" s="217" t="s">
        <v>227</v>
      </c>
      <c r="I28" s="222"/>
      <c r="J28" s="219" t="s">
        <v>229</v>
      </c>
      <c r="K28" s="218"/>
      <c r="L28" s="225"/>
      <c r="M28" s="520"/>
      <c r="N28" s="216"/>
      <c r="O28" s="216"/>
      <c r="P28" s="216"/>
      <c r="Q28" s="510"/>
    </row>
    <row r="29" spans="1:17" x14ac:dyDescent="0.15">
      <c r="C29" s="202"/>
      <c r="H29"/>
      <c r="I29"/>
      <c r="J29"/>
      <c r="K29"/>
      <c r="L29"/>
    </row>
    <row r="30" spans="1:17" x14ac:dyDescent="0.15">
      <c r="C30" s="202"/>
      <c r="H30"/>
      <c r="I30"/>
      <c r="J30"/>
      <c r="K30"/>
      <c r="L30"/>
    </row>
    <row r="31" spans="1:17" x14ac:dyDescent="0.15">
      <c r="C31" s="202"/>
      <c r="H31"/>
      <c r="I31"/>
      <c r="J31"/>
      <c r="K31"/>
      <c r="L31"/>
    </row>
    <row r="32" spans="1:17" x14ac:dyDescent="0.15">
      <c r="C32" s="202"/>
      <c r="H32"/>
      <c r="I32"/>
      <c r="J32"/>
      <c r="K32"/>
      <c r="L32"/>
    </row>
    <row r="33" spans="3:12" x14ac:dyDescent="0.15">
      <c r="C33" s="202"/>
      <c r="H33"/>
      <c r="I33"/>
      <c r="J33"/>
      <c r="K33"/>
      <c r="L33"/>
    </row>
    <row r="34" spans="3:12" x14ac:dyDescent="0.15">
      <c r="C34" s="202"/>
      <c r="H34"/>
      <c r="I34"/>
      <c r="J34"/>
      <c r="K34"/>
      <c r="L34"/>
    </row>
    <row r="35" spans="3:12" x14ac:dyDescent="0.15">
      <c r="C35" s="202"/>
      <c r="H35"/>
      <c r="I35"/>
      <c r="J35"/>
      <c r="K35"/>
      <c r="L35"/>
    </row>
    <row r="36" spans="3:12" x14ac:dyDescent="0.15">
      <c r="C36" s="202"/>
      <c r="H36"/>
      <c r="I36"/>
      <c r="J36"/>
      <c r="K36"/>
      <c r="L36"/>
    </row>
    <row r="37" spans="3:12" x14ac:dyDescent="0.15">
      <c r="C37" s="202"/>
      <c r="H37"/>
      <c r="I37"/>
      <c r="J37"/>
      <c r="K37"/>
      <c r="L37"/>
    </row>
    <row r="38" spans="3:12" x14ac:dyDescent="0.15">
      <c r="C38" s="202"/>
      <c r="H38"/>
      <c r="I38"/>
      <c r="J38"/>
      <c r="K38"/>
      <c r="L38"/>
    </row>
    <row r="39" spans="3:12" x14ac:dyDescent="0.15">
      <c r="C39" s="202"/>
      <c r="I39" s="202"/>
      <c r="J39" s="211"/>
      <c r="K39" s="202"/>
    </row>
    <row r="40" spans="3:12" x14ac:dyDescent="0.15">
      <c r="C40" s="202"/>
      <c r="I40" s="202"/>
      <c r="J40" s="211"/>
      <c r="K40" s="202"/>
    </row>
    <row r="41" spans="3:12" x14ac:dyDescent="0.15">
      <c r="C41" s="202"/>
      <c r="I41" s="202"/>
      <c r="J41" s="211"/>
      <c r="K41" s="202"/>
    </row>
    <row r="42" spans="3:12" x14ac:dyDescent="0.15">
      <c r="C42" s="202"/>
      <c r="I42" s="202"/>
      <c r="J42" s="211"/>
      <c r="K42" s="202"/>
    </row>
    <row r="43" spans="3:12" x14ac:dyDescent="0.15">
      <c r="C43" s="202"/>
      <c r="I43" s="202"/>
      <c r="J43" s="211"/>
      <c r="K43" s="202"/>
    </row>
    <row r="44" spans="3:12" x14ac:dyDescent="0.15">
      <c r="C44" s="202"/>
      <c r="I44" s="202"/>
      <c r="J44" s="211"/>
      <c r="K44" s="202"/>
    </row>
    <row r="45" spans="3:12" x14ac:dyDescent="0.15">
      <c r="C45" s="202"/>
      <c r="I45" s="202"/>
      <c r="J45" s="211"/>
      <c r="K45" s="202"/>
    </row>
    <row r="46" spans="3:12" x14ac:dyDescent="0.15">
      <c r="C46" s="202"/>
      <c r="I46" s="202"/>
      <c r="J46" s="211"/>
      <c r="K46" s="202"/>
    </row>
    <row r="47" spans="3:12" x14ac:dyDescent="0.15">
      <c r="C47" s="202"/>
      <c r="I47" s="202"/>
      <c r="J47" s="211"/>
      <c r="K47" s="202"/>
    </row>
    <row r="48" spans="3:12" x14ac:dyDescent="0.15">
      <c r="C48" s="202"/>
      <c r="I48" s="202"/>
      <c r="J48" s="211"/>
      <c r="K48" s="202"/>
    </row>
    <row r="49" spans="10:10" s="202" customFormat="1" x14ac:dyDescent="0.15">
      <c r="J49" s="211"/>
    </row>
    <row r="50" spans="10:10" s="202" customFormat="1" x14ac:dyDescent="0.15">
      <c r="J50" s="211"/>
    </row>
    <row r="51" spans="10:10" s="202" customFormat="1" x14ac:dyDescent="0.15">
      <c r="J51" s="211"/>
    </row>
    <row r="52" spans="10:10" s="202" customFormat="1" x14ac:dyDescent="0.15">
      <c r="J52" s="211"/>
    </row>
    <row r="53" spans="10:10" s="202" customFormat="1" x14ac:dyDescent="0.15">
      <c r="J53" s="211"/>
    </row>
    <row r="54" spans="10:10" s="202" customFormat="1" x14ac:dyDescent="0.15">
      <c r="J54" s="211"/>
    </row>
    <row r="55" spans="10:10" s="202" customFormat="1" x14ac:dyDescent="0.15">
      <c r="J55" s="211"/>
    </row>
    <row r="56" spans="10:10" s="202" customFormat="1" x14ac:dyDescent="0.15">
      <c r="J56" s="211"/>
    </row>
    <row r="57" spans="10:10" s="202" customFormat="1" x14ac:dyDescent="0.15">
      <c r="J57" s="211"/>
    </row>
    <row r="58" spans="10:10" s="202" customFormat="1" x14ac:dyDescent="0.15">
      <c r="J58" s="211"/>
    </row>
    <row r="59" spans="10:10" s="202" customFormat="1" x14ac:dyDescent="0.15">
      <c r="J59" s="211"/>
    </row>
    <row r="60" spans="10:10" s="202" customFormat="1" x14ac:dyDescent="0.15">
      <c r="J60" s="211"/>
    </row>
    <row r="61" spans="10:10" s="202" customFormat="1" x14ac:dyDescent="0.15">
      <c r="J61" s="211"/>
    </row>
    <row r="62" spans="10:10" s="202" customFormat="1" x14ac:dyDescent="0.15">
      <c r="J62" s="211"/>
    </row>
    <row r="63" spans="10:10" s="202" customFormat="1" x14ac:dyDescent="0.15">
      <c r="J63" s="211"/>
    </row>
    <row r="64" spans="10:10" s="202" customFormat="1" x14ac:dyDescent="0.15">
      <c r="J64" s="211"/>
    </row>
    <row r="65" spans="10:10" s="202" customFormat="1" x14ac:dyDescent="0.15">
      <c r="J65" s="211"/>
    </row>
    <row r="66" spans="10:10" s="202" customFormat="1" x14ac:dyDescent="0.15">
      <c r="J66" s="211"/>
    </row>
    <row r="67" spans="10:10" s="202" customFormat="1" x14ac:dyDescent="0.15">
      <c r="J67" s="211"/>
    </row>
    <row r="68" spans="10:10" s="202" customFormat="1" x14ac:dyDescent="0.15">
      <c r="J68" s="211"/>
    </row>
    <row r="69" spans="10:10" s="202" customFormat="1" x14ac:dyDescent="0.15">
      <c r="J69" s="211"/>
    </row>
    <row r="70" spans="10:10" s="202" customFormat="1" x14ac:dyDescent="0.15">
      <c r="J70" s="211"/>
    </row>
    <row r="71" spans="10:10" s="202" customFormat="1" x14ac:dyDescent="0.15">
      <c r="J71" s="211"/>
    </row>
    <row r="72" spans="10:10" s="202" customFormat="1" x14ac:dyDescent="0.15">
      <c r="J72" s="211"/>
    </row>
    <row r="73" spans="10:10" s="202" customFormat="1" x14ac:dyDescent="0.15">
      <c r="J73" s="211"/>
    </row>
    <row r="74" spans="10:10" s="202" customFormat="1" x14ac:dyDescent="0.15">
      <c r="J74" s="211"/>
    </row>
    <row r="75" spans="10:10" s="202" customFormat="1" x14ac:dyDescent="0.15">
      <c r="J75" s="211"/>
    </row>
    <row r="76" spans="10:10" s="202" customFormat="1" x14ac:dyDescent="0.15">
      <c r="J76" s="211"/>
    </row>
    <row r="1048399" spans="1:1" x14ac:dyDescent="0.15">
      <c r="A1048399" s="202" t="s">
        <v>221</v>
      </c>
    </row>
  </sheetData>
  <mergeCells count="96">
    <mergeCell ref="Q25:Q26"/>
    <mergeCell ref="A27:A28"/>
    <mergeCell ref="B27:D27"/>
    <mergeCell ref="E27:E28"/>
    <mergeCell ref="F27:F28"/>
    <mergeCell ref="G27:G28"/>
    <mergeCell ref="Q27:Q28"/>
    <mergeCell ref="A25:A26"/>
    <mergeCell ref="B25:D25"/>
    <mergeCell ref="E25:E26"/>
    <mergeCell ref="F25:F26"/>
    <mergeCell ref="G25:G26"/>
    <mergeCell ref="M25:M26"/>
    <mergeCell ref="M27:M28"/>
    <mergeCell ref="Q21:Q22"/>
    <mergeCell ref="A23:A24"/>
    <mergeCell ref="B23:D23"/>
    <mergeCell ref="E23:E24"/>
    <mergeCell ref="F23:F24"/>
    <mergeCell ref="G23:G24"/>
    <mergeCell ref="Q23:Q24"/>
    <mergeCell ref="A21:A22"/>
    <mergeCell ref="B21:D21"/>
    <mergeCell ref="E21:E22"/>
    <mergeCell ref="F21:F22"/>
    <mergeCell ref="G21:G22"/>
    <mergeCell ref="M21:M22"/>
    <mergeCell ref="M23:M24"/>
    <mergeCell ref="Q17:Q18"/>
    <mergeCell ref="A19:A20"/>
    <mergeCell ref="B19:D19"/>
    <mergeCell ref="E19:E20"/>
    <mergeCell ref="F19:F20"/>
    <mergeCell ref="G19:G20"/>
    <mergeCell ref="Q19:Q20"/>
    <mergeCell ref="A17:A18"/>
    <mergeCell ref="B17:D17"/>
    <mergeCell ref="E17:E18"/>
    <mergeCell ref="F17:F18"/>
    <mergeCell ref="G17:G18"/>
    <mergeCell ref="M17:M18"/>
    <mergeCell ref="M19:M20"/>
    <mergeCell ref="Q13:Q14"/>
    <mergeCell ref="A15:A16"/>
    <mergeCell ref="B15:D15"/>
    <mergeCell ref="E15:E16"/>
    <mergeCell ref="F15:F16"/>
    <mergeCell ref="G15:G16"/>
    <mergeCell ref="Q15:Q16"/>
    <mergeCell ref="A13:A14"/>
    <mergeCell ref="B13:D13"/>
    <mergeCell ref="E13:E14"/>
    <mergeCell ref="F13:F14"/>
    <mergeCell ref="G13:G14"/>
    <mergeCell ref="M13:M14"/>
    <mergeCell ref="M15:M16"/>
    <mergeCell ref="Q9:Q10"/>
    <mergeCell ref="A11:A12"/>
    <mergeCell ref="B11:D11"/>
    <mergeCell ref="E11:E12"/>
    <mergeCell ref="F11:F12"/>
    <mergeCell ref="G11:G12"/>
    <mergeCell ref="Q11:Q12"/>
    <mergeCell ref="A9:A10"/>
    <mergeCell ref="B9:D9"/>
    <mergeCell ref="E9:E10"/>
    <mergeCell ref="F9:F10"/>
    <mergeCell ref="G9:G10"/>
    <mergeCell ref="M9:M10"/>
    <mergeCell ref="M11:M12"/>
    <mergeCell ref="Q5:Q6"/>
    <mergeCell ref="A7:A8"/>
    <mergeCell ref="B7:D7"/>
    <mergeCell ref="E7:E8"/>
    <mergeCell ref="F7:F8"/>
    <mergeCell ref="G7:G8"/>
    <mergeCell ref="Q7:Q8"/>
    <mergeCell ref="A5:A6"/>
    <mergeCell ref="B5:D5"/>
    <mergeCell ref="E5:E6"/>
    <mergeCell ref="F5:F6"/>
    <mergeCell ref="G5:G6"/>
    <mergeCell ref="M5:M6"/>
    <mergeCell ref="M7:M8"/>
    <mergeCell ref="A1:Q1"/>
    <mergeCell ref="B2:D2"/>
    <mergeCell ref="A3:A4"/>
    <mergeCell ref="B3:D3"/>
    <mergeCell ref="E3:E4"/>
    <mergeCell ref="F3:F4"/>
    <mergeCell ref="G3:G4"/>
    <mergeCell ref="Q3:Q4"/>
    <mergeCell ref="H2:J2"/>
    <mergeCell ref="M3:M4"/>
    <mergeCell ref="K2:L2"/>
    <mergeCell ref="N2:P2"/>
  </mergeCells>
  <phoneticPr fontId="4"/>
  <conditionalFormatting sqref="J3:J28">
    <cfRule type="expression" dxfId="39" priority="26">
      <formula>AND(I3&lt;&gt;"",J3="")</formula>
    </cfRule>
  </conditionalFormatting>
  <conditionalFormatting sqref="K3:K4">
    <cfRule type="expression" dxfId="38" priority="2144">
      <formula>AND(I3&lt;&gt;"",K3="")</formula>
    </cfRule>
  </conditionalFormatting>
  <conditionalFormatting sqref="K5:K6">
    <cfRule type="expression" dxfId="37" priority="24">
      <formula>AND(I5&gt;=1,K5="")</formula>
    </cfRule>
  </conditionalFormatting>
  <conditionalFormatting sqref="K7:K8">
    <cfRule type="expression" dxfId="36" priority="19">
      <formula>AND(I7&gt;=1,K7="")</formula>
    </cfRule>
  </conditionalFormatting>
  <conditionalFormatting sqref="K9:K10">
    <cfRule type="expression" dxfId="35" priority="14">
      <formula>AND(I9&gt;=1,K9="")</formula>
    </cfRule>
  </conditionalFormatting>
  <conditionalFormatting sqref="K11:K12">
    <cfRule type="expression" dxfId="34" priority="9">
      <formula>AND(I11&gt;=1,K11="")</formula>
    </cfRule>
  </conditionalFormatting>
  <conditionalFormatting sqref="K13:K14">
    <cfRule type="expression" dxfId="33" priority="4">
      <formula>AND(I13&gt;=1,K13="")</formula>
    </cfRule>
  </conditionalFormatting>
  <conditionalFormatting sqref="K15:K16">
    <cfRule type="expression" dxfId="32" priority="572">
      <formula>AND(I15&gt;=1,K15="")</formula>
    </cfRule>
  </conditionalFormatting>
  <conditionalFormatting sqref="K17:K18">
    <cfRule type="expression" dxfId="31" priority="567">
      <formula>AND(I17&gt;=1,K17="")</formula>
    </cfRule>
  </conditionalFormatting>
  <conditionalFormatting sqref="K19:K20">
    <cfRule type="expression" dxfId="30" priority="562">
      <formula>AND(I19&gt;=1,K19="")</formula>
    </cfRule>
  </conditionalFormatting>
  <conditionalFormatting sqref="K21:K22">
    <cfRule type="expression" dxfId="29" priority="557">
      <formula>AND(I21&gt;=1,K21="")</formula>
    </cfRule>
  </conditionalFormatting>
  <conditionalFormatting sqref="K23:K24">
    <cfRule type="expression" dxfId="28" priority="552">
      <formula>AND(I23&gt;=1,K23="")</formula>
    </cfRule>
  </conditionalFormatting>
  <conditionalFormatting sqref="K25:K26">
    <cfRule type="expression" dxfId="27" priority="547">
      <formula>AND(I25&gt;=1,K25="")</formula>
    </cfRule>
  </conditionalFormatting>
  <conditionalFormatting sqref="K27:K28">
    <cfRule type="expression" dxfId="26" priority="542">
      <formula>AND(I27&gt;=1,K27="")</formula>
    </cfRule>
  </conditionalFormatting>
  <conditionalFormatting sqref="K4:L4">
    <cfRule type="expression" dxfId="25" priority="2143">
      <formula>$K3="1組あたり"</formula>
    </cfRule>
  </conditionalFormatting>
  <conditionalFormatting sqref="K6:L6">
    <cfRule type="expression" dxfId="24" priority="21">
      <formula>$K5="1組あたり"</formula>
    </cfRule>
  </conditionalFormatting>
  <conditionalFormatting sqref="K8:L8">
    <cfRule type="expression" dxfId="23" priority="16">
      <formula>$K7="1組あたり"</formula>
    </cfRule>
  </conditionalFormatting>
  <conditionalFormatting sqref="K10:L10">
    <cfRule type="expression" dxfId="22" priority="11">
      <formula>$K9="1組あたり"</formula>
    </cfRule>
  </conditionalFormatting>
  <conditionalFormatting sqref="K12:L12">
    <cfRule type="expression" dxfId="21" priority="6">
      <formula>$K11="1組あたり"</formula>
    </cfRule>
  </conditionalFormatting>
  <conditionalFormatting sqref="K14:L14">
    <cfRule type="expression" dxfId="20" priority="1">
      <formula>$K13="1組あたり"</formula>
    </cfRule>
  </conditionalFormatting>
  <conditionalFormatting sqref="K16:L16">
    <cfRule type="expression" dxfId="19" priority="569">
      <formula>$K15="1組あたり"</formula>
    </cfRule>
  </conditionalFormatting>
  <conditionalFormatting sqref="K18:L18">
    <cfRule type="expression" dxfId="18" priority="564">
      <formula>$K17="1組あたり"</formula>
    </cfRule>
  </conditionalFormatting>
  <conditionalFormatting sqref="K20:L20">
    <cfRule type="expression" dxfId="17" priority="559">
      <formula>$K19="1組あたり"</formula>
    </cfRule>
  </conditionalFormatting>
  <conditionalFormatting sqref="K22:L22">
    <cfRule type="expression" dxfId="16" priority="554">
      <formula>$K21="1組あたり"</formula>
    </cfRule>
  </conditionalFormatting>
  <conditionalFormatting sqref="K24:L24">
    <cfRule type="expression" dxfId="15" priority="549">
      <formula>$K23="1組あたり"</formula>
    </cfRule>
  </conditionalFormatting>
  <conditionalFormatting sqref="K26:L26">
    <cfRule type="expression" dxfId="14" priority="544">
      <formula>$K25="1組あたり"</formula>
    </cfRule>
  </conditionalFormatting>
  <conditionalFormatting sqref="K28:L28">
    <cfRule type="expression" dxfId="13" priority="539">
      <formula>$K27="1組あたり"</formula>
    </cfRule>
  </conditionalFormatting>
  <conditionalFormatting sqref="L3:L6">
    <cfRule type="expression" dxfId="12" priority="22">
      <formula>AND(K3&lt;&gt;"",L3="")</formula>
    </cfRule>
  </conditionalFormatting>
  <conditionalFormatting sqref="L7:L8">
    <cfRule type="expression" dxfId="11" priority="17">
      <formula>AND(K7&lt;&gt;"",L7="")</formula>
    </cfRule>
  </conditionalFormatting>
  <conditionalFormatting sqref="L9:L10">
    <cfRule type="expression" dxfId="10" priority="12">
      <formula>AND(K9&lt;&gt;"",L9="")</formula>
    </cfRule>
  </conditionalFormatting>
  <conditionalFormatting sqref="L11:L12">
    <cfRule type="expression" dxfId="9" priority="7">
      <formula>AND(K11&lt;&gt;"",L11="")</formula>
    </cfRule>
  </conditionalFormatting>
  <conditionalFormatting sqref="L13:L14">
    <cfRule type="expression" dxfId="8" priority="2">
      <formula>AND(K13&lt;&gt;"",L13="")</formula>
    </cfRule>
  </conditionalFormatting>
  <conditionalFormatting sqref="L15:L16">
    <cfRule type="expression" dxfId="7" priority="570">
      <formula>AND(K15&lt;&gt;"",L15="")</formula>
    </cfRule>
  </conditionalFormatting>
  <conditionalFormatting sqref="L17:L18">
    <cfRule type="expression" dxfId="6" priority="565">
      <formula>AND(K17&lt;&gt;"",L17="")</formula>
    </cfRule>
  </conditionalFormatting>
  <conditionalFormatting sqref="L19:L20">
    <cfRule type="expression" dxfId="5" priority="560">
      <formula>AND(K19&lt;&gt;"",L19="")</formula>
    </cfRule>
  </conditionalFormatting>
  <conditionalFormatting sqref="L21:L22">
    <cfRule type="expression" dxfId="4" priority="555">
      <formula>AND(K21&lt;&gt;"",L21="")</formula>
    </cfRule>
  </conditionalFormatting>
  <conditionalFormatting sqref="L23:L24">
    <cfRule type="expression" dxfId="3" priority="550">
      <formula>AND(K23&lt;&gt;"",L23="")</formula>
    </cfRule>
  </conditionalFormatting>
  <conditionalFormatting sqref="L25:L26">
    <cfRule type="expression" dxfId="2" priority="545">
      <formula>AND(K25&lt;&gt;"",L25="")</formula>
    </cfRule>
  </conditionalFormatting>
  <conditionalFormatting sqref="L27:L28">
    <cfRule type="expression" dxfId="1" priority="540">
      <formula>AND(K27&lt;&gt;"",L27="")</formula>
    </cfRule>
  </conditionalFormatting>
  <dataValidations xWindow="855" yWindow="815" count="6">
    <dataValidation allowBlank="1" showInputMessage="1" showErrorMessage="1" promptTitle="入力時の注意" prompt="人数の数字のみを入力すること。_x000a_例：３人だった場合は「３」と入力" sqref="I5:I14 N12:P12 N14:P14 N6:P6 N8:P8 N10:P10" xr:uid="{DEB8D1C2-3745-40A2-A23A-950D6BC581BA}"/>
    <dataValidation allowBlank="1" showInputMessage="1" showErrorMessage="1" promptTitle="入力時の注意" prompt="入力方法：西暦/月/日_x000a_例：2024/6/3" sqref="B7:D7 B9:D9 B11:D11 B13:D13 B5:D5" xr:uid="{0191315D-AAD6-42D9-B7C6-EB0296DCC07F}"/>
    <dataValidation allowBlank="1" showInputMessage="1" showErrorMessage="1" promptTitle="入力時の注意" prompt="入力方法：時間:分　例：14:00" sqref="B14 D12 D14 B10 B12 D8 D10 B6 B8 D6" xr:uid="{E075BC4E-B96F-4245-9B1C-7CB148BCF3CF}"/>
    <dataValidation allowBlank="1" showInputMessage="1" showErrorMessage="1" promptTitle="入力時の注意" prompt="金額の数字のみを入力すること。_x000a_例：300円だった場合は「300」と入力" sqref="L5:L14" xr:uid="{2CC1EEB2-2597-43E5-9475-45DF33F57C28}"/>
    <dataValidation type="list" allowBlank="1" showInputMessage="1" showErrorMessage="1" sqref="K10 K6 K8 K12 K14" xr:uid="{6153CBC8-8220-4DEF-BB88-E5083B57CB2F}">
      <formula1>"子ども1人あたり"</formula1>
    </dataValidation>
    <dataValidation type="list" allowBlank="1" showInputMessage="1" showErrorMessage="1" sqref="K9 K5 K7 K11 K13" xr:uid="{08C1D64D-3A1B-4D0A-8599-1A85037F1D08}">
      <formula1>"1組あたり,大人1人あたり"</formula1>
    </dataValidation>
  </dataValidations>
  <pageMargins left="0.25" right="0.25" top="0.75" bottom="0.75" header="0.3" footer="0.3"/>
  <pageSetup paperSize="9" scale="75" fitToHeight="0" orientation="landscape" horizontalDpi="300" verticalDpi="300"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7BFE9-0DFC-4BFA-832F-2FA822691190}">
  <sheetPr>
    <pageSetUpPr fitToPage="1"/>
  </sheetPr>
  <dimension ref="A1:C496"/>
  <sheetViews>
    <sheetView view="pageBreakPreview" zoomScaleNormal="100" zoomScaleSheetLayoutView="100" workbookViewId="0">
      <selection activeCell="A5" sqref="A5:C5"/>
    </sheetView>
  </sheetViews>
  <sheetFormatPr defaultRowHeight="13.5" x14ac:dyDescent="0.15"/>
  <cols>
    <col min="1" max="1" width="10.625" customWidth="1"/>
    <col min="2" max="2" width="44" customWidth="1"/>
    <col min="3" max="3" width="28.375" customWidth="1"/>
  </cols>
  <sheetData>
    <row r="1" spans="1:3" s="152" customFormat="1" ht="39" customHeight="1" x14ac:dyDescent="0.15">
      <c r="A1" s="529" t="s">
        <v>234</v>
      </c>
      <c r="B1" s="529"/>
      <c r="C1" s="529"/>
    </row>
    <row r="2" spans="1:3" s="152" customFormat="1" ht="41.1" customHeight="1" x14ac:dyDescent="0.15">
      <c r="A2" s="530" t="s">
        <v>239</v>
      </c>
      <c r="B2" s="530"/>
      <c r="C2" s="530"/>
    </row>
    <row r="3" spans="1:3" s="152" customFormat="1" ht="26.1" customHeight="1" x14ac:dyDescent="0.15">
      <c r="A3" s="143" t="s">
        <v>235</v>
      </c>
      <c r="B3" s="531" t="s">
        <v>260</v>
      </c>
      <c r="C3" s="531"/>
    </row>
    <row r="4" spans="1:3" s="152" customFormat="1" ht="26.1" customHeight="1" x14ac:dyDescent="0.15">
      <c r="A4" s="143" t="s">
        <v>240</v>
      </c>
      <c r="B4" s="532">
        <v>46186</v>
      </c>
      <c r="C4" s="532"/>
    </row>
    <row r="5" spans="1:3" s="268" customFormat="1" ht="26.1" customHeight="1" x14ac:dyDescent="0.15">
      <c r="A5" s="533" t="s">
        <v>264</v>
      </c>
      <c r="B5" s="533"/>
      <c r="C5" s="533"/>
    </row>
    <row r="6" spans="1:3" s="152" customFormat="1" ht="26.1" customHeight="1" thickBot="1" x14ac:dyDescent="0.2">
      <c r="A6" s="98" t="s">
        <v>262</v>
      </c>
      <c r="B6" s="528" t="s">
        <v>263</v>
      </c>
      <c r="C6" s="528"/>
    </row>
    <row r="7" spans="1:3" ht="20.100000000000001" customHeight="1" x14ac:dyDescent="0.15">
      <c r="A7" s="241" t="s">
        <v>236</v>
      </c>
      <c r="B7" s="242" t="s">
        <v>238</v>
      </c>
      <c r="C7" s="243" t="s">
        <v>237</v>
      </c>
    </row>
    <row r="8" spans="1:3" ht="20.100000000000001" customHeight="1" x14ac:dyDescent="0.15">
      <c r="A8" s="253">
        <v>0.375</v>
      </c>
      <c r="B8" s="254" t="s">
        <v>254</v>
      </c>
      <c r="C8" s="266"/>
    </row>
    <row r="9" spans="1:3" ht="20.100000000000001" customHeight="1" x14ac:dyDescent="0.15">
      <c r="A9" s="253">
        <v>0.39583333333333331</v>
      </c>
      <c r="B9" s="254" t="s">
        <v>241</v>
      </c>
      <c r="C9" s="266"/>
    </row>
    <row r="10" spans="1:3" ht="20.100000000000001" customHeight="1" x14ac:dyDescent="0.15">
      <c r="A10" s="253">
        <v>0.40625</v>
      </c>
      <c r="B10" s="254" t="s">
        <v>255</v>
      </c>
      <c r="C10" s="266"/>
    </row>
    <row r="11" spans="1:3" ht="27" customHeight="1" x14ac:dyDescent="0.15">
      <c r="A11" s="253">
        <v>0.41666666666666669</v>
      </c>
      <c r="B11" s="255" t="s">
        <v>256</v>
      </c>
      <c r="C11" s="266"/>
    </row>
    <row r="12" spans="1:3" ht="20.100000000000001" customHeight="1" x14ac:dyDescent="0.15">
      <c r="A12" s="253">
        <v>0.5</v>
      </c>
      <c r="B12" s="254" t="s">
        <v>257</v>
      </c>
      <c r="C12" s="266"/>
    </row>
    <row r="13" spans="1:3" ht="20.100000000000001" customHeight="1" x14ac:dyDescent="0.15">
      <c r="A13" s="253"/>
      <c r="B13" s="254" t="s">
        <v>258</v>
      </c>
      <c r="C13" s="266"/>
    </row>
    <row r="14" spans="1:3" ht="20.100000000000001" customHeight="1" thickBot="1" x14ac:dyDescent="0.2">
      <c r="A14" s="256">
        <v>0.54166666666666663</v>
      </c>
      <c r="B14" s="257" t="s">
        <v>259</v>
      </c>
      <c r="C14" s="244"/>
    </row>
    <row r="15" spans="1:3" ht="20.100000000000001" customHeight="1" x14ac:dyDescent="0.15"/>
    <row r="16" spans="1:3" ht="20.100000000000001" customHeight="1" x14ac:dyDescent="0.15"/>
    <row r="17" ht="20.100000000000001" customHeight="1" x14ac:dyDescent="0.15"/>
    <row r="18" ht="20.100000000000001" customHeight="1" x14ac:dyDescent="0.15"/>
    <row r="19" ht="20.100000000000001" customHeight="1" x14ac:dyDescent="0.15"/>
    <row r="20" ht="20.100000000000001" customHeight="1" x14ac:dyDescent="0.15"/>
    <row r="21" ht="20.100000000000001" customHeight="1" x14ac:dyDescent="0.15"/>
    <row r="22" ht="20.100000000000001" customHeight="1" x14ac:dyDescent="0.15"/>
    <row r="23" ht="20.100000000000001" customHeight="1" x14ac:dyDescent="0.15"/>
    <row r="24" ht="20.100000000000001" customHeight="1" x14ac:dyDescent="0.15"/>
    <row r="25" ht="20.100000000000001" customHeight="1" x14ac:dyDescent="0.15"/>
    <row r="26" ht="20.100000000000001" customHeight="1" x14ac:dyDescent="0.15"/>
    <row r="27" ht="20.100000000000001" customHeight="1" x14ac:dyDescent="0.15"/>
    <row r="28" ht="20.100000000000001" customHeight="1" x14ac:dyDescent="0.15"/>
    <row r="29" ht="20.100000000000001" customHeight="1" x14ac:dyDescent="0.15"/>
    <row r="30" ht="20.100000000000001" customHeight="1" x14ac:dyDescent="0.15"/>
    <row r="31" ht="20.100000000000001" customHeight="1" x14ac:dyDescent="0.15"/>
    <row r="32" ht="20.100000000000001" customHeight="1" x14ac:dyDescent="0.15"/>
    <row r="33" ht="20.100000000000001" customHeight="1" x14ac:dyDescent="0.15"/>
    <row r="34" ht="20.100000000000001" customHeight="1" x14ac:dyDescent="0.15"/>
    <row r="35" ht="20.100000000000001" customHeight="1" x14ac:dyDescent="0.15"/>
    <row r="36" ht="20.100000000000001" customHeight="1" x14ac:dyDescent="0.15"/>
    <row r="37" ht="20.100000000000001" customHeight="1" x14ac:dyDescent="0.15"/>
    <row r="38" ht="20.100000000000001" customHeight="1" x14ac:dyDescent="0.15"/>
    <row r="39" ht="20.100000000000001" customHeight="1" x14ac:dyDescent="0.15"/>
    <row r="40" ht="20.100000000000001" customHeight="1" x14ac:dyDescent="0.15"/>
    <row r="41" ht="20.100000000000001" customHeight="1" x14ac:dyDescent="0.15"/>
    <row r="42" ht="20.100000000000001" customHeight="1" x14ac:dyDescent="0.15"/>
    <row r="43" ht="20.100000000000001" customHeight="1" x14ac:dyDescent="0.15"/>
    <row r="44" ht="20.100000000000001" customHeight="1" x14ac:dyDescent="0.15"/>
    <row r="45" ht="20.100000000000001" customHeight="1" x14ac:dyDescent="0.15"/>
    <row r="46" ht="20.100000000000001" customHeight="1" x14ac:dyDescent="0.15"/>
    <row r="47" ht="20.100000000000001" customHeight="1" x14ac:dyDescent="0.15"/>
    <row r="48" ht="20.100000000000001" customHeight="1" x14ac:dyDescent="0.15"/>
    <row r="49" ht="20.100000000000001" customHeight="1" x14ac:dyDescent="0.15"/>
    <row r="50" ht="20.100000000000001" customHeight="1" x14ac:dyDescent="0.15"/>
    <row r="51" ht="20.100000000000001" customHeight="1" x14ac:dyDescent="0.15"/>
    <row r="52" ht="20.100000000000001" customHeight="1" x14ac:dyDescent="0.15"/>
    <row r="53" ht="20.100000000000001" customHeight="1" x14ac:dyDescent="0.15"/>
    <row r="54" ht="20.100000000000001" customHeight="1" x14ac:dyDescent="0.15"/>
    <row r="55" ht="20.100000000000001" customHeight="1" x14ac:dyDescent="0.15"/>
    <row r="56" ht="20.100000000000001" customHeight="1" x14ac:dyDescent="0.15"/>
    <row r="57" ht="20.100000000000001" customHeight="1" x14ac:dyDescent="0.15"/>
    <row r="58" ht="20.100000000000001" customHeight="1" x14ac:dyDescent="0.15"/>
    <row r="59" ht="20.100000000000001" customHeight="1" x14ac:dyDescent="0.15"/>
    <row r="60" ht="20.100000000000001" customHeight="1" x14ac:dyDescent="0.15"/>
    <row r="61" ht="20.100000000000001" customHeight="1" x14ac:dyDescent="0.15"/>
    <row r="62" ht="20.100000000000001" customHeight="1" x14ac:dyDescent="0.15"/>
    <row r="63" ht="20.100000000000001" customHeight="1" x14ac:dyDescent="0.15"/>
    <row r="64" ht="20.100000000000001" customHeight="1" x14ac:dyDescent="0.15"/>
    <row r="65" ht="20.100000000000001" customHeight="1" x14ac:dyDescent="0.15"/>
    <row r="66" ht="20.100000000000001" customHeight="1" x14ac:dyDescent="0.15"/>
    <row r="67" ht="20.100000000000001" customHeight="1" x14ac:dyDescent="0.15"/>
    <row r="68" ht="20.100000000000001" customHeight="1" x14ac:dyDescent="0.15"/>
    <row r="69" ht="20.100000000000001" customHeight="1" x14ac:dyDescent="0.15"/>
    <row r="70" ht="20.100000000000001" customHeight="1" x14ac:dyDescent="0.15"/>
    <row r="71" ht="20.100000000000001" customHeight="1" x14ac:dyDescent="0.15"/>
    <row r="72" ht="20.100000000000001" customHeight="1" x14ac:dyDescent="0.15"/>
    <row r="73" ht="20.100000000000001" customHeight="1" x14ac:dyDescent="0.15"/>
    <row r="74" ht="20.100000000000001" customHeight="1" x14ac:dyDescent="0.15"/>
    <row r="75" ht="20.100000000000001" customHeight="1" x14ac:dyDescent="0.15"/>
    <row r="76" ht="20.100000000000001" customHeight="1" x14ac:dyDescent="0.15"/>
    <row r="77" ht="20.100000000000001" customHeight="1" x14ac:dyDescent="0.15"/>
    <row r="78" ht="20.100000000000001" customHeight="1" x14ac:dyDescent="0.15"/>
    <row r="79" ht="20.100000000000001" customHeight="1" x14ac:dyDescent="0.15"/>
    <row r="80" ht="20.100000000000001" customHeight="1" x14ac:dyDescent="0.15"/>
    <row r="81" ht="20.100000000000001" customHeight="1" x14ac:dyDescent="0.15"/>
    <row r="82" ht="20.100000000000001" customHeight="1" x14ac:dyDescent="0.15"/>
    <row r="83" ht="20.100000000000001" customHeight="1" x14ac:dyDescent="0.15"/>
    <row r="84" ht="20.100000000000001" customHeight="1" x14ac:dyDescent="0.15"/>
    <row r="85" ht="20.100000000000001" customHeight="1" x14ac:dyDescent="0.15"/>
    <row r="86" ht="20.100000000000001" customHeight="1" x14ac:dyDescent="0.15"/>
    <row r="87" ht="20.100000000000001" customHeight="1" x14ac:dyDescent="0.15"/>
    <row r="88" ht="20.100000000000001" customHeight="1" x14ac:dyDescent="0.15"/>
    <row r="89" ht="20.100000000000001" customHeight="1" x14ac:dyDescent="0.15"/>
    <row r="90" ht="20.100000000000001" customHeight="1" x14ac:dyDescent="0.15"/>
    <row r="91" ht="20.100000000000001" customHeight="1" x14ac:dyDescent="0.15"/>
    <row r="92" ht="20.100000000000001" customHeight="1" x14ac:dyDescent="0.15"/>
    <row r="93" ht="20.100000000000001" customHeight="1" x14ac:dyDescent="0.15"/>
    <row r="94" ht="20.100000000000001" customHeight="1" x14ac:dyDescent="0.15"/>
    <row r="95" ht="20.100000000000001" customHeight="1" x14ac:dyDescent="0.15"/>
    <row r="96" ht="20.100000000000001" customHeight="1" x14ac:dyDescent="0.15"/>
    <row r="97" ht="20.100000000000001" customHeight="1" x14ac:dyDescent="0.15"/>
    <row r="98" ht="20.100000000000001" customHeight="1" x14ac:dyDescent="0.15"/>
    <row r="99" ht="20.100000000000001" customHeight="1" x14ac:dyDescent="0.15"/>
    <row r="100" ht="20.100000000000001" customHeight="1" x14ac:dyDescent="0.15"/>
    <row r="101" ht="20.100000000000001" customHeight="1" x14ac:dyDescent="0.15"/>
    <row r="102" ht="20.100000000000001" customHeight="1" x14ac:dyDescent="0.15"/>
    <row r="103" ht="20.100000000000001" customHeight="1" x14ac:dyDescent="0.15"/>
    <row r="104" ht="20.100000000000001" customHeight="1" x14ac:dyDescent="0.15"/>
    <row r="105" ht="20.100000000000001" customHeight="1" x14ac:dyDescent="0.15"/>
    <row r="106" ht="20.100000000000001" customHeight="1" x14ac:dyDescent="0.15"/>
    <row r="107" ht="20.100000000000001" customHeight="1" x14ac:dyDescent="0.15"/>
    <row r="108" ht="20.100000000000001" customHeight="1" x14ac:dyDescent="0.15"/>
    <row r="109" ht="20.100000000000001" customHeight="1" x14ac:dyDescent="0.15"/>
    <row r="110" ht="20.100000000000001" customHeight="1" x14ac:dyDescent="0.15"/>
    <row r="111" ht="20.100000000000001" customHeight="1" x14ac:dyDescent="0.15"/>
    <row r="112" ht="20.100000000000001" customHeight="1" x14ac:dyDescent="0.15"/>
    <row r="113" ht="20.100000000000001" customHeight="1" x14ac:dyDescent="0.15"/>
    <row r="114" ht="20.100000000000001" customHeight="1" x14ac:dyDescent="0.15"/>
    <row r="115" ht="20.100000000000001" customHeight="1" x14ac:dyDescent="0.15"/>
    <row r="116" ht="20.100000000000001" customHeight="1" x14ac:dyDescent="0.15"/>
    <row r="117" ht="20.100000000000001" customHeight="1" x14ac:dyDescent="0.15"/>
    <row r="118" ht="20.100000000000001" customHeight="1" x14ac:dyDescent="0.15"/>
    <row r="119" ht="20.100000000000001" customHeight="1" x14ac:dyDescent="0.15"/>
    <row r="120" ht="20.100000000000001" customHeight="1" x14ac:dyDescent="0.15"/>
    <row r="121" ht="20.100000000000001" customHeight="1" x14ac:dyDescent="0.15"/>
    <row r="122" ht="20.100000000000001" customHeight="1" x14ac:dyDescent="0.15"/>
    <row r="123" ht="20.100000000000001" customHeight="1" x14ac:dyDescent="0.15"/>
    <row r="124" ht="20.100000000000001" customHeight="1" x14ac:dyDescent="0.15"/>
    <row r="125" ht="20.100000000000001" customHeight="1" x14ac:dyDescent="0.15"/>
    <row r="126" ht="20.100000000000001" customHeight="1" x14ac:dyDescent="0.15"/>
    <row r="127" ht="20.100000000000001" customHeight="1" x14ac:dyDescent="0.15"/>
    <row r="128" ht="20.100000000000001" customHeight="1" x14ac:dyDescent="0.15"/>
    <row r="129" ht="20.100000000000001" customHeight="1" x14ac:dyDescent="0.15"/>
    <row r="130" ht="20.100000000000001" customHeight="1" x14ac:dyDescent="0.15"/>
    <row r="131" ht="20.100000000000001" customHeight="1" x14ac:dyDescent="0.15"/>
    <row r="132" ht="20.100000000000001" customHeight="1" x14ac:dyDescent="0.15"/>
    <row r="133" ht="20.100000000000001" customHeight="1" x14ac:dyDescent="0.15"/>
    <row r="134" ht="20.100000000000001" customHeight="1" x14ac:dyDescent="0.15"/>
    <row r="135" ht="20.100000000000001" customHeight="1" x14ac:dyDescent="0.15"/>
    <row r="136" ht="20.100000000000001" customHeight="1" x14ac:dyDescent="0.15"/>
    <row r="137" ht="20.100000000000001" customHeight="1" x14ac:dyDescent="0.15"/>
    <row r="138" ht="20.100000000000001" customHeight="1" x14ac:dyDescent="0.15"/>
    <row r="139" ht="20.100000000000001" customHeight="1" x14ac:dyDescent="0.15"/>
    <row r="140" ht="20.100000000000001" customHeight="1" x14ac:dyDescent="0.15"/>
    <row r="141" ht="20.100000000000001" customHeight="1" x14ac:dyDescent="0.15"/>
    <row r="142" ht="20.100000000000001" customHeight="1" x14ac:dyDescent="0.15"/>
    <row r="143" ht="20.100000000000001" customHeight="1" x14ac:dyDescent="0.15"/>
    <row r="144" ht="20.100000000000001" customHeight="1" x14ac:dyDescent="0.15"/>
    <row r="145" ht="20.100000000000001" customHeight="1" x14ac:dyDescent="0.15"/>
    <row r="146" ht="20.100000000000001" customHeight="1" x14ac:dyDescent="0.15"/>
    <row r="147" ht="20.100000000000001" customHeight="1" x14ac:dyDescent="0.15"/>
    <row r="148" ht="20.100000000000001" customHeight="1" x14ac:dyDescent="0.15"/>
    <row r="149" ht="20.100000000000001" customHeight="1" x14ac:dyDescent="0.15"/>
    <row r="150" ht="20.100000000000001" customHeight="1" x14ac:dyDescent="0.15"/>
    <row r="151" ht="20.100000000000001" customHeight="1" x14ac:dyDescent="0.15"/>
    <row r="152" ht="20.100000000000001" customHeight="1" x14ac:dyDescent="0.15"/>
    <row r="153" ht="20.100000000000001" customHeight="1" x14ac:dyDescent="0.15"/>
    <row r="154" ht="20.100000000000001" customHeight="1" x14ac:dyDescent="0.15"/>
    <row r="155" ht="20.100000000000001" customHeight="1" x14ac:dyDescent="0.15"/>
    <row r="156" ht="20.100000000000001" customHeight="1" x14ac:dyDescent="0.15"/>
    <row r="157" ht="20.100000000000001" customHeight="1" x14ac:dyDescent="0.15"/>
    <row r="158" ht="20.100000000000001" customHeight="1" x14ac:dyDescent="0.15"/>
    <row r="159" ht="20.100000000000001" customHeight="1" x14ac:dyDescent="0.15"/>
    <row r="160" ht="20.100000000000001" customHeight="1" x14ac:dyDescent="0.15"/>
    <row r="161" ht="20.100000000000001" customHeight="1" x14ac:dyDescent="0.15"/>
    <row r="162" ht="20.100000000000001" customHeight="1" x14ac:dyDescent="0.15"/>
    <row r="163" ht="20.100000000000001" customHeight="1" x14ac:dyDescent="0.15"/>
    <row r="164" ht="20.100000000000001" customHeight="1" x14ac:dyDescent="0.15"/>
    <row r="165" ht="20.100000000000001" customHeight="1" x14ac:dyDescent="0.15"/>
    <row r="166" ht="20.100000000000001" customHeight="1" x14ac:dyDescent="0.15"/>
    <row r="167" ht="20.100000000000001" customHeight="1" x14ac:dyDescent="0.15"/>
    <row r="168" ht="20.100000000000001" customHeight="1" x14ac:dyDescent="0.15"/>
    <row r="169" ht="20.100000000000001" customHeight="1" x14ac:dyDescent="0.15"/>
    <row r="170" ht="20.100000000000001" customHeight="1" x14ac:dyDescent="0.15"/>
    <row r="171" ht="20.100000000000001" customHeight="1" x14ac:dyDescent="0.15"/>
    <row r="172" ht="20.100000000000001" customHeight="1" x14ac:dyDescent="0.15"/>
    <row r="173" ht="20.100000000000001" customHeight="1" x14ac:dyDescent="0.15"/>
    <row r="174" ht="20.100000000000001" customHeight="1" x14ac:dyDescent="0.15"/>
    <row r="175" ht="20.100000000000001" customHeight="1" x14ac:dyDescent="0.15"/>
    <row r="176" ht="20.100000000000001" customHeight="1" x14ac:dyDescent="0.15"/>
    <row r="177" ht="20.100000000000001" customHeight="1" x14ac:dyDescent="0.15"/>
    <row r="178" ht="20.100000000000001" customHeight="1" x14ac:dyDescent="0.15"/>
    <row r="179" ht="20.100000000000001" customHeight="1" x14ac:dyDescent="0.15"/>
    <row r="180" ht="20.100000000000001" customHeight="1" x14ac:dyDescent="0.15"/>
    <row r="181" ht="20.100000000000001" customHeight="1" x14ac:dyDescent="0.15"/>
    <row r="182" ht="20.100000000000001" customHeight="1" x14ac:dyDescent="0.15"/>
    <row r="183" ht="20.100000000000001" customHeight="1" x14ac:dyDescent="0.15"/>
    <row r="184" ht="20.100000000000001" customHeight="1" x14ac:dyDescent="0.15"/>
    <row r="185" ht="20.100000000000001" customHeight="1" x14ac:dyDescent="0.15"/>
    <row r="186" ht="20.100000000000001" customHeight="1" x14ac:dyDescent="0.15"/>
    <row r="187" ht="20.100000000000001" customHeight="1" x14ac:dyDescent="0.15"/>
    <row r="188" ht="20.100000000000001" customHeight="1" x14ac:dyDescent="0.15"/>
    <row r="189" ht="20.100000000000001" customHeight="1" x14ac:dyDescent="0.15"/>
    <row r="190" ht="20.100000000000001" customHeight="1" x14ac:dyDescent="0.15"/>
    <row r="191" ht="20.100000000000001" customHeight="1" x14ac:dyDescent="0.15"/>
    <row r="192" ht="20.100000000000001" customHeight="1" x14ac:dyDescent="0.15"/>
    <row r="193" ht="20.100000000000001" customHeight="1" x14ac:dyDescent="0.15"/>
    <row r="194" ht="20.100000000000001" customHeight="1" x14ac:dyDescent="0.15"/>
    <row r="195" ht="20.100000000000001" customHeight="1" x14ac:dyDescent="0.15"/>
    <row r="196" ht="20.100000000000001" customHeight="1" x14ac:dyDescent="0.15"/>
    <row r="197" ht="20.100000000000001" customHeight="1" x14ac:dyDescent="0.15"/>
    <row r="198" ht="20.100000000000001" customHeight="1" x14ac:dyDescent="0.15"/>
    <row r="199" ht="20.100000000000001" customHeight="1" x14ac:dyDescent="0.15"/>
    <row r="200" ht="20.100000000000001" customHeight="1" x14ac:dyDescent="0.15"/>
    <row r="201" ht="20.100000000000001" customHeight="1" x14ac:dyDescent="0.15"/>
    <row r="202" ht="20.100000000000001" customHeight="1" x14ac:dyDescent="0.15"/>
    <row r="203" ht="20.100000000000001" customHeight="1" x14ac:dyDescent="0.15"/>
    <row r="204" ht="20.100000000000001" customHeight="1" x14ac:dyDescent="0.15"/>
    <row r="205" ht="20.100000000000001" customHeight="1" x14ac:dyDescent="0.15"/>
    <row r="206" ht="20.100000000000001" customHeight="1" x14ac:dyDescent="0.15"/>
    <row r="207" ht="20.100000000000001" customHeight="1" x14ac:dyDescent="0.15"/>
    <row r="208" ht="20.100000000000001" customHeight="1" x14ac:dyDescent="0.15"/>
    <row r="209" ht="20.100000000000001" customHeight="1" x14ac:dyDescent="0.15"/>
    <row r="210" ht="20.100000000000001" customHeight="1" x14ac:dyDescent="0.15"/>
    <row r="211" ht="20.100000000000001" customHeight="1" x14ac:dyDescent="0.15"/>
    <row r="212" ht="20.100000000000001" customHeight="1" x14ac:dyDescent="0.15"/>
    <row r="213" ht="20.100000000000001" customHeight="1" x14ac:dyDescent="0.15"/>
    <row r="214" ht="20.100000000000001" customHeight="1" x14ac:dyDescent="0.15"/>
    <row r="215" ht="20.100000000000001" customHeight="1" x14ac:dyDescent="0.15"/>
    <row r="216" ht="20.100000000000001" customHeight="1" x14ac:dyDescent="0.15"/>
    <row r="217" ht="20.100000000000001" customHeight="1" x14ac:dyDescent="0.15"/>
    <row r="218" ht="20.100000000000001" customHeight="1" x14ac:dyDescent="0.15"/>
    <row r="219" ht="20.100000000000001" customHeight="1" x14ac:dyDescent="0.15"/>
    <row r="220" ht="20.100000000000001" customHeight="1" x14ac:dyDescent="0.15"/>
    <row r="221" ht="20.100000000000001" customHeight="1" x14ac:dyDescent="0.15"/>
    <row r="222" ht="20.100000000000001" customHeight="1" x14ac:dyDescent="0.15"/>
    <row r="223" ht="20.100000000000001" customHeight="1" x14ac:dyDescent="0.15"/>
    <row r="224" ht="20.100000000000001" customHeight="1" x14ac:dyDescent="0.15"/>
    <row r="225" ht="20.100000000000001" customHeight="1" x14ac:dyDescent="0.15"/>
    <row r="226" ht="20.100000000000001" customHeight="1" x14ac:dyDescent="0.15"/>
    <row r="227" ht="20.100000000000001" customHeight="1" x14ac:dyDescent="0.15"/>
    <row r="228" ht="20.100000000000001" customHeight="1" x14ac:dyDescent="0.15"/>
    <row r="229" ht="20.100000000000001" customHeight="1" x14ac:dyDescent="0.15"/>
    <row r="230" ht="20.100000000000001" customHeight="1" x14ac:dyDescent="0.15"/>
    <row r="231" ht="20.100000000000001" customHeight="1" x14ac:dyDescent="0.15"/>
    <row r="232" ht="20.100000000000001" customHeight="1" x14ac:dyDescent="0.15"/>
    <row r="233" ht="20.100000000000001" customHeight="1" x14ac:dyDescent="0.15"/>
    <row r="234" ht="20.100000000000001" customHeight="1" x14ac:dyDescent="0.15"/>
    <row r="235" ht="20.100000000000001" customHeight="1" x14ac:dyDescent="0.15"/>
    <row r="236" ht="20.100000000000001" customHeight="1" x14ac:dyDescent="0.15"/>
    <row r="237" ht="20.100000000000001" customHeight="1" x14ac:dyDescent="0.15"/>
    <row r="238" ht="20.100000000000001" customHeight="1" x14ac:dyDescent="0.15"/>
    <row r="239" ht="20.100000000000001" customHeight="1" x14ac:dyDescent="0.15"/>
    <row r="240" ht="20.100000000000001" customHeight="1" x14ac:dyDescent="0.15"/>
    <row r="241" ht="20.100000000000001" customHeight="1" x14ac:dyDescent="0.15"/>
    <row r="242" ht="20.100000000000001" customHeight="1" x14ac:dyDescent="0.15"/>
    <row r="243" ht="20.100000000000001" customHeight="1" x14ac:dyDescent="0.15"/>
    <row r="244" ht="20.100000000000001" customHeight="1" x14ac:dyDescent="0.15"/>
    <row r="245" ht="20.100000000000001" customHeight="1" x14ac:dyDescent="0.15"/>
    <row r="246" ht="20.100000000000001" customHeight="1" x14ac:dyDescent="0.15"/>
    <row r="247" ht="20.100000000000001" customHeight="1" x14ac:dyDescent="0.15"/>
    <row r="248" ht="20.100000000000001" customHeight="1" x14ac:dyDescent="0.15"/>
    <row r="249" ht="20.100000000000001" customHeight="1" x14ac:dyDescent="0.15"/>
    <row r="250" ht="20.100000000000001" customHeight="1" x14ac:dyDescent="0.15"/>
    <row r="251" ht="20.100000000000001" customHeight="1" x14ac:dyDescent="0.15"/>
    <row r="252" ht="20.100000000000001" customHeight="1" x14ac:dyDescent="0.15"/>
    <row r="253" ht="20.100000000000001" customHeight="1" x14ac:dyDescent="0.15"/>
    <row r="254" ht="20.100000000000001" customHeight="1" x14ac:dyDescent="0.15"/>
    <row r="255" ht="20.100000000000001" customHeight="1" x14ac:dyDescent="0.15"/>
    <row r="256" ht="20.100000000000001" customHeight="1" x14ac:dyDescent="0.15"/>
    <row r="257" ht="20.100000000000001" customHeight="1" x14ac:dyDescent="0.15"/>
    <row r="258" ht="20.100000000000001" customHeight="1" x14ac:dyDescent="0.15"/>
    <row r="259" ht="20.100000000000001" customHeight="1" x14ac:dyDescent="0.15"/>
    <row r="260" ht="20.100000000000001" customHeight="1" x14ac:dyDescent="0.15"/>
    <row r="261" ht="20.100000000000001" customHeight="1" x14ac:dyDescent="0.15"/>
    <row r="262" ht="20.100000000000001" customHeight="1" x14ac:dyDescent="0.15"/>
    <row r="263" ht="20.100000000000001" customHeight="1" x14ac:dyDescent="0.15"/>
    <row r="264" ht="20.100000000000001" customHeight="1" x14ac:dyDescent="0.15"/>
    <row r="265" ht="20.100000000000001" customHeight="1" x14ac:dyDescent="0.15"/>
    <row r="266" ht="20.100000000000001" customHeight="1" x14ac:dyDescent="0.15"/>
    <row r="267" ht="20.100000000000001" customHeight="1" x14ac:dyDescent="0.15"/>
    <row r="268" ht="20.100000000000001" customHeight="1" x14ac:dyDescent="0.15"/>
    <row r="269" ht="20.100000000000001" customHeight="1" x14ac:dyDescent="0.15"/>
    <row r="270" ht="20.100000000000001" customHeight="1" x14ac:dyDescent="0.15"/>
    <row r="271" ht="20.100000000000001" customHeight="1" x14ac:dyDescent="0.15"/>
    <row r="272" ht="20.100000000000001" customHeight="1" x14ac:dyDescent="0.15"/>
    <row r="273" ht="20.100000000000001" customHeight="1" x14ac:dyDescent="0.15"/>
    <row r="274" ht="20.100000000000001" customHeight="1" x14ac:dyDescent="0.15"/>
    <row r="275" ht="20.100000000000001" customHeight="1" x14ac:dyDescent="0.15"/>
    <row r="276" ht="20.100000000000001" customHeight="1" x14ac:dyDescent="0.15"/>
    <row r="277" ht="20.100000000000001" customHeight="1" x14ac:dyDescent="0.15"/>
    <row r="278" ht="20.100000000000001" customHeight="1" x14ac:dyDescent="0.15"/>
    <row r="279" ht="20.100000000000001" customHeight="1" x14ac:dyDescent="0.15"/>
    <row r="280" ht="20.100000000000001" customHeight="1" x14ac:dyDescent="0.15"/>
    <row r="281" ht="20.100000000000001" customHeight="1" x14ac:dyDescent="0.15"/>
    <row r="282" ht="20.100000000000001" customHeight="1" x14ac:dyDescent="0.15"/>
    <row r="283" ht="20.100000000000001" customHeight="1" x14ac:dyDescent="0.15"/>
    <row r="284" ht="20.100000000000001" customHeight="1" x14ac:dyDescent="0.15"/>
    <row r="285" ht="20.100000000000001" customHeight="1" x14ac:dyDescent="0.15"/>
    <row r="286" ht="20.100000000000001" customHeight="1" x14ac:dyDescent="0.15"/>
    <row r="287" ht="20.100000000000001" customHeight="1" x14ac:dyDescent="0.15"/>
    <row r="288" ht="20.100000000000001" customHeight="1" x14ac:dyDescent="0.15"/>
    <row r="289" ht="20.100000000000001" customHeight="1" x14ac:dyDescent="0.15"/>
    <row r="290" ht="20.100000000000001" customHeight="1" x14ac:dyDescent="0.15"/>
    <row r="291" ht="20.100000000000001" customHeight="1" x14ac:dyDescent="0.15"/>
    <row r="292" ht="20.100000000000001" customHeight="1" x14ac:dyDescent="0.15"/>
    <row r="293" ht="20.100000000000001" customHeight="1" x14ac:dyDescent="0.15"/>
    <row r="294" ht="20.100000000000001" customHeight="1" x14ac:dyDescent="0.15"/>
    <row r="295" ht="20.100000000000001" customHeight="1" x14ac:dyDescent="0.15"/>
    <row r="296" ht="20.100000000000001" customHeight="1" x14ac:dyDescent="0.15"/>
    <row r="297" ht="20.100000000000001" customHeight="1" x14ac:dyDescent="0.15"/>
    <row r="298" ht="20.100000000000001" customHeight="1" x14ac:dyDescent="0.15"/>
    <row r="299" ht="20.100000000000001" customHeight="1" x14ac:dyDescent="0.15"/>
    <row r="300" ht="20.100000000000001" customHeight="1" x14ac:dyDescent="0.15"/>
    <row r="301" ht="20.100000000000001" customHeight="1" x14ac:dyDescent="0.15"/>
    <row r="302" ht="20.100000000000001" customHeight="1" x14ac:dyDescent="0.15"/>
    <row r="303" ht="20.100000000000001" customHeight="1" x14ac:dyDescent="0.15"/>
    <row r="304" ht="20.100000000000001" customHeight="1" x14ac:dyDescent="0.15"/>
    <row r="305" ht="20.100000000000001" customHeight="1" x14ac:dyDescent="0.15"/>
    <row r="306" ht="20.100000000000001" customHeight="1" x14ac:dyDescent="0.15"/>
    <row r="307" ht="20.100000000000001" customHeight="1" x14ac:dyDescent="0.15"/>
    <row r="308" ht="20.100000000000001" customHeight="1" x14ac:dyDescent="0.15"/>
    <row r="309" ht="20.100000000000001" customHeight="1" x14ac:dyDescent="0.15"/>
    <row r="310" ht="20.100000000000001" customHeight="1" x14ac:dyDescent="0.15"/>
    <row r="311" ht="20.100000000000001" customHeight="1" x14ac:dyDescent="0.15"/>
    <row r="312" ht="20.100000000000001" customHeight="1" x14ac:dyDescent="0.15"/>
    <row r="313" ht="20.100000000000001" customHeight="1" x14ac:dyDescent="0.15"/>
    <row r="314" ht="20.100000000000001" customHeight="1" x14ac:dyDescent="0.15"/>
    <row r="315" ht="20.100000000000001" customHeight="1" x14ac:dyDescent="0.15"/>
    <row r="316" ht="20.100000000000001" customHeight="1" x14ac:dyDescent="0.15"/>
    <row r="317" ht="20.100000000000001" customHeight="1" x14ac:dyDescent="0.15"/>
    <row r="318" ht="20.100000000000001" customHeight="1" x14ac:dyDescent="0.15"/>
    <row r="319" ht="20.100000000000001" customHeight="1" x14ac:dyDescent="0.15"/>
    <row r="320" ht="20.100000000000001" customHeight="1" x14ac:dyDescent="0.15"/>
    <row r="321" ht="20.100000000000001" customHeight="1" x14ac:dyDescent="0.15"/>
    <row r="322" ht="20.100000000000001" customHeight="1" x14ac:dyDescent="0.15"/>
    <row r="323" ht="20.100000000000001" customHeight="1" x14ac:dyDescent="0.15"/>
    <row r="324" ht="20.100000000000001" customHeight="1" x14ac:dyDescent="0.15"/>
    <row r="325" ht="20.100000000000001" customHeight="1" x14ac:dyDescent="0.15"/>
    <row r="326" ht="20.100000000000001" customHeight="1" x14ac:dyDescent="0.15"/>
    <row r="327" ht="20.100000000000001" customHeight="1" x14ac:dyDescent="0.15"/>
    <row r="328" ht="20.100000000000001" customHeight="1" x14ac:dyDescent="0.15"/>
    <row r="329" ht="20.100000000000001" customHeight="1" x14ac:dyDescent="0.15"/>
    <row r="330" ht="20.100000000000001" customHeight="1" x14ac:dyDescent="0.15"/>
    <row r="331" ht="20.100000000000001" customHeight="1" x14ac:dyDescent="0.15"/>
    <row r="332" ht="20.100000000000001" customHeight="1" x14ac:dyDescent="0.15"/>
    <row r="333" ht="20.100000000000001" customHeight="1" x14ac:dyDescent="0.15"/>
    <row r="334" ht="20.100000000000001" customHeight="1" x14ac:dyDescent="0.15"/>
    <row r="335" ht="20.100000000000001" customHeight="1" x14ac:dyDescent="0.15"/>
    <row r="336" ht="20.100000000000001" customHeight="1" x14ac:dyDescent="0.15"/>
    <row r="337" ht="20.100000000000001" customHeight="1" x14ac:dyDescent="0.15"/>
    <row r="338" ht="20.100000000000001" customHeight="1" x14ac:dyDescent="0.15"/>
    <row r="339" ht="20.100000000000001" customHeight="1" x14ac:dyDescent="0.15"/>
    <row r="340" ht="20.100000000000001" customHeight="1" x14ac:dyDescent="0.15"/>
    <row r="341" ht="20.100000000000001" customHeight="1" x14ac:dyDescent="0.15"/>
    <row r="342" ht="20.100000000000001" customHeight="1" x14ac:dyDescent="0.15"/>
    <row r="343" ht="20.100000000000001" customHeight="1" x14ac:dyDescent="0.15"/>
    <row r="344" ht="20.100000000000001" customHeight="1" x14ac:dyDescent="0.15"/>
    <row r="345" ht="20.100000000000001" customHeight="1" x14ac:dyDescent="0.15"/>
    <row r="346" ht="20.100000000000001" customHeight="1" x14ac:dyDescent="0.15"/>
    <row r="347" ht="20.100000000000001" customHeight="1" x14ac:dyDescent="0.15"/>
    <row r="348" ht="20.100000000000001" customHeight="1" x14ac:dyDescent="0.15"/>
    <row r="349" ht="20.100000000000001" customHeight="1" x14ac:dyDescent="0.15"/>
    <row r="350" ht="20.100000000000001" customHeight="1" x14ac:dyDescent="0.15"/>
    <row r="351" ht="20.100000000000001" customHeight="1" x14ac:dyDescent="0.15"/>
    <row r="352" ht="20.100000000000001" customHeight="1" x14ac:dyDescent="0.15"/>
    <row r="353" ht="20.100000000000001" customHeight="1" x14ac:dyDescent="0.15"/>
    <row r="354" ht="20.100000000000001" customHeight="1" x14ac:dyDescent="0.15"/>
    <row r="355" ht="20.100000000000001" customHeight="1" x14ac:dyDescent="0.15"/>
    <row r="356" ht="20.100000000000001" customHeight="1" x14ac:dyDescent="0.15"/>
    <row r="357" ht="20.100000000000001" customHeight="1" x14ac:dyDescent="0.15"/>
    <row r="358" ht="20.100000000000001" customHeight="1" x14ac:dyDescent="0.15"/>
    <row r="359" ht="20.100000000000001" customHeight="1" x14ac:dyDescent="0.15"/>
    <row r="360" ht="20.100000000000001" customHeight="1" x14ac:dyDescent="0.15"/>
    <row r="361" ht="20.100000000000001" customHeight="1" x14ac:dyDescent="0.15"/>
    <row r="362" ht="20.100000000000001" customHeight="1" x14ac:dyDescent="0.15"/>
    <row r="363" ht="20.100000000000001" customHeight="1" x14ac:dyDescent="0.15"/>
    <row r="364" ht="20.100000000000001" customHeight="1" x14ac:dyDescent="0.15"/>
    <row r="365" ht="20.100000000000001" customHeight="1" x14ac:dyDescent="0.15"/>
    <row r="366" ht="20.100000000000001" customHeight="1" x14ac:dyDescent="0.15"/>
    <row r="367" ht="20.100000000000001" customHeight="1" x14ac:dyDescent="0.15"/>
    <row r="368" ht="20.100000000000001" customHeight="1" x14ac:dyDescent="0.15"/>
    <row r="369" ht="20.100000000000001" customHeight="1" x14ac:dyDescent="0.15"/>
    <row r="370" ht="20.100000000000001" customHeight="1" x14ac:dyDescent="0.15"/>
    <row r="371" ht="20.100000000000001" customHeight="1" x14ac:dyDescent="0.15"/>
    <row r="372" ht="20.100000000000001" customHeight="1" x14ac:dyDescent="0.15"/>
    <row r="373" ht="20.100000000000001" customHeight="1" x14ac:dyDescent="0.15"/>
    <row r="374" ht="20.100000000000001" customHeight="1" x14ac:dyDescent="0.15"/>
    <row r="375" ht="20.100000000000001" customHeight="1" x14ac:dyDescent="0.15"/>
    <row r="376" ht="20.100000000000001" customHeight="1" x14ac:dyDescent="0.15"/>
    <row r="377" ht="20.100000000000001" customHeight="1" x14ac:dyDescent="0.15"/>
    <row r="378" ht="20.100000000000001" customHeight="1" x14ac:dyDescent="0.15"/>
    <row r="379" ht="20.100000000000001" customHeight="1" x14ac:dyDescent="0.15"/>
    <row r="380" ht="20.100000000000001" customHeight="1" x14ac:dyDescent="0.15"/>
    <row r="381" ht="20.100000000000001" customHeight="1" x14ac:dyDescent="0.15"/>
    <row r="382" ht="20.100000000000001" customHeight="1" x14ac:dyDescent="0.15"/>
    <row r="383" ht="20.100000000000001" customHeight="1" x14ac:dyDescent="0.15"/>
    <row r="384" ht="20.100000000000001" customHeight="1" x14ac:dyDescent="0.15"/>
    <row r="385" ht="20.100000000000001" customHeight="1" x14ac:dyDescent="0.15"/>
    <row r="386" ht="20.100000000000001" customHeight="1" x14ac:dyDescent="0.15"/>
    <row r="387" ht="20.100000000000001" customHeight="1" x14ac:dyDescent="0.15"/>
    <row r="388" ht="20.100000000000001" customHeight="1" x14ac:dyDescent="0.15"/>
    <row r="389" ht="20.100000000000001" customHeight="1" x14ac:dyDescent="0.15"/>
    <row r="390" ht="20.100000000000001" customHeight="1" x14ac:dyDescent="0.15"/>
    <row r="391" ht="20.100000000000001" customHeight="1" x14ac:dyDescent="0.15"/>
    <row r="392" ht="20.100000000000001" customHeight="1" x14ac:dyDescent="0.15"/>
    <row r="393" ht="20.100000000000001" customHeight="1" x14ac:dyDescent="0.15"/>
    <row r="394" ht="20.100000000000001" customHeight="1" x14ac:dyDescent="0.15"/>
    <row r="395" ht="20.100000000000001" customHeight="1" x14ac:dyDescent="0.15"/>
    <row r="396" ht="20.100000000000001" customHeight="1" x14ac:dyDescent="0.15"/>
    <row r="397" ht="20.100000000000001" customHeight="1" x14ac:dyDescent="0.15"/>
    <row r="398" ht="20.100000000000001" customHeight="1" x14ac:dyDescent="0.15"/>
    <row r="399" ht="20.100000000000001" customHeight="1" x14ac:dyDescent="0.15"/>
    <row r="400" ht="20.100000000000001" customHeight="1" x14ac:dyDescent="0.15"/>
    <row r="401" ht="20.100000000000001" customHeight="1" x14ac:dyDescent="0.15"/>
    <row r="402" ht="20.100000000000001" customHeight="1" x14ac:dyDescent="0.15"/>
    <row r="403" ht="20.100000000000001" customHeight="1" x14ac:dyDescent="0.15"/>
    <row r="404" ht="20.100000000000001" customHeight="1" x14ac:dyDescent="0.15"/>
    <row r="405" ht="20.100000000000001" customHeight="1" x14ac:dyDescent="0.15"/>
    <row r="406" ht="20.100000000000001" customHeight="1" x14ac:dyDescent="0.15"/>
    <row r="407" ht="20.100000000000001" customHeight="1" x14ac:dyDescent="0.15"/>
    <row r="408" ht="20.100000000000001" customHeight="1" x14ac:dyDescent="0.15"/>
    <row r="409" ht="20.100000000000001" customHeight="1" x14ac:dyDescent="0.15"/>
    <row r="410" ht="20.100000000000001" customHeight="1" x14ac:dyDescent="0.15"/>
    <row r="411" ht="20.100000000000001" customHeight="1" x14ac:dyDescent="0.15"/>
    <row r="412" ht="20.100000000000001" customHeight="1" x14ac:dyDescent="0.15"/>
    <row r="413" ht="20.100000000000001" customHeight="1" x14ac:dyDescent="0.15"/>
    <row r="414" ht="20.100000000000001" customHeight="1" x14ac:dyDescent="0.15"/>
    <row r="415" ht="20.100000000000001" customHeight="1" x14ac:dyDescent="0.15"/>
    <row r="416" ht="20.100000000000001" customHeight="1" x14ac:dyDescent="0.15"/>
    <row r="417" ht="20.100000000000001" customHeight="1" x14ac:dyDescent="0.15"/>
    <row r="418" ht="20.100000000000001" customHeight="1" x14ac:dyDescent="0.15"/>
    <row r="419" ht="20.100000000000001" customHeight="1" x14ac:dyDescent="0.15"/>
    <row r="420" ht="20.100000000000001" customHeight="1" x14ac:dyDescent="0.15"/>
    <row r="421" ht="20.100000000000001" customHeight="1" x14ac:dyDescent="0.15"/>
    <row r="422" ht="20.100000000000001" customHeight="1" x14ac:dyDescent="0.15"/>
    <row r="423" ht="20.100000000000001" customHeight="1" x14ac:dyDescent="0.15"/>
    <row r="424" ht="20.100000000000001" customHeight="1" x14ac:dyDescent="0.15"/>
    <row r="425" ht="20.100000000000001" customHeight="1" x14ac:dyDescent="0.15"/>
    <row r="426" ht="20.100000000000001" customHeight="1" x14ac:dyDescent="0.15"/>
    <row r="427" ht="20.100000000000001" customHeight="1" x14ac:dyDescent="0.15"/>
    <row r="428" ht="20.100000000000001" customHeight="1" x14ac:dyDescent="0.15"/>
    <row r="429" ht="20.100000000000001" customHeight="1" x14ac:dyDescent="0.15"/>
    <row r="430" ht="20.100000000000001" customHeight="1" x14ac:dyDescent="0.15"/>
    <row r="431" ht="20.100000000000001" customHeight="1" x14ac:dyDescent="0.15"/>
    <row r="432" ht="20.100000000000001" customHeight="1" x14ac:dyDescent="0.15"/>
    <row r="433" ht="20.100000000000001" customHeight="1" x14ac:dyDescent="0.15"/>
    <row r="434" ht="20.100000000000001" customHeight="1" x14ac:dyDescent="0.15"/>
    <row r="435" ht="20.100000000000001" customHeight="1" x14ac:dyDescent="0.15"/>
    <row r="436" ht="20.100000000000001" customHeight="1" x14ac:dyDescent="0.15"/>
    <row r="437" ht="20.100000000000001" customHeight="1" x14ac:dyDescent="0.15"/>
    <row r="438" ht="20.100000000000001" customHeight="1" x14ac:dyDescent="0.15"/>
    <row r="439" ht="20.100000000000001" customHeight="1" x14ac:dyDescent="0.15"/>
    <row r="440" ht="20.100000000000001" customHeight="1" x14ac:dyDescent="0.15"/>
    <row r="441" ht="20.100000000000001" customHeight="1" x14ac:dyDescent="0.15"/>
    <row r="442" ht="20.100000000000001" customHeight="1" x14ac:dyDescent="0.15"/>
    <row r="443" ht="20.100000000000001" customHeight="1" x14ac:dyDescent="0.15"/>
    <row r="444" ht="20.100000000000001" customHeight="1" x14ac:dyDescent="0.15"/>
    <row r="445" ht="20.100000000000001" customHeight="1" x14ac:dyDescent="0.15"/>
    <row r="446" ht="20.100000000000001" customHeight="1" x14ac:dyDescent="0.15"/>
    <row r="447" ht="20.100000000000001" customHeight="1" x14ac:dyDescent="0.15"/>
    <row r="448" ht="20.100000000000001" customHeight="1" x14ac:dyDescent="0.15"/>
    <row r="449" ht="20.100000000000001" customHeight="1" x14ac:dyDescent="0.15"/>
    <row r="450" ht="20.100000000000001" customHeight="1" x14ac:dyDescent="0.15"/>
    <row r="451" ht="20.100000000000001" customHeight="1" x14ac:dyDescent="0.15"/>
    <row r="452" ht="20.100000000000001" customHeight="1" x14ac:dyDescent="0.15"/>
    <row r="453" ht="20.100000000000001" customHeight="1" x14ac:dyDescent="0.15"/>
    <row r="454" ht="20.100000000000001" customHeight="1" x14ac:dyDescent="0.15"/>
    <row r="455" ht="20.100000000000001" customHeight="1" x14ac:dyDescent="0.15"/>
    <row r="456" ht="20.100000000000001" customHeight="1" x14ac:dyDescent="0.15"/>
    <row r="457" ht="20.100000000000001" customHeight="1" x14ac:dyDescent="0.15"/>
    <row r="458" ht="20.100000000000001" customHeight="1" x14ac:dyDescent="0.15"/>
    <row r="459" ht="20.100000000000001" customHeight="1" x14ac:dyDescent="0.15"/>
    <row r="460" ht="20.100000000000001" customHeight="1" x14ac:dyDescent="0.15"/>
    <row r="461" ht="20.100000000000001" customHeight="1" x14ac:dyDescent="0.15"/>
    <row r="462" ht="20.100000000000001" customHeight="1" x14ac:dyDescent="0.15"/>
    <row r="463" ht="20.100000000000001" customHeight="1" x14ac:dyDescent="0.15"/>
    <row r="464" ht="20.100000000000001" customHeight="1" x14ac:dyDescent="0.15"/>
    <row r="465" ht="20.100000000000001" customHeight="1" x14ac:dyDescent="0.15"/>
    <row r="466" ht="20.100000000000001" customHeight="1" x14ac:dyDescent="0.15"/>
    <row r="467" ht="20.100000000000001" customHeight="1" x14ac:dyDescent="0.15"/>
    <row r="468" ht="20.100000000000001" customHeight="1" x14ac:dyDescent="0.15"/>
    <row r="469" ht="20.100000000000001" customHeight="1" x14ac:dyDescent="0.15"/>
    <row r="470" ht="20.100000000000001" customHeight="1" x14ac:dyDescent="0.15"/>
    <row r="471" ht="20.100000000000001" customHeight="1" x14ac:dyDescent="0.15"/>
    <row r="472" ht="20.100000000000001" customHeight="1" x14ac:dyDescent="0.15"/>
    <row r="473" ht="20.100000000000001" customHeight="1" x14ac:dyDescent="0.15"/>
    <row r="474" ht="20.100000000000001" customHeight="1" x14ac:dyDescent="0.15"/>
    <row r="475" ht="20.100000000000001" customHeight="1" x14ac:dyDescent="0.15"/>
    <row r="476" ht="20.100000000000001" customHeight="1" x14ac:dyDescent="0.15"/>
    <row r="477" ht="20.100000000000001" customHeight="1" x14ac:dyDescent="0.15"/>
    <row r="478" ht="20.100000000000001" customHeight="1" x14ac:dyDescent="0.15"/>
    <row r="479" ht="20.100000000000001" customHeight="1" x14ac:dyDescent="0.15"/>
    <row r="480" ht="20.100000000000001" customHeight="1" x14ac:dyDescent="0.15"/>
    <row r="481" ht="20.100000000000001" customHeight="1" x14ac:dyDescent="0.15"/>
    <row r="482" ht="20.100000000000001" customHeight="1" x14ac:dyDescent="0.15"/>
    <row r="483" ht="20.100000000000001" customHeight="1" x14ac:dyDescent="0.15"/>
    <row r="484" ht="20.100000000000001" customHeight="1" x14ac:dyDescent="0.15"/>
    <row r="485" ht="20.100000000000001" customHeight="1" x14ac:dyDescent="0.15"/>
    <row r="486" ht="20.100000000000001" customHeight="1" x14ac:dyDescent="0.15"/>
    <row r="487" ht="20.100000000000001" customHeight="1" x14ac:dyDescent="0.15"/>
    <row r="488" ht="20.100000000000001" customHeight="1" x14ac:dyDescent="0.15"/>
    <row r="489" ht="20.100000000000001" customHeight="1" x14ac:dyDescent="0.15"/>
    <row r="490" ht="20.100000000000001" customHeight="1" x14ac:dyDescent="0.15"/>
    <row r="491" ht="20.100000000000001" customHeight="1" x14ac:dyDescent="0.15"/>
    <row r="492" ht="20.100000000000001" customHeight="1" x14ac:dyDescent="0.15"/>
    <row r="493" ht="20.100000000000001" customHeight="1" x14ac:dyDescent="0.15"/>
    <row r="494" ht="20.100000000000001" customHeight="1" x14ac:dyDescent="0.15"/>
    <row r="495" ht="20.100000000000001" customHeight="1" x14ac:dyDescent="0.15"/>
    <row r="496" ht="20.100000000000001" customHeight="1" x14ac:dyDescent="0.15"/>
  </sheetData>
  <mergeCells count="6">
    <mergeCell ref="B6:C6"/>
    <mergeCell ref="A1:C1"/>
    <mergeCell ref="A2:C2"/>
    <mergeCell ref="B3:C3"/>
    <mergeCell ref="B4:C4"/>
    <mergeCell ref="A5:C5"/>
  </mergeCells>
  <phoneticPr fontId="4"/>
  <dataValidations count="2">
    <dataValidation allowBlank="1" showInputMessage="1" showErrorMessage="1" promptTitle="入力時の注意" prompt="入力方法：時間:分　例：14:00" sqref="A8:A14" xr:uid="{2530E9F4-405B-4DB5-9AF7-B02EA6670A45}"/>
    <dataValidation allowBlank="1" showInputMessage="1" showErrorMessage="1" promptTitle="入力時の注意" prompt="入力方法：西暦/月/日_x000a_例：2024/6/3" sqref="B4:C4" xr:uid="{8250082C-5DEC-416D-9084-607D781E4AAA}"/>
  </dataValidations>
  <pageMargins left="0.70866141732283472" right="0.70866141732283472" top="0.35433070866141736" bottom="0.35433070866141736" header="0.31496062992125984" footer="0.31496062992125984"/>
  <pageSetup paperSize="9" fitToHeight="0" orientation="portrait"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13326" r:id="rId4" name="Check Box 14">
              <controlPr defaultSize="0" autoFill="0" autoLine="0" autoPict="0">
                <anchor moveWithCells="1">
                  <from>
                    <xdr:col>1</xdr:col>
                    <xdr:colOff>2305050</xdr:colOff>
                    <xdr:row>4</xdr:row>
                    <xdr:rowOff>47625</xdr:rowOff>
                  </from>
                  <to>
                    <xdr:col>1</xdr:col>
                    <xdr:colOff>2562225</xdr:colOff>
                    <xdr:row>4</xdr:row>
                    <xdr:rowOff>295275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91C39-B069-4E33-94CC-EF5775EAAEF0}">
  <dimension ref="A1:K25"/>
  <sheetViews>
    <sheetView view="pageBreakPreview" zoomScaleNormal="100" zoomScaleSheetLayoutView="100" workbookViewId="0">
      <selection activeCell="H28" sqref="H28"/>
    </sheetView>
  </sheetViews>
  <sheetFormatPr defaultRowHeight="13.5" x14ac:dyDescent="0.15"/>
  <cols>
    <col min="1" max="1" width="3.875" customWidth="1"/>
    <col min="2" max="2" width="11.875" customWidth="1"/>
    <col min="3" max="3" width="23.75" customWidth="1"/>
    <col min="4" max="4" width="22.75" customWidth="1"/>
    <col min="5" max="6" width="9.5" style="128" customWidth="1"/>
    <col min="7" max="7" width="21" style="112" customWidth="1"/>
    <col min="8" max="8" width="43.625" customWidth="1"/>
  </cols>
  <sheetData>
    <row r="1" spans="1:11" ht="17.25" x14ac:dyDescent="0.15">
      <c r="A1" s="127" t="s">
        <v>144</v>
      </c>
    </row>
    <row r="2" spans="1:11" ht="14.25" thickBot="1" x14ac:dyDescent="0.2"/>
    <row r="3" spans="1:11" ht="26.1" customHeight="1" x14ac:dyDescent="0.15">
      <c r="A3" s="111"/>
      <c r="B3" s="129" t="s">
        <v>100</v>
      </c>
      <c r="C3" s="129" t="s">
        <v>101</v>
      </c>
      <c r="D3" s="129" t="s">
        <v>102</v>
      </c>
      <c r="E3" s="129" t="s">
        <v>104</v>
      </c>
      <c r="F3" s="534" t="s">
        <v>145</v>
      </c>
      <c r="G3" s="534"/>
      <c r="H3" s="130" t="s">
        <v>35</v>
      </c>
      <c r="I3" s="142" t="s">
        <v>154</v>
      </c>
      <c r="J3" s="139"/>
    </row>
    <row r="4" spans="1:11" s="112" customFormat="1" ht="14.25" thickBot="1" x14ac:dyDescent="0.2">
      <c r="A4" s="135" t="s">
        <v>146</v>
      </c>
      <c r="B4" s="136" t="s">
        <v>148</v>
      </c>
      <c r="C4" s="136" t="s">
        <v>147</v>
      </c>
      <c r="D4" s="136" t="s">
        <v>150</v>
      </c>
      <c r="E4" s="136" t="s">
        <v>149</v>
      </c>
      <c r="F4" s="137" t="s">
        <v>149</v>
      </c>
      <c r="G4" s="137" t="s">
        <v>151</v>
      </c>
      <c r="H4" s="138" t="s">
        <v>279</v>
      </c>
      <c r="I4" s="140" t="s">
        <v>152</v>
      </c>
      <c r="J4" s="141" t="s">
        <v>153</v>
      </c>
      <c r="K4" s="112" t="s">
        <v>115</v>
      </c>
    </row>
    <row r="5" spans="1:11" ht="14.25" thickTop="1" x14ac:dyDescent="0.15">
      <c r="A5" s="133">
        <v>1</v>
      </c>
      <c r="B5" s="269" t="s">
        <v>148</v>
      </c>
      <c r="C5" s="269" t="s">
        <v>265</v>
      </c>
      <c r="D5" s="269" t="s">
        <v>150</v>
      </c>
      <c r="E5" s="270" t="s">
        <v>149</v>
      </c>
      <c r="F5" s="270" t="s">
        <v>149</v>
      </c>
      <c r="G5" s="269" t="s">
        <v>151</v>
      </c>
      <c r="H5" s="271"/>
      <c r="I5">
        <f>COUNTA(E5)</f>
        <v>1</v>
      </c>
      <c r="J5">
        <f>COUNTIFS(F5,"〇",I5,0)</f>
        <v>0</v>
      </c>
      <c r="K5">
        <f>IF(AND(E5="",F5="",C5&lt;&gt;""),1,0)</f>
        <v>0</v>
      </c>
    </row>
    <row r="6" spans="1:11" x14ac:dyDescent="0.15">
      <c r="A6" s="260">
        <v>2</v>
      </c>
      <c r="B6" s="272" t="s">
        <v>268</v>
      </c>
      <c r="C6" s="272" t="s">
        <v>266</v>
      </c>
      <c r="D6" s="272" t="s">
        <v>267</v>
      </c>
      <c r="E6" s="267" t="s">
        <v>149</v>
      </c>
      <c r="F6" s="267"/>
      <c r="G6" s="269"/>
      <c r="H6" s="273" t="s">
        <v>280</v>
      </c>
      <c r="I6" s="112">
        <f t="shared" ref="I6:I24" si="0">COUNTA(E6)</f>
        <v>1</v>
      </c>
      <c r="J6" s="112">
        <f t="shared" ref="J6:J24" si="1">COUNTIFS(F6,"〇",I6,0)</f>
        <v>0</v>
      </c>
      <c r="K6" s="112">
        <f t="shared" ref="K6:K24" si="2">IF(AND(E6="",F6="",C6&lt;&gt;""),1,0)</f>
        <v>0</v>
      </c>
    </row>
    <row r="7" spans="1:11" x14ac:dyDescent="0.15">
      <c r="A7" s="260">
        <v>3</v>
      </c>
      <c r="B7" s="272" t="s">
        <v>81</v>
      </c>
      <c r="C7" s="272" t="s">
        <v>269</v>
      </c>
      <c r="D7" s="272" t="s">
        <v>270</v>
      </c>
      <c r="E7" s="267"/>
      <c r="F7" s="267"/>
      <c r="G7" s="269"/>
      <c r="H7" s="273"/>
      <c r="I7" s="112">
        <f t="shared" si="0"/>
        <v>0</v>
      </c>
      <c r="J7" s="112">
        <f t="shared" si="1"/>
        <v>0</v>
      </c>
      <c r="K7" s="112">
        <f t="shared" si="2"/>
        <v>1</v>
      </c>
    </row>
    <row r="8" spans="1:11" x14ac:dyDescent="0.15">
      <c r="A8" s="260">
        <v>4</v>
      </c>
      <c r="B8" s="258"/>
      <c r="C8" s="258"/>
      <c r="D8" s="258"/>
      <c r="E8" s="261"/>
      <c r="F8" s="261"/>
      <c r="G8" s="134"/>
      <c r="H8" s="259"/>
      <c r="I8" s="112">
        <f t="shared" si="0"/>
        <v>0</v>
      </c>
      <c r="J8" s="112">
        <f t="shared" si="1"/>
        <v>0</v>
      </c>
      <c r="K8" s="112">
        <f t="shared" si="2"/>
        <v>0</v>
      </c>
    </row>
    <row r="9" spans="1:11" x14ac:dyDescent="0.15">
      <c r="A9" s="260">
        <v>5</v>
      </c>
      <c r="B9" s="258"/>
      <c r="C9" s="258"/>
      <c r="D9" s="258"/>
      <c r="E9" s="261"/>
      <c r="F9" s="261"/>
      <c r="G9" s="134"/>
      <c r="H9" s="259"/>
      <c r="I9" s="112">
        <f t="shared" si="0"/>
        <v>0</v>
      </c>
      <c r="J9" s="112">
        <f t="shared" si="1"/>
        <v>0</v>
      </c>
      <c r="K9" s="112">
        <f t="shared" si="2"/>
        <v>0</v>
      </c>
    </row>
    <row r="10" spans="1:11" x14ac:dyDescent="0.15">
      <c r="A10" s="260">
        <v>6</v>
      </c>
      <c r="B10" s="258"/>
      <c r="C10" s="258"/>
      <c r="D10" s="258"/>
      <c r="E10" s="261"/>
      <c r="F10" s="261"/>
      <c r="G10" s="134"/>
      <c r="H10" s="259"/>
      <c r="I10" s="112">
        <f t="shared" si="0"/>
        <v>0</v>
      </c>
      <c r="J10" s="112">
        <f t="shared" si="1"/>
        <v>0</v>
      </c>
      <c r="K10" s="112">
        <f t="shared" si="2"/>
        <v>0</v>
      </c>
    </row>
    <row r="11" spans="1:11" x14ac:dyDescent="0.15">
      <c r="A11" s="260">
        <v>7</v>
      </c>
      <c r="B11" s="258"/>
      <c r="C11" s="258"/>
      <c r="D11" s="258"/>
      <c r="E11" s="261"/>
      <c r="F11" s="261"/>
      <c r="G11" s="134"/>
      <c r="H11" s="259"/>
      <c r="I11" s="112">
        <f t="shared" si="0"/>
        <v>0</v>
      </c>
      <c r="J11" s="112">
        <f t="shared" si="1"/>
        <v>0</v>
      </c>
      <c r="K11" s="112">
        <f t="shared" si="2"/>
        <v>0</v>
      </c>
    </row>
    <row r="12" spans="1:11" x14ac:dyDescent="0.15">
      <c r="A12" s="260">
        <v>8</v>
      </c>
      <c r="B12" s="258"/>
      <c r="C12" s="258"/>
      <c r="D12" s="258"/>
      <c r="E12" s="261"/>
      <c r="F12" s="261"/>
      <c r="G12" s="134"/>
      <c r="H12" s="259"/>
      <c r="I12" s="112">
        <f t="shared" si="0"/>
        <v>0</v>
      </c>
      <c r="J12" s="112">
        <f t="shared" si="1"/>
        <v>0</v>
      </c>
      <c r="K12" s="112">
        <f t="shared" si="2"/>
        <v>0</v>
      </c>
    </row>
    <row r="13" spans="1:11" x14ac:dyDescent="0.15">
      <c r="A13" s="260">
        <v>9</v>
      </c>
      <c r="B13" s="258"/>
      <c r="C13" s="258"/>
      <c r="D13" s="258"/>
      <c r="E13" s="261"/>
      <c r="F13" s="261"/>
      <c r="G13" s="134"/>
      <c r="H13" s="259"/>
      <c r="I13" s="112">
        <f t="shared" si="0"/>
        <v>0</v>
      </c>
      <c r="J13" s="112">
        <f t="shared" si="1"/>
        <v>0</v>
      </c>
      <c r="K13" s="112">
        <f t="shared" si="2"/>
        <v>0</v>
      </c>
    </row>
    <row r="14" spans="1:11" x14ac:dyDescent="0.15">
      <c r="A14" s="260">
        <v>10</v>
      </c>
      <c r="B14" s="258"/>
      <c r="C14" s="258"/>
      <c r="D14" s="258"/>
      <c r="E14" s="261"/>
      <c r="F14" s="261"/>
      <c r="G14" s="134"/>
      <c r="H14" s="259"/>
      <c r="I14" s="112">
        <f t="shared" si="0"/>
        <v>0</v>
      </c>
      <c r="J14" s="112">
        <f t="shared" si="1"/>
        <v>0</v>
      </c>
      <c r="K14" s="112">
        <f t="shared" si="2"/>
        <v>0</v>
      </c>
    </row>
    <row r="15" spans="1:11" x14ac:dyDescent="0.15">
      <c r="A15" s="260">
        <v>11</v>
      </c>
      <c r="B15" s="258"/>
      <c r="C15" s="258"/>
      <c r="D15" s="258"/>
      <c r="E15" s="261"/>
      <c r="F15" s="261"/>
      <c r="G15" s="134"/>
      <c r="H15" s="259"/>
      <c r="I15" s="112">
        <f t="shared" si="0"/>
        <v>0</v>
      </c>
      <c r="J15" s="112">
        <f t="shared" si="1"/>
        <v>0</v>
      </c>
      <c r="K15" s="112">
        <f t="shared" si="2"/>
        <v>0</v>
      </c>
    </row>
    <row r="16" spans="1:11" x14ac:dyDescent="0.15">
      <c r="A16" s="260">
        <v>12</v>
      </c>
      <c r="B16" s="258"/>
      <c r="C16" s="258"/>
      <c r="D16" s="258"/>
      <c r="E16" s="261"/>
      <c r="F16" s="261"/>
      <c r="G16" s="134"/>
      <c r="H16" s="259"/>
      <c r="I16" s="112">
        <f t="shared" si="0"/>
        <v>0</v>
      </c>
      <c r="J16" s="112">
        <f t="shared" si="1"/>
        <v>0</v>
      </c>
      <c r="K16" s="112">
        <f t="shared" si="2"/>
        <v>0</v>
      </c>
    </row>
    <row r="17" spans="1:11" x14ac:dyDescent="0.15">
      <c r="A17" s="260">
        <v>13</v>
      </c>
      <c r="B17" s="258"/>
      <c r="C17" s="258"/>
      <c r="D17" s="258"/>
      <c r="E17" s="261"/>
      <c r="F17" s="261"/>
      <c r="G17" s="134"/>
      <c r="H17" s="259"/>
      <c r="I17" s="112">
        <f t="shared" si="0"/>
        <v>0</v>
      </c>
      <c r="J17" s="112">
        <f t="shared" si="1"/>
        <v>0</v>
      </c>
      <c r="K17" s="112">
        <f t="shared" si="2"/>
        <v>0</v>
      </c>
    </row>
    <row r="18" spans="1:11" x14ac:dyDescent="0.15">
      <c r="A18" s="260">
        <v>14</v>
      </c>
      <c r="B18" s="258"/>
      <c r="C18" s="258"/>
      <c r="D18" s="258"/>
      <c r="E18" s="261"/>
      <c r="F18" s="261"/>
      <c r="G18" s="134"/>
      <c r="H18" s="259"/>
      <c r="I18" s="112">
        <f t="shared" si="0"/>
        <v>0</v>
      </c>
      <c r="J18" s="112">
        <f t="shared" si="1"/>
        <v>0</v>
      </c>
      <c r="K18" s="112">
        <f t="shared" si="2"/>
        <v>0</v>
      </c>
    </row>
    <row r="19" spans="1:11" x14ac:dyDescent="0.15">
      <c r="A19" s="260">
        <v>15</v>
      </c>
      <c r="B19" s="258"/>
      <c r="C19" s="258"/>
      <c r="D19" s="258"/>
      <c r="E19" s="261"/>
      <c r="F19" s="261"/>
      <c r="G19" s="134"/>
      <c r="H19" s="259"/>
      <c r="I19" s="112">
        <f t="shared" si="0"/>
        <v>0</v>
      </c>
      <c r="J19" s="112">
        <f t="shared" si="1"/>
        <v>0</v>
      </c>
      <c r="K19" s="112">
        <f t="shared" si="2"/>
        <v>0</v>
      </c>
    </row>
    <row r="20" spans="1:11" x14ac:dyDescent="0.15">
      <c r="A20" s="260">
        <v>16</v>
      </c>
      <c r="B20" s="258"/>
      <c r="C20" s="258"/>
      <c r="D20" s="258"/>
      <c r="E20" s="261"/>
      <c r="F20" s="261"/>
      <c r="G20" s="134"/>
      <c r="H20" s="259"/>
      <c r="I20" s="112">
        <f t="shared" si="0"/>
        <v>0</v>
      </c>
      <c r="J20" s="112">
        <f t="shared" si="1"/>
        <v>0</v>
      </c>
      <c r="K20" s="112">
        <f t="shared" si="2"/>
        <v>0</v>
      </c>
    </row>
    <row r="21" spans="1:11" x14ac:dyDescent="0.15">
      <c r="A21" s="260">
        <v>17</v>
      </c>
      <c r="B21" s="258"/>
      <c r="C21" s="258"/>
      <c r="D21" s="258"/>
      <c r="E21" s="261"/>
      <c r="F21" s="261"/>
      <c r="G21" s="134"/>
      <c r="H21" s="259"/>
      <c r="I21" s="112">
        <f t="shared" si="0"/>
        <v>0</v>
      </c>
      <c r="J21" s="112">
        <f t="shared" si="1"/>
        <v>0</v>
      </c>
      <c r="K21" s="112">
        <f t="shared" si="2"/>
        <v>0</v>
      </c>
    </row>
    <row r="22" spans="1:11" x14ac:dyDescent="0.15">
      <c r="A22" s="260">
        <v>18</v>
      </c>
      <c r="B22" s="258"/>
      <c r="C22" s="258"/>
      <c r="D22" s="258"/>
      <c r="E22" s="261"/>
      <c r="F22" s="261"/>
      <c r="G22" s="134"/>
      <c r="H22" s="259"/>
      <c r="I22" s="112">
        <f t="shared" si="0"/>
        <v>0</v>
      </c>
      <c r="J22" s="112">
        <f t="shared" si="1"/>
        <v>0</v>
      </c>
      <c r="K22" s="112">
        <f t="shared" si="2"/>
        <v>0</v>
      </c>
    </row>
    <row r="23" spans="1:11" x14ac:dyDescent="0.15">
      <c r="A23" s="260">
        <v>19</v>
      </c>
      <c r="B23" s="258"/>
      <c r="C23" s="258"/>
      <c r="D23" s="258"/>
      <c r="E23" s="261"/>
      <c r="F23" s="261"/>
      <c r="G23" s="134"/>
      <c r="H23" s="259"/>
      <c r="I23" s="112">
        <f t="shared" si="0"/>
        <v>0</v>
      </c>
      <c r="J23" s="112">
        <f t="shared" si="1"/>
        <v>0</v>
      </c>
      <c r="K23" s="112">
        <f t="shared" si="2"/>
        <v>0</v>
      </c>
    </row>
    <row r="24" spans="1:11" ht="14.25" thickBot="1" x14ac:dyDescent="0.2">
      <c r="A24" s="131">
        <v>20</v>
      </c>
      <c r="B24" s="107"/>
      <c r="C24" s="107"/>
      <c r="D24" s="107"/>
      <c r="E24" s="132"/>
      <c r="F24" s="132"/>
      <c r="G24" s="263"/>
      <c r="H24" s="108"/>
      <c r="I24" s="112">
        <f t="shared" si="0"/>
        <v>0</v>
      </c>
      <c r="J24" s="112">
        <f t="shared" si="1"/>
        <v>0</v>
      </c>
      <c r="K24" s="112">
        <f t="shared" si="2"/>
        <v>0</v>
      </c>
    </row>
    <row r="25" spans="1:11" x14ac:dyDescent="0.15">
      <c r="H25" s="143" t="s">
        <v>155</v>
      </c>
      <c r="I25">
        <f>SUM(I5:I24)</f>
        <v>2</v>
      </c>
      <c r="J25">
        <f>SUM(J5:J24)</f>
        <v>0</v>
      </c>
      <c r="K25" s="112">
        <f>SUM(K5:K24)</f>
        <v>1</v>
      </c>
    </row>
  </sheetData>
  <mergeCells count="1">
    <mergeCell ref="F3:G3"/>
  </mergeCells>
  <phoneticPr fontId="4"/>
  <conditionalFormatting sqref="G5:G24">
    <cfRule type="expression" dxfId="0" priority="1">
      <formula>AND(F5="〇",G5="")</formula>
    </cfRule>
  </conditionalFormatting>
  <pageMargins left="0.7" right="0.7" top="0.75" bottom="0.75" header="0.3" footer="0.3"/>
  <pageSetup paperSize="9" scale="91" orientation="landscape"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6</vt:i4>
      </vt:variant>
    </vt:vector>
  </HeadingPairs>
  <TitlesOfParts>
    <vt:vector size="13" baseType="lpstr">
      <vt:lpstr>交付申請書</vt:lpstr>
      <vt:lpstr>助成事業執行計画書（１）</vt:lpstr>
      <vt:lpstr>助成事業執行計画書（２）</vt:lpstr>
      <vt:lpstr>助成金計算書 </vt:lpstr>
      <vt:lpstr>助成事業実施スケジュール </vt:lpstr>
      <vt:lpstr>タイムスケジュール</vt:lpstr>
      <vt:lpstr>会員名簿</vt:lpstr>
      <vt:lpstr>タイムスケジュール!Print_Area</vt:lpstr>
      <vt:lpstr>会員名簿!Print_Area</vt:lpstr>
      <vt:lpstr>交付申請書!Print_Area</vt:lpstr>
      <vt:lpstr>'助成事業執行計画書（１）'!Print_Area</vt:lpstr>
      <vt:lpstr>'助成事業執行計画書（２）'!Print_Area</vt:lpstr>
      <vt:lpstr>'助成事業実施スケジュール '!Print_Area</vt:lpstr>
    </vt:vector>
  </TitlesOfParts>
  <Company>世田谷区役所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情報政策課</dc:creator>
  <cp:lastModifiedBy>河野　雄吾</cp:lastModifiedBy>
  <cp:lastPrinted>2025-09-16T01:30:27Z</cp:lastPrinted>
  <dcterms:created xsi:type="dcterms:W3CDTF">2008-12-18T05:53:47Z</dcterms:created>
  <dcterms:modified xsi:type="dcterms:W3CDTF">2025-09-22T04:51:02Z</dcterms:modified>
</cp:coreProperties>
</file>