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etagaya.local\files\SEA02413\6年度\00-10 子ども・子育て支援担当\160　子ども基金補助\01 条例・要綱・様式【常用】\５．様式\２．実績報告（R6.6最新）\R7.4.1～\"/>
    </mc:Choice>
  </mc:AlternateContent>
  <xr:revisionPtr revIDLastSave="0" documentId="13_ncr:1_{22E16AFA-8B91-454D-A915-67F497925563}" xr6:coauthVersionLast="47" xr6:coauthVersionMax="47" xr10:uidLastSave="{00000000-0000-0000-0000-000000000000}"/>
  <bookViews>
    <workbookView xWindow="28680" yWindow="-120" windowWidth="29040" windowHeight="15840" xr2:uid="{00000000-000D-0000-FFFF-FFFF00000000}"/>
  </bookViews>
  <sheets>
    <sheet name="実績報告書兼精算書" sheetId="10" r:id="rId1"/>
    <sheet name="活動実績報告書" sheetId="11" r:id="rId2"/>
    <sheet name="助成事業実施スケジュール " sheetId="14" r:id="rId3"/>
    <sheet name="収支報告書（返還金あり)" sheetId="8" r:id="rId4"/>
    <sheet name="収支報告書（返還金なし）" sheetId="5" r:id="rId5"/>
    <sheet name="勤務表" sheetId="9" r:id="rId6"/>
    <sheet name="領収書貼付け用台紙" sheetId="13" r:id="rId7"/>
  </sheets>
  <definedNames>
    <definedName name="_xlnm.Print_Area" localSheetId="1">活動実績報告書!$A$1:$J$33</definedName>
    <definedName name="_xlnm.Print_Area" localSheetId="5">勤務表!$A$1:$J$38</definedName>
    <definedName name="_xlnm.Print_Area" localSheetId="0">実績報告書兼精算書!$A$1:$I$32</definedName>
    <definedName name="_xlnm.Print_Area" localSheetId="3">'収支報告書（返還金あり)'!$A$1:$J$60</definedName>
    <definedName name="_xlnm.Print_Area" localSheetId="4">'収支報告書（返還金なし）'!$A$1:$J$60</definedName>
    <definedName name="_xlnm.Print_Area" localSheetId="2">'助成事業実施スケジュール '!$A$1:$Q$36</definedName>
    <definedName name="_xlnm.Print_Area" localSheetId="6">領収書貼付け用台紙!$A$1:$J$42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14" l="1" a="1"/>
  <c r="AE3" i="14" s="1"/>
  <c r="AE5" i="14" a="1"/>
  <c r="AE5" i="14"/>
  <c r="AE7" i="14" a="1"/>
  <c r="AE7" i="14" s="1"/>
  <c r="AE9" i="14" a="1"/>
  <c r="AE9" i="14" s="1"/>
  <c r="AE11" i="14" a="1"/>
  <c r="AE11" i="14"/>
  <c r="AE13" i="14" a="1"/>
  <c r="AE13" i="14" s="1"/>
  <c r="AE17" i="14" a="1"/>
  <c r="AE17" i="14"/>
  <c r="AE19" i="14" a="1"/>
  <c r="AE19" i="14"/>
  <c r="AE21" i="14" a="1"/>
  <c r="AE21" i="14" s="1"/>
  <c r="AE23" i="14" a="1"/>
  <c r="AE23" i="14" s="1"/>
  <c r="AE25" i="14" a="1"/>
  <c r="AE25" i="14"/>
  <c r="M203" i="14" a="1"/>
  <c r="M203" i="14" s="1"/>
  <c r="M201" i="14" a="1"/>
  <c r="M201" i="14" s="1"/>
  <c r="M199" i="14" a="1"/>
  <c r="M199" i="14" s="1"/>
  <c r="M197" i="14" a="1"/>
  <c r="M197" i="14" s="1"/>
  <c r="M195" i="14" a="1"/>
  <c r="M195" i="14" s="1"/>
  <c r="M193" i="14" a="1"/>
  <c r="M193" i="14" s="1"/>
  <c r="M191" i="14" a="1"/>
  <c r="M191" i="14" s="1"/>
  <c r="M189" i="14" a="1"/>
  <c r="M189" i="14" s="1"/>
  <c r="M187" i="14" a="1"/>
  <c r="M187" i="14" s="1"/>
  <c r="M185" i="14" a="1"/>
  <c r="M185" i="14" s="1"/>
  <c r="M183" i="14" a="1"/>
  <c r="M183" i="14" s="1"/>
  <c r="M181" i="14" a="1"/>
  <c r="M181" i="14" s="1"/>
  <c r="M179" i="14" a="1"/>
  <c r="M179" i="14" s="1"/>
  <c r="M177" i="14" a="1"/>
  <c r="M177" i="14" s="1"/>
  <c r="M175" i="14" a="1"/>
  <c r="M175" i="14" s="1"/>
  <c r="M173" i="14" a="1"/>
  <c r="M173" i="14" s="1"/>
  <c r="M171" i="14" a="1"/>
  <c r="M171" i="14" s="1"/>
  <c r="M169" i="14" a="1"/>
  <c r="M169" i="14" s="1"/>
  <c r="M167" i="14" a="1"/>
  <c r="M167" i="14" s="1"/>
  <c r="M165" i="14" a="1"/>
  <c r="M165" i="14" s="1"/>
  <c r="M163" i="14" a="1"/>
  <c r="M163" i="14" s="1"/>
  <c r="M161" i="14" a="1"/>
  <c r="M161" i="14" s="1"/>
  <c r="M159" i="14" a="1"/>
  <c r="M159" i="14" s="1"/>
  <c r="M157" i="14" a="1"/>
  <c r="M157" i="14" s="1"/>
  <c r="M155" i="14" a="1"/>
  <c r="M155" i="14" s="1"/>
  <c r="M153" i="14" a="1"/>
  <c r="M153" i="14" s="1"/>
  <c r="M151" i="14" a="1"/>
  <c r="M151" i="14" s="1"/>
  <c r="M149" i="14" a="1"/>
  <c r="M149" i="14" s="1"/>
  <c r="M147" i="14" a="1"/>
  <c r="M147" i="14" s="1"/>
  <c r="M145" i="14" a="1"/>
  <c r="M145" i="14" s="1"/>
  <c r="M143" i="14" a="1"/>
  <c r="M143" i="14" s="1"/>
  <c r="M141" i="14" a="1"/>
  <c r="M141" i="14" s="1"/>
  <c r="M139" i="14" a="1"/>
  <c r="M139" i="14" s="1"/>
  <c r="M137" i="14" a="1"/>
  <c r="M137" i="14" s="1"/>
  <c r="M135" i="14" a="1"/>
  <c r="M135" i="14" s="1"/>
  <c r="M133" i="14" a="1"/>
  <c r="M133" i="14" s="1"/>
  <c r="M131" i="14" a="1"/>
  <c r="M131" i="14" s="1"/>
  <c r="M129" i="14" a="1"/>
  <c r="M129" i="14" s="1"/>
  <c r="M127" i="14" a="1"/>
  <c r="M127" i="14" s="1"/>
  <c r="M125" i="14" a="1"/>
  <c r="M125" i="14" s="1"/>
  <c r="M123" i="14" a="1"/>
  <c r="M123" i="14" s="1"/>
  <c r="M121" i="14" a="1"/>
  <c r="M121" i="14" s="1"/>
  <c r="M119" i="14" a="1"/>
  <c r="M119" i="14" s="1"/>
  <c r="M117" i="14" a="1"/>
  <c r="M117" i="14" s="1"/>
  <c r="M115" i="14" a="1"/>
  <c r="M115" i="14" s="1"/>
  <c r="M113" i="14" a="1"/>
  <c r="M113" i="14" s="1"/>
  <c r="M111" i="14" a="1"/>
  <c r="M111" i="14" s="1"/>
  <c r="M109" i="14" a="1"/>
  <c r="M109" i="14" s="1"/>
  <c r="M107" i="14" a="1"/>
  <c r="M107" i="14" s="1"/>
  <c r="M105" i="14" a="1"/>
  <c r="M105" i="14" s="1"/>
  <c r="M103" i="14" a="1"/>
  <c r="M103" i="14" s="1"/>
  <c r="M101" i="14" a="1"/>
  <c r="M101" i="14" s="1"/>
  <c r="M99" i="14" a="1"/>
  <c r="M99" i="14" s="1"/>
  <c r="M97" i="14" a="1"/>
  <c r="M97" i="14" s="1"/>
  <c r="M95" i="14" a="1"/>
  <c r="M95" i="14" s="1"/>
  <c r="M93" i="14" a="1"/>
  <c r="M93" i="14" s="1"/>
  <c r="M91" i="14" a="1"/>
  <c r="M91" i="14" s="1"/>
  <c r="M89" i="14" a="1"/>
  <c r="M89" i="14" s="1"/>
  <c r="M87" i="14" a="1"/>
  <c r="M87" i="14" s="1"/>
  <c r="M85" i="14" a="1"/>
  <c r="M85" i="14" s="1"/>
  <c r="M83" i="14" a="1"/>
  <c r="M83" i="14" s="1"/>
  <c r="M81" i="14" a="1"/>
  <c r="M81" i="14" s="1"/>
  <c r="M79" i="14" a="1"/>
  <c r="M79" i="14" s="1"/>
  <c r="M77" i="14" a="1"/>
  <c r="M77" i="14" s="1"/>
  <c r="M75" i="14" a="1"/>
  <c r="M75" i="14" s="1"/>
  <c r="M73" i="14" a="1"/>
  <c r="M73" i="14" s="1"/>
  <c r="M71" i="14" a="1"/>
  <c r="M71" i="14" s="1"/>
  <c r="M69" i="14" a="1"/>
  <c r="M69" i="14" s="1"/>
  <c r="M67" i="14" a="1"/>
  <c r="M67" i="14" s="1"/>
  <c r="M65" i="14" a="1"/>
  <c r="M65" i="14" s="1"/>
  <c r="M63" i="14" a="1"/>
  <c r="M63" i="14" s="1"/>
  <c r="M61" i="14" a="1"/>
  <c r="M61" i="14" s="1"/>
  <c r="M59" i="14" a="1"/>
  <c r="M59" i="14" s="1"/>
  <c r="M57" i="14" a="1"/>
  <c r="M57" i="14" s="1"/>
  <c r="M55" i="14" a="1"/>
  <c r="M55" i="14" s="1"/>
  <c r="M53" i="14" a="1"/>
  <c r="M53" i="14" s="1"/>
  <c r="M51" i="14" a="1"/>
  <c r="M51" i="14" s="1"/>
  <c r="M49" i="14" a="1"/>
  <c r="M49" i="14" s="1"/>
  <c r="M47" i="14" a="1"/>
  <c r="M47" i="14" s="1"/>
  <c r="M45" i="14" a="1"/>
  <c r="M45" i="14" s="1"/>
  <c r="M43" i="14" a="1"/>
  <c r="M43" i="14" s="1"/>
  <c r="M41" i="14" a="1"/>
  <c r="M41" i="14" s="1"/>
  <c r="M39" i="14" a="1"/>
  <c r="M39" i="14" s="1"/>
  <c r="M37" i="14" a="1"/>
  <c r="M37" i="14" s="1"/>
  <c r="M35" i="14" a="1"/>
  <c r="M35" i="14" s="1"/>
  <c r="M33" i="14" a="1"/>
  <c r="M33" i="14" s="1"/>
  <c r="M31" i="14" a="1"/>
  <c r="M31" i="14" s="1"/>
  <c r="M29" i="14" a="1"/>
  <c r="M29" i="14" s="1"/>
  <c r="M27" i="14" a="1"/>
  <c r="M27" i="14" s="1"/>
  <c r="M25" i="14" a="1"/>
  <c r="M25" i="14" s="1"/>
  <c r="M23" i="14" a="1"/>
  <c r="M23" i="14" s="1"/>
  <c r="M21" i="14" a="1"/>
  <c r="M21" i="14" s="1"/>
  <c r="M19" i="14" a="1"/>
  <c r="M19" i="14" s="1"/>
  <c r="M17" i="14" a="1"/>
  <c r="M17" i="14" s="1"/>
  <c r="M15" i="14" a="1"/>
  <c r="M15" i="14" s="1"/>
  <c r="M13" i="14" a="1"/>
  <c r="M13" i="14" s="1"/>
  <c r="M11" i="14" a="1"/>
  <c r="M11" i="14" s="1"/>
  <c r="M9" i="14" a="1"/>
  <c r="M9" i="14" s="1"/>
  <c r="M7" i="14" a="1"/>
  <c r="M7" i="14" s="1"/>
  <c r="M5" i="14" a="1"/>
  <c r="M5" i="14" s="1"/>
  <c r="M3" i="14" a="1"/>
  <c r="M3" i="14" s="1"/>
  <c r="F57" i="8" l="1"/>
  <c r="G49" i="8"/>
  <c r="I46" i="8"/>
  <c r="G46" i="8"/>
  <c r="I43" i="8"/>
  <c r="G43" i="8"/>
  <c r="I39" i="8"/>
  <c r="G39" i="8"/>
  <c r="I36" i="8"/>
  <c r="G36" i="8"/>
  <c r="I32" i="8"/>
  <c r="G32" i="8"/>
  <c r="I28" i="8"/>
  <c r="G28" i="8"/>
  <c r="G25" i="8"/>
  <c r="I22" i="8"/>
  <c r="G22" i="8"/>
  <c r="G14" i="8"/>
  <c r="F57" i="5"/>
  <c r="G14" i="5"/>
  <c r="I49" i="5"/>
  <c r="I46" i="5"/>
  <c r="I43" i="5"/>
  <c r="I39" i="5"/>
  <c r="I36" i="5"/>
  <c r="I32" i="5"/>
  <c r="I28" i="5"/>
  <c r="I22" i="5"/>
  <c r="G49" i="5"/>
  <c r="G46" i="5"/>
  <c r="G43" i="5"/>
  <c r="G39" i="5"/>
  <c r="G36" i="5"/>
  <c r="G32" i="5"/>
  <c r="G28" i="5"/>
  <c r="G25" i="5"/>
  <c r="G22" i="5"/>
  <c r="G52" i="5" s="1"/>
  <c r="I52" i="8" l="1"/>
  <c r="F58" i="8" s="1"/>
  <c r="F59" i="8" s="1"/>
  <c r="I52" i="5"/>
  <c r="F58" i="5" s="1"/>
  <c r="G52" i="8"/>
  <c r="F5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Sukeshita101</author>
  </authors>
  <commentList>
    <comment ref="D7" authorId="0" shapeId="0" xr:uid="{9CC88A31-7A12-43F7-8FFD-D5B41DEC81D3}">
      <text>
        <r>
          <rPr>
            <sz val="9"/>
            <color indexed="81"/>
            <rFont val="MS P ゴシック"/>
            <family val="3"/>
            <charset val="128"/>
          </rPr>
          <t xml:space="preserve">費目ごとの合計額を入れてください
</t>
        </r>
      </text>
    </comment>
    <comment ref="D9" authorId="0" shapeId="0" xr:uid="{A2758AD6-20AD-46CC-B688-A9493B2AAA45}">
      <text>
        <r>
          <rPr>
            <sz val="9"/>
            <color indexed="81"/>
            <rFont val="MS P ゴシック"/>
            <family val="3"/>
            <charset val="128"/>
          </rPr>
          <t xml:space="preserve">この紙に添付している領収書等の該当金額の合計を記載してください。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<sst xmlns="http://schemas.openxmlformats.org/spreadsheetml/2006/main" count="1322" uniqueCount="226">
  <si>
    <t>①収入の部</t>
    <rPh sb="1" eb="3">
      <t>シュウニュウ</t>
    </rPh>
    <rPh sb="4" eb="5">
      <t>ブ</t>
    </rPh>
    <phoneticPr fontId="4"/>
  </si>
  <si>
    <t>②支出の部</t>
    <rPh sb="1" eb="3">
      <t>シシュツ</t>
    </rPh>
    <rPh sb="4" eb="5">
      <t>ブ</t>
    </rPh>
    <phoneticPr fontId="4"/>
  </si>
  <si>
    <t>助成金</t>
    <rPh sb="0" eb="3">
      <t>ジョセイキン</t>
    </rPh>
    <phoneticPr fontId="4"/>
  </si>
  <si>
    <t>自己資金</t>
    <rPh sb="0" eb="2">
      <t>ジコ</t>
    </rPh>
    <rPh sb="2" eb="4">
      <t>シキン</t>
    </rPh>
    <phoneticPr fontId="4"/>
  </si>
  <si>
    <t>参加費</t>
    <rPh sb="0" eb="3">
      <t>サンカヒ</t>
    </rPh>
    <phoneticPr fontId="4"/>
  </si>
  <si>
    <t>　</t>
    <phoneticPr fontId="4"/>
  </si>
  <si>
    <t>区　分</t>
    <rPh sb="0" eb="1">
      <t>ク</t>
    </rPh>
    <rPh sb="2" eb="3">
      <t>ブン</t>
    </rPh>
    <phoneticPr fontId="4"/>
  </si>
  <si>
    <t>内　容</t>
    <rPh sb="0" eb="1">
      <t>ウチ</t>
    </rPh>
    <rPh sb="2" eb="3">
      <t>カタチ</t>
    </rPh>
    <phoneticPr fontId="4"/>
  </si>
  <si>
    <t>金　額</t>
    <rPh sb="0" eb="1">
      <t>キン</t>
    </rPh>
    <rPh sb="2" eb="3">
      <t>ガク</t>
    </rPh>
    <phoneticPr fontId="4"/>
  </si>
  <si>
    <t>費　目</t>
    <rPh sb="0" eb="1">
      <t>ヒ</t>
    </rPh>
    <rPh sb="2" eb="3">
      <t>メ</t>
    </rPh>
    <phoneticPr fontId="4"/>
  </si>
  <si>
    <t>[あ]</t>
    <phoneticPr fontId="4"/>
  </si>
  <si>
    <t>その他の助成金・補助金</t>
    <rPh sb="2" eb="3">
      <t>タ</t>
    </rPh>
    <rPh sb="4" eb="7">
      <t>ジョセイキン</t>
    </rPh>
    <rPh sb="8" eb="11">
      <t>ホジョキン</t>
    </rPh>
    <phoneticPr fontId="4"/>
  </si>
  <si>
    <t>合 計 金 額</t>
    <rPh sb="0" eb="1">
      <t>ゴウ</t>
    </rPh>
    <rPh sb="2" eb="3">
      <t>ケイ</t>
    </rPh>
    <rPh sb="4" eb="5">
      <t>キン</t>
    </rPh>
    <rPh sb="6" eb="7">
      <t>ガク</t>
    </rPh>
    <phoneticPr fontId="4"/>
  </si>
  <si>
    <t>(Ａ)</t>
    <phoneticPr fontId="4"/>
  </si>
  <si>
    <t>(Ｂ)</t>
    <phoneticPr fontId="4"/>
  </si>
  <si>
    <t>[い]</t>
    <phoneticPr fontId="4"/>
  </si>
  <si>
    <t>物品費</t>
    <rPh sb="0" eb="2">
      <t>ブッピン</t>
    </rPh>
    <rPh sb="2" eb="3">
      <t>ヒ</t>
    </rPh>
    <phoneticPr fontId="4"/>
  </si>
  <si>
    <t>人件費</t>
    <rPh sb="0" eb="3">
      <t>ジンケンヒ</t>
    </rPh>
    <phoneticPr fontId="4"/>
  </si>
  <si>
    <t>交通費</t>
    <rPh sb="0" eb="3">
      <t>コウツウヒ</t>
    </rPh>
    <phoneticPr fontId="4"/>
  </si>
  <si>
    <t>使用料</t>
    <rPh sb="0" eb="3">
      <t>シヨウリョウ</t>
    </rPh>
    <phoneticPr fontId="4"/>
  </si>
  <si>
    <t>会議費</t>
    <rPh sb="0" eb="3">
      <t>カイギヒ</t>
    </rPh>
    <phoneticPr fontId="4"/>
  </si>
  <si>
    <t>消耗品費
（食品以外）</t>
    <rPh sb="0" eb="2">
      <t>ショウモウ</t>
    </rPh>
    <rPh sb="2" eb="3">
      <t>ヒン</t>
    </rPh>
    <rPh sb="3" eb="4">
      <t>ヒ</t>
    </rPh>
    <rPh sb="6" eb="8">
      <t>ショクヒン</t>
    </rPh>
    <rPh sb="8" eb="10">
      <t>イガイ</t>
    </rPh>
    <phoneticPr fontId="4"/>
  </si>
  <si>
    <t>消耗品費
（食品）</t>
    <rPh sb="0" eb="2">
      <t>ショウモウ</t>
    </rPh>
    <rPh sb="2" eb="3">
      <t>ヒン</t>
    </rPh>
    <rPh sb="3" eb="4">
      <t>ヒ</t>
    </rPh>
    <rPh sb="6" eb="8">
      <t>ショクヒン</t>
    </rPh>
    <phoneticPr fontId="4"/>
  </si>
  <si>
    <t>印刷費
・印刷製本費</t>
    <rPh sb="0" eb="2">
      <t>インサツ</t>
    </rPh>
    <rPh sb="2" eb="3">
      <t>ヒ</t>
    </rPh>
    <rPh sb="5" eb="7">
      <t>インサツ</t>
    </rPh>
    <rPh sb="7" eb="9">
      <t>セイホン</t>
    </rPh>
    <rPh sb="9" eb="10">
      <t>ヒ</t>
    </rPh>
    <phoneticPr fontId="4"/>
  </si>
  <si>
    <r>
      <t xml:space="preserve">内容
</t>
    </r>
    <r>
      <rPr>
        <sz val="10"/>
        <rFont val="ＭＳ Ｐゴシック"/>
        <family val="3"/>
        <charset val="128"/>
      </rPr>
      <t>（○○用など）</t>
    </r>
    <rPh sb="0" eb="2">
      <t>ナイヨウ</t>
    </rPh>
    <rPh sb="6" eb="7">
      <t>ヨウ</t>
    </rPh>
    <phoneticPr fontId="4"/>
  </si>
  <si>
    <t>その他（　　　費）</t>
    <rPh sb="2" eb="3">
      <t>タ</t>
    </rPh>
    <rPh sb="7" eb="8">
      <t>ヒ</t>
    </rPh>
    <phoneticPr fontId="4"/>
  </si>
  <si>
    <t>小計　</t>
    <rPh sb="0" eb="2">
      <t>ショウケイ</t>
    </rPh>
    <phoneticPr fontId="4"/>
  </si>
  <si>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4"/>
  </si>
  <si>
    <t>報償費</t>
    <rPh sb="0" eb="2">
      <t>ホウショウ</t>
    </rPh>
    <phoneticPr fontId="4"/>
  </si>
  <si>
    <t>　</t>
    <phoneticPr fontId="4"/>
  </si>
  <si>
    <t>項目</t>
    <rPh sb="0" eb="2">
      <t>コウモク</t>
    </rPh>
    <phoneticPr fontId="4"/>
  </si>
  <si>
    <t>金額</t>
    <rPh sb="0" eb="2">
      <t>キンガク</t>
    </rPh>
    <phoneticPr fontId="4"/>
  </si>
  <si>
    <t>世田谷区子ども基金助成額（Ａ）</t>
    <rPh sb="0" eb="4">
      <t>セタガヤク</t>
    </rPh>
    <rPh sb="4" eb="5">
      <t>コ</t>
    </rPh>
    <rPh sb="7" eb="9">
      <t>キキン</t>
    </rPh>
    <rPh sb="9" eb="12">
      <t>ジョセイガク</t>
    </rPh>
    <phoneticPr fontId="4"/>
  </si>
  <si>
    <t>子ども基金充当額合計金額（Ｂ）</t>
    <rPh sb="0" eb="1">
      <t>コ</t>
    </rPh>
    <rPh sb="3" eb="5">
      <t>キキン</t>
    </rPh>
    <rPh sb="5" eb="7">
      <t>ジュウトウ</t>
    </rPh>
    <rPh sb="7" eb="8">
      <t>ガク</t>
    </rPh>
    <rPh sb="8" eb="10">
      <t>ゴウケイ</t>
    </rPh>
    <rPh sb="10" eb="12">
      <t>キンガク</t>
    </rPh>
    <phoneticPr fontId="4"/>
  </si>
  <si>
    <t>　（Ａ）－（Ｂ）</t>
    <phoneticPr fontId="4"/>
  </si>
  <si>
    <t>　</t>
    <phoneticPr fontId="4"/>
  </si>
  <si>
    <r>
      <t>団体名：</t>
    </r>
    <r>
      <rPr>
        <b/>
        <sz val="11"/>
        <color rgb="FFFF0000"/>
        <rFont val="メイリオ"/>
        <family val="3"/>
        <charset val="128"/>
      </rPr>
      <t>せたがやの会</t>
    </r>
    <rPh sb="0" eb="2">
      <t>ダンタイ</t>
    </rPh>
    <rPh sb="2" eb="3">
      <t>メイ</t>
    </rPh>
    <rPh sb="9" eb="10">
      <t>カイ</t>
    </rPh>
    <phoneticPr fontId="4"/>
  </si>
  <si>
    <r>
      <t>申請者名：</t>
    </r>
    <r>
      <rPr>
        <b/>
        <sz val="11"/>
        <color rgb="FFFF0000"/>
        <rFont val="メイリオ"/>
        <family val="3"/>
        <charset val="128"/>
      </rPr>
      <t>世田谷　花子</t>
    </r>
    <rPh sb="0" eb="3">
      <t>シンセイシャ</t>
    </rPh>
    <rPh sb="3" eb="4">
      <t>メイ</t>
    </rPh>
    <rPh sb="5" eb="8">
      <t>セタガヤ</t>
    </rPh>
    <rPh sb="9" eb="11">
      <t>ハナコ</t>
    </rPh>
    <phoneticPr fontId="4"/>
  </si>
  <si>
    <t>会費</t>
    <rPh sb="0" eb="2">
      <t>カイヒ</t>
    </rPh>
    <phoneticPr fontId="4"/>
  </si>
  <si>
    <t>交流会用消耗品費</t>
    <rPh sb="0" eb="3">
      <t>コウリュウカイ</t>
    </rPh>
    <rPh sb="3" eb="4">
      <t>ヨウ</t>
    </rPh>
    <rPh sb="4" eb="7">
      <t>ショウモウヒン</t>
    </rPh>
    <rPh sb="7" eb="8">
      <t>ヒ</t>
    </rPh>
    <phoneticPr fontId="4"/>
  </si>
  <si>
    <t>●●の購入</t>
    <rPh sb="3" eb="5">
      <t>コウニュウ</t>
    </rPh>
    <phoneticPr fontId="4"/>
  </si>
  <si>
    <t>会場費（●●●円×●回）</t>
    <rPh sb="0" eb="2">
      <t>カイジョウ</t>
    </rPh>
    <rPh sb="2" eb="3">
      <t>ヒ</t>
    </rPh>
    <rPh sb="7" eb="8">
      <t>エン</t>
    </rPh>
    <rPh sb="10" eb="11">
      <t>カイ</t>
    </rPh>
    <phoneticPr fontId="4"/>
  </si>
  <si>
    <t>チラシ印刷費（●●●円×●回）</t>
    <rPh sb="3" eb="5">
      <t>インサツ</t>
    </rPh>
    <rPh sb="5" eb="6">
      <t>ヒ</t>
    </rPh>
    <rPh sb="10" eb="11">
      <t>エン</t>
    </rPh>
    <rPh sb="13" eb="14">
      <t>カイ</t>
    </rPh>
    <phoneticPr fontId="4"/>
  </si>
  <si>
    <t>講師打合せ用菓子・お茶代</t>
    <rPh sb="0" eb="2">
      <t>コウシ</t>
    </rPh>
    <rPh sb="2" eb="4">
      <t>ウチアワ</t>
    </rPh>
    <rPh sb="5" eb="6">
      <t>ヨウ</t>
    </rPh>
    <rPh sb="6" eb="8">
      <t>カシ</t>
    </rPh>
    <rPh sb="10" eb="12">
      <t>チャダイ</t>
    </rPh>
    <phoneticPr fontId="4"/>
  </si>
  <si>
    <t>講師謝礼</t>
    <rPh sb="0" eb="2">
      <t>コウシ</t>
    </rPh>
    <rPh sb="2" eb="4">
      <t>シャレイ</t>
    </rPh>
    <phoneticPr fontId="4"/>
  </si>
  <si>
    <t>当日運営スタッフ</t>
    <rPh sb="0" eb="2">
      <t>トウジツ</t>
    </rPh>
    <rPh sb="2" eb="4">
      <t>ウンエイ</t>
    </rPh>
    <phoneticPr fontId="4"/>
  </si>
  <si>
    <t>チラシ送付用切手代（●円×●●通）</t>
    <rPh sb="3" eb="5">
      <t>ソウフ</t>
    </rPh>
    <rPh sb="5" eb="6">
      <t>ヨウ</t>
    </rPh>
    <rPh sb="6" eb="8">
      <t>キッテ</t>
    </rPh>
    <rPh sb="8" eb="9">
      <t>ダイ</t>
    </rPh>
    <rPh sb="11" eb="12">
      <t>エン</t>
    </rPh>
    <rPh sb="15" eb="16">
      <t>ツウ</t>
    </rPh>
    <phoneticPr fontId="4"/>
  </si>
  <si>
    <r>
      <t xml:space="preserve">その他（ </t>
    </r>
    <r>
      <rPr>
        <b/>
        <sz val="10"/>
        <color rgb="FFFF0000"/>
        <rFont val="Meiryo UI"/>
        <family val="3"/>
        <charset val="128"/>
      </rPr>
      <t>郵送</t>
    </r>
    <r>
      <rPr>
        <b/>
        <sz val="11"/>
        <rFont val="ＭＳ Ｐゴシック"/>
        <family val="3"/>
        <charset val="128"/>
      </rPr>
      <t>費）</t>
    </r>
    <rPh sb="2" eb="3">
      <t>タ</t>
    </rPh>
    <rPh sb="5" eb="8">
      <t>ユウソウヒ</t>
    </rPh>
    <rPh sb="7" eb="8">
      <t>ヒ</t>
    </rPh>
    <phoneticPr fontId="4"/>
  </si>
  <si>
    <t>300円×20組</t>
    <rPh sb="3" eb="4">
      <t>エン</t>
    </rPh>
    <rPh sb="7" eb="8">
      <t>クミ</t>
    </rPh>
    <phoneticPr fontId="4"/>
  </si>
  <si>
    <t>勤　　務　　表</t>
    <rPh sb="0" eb="1">
      <t>ツトム</t>
    </rPh>
    <rPh sb="3" eb="4">
      <t>ツトム</t>
    </rPh>
    <rPh sb="6" eb="7">
      <t>ヒョウ</t>
    </rPh>
    <phoneticPr fontId="4"/>
  </si>
  <si>
    <r>
      <t>　団体名：　</t>
    </r>
    <r>
      <rPr>
        <b/>
        <sz val="12"/>
        <color rgb="FFFF0000"/>
        <rFont val="Meiryo UI"/>
        <family val="3"/>
        <charset val="128"/>
      </rPr>
      <t>せたがやの会　　</t>
    </r>
    <r>
      <rPr>
        <sz val="12"/>
        <rFont val="ＭＳ Ｐゴシック"/>
        <family val="3"/>
        <charset val="128"/>
      </rPr>
      <t>　　　　</t>
    </r>
    <rPh sb="1" eb="3">
      <t>ダンタイ</t>
    </rPh>
    <rPh sb="3" eb="4">
      <t>メイ</t>
    </rPh>
    <rPh sb="11" eb="12">
      <t>カイ</t>
    </rPh>
    <phoneticPr fontId="4"/>
  </si>
  <si>
    <r>
      <t>（　　</t>
    </r>
    <r>
      <rPr>
        <b/>
        <sz val="12"/>
        <color rgb="FFFF0000"/>
        <rFont val="Meiryo UI"/>
        <family val="3"/>
        <charset val="128"/>
      </rPr>
      <t>１</t>
    </r>
    <r>
      <rPr>
        <sz val="12"/>
        <rFont val="ＭＳ Ｐゴシック"/>
        <family val="3"/>
        <charset val="128"/>
      </rPr>
      <t>　枚目／　　</t>
    </r>
    <r>
      <rPr>
        <b/>
        <sz val="12"/>
        <color rgb="FFFF0000"/>
        <rFont val="Meiryo UI"/>
        <family val="3"/>
        <charset val="128"/>
      </rPr>
      <t>３</t>
    </r>
    <r>
      <rPr>
        <sz val="12"/>
        <rFont val="ＭＳ Ｐゴシック"/>
        <family val="3"/>
        <charset val="128"/>
      </rPr>
      <t>　枚中）</t>
    </r>
    <rPh sb="5" eb="6">
      <t>マイ</t>
    </rPh>
    <rPh sb="6" eb="7">
      <t>メ</t>
    </rPh>
    <rPh sb="12" eb="13">
      <t>マイ</t>
    </rPh>
    <rPh sb="13" eb="14">
      <t>チュウ</t>
    </rPh>
    <phoneticPr fontId="4"/>
  </si>
  <si>
    <r>
      <t>氏　名　　</t>
    </r>
    <r>
      <rPr>
        <b/>
        <u/>
        <sz val="12"/>
        <color rgb="FFFF0000"/>
        <rFont val="Meiryo UI"/>
        <family val="3"/>
        <charset val="128"/>
      </rPr>
      <t>世田谷　太郎</t>
    </r>
    <r>
      <rPr>
        <u/>
        <sz val="12"/>
        <rFont val="ＭＳ Ｐゴシック"/>
        <family val="3"/>
        <charset val="128"/>
      </rPr>
      <t>　　　　　　　　　　　　　　</t>
    </r>
    <rPh sb="0" eb="1">
      <t>シ</t>
    </rPh>
    <rPh sb="2" eb="3">
      <t>ナ</t>
    </rPh>
    <rPh sb="5" eb="8">
      <t>セタガヤ</t>
    </rPh>
    <rPh sb="9" eb="11">
      <t>タロウ</t>
    </rPh>
    <phoneticPr fontId="4"/>
  </si>
  <si>
    <t>月日</t>
    <rPh sb="0" eb="1">
      <t>ツキ</t>
    </rPh>
    <rPh sb="1" eb="2">
      <t>ヒ</t>
    </rPh>
    <phoneticPr fontId="4"/>
  </si>
  <si>
    <t>業　務　内　容</t>
  </si>
  <si>
    <t>勤務時間</t>
    <rPh sb="0" eb="2">
      <t>キンム</t>
    </rPh>
    <rPh sb="2" eb="4">
      <t>ジカン</t>
    </rPh>
    <phoneticPr fontId="4"/>
  </si>
  <si>
    <t>合計時間</t>
    <rPh sb="0" eb="2">
      <t>ゴウケイ</t>
    </rPh>
    <rPh sb="2" eb="4">
      <t>ジカン</t>
    </rPh>
    <phoneticPr fontId="4"/>
  </si>
  <si>
    <t>備　考</t>
    <rPh sb="0" eb="1">
      <t>ソナエ</t>
    </rPh>
    <rPh sb="2" eb="3">
      <t>コウ</t>
    </rPh>
    <phoneticPr fontId="4"/>
  </si>
  <si>
    <t>●月●日</t>
    <rPh sb="1" eb="2">
      <t>ガツ</t>
    </rPh>
    <rPh sb="3" eb="4">
      <t>ニチ</t>
    </rPh>
    <phoneticPr fontId="4"/>
  </si>
  <si>
    <t>情報交換会　打合せ</t>
    <rPh sb="0" eb="2">
      <t>ジョウホウ</t>
    </rPh>
    <rPh sb="2" eb="5">
      <t>コウカンカイ</t>
    </rPh>
    <rPh sb="6" eb="8">
      <t>ウチアワ</t>
    </rPh>
    <phoneticPr fontId="4"/>
  </si>
  <si>
    <t>10：00</t>
    <phoneticPr fontId="4"/>
  </si>
  <si>
    <t>～</t>
    <phoneticPr fontId="4"/>
  </si>
  <si>
    <t>11：00</t>
    <phoneticPr fontId="4"/>
  </si>
  <si>
    <r>
      <rPr>
        <b/>
        <sz val="10"/>
        <color rgb="FFFF0000"/>
        <rFont val="Meiryo UI"/>
        <family val="3"/>
        <charset val="128"/>
      </rPr>
      <t>１　</t>
    </r>
    <r>
      <rPr>
        <sz val="12"/>
        <rFont val="ＭＳ Ｐゴシック"/>
        <family val="3"/>
        <charset val="128"/>
      </rPr>
      <t>時間</t>
    </r>
    <rPh sb="2" eb="4">
      <t>ジカン</t>
    </rPh>
    <phoneticPr fontId="4"/>
  </si>
  <si>
    <t>●月●日</t>
    <phoneticPr fontId="4"/>
  </si>
  <si>
    <t>情報交換会（●●ひろば）設営・受付</t>
    <rPh sb="0" eb="2">
      <t>ジョウホウ</t>
    </rPh>
    <rPh sb="2" eb="5">
      <t>コウカンカイ</t>
    </rPh>
    <rPh sb="12" eb="14">
      <t>セツエイ</t>
    </rPh>
    <rPh sb="15" eb="17">
      <t>ウケツケ</t>
    </rPh>
    <phoneticPr fontId="4"/>
  </si>
  <si>
    <t>9：00</t>
    <phoneticPr fontId="4"/>
  </si>
  <si>
    <t>13：00</t>
    <phoneticPr fontId="4"/>
  </si>
  <si>
    <r>
      <rPr>
        <b/>
        <sz val="10"/>
        <color rgb="FFFF0000"/>
        <rFont val="Meiryo UI"/>
        <family val="3"/>
        <charset val="128"/>
      </rPr>
      <t>4　</t>
    </r>
    <r>
      <rPr>
        <sz val="12"/>
        <rFont val="ＭＳ Ｐゴシック"/>
        <family val="3"/>
        <charset val="128"/>
      </rPr>
      <t>時間</t>
    </r>
    <rPh sb="2" eb="4">
      <t>ジカン</t>
    </rPh>
    <phoneticPr fontId="4"/>
  </si>
  <si>
    <t>お洋服交換会（区民会館）設営・受付</t>
    <rPh sb="1" eb="3">
      <t>ヨウフク</t>
    </rPh>
    <rPh sb="3" eb="6">
      <t>コウカンカイ</t>
    </rPh>
    <rPh sb="7" eb="9">
      <t>クミン</t>
    </rPh>
    <rPh sb="9" eb="11">
      <t>カイカン</t>
    </rPh>
    <rPh sb="12" eb="14">
      <t>セツエイ</t>
    </rPh>
    <rPh sb="15" eb="17">
      <t>ウケツケ</t>
    </rPh>
    <phoneticPr fontId="4"/>
  </si>
  <si>
    <t>9：00</t>
  </si>
  <si>
    <t>13：00</t>
  </si>
  <si>
    <t>反省会</t>
    <rPh sb="0" eb="2">
      <t>ハンセイ</t>
    </rPh>
    <rPh sb="2" eb="3">
      <t>カイ</t>
    </rPh>
    <phoneticPr fontId="4"/>
  </si>
  <si>
    <t>10：00</t>
  </si>
  <si>
    <t>11：00</t>
  </si>
  <si>
    <r>
      <rPr>
        <b/>
        <sz val="10"/>
        <color rgb="FFFF0000"/>
        <rFont val="Meiryo UI"/>
        <family val="3"/>
        <charset val="128"/>
      </rPr>
      <t>1　</t>
    </r>
    <r>
      <rPr>
        <sz val="12"/>
        <rFont val="ＭＳ Ｐゴシック"/>
        <family val="3"/>
        <charset val="128"/>
      </rPr>
      <t>時間</t>
    </r>
    <rPh sb="2" eb="4">
      <t>ジカン</t>
    </rPh>
    <phoneticPr fontId="4"/>
  </si>
  <si>
    <t>：</t>
    <phoneticPr fontId="4"/>
  </si>
  <si>
    <t>時間</t>
    <rPh sb="0" eb="2">
      <t>ジカン</t>
    </rPh>
    <phoneticPr fontId="4"/>
  </si>
  <si>
    <t>単価：　　　</t>
    <phoneticPr fontId="4"/>
  </si>
  <si>
    <r>
      <rPr>
        <b/>
        <sz val="12"/>
        <color rgb="FFFF0000"/>
        <rFont val="Meiryo UI"/>
        <family val="3"/>
        <charset val="128"/>
      </rPr>
      <t xml:space="preserve">1,100 </t>
    </r>
    <r>
      <rPr>
        <b/>
        <sz val="12"/>
        <rFont val="ＭＳ Ｐゴシック"/>
        <family val="3"/>
        <charset val="128"/>
      </rPr>
      <t>円</t>
    </r>
    <rPh sb="6" eb="7">
      <t>エン</t>
    </rPh>
    <phoneticPr fontId="4"/>
  </si>
  <si>
    <t>合計：</t>
    <rPh sb="0" eb="2">
      <t>ゴウケイ</t>
    </rPh>
    <phoneticPr fontId="4"/>
  </si>
  <si>
    <r>
      <rPr>
        <b/>
        <sz val="11"/>
        <color rgb="FFFF0000"/>
        <rFont val="Meiryo UI"/>
        <family val="3"/>
        <charset val="128"/>
      </rPr>
      <t xml:space="preserve">10 </t>
    </r>
    <r>
      <rPr>
        <b/>
        <sz val="12"/>
        <rFont val="ＭＳ Ｐゴシック"/>
        <family val="3"/>
        <charset val="128"/>
      </rPr>
      <t>時間</t>
    </r>
    <rPh sb="3" eb="5">
      <t>ジカン</t>
    </rPh>
    <phoneticPr fontId="4"/>
  </si>
  <si>
    <r>
      <rPr>
        <b/>
        <sz val="11"/>
        <color rgb="FFFF0000"/>
        <rFont val="Meiryo UI"/>
        <family val="3"/>
        <charset val="128"/>
      </rPr>
      <t>11,000</t>
    </r>
    <r>
      <rPr>
        <b/>
        <sz val="12"/>
        <rFont val="ＭＳ Ｐゴシック"/>
        <family val="3"/>
        <charset val="128"/>
      </rPr>
      <t xml:space="preserve"> 円</t>
    </r>
    <rPh sb="7" eb="8">
      <t>エン</t>
    </rPh>
    <phoneticPr fontId="4"/>
  </si>
  <si>
    <t>第８号様式（第１３条関係）</t>
  </si>
  <si>
    <t>世田谷区長　　あて</t>
  </si>
  <si>
    <t>申請者</t>
    <phoneticPr fontId="24"/>
  </si>
  <si>
    <t>団体名</t>
    <phoneticPr fontId="24"/>
  </si>
  <si>
    <t>役職等</t>
    <phoneticPr fontId="24"/>
  </si>
  <si>
    <t>氏　名</t>
    <phoneticPr fontId="24"/>
  </si>
  <si>
    <t>記</t>
  </si>
  <si>
    <t>1    助成事業名</t>
    <phoneticPr fontId="24"/>
  </si>
  <si>
    <t>2    交付決定を受けた助成金</t>
    <phoneticPr fontId="24"/>
  </si>
  <si>
    <t>円</t>
    <rPh sb="0" eb="1">
      <t>エン</t>
    </rPh>
    <phoneticPr fontId="24"/>
  </si>
  <si>
    <t>3    助成事業に要した経費の額</t>
    <phoneticPr fontId="24"/>
  </si>
  <si>
    <t>4    助成事業で使用した助成金の額</t>
    <phoneticPr fontId="24"/>
  </si>
  <si>
    <t>5    助成事業の成果　　　　　　　　　　別紙１「活動実績報告書」のとおり</t>
  </si>
  <si>
    <t>6    助成金に係る収支実績　　　　　　　別紙２「収支報告書」のとおり</t>
  </si>
  <si>
    <t>7　助成事業の完了、中止又は廃止年月日</t>
  </si>
  <si>
    <t>完了</t>
    <rPh sb="0" eb="2">
      <t>カンリョウ</t>
    </rPh>
    <phoneticPr fontId="24"/>
  </si>
  <si>
    <t>・中止</t>
    <rPh sb="1" eb="3">
      <t>チュウシ</t>
    </rPh>
    <phoneticPr fontId="24"/>
  </si>
  <si>
    <t>8　添付書類</t>
  </si>
  <si>
    <t>（１）活動実績報告書</t>
    <phoneticPr fontId="24"/>
  </si>
  <si>
    <t>9　備　　考</t>
  </si>
  <si>
    <t>せたがやの会</t>
    <rPh sb="5" eb="6">
      <t>カイ</t>
    </rPh>
    <phoneticPr fontId="4"/>
  </si>
  <si>
    <t>代表理事</t>
    <rPh sb="0" eb="4">
      <t>ダイヒョウリジ</t>
    </rPh>
    <phoneticPr fontId="4"/>
  </si>
  <si>
    <t>世田谷　花子</t>
    <rPh sb="0" eb="3">
      <t>セタガヤ</t>
    </rPh>
    <rPh sb="4" eb="6">
      <t>ハナコ</t>
    </rPh>
    <phoneticPr fontId="4"/>
  </si>
  <si>
    <t>多胎児ママ・パパのための交流会</t>
    <rPh sb="0" eb="3">
      <t>タタイジ</t>
    </rPh>
    <rPh sb="12" eb="15">
      <t>コウリュウカイ</t>
    </rPh>
    <phoneticPr fontId="4"/>
  </si>
  <si>
    <t>令和●年●月●日</t>
    <rPh sb="0" eb="2">
      <t>レイワ</t>
    </rPh>
    <rPh sb="3" eb="4">
      <t>ネン</t>
    </rPh>
    <rPh sb="5" eb="6">
      <t>ガツ</t>
    </rPh>
    <rPh sb="7" eb="8">
      <t>ニチ</t>
    </rPh>
    <phoneticPr fontId="4"/>
  </si>
  <si>
    <r>
      <t>令和●</t>
    </r>
    <r>
      <rPr>
        <sz val="11"/>
        <rFont val="ＭＳ Ｐゴシック"/>
        <family val="3"/>
        <charset val="128"/>
      </rPr>
      <t>年</t>
    </r>
    <r>
      <rPr>
        <b/>
        <sz val="11"/>
        <color rgb="FFFF0000"/>
        <rFont val="ＭＳ Ｐゴシック"/>
        <family val="3"/>
        <charset val="128"/>
      </rPr>
      <t>●</t>
    </r>
    <r>
      <rPr>
        <sz val="11"/>
        <rFont val="ＭＳ Ｐゴシック"/>
        <family val="3"/>
        <charset val="128"/>
      </rPr>
      <t>月</t>
    </r>
    <r>
      <rPr>
        <b/>
        <sz val="11"/>
        <color rgb="FFFF0000"/>
        <rFont val="ＭＳ Ｐゴシック"/>
        <family val="3"/>
        <charset val="128"/>
      </rPr>
      <t>●</t>
    </r>
    <r>
      <rPr>
        <sz val="11"/>
        <rFont val="ＭＳ Ｐゴシック"/>
        <family val="3"/>
        <charset val="128"/>
      </rPr>
      <t>日</t>
    </r>
    <rPh sb="0" eb="2">
      <t>レイワ</t>
    </rPh>
    <rPh sb="3" eb="4">
      <t>ドシ</t>
    </rPh>
    <phoneticPr fontId="4"/>
  </si>
  <si>
    <t>団体名</t>
  </si>
  <si>
    <t>助成事業の種類</t>
    <rPh sb="0" eb="4">
      <t>ジョセイジギョウ</t>
    </rPh>
    <rPh sb="5" eb="7">
      <t>シュルイ</t>
    </rPh>
    <phoneticPr fontId="24"/>
  </si>
  <si>
    <t>代表者名</t>
  </si>
  <si>
    <t>１：妊娠期・乳幼児期の子ども又は親への支援活動　　</t>
  </si>
  <si>
    <t>事業名称</t>
  </si>
  <si>
    <t>２：学齢期の子ども又は親への支援活動</t>
  </si>
  <si>
    <t>事業の種類</t>
    <rPh sb="3" eb="5">
      <t>シュルイ</t>
    </rPh>
    <phoneticPr fontId="24"/>
  </si>
  <si>
    <t>３：中学生及び高校生の世代に係る子どもの自立を支援する活動</t>
  </si>
  <si>
    <t>事業の目標・目的</t>
    <phoneticPr fontId="24"/>
  </si>
  <si>
    <t>４：貧困・虐待等支援を必要とする家庭を支える活動や児童養護施設・里親による社会的養護に係る活動</t>
  </si>
  <si>
    <t>５：多世代交流、地域との連携等による子育て支援活動動　</t>
  </si>
  <si>
    <t>６：その他、区の子育て支援に貢献する活動</t>
  </si>
  <si>
    <t>事業評価</t>
    <rPh sb="0" eb="4">
      <t>ジギョウヒョウカ</t>
    </rPh>
    <phoneticPr fontId="24"/>
  </si>
  <si>
    <t>事業内容</t>
  </si>
  <si>
    <t>Ａ：計画どおり取り組むことができ、予想以上の成果を得られた。</t>
  </si>
  <si>
    <t>Ｂ：ほぼ計画どおり取り組むことができ、予想していた程度の成果を得られた。</t>
  </si>
  <si>
    <t>Ｃ：計画どおりに取り組むことができず、予想していた程成果を得られなかった。　　　　　</t>
  </si>
  <si>
    <t>主な活動場所</t>
  </si>
  <si>
    <t>実施回数</t>
  </si>
  <si>
    <t>参加者数</t>
  </si>
  <si>
    <t>事業評価</t>
  </si>
  <si>
    <t>評価の理由</t>
    <phoneticPr fontId="24"/>
  </si>
  <si>
    <t>この事業の中で難しかったこと</t>
  </si>
  <si>
    <t>評価を踏まえた今後の取り組み</t>
    <phoneticPr fontId="24"/>
  </si>
  <si>
    <t>代表理事　世田谷　花子</t>
    <rPh sb="0" eb="4">
      <t>ダイヒョウリジ</t>
    </rPh>
    <rPh sb="5" eb="8">
      <t>セタガヤ</t>
    </rPh>
    <rPh sb="9" eb="11">
      <t>ハナコ</t>
    </rPh>
    <phoneticPr fontId="4"/>
  </si>
  <si>
    <t>多胎児ママ・パパのための交流会</t>
    <phoneticPr fontId="4"/>
  </si>
  <si>
    <t>孤立している方も多い中、多胎児の育児では、外出するハードルも高く、地域につながる機会が少ない。多胎児ママ・パパが孤立せず、同じ悩みを共有できる人同士が地域で情報交換しながら支えあい、リフレッシュするとともに子育てを楽しむことができる機会の創出を目的とする。</t>
    <phoneticPr fontId="4"/>
  </si>
  <si>
    <t>・多胎児ママ・パパの情報交換会
・多胎児ママ・パパのお洋服おさがり交換会
・多胎児ママ・パパのクリスマス音楽会</t>
    <phoneticPr fontId="4"/>
  </si>
  <si>
    <t>●●ひろば、●●区民会館</t>
    <phoneticPr fontId="4"/>
  </si>
  <si>
    <t>５回</t>
    <phoneticPr fontId="4"/>
  </si>
  <si>
    <t>60人</t>
    <phoneticPr fontId="4"/>
  </si>
  <si>
    <t>当初目標にしていた、多胎児ママ・パパがリフレッシュすること、つながり合うことは達成できた。参加者からは、同じ悩みを持つママとつながれて不安感を軽減することができたという声をいただいた。</t>
    <phoneticPr fontId="4"/>
  </si>
  <si>
    <t>多胎児プレママ・パパの集客に苦戦した。
今後は多胎児ママ・パパが双子用ベビーカーなどでも参加しやすい会場を確保したい。また、託児をつけてママ・パパがよりリラックスできる時間を設けることも検討したい。</t>
    <phoneticPr fontId="4"/>
  </si>
  <si>
    <t>今後も定期的な実施を検討する。
必要な方にサポートができるよう、開催地域を広げて気軽に参加してもらえるようにする。また、チラシだけではなくSNSも活用して、PRにも力を入れていく。</t>
    <phoneticPr fontId="4"/>
  </si>
  <si>
    <t>実施スケジュール一覧</t>
    <phoneticPr fontId="24"/>
  </si>
  <si>
    <t>NO</t>
  </si>
  <si>
    <t>実施月日・時間</t>
    <rPh sb="0" eb="2">
      <t>ジッシ</t>
    </rPh>
    <rPh sb="2" eb="4">
      <t>ガッピ</t>
    </rPh>
    <rPh sb="5" eb="7">
      <t>ジカン</t>
    </rPh>
    <phoneticPr fontId="24"/>
  </si>
  <si>
    <t>名称</t>
  </si>
  <si>
    <t>内容</t>
  </si>
  <si>
    <t>場所</t>
  </si>
  <si>
    <t>備考</t>
    <phoneticPr fontId="24"/>
  </si>
  <si>
    <t>例</t>
    <rPh sb="0" eb="1">
      <t>レイ</t>
    </rPh>
    <phoneticPr fontId="24"/>
  </si>
  <si>
    <t>第１回多胎児ママ・パパの交流会</t>
    <rPh sb="0" eb="1">
      <t>ダイ</t>
    </rPh>
    <rPh sb="2" eb="3">
      <t>カイ</t>
    </rPh>
    <rPh sb="3" eb="6">
      <t>タタイジ</t>
    </rPh>
    <rPh sb="12" eb="15">
      <t>コウリュウカイ</t>
    </rPh>
    <phoneticPr fontId="24"/>
  </si>
  <si>
    <t>情報交換会</t>
    <rPh sb="0" eb="5">
      <t>ジョウホウコウカンカイ</t>
    </rPh>
    <phoneticPr fontId="24"/>
  </si>
  <si>
    <t>●●ひろば</t>
    <phoneticPr fontId="4"/>
  </si>
  <si>
    <t>●●ひろば</t>
    <phoneticPr fontId="24"/>
  </si>
  <si>
    <t>～</t>
    <phoneticPr fontId="24"/>
  </si>
  <si>
    <t>ｖ</t>
    <phoneticPr fontId="24"/>
  </si>
  <si>
    <t>第2回多胎児ママ・パパの交流会</t>
    <phoneticPr fontId="4"/>
  </si>
  <si>
    <t>第3回多胎児ママ・パパの交流会</t>
    <phoneticPr fontId="4"/>
  </si>
  <si>
    <t>第4回多胎児ママ・パパの交流会</t>
  </si>
  <si>
    <t>第5回多胎児ママ・パパの交流会</t>
  </si>
  <si>
    <t>お洋服交換会</t>
    <phoneticPr fontId="4"/>
  </si>
  <si>
    <t>情報交換会</t>
    <phoneticPr fontId="4"/>
  </si>
  <si>
    <t>クリスマス
音楽会</t>
    <phoneticPr fontId="4"/>
  </si>
  <si>
    <t>区民会館</t>
    <phoneticPr fontId="4"/>
  </si>
  <si>
    <t>会場の都合により日程変更</t>
    <phoneticPr fontId="4"/>
  </si>
  <si>
    <t>消耗品（食品以外）</t>
    <rPh sb="0" eb="3">
      <t>ショウモウヒン</t>
    </rPh>
    <rPh sb="4" eb="6">
      <t>ショクヒン</t>
    </rPh>
    <rPh sb="6" eb="8">
      <t>イガイ</t>
    </rPh>
    <phoneticPr fontId="36"/>
  </si>
  <si>
    <t>費</t>
    <rPh sb="0" eb="1">
      <t>ヒ</t>
    </rPh>
    <phoneticPr fontId="36"/>
  </si>
  <si>
    <t>（</t>
    <phoneticPr fontId="36"/>
  </si>
  <si>
    <t>枚目/</t>
    <rPh sb="0" eb="2">
      <t>マイメ</t>
    </rPh>
    <phoneticPr fontId="36"/>
  </si>
  <si>
    <t>枚中）</t>
    <rPh sb="0" eb="1">
      <t>マイ</t>
    </rPh>
    <rPh sb="1" eb="2">
      <t>チュウ</t>
    </rPh>
    <phoneticPr fontId="36"/>
  </si>
  <si>
    <t>合計</t>
    <rPh sb="0" eb="2">
      <t>ゴウケイ</t>
    </rPh>
    <phoneticPr fontId="36"/>
  </si>
  <si>
    <t>円</t>
    <rPh sb="0" eb="1">
      <t>エン</t>
    </rPh>
    <phoneticPr fontId="36"/>
  </si>
  <si>
    <t>小計</t>
    <rPh sb="0" eb="2">
      <t>ショウケイ</t>
    </rPh>
    <phoneticPr fontId="36"/>
  </si>
  <si>
    <t>参加者数</t>
    <phoneticPr fontId="4"/>
  </si>
  <si>
    <t>参加費</t>
    <phoneticPr fontId="4"/>
  </si>
  <si>
    <t>1回あたりの収入</t>
    <rPh sb="1" eb="2">
      <t>カイ</t>
    </rPh>
    <rPh sb="6" eb="8">
      <t>シュウニュウ</t>
    </rPh>
    <phoneticPr fontId="4"/>
  </si>
  <si>
    <t>講師・スタッフ人数内訳</t>
    <rPh sb="0" eb="2">
      <t>コウシ</t>
    </rPh>
    <rPh sb="7" eb="9">
      <t>ニンズウ</t>
    </rPh>
    <rPh sb="9" eb="11">
      <t>ウチワケ</t>
    </rPh>
    <phoneticPr fontId="4"/>
  </si>
  <si>
    <t>大人</t>
    <rPh sb="0" eb="2">
      <t>オトナ</t>
    </rPh>
    <phoneticPr fontId="4"/>
  </si>
  <si>
    <t>人</t>
    <phoneticPr fontId="4"/>
  </si>
  <si>
    <t>大人1人あたり</t>
  </si>
  <si>
    <t>講師</t>
    <rPh sb="0" eb="2">
      <t>コウシ</t>
    </rPh>
    <phoneticPr fontId="4"/>
  </si>
  <si>
    <t>会員</t>
    <rPh sb="0" eb="2">
      <t>カイイン</t>
    </rPh>
    <phoneticPr fontId="4"/>
  </si>
  <si>
    <t>ボランティア</t>
    <phoneticPr fontId="4"/>
  </si>
  <si>
    <t>講師：○○ ○○</t>
    <phoneticPr fontId="4"/>
  </si>
  <si>
    <t>子ども</t>
    <rPh sb="0" eb="1">
      <t>コ</t>
    </rPh>
    <phoneticPr fontId="4"/>
  </si>
  <si>
    <t>子ども1人あたり</t>
  </si>
  <si>
    <t>講師打合せ</t>
    <phoneticPr fontId="4"/>
  </si>
  <si>
    <t>第１回、２回の研修に向けた打ち合わせ</t>
    <rPh sb="0" eb="1">
      <t>ダイ</t>
    </rPh>
    <rPh sb="2" eb="3">
      <t>カイ</t>
    </rPh>
    <rPh sb="5" eb="6">
      <t>カイ</t>
    </rPh>
    <rPh sb="7" eb="9">
      <t>ケンシュウ</t>
    </rPh>
    <rPh sb="10" eb="11">
      <t>ム</t>
    </rPh>
    <rPh sb="13" eb="14">
      <t>ウ</t>
    </rPh>
    <rPh sb="15" eb="16">
      <t>ア</t>
    </rPh>
    <phoneticPr fontId="4"/>
  </si>
  <si>
    <t>○○区民センター
○会議室</t>
    <phoneticPr fontId="4"/>
  </si>
  <si>
    <t xml:space="preserve">第1回 支援者育成研修の実施
</t>
    <phoneticPr fontId="4"/>
  </si>
  <si>
    <t>支援者としての在り方について</t>
    <rPh sb="0" eb="3">
      <t>シエンシャ</t>
    </rPh>
    <rPh sb="7" eb="8">
      <t>ア</t>
    </rPh>
    <rPh sb="9" eb="10">
      <t>カタ</t>
    </rPh>
    <phoneticPr fontId="4"/>
  </si>
  <si>
    <t>〇〇区民会館
集会室</t>
    <rPh sb="2" eb="6">
      <t>クミンカイカン</t>
    </rPh>
    <rPh sb="7" eb="10">
      <t>シュウカイシツ</t>
    </rPh>
    <phoneticPr fontId="4"/>
  </si>
  <si>
    <t>第2回 支援者育成研修の実施</t>
    <phoneticPr fontId="4"/>
  </si>
  <si>
    <t>子育て事情について</t>
    <rPh sb="0" eb="2">
      <t>コソダ</t>
    </rPh>
    <rPh sb="3" eb="5">
      <t>ジジョウ</t>
    </rPh>
    <phoneticPr fontId="4"/>
  </si>
  <si>
    <t>〇〇区民会館
集会室</t>
    <phoneticPr fontId="4"/>
  </si>
  <si>
    <t>第3回の研修に向けた打ち合わせ</t>
    <phoneticPr fontId="4"/>
  </si>
  <si>
    <t>第3回 支援者育成研修の実施</t>
    <phoneticPr fontId="4"/>
  </si>
  <si>
    <t>親子講座</t>
    <rPh sb="0" eb="2">
      <t>オヤコ</t>
    </rPh>
    <rPh sb="2" eb="4">
      <t>コウザ</t>
    </rPh>
    <phoneticPr fontId="4"/>
  </si>
  <si>
    <t>1組あたり</t>
  </si>
  <si>
    <t>パターン別</t>
    <rPh sb="4" eb="5">
      <t>ベツ</t>
    </rPh>
    <phoneticPr fontId="4"/>
  </si>
  <si>
    <t>親と子どもがセットで参加費500円の場合or親のみ参加費500円がかかり、子どもは無料の場合</t>
    <phoneticPr fontId="4"/>
  </si>
  <si>
    <t>親のみを対象（参加費500円）とし、子どもは参加しない場合</t>
    <rPh sb="0" eb="1">
      <t>オヤ</t>
    </rPh>
    <rPh sb="4" eb="6">
      <t>タイショウ</t>
    </rPh>
    <rPh sb="7" eb="10">
      <t>サンカヒ</t>
    </rPh>
    <rPh sb="13" eb="14">
      <t>エン</t>
    </rPh>
    <rPh sb="18" eb="19">
      <t>コ</t>
    </rPh>
    <rPh sb="22" eb="24">
      <t>サンカ</t>
    </rPh>
    <rPh sb="27" eb="29">
      <t>バアイ</t>
    </rPh>
    <phoneticPr fontId="4"/>
  </si>
  <si>
    <t>子どものみを対象（参加費0円）とし、親は参加しない場合</t>
    <rPh sb="0" eb="1">
      <t>コ</t>
    </rPh>
    <rPh sb="6" eb="8">
      <t>タイショウ</t>
    </rPh>
    <rPh sb="9" eb="12">
      <t>サンカヒ</t>
    </rPh>
    <rPh sb="13" eb="14">
      <t>エン</t>
    </rPh>
    <rPh sb="18" eb="19">
      <t>オヤ</t>
    </rPh>
    <rPh sb="20" eb="22">
      <t>サンカ</t>
    </rPh>
    <rPh sb="25" eb="27">
      <t>バアイ</t>
    </rPh>
    <phoneticPr fontId="4"/>
  </si>
  <si>
    <t>親が参加費500円、子どもが200円の場合</t>
    <rPh sb="0" eb="1">
      <t>オヤ</t>
    </rPh>
    <rPh sb="2" eb="5">
      <t>サンカヒ</t>
    </rPh>
    <rPh sb="8" eb="9">
      <t>エン</t>
    </rPh>
    <rPh sb="10" eb="11">
      <t>コ</t>
    </rPh>
    <rPh sb="17" eb="18">
      <t>エン</t>
    </rPh>
    <rPh sb="19" eb="21">
      <t>バアイ</t>
    </rPh>
    <phoneticPr fontId="4"/>
  </si>
  <si>
    <t>子ども１人につき、参加費200円の場合</t>
    <rPh sb="0" eb="1">
      <t>コ</t>
    </rPh>
    <rPh sb="4" eb="5">
      <t>ニン</t>
    </rPh>
    <rPh sb="9" eb="11">
      <t>サンカ</t>
    </rPh>
    <rPh sb="11" eb="12">
      <t>ヒ</t>
    </rPh>
    <rPh sb="15" eb="16">
      <t>エン</t>
    </rPh>
    <rPh sb="17" eb="19">
      <t>バアイ</t>
    </rPh>
    <phoneticPr fontId="4"/>
  </si>
  <si>
    <t>令和●年8月15日</t>
    <rPh sb="0" eb="2">
      <t>レイワ</t>
    </rPh>
    <rPh sb="3" eb="4">
      <t>ネン</t>
    </rPh>
    <rPh sb="5" eb="6">
      <t>ガツ</t>
    </rPh>
    <rPh sb="8" eb="9">
      <t>ニチ</t>
    </rPh>
    <phoneticPr fontId="4"/>
  </si>
  <si>
    <t>令和●年10月12日</t>
    <rPh sb="0" eb="2">
      <t>レイワ</t>
    </rPh>
    <rPh sb="3" eb="4">
      <t>ネン</t>
    </rPh>
    <rPh sb="6" eb="7">
      <t>ガツ</t>
    </rPh>
    <rPh sb="9" eb="10">
      <t>ニチ</t>
    </rPh>
    <phoneticPr fontId="4"/>
  </si>
  <si>
    <t>令和●年11月25日</t>
    <rPh sb="0" eb="2">
      <t>レイワ</t>
    </rPh>
    <rPh sb="3" eb="4">
      <t>ネン</t>
    </rPh>
    <rPh sb="6" eb="7">
      <t>ガツ</t>
    </rPh>
    <rPh sb="9" eb="10">
      <t>ニチ</t>
    </rPh>
    <phoneticPr fontId="4"/>
  </si>
  <si>
    <t>令和●年6月17日</t>
    <rPh sb="0" eb="2">
      <t>レイワ</t>
    </rPh>
    <rPh sb="3" eb="4">
      <t>ネン</t>
    </rPh>
    <rPh sb="5" eb="6">
      <t>ガツ</t>
    </rPh>
    <rPh sb="8" eb="9">
      <t>ニチ</t>
    </rPh>
    <phoneticPr fontId="4"/>
  </si>
  <si>
    <t>令和●年12月25日</t>
    <rPh sb="0" eb="2">
      <t>レイワ</t>
    </rPh>
    <rPh sb="3" eb="4">
      <t>ネン</t>
    </rPh>
    <rPh sb="6" eb="7">
      <t>ガツ</t>
    </rPh>
    <rPh sb="9" eb="10">
      <t>ニチ</t>
    </rPh>
    <phoneticPr fontId="4"/>
  </si>
  <si>
    <t>1組あたり</t>
    <rPh sb="1" eb="2">
      <t>クミ</t>
    </rPh>
    <phoneticPr fontId="4"/>
  </si>
  <si>
    <t>子ども・子育て地域活動支援助成事業　活動実績報告書</t>
    <phoneticPr fontId="24"/>
  </si>
  <si>
    <t>１：妊娠期・乳幼児期の子ども又は親への支援活動　　</t>
    <phoneticPr fontId="4"/>
  </si>
  <si>
    <t>世田谷区子ども・子育て地域活動支援助成事業実績報告書兼精算書</t>
    <phoneticPr fontId="24"/>
  </si>
  <si>
    <t>（２）子ども・子育て地域活動支援収支報告書</t>
    <phoneticPr fontId="24"/>
  </si>
  <si>
    <t>子ども・子育て地域活動支援収支報告書</t>
    <rPh sb="0" eb="1">
      <t>コ</t>
    </rPh>
    <rPh sb="4" eb="6">
      <t>コソダ</t>
    </rPh>
    <rPh sb="7" eb="9">
      <t>チイキ</t>
    </rPh>
    <rPh sb="9" eb="11">
      <t>カツドウ</t>
    </rPh>
    <rPh sb="11" eb="13">
      <t>シエン</t>
    </rPh>
    <rPh sb="13" eb="15">
      <t>シュウシ</t>
    </rPh>
    <rPh sb="15" eb="17">
      <t>ホウコク</t>
    </rPh>
    <rPh sb="17" eb="18">
      <t>ショ</t>
    </rPh>
    <phoneticPr fontId="4"/>
  </si>
  <si>
    <t>世田谷区子ども・子育て地域活動支援</t>
    <rPh sb="0" eb="4">
      <t>セタガヤク</t>
    </rPh>
    <rPh sb="4" eb="5">
      <t>コ</t>
    </rPh>
    <rPh sb="8" eb="10">
      <t>コソダ</t>
    </rPh>
    <rPh sb="11" eb="13">
      <t>チイキ</t>
    </rPh>
    <rPh sb="13" eb="15">
      <t>カツドウ</t>
    </rPh>
    <rPh sb="15" eb="17">
      <t>シエン</t>
    </rPh>
    <phoneticPr fontId="4"/>
  </si>
  <si>
    <t>子ども・子育て地域活動支援助成金充当額</t>
    <rPh sb="0" eb="1">
      <t>コ</t>
    </rPh>
    <rPh sb="4" eb="6">
      <t>コソダ</t>
    </rPh>
    <rPh sb="7" eb="9">
      <t>チイキ</t>
    </rPh>
    <rPh sb="9" eb="11">
      <t>カツドウ</t>
    </rPh>
    <rPh sb="11" eb="13">
      <t>シエン</t>
    </rPh>
    <rPh sb="13" eb="16">
      <t>ジョセイキン</t>
    </rPh>
    <rPh sb="16" eb="18">
      <t>ジュウトウ</t>
    </rPh>
    <rPh sb="18" eb="19">
      <t>ガク</t>
    </rPh>
    <phoneticPr fontId="4"/>
  </si>
  <si>
    <r>
      <rPr>
        <b/>
        <sz val="12"/>
        <rFont val="ＭＳ Ｐゴシック"/>
        <family val="3"/>
        <charset val="128"/>
      </rPr>
      <t>③世田谷区子ども・子育て地域活動支援助成金に関する収支計算</t>
    </r>
    <r>
      <rPr>
        <sz val="12"/>
        <rFont val="ＭＳ Ｐゴシック"/>
        <family val="3"/>
        <charset val="128"/>
      </rPr>
      <t>　</t>
    </r>
    <r>
      <rPr>
        <b/>
        <sz val="8"/>
        <rFont val="ＭＳ Ｐゴシック"/>
        <family val="3"/>
        <charset val="128"/>
      </rPr>
      <t>　</t>
    </r>
    <rPh sb="1" eb="5">
      <t>セタガヤク</t>
    </rPh>
    <rPh sb="5" eb="6">
      <t>コ</t>
    </rPh>
    <rPh sb="9" eb="11">
      <t>コソダ</t>
    </rPh>
    <rPh sb="12" eb="14">
      <t>チイキ</t>
    </rPh>
    <rPh sb="14" eb="16">
      <t>カツドウ</t>
    </rPh>
    <rPh sb="16" eb="18">
      <t>シエン</t>
    </rPh>
    <rPh sb="18" eb="21">
      <t>ジョセイキン</t>
    </rPh>
    <rPh sb="22" eb="23">
      <t>カン</t>
    </rPh>
    <rPh sb="25" eb="27">
      <t>シュウシ</t>
    </rPh>
    <rPh sb="27" eb="29">
      <t>ケイサン</t>
    </rPh>
    <phoneticPr fontId="4"/>
  </si>
  <si>
    <t>※（Ａ）－（Ｂ）がプラスになる場合、区への返還金が生じます</t>
    <phoneticPr fontId="4"/>
  </si>
  <si>
    <t>子ども・子育て地域活動支援充当額合計金額（Ｂ）</t>
    <rPh sb="0" eb="1">
      <t>コ</t>
    </rPh>
    <rPh sb="4" eb="6">
      <t>コソダ</t>
    </rPh>
    <rPh sb="7" eb="9">
      <t>チイキ</t>
    </rPh>
    <rPh sb="9" eb="11">
      <t>カツドウ</t>
    </rPh>
    <rPh sb="11" eb="13">
      <t>シエン</t>
    </rPh>
    <rPh sb="13" eb="15">
      <t>ジュウトウ</t>
    </rPh>
    <rPh sb="15" eb="16">
      <t>ガク</t>
    </rPh>
    <rPh sb="16" eb="18">
      <t>ゴウケイ</t>
    </rPh>
    <rPh sb="18" eb="20">
      <t>キンガク</t>
    </rPh>
    <phoneticPr fontId="4"/>
  </si>
  <si>
    <t>世田谷区子ども・子育て地域活動支援助成額（Ａ）</t>
    <rPh sb="0" eb="4">
      <t>セタガヤク</t>
    </rPh>
    <rPh sb="4" eb="5">
      <t>コ</t>
    </rPh>
    <rPh sb="8" eb="10">
      <t>コソダ</t>
    </rPh>
    <rPh sb="11" eb="13">
      <t>チイキ</t>
    </rPh>
    <rPh sb="13" eb="15">
      <t>カツドウ</t>
    </rPh>
    <rPh sb="15" eb="17">
      <t>シエン</t>
    </rPh>
    <rPh sb="17" eb="20">
      <t>ジョセイガク</t>
    </rPh>
    <phoneticPr fontId="4"/>
  </si>
  <si>
    <t>③世田谷区子ども・子育て地域活動支援助成金に関する収支計算</t>
    <phoneticPr fontId="4"/>
  </si>
  <si>
    <t>子ども・子育て地域活動支援収支報告書</t>
    <rPh sb="13" eb="15">
      <t>シュウシ</t>
    </rPh>
    <rPh sb="15" eb="17">
      <t>ホウコク</t>
    </rPh>
    <rPh sb="17" eb="18">
      <t>ショ</t>
    </rPh>
    <phoneticPr fontId="4"/>
  </si>
  <si>
    <t>　令和●年●月●日付●世家庭第●号で通知を受けた世田谷区子ども・子育て地域活動支援助成金について、助成事業の実績を下記のとおり報告します。</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</si>
</sst>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ggge&quot;年&quot;m&quot;月&quot;d&quot;日&quot;;@" x16r2:formatCode16="[$-ja-JP-x-gannen]ggge&quot;年&quot;m&quot;月&quot;d&quot;日&quot;;@"/>
    <numFmt numFmtId="178" formatCode="#,###&quot;回&quot;"/>
    <numFmt numFmtId="179" formatCode="#,###&quot;人&quot;"/>
    <numFmt numFmtId="180" formatCode="#,###&quot;円&quot;"/>
    <numFmt numFmtId="181" formatCode="h&quot;時&quot;mm&quot;分&quot;;@"/>
    <numFmt numFmtId="182" formatCode="0_);[Red]\(0\)"/>
    <numFmt numFmtId="183" formatCode="#,##0&quot;円&quot;"/>
    <numFmt numFmtId="184" formatCode="#,###&quot;名&quot;"/>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8"/>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b/>
      <sz val="11"/>
      <name val="ＭＳ Ｐゴシック"/>
      <family val="3"/>
      <charset val="128"/>
    </font>
    <font>
      <b/>
      <sz val="8"/>
      <name val="ＭＳ Ｐゴシック"/>
      <family val="3"/>
      <charset val="128"/>
    </font>
    <font>
      <i/>
      <sz val="10"/>
      <name val="ＭＳ Ｐゴシック"/>
      <family val="3"/>
      <charset val="128"/>
    </font>
    <font>
      <sz val="10.5"/>
      <name val="ＭＳ Ｐゴシック"/>
      <family val="3"/>
      <charset val="128"/>
    </font>
    <font>
      <b/>
      <sz val="11"/>
      <color rgb="FFFF0000"/>
      <name val="メイリオ"/>
      <family val="3"/>
      <charset val="128"/>
    </font>
    <font>
      <b/>
      <sz val="11"/>
      <color rgb="FFFF0000"/>
      <name val="Meiryo UI"/>
      <family val="3"/>
      <charset val="128"/>
    </font>
    <font>
      <b/>
      <sz val="10"/>
      <color rgb="FFFF0000"/>
      <name val="Meiryo UI"/>
      <family val="3"/>
      <charset val="128"/>
    </font>
    <font>
      <b/>
      <sz val="11"/>
      <name val="Meiryo UI"/>
      <family val="3"/>
      <charset val="128"/>
    </font>
    <font>
      <sz val="10"/>
      <color rgb="FFFF0000"/>
      <name val="Meiryo UI"/>
      <family val="3"/>
      <charset val="128"/>
    </font>
    <font>
      <b/>
      <sz val="16"/>
      <name val="ＭＳ Ｐゴシック"/>
      <family val="3"/>
      <charset val="128"/>
    </font>
    <font>
      <b/>
      <sz val="12"/>
      <color rgb="FFFF0000"/>
      <name val="Meiryo UI"/>
      <family val="3"/>
      <charset val="128"/>
    </font>
    <font>
      <u/>
      <sz val="12"/>
      <name val="ＭＳ Ｐゴシック"/>
      <family val="3"/>
      <charset val="128"/>
    </font>
    <font>
      <b/>
      <u/>
      <sz val="12"/>
      <color rgb="FFFF0000"/>
      <name val="Meiryo UI"/>
      <family val="3"/>
      <charset val="128"/>
    </font>
    <font>
      <sz val="12"/>
      <name val="ＭＳ Ｐゴシック"/>
      <family val="3"/>
      <charset val="128"/>
      <scheme val="major"/>
    </font>
    <font>
      <sz val="6"/>
      <name val="ＭＳ Ｐゴシック"/>
      <family val="3"/>
      <charset val="128"/>
      <scheme val="minor"/>
    </font>
    <font>
      <b/>
      <sz val="11"/>
      <color rgb="FFFF0000"/>
      <name val="ＭＳ Ｐゴシック"/>
      <family val="3"/>
      <charset val="128"/>
    </font>
    <font>
      <sz val="11"/>
      <color theme="1"/>
      <name val="ＭＳ Ｐゴシック"/>
      <family val="2"/>
      <scheme val="minor"/>
    </font>
    <font>
      <b/>
      <sz val="16"/>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8"/>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b/>
      <sz val="9"/>
      <color rgb="FFFF0000"/>
      <name val="ＭＳ Ｐゴシック"/>
      <family val="3"/>
      <charset val="128"/>
      <scheme val="minor"/>
    </font>
    <font>
      <sz val="11"/>
      <color theme="1"/>
      <name val="HGPｺﾞｼｯｸM"/>
      <family val="3"/>
      <charset val="128"/>
    </font>
    <font>
      <b/>
      <sz val="12"/>
      <color rgb="FFFF0000"/>
      <name val="メイリオ"/>
      <family val="3"/>
      <charset val="128"/>
    </font>
    <font>
      <sz val="6"/>
      <name val="ＭＳ Ｐゴシック"/>
      <family val="2"/>
      <charset val="128"/>
      <scheme val="minor"/>
    </font>
    <font>
      <sz val="9"/>
      <color theme="1"/>
      <name val="HGPｺﾞｼｯｸM"/>
      <family val="3"/>
      <charset val="128"/>
    </font>
    <font>
      <b/>
      <sz val="11"/>
      <color rgb="FFFF0000"/>
      <name val="HGPｺﾞｼｯｸM"/>
      <family val="3"/>
      <charset val="128"/>
    </font>
    <font>
      <sz val="12"/>
      <color theme="1"/>
      <name val="HGPｺﾞｼｯｸM"/>
      <family val="3"/>
      <charset val="128"/>
    </font>
    <font>
      <sz val="9"/>
      <color indexed="81"/>
      <name val="MS P ゴシック"/>
      <family val="3"/>
      <charset val="128"/>
    </font>
    <font>
      <sz val="11"/>
      <color theme="1"/>
      <name val="ＭＳ Ｐゴシック"/>
      <family val="3"/>
      <charset val="128"/>
      <scheme val="minor"/>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gray0625">
        <bgColor theme="0"/>
      </patternFill>
    </fill>
    <fill>
      <patternFill patternType="lightGray">
        <fgColor theme="6" tint="-0.24994659260841701"/>
        <bgColor theme="0"/>
      </patternFill>
    </fill>
    <fill>
      <patternFill patternType="solid">
        <fgColor rgb="FFFFFF00"/>
        <bgColor indexed="64"/>
      </patternFill>
    </fill>
    <fill>
      <patternFill patternType="solid">
        <fgColor rgb="FFFFFF00"/>
        <bgColor indexed="9"/>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122">
    <border>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26" fillId="0" borderId="0"/>
    <xf numFmtId="0" fontId="1" fillId="0" borderId="0">
      <alignment vertical="center"/>
    </xf>
    <xf numFmtId="38" fontId="1" fillId="0" borderId="0" applyFont="0" applyFill="0" applyBorder="0" applyAlignment="0" applyProtection="0">
      <alignment vertical="center"/>
    </xf>
    <xf numFmtId="0" fontId="26" fillId="0" borderId="0"/>
    <xf numFmtId="0" fontId="2" fillId="0" borderId="0">
      <alignment vertical="center"/>
    </xf>
  </cellStyleXfs>
  <cellXfs count="49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13" fillId="0" borderId="0" xfId="0" applyFont="1">
      <alignment vertical="center"/>
    </xf>
    <xf numFmtId="0" fontId="3" fillId="2" borderId="0" xfId="0" applyFont="1" applyFill="1">
      <alignment vertical="center"/>
    </xf>
    <xf numFmtId="0" fontId="9" fillId="2" borderId="0" xfId="0" applyFont="1" applyFill="1" applyAlignment="1">
      <alignment vertical="center"/>
    </xf>
    <xf numFmtId="0" fontId="6" fillId="2" borderId="0" xfId="0" applyFont="1" applyFill="1" applyAlignment="1">
      <alignment horizontal="center" vertical="center"/>
    </xf>
    <xf numFmtId="0" fontId="3" fillId="2" borderId="0" xfId="0" applyFont="1" applyFill="1" applyAlignment="1">
      <alignment horizontal="right" vertical="center"/>
    </xf>
    <xf numFmtId="0" fontId="3" fillId="2" borderId="4" xfId="0" applyFont="1" applyFill="1" applyBorder="1" applyAlignment="1">
      <alignment vertical="center"/>
    </xf>
    <xf numFmtId="0" fontId="3" fillId="2" borderId="4" xfId="0" applyFont="1" applyFill="1" applyBorder="1">
      <alignment vertical="center"/>
    </xf>
    <xf numFmtId="0" fontId="3" fillId="2" borderId="0" xfId="0" applyFont="1" applyFill="1" applyBorder="1">
      <alignment vertical="center"/>
    </xf>
    <xf numFmtId="0" fontId="3" fillId="2" borderId="47" xfId="0" applyFont="1" applyFill="1" applyBorder="1">
      <alignment vertical="center"/>
    </xf>
    <xf numFmtId="0" fontId="3" fillId="2" borderId="4" xfId="0" applyFont="1" applyFill="1" applyBorder="1" applyAlignment="1">
      <alignment horizontal="right" vertical="center"/>
    </xf>
    <xf numFmtId="0" fontId="7" fillId="2" borderId="0" xfId="0" applyFont="1" applyFill="1">
      <alignment vertical="center"/>
    </xf>
    <xf numFmtId="0" fontId="8" fillId="2" borderId="0" xfId="0" applyFont="1" applyFill="1">
      <alignment vertical="center"/>
    </xf>
    <xf numFmtId="0" fontId="5" fillId="2" borderId="0" xfId="0" applyFont="1" applyFill="1">
      <alignment vertical="center"/>
    </xf>
    <xf numFmtId="0" fontId="9" fillId="2" borderId="0" xfId="0" applyFont="1" applyFill="1">
      <alignment vertical="center"/>
    </xf>
    <xf numFmtId="0" fontId="7"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10" fillId="2" borderId="26" xfId="0" applyFont="1" applyFill="1" applyBorder="1">
      <alignment vertical="center"/>
    </xf>
    <xf numFmtId="0" fontId="8" fillId="3" borderId="34" xfId="0" applyFont="1" applyFill="1" applyBorder="1" applyAlignment="1">
      <alignment horizontal="left" vertical="top"/>
    </xf>
    <xf numFmtId="176" fontId="15" fillId="3" borderId="5" xfId="0" applyNumberFormat="1" applyFont="1" applyFill="1" applyBorder="1" applyAlignment="1">
      <alignment horizontal="right" vertical="center"/>
    </xf>
    <xf numFmtId="0" fontId="7" fillId="2" borderId="0" xfId="0" applyFont="1" applyFill="1" applyBorder="1" applyAlignment="1">
      <alignment horizontal="left" vertical="top"/>
    </xf>
    <xf numFmtId="0" fontId="10" fillId="2" borderId="27" xfId="0" applyFont="1" applyFill="1" applyBorder="1">
      <alignment vertical="center"/>
    </xf>
    <xf numFmtId="0" fontId="0" fillId="2" borderId="4" xfId="0" applyFont="1" applyFill="1" applyBorder="1" applyAlignment="1">
      <alignment horizontal="left" vertical="center"/>
    </xf>
    <xf numFmtId="176" fontId="15" fillId="2" borderId="6" xfId="0" applyNumberFormat="1" applyFont="1" applyFill="1" applyBorder="1" applyAlignment="1">
      <alignment horizontal="right" vertical="center"/>
    </xf>
    <xf numFmtId="0" fontId="0" fillId="2" borderId="14" xfId="0" applyFont="1" applyFill="1" applyBorder="1" applyAlignment="1">
      <alignment horizontal="center" vertical="center" shrinkToFit="1"/>
    </xf>
    <xf numFmtId="176" fontId="15" fillId="2" borderId="15" xfId="0" applyNumberFormat="1" applyFont="1" applyFill="1" applyBorder="1" applyAlignment="1">
      <alignment horizontal="right" vertical="center"/>
    </xf>
    <xf numFmtId="0" fontId="0" fillId="2" borderId="4" xfId="0" applyFont="1" applyFill="1" applyBorder="1" applyAlignment="1">
      <alignment horizontal="center" vertical="center" shrinkToFit="1"/>
    </xf>
    <xf numFmtId="176" fontId="0" fillId="2" borderId="13" xfId="0" applyNumberFormat="1" applyFont="1" applyFill="1" applyBorder="1" applyAlignment="1">
      <alignment horizontal="right" vertical="center"/>
    </xf>
    <xf numFmtId="0" fontId="10" fillId="2" borderId="30" xfId="0" applyFont="1" applyFill="1" applyBorder="1" applyAlignment="1">
      <alignment vertical="center" shrinkToFit="1"/>
    </xf>
    <xf numFmtId="0" fontId="0" fillId="2" borderId="1" xfId="0" applyFont="1" applyFill="1" applyBorder="1" applyAlignment="1">
      <alignment horizontal="center" vertical="center"/>
    </xf>
    <xf numFmtId="176" fontId="0" fillId="2" borderId="7" xfId="0" applyNumberFormat="1" applyFont="1" applyFill="1" applyBorder="1" applyAlignment="1">
      <alignment horizontal="right" vertical="center"/>
    </xf>
    <xf numFmtId="0" fontId="0" fillId="2" borderId="31" xfId="0" applyFont="1" applyFill="1" applyBorder="1">
      <alignment vertical="center"/>
    </xf>
    <xf numFmtId="0" fontId="0" fillId="2" borderId="19" xfId="0" applyFont="1" applyFill="1" applyBorder="1" applyAlignment="1">
      <alignment horizontal="center" vertical="center"/>
    </xf>
    <xf numFmtId="0" fontId="0" fillId="2" borderId="16" xfId="0" applyFont="1" applyFill="1" applyBorder="1" applyAlignment="1">
      <alignment horizontal="center" vertical="center"/>
    </xf>
    <xf numFmtId="38" fontId="15" fillId="2" borderId="24" xfId="1" applyFont="1" applyFill="1" applyBorder="1" applyAlignment="1">
      <alignment vertical="center"/>
    </xf>
    <xf numFmtId="0" fontId="16" fillId="2" borderId="0" xfId="0" applyFont="1" applyFill="1" applyBorder="1">
      <alignment vertical="center"/>
    </xf>
    <xf numFmtId="38" fontId="16" fillId="2" borderId="13" xfId="1" applyFont="1" applyFill="1" applyBorder="1" applyAlignment="1">
      <alignment vertical="center"/>
    </xf>
    <xf numFmtId="0" fontId="0" fillId="2" borderId="20" xfId="0" applyFont="1" applyFill="1" applyBorder="1" applyAlignment="1">
      <alignment horizontal="center" vertical="center"/>
    </xf>
    <xf numFmtId="38" fontId="15" fillId="2" borderId="21" xfId="1" applyFont="1" applyFill="1" applyBorder="1" applyAlignment="1">
      <alignment vertical="center"/>
    </xf>
    <xf numFmtId="0" fontId="16" fillId="2" borderId="22" xfId="0" applyFont="1" applyFill="1" applyBorder="1">
      <alignment vertical="center"/>
    </xf>
    <xf numFmtId="38" fontId="16" fillId="2" borderId="23" xfId="1" applyFont="1" applyFill="1" applyBorder="1" applyAlignment="1">
      <alignment vertical="center"/>
    </xf>
    <xf numFmtId="0" fontId="0" fillId="4" borderId="52" xfId="0" applyFont="1" applyFill="1" applyBorder="1" applyAlignment="1">
      <alignment horizontal="center" vertical="center"/>
    </xf>
    <xf numFmtId="38" fontId="15" fillId="4" borderId="53" xfId="1" applyFont="1" applyFill="1" applyBorder="1" applyAlignment="1">
      <alignment vertical="center"/>
    </xf>
    <xf numFmtId="0" fontId="16" fillId="4" borderId="54" xfId="0" applyFont="1" applyFill="1" applyBorder="1">
      <alignment vertical="center"/>
    </xf>
    <xf numFmtId="38" fontId="16" fillId="4" borderId="55" xfId="1" applyFont="1" applyFill="1" applyBorder="1" applyAlignment="1">
      <alignment vertical="center"/>
    </xf>
    <xf numFmtId="38" fontId="0" fillId="2" borderId="17" xfId="1" applyFont="1" applyFill="1" applyBorder="1" applyAlignment="1">
      <alignment vertical="center"/>
    </xf>
    <xf numFmtId="0" fontId="0" fillId="2" borderId="48" xfId="0" applyFont="1" applyFill="1" applyBorder="1" applyAlignment="1">
      <alignment horizontal="center" vertical="center"/>
    </xf>
    <xf numFmtId="38" fontId="0" fillId="2" borderId="49" xfId="1" applyFont="1" applyFill="1" applyBorder="1" applyAlignment="1">
      <alignment vertical="center"/>
    </xf>
    <xf numFmtId="38" fontId="0" fillId="4" borderId="53" xfId="1" applyFont="1" applyFill="1" applyBorder="1" applyAlignment="1">
      <alignment vertical="center"/>
    </xf>
    <xf numFmtId="0" fontId="16" fillId="2" borderId="37" xfId="0" applyFont="1" applyFill="1" applyBorder="1" applyAlignment="1">
      <alignment horizontal="center" vertical="center"/>
    </xf>
    <xf numFmtId="38" fontId="16" fillId="2" borderId="38" xfId="1" applyFont="1" applyFill="1" applyBorder="1" applyAlignment="1">
      <alignment vertical="center"/>
    </xf>
    <xf numFmtId="0" fontId="16" fillId="2" borderId="39" xfId="0" applyFont="1" applyFill="1" applyBorder="1">
      <alignment vertical="center"/>
    </xf>
    <xf numFmtId="38" fontId="16" fillId="2" borderId="40" xfId="1" applyFont="1" applyFill="1" applyBorder="1" applyAlignment="1">
      <alignment vertical="center"/>
    </xf>
    <xf numFmtId="0" fontId="16" fillId="2" borderId="50" xfId="0" applyFont="1" applyFill="1" applyBorder="1">
      <alignment vertical="center"/>
    </xf>
    <xf numFmtId="38" fontId="16" fillId="2" borderId="51" xfId="1" applyFont="1" applyFill="1" applyBorder="1" applyAlignment="1">
      <alignment vertical="center"/>
    </xf>
    <xf numFmtId="38" fontId="16" fillId="4" borderId="53" xfId="1" applyFont="1" applyFill="1" applyBorder="1" applyAlignment="1">
      <alignment vertical="center"/>
    </xf>
    <xf numFmtId="0" fontId="16" fillId="2" borderId="16" xfId="0" applyFont="1" applyFill="1" applyBorder="1" applyAlignment="1">
      <alignment horizontal="center" vertical="center"/>
    </xf>
    <xf numFmtId="38" fontId="16" fillId="2" borderId="17" xfId="1" applyFont="1" applyFill="1" applyBorder="1" applyAlignment="1">
      <alignment vertical="center"/>
    </xf>
    <xf numFmtId="38" fontId="16" fillId="2" borderId="7" xfId="1" applyFont="1" applyFill="1" applyBorder="1" applyAlignment="1">
      <alignment vertical="center"/>
    </xf>
    <xf numFmtId="38" fontId="16" fillId="2" borderId="21" xfId="1" applyFont="1" applyFill="1" applyBorder="1" applyAlignment="1">
      <alignment vertical="center"/>
    </xf>
    <xf numFmtId="38" fontId="16" fillId="2" borderId="24" xfId="1" applyFont="1" applyFill="1" applyBorder="1" applyAlignment="1">
      <alignment vertical="center"/>
    </xf>
    <xf numFmtId="0" fontId="16" fillId="2" borderId="18" xfId="0" applyFont="1" applyFill="1" applyBorder="1" applyAlignment="1">
      <alignment horizontal="center" vertical="center"/>
    </xf>
    <xf numFmtId="0" fontId="16" fillId="2" borderId="19" xfId="0" applyFont="1" applyFill="1" applyBorder="1">
      <alignment vertical="center"/>
    </xf>
    <xf numFmtId="3" fontId="16" fillId="2" borderId="38" xfId="0" applyNumberFormat="1" applyFont="1" applyFill="1" applyBorder="1">
      <alignment vertical="center"/>
    </xf>
    <xf numFmtId="0" fontId="0" fillId="2" borderId="39" xfId="0" applyFont="1" applyFill="1" applyBorder="1">
      <alignment vertical="center"/>
    </xf>
    <xf numFmtId="0" fontId="0" fillId="2" borderId="40" xfId="0" applyFont="1" applyFill="1" applyBorder="1">
      <alignment vertical="center"/>
    </xf>
    <xf numFmtId="0" fontId="0" fillId="2" borderId="49" xfId="0" applyFont="1" applyFill="1" applyBorder="1">
      <alignment vertical="center"/>
    </xf>
    <xf numFmtId="0" fontId="0" fillId="2" borderId="48" xfId="0" applyFont="1" applyFill="1" applyBorder="1">
      <alignment vertical="center"/>
    </xf>
    <xf numFmtId="0" fontId="0" fillId="2" borderId="51" xfId="0" applyFont="1" applyFill="1" applyBorder="1">
      <alignment vertical="center"/>
    </xf>
    <xf numFmtId="0" fontId="0" fillId="4" borderId="54" xfId="0" applyFont="1" applyFill="1" applyBorder="1">
      <alignment vertical="center"/>
    </xf>
    <xf numFmtId="38" fontId="0" fillId="4" borderId="55" xfId="1" applyFont="1" applyFill="1" applyBorder="1" applyAlignment="1">
      <alignment vertical="center"/>
    </xf>
    <xf numFmtId="0" fontId="0" fillId="2" borderId="0" xfId="0" applyFont="1" applyFill="1" applyBorder="1">
      <alignment vertical="center"/>
    </xf>
    <xf numFmtId="38" fontId="0" fillId="2" borderId="21" xfId="1" applyFont="1" applyFill="1" applyBorder="1" applyAlignment="1">
      <alignment vertical="center"/>
    </xf>
    <xf numFmtId="0" fontId="0" fillId="2" borderId="20" xfId="0" applyFont="1" applyFill="1" applyBorder="1">
      <alignment vertical="center"/>
    </xf>
    <xf numFmtId="38" fontId="0" fillId="2" borderId="24" xfId="1" applyFont="1" applyFill="1" applyBorder="1" applyAlignment="1">
      <alignment vertical="center"/>
    </xf>
    <xf numFmtId="38" fontId="16" fillId="2" borderId="46" xfId="1" applyFont="1" applyFill="1" applyBorder="1" applyAlignment="1">
      <alignment vertical="center"/>
    </xf>
    <xf numFmtId="0" fontId="0" fillId="2" borderId="19" xfId="0" applyFont="1" applyFill="1" applyBorder="1">
      <alignment vertical="center"/>
    </xf>
    <xf numFmtId="0" fontId="0" fillId="2" borderId="18" xfId="0" applyFont="1" applyFill="1" applyBorder="1" applyAlignment="1">
      <alignment horizontal="center" vertical="center"/>
    </xf>
    <xf numFmtId="0" fontId="0" fillId="2" borderId="50" xfId="0" applyFont="1" applyFill="1" applyBorder="1">
      <alignment vertical="center"/>
    </xf>
    <xf numFmtId="0" fontId="10" fillId="2" borderId="35" xfId="0" applyFont="1" applyFill="1" applyBorder="1" applyAlignment="1">
      <alignment vertical="center" shrinkToFit="1"/>
    </xf>
    <xf numFmtId="0" fontId="16" fillId="2" borderId="41" xfId="0" applyFont="1" applyFill="1" applyBorder="1" applyAlignment="1">
      <alignment horizontal="center" vertical="center"/>
    </xf>
    <xf numFmtId="3" fontId="16" fillId="2" borderId="36" xfId="0" applyNumberFormat="1" applyFont="1" applyFill="1" applyBorder="1">
      <alignment vertical="center"/>
    </xf>
    <xf numFmtId="0" fontId="0" fillId="2" borderId="42" xfId="0" applyFont="1" applyFill="1" applyBorder="1">
      <alignment vertical="center"/>
    </xf>
    <xf numFmtId="0" fontId="16" fillId="2" borderId="43" xfId="0" applyFont="1" applyFill="1" applyBorder="1">
      <alignment vertical="center"/>
    </xf>
    <xf numFmtId="0" fontId="10" fillId="2" borderId="25" xfId="0" applyFont="1" applyFill="1" applyBorder="1" applyAlignment="1">
      <alignment vertical="center" shrinkToFit="1"/>
    </xf>
    <xf numFmtId="0" fontId="0" fillId="2" borderId="9" xfId="0" applyFont="1" applyFill="1" applyBorder="1" applyAlignment="1">
      <alignment horizontal="center" vertical="center"/>
    </xf>
    <xf numFmtId="0" fontId="0" fillId="2" borderId="10" xfId="0" applyFont="1" applyFill="1" applyBorder="1">
      <alignment vertical="center"/>
    </xf>
    <xf numFmtId="0" fontId="0" fillId="2" borderId="11" xfId="0" applyFont="1" applyFill="1" applyBorder="1">
      <alignment vertical="center"/>
    </xf>
    <xf numFmtId="0" fontId="16" fillId="2" borderId="12" xfId="0" applyFont="1" applyFill="1" applyBorder="1">
      <alignment vertical="center"/>
    </xf>
    <xf numFmtId="0" fontId="8" fillId="3" borderId="3" xfId="0" applyFont="1" applyFill="1" applyBorder="1" applyAlignment="1">
      <alignment vertical="top"/>
    </xf>
    <xf numFmtId="38" fontId="16" fillId="3" borderId="45" xfId="0" applyNumberFormat="1" applyFont="1" applyFill="1" applyBorder="1" applyAlignment="1">
      <alignment vertical="center"/>
    </xf>
    <xf numFmtId="0" fontId="5" fillId="2" borderId="0" xfId="0" applyFont="1" applyFill="1" applyBorder="1" applyAlignment="1">
      <alignment horizontal="center" vertical="center"/>
    </xf>
    <xf numFmtId="0" fontId="8" fillId="2" borderId="0" xfId="0" applyFont="1" applyFill="1" applyBorder="1" applyAlignment="1">
      <alignment horizontal="left" vertical="top"/>
    </xf>
    <xf numFmtId="38" fontId="12" fillId="2" borderId="0" xfId="0" applyNumberFormat="1" applyFont="1" applyFill="1" applyBorder="1" applyAlignment="1">
      <alignment horizontal="right" vertical="center"/>
    </xf>
    <xf numFmtId="0" fontId="8" fillId="2" borderId="0" xfId="0" applyFont="1" applyFill="1" applyBorder="1" applyAlignment="1">
      <alignment vertical="top"/>
    </xf>
    <xf numFmtId="38" fontId="12" fillId="2" borderId="0" xfId="0" applyNumberFormat="1" applyFont="1" applyFill="1" applyBorder="1" applyAlignment="1">
      <alignment vertical="center"/>
    </xf>
    <xf numFmtId="0" fontId="7" fillId="2" borderId="0" xfId="0" applyFont="1" applyFill="1" applyBorder="1" applyAlignment="1">
      <alignment vertical="top"/>
    </xf>
    <xf numFmtId="38" fontId="16" fillId="5" borderId="44" xfId="0" applyNumberFormat="1" applyFont="1" applyFill="1" applyBorder="1" applyAlignment="1">
      <alignment horizontal="right" vertical="center"/>
    </xf>
    <xf numFmtId="176" fontId="15" fillId="6" borderId="33" xfId="0" applyNumberFormat="1" applyFont="1" applyFill="1" applyBorder="1" applyAlignment="1">
      <alignment horizontal="right" vertical="center"/>
    </xf>
    <xf numFmtId="0" fontId="8" fillId="6" borderId="32" xfId="0" applyFont="1" applyFill="1" applyBorder="1" applyAlignment="1">
      <alignment horizontal="left" vertical="top"/>
    </xf>
    <xf numFmtId="0" fontId="8" fillId="5" borderId="2" xfId="0" applyFont="1" applyFill="1" applyBorder="1" applyAlignment="1">
      <alignment horizontal="left" vertical="top"/>
    </xf>
    <xf numFmtId="0" fontId="3" fillId="2" borderId="44" xfId="0" applyFont="1" applyFill="1" applyBorder="1">
      <alignment vertical="center"/>
    </xf>
    <xf numFmtId="0" fontId="3" fillId="2" borderId="0" xfId="0" applyFont="1" applyFill="1" applyAlignment="1">
      <alignment horizontal="left" vertical="center"/>
    </xf>
    <xf numFmtId="0" fontId="21" fillId="2" borderId="0" xfId="0" applyFont="1" applyFill="1" applyAlignment="1">
      <alignment horizontal="center" vertical="center"/>
    </xf>
    <xf numFmtId="0" fontId="3" fillId="2" borderId="82"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26" xfId="0" applyFont="1" applyFill="1" applyBorder="1" applyAlignment="1">
      <alignment horizontal="center" vertical="center"/>
    </xf>
    <xf numFmtId="0" fontId="16" fillId="2" borderId="105" xfId="0" applyFont="1" applyFill="1" applyBorder="1">
      <alignment vertical="center"/>
    </xf>
    <xf numFmtId="0" fontId="16" fillId="2" borderId="4" xfId="0" applyFont="1" applyFill="1" applyBorder="1">
      <alignment vertical="center"/>
    </xf>
    <xf numFmtId="49" fontId="16" fillId="2" borderId="41" xfId="0" applyNumberFormat="1" applyFont="1" applyFill="1" applyBorder="1" applyAlignment="1">
      <alignment horizontal="center" vertical="center"/>
    </xf>
    <xf numFmtId="49" fontId="23" fillId="2" borderId="42" xfId="0" applyNumberFormat="1" applyFont="1" applyFill="1" applyBorder="1" applyAlignment="1">
      <alignment horizontal="center" vertical="center"/>
    </xf>
    <xf numFmtId="49" fontId="16" fillId="2" borderId="36" xfId="0" applyNumberFormat="1" applyFont="1" applyFill="1" applyBorder="1" applyAlignment="1">
      <alignment horizontal="center" vertical="center"/>
    </xf>
    <xf numFmtId="0" fontId="3" fillId="2" borderId="70" xfId="0" applyFont="1" applyFill="1" applyBorder="1" applyAlignment="1">
      <alignment horizontal="right" vertical="center"/>
    </xf>
    <xf numFmtId="0" fontId="3" fillId="2" borderId="71" xfId="0" applyFont="1" applyFill="1" applyBorder="1">
      <alignment vertical="center"/>
    </xf>
    <xf numFmtId="0" fontId="3" fillId="2" borderId="27" xfId="0" applyFont="1" applyFill="1" applyBorder="1" applyAlignment="1">
      <alignment horizontal="center" vertical="center"/>
    </xf>
    <xf numFmtId="0" fontId="16" fillId="2" borderId="106" xfId="0" applyFont="1" applyFill="1" applyBorder="1">
      <alignment vertical="center"/>
    </xf>
    <xf numFmtId="0" fontId="16" fillId="2" borderId="47" xfId="0" applyFont="1" applyFill="1" applyBorder="1">
      <alignment vertical="center"/>
    </xf>
    <xf numFmtId="49" fontId="16" fillId="2" borderId="1" xfId="0" applyNumberFormat="1" applyFont="1" applyFill="1" applyBorder="1" applyAlignment="1">
      <alignment horizontal="center" vertical="center"/>
    </xf>
    <xf numFmtId="49" fontId="23" fillId="2" borderId="47" xfId="0" applyNumberFormat="1" applyFont="1" applyFill="1" applyBorder="1" applyAlignment="1">
      <alignment horizontal="center" vertical="center"/>
    </xf>
    <xf numFmtId="49" fontId="16" fillId="2" borderId="81" xfId="0" applyNumberFormat="1" applyFont="1" applyFill="1" applyBorder="1" applyAlignment="1">
      <alignment horizontal="center" vertical="center"/>
    </xf>
    <xf numFmtId="0" fontId="3" fillId="2" borderId="106" xfId="0" applyFont="1" applyFill="1" applyBorder="1" applyAlignment="1">
      <alignment horizontal="right" vertical="center"/>
    </xf>
    <xf numFmtId="0" fontId="3" fillId="2" borderId="107" xfId="0" applyFont="1" applyFill="1" applyBorder="1">
      <alignment vertical="center"/>
    </xf>
    <xf numFmtId="0" fontId="16" fillId="2" borderId="81" xfId="0" applyFont="1" applyFill="1" applyBorder="1">
      <alignment vertical="center"/>
    </xf>
    <xf numFmtId="0" fontId="3" fillId="2" borderId="1"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1" xfId="0" applyFont="1" applyFill="1" applyBorder="1">
      <alignment vertical="center"/>
    </xf>
    <xf numFmtId="0" fontId="7" fillId="2" borderId="44" xfId="0" applyFont="1" applyFill="1" applyBorder="1">
      <alignment vertical="center"/>
    </xf>
    <xf numFmtId="0" fontId="7" fillId="2" borderId="44" xfId="0" applyFont="1" applyFill="1" applyBorder="1" applyAlignment="1">
      <alignment horizontal="right" vertical="center"/>
    </xf>
    <xf numFmtId="0" fontId="7" fillId="2" borderId="44" xfId="0" applyFont="1" applyFill="1" applyBorder="1" applyAlignment="1">
      <alignment horizontal="left" vertical="center"/>
    </xf>
    <xf numFmtId="0" fontId="0" fillId="0" borderId="0" xfId="0" applyAlignment="1"/>
    <xf numFmtId="0" fontId="0" fillId="0" borderId="0" xfId="0" applyAlignment="1">
      <alignment horizontal="center"/>
    </xf>
    <xf numFmtId="0" fontId="0" fillId="0" borderId="106" xfId="0" applyBorder="1" applyAlignment="1">
      <alignment horizontal="right"/>
    </xf>
    <xf numFmtId="0" fontId="26" fillId="0" borderId="0" xfId="2"/>
    <xf numFmtId="0" fontId="26" fillId="0" borderId="35" xfId="2" applyBorder="1"/>
    <xf numFmtId="0" fontId="26" fillId="0" borderId="27" xfId="2" applyBorder="1"/>
    <xf numFmtId="181" fontId="33" fillId="0" borderId="1" xfId="2" applyNumberFormat="1" applyFont="1" applyBorder="1" applyAlignment="1">
      <alignment horizontal="center"/>
    </xf>
    <xf numFmtId="181" fontId="33" fillId="0" borderId="81" xfId="2" applyNumberFormat="1" applyFont="1" applyBorder="1" applyAlignment="1">
      <alignment horizontal="center"/>
    </xf>
    <xf numFmtId="0" fontId="31" fillId="0" borderId="47" xfId="2" applyFont="1" applyBorder="1" applyAlignment="1">
      <alignment horizontal="center" vertical="center"/>
    </xf>
    <xf numFmtId="0" fontId="34" fillId="2" borderId="0" xfId="3" applyFont="1" applyFill="1">
      <alignment vertical="center"/>
    </xf>
    <xf numFmtId="0" fontId="34" fillId="0" borderId="0" xfId="3" applyFont="1">
      <alignment vertical="center"/>
    </xf>
    <xf numFmtId="38" fontId="35" fillId="7" borderId="44" xfId="4" applyFont="1" applyFill="1" applyBorder="1" applyAlignment="1">
      <alignment horizontal="center" vertical="center"/>
    </xf>
    <xf numFmtId="0" fontId="34" fillId="2" borderId="44" xfId="3" applyFont="1" applyFill="1" applyBorder="1">
      <alignment vertical="center"/>
    </xf>
    <xf numFmtId="0" fontId="37" fillId="2" borderId="0" xfId="3" applyFont="1" applyFill="1" applyAlignment="1">
      <alignment horizontal="right" vertical="center"/>
    </xf>
    <xf numFmtId="0" fontId="38" fillId="7" borderId="0" xfId="3" applyFont="1" applyFill="1" applyAlignment="1">
      <alignment horizontal="center" vertical="center"/>
    </xf>
    <xf numFmtId="0" fontId="37" fillId="2" borderId="0" xfId="3" applyFont="1" applyFill="1" applyAlignment="1">
      <alignment horizontal="center" vertical="center"/>
    </xf>
    <xf numFmtId="0" fontId="37" fillId="2" borderId="0" xfId="3" applyFont="1" applyFill="1">
      <alignment vertical="center"/>
    </xf>
    <xf numFmtId="38" fontId="35" fillId="8" borderId="44" xfId="4" applyFont="1" applyFill="1" applyBorder="1">
      <alignment vertical="center"/>
    </xf>
    <xf numFmtId="0" fontId="39" fillId="0" borderId="0" xfId="3" applyFont="1">
      <alignment vertical="center"/>
    </xf>
    <xf numFmtId="0" fontId="1" fillId="2" borderId="0" xfId="3" applyFill="1">
      <alignment vertical="center"/>
    </xf>
    <xf numFmtId="0" fontId="26" fillId="0" borderId="0" xfId="5"/>
    <xf numFmtId="0" fontId="28" fillId="0" borderId="8" xfId="5" applyFont="1" applyBorder="1" applyAlignment="1">
      <alignment horizontal="center" vertical="center"/>
    </xf>
    <xf numFmtId="0" fontId="28" fillId="0" borderId="84" xfId="5" applyFont="1" applyBorder="1" applyAlignment="1">
      <alignment horizontal="center" vertical="center"/>
    </xf>
    <xf numFmtId="0" fontId="28" fillId="0" borderId="64" xfId="5" applyFont="1" applyBorder="1" applyAlignment="1">
      <alignment horizontal="center" vertical="center" shrinkToFit="1"/>
    </xf>
    <xf numFmtId="0" fontId="28" fillId="0" borderId="85" xfId="5" applyFont="1" applyBorder="1" applyAlignment="1">
      <alignment horizontal="center" vertical="center"/>
    </xf>
    <xf numFmtId="0" fontId="26" fillId="0" borderId="0" xfId="5" applyAlignment="1">
      <alignment horizontal="center" vertical="center"/>
    </xf>
    <xf numFmtId="0" fontId="31" fillId="9" borderId="1" xfId="5" applyFont="1" applyFill="1" applyBorder="1" applyAlignment="1">
      <alignment horizontal="center" vertical="center"/>
    </xf>
    <xf numFmtId="182" fontId="31" fillId="9" borderId="1" xfId="5" applyNumberFormat="1" applyFont="1" applyFill="1" applyBorder="1" applyAlignment="1">
      <alignment vertical="center" shrinkToFit="1"/>
    </xf>
    <xf numFmtId="182" fontId="31" fillId="9" borderId="81" xfId="5" applyNumberFormat="1" applyFont="1" applyFill="1" applyBorder="1" applyAlignment="1">
      <alignment vertical="center" shrinkToFit="1"/>
    </xf>
    <xf numFmtId="182" fontId="31" fillId="9" borderId="109" xfId="5" applyNumberFormat="1" applyFont="1" applyFill="1" applyBorder="1" applyAlignment="1">
      <alignment vertical="center" shrinkToFit="1"/>
    </xf>
    <xf numFmtId="183" fontId="31" fillId="9" borderId="111" xfId="5" applyNumberFormat="1" applyFont="1" applyFill="1" applyBorder="1" applyAlignment="1">
      <alignment vertical="center"/>
    </xf>
    <xf numFmtId="180" fontId="31" fillId="9" borderId="114" xfId="5" applyNumberFormat="1" applyFont="1" applyFill="1" applyBorder="1" applyAlignment="1">
      <alignment horizontal="center" vertical="center"/>
    </xf>
    <xf numFmtId="180" fontId="31" fillId="9" borderId="115" xfId="5" applyNumberFormat="1" applyFont="1" applyFill="1" applyBorder="1" applyAlignment="1">
      <alignment horizontal="center" vertical="center" shrinkToFit="1"/>
    </xf>
    <xf numFmtId="180" fontId="31" fillId="9" borderId="115" xfId="5" applyNumberFormat="1" applyFont="1" applyFill="1" applyBorder="1" applyAlignment="1">
      <alignment horizontal="center" vertical="center"/>
    </xf>
    <xf numFmtId="181" fontId="32" fillId="9" borderId="1" xfId="5" applyNumberFormat="1" applyFont="1" applyFill="1" applyBorder="1" applyAlignment="1">
      <alignment horizontal="center"/>
    </xf>
    <xf numFmtId="0" fontId="32" fillId="9" borderId="47" xfId="5" applyFont="1" applyFill="1" applyBorder="1" applyAlignment="1">
      <alignment horizontal="center" vertical="center"/>
    </xf>
    <xf numFmtId="181" fontId="31" fillId="9" borderId="81" xfId="5" applyNumberFormat="1" applyFont="1" applyFill="1" applyBorder="1" applyAlignment="1">
      <alignment horizontal="center"/>
    </xf>
    <xf numFmtId="0" fontId="31" fillId="9" borderId="28" xfId="5" applyFont="1" applyFill="1" applyBorder="1" applyAlignment="1">
      <alignment horizontal="center" vertical="center"/>
    </xf>
    <xf numFmtId="182" fontId="31" fillId="9" borderId="29" xfId="5" applyNumberFormat="1" applyFont="1" applyFill="1" applyBorder="1" applyAlignment="1">
      <alignment vertical="center" shrinkToFit="1"/>
    </xf>
    <xf numFmtId="182" fontId="31" fillId="9" borderId="70" xfId="5" applyNumberFormat="1" applyFont="1" applyFill="1" applyBorder="1" applyAlignment="1">
      <alignment vertical="center" shrinkToFit="1"/>
    </xf>
    <xf numFmtId="183" fontId="31" fillId="9" borderId="70" xfId="5" applyNumberFormat="1" applyFont="1" applyFill="1" applyBorder="1" applyAlignment="1">
      <alignment vertical="center"/>
    </xf>
    <xf numFmtId="184" fontId="31" fillId="9" borderId="28" xfId="5" applyNumberFormat="1" applyFont="1" applyFill="1" applyBorder="1" applyAlignment="1">
      <alignment horizontal="center" vertical="center"/>
    </xf>
    <xf numFmtId="0" fontId="31" fillId="0" borderId="1" xfId="5" applyFont="1" applyBorder="1" applyAlignment="1">
      <alignment horizontal="center" vertical="center"/>
    </xf>
    <xf numFmtId="182" fontId="31" fillId="0" borderId="1" xfId="5" applyNumberFormat="1" applyFont="1" applyBorder="1" applyAlignment="1">
      <alignment vertical="center" shrinkToFit="1"/>
    </xf>
    <xf numFmtId="182" fontId="31" fillId="0" borderId="81" xfId="5" applyNumberFormat="1" applyFont="1" applyBorder="1" applyAlignment="1">
      <alignment vertical="center" shrinkToFit="1"/>
    </xf>
    <xf numFmtId="182" fontId="31" fillId="0" borderId="109" xfId="5" applyNumberFormat="1" applyFont="1" applyBorder="1" applyAlignment="1">
      <alignment vertical="center" shrinkToFit="1"/>
    </xf>
    <xf numFmtId="183" fontId="31" fillId="0" borderId="111" xfId="5" applyNumberFormat="1" applyFont="1" applyBorder="1" applyAlignment="1">
      <alignment vertical="center"/>
    </xf>
    <xf numFmtId="180" fontId="31" fillId="0" borderId="1" xfId="5" applyNumberFormat="1" applyFont="1" applyBorder="1" applyAlignment="1">
      <alignment horizontal="center" vertical="center"/>
    </xf>
    <xf numFmtId="180" fontId="31" fillId="0" borderId="106" xfId="5" applyNumberFormat="1" applyFont="1" applyBorder="1" applyAlignment="1">
      <alignment horizontal="center" vertical="center" shrinkToFit="1"/>
    </xf>
    <xf numFmtId="180" fontId="31" fillId="0" borderId="106" xfId="5" applyNumberFormat="1" applyFont="1" applyBorder="1" applyAlignment="1">
      <alignment horizontal="center" vertical="center"/>
    </xf>
    <xf numFmtId="181" fontId="32" fillId="0" borderId="1" xfId="5" applyNumberFormat="1" applyFont="1" applyBorder="1" applyAlignment="1">
      <alignment horizontal="center"/>
    </xf>
    <xf numFmtId="0" fontId="32" fillId="0" borderId="47" xfId="5" applyFont="1" applyBorder="1" applyAlignment="1">
      <alignment horizontal="center" vertical="center"/>
    </xf>
    <xf numFmtId="181" fontId="31" fillId="0" borderId="81" xfId="5" applyNumberFormat="1" applyFont="1" applyBorder="1" applyAlignment="1">
      <alignment horizontal="center"/>
    </xf>
    <xf numFmtId="0" fontId="31" fillId="0" borderId="28" xfId="5" applyFont="1" applyBorder="1" applyAlignment="1">
      <alignment horizontal="center" vertical="center"/>
    </xf>
    <xf numFmtId="182" fontId="31" fillId="0" borderId="29" xfId="5" applyNumberFormat="1" applyFont="1" applyBorder="1" applyAlignment="1">
      <alignment vertical="center" shrinkToFit="1"/>
    </xf>
    <xf numFmtId="182" fontId="31" fillId="0" borderId="70" xfId="5" applyNumberFormat="1" applyFont="1" applyBorder="1" applyAlignment="1">
      <alignment vertical="center" shrinkToFit="1"/>
    </xf>
    <xf numFmtId="183" fontId="31" fillId="0" borderId="70" xfId="5" applyNumberFormat="1" applyFont="1" applyBorder="1" applyAlignment="1">
      <alignment vertical="center"/>
    </xf>
    <xf numFmtId="184" fontId="31" fillId="0" borderId="28" xfId="5" applyNumberFormat="1" applyFont="1" applyBorder="1" applyAlignment="1">
      <alignment horizontal="center" vertical="center"/>
    </xf>
    <xf numFmtId="184" fontId="31" fillId="0" borderId="28" xfId="5" applyNumberFormat="1" applyFont="1" applyBorder="1" applyAlignment="1">
      <alignment horizontal="center" vertical="center" shrinkToFit="1"/>
    </xf>
    <xf numFmtId="181" fontId="33" fillId="0" borderId="1" xfId="5" applyNumberFormat="1" applyFont="1" applyBorder="1" applyAlignment="1">
      <alignment horizontal="center"/>
    </xf>
    <xf numFmtId="181" fontId="33" fillId="0" borderId="81" xfId="5" applyNumberFormat="1" applyFont="1" applyBorder="1" applyAlignment="1">
      <alignment horizontal="center"/>
    </xf>
    <xf numFmtId="184" fontId="33" fillId="0" borderId="28" xfId="5" applyNumberFormat="1" applyFont="1" applyBorder="1" applyAlignment="1">
      <alignment horizontal="center" vertical="center"/>
    </xf>
    <xf numFmtId="182" fontId="33" fillId="0" borderId="1" xfId="5" applyNumberFormat="1" applyFont="1" applyBorder="1" applyAlignment="1">
      <alignment vertical="center" shrinkToFit="1"/>
    </xf>
    <xf numFmtId="182" fontId="33" fillId="0" borderId="109" xfId="5" applyNumberFormat="1" applyFont="1" applyBorder="1" applyAlignment="1">
      <alignment vertical="center" shrinkToFit="1"/>
    </xf>
    <xf numFmtId="183" fontId="33" fillId="0" borderId="111" xfId="5" applyNumberFormat="1" applyFont="1" applyBorder="1" applyAlignment="1">
      <alignment vertical="center"/>
    </xf>
    <xf numFmtId="182" fontId="31" fillId="10" borderId="70" xfId="5" applyNumberFormat="1" applyFont="1" applyFill="1" applyBorder="1" applyAlignment="1">
      <alignment vertical="center" shrinkToFit="1"/>
    </xf>
    <xf numFmtId="183" fontId="31" fillId="10" borderId="70" xfId="5" applyNumberFormat="1" applyFont="1" applyFill="1" applyBorder="1" applyAlignment="1">
      <alignment vertical="center"/>
    </xf>
    <xf numFmtId="0" fontId="28" fillId="0" borderId="108" xfId="5" applyFont="1" applyBorder="1" applyAlignment="1">
      <alignment horizontal="center" vertical="center" shrinkToFit="1"/>
    </xf>
    <xf numFmtId="0" fontId="31" fillId="0" borderId="106" xfId="5" applyFont="1" applyBorder="1" applyAlignment="1">
      <alignment horizontal="center" vertical="center"/>
    </xf>
    <xf numFmtId="182" fontId="33" fillId="0" borderId="106" xfId="5" applyNumberFormat="1" applyFont="1" applyBorder="1" applyAlignment="1">
      <alignment vertical="center" shrinkToFit="1"/>
    </xf>
    <xf numFmtId="182" fontId="31" fillId="0" borderId="106" xfId="5" applyNumberFormat="1" applyFont="1" applyBorder="1" applyAlignment="1">
      <alignment vertical="center" shrinkToFit="1"/>
    </xf>
    <xf numFmtId="183" fontId="33" fillId="0" borderId="106" xfId="5" applyNumberFormat="1" applyFont="1" applyBorder="1" applyAlignment="1">
      <alignment vertical="center"/>
    </xf>
    <xf numFmtId="0" fontId="31" fillId="0" borderId="58" xfId="5" applyFont="1" applyBorder="1" applyAlignment="1">
      <alignment horizontal="center" vertical="center"/>
    </xf>
    <xf numFmtId="182" fontId="33" fillId="0" borderId="58" xfId="5" applyNumberFormat="1" applyFont="1" applyBorder="1" applyAlignment="1">
      <alignment vertical="center" shrinkToFit="1"/>
    </xf>
    <xf numFmtId="182" fontId="31" fillId="0" borderId="58" xfId="5" applyNumberFormat="1" applyFont="1" applyBorder="1" applyAlignment="1">
      <alignment vertical="center" shrinkToFit="1"/>
    </xf>
    <xf numFmtId="183" fontId="33" fillId="0" borderId="58" xfId="5" applyNumberFormat="1" applyFont="1" applyBorder="1" applyAlignment="1">
      <alignment vertical="center"/>
    </xf>
    <xf numFmtId="0" fontId="2" fillId="0" borderId="0" xfId="6">
      <alignment vertical="center"/>
    </xf>
    <xf numFmtId="181" fontId="32" fillId="0" borderId="52" xfId="5" applyNumberFormat="1" applyFont="1" applyBorder="1" applyAlignment="1">
      <alignment horizontal="center"/>
    </xf>
    <xf numFmtId="0" fontId="32" fillId="0" borderId="54" xfId="5" applyFont="1" applyBorder="1" applyAlignment="1">
      <alignment horizontal="center" vertical="center"/>
    </xf>
    <xf numFmtId="181" fontId="31" fillId="0" borderId="53" xfId="5" applyNumberFormat="1" applyFont="1" applyBorder="1" applyAlignment="1">
      <alignment horizontal="center"/>
    </xf>
    <xf numFmtId="0" fontId="26" fillId="0" borderId="0" xfId="5" applyAlignment="1">
      <alignment horizontal="center"/>
    </xf>
    <xf numFmtId="179" fontId="31" fillId="0" borderId="0" xfId="5" applyNumberFormat="1" applyFont="1"/>
    <xf numFmtId="179" fontId="31" fillId="0" borderId="0" xfId="5" applyNumberFormat="1" applyFont="1" applyAlignment="1">
      <alignment horizontal="center"/>
    </xf>
    <xf numFmtId="0" fontId="31" fillId="0" borderId="106" xfId="5" applyFont="1" applyFill="1" applyBorder="1" applyAlignment="1">
      <alignment horizontal="center" vertical="center"/>
    </xf>
    <xf numFmtId="182" fontId="33" fillId="0" borderId="106" xfId="5" applyNumberFormat="1" applyFont="1" applyFill="1" applyBorder="1" applyAlignment="1">
      <alignment vertical="center" shrinkToFit="1"/>
    </xf>
    <xf numFmtId="182" fontId="31" fillId="0" borderId="106" xfId="5" applyNumberFormat="1" applyFont="1" applyFill="1" applyBorder="1" applyAlignment="1">
      <alignment vertical="center" shrinkToFit="1"/>
    </xf>
    <xf numFmtId="183" fontId="33" fillId="0" borderId="106" xfId="5" applyNumberFormat="1" applyFont="1" applyFill="1" applyBorder="1" applyAlignment="1">
      <alignment vertical="center"/>
    </xf>
    <xf numFmtId="183" fontId="31" fillId="0" borderId="106" xfId="5" applyNumberFormat="1" applyFont="1" applyFill="1" applyBorder="1" applyAlignment="1">
      <alignment vertical="center"/>
    </xf>
    <xf numFmtId="182" fontId="33" fillId="0" borderId="81" xfId="2" applyNumberFormat="1" applyFont="1" applyBorder="1" applyAlignment="1">
      <alignment vertical="center" shrinkToFit="1"/>
    </xf>
    <xf numFmtId="182" fontId="33" fillId="0" borderId="81" xfId="2" applyNumberFormat="1" applyFont="1" applyBorder="1" applyAlignment="1">
      <alignment vertical="center"/>
    </xf>
    <xf numFmtId="184" fontId="33" fillId="0" borderId="28" xfId="5" applyNumberFormat="1" applyFont="1" applyBorder="1" applyAlignment="1">
      <alignment horizontal="center" vertical="center" shrinkToFit="1"/>
    </xf>
    <xf numFmtId="0" fontId="31" fillId="9" borderId="47" xfId="5" applyFont="1" applyFill="1" applyBorder="1" applyAlignment="1">
      <alignment horizontal="center" vertical="center"/>
    </xf>
    <xf numFmtId="181" fontId="31" fillId="9" borderId="1" xfId="5" applyNumberFormat="1" applyFont="1" applyFill="1" applyBorder="1" applyAlignment="1">
      <alignment horizontal="center"/>
    </xf>
    <xf numFmtId="0" fontId="0" fillId="2" borderId="0" xfId="0" applyFont="1" applyFill="1">
      <alignment vertical="center"/>
    </xf>
    <xf numFmtId="0" fontId="3" fillId="2" borderId="69" xfId="0" applyFont="1" applyFill="1" applyBorder="1" applyAlignment="1">
      <alignment horizontal="center" vertical="center"/>
    </xf>
    <xf numFmtId="0" fontId="3" fillId="2" borderId="101"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53" xfId="0" applyFont="1" applyFill="1" applyBorder="1">
      <alignment vertical="center"/>
    </xf>
    <xf numFmtId="0" fontId="3" fillId="2" borderId="54" xfId="0" applyFont="1" applyFill="1" applyBorder="1">
      <alignment vertical="center"/>
    </xf>
    <xf numFmtId="0" fontId="3" fillId="2" borderId="52"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8" xfId="0" applyFont="1" applyFill="1" applyBorder="1" applyAlignment="1">
      <alignment horizontal="right" vertical="center"/>
    </xf>
    <xf numFmtId="0" fontId="3" fillId="2" borderId="59" xfId="0" applyFont="1" applyFill="1" applyBorder="1">
      <alignment vertical="center"/>
    </xf>
    <xf numFmtId="0" fontId="0" fillId="0" borderId="0" xfId="0" applyAlignment="1">
      <alignment horizontal="left" vertical="top"/>
    </xf>
    <xf numFmtId="0" fontId="0" fillId="0" borderId="0" xfId="0" applyAlignment="1">
      <alignment horizontal="center"/>
    </xf>
    <xf numFmtId="0" fontId="25" fillId="0" borderId="0" xfId="0" applyFont="1" applyAlignment="1">
      <alignment horizontal="right"/>
    </xf>
    <xf numFmtId="0" fontId="0" fillId="0" borderId="0" xfId="0" applyAlignment="1">
      <alignment horizontal="right"/>
    </xf>
    <xf numFmtId="0" fontId="25" fillId="0" borderId="4" xfId="0" applyFont="1" applyBorder="1" applyAlignment="1">
      <alignment horizontal="left" shrinkToFit="1"/>
    </xf>
    <xf numFmtId="0" fontId="25" fillId="0" borderId="4" xfId="0" applyFont="1" applyBorder="1" applyAlignment="1">
      <alignment horizontal="center" shrinkToFit="1"/>
    </xf>
    <xf numFmtId="38" fontId="25" fillId="0" borderId="4" xfId="1" applyFont="1" applyBorder="1" applyAlignment="1">
      <alignment horizontal="right"/>
    </xf>
    <xf numFmtId="38" fontId="25" fillId="0" borderId="4" xfId="0" applyNumberFormat="1" applyFont="1" applyBorder="1" applyAlignment="1">
      <alignment horizontal="right"/>
    </xf>
    <xf numFmtId="0" fontId="25" fillId="0" borderId="4" xfId="0" applyFont="1" applyBorder="1" applyAlignment="1">
      <alignment horizontal="right"/>
    </xf>
    <xf numFmtId="177" fontId="25" fillId="0" borderId="4" xfId="0" applyNumberFormat="1" applyFont="1" applyBorder="1" applyAlignment="1">
      <alignment horizontal="center"/>
    </xf>
    <xf numFmtId="0" fontId="26" fillId="0" borderId="27" xfId="2" applyBorder="1" applyAlignment="1">
      <alignment horizontal="center" vertical="center" wrapText="1"/>
    </xf>
    <xf numFmtId="0" fontId="29" fillId="0" borderId="106" xfId="2" applyFont="1" applyBorder="1" applyAlignment="1">
      <alignment horizontal="left" vertical="top" wrapText="1"/>
    </xf>
    <xf numFmtId="0" fontId="29" fillId="0" borderId="106" xfId="2" applyFont="1" applyBorder="1" applyAlignment="1">
      <alignment horizontal="left" vertical="top"/>
    </xf>
    <xf numFmtId="0" fontId="29" fillId="0" borderId="107" xfId="2" applyFont="1" applyBorder="1" applyAlignment="1">
      <alignment horizontal="left" vertical="top"/>
    </xf>
    <xf numFmtId="0" fontId="26" fillId="0" borderId="106" xfId="2" applyBorder="1" applyAlignment="1">
      <alignment horizontal="left" shrinkToFit="1"/>
    </xf>
    <xf numFmtId="0" fontId="26" fillId="0" borderId="107" xfId="2" applyBorder="1" applyAlignment="1">
      <alignment horizontal="left" shrinkToFit="1"/>
    </xf>
    <xf numFmtId="0" fontId="26" fillId="0" borderId="30" xfId="2" applyBorder="1" applyAlignment="1">
      <alignment horizontal="center" vertical="center" shrinkToFit="1"/>
    </xf>
    <xf numFmtId="0" fontId="26" fillId="0" borderId="86" xfId="2" applyBorder="1" applyAlignment="1">
      <alignment horizontal="center" vertical="center" shrinkToFit="1"/>
    </xf>
    <xf numFmtId="0" fontId="26" fillId="0" borderId="26" xfId="2" applyBorder="1" applyAlignment="1">
      <alignment horizontal="center" vertical="center" shrinkToFit="1"/>
    </xf>
    <xf numFmtId="0" fontId="26" fillId="0" borderId="106" xfId="2" applyBorder="1" applyAlignment="1">
      <alignment horizontal="left"/>
    </xf>
    <xf numFmtId="0" fontId="26" fillId="0" borderId="107" xfId="2" applyBorder="1" applyAlignment="1">
      <alignment horizontal="left"/>
    </xf>
    <xf numFmtId="0" fontId="29" fillId="0" borderId="107" xfId="2" applyFont="1" applyBorder="1" applyAlignment="1">
      <alignment horizontal="left" vertical="top" wrapText="1"/>
    </xf>
    <xf numFmtId="0" fontId="26" fillId="0" borderId="30" xfId="2" applyBorder="1" applyAlignment="1">
      <alignment horizontal="center" vertical="center"/>
    </xf>
    <xf numFmtId="0" fontId="26" fillId="0" borderId="86" xfId="2" applyBorder="1" applyAlignment="1">
      <alignment horizontal="center" vertical="center"/>
    </xf>
    <xf numFmtId="0" fontId="26" fillId="0" borderId="27" xfId="2" applyBorder="1" applyAlignment="1">
      <alignment horizontal="center" vertical="center"/>
    </xf>
    <xf numFmtId="0" fontId="26" fillId="0" borderId="106" xfId="2" applyBorder="1"/>
    <xf numFmtId="0" fontId="29" fillId="0" borderId="106" xfId="2" applyFont="1" applyBorder="1" applyAlignment="1">
      <alignment horizontal="left"/>
    </xf>
    <xf numFmtId="0" fontId="29" fillId="0" borderId="107" xfId="2" applyFont="1" applyBorder="1" applyAlignment="1">
      <alignment horizontal="left"/>
    </xf>
    <xf numFmtId="178" fontId="29" fillId="0" borderId="106" xfId="2" applyNumberFormat="1" applyFont="1" applyBorder="1" applyAlignment="1">
      <alignment horizontal="left"/>
    </xf>
    <xf numFmtId="178" fontId="29" fillId="0" borderId="107" xfId="2" applyNumberFormat="1" applyFont="1" applyBorder="1" applyAlignment="1">
      <alignment horizontal="left"/>
    </xf>
    <xf numFmtId="179" fontId="29" fillId="0" borderId="106" xfId="2" applyNumberFormat="1" applyFont="1" applyBorder="1" applyAlignment="1">
      <alignment horizontal="left"/>
    </xf>
    <xf numFmtId="179" fontId="29" fillId="0" borderId="107" xfId="2" applyNumberFormat="1" applyFont="1" applyBorder="1" applyAlignment="1">
      <alignment horizontal="left"/>
    </xf>
    <xf numFmtId="0" fontId="27" fillId="0" borderId="0" xfId="2" applyFont="1" applyAlignment="1">
      <alignment horizontal="center" vertical="center"/>
    </xf>
    <xf numFmtId="0" fontId="29" fillId="0" borderId="105" xfId="2" applyFont="1" applyBorder="1" applyAlignment="1">
      <alignment horizontal="left" shrinkToFit="1"/>
    </xf>
    <xf numFmtId="0" fontId="29" fillId="0" borderId="108" xfId="2" applyFont="1" applyBorder="1" applyAlignment="1">
      <alignment horizontal="left" shrinkToFit="1"/>
    </xf>
    <xf numFmtId="0" fontId="29" fillId="0" borderId="106" xfId="2" applyFont="1" applyBorder="1" applyAlignment="1">
      <alignment horizontal="left" shrinkToFit="1"/>
    </xf>
    <xf numFmtId="0" fontId="29" fillId="0" borderId="107" xfId="2" applyFont="1" applyBorder="1" applyAlignment="1">
      <alignment horizontal="left" shrinkToFit="1"/>
    </xf>
    <xf numFmtId="0" fontId="31" fillId="0" borderId="112" xfId="5" applyFont="1" applyBorder="1" applyAlignment="1">
      <alignment horizontal="center" vertical="center" wrapText="1"/>
    </xf>
    <xf numFmtId="0" fontId="31" fillId="0" borderId="71" xfId="5" applyFont="1" applyBorder="1" applyAlignment="1">
      <alignment horizontal="center" vertical="center" wrapText="1"/>
    </xf>
    <xf numFmtId="0" fontId="26" fillId="0" borderId="30" xfId="5" applyBorder="1" applyAlignment="1">
      <alignment horizontal="center" vertical="center"/>
    </xf>
    <xf numFmtId="0" fontId="26" fillId="0" borderId="60" xfId="5" applyBorder="1" applyAlignment="1">
      <alignment horizontal="center" vertical="center"/>
    </xf>
    <xf numFmtId="177" fontId="26" fillId="0" borderId="1" xfId="5" applyNumberFormat="1" applyBorder="1" applyAlignment="1">
      <alignment horizontal="center" wrapText="1"/>
    </xf>
    <xf numFmtId="177" fontId="26" fillId="0" borderId="47" xfId="5" applyNumberFormat="1" applyBorder="1" applyAlignment="1">
      <alignment horizontal="center" wrapText="1"/>
    </xf>
    <xf numFmtId="177" fontId="26" fillId="0" borderId="81" xfId="5" applyNumberFormat="1" applyBorder="1" applyAlignment="1">
      <alignment horizontal="center" wrapText="1"/>
    </xf>
    <xf numFmtId="0" fontId="31" fillId="0" borderId="111" xfId="5" applyFont="1" applyBorder="1" applyAlignment="1">
      <alignment horizontal="center" vertical="center" wrapText="1"/>
    </xf>
    <xf numFmtId="0" fontId="31" fillId="0" borderId="113" xfId="5" applyFont="1" applyBorder="1" applyAlignment="1">
      <alignment horizontal="center" vertical="center" wrapText="1"/>
    </xf>
    <xf numFmtId="0" fontId="31" fillId="0" borderId="111" xfId="5" applyFont="1" applyBorder="1" applyAlignment="1">
      <alignment horizontal="center" vertical="center"/>
    </xf>
    <xf numFmtId="0" fontId="31" fillId="0" borderId="113" xfId="5" applyFont="1" applyBorder="1" applyAlignment="1">
      <alignment horizontal="center" vertical="center"/>
    </xf>
    <xf numFmtId="183" fontId="31" fillId="0" borderId="109" xfId="5" applyNumberFormat="1" applyFont="1" applyBorder="1" applyAlignment="1">
      <alignment horizontal="center" vertical="center"/>
    </xf>
    <xf numFmtId="183" fontId="31" fillId="0" borderId="70" xfId="5" applyNumberFormat="1" applyFont="1" applyBorder="1" applyAlignment="1">
      <alignment horizontal="center" vertical="center"/>
    </xf>
    <xf numFmtId="0" fontId="31" fillId="0" borderId="61" xfId="5" applyFont="1" applyBorder="1" applyAlignment="1">
      <alignment horizontal="center" vertical="center" wrapText="1"/>
    </xf>
    <xf numFmtId="0" fontId="26" fillId="0" borderId="26" xfId="5" applyBorder="1" applyAlignment="1">
      <alignment horizontal="center" vertical="center"/>
    </xf>
    <xf numFmtId="0" fontId="31" fillId="0" borderId="70" xfId="5" applyFont="1" applyBorder="1" applyAlignment="1">
      <alignment horizontal="center" vertical="center" wrapText="1"/>
    </xf>
    <xf numFmtId="0" fontId="31" fillId="0" borderId="70" xfId="5" applyFont="1" applyBorder="1" applyAlignment="1">
      <alignment horizontal="center" vertical="center"/>
    </xf>
    <xf numFmtId="0" fontId="26" fillId="0" borderId="62" xfId="5" applyBorder="1" applyAlignment="1">
      <alignment horizontal="left" vertical="top" wrapText="1"/>
    </xf>
    <xf numFmtId="0" fontId="26" fillId="0" borderId="19" xfId="5" applyBorder="1" applyAlignment="1">
      <alignment horizontal="left" vertical="top" wrapText="1"/>
    </xf>
    <xf numFmtId="0" fontId="26" fillId="0" borderId="17" xfId="5" applyBorder="1" applyAlignment="1">
      <alignment horizontal="left" vertical="top" wrapText="1"/>
    </xf>
    <xf numFmtId="0" fontId="26" fillId="0" borderId="3" xfId="5" applyBorder="1" applyAlignment="1">
      <alignment horizontal="left" vertical="top" wrapText="1"/>
    </xf>
    <xf numFmtId="0" fontId="26" fillId="0" borderId="44" xfId="5" applyBorder="1" applyAlignment="1">
      <alignment horizontal="left" vertical="top" wrapText="1"/>
    </xf>
    <xf numFmtId="0" fontId="26" fillId="0" borderId="83" xfId="5" applyBorder="1" applyAlignment="1">
      <alignment horizontal="left" vertical="top" wrapText="1"/>
    </xf>
    <xf numFmtId="183" fontId="31" fillId="0" borderId="112" xfId="5" applyNumberFormat="1" applyFont="1" applyBorder="1" applyAlignment="1">
      <alignment horizontal="center" vertical="center"/>
    </xf>
    <xf numFmtId="183" fontId="31" fillId="0" borderId="61" xfId="5" applyNumberFormat="1" applyFont="1" applyBorder="1" applyAlignment="1">
      <alignment horizontal="center" vertical="center"/>
    </xf>
    <xf numFmtId="0" fontId="26" fillId="0" borderId="116" xfId="5" applyBorder="1" applyAlignment="1">
      <alignment horizontal="left" vertical="top" wrapText="1"/>
    </xf>
    <xf numFmtId="0" fontId="26" fillId="0" borderId="4" xfId="5" applyBorder="1" applyAlignment="1">
      <alignment horizontal="left" vertical="top" wrapText="1"/>
    </xf>
    <xf numFmtId="0" fontId="26" fillId="0" borderId="29" xfId="5" applyBorder="1" applyAlignment="1">
      <alignment horizontal="left" vertical="top" wrapText="1"/>
    </xf>
    <xf numFmtId="183" fontId="31" fillId="0" borderId="71" xfId="5" applyNumberFormat="1" applyFont="1" applyBorder="1" applyAlignment="1">
      <alignment horizontal="center" vertical="center"/>
    </xf>
    <xf numFmtId="183" fontId="31" fillId="0" borderId="112" xfId="5" applyNumberFormat="1" applyFont="1" applyFill="1" applyBorder="1" applyAlignment="1">
      <alignment horizontal="center" vertical="center"/>
    </xf>
    <xf numFmtId="183" fontId="31" fillId="0" borderId="71" xfId="5" applyNumberFormat="1" applyFont="1" applyFill="1" applyBorder="1" applyAlignment="1">
      <alignment horizontal="center" vertical="center"/>
    </xf>
    <xf numFmtId="0" fontId="33" fillId="0" borderId="111" xfId="5" applyFont="1" applyBorder="1" applyAlignment="1">
      <alignment horizontal="center" vertical="center" wrapText="1"/>
    </xf>
    <xf numFmtId="0" fontId="33" fillId="0" borderId="70" xfId="5" applyFont="1" applyBorder="1" applyAlignment="1">
      <alignment horizontal="center" vertical="center" wrapText="1"/>
    </xf>
    <xf numFmtId="183" fontId="31" fillId="0" borderId="111" xfId="5" applyNumberFormat="1" applyFont="1" applyBorder="1" applyAlignment="1">
      <alignment horizontal="center" vertical="center"/>
    </xf>
    <xf numFmtId="0" fontId="31" fillId="0" borderId="112" xfId="5" applyFont="1" applyBorder="1" applyAlignment="1">
      <alignment wrapText="1"/>
    </xf>
    <xf numFmtId="0" fontId="31" fillId="0" borderId="71" xfId="5" applyFont="1" applyBorder="1" applyAlignment="1">
      <alignment wrapText="1"/>
    </xf>
    <xf numFmtId="177" fontId="29" fillId="0" borderId="1" xfId="5" applyNumberFormat="1" applyFont="1" applyBorder="1" applyAlignment="1">
      <alignment horizontal="center" wrapText="1"/>
    </xf>
    <xf numFmtId="177" fontId="29" fillId="0" borderId="47" xfId="5" applyNumberFormat="1" applyFont="1" applyBorder="1" applyAlignment="1">
      <alignment horizontal="center" wrapText="1"/>
    </xf>
    <xf numFmtId="177" fontId="29" fillId="0" borderId="81" xfId="5" applyNumberFormat="1" applyFont="1" applyBorder="1" applyAlignment="1">
      <alignment horizontal="center" wrapText="1"/>
    </xf>
    <xf numFmtId="0" fontId="28" fillId="0" borderId="117" xfId="5" applyFont="1" applyBorder="1" applyAlignment="1">
      <alignment horizontal="center"/>
    </xf>
    <xf numFmtId="0" fontId="28" fillId="0" borderId="42" xfId="5" applyFont="1" applyBorder="1" applyAlignment="1">
      <alignment horizontal="center"/>
    </xf>
    <xf numFmtId="0" fontId="28" fillId="0" borderId="36" xfId="5" applyFont="1" applyBorder="1" applyAlignment="1">
      <alignment horizontal="center"/>
    </xf>
    <xf numFmtId="0" fontId="28" fillId="0" borderId="41" xfId="5" applyFont="1" applyBorder="1" applyAlignment="1">
      <alignment horizontal="center" vertical="center"/>
    </xf>
    <xf numFmtId="0" fontId="28" fillId="0" borderId="42" xfId="5" applyFont="1" applyBorder="1" applyAlignment="1">
      <alignment horizontal="center" vertical="center"/>
    </xf>
    <xf numFmtId="0" fontId="28" fillId="0" borderId="36" xfId="5" applyFont="1" applyBorder="1" applyAlignment="1">
      <alignment horizontal="center" vertical="center"/>
    </xf>
    <xf numFmtId="0" fontId="28" fillId="0" borderId="41" xfId="5" applyFont="1" applyBorder="1" applyAlignment="1">
      <alignment horizontal="center" vertical="center" shrinkToFit="1"/>
    </xf>
    <xf numFmtId="0" fontId="28" fillId="0" borderId="36" xfId="5" applyFont="1" applyBorder="1" applyAlignment="1">
      <alignment horizontal="center" vertical="center" shrinkToFit="1"/>
    </xf>
    <xf numFmtId="177" fontId="29" fillId="0" borderId="1" xfId="2" applyNumberFormat="1" applyFont="1" applyBorder="1" applyAlignment="1">
      <alignment horizontal="center" wrapText="1"/>
    </xf>
    <xf numFmtId="177" fontId="29" fillId="0" borderId="47" xfId="2" applyNumberFormat="1" applyFont="1" applyBorder="1" applyAlignment="1">
      <alignment horizontal="center" wrapText="1"/>
    </xf>
    <xf numFmtId="177" fontId="29" fillId="0" borderId="81" xfId="2" applyNumberFormat="1" applyFont="1" applyBorder="1" applyAlignment="1">
      <alignment horizontal="center" wrapText="1"/>
    </xf>
    <xf numFmtId="0" fontId="33" fillId="0" borderId="111" xfId="2" applyFont="1" applyBorder="1" applyAlignment="1">
      <alignment horizontal="center" vertical="center" wrapText="1"/>
    </xf>
    <xf numFmtId="0" fontId="33" fillId="0" borderId="70" xfId="2" applyFont="1" applyBorder="1" applyAlignment="1">
      <alignment horizontal="center" vertical="center" wrapText="1"/>
    </xf>
    <xf numFmtId="0" fontId="33" fillId="0" borderId="111" xfId="2" applyFont="1" applyBorder="1" applyAlignment="1">
      <alignment horizontal="center" vertical="center"/>
    </xf>
    <xf numFmtId="0" fontId="33" fillId="0" borderId="70" xfId="2" applyFont="1" applyBorder="1" applyAlignment="1">
      <alignment horizontal="center" vertical="center"/>
    </xf>
    <xf numFmtId="0" fontId="33" fillId="0" borderId="112" xfId="5" applyFont="1" applyBorder="1" applyAlignment="1">
      <alignment horizontal="center" vertical="center" wrapText="1"/>
    </xf>
    <xf numFmtId="0" fontId="33" fillId="0" borderId="71" xfId="5" applyFont="1" applyBorder="1" applyAlignment="1">
      <alignment horizontal="center" vertical="center" wrapText="1"/>
    </xf>
    <xf numFmtId="0" fontId="33" fillId="0" borderId="112" xfId="2" applyFont="1" applyBorder="1" applyAlignment="1">
      <alignment wrapText="1"/>
    </xf>
    <xf numFmtId="0" fontId="33" fillId="0" borderId="71" xfId="2" applyFont="1" applyBorder="1" applyAlignment="1">
      <alignment wrapText="1"/>
    </xf>
    <xf numFmtId="0" fontId="28" fillId="0" borderId="76" xfId="5" applyFont="1" applyBorder="1" applyAlignment="1">
      <alignment horizontal="center" vertical="center" shrinkToFit="1"/>
    </xf>
    <xf numFmtId="0" fontId="28" fillId="0" borderId="64" xfId="5" applyFont="1" applyBorder="1" applyAlignment="1">
      <alignment horizontal="center" vertical="center" shrinkToFit="1"/>
    </xf>
    <xf numFmtId="0" fontId="28" fillId="0" borderId="65" xfId="5" applyFont="1" applyBorder="1" applyAlignment="1">
      <alignment horizontal="center" vertical="center" shrinkToFit="1"/>
    </xf>
    <xf numFmtId="0" fontId="26" fillId="9" borderId="86" xfId="5" applyFill="1" applyBorder="1" applyAlignment="1">
      <alignment horizontal="center" vertical="center"/>
    </xf>
    <xf numFmtId="0" fontId="26" fillId="9" borderId="26" xfId="5" applyFill="1" applyBorder="1" applyAlignment="1">
      <alignment horizontal="center" vertical="center"/>
    </xf>
    <xf numFmtId="177" fontId="26" fillId="9" borderId="28" xfId="5" applyNumberFormat="1" applyFill="1" applyBorder="1" applyAlignment="1">
      <alignment horizontal="center" wrapText="1"/>
    </xf>
    <xf numFmtId="177" fontId="26" fillId="9" borderId="4" xfId="5" applyNumberFormat="1" applyFill="1" applyBorder="1" applyAlignment="1">
      <alignment horizontal="center" wrapText="1"/>
    </xf>
    <xf numFmtId="177" fontId="26" fillId="9" borderId="29" xfId="5" applyNumberFormat="1" applyFill="1" applyBorder="1" applyAlignment="1">
      <alignment horizontal="center" wrapText="1"/>
    </xf>
    <xf numFmtId="0" fontId="31" fillId="9" borderId="109" xfId="5" applyFont="1" applyFill="1" applyBorder="1" applyAlignment="1">
      <alignment horizontal="center" vertical="center" wrapText="1"/>
    </xf>
    <xf numFmtId="0" fontId="31" fillId="9" borderId="70" xfId="5" applyFont="1" applyFill="1" applyBorder="1" applyAlignment="1">
      <alignment horizontal="center" vertical="center" wrapText="1"/>
    </xf>
    <xf numFmtId="0" fontId="31" fillId="9" borderId="109" xfId="5" applyFont="1" applyFill="1" applyBorder="1" applyAlignment="1">
      <alignment horizontal="center" vertical="center"/>
    </xf>
    <xf numFmtId="0" fontId="31" fillId="9" borderId="70" xfId="5" applyFont="1" applyFill="1" applyBorder="1" applyAlignment="1">
      <alignment horizontal="center" vertical="center"/>
    </xf>
    <xf numFmtId="183" fontId="31" fillId="9" borderId="109" xfId="5" applyNumberFormat="1" applyFont="1" applyFill="1" applyBorder="1" applyAlignment="1">
      <alignment horizontal="center" vertical="center"/>
    </xf>
    <xf numFmtId="183" fontId="31" fillId="9" borderId="70" xfId="5" applyNumberFormat="1" applyFont="1" applyFill="1" applyBorder="1" applyAlignment="1">
      <alignment horizontal="center" vertical="center"/>
    </xf>
    <xf numFmtId="0" fontId="31" fillId="9" borderId="110" xfId="5" applyFont="1" applyFill="1" applyBorder="1" applyAlignment="1">
      <alignment horizontal="center" vertical="center" wrapText="1"/>
    </xf>
    <xf numFmtId="0" fontId="31" fillId="9" borderId="71" xfId="5" applyFont="1" applyFill="1" applyBorder="1" applyAlignment="1">
      <alignment horizontal="center" vertical="center" wrapText="1"/>
    </xf>
    <xf numFmtId="0" fontId="31" fillId="9" borderId="118" xfId="5" applyFont="1" applyFill="1" applyBorder="1" applyAlignment="1">
      <alignment wrapText="1"/>
    </xf>
    <xf numFmtId="0" fontId="31" fillId="9" borderId="71" xfId="5" applyFont="1" applyFill="1" applyBorder="1" applyAlignment="1">
      <alignment wrapText="1"/>
    </xf>
    <xf numFmtId="0" fontId="26" fillId="9" borderId="120" xfId="5" applyFill="1" applyBorder="1" applyAlignment="1">
      <alignment horizontal="center" vertical="center"/>
    </xf>
    <xf numFmtId="177" fontId="41" fillId="9" borderId="114" xfId="5" applyNumberFormat="1" applyFont="1" applyFill="1" applyBorder="1" applyAlignment="1">
      <alignment horizontal="center" wrapText="1"/>
    </xf>
    <xf numFmtId="177" fontId="41" fillId="9" borderId="67" xfId="5" applyNumberFormat="1" applyFont="1" applyFill="1" applyBorder="1" applyAlignment="1">
      <alignment horizontal="center" wrapText="1"/>
    </xf>
    <xf numFmtId="177" fontId="41" fillId="9" borderId="68" xfId="5" applyNumberFormat="1" applyFont="1" applyFill="1" applyBorder="1" applyAlignment="1">
      <alignment horizontal="center" wrapText="1"/>
    </xf>
    <xf numFmtId="0" fontId="31" fillId="9" borderId="119" xfId="5" applyFont="1" applyFill="1" applyBorder="1" applyAlignment="1">
      <alignment horizontal="center" vertical="center" wrapText="1"/>
    </xf>
    <xf numFmtId="0" fontId="31" fillId="9" borderId="119" xfId="5" applyFont="1" applyFill="1" applyBorder="1" applyAlignment="1">
      <alignment horizontal="center" vertical="center"/>
    </xf>
    <xf numFmtId="183" fontId="31" fillId="9" borderId="119" xfId="5" applyNumberFormat="1" applyFont="1" applyFill="1" applyBorder="1" applyAlignment="1">
      <alignment horizontal="center" vertical="center"/>
    </xf>
    <xf numFmtId="0" fontId="30" fillId="0" borderId="44" xfId="5" applyFont="1" applyBorder="1" applyAlignment="1">
      <alignment horizontal="left"/>
    </xf>
    <xf numFmtId="0" fontId="28" fillId="0" borderId="84" xfId="5" applyFont="1" applyBorder="1" applyAlignment="1">
      <alignment horizontal="center" vertical="center" wrapText="1"/>
    </xf>
    <xf numFmtId="0" fontId="28" fillId="0" borderId="76" xfId="5" applyFont="1" applyBorder="1" applyAlignment="1">
      <alignment horizontal="center" vertical="center"/>
    </xf>
    <xf numFmtId="0" fontId="28" fillId="0" borderId="64" xfId="5" applyFont="1" applyBorder="1" applyAlignment="1">
      <alignment horizontal="center" vertical="center"/>
    </xf>
    <xf numFmtId="0" fontId="28" fillId="0" borderId="65" xfId="5" applyFont="1" applyBorder="1" applyAlignment="1">
      <alignment horizontal="center" vertical="center"/>
    </xf>
    <xf numFmtId="0" fontId="28" fillId="0" borderId="76" xfId="5" applyFont="1" applyBorder="1" applyAlignment="1">
      <alignment horizontal="center" vertical="center" wrapText="1"/>
    </xf>
    <xf numFmtId="0" fontId="28" fillId="0" borderId="64" xfId="5" applyFont="1" applyBorder="1" applyAlignment="1">
      <alignment horizontal="center" vertical="center" wrapText="1"/>
    </xf>
    <xf numFmtId="0" fontId="28" fillId="0" borderId="65" xfId="5" applyFont="1" applyBorder="1" applyAlignment="1">
      <alignment horizontal="center" vertical="center" wrapText="1"/>
    </xf>
    <xf numFmtId="0" fontId="10" fillId="2" borderId="30" xfId="0" applyFont="1" applyFill="1" applyBorder="1" applyAlignment="1">
      <alignment horizontal="left" vertical="center"/>
    </xf>
    <xf numFmtId="0" fontId="10" fillId="2" borderId="26" xfId="0" applyFont="1" applyFill="1" applyBorder="1" applyAlignment="1">
      <alignment horizontal="left" vertical="center"/>
    </xf>
    <xf numFmtId="0" fontId="16" fillId="2" borderId="56"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57" xfId="0" applyFont="1" applyFill="1" applyBorder="1" applyAlignment="1">
      <alignment horizontal="left" vertical="center" shrinkToFit="1"/>
    </xf>
    <xf numFmtId="0" fontId="0" fillId="2" borderId="93" xfId="0" applyFont="1" applyFill="1" applyBorder="1" applyAlignment="1">
      <alignment horizontal="left" vertical="center" shrinkToFit="1"/>
    </xf>
    <xf numFmtId="0" fontId="0" fillId="2" borderId="94" xfId="0" applyFont="1" applyFill="1" applyBorder="1" applyAlignment="1">
      <alignment horizontal="left" vertical="center" shrinkToFit="1"/>
    </xf>
    <xf numFmtId="0" fontId="0" fillId="2" borderId="95" xfId="0" applyFont="1" applyFill="1" applyBorder="1" applyAlignment="1">
      <alignment horizontal="left" vertical="center" shrinkToFit="1"/>
    </xf>
    <xf numFmtId="0" fontId="6" fillId="2" borderId="0" xfId="0" applyFont="1" applyFill="1" applyAlignment="1">
      <alignment horizontal="center" vertical="center"/>
    </xf>
    <xf numFmtId="0" fontId="7" fillId="2" borderId="76"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77" xfId="0" applyFont="1" applyFill="1" applyBorder="1" applyAlignment="1">
      <alignment horizontal="center" vertical="center"/>
    </xf>
    <xf numFmtId="0" fontId="0" fillId="2" borderId="78" xfId="0" applyFont="1" applyFill="1" applyBorder="1" applyAlignment="1">
      <alignment horizontal="left" vertical="center"/>
    </xf>
    <xf numFmtId="0" fontId="0" fillId="2" borderId="79" xfId="0" applyFont="1" applyFill="1" applyBorder="1" applyAlignment="1">
      <alignment horizontal="left" vertical="center"/>
    </xf>
    <xf numFmtId="0" fontId="0" fillId="2" borderId="80" xfId="0" applyFont="1" applyFill="1" applyBorder="1" applyAlignment="1">
      <alignment horizontal="left" vertical="center"/>
    </xf>
    <xf numFmtId="0" fontId="16" fillId="2" borderId="1" xfId="0" applyFont="1" applyFill="1" applyBorder="1" applyAlignment="1">
      <alignment horizontal="left" vertical="center"/>
    </xf>
    <xf numFmtId="0" fontId="17" fillId="2" borderId="47" xfId="0" applyFont="1" applyFill="1" applyBorder="1" applyAlignment="1">
      <alignment horizontal="left" vertical="center"/>
    </xf>
    <xf numFmtId="0" fontId="17" fillId="2" borderId="81"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7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4"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7"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42" fillId="2" borderId="9" xfId="0" applyFont="1" applyFill="1" applyBorder="1" applyAlignment="1">
      <alignment horizontal="center" vertical="center" wrapText="1" shrinkToFit="1"/>
    </xf>
    <xf numFmtId="0" fontId="42" fillId="2" borderId="12" xfId="0" applyFont="1" applyFill="1" applyBorder="1" applyAlignment="1">
      <alignment horizontal="center" vertical="center" wrapText="1" shrinkToFit="1"/>
    </xf>
    <xf numFmtId="0" fontId="3" fillId="0" borderId="0" xfId="0" applyFont="1" applyAlignment="1">
      <alignment horizontal="center" vertical="center" wrapText="1"/>
    </xf>
    <xf numFmtId="0" fontId="10" fillId="2" borderId="75" xfId="0" applyFont="1" applyFill="1" applyBorder="1" applyAlignment="1">
      <alignment horizontal="left" vertical="top" wrapText="1" shrinkToFit="1"/>
    </xf>
    <xf numFmtId="0" fontId="10" fillId="2" borderId="86" xfId="0" applyFont="1" applyFill="1" applyBorder="1" applyAlignment="1">
      <alignment horizontal="left" vertical="top" shrinkToFit="1"/>
    </xf>
    <xf numFmtId="0" fontId="10" fillId="2" borderId="60" xfId="0" applyFont="1" applyFill="1" applyBorder="1" applyAlignment="1">
      <alignment horizontal="left" vertical="top" shrinkToFit="1"/>
    </xf>
    <xf numFmtId="0" fontId="16" fillId="2" borderId="98" xfId="0" applyFont="1" applyFill="1" applyBorder="1" applyAlignment="1">
      <alignment horizontal="left" vertical="center" shrinkToFit="1"/>
    </xf>
    <xf numFmtId="0" fontId="16" fillId="2" borderId="99" xfId="0" applyFont="1" applyFill="1" applyBorder="1" applyAlignment="1">
      <alignment horizontal="left" vertical="center" shrinkToFit="1"/>
    </xf>
    <xf numFmtId="0" fontId="16" fillId="2" borderId="100" xfId="0" applyFont="1" applyFill="1" applyBorder="1" applyAlignment="1">
      <alignment horizontal="left" vertical="center" shrinkToFit="1"/>
    </xf>
    <xf numFmtId="0" fontId="0" fillId="2" borderId="20" xfId="0" applyFont="1" applyFill="1" applyBorder="1" applyAlignment="1">
      <alignment horizontal="left" vertical="center" shrinkToFit="1"/>
    </xf>
    <xf numFmtId="0" fontId="0" fillId="2" borderId="22" xfId="0" applyFont="1" applyFill="1" applyBorder="1" applyAlignment="1">
      <alignment horizontal="left" vertical="center" shrinkToFit="1"/>
    </xf>
    <xf numFmtId="0" fontId="0" fillId="2" borderId="21" xfId="0" applyFont="1" applyFill="1" applyBorder="1" applyAlignment="1">
      <alignment horizontal="left" vertical="center" shrinkToFit="1"/>
    </xf>
    <xf numFmtId="0" fontId="0" fillId="4" borderId="52" xfId="0" applyFont="1" applyFill="1" applyBorder="1" applyAlignment="1">
      <alignment horizontal="right" vertical="center" shrinkToFit="1"/>
    </xf>
    <xf numFmtId="0" fontId="0" fillId="4" borderId="54" xfId="0" applyFont="1" applyFill="1" applyBorder="1" applyAlignment="1">
      <alignment horizontal="right" vertical="center" shrinkToFit="1"/>
    </xf>
    <xf numFmtId="0" fontId="0" fillId="4" borderId="53" xfId="0" applyFont="1" applyFill="1" applyBorder="1" applyAlignment="1">
      <alignment horizontal="right" vertical="center" shrinkToFit="1"/>
    </xf>
    <xf numFmtId="0" fontId="0" fillId="2" borderId="96" xfId="0" applyFont="1" applyFill="1" applyBorder="1" applyAlignment="1">
      <alignment horizontal="left" vertical="center" shrinkToFit="1"/>
    </xf>
    <xf numFmtId="0" fontId="0" fillId="2" borderId="97" xfId="0" applyFont="1" applyFill="1" applyBorder="1" applyAlignment="1">
      <alignment horizontal="left" vertical="center" shrinkToFit="1"/>
    </xf>
    <xf numFmtId="0" fontId="0" fillId="2" borderId="46" xfId="0" applyFont="1" applyFill="1" applyBorder="1" applyAlignment="1">
      <alignment horizontal="left" vertical="center" shrinkToFit="1"/>
    </xf>
    <xf numFmtId="0" fontId="7" fillId="2" borderId="37"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88" xfId="0" applyFont="1" applyFill="1" applyBorder="1" applyAlignment="1">
      <alignment horizontal="center" vertical="center"/>
    </xf>
    <xf numFmtId="0" fontId="16" fillId="2" borderId="89" xfId="0" applyFont="1" applyFill="1" applyBorder="1" applyAlignment="1">
      <alignment horizontal="center" vertical="center"/>
    </xf>
    <xf numFmtId="0" fontId="16" fillId="2" borderId="90" xfId="0" applyFont="1" applyFill="1" applyBorder="1" applyAlignment="1">
      <alignment horizontal="center" vertical="center"/>
    </xf>
    <xf numFmtId="0" fontId="16" fillId="2" borderId="91" xfId="0" applyFont="1" applyFill="1" applyBorder="1" applyAlignment="1">
      <alignment horizontal="center" vertical="center"/>
    </xf>
    <xf numFmtId="0" fontId="16" fillId="2" borderId="92" xfId="0" applyFont="1" applyFill="1" applyBorder="1" applyAlignment="1">
      <alignment horizontal="center" vertical="center"/>
    </xf>
    <xf numFmtId="0" fontId="0" fillId="4" borderId="18" xfId="0" applyFont="1" applyFill="1" applyBorder="1" applyAlignment="1">
      <alignment horizontal="right" vertical="center" shrinkToFit="1"/>
    </xf>
    <xf numFmtId="0" fontId="0" fillId="4" borderId="19" xfId="0" applyFont="1" applyFill="1" applyBorder="1" applyAlignment="1">
      <alignment horizontal="right" vertical="center" shrinkToFit="1"/>
    </xf>
    <xf numFmtId="0" fontId="0" fillId="4" borderId="17" xfId="0" applyFont="1" applyFill="1" applyBorder="1" applyAlignment="1">
      <alignment horizontal="right" vertical="center" shrinkToFit="1"/>
    </xf>
    <xf numFmtId="0" fontId="10" fillId="2" borderId="75" xfId="0" applyFont="1" applyFill="1" applyBorder="1" applyAlignment="1">
      <alignment horizontal="left" vertical="top" shrinkToFit="1"/>
    </xf>
    <xf numFmtId="0" fontId="16" fillId="2" borderId="96" xfId="0" applyFont="1" applyFill="1" applyBorder="1" applyAlignment="1">
      <alignment horizontal="left" vertical="center" shrinkToFit="1"/>
    </xf>
    <xf numFmtId="0" fontId="16" fillId="2" borderId="97" xfId="0" applyFont="1" applyFill="1" applyBorder="1" applyAlignment="1">
      <alignment horizontal="left" vertical="center" shrinkToFit="1"/>
    </xf>
    <xf numFmtId="0" fontId="16" fillId="2" borderId="46" xfId="0" applyFont="1" applyFill="1" applyBorder="1" applyAlignment="1">
      <alignment horizontal="left" vertical="center" shrinkToFit="1"/>
    </xf>
    <xf numFmtId="0" fontId="10" fillId="2" borderId="82" xfId="0" applyFont="1" applyFill="1" applyBorder="1" applyAlignment="1">
      <alignment horizontal="left" vertical="top" shrinkToFit="1"/>
    </xf>
    <xf numFmtId="0" fontId="10" fillId="2" borderId="82" xfId="0" applyFont="1" applyFill="1" applyBorder="1" applyAlignment="1">
      <alignment horizontal="left" vertical="top" wrapText="1" shrinkToFit="1"/>
    </xf>
    <xf numFmtId="0" fontId="0" fillId="2" borderId="20"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93" xfId="0" applyFont="1" applyFill="1" applyBorder="1" applyAlignment="1">
      <alignment horizontal="center" vertical="center" shrinkToFit="1"/>
    </xf>
    <xf numFmtId="0" fontId="0" fillId="2" borderId="94" xfId="0" applyFont="1" applyFill="1" applyBorder="1" applyAlignment="1">
      <alignment horizontal="center" vertical="center" shrinkToFit="1"/>
    </xf>
    <xf numFmtId="0" fontId="0" fillId="2" borderId="95" xfId="0" applyFont="1" applyFill="1" applyBorder="1" applyAlignment="1">
      <alignment horizontal="center" vertical="center" shrinkToFit="1"/>
    </xf>
    <xf numFmtId="0" fontId="16" fillId="2" borderId="96" xfId="0" applyFont="1" applyFill="1" applyBorder="1" applyAlignment="1">
      <alignment horizontal="left" vertical="center"/>
    </xf>
    <xf numFmtId="0" fontId="16" fillId="2" borderId="97" xfId="0" applyFont="1" applyFill="1" applyBorder="1" applyAlignment="1">
      <alignment horizontal="left" vertical="center"/>
    </xf>
    <xf numFmtId="0" fontId="16" fillId="2" borderId="46" xfId="0" applyFont="1" applyFill="1" applyBorder="1" applyAlignment="1">
      <alignment horizontal="left" vertical="center"/>
    </xf>
    <xf numFmtId="0" fontId="0" fillId="2" borderId="93" xfId="0" applyFont="1" applyFill="1" applyBorder="1" applyAlignment="1">
      <alignment horizontal="left" vertical="center"/>
    </xf>
    <xf numFmtId="0" fontId="0" fillId="2" borderId="94" xfId="0" applyFont="1" applyFill="1" applyBorder="1" applyAlignment="1">
      <alignment horizontal="left" vertical="center"/>
    </xf>
    <xf numFmtId="0" fontId="0" fillId="2" borderId="95" xfId="0" applyFont="1" applyFill="1" applyBorder="1" applyAlignment="1">
      <alignment horizontal="lef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68" xfId="0" applyFont="1" applyFill="1" applyBorder="1" applyAlignment="1">
      <alignment horizontal="center" vertical="center"/>
    </xf>
    <xf numFmtId="38" fontId="15" fillId="2" borderId="70" xfId="1" applyFont="1" applyFill="1" applyBorder="1" applyAlignment="1">
      <alignment horizontal="right" vertical="center"/>
    </xf>
    <xf numFmtId="38" fontId="15" fillId="2" borderId="71" xfId="1" applyFont="1" applyFill="1" applyBorder="1" applyAlignment="1">
      <alignment horizontal="right" vertical="center"/>
    </xf>
    <xf numFmtId="0" fontId="16" fillId="2" borderId="41" xfId="0" applyFont="1" applyFill="1" applyBorder="1" applyAlignment="1">
      <alignment horizontal="left" vertical="center"/>
    </xf>
    <xf numFmtId="0" fontId="16" fillId="2" borderId="42" xfId="0" applyFont="1" applyFill="1" applyBorder="1" applyAlignment="1">
      <alignment horizontal="left" vertical="center"/>
    </xf>
    <xf numFmtId="0" fontId="16" fillId="2" borderId="36" xfId="0" applyFont="1" applyFill="1" applyBorder="1" applyAlignment="1">
      <alignment horizontal="left" vertical="center"/>
    </xf>
    <xf numFmtId="0" fontId="0" fillId="2" borderId="72" xfId="0" applyFont="1" applyFill="1" applyBorder="1" applyAlignment="1">
      <alignment horizontal="left" vertical="center"/>
    </xf>
    <xf numFmtId="0" fontId="0" fillId="2" borderId="73" xfId="0" applyFont="1" applyFill="1" applyBorder="1" applyAlignment="1">
      <alignment horizontal="left" vertical="center"/>
    </xf>
    <xf numFmtId="0" fontId="0" fillId="2" borderId="74"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83"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7" xfId="0" applyFont="1" applyFill="1" applyBorder="1" applyAlignment="1">
      <alignment horizontal="center" vertical="center"/>
    </xf>
    <xf numFmtId="38" fontId="15" fillId="2" borderId="58" xfId="1" applyFont="1" applyFill="1" applyBorder="1" applyAlignment="1">
      <alignment horizontal="right" vertical="center"/>
    </xf>
    <xf numFmtId="38" fontId="15" fillId="2" borderId="59" xfId="1" applyFont="1" applyFill="1" applyBorder="1" applyAlignment="1">
      <alignment horizontal="right" vertical="center"/>
    </xf>
    <xf numFmtId="0" fontId="0" fillId="2" borderId="32"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33" xfId="0" applyFont="1" applyFill="1" applyBorder="1" applyAlignment="1">
      <alignment horizontal="center" vertical="center"/>
    </xf>
    <xf numFmtId="38" fontId="15" fillId="2" borderId="60" xfId="1" applyFont="1" applyFill="1" applyBorder="1" applyAlignment="1">
      <alignment vertical="center"/>
    </xf>
    <xf numFmtId="38" fontId="15" fillId="2" borderId="61" xfId="1" applyFont="1" applyFill="1" applyBorder="1" applyAlignment="1">
      <alignment vertical="center"/>
    </xf>
    <xf numFmtId="0" fontId="13" fillId="0" borderId="0" xfId="0" applyFont="1" applyBorder="1" applyAlignment="1">
      <alignment horizontal="center" wrapText="1"/>
    </xf>
    <xf numFmtId="0" fontId="19" fillId="2" borderId="0" xfId="0" applyFont="1" applyFill="1" applyAlignment="1">
      <alignment horizontal="center" vertical="center"/>
    </xf>
    <xf numFmtId="0" fontId="3" fillId="2" borderId="0" xfId="0" applyFont="1" applyFill="1" applyAlignment="1">
      <alignment horizontal="center" vertical="center" shrinkToFit="1"/>
    </xf>
    <xf numFmtId="0" fontId="3" fillId="2" borderId="102"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101" xfId="0" applyFont="1" applyFill="1" applyBorder="1" applyAlignment="1">
      <alignment horizontal="center" vertical="center"/>
    </xf>
    <xf numFmtId="0" fontId="7" fillId="2" borderId="0" xfId="0" applyFont="1" applyFill="1" applyAlignment="1">
      <alignment horizontal="right" vertical="center"/>
    </xf>
    <xf numFmtId="0" fontId="7" fillId="2" borderId="44" xfId="0" applyFont="1" applyFill="1" applyBorder="1" applyAlignment="1">
      <alignment horizontal="right" vertical="center"/>
    </xf>
    <xf numFmtId="0" fontId="0" fillId="0" borderId="0" xfId="0" applyBorder="1" applyAlignment="1">
      <alignment vertical="center" wrapText="1"/>
    </xf>
  </cellXfs>
  <cellStyles count="7">
    <cellStyle name="桁区切り" xfId="1" builtinId="6"/>
    <cellStyle name="桁区切り 2" xfId="4" xr:uid="{0C06CB62-5457-46C4-B567-071BF45779EA}"/>
    <cellStyle name="標準" xfId="0" builtinId="0"/>
    <cellStyle name="標準 2" xfId="2" xr:uid="{4549EF00-29B4-4F4D-BD4B-DA87ADF8ECAE}"/>
    <cellStyle name="標準 2 2" xfId="6" xr:uid="{2F58EC4D-B14B-4C1B-A3C3-15E21AA7427A}"/>
    <cellStyle name="標準 3" xfId="3" xr:uid="{743BCF61-831B-4F86-A794-04691ED4327A}"/>
    <cellStyle name="標準 3 2" xfId="5" xr:uid="{5D7C501F-0E48-4EAA-811C-823DD0131D19}"/>
  </cellStyles>
  <dxfs count="571">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88900</xdr:colOff>
      <xdr:row>7</xdr:row>
      <xdr:rowOff>187961</xdr:rowOff>
    </xdr:from>
    <xdr:to>
      <xdr:col>5</xdr:col>
      <xdr:colOff>102235</xdr:colOff>
      <xdr:row>9</xdr:row>
      <xdr:rowOff>114301</xdr:rowOff>
    </xdr:to>
    <xdr:sp macro="" textlink="">
      <xdr:nvSpPr>
        <xdr:cNvPr id="2" name="角丸四角形吹き出し 456">
          <a:extLst>
            <a:ext uri="{FF2B5EF4-FFF2-40B4-BE49-F238E27FC236}">
              <a16:creationId xmlns:a16="http://schemas.microsoft.com/office/drawing/2014/main" id="{A189099F-A7E3-AD6D-9264-D033F459B2B5}"/>
            </a:ext>
          </a:extLst>
        </xdr:cNvPr>
        <xdr:cNvSpPr/>
      </xdr:nvSpPr>
      <xdr:spPr>
        <a:xfrm>
          <a:off x="88900" y="2232661"/>
          <a:ext cx="3061335" cy="510540"/>
        </a:xfrm>
        <a:prstGeom prst="wedgeRoundRectCallout">
          <a:avLst>
            <a:gd name="adj1" fmla="val 52000"/>
            <a:gd name="adj2" fmla="val -68185"/>
            <a:gd name="adj3" fmla="val 16667"/>
          </a:avLst>
        </a:prstGeom>
        <a:solidFill>
          <a:srgbClr val="FFDDDD"/>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indent="63500" algn="l">
            <a:lnSpc>
              <a:spcPts val="1500"/>
            </a:lnSpc>
          </a:pPr>
          <a:r>
            <a:rPr lang="ja-JP" sz="1000" b="1" u="sng" kern="100">
              <a:solidFill>
                <a:srgbClr val="000000"/>
              </a:solidFill>
              <a:effectLst/>
              <a:uFill>
                <a:solidFill>
                  <a:srgbClr val="000000"/>
                </a:solidFill>
              </a:uFill>
              <a:ea typeface="メイリオ" panose="020B0604030504040204" pitchFamily="50" charset="-128"/>
              <a:cs typeface="Times New Roman" panose="02020603050405020304" pitchFamily="18" charset="0"/>
            </a:rPr>
            <a:t>交付申請書と同じ「</a:t>
          </a:r>
          <a:r>
            <a:rPr lang="ja-JP" sz="1000" b="1" kern="100">
              <a:solidFill>
                <a:srgbClr val="000000"/>
              </a:solidFill>
              <a:effectLst/>
              <a:ea typeface="メイリオ" panose="020B0604030504040204" pitchFamily="50" charset="-128"/>
              <a:cs typeface="Times New Roman" panose="02020603050405020304" pitchFamily="18" charset="0"/>
            </a:rPr>
            <a:t>申請者」を記入してください。</a:t>
          </a:r>
          <a:endParaRPr lang="ja-JP" sz="1050" kern="100">
            <a:effectLst/>
            <a:ea typeface="游明朝" panose="02020400000000000000" pitchFamily="18" charset="-128"/>
            <a:cs typeface="Times New Roman" panose="02020603050405020304" pitchFamily="18" charset="0"/>
          </a:endParaRPr>
        </a:p>
        <a:p>
          <a:pPr algn="l">
            <a:lnSpc>
              <a:spcPts val="1500"/>
            </a:lnSpc>
          </a:pPr>
          <a:r>
            <a:rPr lang="en-US" sz="1000" kern="100">
              <a:effectLst/>
              <a:ea typeface="游明朝" panose="02020400000000000000" pitchFamily="18" charset="-128"/>
              <a:cs typeface="Times New Roman" panose="02020603050405020304" pitchFamily="18" charset="0"/>
            </a:rPr>
            <a:t> </a:t>
          </a:r>
          <a:r>
            <a:rPr lang="ja-JP" sz="1000" b="1" kern="100">
              <a:solidFill>
                <a:srgbClr val="000000"/>
              </a:solidFill>
              <a:effectLst/>
              <a:ea typeface="メイリオ" panose="020B0604030504040204" pitchFamily="50" charset="-128"/>
              <a:cs typeface="Times New Roman" panose="02020603050405020304" pitchFamily="18" charset="0"/>
            </a:rPr>
            <a:t>個人の場合：団体名、役職名は</a:t>
          </a:r>
          <a:r>
            <a:rPr lang="ja-JP" sz="1000" b="1" u="sng" kern="100">
              <a:solidFill>
                <a:srgbClr val="000000"/>
              </a:solidFill>
              <a:effectLst/>
              <a:ea typeface="メイリオ" panose="020B0604030504040204" pitchFamily="50" charset="-128"/>
              <a:cs typeface="Times New Roman" panose="02020603050405020304" pitchFamily="18" charset="0"/>
            </a:rPr>
            <a:t>記入不要</a:t>
          </a:r>
          <a:r>
            <a:rPr lang="ja-JP" sz="1000" b="1" kern="100">
              <a:solidFill>
                <a:srgbClr val="000000"/>
              </a:solidFill>
              <a:effectLst/>
              <a:ea typeface="メイリオ" panose="020B0604030504040204" pitchFamily="50" charset="-128"/>
              <a:cs typeface="Times New Roman" panose="02020603050405020304" pitchFamily="18" charset="0"/>
            </a:rPr>
            <a:t>です。</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0</xdr:col>
      <xdr:colOff>31115</xdr:colOff>
      <xdr:row>3</xdr:row>
      <xdr:rowOff>69850</xdr:rowOff>
    </xdr:from>
    <xdr:to>
      <xdr:col>5</xdr:col>
      <xdr:colOff>474980</xdr:colOff>
      <xdr:row>5</xdr:row>
      <xdr:rowOff>288925</xdr:rowOff>
    </xdr:to>
    <xdr:sp macro="" textlink="">
      <xdr:nvSpPr>
        <xdr:cNvPr id="3" name="角丸四角形吹き出し 23">
          <a:extLst>
            <a:ext uri="{FF2B5EF4-FFF2-40B4-BE49-F238E27FC236}">
              <a16:creationId xmlns:a16="http://schemas.microsoft.com/office/drawing/2014/main" id="{80EE4B7D-D512-002A-0236-34AF52FCDFD9}"/>
            </a:ext>
          </a:extLst>
        </xdr:cNvPr>
        <xdr:cNvSpPr/>
      </xdr:nvSpPr>
      <xdr:spPr>
        <a:xfrm>
          <a:off x="31115" y="946150"/>
          <a:ext cx="3491865" cy="803275"/>
        </a:xfrm>
        <a:prstGeom prst="wedgeRoundRectCallout">
          <a:avLst>
            <a:gd name="adj1" fmla="val 69500"/>
            <a:gd name="adj2" fmla="val 9419"/>
            <a:gd name="adj3" fmla="val 16667"/>
          </a:avLst>
        </a:prstGeom>
        <a:solidFill>
          <a:srgbClr val="FFDDDD"/>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indent="63500" algn="l">
            <a:lnSpc>
              <a:spcPts val="15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提出日を記入してください。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63500" algn="l">
            <a:lnSpc>
              <a:spcPts val="1500"/>
            </a:lnSpc>
          </a:pPr>
          <a:r>
            <a:rPr lang="ja-JP" sz="1000" b="1" kern="100">
              <a:effectLst/>
              <a:latin typeface="游明朝" panose="02020400000000000000" pitchFamily="18" charset="-128"/>
              <a:ea typeface="メイリオ" panose="020B0604030504040204" pitchFamily="50" charset="-128"/>
              <a:cs typeface="Times New Roman" panose="02020603050405020304" pitchFamily="18" charset="0"/>
            </a:rPr>
            <a:t>※</a:t>
          </a:r>
          <a:r>
            <a:rPr lang="ja-JP" sz="100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助成事業完了日から２週間以内</a:t>
          </a:r>
          <a:r>
            <a:rPr lang="ja-JP" sz="1000" b="1" kern="100">
              <a:effectLst/>
              <a:latin typeface="游明朝" panose="02020400000000000000" pitchFamily="18" charset="-128"/>
              <a:ea typeface="メイリオ" panose="020B0604030504040204" pitchFamily="50" charset="-128"/>
              <a:cs typeface="Times New Roman" panose="02020603050405020304" pitchFamily="18" charset="0"/>
            </a:rPr>
            <a:t>に提出してください。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93675" indent="-127000" algn="l">
            <a:lnSpc>
              <a:spcPts val="1500"/>
            </a:lnSpc>
          </a:pPr>
          <a:r>
            <a:rPr lang="ja-JP" sz="1000" b="1" kern="100">
              <a:effectLst/>
              <a:latin typeface="游明朝" panose="02020400000000000000" pitchFamily="18" charset="-128"/>
              <a:ea typeface="メイリオ" panose="020B0604030504040204" pitchFamily="50" charset="-128"/>
              <a:cs typeface="Times New Roman" panose="02020603050405020304" pitchFamily="18" charset="0"/>
            </a:rPr>
            <a:t>※助成事業完了日とは、交付申請書に記載した</a:t>
          </a:r>
          <a:r>
            <a:rPr lang="ja-JP" sz="1000" b="1" u="sng" kern="100">
              <a:effectLst/>
              <a:uFill>
                <a:solidFill>
                  <a:srgbClr val="000000"/>
                </a:solidFill>
              </a:uFill>
              <a:latin typeface="游明朝" panose="02020400000000000000" pitchFamily="18" charset="-128"/>
              <a:ea typeface="メイリオ" panose="020B0604030504040204" pitchFamily="50" charset="-128"/>
              <a:cs typeface="Times New Roman" panose="02020603050405020304" pitchFamily="18" charset="0"/>
            </a:rPr>
            <a:t>「助成事業完了予定月日」</a:t>
          </a:r>
          <a:r>
            <a:rPr lang="ja-JP" sz="1000" b="1" kern="100">
              <a:effectLst/>
              <a:latin typeface="游明朝" panose="02020400000000000000" pitchFamily="18" charset="-128"/>
              <a:ea typeface="メイリオ" panose="020B0604030504040204" pitchFamily="50" charset="-128"/>
              <a:cs typeface="Times New Roman" panose="02020603050405020304" pitchFamily="18" charset="0"/>
            </a:rPr>
            <a:t>を指します。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4</xdr:col>
      <xdr:colOff>257175</xdr:colOff>
      <xdr:row>12</xdr:row>
      <xdr:rowOff>13335</xdr:rowOff>
    </xdr:from>
    <xdr:to>
      <xdr:col>8</xdr:col>
      <xdr:colOff>546735</xdr:colOff>
      <xdr:row>13</xdr:row>
      <xdr:rowOff>247650</xdr:rowOff>
    </xdr:to>
    <xdr:sp macro="" textlink="">
      <xdr:nvSpPr>
        <xdr:cNvPr id="4" name="角丸四角形吹き出し 460">
          <a:extLst>
            <a:ext uri="{FF2B5EF4-FFF2-40B4-BE49-F238E27FC236}">
              <a16:creationId xmlns:a16="http://schemas.microsoft.com/office/drawing/2014/main" id="{8BBD2F9B-2FC5-7BF4-38B4-335F7836E04D}"/>
            </a:ext>
          </a:extLst>
        </xdr:cNvPr>
        <xdr:cNvSpPr/>
      </xdr:nvSpPr>
      <xdr:spPr>
        <a:xfrm>
          <a:off x="2695575" y="3518535"/>
          <a:ext cx="2727960" cy="526415"/>
        </a:xfrm>
        <a:prstGeom prst="wedgeRoundRectCallout">
          <a:avLst>
            <a:gd name="adj1" fmla="val -35143"/>
            <a:gd name="adj2" fmla="val 119780"/>
            <a:gd name="adj3" fmla="val 16667"/>
          </a:avLst>
        </a:prstGeom>
        <a:solidFill>
          <a:srgbClr val="FFDDDD"/>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marL="66675" algn="l">
            <a:lnSpc>
              <a:spcPts val="1500"/>
            </a:lnSpc>
          </a:pPr>
          <a:r>
            <a:rPr lang="ja-JP" sz="1000" b="1" u="sng" kern="100">
              <a:solidFill>
                <a:srgbClr val="000000"/>
              </a:solidFill>
              <a:effectLst/>
              <a:uFill>
                <a:solidFill>
                  <a:srgbClr val="000000"/>
                </a:solidFill>
              </a:uFill>
              <a:latin typeface="游明朝" panose="02020400000000000000" pitchFamily="18" charset="-128"/>
              <a:ea typeface="メイリオ" panose="020B0604030504040204" pitchFamily="50" charset="-128"/>
              <a:cs typeface="Times New Roman" panose="02020603050405020304" pitchFamily="18" charset="0"/>
            </a:rPr>
            <a:t>交付申請書と同じ</a:t>
          </a: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「助成事業名」を記入して</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66675" algn="l">
            <a:lnSpc>
              <a:spcPts val="15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5</xdr:col>
      <xdr:colOff>587375</xdr:colOff>
      <xdr:row>9</xdr:row>
      <xdr:rowOff>54611</xdr:rowOff>
    </xdr:from>
    <xdr:to>
      <xdr:col>8</xdr:col>
      <xdr:colOff>125095</xdr:colOff>
      <xdr:row>10</xdr:row>
      <xdr:rowOff>88901</xdr:rowOff>
    </xdr:to>
    <xdr:sp macro="" textlink="">
      <xdr:nvSpPr>
        <xdr:cNvPr id="5" name="角丸四角形吹き出し 459">
          <a:extLst>
            <a:ext uri="{FF2B5EF4-FFF2-40B4-BE49-F238E27FC236}">
              <a16:creationId xmlns:a16="http://schemas.microsoft.com/office/drawing/2014/main" id="{CFC65945-CCE1-5B53-981D-8B8BF570D202}"/>
            </a:ext>
          </a:extLst>
        </xdr:cNvPr>
        <xdr:cNvSpPr/>
      </xdr:nvSpPr>
      <xdr:spPr>
        <a:xfrm>
          <a:off x="3635375" y="2683511"/>
          <a:ext cx="1366520" cy="326390"/>
        </a:xfrm>
        <a:prstGeom prst="wedgeRoundRectCallout">
          <a:avLst>
            <a:gd name="adj1" fmla="val 23089"/>
            <a:gd name="adj2" fmla="val -76819"/>
            <a:gd name="adj3" fmla="val 16667"/>
          </a:avLst>
        </a:prstGeom>
        <a:solidFill>
          <a:srgbClr val="FFDDDD"/>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r>
            <a:rPr lang="ja-JP" sz="1000" b="1" kern="100">
              <a:solidFill>
                <a:srgbClr val="000000"/>
              </a:solidFill>
              <a:effectLst/>
              <a:ea typeface="メイリオ" panose="020B0604030504040204" pitchFamily="50" charset="-128"/>
              <a:cs typeface="Times New Roman" panose="02020603050405020304" pitchFamily="18" charset="0"/>
            </a:rPr>
            <a:t>押印は</a:t>
          </a:r>
          <a:r>
            <a:rPr lang="ja-JP" sz="1000" b="1" kern="100">
              <a:solidFill>
                <a:srgbClr val="FF0000"/>
              </a:solidFill>
              <a:effectLst/>
              <a:ea typeface="メイリオ" panose="020B0604030504040204" pitchFamily="50" charset="-128"/>
              <a:cs typeface="Times New Roman" panose="02020603050405020304" pitchFamily="18" charset="0"/>
            </a:rPr>
            <a:t>不要</a:t>
          </a:r>
          <a:r>
            <a:rPr lang="ja-JP" sz="1000" b="1" kern="100">
              <a:solidFill>
                <a:srgbClr val="000000"/>
              </a:solidFill>
              <a:effectLst/>
              <a:ea typeface="メイリオ" panose="020B0604030504040204" pitchFamily="50" charset="-128"/>
              <a:cs typeface="Times New Roman" panose="02020603050405020304" pitchFamily="18" charset="0"/>
            </a:rPr>
            <a:t>です。</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3</xdr:col>
      <xdr:colOff>192405</xdr:colOff>
      <xdr:row>16</xdr:row>
      <xdr:rowOff>279401</xdr:rowOff>
    </xdr:from>
    <xdr:to>
      <xdr:col>5</xdr:col>
      <xdr:colOff>387350</xdr:colOff>
      <xdr:row>18</xdr:row>
      <xdr:rowOff>6351</xdr:rowOff>
    </xdr:to>
    <xdr:sp macro="" textlink="">
      <xdr:nvSpPr>
        <xdr:cNvPr id="6" name="角丸四角形吹き出し 387">
          <a:extLst>
            <a:ext uri="{FF2B5EF4-FFF2-40B4-BE49-F238E27FC236}">
              <a16:creationId xmlns:a16="http://schemas.microsoft.com/office/drawing/2014/main" id="{845E9B72-8CC2-5C5C-BEFA-7003AAE03F0C}"/>
            </a:ext>
          </a:extLst>
        </xdr:cNvPr>
        <xdr:cNvSpPr/>
      </xdr:nvSpPr>
      <xdr:spPr>
        <a:xfrm>
          <a:off x="2021205" y="4953001"/>
          <a:ext cx="1414145" cy="311150"/>
        </a:xfrm>
        <a:prstGeom prst="wedgeRoundRectCallout">
          <a:avLst>
            <a:gd name="adj1" fmla="val 65010"/>
            <a:gd name="adj2" fmla="val 34535"/>
            <a:gd name="adj3" fmla="val 16667"/>
          </a:avLst>
        </a:prstGeom>
        <a:solidFill>
          <a:srgbClr val="FFDDDD"/>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lnSpc>
              <a:spcPts val="1400"/>
            </a:lnSpc>
          </a:pPr>
          <a:r>
            <a:rPr lang="ja-JP" sz="1000" b="1" kern="100">
              <a:solidFill>
                <a:srgbClr val="000000"/>
              </a:solidFill>
              <a:effectLst/>
              <a:ea typeface="メイリオ" panose="020B0604030504040204" pitchFamily="50" charset="-128"/>
              <a:cs typeface="Times New Roman" panose="02020603050405020304" pitchFamily="18" charset="0"/>
            </a:rPr>
            <a:t>収支報告書 </a:t>
          </a:r>
          <a:r>
            <a:rPr lang="en-US" sz="1000" b="1" kern="100">
              <a:solidFill>
                <a:srgbClr val="000000"/>
              </a:solidFill>
              <a:effectLst/>
              <a:ea typeface="メイリオ" panose="020B0604030504040204" pitchFamily="50" charset="-128"/>
              <a:cs typeface="Times New Roman" panose="02020603050405020304" pitchFamily="18" charset="0"/>
            </a:rPr>
            <a:t>[</a:t>
          </a:r>
          <a:r>
            <a:rPr lang="ja-JP" sz="1000" b="1" kern="100">
              <a:solidFill>
                <a:srgbClr val="000000"/>
              </a:solidFill>
              <a:effectLst/>
              <a:ea typeface="メイリオ" panose="020B0604030504040204" pitchFamily="50" charset="-128"/>
              <a:cs typeface="Times New Roman" panose="02020603050405020304" pitchFamily="18" charset="0"/>
            </a:rPr>
            <a:t>い</a:t>
          </a:r>
          <a:r>
            <a:rPr lang="en-US" sz="1000" b="1" kern="100">
              <a:solidFill>
                <a:srgbClr val="000000"/>
              </a:solidFill>
              <a:effectLst/>
              <a:ea typeface="メイリオ" panose="020B0604030504040204" pitchFamily="50" charset="-128"/>
              <a:cs typeface="Times New Roman" panose="02020603050405020304" pitchFamily="18" charset="0"/>
            </a:rPr>
            <a:t>] </a:t>
          </a:r>
          <a:r>
            <a:rPr lang="ja-JP" sz="1000" b="1" kern="100">
              <a:solidFill>
                <a:srgbClr val="000000"/>
              </a:solidFill>
              <a:effectLst/>
              <a:ea typeface="メイリオ" panose="020B0604030504040204" pitchFamily="50" charset="-128"/>
              <a:cs typeface="Times New Roman" panose="02020603050405020304" pitchFamily="18" charset="0"/>
            </a:rPr>
            <a:t>の金額</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3</xdr:col>
      <xdr:colOff>371475</xdr:colOff>
      <xdr:row>18</xdr:row>
      <xdr:rowOff>92075</xdr:rowOff>
    </xdr:from>
    <xdr:to>
      <xdr:col>5</xdr:col>
      <xdr:colOff>571500</xdr:colOff>
      <xdr:row>19</xdr:row>
      <xdr:rowOff>63500</xdr:rowOff>
    </xdr:to>
    <xdr:sp macro="" textlink="">
      <xdr:nvSpPr>
        <xdr:cNvPr id="7" name="角丸四角形吹き出し 462">
          <a:extLst>
            <a:ext uri="{FF2B5EF4-FFF2-40B4-BE49-F238E27FC236}">
              <a16:creationId xmlns:a16="http://schemas.microsoft.com/office/drawing/2014/main" id="{6EE3960A-CB61-E261-71A1-DBB33DAC32A5}"/>
            </a:ext>
          </a:extLst>
        </xdr:cNvPr>
        <xdr:cNvSpPr/>
      </xdr:nvSpPr>
      <xdr:spPr>
        <a:xfrm>
          <a:off x="2200275" y="5349875"/>
          <a:ext cx="1419225" cy="263525"/>
        </a:xfrm>
        <a:prstGeom prst="wedgeRoundRectCallout">
          <a:avLst>
            <a:gd name="adj1" fmla="val 57562"/>
            <a:gd name="adj2" fmla="val -8384"/>
            <a:gd name="adj3" fmla="val 16667"/>
          </a:avLst>
        </a:prstGeom>
        <a:solidFill>
          <a:srgbClr val="FFDDDD"/>
        </a:solidFill>
        <a:ln w="19050" cap="flat" cmpd="sng" algn="ctr">
          <a:solidFill>
            <a:srgbClr val="FF0000"/>
          </a:solidFill>
          <a:prstDash val="solid"/>
          <a:miter lim="800000"/>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lgn="ctr">
            <a:lnSpc>
              <a:spcPts val="14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収支報告書 </a:t>
          </a:r>
          <a:r>
            <a:rPr lang="en-US"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Ｂ</a:t>
          </a:r>
          <a:r>
            <a:rPr lang="en-US"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 </a:t>
          </a: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の金額</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xdr:col>
      <xdr:colOff>399415</xdr:colOff>
      <xdr:row>23</xdr:row>
      <xdr:rowOff>261620</xdr:rowOff>
    </xdr:from>
    <xdr:to>
      <xdr:col>8</xdr:col>
      <xdr:colOff>513715</xdr:colOff>
      <xdr:row>26</xdr:row>
      <xdr:rowOff>222250</xdr:rowOff>
    </xdr:to>
    <xdr:sp macro="" textlink="">
      <xdr:nvSpPr>
        <xdr:cNvPr id="8" name="角丸四角形吹き出し 463">
          <a:extLst>
            <a:ext uri="{FF2B5EF4-FFF2-40B4-BE49-F238E27FC236}">
              <a16:creationId xmlns:a16="http://schemas.microsoft.com/office/drawing/2014/main" id="{27B91D3F-9D31-BDCB-6F10-0F60B69B5368}"/>
            </a:ext>
          </a:extLst>
        </xdr:cNvPr>
        <xdr:cNvSpPr/>
      </xdr:nvSpPr>
      <xdr:spPr>
        <a:xfrm>
          <a:off x="1618615" y="6979920"/>
          <a:ext cx="3771900" cy="836930"/>
        </a:xfrm>
        <a:prstGeom prst="wedgeRoundRectCallout">
          <a:avLst>
            <a:gd name="adj1" fmla="val -9368"/>
            <a:gd name="adj2" fmla="val -75549"/>
            <a:gd name="adj3" fmla="val 16667"/>
          </a:avLst>
        </a:prstGeom>
        <a:solidFill>
          <a:srgbClr val="FFDDDD"/>
        </a:solidFill>
        <a:ln w="19050" cap="flat" cmpd="sng" algn="ctr">
          <a:solidFill>
            <a:srgbClr val="FF0000"/>
          </a:solidFill>
          <a:prstDash val="solid"/>
          <a:miter lim="800000"/>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marL="320675" indent="-254000" algn="l">
            <a:lnSpc>
              <a:spcPts val="14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助成事業が完了した日付を記入してください。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320675" indent="-254000" algn="l">
            <a:lnSpc>
              <a:spcPts val="14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※交付申請書の「助成事業完了予定月日」と異なる場合は、</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327025" indent="-127000" algn="l">
            <a:lnSpc>
              <a:spcPts val="14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変更届が必要になる場合がありますので、子ども家庭課に</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327025" indent="-127000" algn="l">
            <a:lnSpc>
              <a:spcPts val="14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ご連絡ください。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7</xdr:col>
      <xdr:colOff>152400</xdr:colOff>
      <xdr:row>0</xdr:row>
      <xdr:rowOff>95250</xdr:rowOff>
    </xdr:from>
    <xdr:to>
      <xdr:col>8</xdr:col>
      <xdr:colOff>438150</xdr:colOff>
      <xdr:row>1</xdr:row>
      <xdr:rowOff>196850</xdr:rowOff>
    </xdr:to>
    <xdr:sp macro="" textlink="">
      <xdr:nvSpPr>
        <xdr:cNvPr id="11" name="正方形/長方形 10">
          <a:extLst>
            <a:ext uri="{FF2B5EF4-FFF2-40B4-BE49-F238E27FC236}">
              <a16:creationId xmlns:a16="http://schemas.microsoft.com/office/drawing/2014/main" id="{0A26D216-659F-489D-BF68-43F17A24E287}"/>
            </a:ext>
          </a:extLst>
        </xdr:cNvPr>
        <xdr:cNvSpPr/>
      </xdr:nvSpPr>
      <xdr:spPr>
        <a:xfrm>
          <a:off x="4419600" y="95250"/>
          <a:ext cx="895350" cy="393700"/>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162983</xdr:colOff>
      <xdr:row>33</xdr:row>
      <xdr:rowOff>93133</xdr:rowOff>
    </xdr:from>
    <xdr:to>
      <xdr:col>8</xdr:col>
      <xdr:colOff>203200</xdr:colOff>
      <xdr:row>36</xdr:row>
      <xdr:rowOff>25400</xdr:rowOff>
    </xdr:to>
    <xdr:sp macro="" textlink="">
      <xdr:nvSpPr>
        <xdr:cNvPr id="2" name="Text Box 2">
          <a:extLst>
            <a:ext uri="{FF2B5EF4-FFF2-40B4-BE49-F238E27FC236}">
              <a16:creationId xmlns:a16="http://schemas.microsoft.com/office/drawing/2014/main" id="{657C5714-7077-47BD-8FCB-45C02BDADE64}"/>
            </a:ext>
          </a:extLst>
        </xdr:cNvPr>
        <xdr:cNvSpPr txBox="1">
          <a:spLocks noChangeArrowheads="1"/>
        </xdr:cNvSpPr>
      </xdr:nvSpPr>
      <xdr:spPr bwMode="auto">
        <a:xfrm>
          <a:off x="1483783" y="9249833"/>
          <a:ext cx="4002617" cy="618067"/>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 この書類は、</a:t>
          </a:r>
          <a:r>
            <a:rPr lang="ja-JP" altLang="en-US" sz="900" b="1" i="0" u="sng" strike="noStrike" baseline="0">
              <a:solidFill>
                <a:srgbClr val="000000"/>
              </a:solidFill>
              <a:latin typeface="ＭＳ ゴシック"/>
              <a:ea typeface="ＭＳ ゴシック"/>
            </a:rPr>
            <a:t>区のホームページにこのまま掲載されます。</a:t>
          </a:r>
          <a:endParaRPr lang="ja-JP" altLang="en-US" sz="1200" b="0" i="0" u="none" strike="noStrike" baseline="0">
            <a:solidFill>
              <a:srgbClr val="000000"/>
            </a:solidFill>
            <a:latin typeface="Century"/>
            <a:ea typeface="ＭＳ ゴシック"/>
          </a:endParaRPr>
        </a:p>
        <a:p>
          <a:pPr algn="l" rtl="0">
            <a:defRPr sz="1000"/>
          </a:pPr>
          <a:r>
            <a:rPr lang="ja-JP" altLang="en-US" sz="900" b="0" i="0" u="sng" strike="noStrike" baseline="0">
              <a:solidFill>
                <a:srgbClr val="000000"/>
              </a:solidFill>
              <a:latin typeface="ＭＳ ゴシック"/>
              <a:ea typeface="ＭＳ ゴシック"/>
            </a:rPr>
            <a:t>一般の方にも分かりやすい表現で作成してください。</a:t>
          </a:r>
          <a:endParaRPr lang="ja-JP" altLang="en-US" sz="1200" b="0" i="0" u="none" strike="noStrike" baseline="0">
            <a:solidFill>
              <a:srgbClr val="000000"/>
            </a:solidFill>
            <a:latin typeface="Century"/>
            <a:ea typeface="ＭＳ ゴシック"/>
          </a:endParaRPr>
        </a:p>
        <a:p>
          <a:pPr algn="l" rtl="0">
            <a:defRPr sz="1000"/>
          </a:pPr>
          <a:r>
            <a:rPr lang="ja-JP" altLang="en-US" sz="900" b="0" i="0" u="sng" strike="noStrike" baseline="0">
              <a:solidFill>
                <a:srgbClr val="000000"/>
              </a:solidFill>
              <a:latin typeface="ＭＳ ゴシック"/>
              <a:ea typeface="ＭＳ ゴシック"/>
            </a:rPr>
            <a:t>また、講師等の</a:t>
          </a:r>
          <a:r>
            <a:rPr lang="ja-JP" altLang="en-US" sz="900" b="1" i="0" u="sng" strike="noStrike" baseline="0">
              <a:solidFill>
                <a:srgbClr val="000000"/>
              </a:solidFill>
              <a:latin typeface="ＭＳ ゴシック"/>
              <a:ea typeface="ＭＳ ゴシック"/>
            </a:rPr>
            <a:t>氏名を掲載する場合は予め本人の承諾を得てください。</a:t>
          </a:r>
        </a:p>
      </xdr:txBody>
    </xdr:sp>
    <xdr:clientData/>
  </xdr:twoCellAnchor>
  <xdr:twoCellAnchor>
    <xdr:from>
      <xdr:col>0</xdr:col>
      <xdr:colOff>539750</xdr:colOff>
      <xdr:row>5</xdr:row>
      <xdr:rowOff>88900</xdr:rowOff>
    </xdr:from>
    <xdr:to>
      <xdr:col>1</xdr:col>
      <xdr:colOff>158750</xdr:colOff>
      <xdr:row>6</xdr:row>
      <xdr:rowOff>47625</xdr:rowOff>
    </xdr:to>
    <xdr:sp macro="" textlink="">
      <xdr:nvSpPr>
        <xdr:cNvPr id="3" name="楕円 2">
          <a:extLst>
            <a:ext uri="{FF2B5EF4-FFF2-40B4-BE49-F238E27FC236}">
              <a16:creationId xmlns:a16="http://schemas.microsoft.com/office/drawing/2014/main" id="{B1FE6F0F-51BB-FED4-F0CF-22EB1977E35D}"/>
            </a:ext>
          </a:extLst>
        </xdr:cNvPr>
        <xdr:cNvSpPr/>
      </xdr:nvSpPr>
      <xdr:spPr>
        <a:xfrm>
          <a:off x="539750" y="1549400"/>
          <a:ext cx="228600" cy="2508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546100</xdr:colOff>
      <xdr:row>20</xdr:row>
      <xdr:rowOff>101600</xdr:rowOff>
    </xdr:from>
    <xdr:to>
      <xdr:col>1</xdr:col>
      <xdr:colOff>171450</xdr:colOff>
      <xdr:row>21</xdr:row>
      <xdr:rowOff>53975</xdr:rowOff>
    </xdr:to>
    <xdr:sp macro="" textlink="">
      <xdr:nvSpPr>
        <xdr:cNvPr id="4" name="楕円 3">
          <a:extLst>
            <a:ext uri="{FF2B5EF4-FFF2-40B4-BE49-F238E27FC236}">
              <a16:creationId xmlns:a16="http://schemas.microsoft.com/office/drawing/2014/main" id="{895B1460-3AEB-4C70-87E6-AEB0D2204A15}"/>
            </a:ext>
          </a:extLst>
        </xdr:cNvPr>
        <xdr:cNvSpPr/>
      </xdr:nvSpPr>
      <xdr:spPr>
        <a:xfrm>
          <a:off x="546100" y="5943600"/>
          <a:ext cx="234950" cy="2444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295910</xdr:colOff>
      <xdr:row>1</xdr:row>
      <xdr:rowOff>200661</xdr:rowOff>
    </xdr:from>
    <xdr:to>
      <xdr:col>9</xdr:col>
      <xdr:colOff>469900</xdr:colOff>
      <xdr:row>3</xdr:row>
      <xdr:rowOff>107951</xdr:rowOff>
    </xdr:to>
    <xdr:sp macro="" textlink="">
      <xdr:nvSpPr>
        <xdr:cNvPr id="10" name="角丸四角形吹き出し 539">
          <a:extLst>
            <a:ext uri="{FF2B5EF4-FFF2-40B4-BE49-F238E27FC236}">
              <a16:creationId xmlns:a16="http://schemas.microsoft.com/office/drawing/2014/main" id="{3D1C2E6F-6B38-ED4A-DA99-95B2FFFFAD2D}"/>
            </a:ext>
          </a:extLst>
        </xdr:cNvPr>
        <xdr:cNvSpPr/>
      </xdr:nvSpPr>
      <xdr:spPr>
        <a:xfrm>
          <a:off x="2124710" y="492761"/>
          <a:ext cx="3831590" cy="491490"/>
        </a:xfrm>
        <a:prstGeom prst="wedgeRoundRectCallout">
          <a:avLst>
            <a:gd name="adj1" fmla="val -54217"/>
            <a:gd name="adj2" fmla="val 42194"/>
            <a:gd name="adj3" fmla="val 16667"/>
          </a:avLst>
        </a:prstGeom>
        <a:solidFill>
          <a:srgbClr val="FFE7E7"/>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indent="127000" algn="l">
            <a:lnSpc>
              <a:spcPts val="1500"/>
            </a:lnSpc>
          </a:pPr>
          <a:r>
            <a:rPr lang="ja-JP" sz="1000" b="1" kern="100">
              <a:solidFill>
                <a:srgbClr val="000000"/>
              </a:solidFill>
              <a:effectLst/>
              <a:ea typeface="メイリオ" panose="020B0604030504040204" pitchFamily="50" charset="-128"/>
              <a:cs typeface="Times New Roman" panose="02020603050405020304" pitchFamily="18" charset="0"/>
            </a:rPr>
            <a:t>実績報告書兼精算書に記載の「申請者名」を記入してください。</a:t>
          </a:r>
          <a:endParaRPr lang="ja-JP" sz="1050" kern="100">
            <a:effectLst/>
            <a:ea typeface="游明朝" panose="02020400000000000000" pitchFamily="18" charset="-128"/>
            <a:cs typeface="Times New Roman" panose="02020603050405020304" pitchFamily="18" charset="0"/>
          </a:endParaRPr>
        </a:p>
        <a:p>
          <a:pPr indent="127000" algn="l">
            <a:lnSpc>
              <a:spcPts val="1500"/>
            </a:lnSpc>
          </a:pPr>
          <a:r>
            <a:rPr lang="ja-JP" sz="1000" b="1" kern="100">
              <a:solidFill>
                <a:srgbClr val="000000"/>
              </a:solidFill>
              <a:effectLst/>
              <a:ea typeface="メイリオ" panose="020B0604030504040204" pitchFamily="50" charset="-128"/>
              <a:cs typeface="Times New Roman" panose="02020603050405020304" pitchFamily="18" charset="0"/>
            </a:rPr>
            <a:t>団体の場合：申請者（代表）の「役職名」も記入してください。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3</xdr:col>
      <xdr:colOff>197485</xdr:colOff>
      <xdr:row>4</xdr:row>
      <xdr:rowOff>140335</xdr:rowOff>
    </xdr:from>
    <xdr:to>
      <xdr:col>9</xdr:col>
      <xdr:colOff>568960</xdr:colOff>
      <xdr:row>5</xdr:row>
      <xdr:rowOff>120650</xdr:rowOff>
    </xdr:to>
    <xdr:sp macro="" textlink="">
      <xdr:nvSpPr>
        <xdr:cNvPr id="11" name="角丸四角形吹き出し 469">
          <a:extLst>
            <a:ext uri="{FF2B5EF4-FFF2-40B4-BE49-F238E27FC236}">
              <a16:creationId xmlns:a16="http://schemas.microsoft.com/office/drawing/2014/main" id="{DD44EFAA-0F58-C31A-5B51-59CF2208FBAE}"/>
            </a:ext>
          </a:extLst>
        </xdr:cNvPr>
        <xdr:cNvSpPr/>
      </xdr:nvSpPr>
      <xdr:spPr>
        <a:xfrm>
          <a:off x="2026285" y="1308735"/>
          <a:ext cx="4029075" cy="272415"/>
        </a:xfrm>
        <a:prstGeom prst="wedgeRoundRectCallout">
          <a:avLst>
            <a:gd name="adj1" fmla="val -54802"/>
            <a:gd name="adj2" fmla="val -16686"/>
            <a:gd name="adj3" fmla="val 16667"/>
          </a:avLst>
        </a:prstGeom>
        <a:solidFill>
          <a:srgbClr val="FFE7E7"/>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indent="127000" algn="l"/>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実績報告書兼精算書に記載の「助成事業名」を記入してください。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4</xdr:col>
      <xdr:colOff>102235</xdr:colOff>
      <xdr:row>19</xdr:row>
      <xdr:rowOff>12700</xdr:rowOff>
    </xdr:from>
    <xdr:to>
      <xdr:col>9</xdr:col>
      <xdr:colOff>549910</xdr:colOff>
      <xdr:row>20</xdr:row>
      <xdr:rowOff>184150</xdr:rowOff>
    </xdr:to>
    <xdr:sp macro="" textlink="">
      <xdr:nvSpPr>
        <xdr:cNvPr id="12" name="角丸四角形吹き出し 478">
          <a:extLst>
            <a:ext uri="{FF2B5EF4-FFF2-40B4-BE49-F238E27FC236}">
              <a16:creationId xmlns:a16="http://schemas.microsoft.com/office/drawing/2014/main" id="{9EBDE4DF-A909-B258-CB50-A48AEF7EEA13}"/>
            </a:ext>
          </a:extLst>
        </xdr:cNvPr>
        <xdr:cNvSpPr/>
      </xdr:nvSpPr>
      <xdr:spPr>
        <a:xfrm>
          <a:off x="2540635" y="5562600"/>
          <a:ext cx="3495675" cy="463550"/>
        </a:xfrm>
        <a:prstGeom prst="wedgeRoundRectCallout">
          <a:avLst>
            <a:gd name="adj1" fmla="val -57858"/>
            <a:gd name="adj2" fmla="val -16186"/>
            <a:gd name="adj3" fmla="val 16667"/>
          </a:avLst>
        </a:prstGeom>
        <a:solidFill>
          <a:srgbClr val="FFE7E7"/>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indent="127000" algn="l">
            <a:lnSpc>
              <a:spcPts val="16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事業に参加した人数（</a:t>
          </a:r>
          <a:r>
            <a:rPr lang="ja-JP" sz="100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延べ人数</a:t>
          </a: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）を記入してください。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54000" algn="l">
            <a:lnSpc>
              <a:spcPts val="16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※団体会員や講師等は含みません。</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xdr:col>
      <xdr:colOff>50800</xdr:colOff>
      <xdr:row>5</xdr:row>
      <xdr:rowOff>246380</xdr:rowOff>
    </xdr:from>
    <xdr:to>
      <xdr:col>8</xdr:col>
      <xdr:colOff>336550</xdr:colOff>
      <xdr:row>7</xdr:row>
      <xdr:rowOff>171449</xdr:rowOff>
    </xdr:to>
    <xdr:sp macro="" textlink="">
      <xdr:nvSpPr>
        <xdr:cNvPr id="13" name="角丸四角形吹き出し 476">
          <a:extLst>
            <a:ext uri="{FF2B5EF4-FFF2-40B4-BE49-F238E27FC236}">
              <a16:creationId xmlns:a16="http://schemas.microsoft.com/office/drawing/2014/main" id="{D55248EF-5EFC-D606-6A86-5DC4B2BF1D20}"/>
            </a:ext>
          </a:extLst>
        </xdr:cNvPr>
        <xdr:cNvSpPr/>
      </xdr:nvSpPr>
      <xdr:spPr>
        <a:xfrm>
          <a:off x="1270000" y="1706880"/>
          <a:ext cx="3943350" cy="509269"/>
        </a:xfrm>
        <a:prstGeom prst="wedgeRoundRectCallout">
          <a:avLst>
            <a:gd name="adj1" fmla="val -60588"/>
            <a:gd name="adj2" fmla="val -40541"/>
            <a:gd name="adj3" fmla="val 16667"/>
          </a:avLst>
        </a:prstGeom>
        <a:solidFill>
          <a:srgbClr val="FFE7E7"/>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indent="127000" algn="l"/>
          <a:r>
            <a:rPr lang="ja-JP" sz="1000" b="1" u="sng"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交付申請書</a:t>
          </a: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で〇をつけた番号と</a:t>
          </a:r>
          <a:r>
            <a:rPr lang="ja-JP" sz="1000" b="1" u="sng" kern="100">
              <a:effectLst/>
              <a:latin typeface="游明朝" panose="02020400000000000000" pitchFamily="18" charset="-128"/>
              <a:ea typeface="メイリオ" panose="020B0604030504040204" pitchFamily="50" charset="-128"/>
              <a:cs typeface="Times New Roman" panose="02020603050405020304" pitchFamily="18" charset="0"/>
            </a:rPr>
            <a:t>同じ番号</a:t>
          </a: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に〇をつけてください。</a:t>
          </a:r>
          <a:endParaRPr lang="en-US" alt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endParaRPr>
        </a:p>
        <a:p>
          <a:pPr indent="127000" algn="l"/>
          <a:r>
            <a:rPr lang="en-US" altLang="ja-JP" sz="1000" b="1"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000" b="1" kern="100">
              <a:effectLst/>
              <a:latin typeface="メイリオ" panose="020B0604030504040204" pitchFamily="50" charset="-128"/>
              <a:ea typeface="メイリオ" panose="020B0604030504040204" pitchFamily="50" charset="-128"/>
              <a:cs typeface="Times New Roman" panose="02020603050405020304" pitchFamily="18" charset="0"/>
            </a:rPr>
            <a:t>データで作成する場合は、プルダウンで選択してください。</a:t>
          </a:r>
          <a:endParaRPr lang="ja-JP" sz="1000" b="1"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xdr:col>
      <xdr:colOff>213360</xdr:colOff>
      <xdr:row>21</xdr:row>
      <xdr:rowOff>266700</xdr:rowOff>
    </xdr:from>
    <xdr:to>
      <xdr:col>7</xdr:col>
      <xdr:colOff>234950</xdr:colOff>
      <xdr:row>23</xdr:row>
      <xdr:rowOff>139699</xdr:rowOff>
    </xdr:to>
    <xdr:sp macro="" textlink="">
      <xdr:nvSpPr>
        <xdr:cNvPr id="14" name="角丸四角形吹き出し 479">
          <a:extLst>
            <a:ext uri="{FF2B5EF4-FFF2-40B4-BE49-F238E27FC236}">
              <a16:creationId xmlns:a16="http://schemas.microsoft.com/office/drawing/2014/main" id="{5DA17F5E-163A-8E38-ABFF-DCFCB27A45F1}"/>
            </a:ext>
          </a:extLst>
        </xdr:cNvPr>
        <xdr:cNvSpPr/>
      </xdr:nvSpPr>
      <xdr:spPr>
        <a:xfrm>
          <a:off x="822960" y="6400800"/>
          <a:ext cx="3679190" cy="457199"/>
        </a:xfrm>
        <a:prstGeom prst="wedgeRoundRectCallout">
          <a:avLst>
            <a:gd name="adj1" fmla="val -33572"/>
            <a:gd name="adj2" fmla="val -73620"/>
            <a:gd name="adj3" fmla="val 16667"/>
          </a:avLst>
        </a:prstGeom>
        <a:solidFill>
          <a:srgbClr val="FFE7E7"/>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indent="127000" algn="l"/>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該当するものに〇をつけてください。</a:t>
          </a:r>
          <a:endParaRPr lang="en-US" alt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endParaRPr>
        </a:p>
        <a:p>
          <a:pPr marL="0" marR="0" lvl="0" indent="127000" algn="l" defTabSz="914400" eaLnBrk="1" fontAlgn="auto" latinLnBrk="0" hangingPunct="1">
            <a:lnSpc>
              <a:spcPct val="100000"/>
            </a:lnSpc>
            <a:spcBef>
              <a:spcPts val="0"/>
            </a:spcBef>
            <a:spcAft>
              <a:spcPts val="0"/>
            </a:spcAft>
            <a:buClrTx/>
            <a:buSzTx/>
            <a:buFontTx/>
            <a:buNone/>
            <a:tabLst/>
            <a:defRPr/>
          </a:pPr>
          <a:r>
            <a:rPr lang="en-US" altLang="ja-JP" sz="1100" b="1">
              <a:effectLst/>
              <a:latin typeface="+mn-lt"/>
              <a:ea typeface="+mn-ea"/>
              <a:cs typeface="+mn-cs"/>
            </a:rPr>
            <a:t>※</a:t>
          </a:r>
          <a:r>
            <a:rPr lang="ja-JP" altLang="ja-JP" sz="1100" b="1">
              <a:effectLst/>
              <a:latin typeface="+mn-lt"/>
              <a:ea typeface="+mn-ea"/>
              <a:cs typeface="+mn-cs"/>
            </a:rPr>
            <a:t>データで作成する場合は、プルダウンで選択してください。</a:t>
          </a:r>
          <a:endParaRPr lang="ja-JP" altLang="ja-JP" sz="1050">
            <a:effectLst/>
          </a:endParaRPr>
        </a:p>
      </xdr:txBody>
    </xdr:sp>
    <xdr:clientData/>
  </xdr:twoCellAnchor>
  <xdr:twoCellAnchor>
    <xdr:from>
      <xdr:col>8</xdr:col>
      <xdr:colOff>120651</xdr:colOff>
      <xdr:row>0</xdr:row>
      <xdr:rowOff>44450</xdr:rowOff>
    </xdr:from>
    <xdr:to>
      <xdr:col>9</xdr:col>
      <xdr:colOff>406401</xdr:colOff>
      <xdr:row>1</xdr:row>
      <xdr:rowOff>146050</xdr:rowOff>
    </xdr:to>
    <xdr:sp macro="" textlink="">
      <xdr:nvSpPr>
        <xdr:cNvPr id="15" name="正方形/長方形 14">
          <a:extLst>
            <a:ext uri="{FF2B5EF4-FFF2-40B4-BE49-F238E27FC236}">
              <a16:creationId xmlns:a16="http://schemas.microsoft.com/office/drawing/2014/main" id="{0A96467C-3107-4C85-999C-0AC71F3E2BB5}"/>
            </a:ext>
          </a:extLst>
        </xdr:cNvPr>
        <xdr:cNvSpPr/>
      </xdr:nvSpPr>
      <xdr:spPr>
        <a:xfrm>
          <a:off x="4997451" y="44450"/>
          <a:ext cx="895350" cy="393700"/>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44450</xdr:colOff>
      <xdr:row>36</xdr:row>
      <xdr:rowOff>133350</xdr:rowOff>
    </xdr:from>
    <xdr:to>
      <xdr:col>10</xdr:col>
      <xdr:colOff>339725</xdr:colOff>
      <xdr:row>44</xdr:row>
      <xdr:rowOff>148590</xdr:rowOff>
    </xdr:to>
    <xdr:sp macro="" textlink="">
      <xdr:nvSpPr>
        <xdr:cNvPr id="5" name="Text Box 2">
          <a:extLst>
            <a:ext uri="{FF2B5EF4-FFF2-40B4-BE49-F238E27FC236}">
              <a16:creationId xmlns:a16="http://schemas.microsoft.com/office/drawing/2014/main" id="{ED062E08-C52A-4D6F-9733-C12C27F337D3}"/>
            </a:ext>
          </a:extLst>
        </xdr:cNvPr>
        <xdr:cNvSpPr txBox="1">
          <a:spLocks noChangeArrowheads="1"/>
        </xdr:cNvSpPr>
      </xdr:nvSpPr>
      <xdr:spPr bwMode="auto">
        <a:xfrm>
          <a:off x="44450" y="10267950"/>
          <a:ext cx="6391275" cy="1336040"/>
        </a:xfrm>
        <a:prstGeom prst="rect">
          <a:avLst/>
        </a:prstGeom>
        <a:solidFill>
          <a:srgbClr val="FFFFFF"/>
        </a:solidFill>
        <a:ln w="9525">
          <a:solidFill>
            <a:srgbClr val="000000"/>
          </a:solidFill>
          <a:prstDash val="dash"/>
          <a:miter lim="800000"/>
          <a:headEnd/>
          <a:tailEnd/>
        </a:ln>
      </xdr:spPr>
      <xdr:txBody>
        <a:bodyPr rot="0" vert="horz" wrap="square" lIns="74295" tIns="8890" rIns="74295" bIns="8890" anchor="ctr" anchorCtr="0" upright="1">
          <a:noAutofit/>
        </a:bodyPr>
        <a:lstStyle/>
        <a:p>
          <a:pPr indent="125730" algn="just">
            <a:lnSpc>
              <a:spcPts val="1200"/>
            </a:lnSpc>
          </a:pPr>
          <a:r>
            <a:rPr lang="ja-JP" sz="900" kern="100" spc="45">
              <a:effectLst/>
              <a:latin typeface="游明朝" panose="02020400000000000000" pitchFamily="18" charset="-128"/>
              <a:ea typeface="ＭＳ Ｐゴシック" panose="020B0600070205080204" pitchFamily="50" charset="-128"/>
              <a:cs typeface="Times New Roman" panose="02020603050405020304" pitchFamily="18" charset="0"/>
            </a:rPr>
            <a:t>※ 様式は区のＨＰからダウンロードできます。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algn="just">
            <a:lnSpc>
              <a:spcPts val="1200"/>
            </a:lnSpc>
          </a:pPr>
          <a:r>
            <a:rPr lang="ja-JP" sz="900" kern="100" spc="45">
              <a:effectLst/>
              <a:latin typeface="游明朝" panose="02020400000000000000" pitchFamily="18" charset="-128"/>
              <a:ea typeface="ＭＳ Ｐゴシック" panose="020B0600070205080204" pitchFamily="50" charset="-128"/>
              <a:cs typeface="Times New Roman" panose="02020603050405020304" pitchFamily="18" charset="0"/>
            </a:rPr>
            <a:t>※ この書類は、紙文書を提出するとともに、</a:t>
          </a:r>
          <a:r>
            <a:rPr lang="ja-JP" sz="900" b="1" u="sng" kern="100" spc="45">
              <a:effectLst/>
              <a:latin typeface="游明朝" panose="02020400000000000000" pitchFamily="18" charset="-128"/>
              <a:ea typeface="ＭＳ Ｐゴシック" panose="020B0600070205080204" pitchFamily="50" charset="-128"/>
              <a:cs typeface="Times New Roman" panose="02020603050405020304" pitchFamily="18" charset="0"/>
            </a:rPr>
            <a:t>電子メールでもご提出ください。</a:t>
          </a:r>
          <a:r>
            <a:rPr lang="ja-JP" sz="900" b="1" u="sng" kern="100" spc="45">
              <a:solidFill>
                <a:srgbClr val="FF0000"/>
              </a:solidFill>
              <a:effectLst/>
              <a:latin typeface="游明朝" panose="02020400000000000000" pitchFamily="18" charset="-128"/>
              <a:ea typeface="ＭＳ Ｐゴシック" panose="020B0600070205080204" pitchFamily="50" charset="-128"/>
              <a:cs typeface="Times New Roman" panose="02020603050405020304" pitchFamily="18" charset="0"/>
            </a:rPr>
            <a:t>（電子申請フォームで提出した場合を除く）</a:t>
          </a:r>
          <a:endParaRPr lang="ja-JP" sz="1050" b="1" u="sng"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125095" indent="188595" algn="just">
            <a:lnSpc>
              <a:spcPts val="1200"/>
            </a:lnSpc>
          </a:pPr>
          <a:r>
            <a:rPr lang="ja-JP" sz="900" kern="100" spc="45">
              <a:effectLst/>
              <a:latin typeface="游明朝" panose="02020400000000000000" pitchFamily="18" charset="-128"/>
              <a:ea typeface="ＭＳ Ｐゴシック" panose="020B0600070205080204" pitchFamily="50" charset="-128"/>
              <a:cs typeface="Times New Roman" panose="02020603050405020304" pitchFamily="18" charset="0"/>
            </a:rPr>
            <a:t>提出先：</a:t>
          </a:r>
          <a:r>
            <a:rPr lang="en-US" sz="900" kern="100" spc="45">
              <a:effectLst/>
              <a:latin typeface="游明朝" panose="02020400000000000000" pitchFamily="18" charset="-128"/>
              <a:ea typeface="ＭＳ Ｐゴシック" panose="020B0600070205080204" pitchFamily="50" charset="-128"/>
              <a:cs typeface="Times New Roman" panose="02020603050405020304" pitchFamily="18" charset="0"/>
            </a:rPr>
            <a:t>SEA02413@mb.city.setagaya.tokyo.jp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14935" algn="just"/>
          <a:r>
            <a:rPr lang="ja-JP" sz="900" b="1" kern="100">
              <a:solidFill>
                <a:srgbClr val="FF0000"/>
              </a:solidFill>
              <a:effectLst/>
              <a:latin typeface="游明朝" panose="02020400000000000000" pitchFamily="18" charset="-128"/>
              <a:ea typeface="ＭＳ ゴシック" panose="020B0609070205080204" pitchFamily="49" charset="-128"/>
              <a:cs typeface="Times New Roman" panose="02020603050405020304" pitchFamily="18" charset="0"/>
            </a:rPr>
            <a:t>※ この書類は、</a:t>
          </a:r>
          <a:r>
            <a:rPr lang="ja-JP" sz="900" b="1" u="sng" kern="100">
              <a:solidFill>
                <a:srgbClr val="FF0000"/>
              </a:solidFill>
              <a:effectLst/>
              <a:latin typeface="游明朝" panose="02020400000000000000" pitchFamily="18" charset="-128"/>
              <a:ea typeface="ＭＳ ゴシック" panose="020B0609070205080204" pitchFamily="49" charset="-128"/>
              <a:cs typeface="Times New Roman" panose="02020603050405020304" pitchFamily="18" charset="0"/>
            </a:rPr>
            <a:t>区のホームページにこのまま掲載されます。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14300" algn="just"/>
          <a:r>
            <a:rPr lang="ja-JP" sz="900" u="sng" kern="100">
              <a:effectLst/>
              <a:latin typeface="游明朝" panose="02020400000000000000" pitchFamily="18" charset="-128"/>
              <a:ea typeface="ＭＳ ゴシック" panose="020B0609070205080204" pitchFamily="49" charset="-128"/>
              <a:cs typeface="Times New Roman" panose="02020603050405020304" pitchFamily="18" charset="0"/>
            </a:rPr>
            <a:t>一般の方にも分かりやすい表現で作成してください。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14300" algn="just"/>
          <a:r>
            <a:rPr lang="ja-JP" sz="900" u="sng" kern="100">
              <a:effectLst/>
              <a:latin typeface="游明朝" panose="02020400000000000000" pitchFamily="18" charset="-128"/>
              <a:ea typeface="ＭＳ ゴシック" panose="020B0609070205080204" pitchFamily="49" charset="-128"/>
              <a:cs typeface="Times New Roman" panose="02020603050405020304" pitchFamily="18" charset="0"/>
            </a:rPr>
            <a:t>また、講師等の</a:t>
          </a:r>
          <a:r>
            <a:rPr lang="ja-JP" sz="900" b="1" u="sng" kern="100">
              <a:effectLst/>
              <a:latin typeface="游明朝" panose="02020400000000000000" pitchFamily="18" charset="-128"/>
              <a:ea typeface="ＭＳ ゴシック" panose="020B0609070205080204" pitchFamily="49" charset="-128"/>
              <a:cs typeface="Times New Roman" panose="02020603050405020304" pitchFamily="18" charset="0"/>
            </a:rPr>
            <a:t>氏名を掲載する場合は予め本人の承諾を得てください。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0</xdr:row>
      <xdr:rowOff>108858</xdr:rowOff>
    </xdr:from>
    <xdr:to>
      <xdr:col>19</xdr:col>
      <xdr:colOff>90714</xdr:colOff>
      <xdr:row>0</xdr:row>
      <xdr:rowOff>426358</xdr:rowOff>
    </xdr:to>
    <xdr:sp macro="" textlink="">
      <xdr:nvSpPr>
        <xdr:cNvPr id="2" name="正方形/長方形 1">
          <a:extLst>
            <a:ext uri="{FF2B5EF4-FFF2-40B4-BE49-F238E27FC236}">
              <a16:creationId xmlns:a16="http://schemas.microsoft.com/office/drawing/2014/main" id="{B1B935B8-DCC3-4823-A590-A24D6B0E81F4}"/>
            </a:ext>
          </a:extLst>
        </xdr:cNvPr>
        <xdr:cNvSpPr/>
      </xdr:nvSpPr>
      <xdr:spPr bwMode="auto">
        <a:xfrm>
          <a:off x="14109700" y="108858"/>
          <a:ext cx="751114"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twoCellAnchor>
    <xdr:from>
      <xdr:col>12</xdr:col>
      <xdr:colOff>272142</xdr:colOff>
      <xdr:row>12</xdr:row>
      <xdr:rowOff>163286</xdr:rowOff>
    </xdr:from>
    <xdr:to>
      <xdr:col>16</xdr:col>
      <xdr:colOff>718456</xdr:colOff>
      <xdr:row>18</xdr:row>
      <xdr:rowOff>78921</xdr:rowOff>
    </xdr:to>
    <xdr:sp macro="" textlink="">
      <xdr:nvSpPr>
        <xdr:cNvPr id="5" name="角丸四角形吹き出し 250">
          <a:extLst>
            <a:ext uri="{FF2B5EF4-FFF2-40B4-BE49-F238E27FC236}">
              <a16:creationId xmlns:a16="http://schemas.microsoft.com/office/drawing/2014/main" id="{5ADEF371-AED2-4C9F-AA94-5F54D843BEF1}"/>
            </a:ext>
          </a:extLst>
        </xdr:cNvPr>
        <xdr:cNvSpPr/>
      </xdr:nvSpPr>
      <xdr:spPr>
        <a:xfrm>
          <a:off x="9416142" y="2839357"/>
          <a:ext cx="3467100" cy="1085850"/>
        </a:xfrm>
        <a:prstGeom prst="wedgeRoundRectCallout">
          <a:avLst>
            <a:gd name="adj1" fmla="val 56359"/>
            <a:gd name="adj2" fmla="val -44378"/>
            <a:gd name="adj3" fmla="val 16667"/>
          </a:avLst>
        </a:prstGeom>
        <a:solidFill>
          <a:srgbClr val="FFE7E7"/>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indent="127000" algn="l">
            <a:lnSpc>
              <a:spcPts val="15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a:t>
          </a:r>
          <a:r>
            <a:rPr lang="ja-JP" sz="1000" b="1" u="sng"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日程や場所が計画と変更になった場合</a:t>
          </a: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は、</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54000" algn="l">
            <a:lnSpc>
              <a:spcPts val="15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備考欄に「その旨と理由」を記入してください。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254000" indent="-254000" algn="l">
            <a:lnSpc>
              <a:spcPts val="1500"/>
            </a:lnSpc>
          </a:pPr>
          <a:r>
            <a:rPr lang="ja-JP" sz="1000" b="1"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　</a:t>
          </a:r>
          <a:r>
            <a:rPr lang="ja-JP" sz="1000" b="1" kern="100">
              <a:effectLst/>
              <a:latin typeface="游明朝" panose="02020400000000000000" pitchFamily="18" charset="-128"/>
              <a:ea typeface="メイリオ" panose="020B0604030504040204" pitchFamily="50" charset="-128"/>
              <a:cs typeface="Times New Roman" panose="02020603050405020304" pitchFamily="18" charset="0"/>
            </a:rPr>
            <a:t>・定期開催かつ内容が同じイベントは、まとめて</a:t>
          </a:r>
          <a:r>
            <a:rPr lang="en-US" sz="1000" b="1" kern="100">
              <a:effectLst/>
              <a:latin typeface="游明朝" panose="02020400000000000000" pitchFamily="18" charset="-128"/>
              <a:ea typeface="メイリオ" panose="020B0604030504040204" pitchFamily="50" charset="-128"/>
              <a:cs typeface="Times New Roman" panose="02020603050405020304" pitchFamily="18" charset="0"/>
            </a:rPr>
            <a:t>1</a:t>
          </a:r>
          <a:r>
            <a:rPr lang="ja-JP" sz="1000" b="1" kern="100">
              <a:effectLst/>
              <a:latin typeface="游明朝" panose="02020400000000000000" pitchFamily="18" charset="-128"/>
              <a:ea typeface="メイリオ" panose="020B0604030504040204" pitchFamily="50" charset="-128"/>
              <a:cs typeface="Times New Roman" panose="02020603050405020304" pitchFamily="18" charset="0"/>
            </a:rPr>
            <a:t>回として記入し、備考欄に「定期開催であること」を記入してください。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5</xdr:col>
      <xdr:colOff>1351642</xdr:colOff>
      <xdr:row>0</xdr:row>
      <xdr:rowOff>81643</xdr:rowOff>
    </xdr:from>
    <xdr:to>
      <xdr:col>7</xdr:col>
      <xdr:colOff>259896</xdr:colOff>
      <xdr:row>0</xdr:row>
      <xdr:rowOff>545193</xdr:rowOff>
    </xdr:to>
    <xdr:sp macro="" textlink="">
      <xdr:nvSpPr>
        <xdr:cNvPr id="6" name="角丸四角形吹き出し 249">
          <a:extLst>
            <a:ext uri="{FF2B5EF4-FFF2-40B4-BE49-F238E27FC236}">
              <a16:creationId xmlns:a16="http://schemas.microsoft.com/office/drawing/2014/main" id="{7CF5F118-F739-4F01-9F2D-DC771266DB56}"/>
            </a:ext>
          </a:extLst>
        </xdr:cNvPr>
        <xdr:cNvSpPr/>
      </xdr:nvSpPr>
      <xdr:spPr>
        <a:xfrm>
          <a:off x="5388428" y="81643"/>
          <a:ext cx="1647825" cy="463550"/>
        </a:xfrm>
        <a:prstGeom prst="wedgeRoundRectCallout">
          <a:avLst>
            <a:gd name="adj1" fmla="val 65233"/>
            <a:gd name="adj2" fmla="val 43419"/>
            <a:gd name="adj3" fmla="val 16667"/>
          </a:avLst>
        </a:prstGeom>
        <a:solidFill>
          <a:srgbClr val="FFE7E7"/>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indent="127000" algn="l">
            <a:lnSpc>
              <a:spcPts val="15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報告書の「参加者数」と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27000" algn="l">
            <a:lnSpc>
              <a:spcPts val="15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一致させてください。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4</xdr:col>
      <xdr:colOff>1533071</xdr:colOff>
      <xdr:row>1</xdr:row>
      <xdr:rowOff>54428</xdr:rowOff>
    </xdr:from>
    <xdr:to>
      <xdr:col>6</xdr:col>
      <xdr:colOff>825046</xdr:colOff>
      <xdr:row>5</xdr:row>
      <xdr:rowOff>34018</xdr:rowOff>
    </xdr:to>
    <xdr:sp macro="" textlink="">
      <xdr:nvSpPr>
        <xdr:cNvPr id="7" name="角丸四角形吹き出し 5">
          <a:extLst>
            <a:ext uri="{FF2B5EF4-FFF2-40B4-BE49-F238E27FC236}">
              <a16:creationId xmlns:a16="http://schemas.microsoft.com/office/drawing/2014/main" id="{FB0E04DA-3BBD-4EC5-913C-C961883D912D}"/>
            </a:ext>
          </a:extLst>
        </xdr:cNvPr>
        <xdr:cNvSpPr/>
      </xdr:nvSpPr>
      <xdr:spPr>
        <a:xfrm>
          <a:off x="3456214" y="662214"/>
          <a:ext cx="2847975" cy="714375"/>
        </a:xfrm>
        <a:prstGeom prst="wedgeRoundRectCallout">
          <a:avLst>
            <a:gd name="adj1" fmla="val -55012"/>
            <a:gd name="adj2" fmla="val 32955"/>
            <a:gd name="adj3" fmla="val 16667"/>
          </a:avLst>
        </a:prstGeom>
        <a:solidFill>
          <a:srgbClr val="FFE7E7"/>
        </a:solidFill>
        <a:ln w="19050" cap="flat" cmpd="sng" algn="ctr">
          <a:solidFill>
            <a:srgbClr val="FF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indent="127000" algn="l">
            <a:lnSpc>
              <a:spcPts val="15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実施月日順に記入してください。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27000" algn="l">
            <a:lnSpc>
              <a:spcPts val="1500"/>
            </a:lnSpc>
          </a:pP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※打合せ等は記入不要です。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27000" algn="l"/>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　</a:t>
          </a:r>
          <a:r>
            <a:rPr lang="ja-JP" sz="1000" b="1" u="sng" kern="100">
              <a:solidFill>
                <a:srgbClr val="FF0000"/>
              </a:solidFill>
              <a:effectLst/>
              <a:latin typeface="游明朝" panose="02020400000000000000" pitchFamily="18" charset="-128"/>
              <a:ea typeface="メイリオ" panose="020B0604030504040204" pitchFamily="50" charset="-128"/>
              <a:cs typeface="Times New Roman" panose="02020603050405020304" pitchFamily="18" charset="0"/>
            </a:rPr>
            <a:t>イベントの実施のみ</a:t>
          </a:r>
          <a:r>
            <a:rPr lang="ja-JP" sz="1000" b="1" kern="100">
              <a:solidFill>
                <a:srgbClr val="000000"/>
              </a:solidFill>
              <a:effectLst/>
              <a:latin typeface="游明朝" panose="02020400000000000000" pitchFamily="18" charset="-128"/>
              <a:ea typeface="メイリオ" panose="020B0604030504040204" pitchFamily="50" charset="-128"/>
              <a:cs typeface="Times New Roman" panose="02020603050405020304" pitchFamily="18" charset="0"/>
            </a:rPr>
            <a:t>記入してください。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4</xdr:col>
      <xdr:colOff>988786</xdr:colOff>
      <xdr:row>26</xdr:row>
      <xdr:rowOff>190500</xdr:rowOff>
    </xdr:from>
    <xdr:to>
      <xdr:col>12</xdr:col>
      <xdr:colOff>159204</xdr:colOff>
      <xdr:row>33</xdr:row>
      <xdr:rowOff>129540</xdr:rowOff>
    </xdr:to>
    <xdr:sp macro="" textlink="">
      <xdr:nvSpPr>
        <xdr:cNvPr id="8" name="Text Box 2">
          <a:extLst>
            <a:ext uri="{FF2B5EF4-FFF2-40B4-BE49-F238E27FC236}">
              <a16:creationId xmlns:a16="http://schemas.microsoft.com/office/drawing/2014/main" id="{45D28EC0-CB72-485B-9550-BEC6D2AC377E}"/>
            </a:ext>
          </a:extLst>
        </xdr:cNvPr>
        <xdr:cNvSpPr txBox="1">
          <a:spLocks noChangeArrowheads="1"/>
        </xdr:cNvSpPr>
      </xdr:nvSpPr>
      <xdr:spPr bwMode="auto">
        <a:xfrm>
          <a:off x="2911929" y="5606143"/>
          <a:ext cx="6391275" cy="1336040"/>
        </a:xfrm>
        <a:prstGeom prst="rect">
          <a:avLst/>
        </a:prstGeom>
        <a:solidFill>
          <a:srgbClr val="FFFFFF"/>
        </a:solidFill>
        <a:ln w="9525">
          <a:solidFill>
            <a:srgbClr val="000000"/>
          </a:solidFill>
          <a:prstDash val="dash"/>
          <a:miter lim="800000"/>
          <a:headEnd/>
          <a:tailEnd/>
        </a:ln>
      </xdr:spPr>
      <xdr:txBody>
        <a:bodyPr rot="0" vert="horz" wrap="square" lIns="74295" tIns="8890" rIns="74295" bIns="8890" anchor="ctr" anchorCtr="0" upright="1">
          <a:noAutofit/>
        </a:bodyPr>
        <a:lstStyle/>
        <a:p>
          <a:pPr indent="125730" algn="just">
            <a:lnSpc>
              <a:spcPts val="1200"/>
            </a:lnSpc>
          </a:pPr>
          <a:r>
            <a:rPr lang="ja-JP" sz="900" kern="100" spc="45">
              <a:effectLst/>
              <a:latin typeface="游明朝" panose="02020400000000000000" pitchFamily="18" charset="-128"/>
              <a:ea typeface="ＭＳ Ｐゴシック" panose="020B0600070205080204" pitchFamily="50" charset="-128"/>
              <a:cs typeface="Times New Roman" panose="02020603050405020304" pitchFamily="18" charset="0"/>
            </a:rPr>
            <a:t>※ 様式は区のＨＰからダウンロードできます。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algn="just">
            <a:lnSpc>
              <a:spcPts val="1200"/>
            </a:lnSpc>
          </a:pPr>
          <a:r>
            <a:rPr lang="ja-JP" sz="900" kern="100" spc="45">
              <a:effectLst/>
              <a:latin typeface="游明朝" panose="02020400000000000000" pitchFamily="18" charset="-128"/>
              <a:ea typeface="ＭＳ Ｐゴシック" panose="020B0600070205080204" pitchFamily="50" charset="-128"/>
              <a:cs typeface="Times New Roman" panose="02020603050405020304" pitchFamily="18" charset="0"/>
            </a:rPr>
            <a:t>※ この書類は、紙文書を提出するとともに、</a:t>
          </a:r>
          <a:r>
            <a:rPr lang="ja-JP" sz="900" b="1" u="sng" kern="100" spc="45">
              <a:effectLst/>
              <a:latin typeface="游明朝" panose="02020400000000000000" pitchFamily="18" charset="-128"/>
              <a:ea typeface="ＭＳ Ｐゴシック" panose="020B0600070205080204" pitchFamily="50" charset="-128"/>
              <a:cs typeface="Times New Roman" panose="02020603050405020304" pitchFamily="18" charset="0"/>
            </a:rPr>
            <a:t>電子メールでもご提出ください。</a:t>
          </a:r>
          <a:r>
            <a:rPr lang="ja-JP" sz="900" b="1" u="sng" kern="100" spc="45">
              <a:solidFill>
                <a:srgbClr val="FF0000"/>
              </a:solidFill>
              <a:effectLst/>
              <a:latin typeface="游明朝" panose="02020400000000000000" pitchFamily="18" charset="-128"/>
              <a:ea typeface="ＭＳ Ｐゴシック" panose="020B0600070205080204" pitchFamily="50" charset="-128"/>
              <a:cs typeface="Times New Roman" panose="02020603050405020304" pitchFamily="18" charset="0"/>
            </a:rPr>
            <a:t>（電子申請フォームで提出した場合を除く）</a:t>
          </a:r>
          <a:endParaRPr lang="ja-JP" sz="1050" b="1" u="sng"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125095" indent="188595" algn="just">
            <a:lnSpc>
              <a:spcPts val="1200"/>
            </a:lnSpc>
          </a:pPr>
          <a:r>
            <a:rPr lang="ja-JP" sz="900" kern="100" spc="45">
              <a:effectLst/>
              <a:latin typeface="游明朝" panose="02020400000000000000" pitchFamily="18" charset="-128"/>
              <a:ea typeface="ＭＳ Ｐゴシック" panose="020B0600070205080204" pitchFamily="50" charset="-128"/>
              <a:cs typeface="Times New Roman" panose="02020603050405020304" pitchFamily="18" charset="0"/>
            </a:rPr>
            <a:t>提出先：</a:t>
          </a:r>
          <a:r>
            <a:rPr lang="en-US" sz="900" kern="100" spc="45">
              <a:effectLst/>
              <a:latin typeface="游明朝" panose="02020400000000000000" pitchFamily="18" charset="-128"/>
              <a:ea typeface="ＭＳ Ｐゴシック" panose="020B0600070205080204" pitchFamily="50" charset="-128"/>
              <a:cs typeface="Times New Roman" panose="02020603050405020304" pitchFamily="18" charset="0"/>
            </a:rPr>
            <a:t>SEA02413@mb.city.setagaya.tokyo.jp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14935" algn="just"/>
          <a:r>
            <a:rPr lang="ja-JP" sz="900" b="1" kern="100">
              <a:solidFill>
                <a:srgbClr val="FF0000"/>
              </a:solidFill>
              <a:effectLst/>
              <a:latin typeface="游明朝" panose="02020400000000000000" pitchFamily="18" charset="-128"/>
              <a:ea typeface="ＭＳ ゴシック" panose="020B0609070205080204" pitchFamily="49" charset="-128"/>
              <a:cs typeface="Times New Roman" panose="02020603050405020304" pitchFamily="18" charset="0"/>
            </a:rPr>
            <a:t>※ この書類は、</a:t>
          </a:r>
          <a:r>
            <a:rPr lang="ja-JP" sz="900" b="1" u="sng" kern="100">
              <a:solidFill>
                <a:srgbClr val="FF0000"/>
              </a:solidFill>
              <a:effectLst/>
              <a:latin typeface="游明朝" panose="02020400000000000000" pitchFamily="18" charset="-128"/>
              <a:ea typeface="ＭＳ ゴシック" panose="020B0609070205080204" pitchFamily="49" charset="-128"/>
              <a:cs typeface="Times New Roman" panose="02020603050405020304" pitchFamily="18" charset="0"/>
            </a:rPr>
            <a:t>区のホームページにこのまま掲載されます。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14300" algn="just"/>
          <a:r>
            <a:rPr lang="ja-JP" sz="900" u="sng" kern="100">
              <a:effectLst/>
              <a:latin typeface="游明朝" panose="02020400000000000000" pitchFamily="18" charset="-128"/>
              <a:ea typeface="ＭＳ ゴシック" panose="020B0609070205080204" pitchFamily="49" charset="-128"/>
              <a:cs typeface="Times New Roman" panose="02020603050405020304" pitchFamily="18" charset="0"/>
            </a:rPr>
            <a:t>一般の方にも分かりやすい表現で作成してください。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14300" algn="just"/>
          <a:r>
            <a:rPr lang="ja-JP" sz="900" u="sng" kern="100">
              <a:effectLst/>
              <a:latin typeface="游明朝" panose="02020400000000000000" pitchFamily="18" charset="-128"/>
              <a:ea typeface="ＭＳ ゴシック" panose="020B0609070205080204" pitchFamily="49" charset="-128"/>
              <a:cs typeface="Times New Roman" panose="02020603050405020304" pitchFamily="18" charset="0"/>
            </a:rPr>
            <a:t>また、講師等の</a:t>
          </a:r>
          <a:r>
            <a:rPr lang="ja-JP" sz="900" b="1" u="sng" kern="100">
              <a:effectLst/>
              <a:latin typeface="游明朝" panose="02020400000000000000" pitchFamily="18" charset="-128"/>
              <a:ea typeface="ＭＳ ゴシック" panose="020B0609070205080204" pitchFamily="49" charset="-128"/>
              <a:cs typeface="Times New Roman" panose="02020603050405020304" pitchFamily="18" charset="0"/>
            </a:rPr>
            <a:t>氏名を掲載する場合は予め本人の承諾を得てください。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4</xdr:col>
      <xdr:colOff>1224644</xdr:colOff>
      <xdr:row>12</xdr:row>
      <xdr:rowOff>163286</xdr:rowOff>
    </xdr:from>
    <xdr:to>
      <xdr:col>12</xdr:col>
      <xdr:colOff>63501</xdr:colOff>
      <xdr:row>23</xdr:row>
      <xdr:rowOff>114300</xdr:rowOff>
    </xdr:to>
    <xdr:pic>
      <xdr:nvPicPr>
        <xdr:cNvPr id="3" name="図 2">
          <a:extLst>
            <a:ext uri="{FF2B5EF4-FFF2-40B4-BE49-F238E27FC236}">
              <a16:creationId xmlns:a16="http://schemas.microsoft.com/office/drawing/2014/main" id="{68DC3D23-16EC-379A-2758-B206F7FDB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7787" y="2839357"/>
          <a:ext cx="6059714" cy="2128157"/>
        </a:xfrm>
        <a:prstGeom prst="rect">
          <a:avLst/>
        </a:prstGeom>
        <a:solidFill>
          <a:schemeClr val="bg1"/>
        </a:solidFill>
        <a:ln w="28575">
          <a:solidFill>
            <a:srgbClr val="FF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628651</xdr:colOff>
      <xdr:row>1</xdr:row>
      <xdr:rowOff>85726</xdr:rowOff>
    </xdr:from>
    <xdr:to>
      <xdr:col>9</xdr:col>
      <xdr:colOff>457200</xdr:colOff>
      <xdr:row>3</xdr:row>
      <xdr:rowOff>76201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62726" y="266701"/>
          <a:ext cx="1733549" cy="514350"/>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en-US" alt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（返還金が</a:t>
          </a:r>
          <a:r>
            <a:rPr lang="ja-JP" altLang="en-US" sz="11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生じる</a:t>
          </a: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場合</a:t>
          </a:r>
          <a:r>
            <a:rPr lang="ja-JP" altLang="en-US" sz="1100" b="1" kern="100">
              <a:solidFill>
                <a:srgbClr val="000000"/>
              </a:solidFill>
              <a:effectLst/>
              <a:ea typeface="メイリオ" panose="020B0604030504040204" pitchFamily="50"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1384300</xdr:colOff>
      <xdr:row>7</xdr:row>
      <xdr:rowOff>200025</xdr:rowOff>
    </xdr:from>
    <xdr:to>
      <xdr:col>5</xdr:col>
      <xdr:colOff>1905</xdr:colOff>
      <xdr:row>9</xdr:row>
      <xdr:rowOff>9525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067050" y="1946275"/>
          <a:ext cx="2116455" cy="323850"/>
        </a:xfrm>
        <a:prstGeom prst="wedgeRoundRectCallout">
          <a:avLst>
            <a:gd name="adj1" fmla="val 55464"/>
            <a:gd name="adj2" fmla="val -44821"/>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ea typeface="メイリオ" panose="020B0604030504040204" pitchFamily="50" charset="-128"/>
              <a:cs typeface="Times New Roman" panose="02020603050405020304" pitchFamily="18" charset="0"/>
            </a:rPr>
            <a:t> 「助成決定額」を記入してください</a:t>
          </a:r>
          <a:r>
            <a:rPr lang="ja-JP" sz="900" b="1" kern="100">
              <a:solidFill>
                <a:srgbClr val="000000"/>
              </a:solidFill>
              <a:effectLst/>
              <a:ea typeface="メイリオ" panose="020B0604030504040204" pitchFamily="50" charset="-128"/>
              <a:cs typeface="Times New Roman" panose="02020603050405020304" pitchFamily="18" charset="0"/>
            </a:rPr>
            <a:t>。</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196850</xdr:colOff>
      <xdr:row>57</xdr:row>
      <xdr:rowOff>95251</xdr:rowOff>
    </xdr:from>
    <xdr:to>
      <xdr:col>9</xdr:col>
      <xdr:colOff>47625</xdr:colOff>
      <xdr:row>59</xdr:row>
      <xdr:rowOff>28575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6388100" y="11553826"/>
          <a:ext cx="850900" cy="371474"/>
        </a:xfrm>
        <a:prstGeom prst="wedgeRoundRectCallout">
          <a:avLst>
            <a:gd name="adj1" fmla="val -67044"/>
            <a:gd name="adj2" fmla="val 27916"/>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400"/>
            </a:lnSpc>
            <a:spcAft>
              <a:spcPts val="0"/>
            </a:spcAft>
          </a:pPr>
          <a:r>
            <a:rPr lang="ja-JP" altLang="en-US" sz="1000" b="1" u="none" kern="100">
              <a:solidFill>
                <a:srgbClr val="000000"/>
              </a:solidFill>
              <a:effectLst/>
              <a:ea typeface="メイリオ" panose="020B0604030504040204" pitchFamily="50" charset="-128"/>
              <a:cs typeface="Times New Roman" panose="02020603050405020304" pitchFamily="18" charset="0"/>
            </a:rPr>
            <a:t>　返還金額　</a:t>
          </a:r>
          <a:endParaRPr lang="ja-JP" sz="1050" u="none"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533399</xdr:colOff>
      <xdr:row>12</xdr:row>
      <xdr:rowOff>171450</xdr:rowOff>
    </xdr:from>
    <xdr:to>
      <xdr:col>4</xdr:col>
      <xdr:colOff>1573530</xdr:colOff>
      <xdr:row>15</xdr:row>
      <xdr:rowOff>114300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2371724" y="3019425"/>
          <a:ext cx="3173731" cy="571500"/>
        </a:xfrm>
        <a:prstGeom prst="wedgeRoundRectCallout">
          <a:avLst>
            <a:gd name="adj1" fmla="val 54582"/>
            <a:gd name="adj2" fmla="val 3512"/>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「収入の合計額 </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あ</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「支出の合計額 </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い</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」の場合、</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その差額が「返還金額」となります。</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xdr:col>
      <xdr:colOff>866775</xdr:colOff>
      <xdr:row>19</xdr:row>
      <xdr:rowOff>47626</xdr:rowOff>
    </xdr:from>
    <xdr:to>
      <xdr:col>5</xdr:col>
      <xdr:colOff>257177</xdr:colOff>
      <xdr:row>29</xdr:row>
      <xdr:rowOff>152400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2705100" y="4324351"/>
          <a:ext cx="3209927" cy="1914524"/>
        </a:xfrm>
        <a:prstGeom prst="wedgeRoundRectCallout">
          <a:avLst>
            <a:gd name="adj1" fmla="val 63017"/>
            <a:gd name="adj2" fmla="val -44548"/>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u="none"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　まずは</a:t>
          </a:r>
          <a:r>
            <a:rPr lang="ja-JP" altLang="en-US" sz="900" b="1" u="sng"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子ども基金以外</a:t>
          </a:r>
          <a:r>
            <a:rPr lang="ja-JP" altLang="en-US" sz="9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（自己資金・参加費等）の収入</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から支出に充ててください。</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（例）記入例では、</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収入・・・</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あ</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]131,700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支出・・・</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い</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]115,00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差額・・・</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16,700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）＊返還金額</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充当できる金額・・・</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Ａ</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)100,000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円－差額</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Ｂ</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)83,300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　</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83,300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円分を各費目に振り分けできます。</a:t>
          </a:r>
          <a:endParaRPr lang="en-US" altLang="ja-JP" sz="1000" b="0" kern="100">
            <a:solidFill>
              <a:schemeClr val="lt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387350</xdr:colOff>
      <xdr:row>2</xdr:row>
      <xdr:rowOff>161925</xdr:rowOff>
    </xdr:from>
    <xdr:to>
      <xdr:col>3</xdr:col>
      <xdr:colOff>87630</xdr:colOff>
      <xdr:row>4</xdr:row>
      <xdr:rowOff>171450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016000" y="644525"/>
          <a:ext cx="2297430" cy="479425"/>
        </a:xfrm>
        <a:prstGeom prst="wedgeRoundRectCallout">
          <a:avLst>
            <a:gd name="adj1" fmla="val 57834"/>
            <a:gd name="adj2" fmla="val -11488"/>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実績報告書兼精算算書の申請者と同じ「申請者名」を記入してください。</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571501</xdr:colOff>
      <xdr:row>0</xdr:row>
      <xdr:rowOff>158750</xdr:rowOff>
    </xdr:from>
    <xdr:to>
      <xdr:col>9</xdr:col>
      <xdr:colOff>460375</xdr:colOff>
      <xdr:row>3</xdr:row>
      <xdr:rowOff>9524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007101" y="158750"/>
          <a:ext cx="1635124" cy="549274"/>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en-US" alt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（返還金が</a:t>
          </a:r>
          <a:r>
            <a:rPr lang="ja-JP" altLang="en-US" sz="11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生じない</a:t>
          </a: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場合）</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3</xdr:col>
      <xdr:colOff>85724</xdr:colOff>
      <xdr:row>7</xdr:row>
      <xdr:rowOff>228600</xdr:rowOff>
    </xdr:from>
    <xdr:to>
      <xdr:col>4</xdr:col>
      <xdr:colOff>1621154</xdr:colOff>
      <xdr:row>9</xdr:row>
      <xdr:rowOff>38100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609974" y="1990725"/>
          <a:ext cx="1983105" cy="323850"/>
        </a:xfrm>
        <a:prstGeom prst="wedgeRoundRectCallout">
          <a:avLst>
            <a:gd name="adj1" fmla="val 55464"/>
            <a:gd name="adj2" fmla="val -44821"/>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「助成決定額」を記入してください</a:t>
          </a:r>
          <a:r>
            <a:rPr 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xdr:col>
      <xdr:colOff>885825</xdr:colOff>
      <xdr:row>25</xdr:row>
      <xdr:rowOff>47625</xdr:rowOff>
    </xdr:from>
    <xdr:to>
      <xdr:col>6</xdr:col>
      <xdr:colOff>798195</xdr:colOff>
      <xdr:row>33</xdr:row>
      <xdr:rowOff>171450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724150" y="5410200"/>
          <a:ext cx="4008120" cy="1571625"/>
        </a:xfrm>
        <a:prstGeom prst="wedgeRoundRectCallout">
          <a:avLst>
            <a:gd name="adj1" fmla="val 58289"/>
            <a:gd name="adj2" fmla="val -42846"/>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400"/>
            </a:lnSpc>
            <a:spcAft>
              <a:spcPts val="0"/>
            </a:spcAft>
          </a:pPr>
          <a:r>
            <a:rPr lang="ja-JP" altLang="en-US" sz="10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支出内容及び充当金の配分は、原則、</a:t>
          </a:r>
          <a:r>
            <a:rPr lang="ja-JP" altLang="en-US"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交付申請時の「助成金計算書」と合わせてください。</a:t>
          </a:r>
          <a:endParaRPr lang="en-US" altLang="ja-JP"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lnSpc>
              <a:spcPts val="1400"/>
            </a:lnSpc>
            <a:spcAft>
              <a:spcPts val="0"/>
            </a:spcAft>
          </a:pPr>
          <a:r>
            <a:rPr lang="ja-JP" altLang="en-US" sz="10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（配分が変わるなど場合によっては、「変更申請」が必要です。）</a:t>
          </a:r>
          <a:endParaRPr lang="en-US" altLang="ja-JP" sz="10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lnSpc>
              <a:spcPts val="1400"/>
            </a:lnSpc>
            <a:spcAft>
              <a:spcPts val="0"/>
            </a:spcAft>
          </a:pPr>
          <a:r>
            <a:rPr 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どの</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経費がどの</a:t>
          </a:r>
          <a:r>
            <a:rPr 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費目に該当するか</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、また対象経費は手引き「助成対象経費</a:t>
          </a:r>
          <a:r>
            <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&lt;</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例</a:t>
          </a:r>
          <a:r>
            <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&gt;</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」を参照してください。</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7</xdr:col>
      <xdr:colOff>190500</xdr:colOff>
      <xdr:row>56</xdr:row>
      <xdr:rowOff>123826</xdr:rowOff>
    </xdr:from>
    <xdr:to>
      <xdr:col>9</xdr:col>
      <xdr:colOff>276225</xdr:colOff>
      <xdr:row>58</xdr:row>
      <xdr:rowOff>133350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6943725" y="11172826"/>
          <a:ext cx="1171575" cy="447674"/>
        </a:xfrm>
        <a:prstGeom prst="wedgeRoundRectCallout">
          <a:avLst>
            <a:gd name="adj1" fmla="val -57044"/>
            <a:gd name="adj2" fmla="val 54074"/>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400"/>
            </a:lnSpc>
            <a:spcAft>
              <a:spcPts val="0"/>
            </a:spcAft>
          </a:pPr>
          <a:r>
            <a:rPr lang="ja-JP" altLang="en-US" sz="9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「０」の場合、</a:t>
          </a:r>
          <a:endParaRPr lang="en-US" altLang="ja-JP" sz="9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lnSpc>
              <a:spcPts val="1400"/>
            </a:lnSpc>
            <a:spcAft>
              <a:spcPts val="0"/>
            </a:spcAft>
          </a:pPr>
          <a:r>
            <a:rPr lang="ja-JP" altLang="en-US" sz="9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返還金はありません。</a:t>
          </a:r>
          <a:endParaRPr lang="ja-JP" sz="1000" u="none"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561976</xdr:colOff>
      <xdr:row>2</xdr:row>
      <xdr:rowOff>114300</xdr:rowOff>
    </xdr:from>
    <xdr:to>
      <xdr:col>3</xdr:col>
      <xdr:colOff>116206</xdr:colOff>
      <xdr:row>4</xdr:row>
      <xdr:rowOff>123825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1247776" y="600075"/>
          <a:ext cx="2392680" cy="485775"/>
        </a:xfrm>
        <a:prstGeom prst="wedgeRoundRectCallout">
          <a:avLst>
            <a:gd name="adj1" fmla="val 57834"/>
            <a:gd name="adj2" fmla="val -11488"/>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実績報告書兼清算書の申請者と同じ「申請者名」を記入してください。</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379236</xdr:colOff>
      <xdr:row>0</xdr:row>
      <xdr:rowOff>116417</xdr:rowOff>
    </xdr:from>
    <xdr:to>
      <xdr:col>9</xdr:col>
      <xdr:colOff>539749</xdr:colOff>
      <xdr:row>2</xdr:row>
      <xdr:rowOff>109361</xdr:rowOff>
    </xdr:to>
    <xdr:sp macro="" textlink="">
      <xdr:nvSpPr>
        <xdr:cNvPr id="2" name="正方形/長方形 1">
          <a:extLst>
            <a:ext uri="{FF2B5EF4-FFF2-40B4-BE49-F238E27FC236}">
              <a16:creationId xmlns:a16="http://schemas.microsoft.com/office/drawing/2014/main" id="{B35746F7-7786-4A4C-8A66-E944B5C69054}"/>
            </a:ext>
          </a:extLst>
        </xdr:cNvPr>
        <xdr:cNvSpPr/>
      </xdr:nvSpPr>
      <xdr:spPr>
        <a:xfrm>
          <a:off x="5600347" y="116417"/>
          <a:ext cx="922513" cy="409222"/>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ea typeface="メイリオ" panose="020B0604030504040204" pitchFamily="50" charset="-128"/>
              <a:cs typeface="Times New Roman" panose="02020603050405020304" pitchFamily="18" charset="0"/>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28</xdr:row>
      <xdr:rowOff>76200</xdr:rowOff>
    </xdr:from>
    <xdr:to>
      <xdr:col>9</xdr:col>
      <xdr:colOff>116416</xdr:colOff>
      <xdr:row>29</xdr:row>
      <xdr:rowOff>76200</xdr:rowOff>
    </xdr:to>
    <xdr:sp macro="" textlink="">
      <xdr:nvSpPr>
        <xdr:cNvPr id="3" name="Freeform 4">
          <a:extLst>
            <a:ext uri="{FF2B5EF4-FFF2-40B4-BE49-F238E27FC236}">
              <a16:creationId xmlns:a16="http://schemas.microsoft.com/office/drawing/2014/main" id="{9BC8A2A2-CE93-478E-9576-CB0E8ADEBDF5}"/>
            </a:ext>
          </a:extLst>
        </xdr:cNvPr>
        <xdr:cNvSpPr>
          <a:spLocks/>
        </xdr:cNvSpPr>
      </xdr:nvSpPr>
      <xdr:spPr bwMode="auto">
        <a:xfrm>
          <a:off x="0" y="7753350"/>
          <a:ext cx="6091766" cy="285750"/>
        </a:xfrm>
        <a:custGeom>
          <a:avLst/>
          <a:gdLst>
            <a:gd name="T0" fmla="*/ 0 w 689"/>
            <a:gd name="T1" fmla="*/ 2147483646 h 32"/>
            <a:gd name="T2" fmla="*/ 2147483646 w 689"/>
            <a:gd name="T3" fmla="*/ 2147483646 h 32"/>
            <a:gd name="T4" fmla="*/ 2147483646 w 689"/>
            <a:gd name="T5" fmla="*/ 2147483646 h 32"/>
            <a:gd name="T6" fmla="*/ 2147483646 w 689"/>
            <a:gd name="T7" fmla="*/ 2147483646 h 32"/>
            <a:gd name="T8" fmla="*/ 2147483646 w 689"/>
            <a:gd name="T9" fmla="*/ 2147483646 h 32"/>
            <a:gd name="T10" fmla="*/ 2147483646 w 689"/>
            <a:gd name="T11" fmla="*/ 2147483646 h 32"/>
            <a:gd name="T12" fmla="*/ 2147483646 w 689"/>
            <a:gd name="T13" fmla="*/ 2147483646 h 32"/>
            <a:gd name="T14" fmla="*/ 2147483646 w 689"/>
            <a:gd name="T15" fmla="*/ 2147483646 h 32"/>
            <a:gd name="T16" fmla="*/ 2147483646 w 689"/>
            <a:gd name="T17" fmla="*/ 2147483646 h 3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89" h="32">
              <a:moveTo>
                <a:pt x="0" y="31"/>
              </a:moveTo>
              <a:cubicBezTo>
                <a:pt x="24" y="17"/>
                <a:pt x="49" y="4"/>
                <a:pt x="73" y="4"/>
              </a:cubicBezTo>
              <a:cubicBezTo>
                <a:pt x="97" y="4"/>
                <a:pt x="120" y="32"/>
                <a:pt x="146" y="32"/>
              </a:cubicBezTo>
              <a:cubicBezTo>
                <a:pt x="172" y="32"/>
                <a:pt x="203" y="4"/>
                <a:pt x="229" y="4"/>
              </a:cubicBezTo>
              <a:cubicBezTo>
                <a:pt x="255" y="4"/>
                <a:pt x="279" y="29"/>
                <a:pt x="304" y="29"/>
              </a:cubicBezTo>
              <a:cubicBezTo>
                <a:pt x="329" y="29"/>
                <a:pt x="351" y="2"/>
                <a:pt x="382" y="2"/>
              </a:cubicBezTo>
              <a:cubicBezTo>
                <a:pt x="413" y="2"/>
                <a:pt x="454" y="32"/>
                <a:pt x="492" y="32"/>
              </a:cubicBezTo>
              <a:cubicBezTo>
                <a:pt x="530" y="32"/>
                <a:pt x="579" y="2"/>
                <a:pt x="612" y="1"/>
              </a:cubicBezTo>
              <a:cubicBezTo>
                <a:pt x="645" y="0"/>
                <a:pt x="676" y="22"/>
                <a:pt x="689" y="27"/>
              </a:cubicBezTo>
            </a:path>
          </a:pathLst>
        </a:custGeom>
        <a:solidFill>
          <a:srgbClr xmlns:mc="http://schemas.openxmlformats.org/markup-compatibility/2006" xmlns:a14="http://schemas.microsoft.com/office/drawing/2010/main" val="FFFFFF" mc:Ignorable="a14" a14:legacySpreadsheetColorIndex="9"/>
        </a:solidFill>
        <a:ln w="1016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142875</xdr:colOff>
      <xdr:row>11</xdr:row>
      <xdr:rowOff>254001</xdr:rowOff>
    </xdr:from>
    <xdr:to>
      <xdr:col>5</xdr:col>
      <xdr:colOff>529167</xdr:colOff>
      <xdr:row>17</xdr:row>
      <xdr:rowOff>201084</xdr:rowOff>
    </xdr:to>
    <xdr:sp macro="" textlink="">
      <xdr:nvSpPr>
        <xdr:cNvPr id="4" name="角丸四角形 5">
          <a:extLst>
            <a:ext uri="{FF2B5EF4-FFF2-40B4-BE49-F238E27FC236}">
              <a16:creationId xmlns:a16="http://schemas.microsoft.com/office/drawing/2014/main" id="{37D7B82F-D56D-4964-9907-8B7E337E1454}"/>
            </a:ext>
          </a:extLst>
        </xdr:cNvPr>
        <xdr:cNvSpPr/>
      </xdr:nvSpPr>
      <xdr:spPr>
        <a:xfrm>
          <a:off x="384175" y="3073401"/>
          <a:ext cx="3840692" cy="1661583"/>
        </a:xfrm>
        <a:prstGeom prst="roundRect">
          <a:avLst>
            <a:gd name="adj" fmla="val 12500"/>
          </a:avLst>
        </a:prstGeom>
        <a:solidFill>
          <a:srgbClr val="FFE1E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5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団体会員、臨時に雇用した人</a:t>
          </a:r>
          <a:r>
            <a:rPr lang="ja-JP" altLang="en-US"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に支払いをした場合は、</a:t>
          </a:r>
          <a:endParaRPr lang="en-US" altLang="ja-JP"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5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5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105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人につき</a:t>
          </a:r>
          <a:r>
            <a:rPr lang="en-US" altLang="ja-JP" sz="105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105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枚勤務表」</a:t>
          </a:r>
          <a:r>
            <a:rPr lang="ja-JP" altLang="en-US"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を作成してください。</a:t>
          </a:r>
          <a:endParaRPr lang="en-US" altLang="ja-JP"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団体会員、臨時に雇用した人への給与は、収支報告書での</a:t>
          </a:r>
          <a:endParaRPr lang="en-US" altLang="ja-JP"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「人件費」にあたります。</a:t>
          </a:r>
          <a:endParaRPr lang="en-US" altLang="ja-JP" sz="105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1050" b="1"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50" b="1"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050" b="1"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団体会員以外（ボランティア等）への謝礼の支払いは「報償費」となるため、</a:t>
          </a:r>
          <a:r>
            <a:rPr lang="ja-JP" altLang="en-US" sz="1050" b="1" u="sng"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勤務表の</a:t>
          </a:r>
          <a:r>
            <a:rPr lang="ja-JP" altLang="en-US" sz="1050" b="1" i="0" u="sng"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作成は不要</a:t>
          </a:r>
          <a:r>
            <a:rPr lang="ja-JP" altLang="en-US" sz="1050" b="1"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です。</a:t>
          </a:r>
          <a:endParaRPr lang="ja-JP" sz="11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5</xdr:col>
      <xdr:colOff>59971</xdr:colOff>
      <xdr:row>4</xdr:row>
      <xdr:rowOff>100541</xdr:rowOff>
    </xdr:from>
    <xdr:to>
      <xdr:col>9</xdr:col>
      <xdr:colOff>575028</xdr:colOff>
      <xdr:row>8</xdr:row>
      <xdr:rowOff>222251</xdr:rowOff>
    </xdr:to>
    <xdr:sp macro="" textlink="">
      <xdr:nvSpPr>
        <xdr:cNvPr id="5" name="角丸四角形吹き出し 7">
          <a:extLst>
            <a:ext uri="{FF2B5EF4-FFF2-40B4-BE49-F238E27FC236}">
              <a16:creationId xmlns:a16="http://schemas.microsoft.com/office/drawing/2014/main" id="{EBE3A557-889B-4536-8C79-060C499A0948}"/>
            </a:ext>
          </a:extLst>
        </xdr:cNvPr>
        <xdr:cNvSpPr/>
      </xdr:nvSpPr>
      <xdr:spPr>
        <a:xfrm>
          <a:off x="3757082" y="982485"/>
          <a:ext cx="2801057" cy="1208266"/>
        </a:xfrm>
        <a:prstGeom prst="wedgeRoundRectCallout">
          <a:avLst>
            <a:gd name="adj1" fmla="val -58455"/>
            <a:gd name="adj2" fmla="val -43483"/>
            <a:gd name="adj3" fmla="val 16667"/>
          </a:avLst>
        </a:prstGeom>
        <a:solidFill>
          <a:srgbClr val="FFE1E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必ず</a:t>
          </a:r>
          <a:r>
            <a:rPr lang="ja-JP" altLang="en-US" sz="10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「領収書」</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を受け取ってください。</a:t>
          </a:r>
          <a:endPar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団体会員に支払いをした場合、収支報告書の裏付け資料として必要になります。</a:t>
          </a:r>
          <a:endPar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領収書には、「勤務日」「被雇用者の住所」　　</a:t>
          </a:r>
          <a:endPar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「署名」の記載が必要です。</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21166</xdr:colOff>
      <xdr:row>32</xdr:row>
      <xdr:rowOff>243417</xdr:rowOff>
    </xdr:from>
    <xdr:to>
      <xdr:col>2</xdr:col>
      <xdr:colOff>1957916</xdr:colOff>
      <xdr:row>36</xdr:row>
      <xdr:rowOff>190500</xdr:rowOff>
    </xdr:to>
    <xdr:sp macro="" textlink="">
      <xdr:nvSpPr>
        <xdr:cNvPr id="6" name="角丸四角形吹き出し 8">
          <a:extLst>
            <a:ext uri="{FF2B5EF4-FFF2-40B4-BE49-F238E27FC236}">
              <a16:creationId xmlns:a16="http://schemas.microsoft.com/office/drawing/2014/main" id="{73703EA9-BF2C-4FCF-A3FC-30B0D2D035E4}"/>
            </a:ext>
          </a:extLst>
        </xdr:cNvPr>
        <xdr:cNvSpPr/>
      </xdr:nvSpPr>
      <xdr:spPr>
        <a:xfrm>
          <a:off x="262466" y="9063567"/>
          <a:ext cx="2501900" cy="1032933"/>
        </a:xfrm>
        <a:prstGeom prst="wedgeRoundRectCallout">
          <a:avLst>
            <a:gd name="adj1" fmla="val 57026"/>
            <a:gd name="adj2" fmla="val 39336"/>
            <a:gd name="adj3" fmla="val 16667"/>
          </a:avLst>
        </a:prstGeom>
        <a:solidFill>
          <a:srgbClr val="FFE1E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この会員の合計勤務時間、合計賃金を記入</a:t>
          </a:r>
          <a:endParaRPr lang="en-US" altLang="ja-JP" sz="10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10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　してください。</a:t>
          </a:r>
          <a:endParaRPr lang="en-US" altLang="ja-JP" sz="10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10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0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子ども・子育て地域活動支援助成事業 </a:t>
          </a:r>
          <a:endParaRPr lang="en-US" altLang="ja-JP" sz="10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10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0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以外での賃金は含みません。　</a:t>
          </a:r>
          <a:endParaRPr lang="ja-JP" sz="10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10</xdr:row>
      <xdr:rowOff>66676</xdr:rowOff>
    </xdr:from>
    <xdr:to>
      <xdr:col>9</xdr:col>
      <xdr:colOff>390525</xdr:colOff>
      <xdr:row>41</xdr:row>
      <xdr:rowOff>0</xdr:rowOff>
    </xdr:to>
    <xdr:sp macro="" textlink="">
      <xdr:nvSpPr>
        <xdr:cNvPr id="2" name="角丸四角形 1">
          <a:extLst>
            <a:ext uri="{FF2B5EF4-FFF2-40B4-BE49-F238E27FC236}">
              <a16:creationId xmlns:a16="http://schemas.microsoft.com/office/drawing/2014/main" id="{6BD15DAD-B99B-40B0-8DB5-48C34E81BAA8}"/>
            </a:ext>
          </a:extLst>
        </xdr:cNvPr>
        <xdr:cNvSpPr/>
      </xdr:nvSpPr>
      <xdr:spPr>
        <a:xfrm>
          <a:off x="85725" y="1768476"/>
          <a:ext cx="5854700" cy="7216774"/>
        </a:xfrm>
        <a:prstGeom prst="roundRect">
          <a:avLst>
            <a:gd name="adj" fmla="val 289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xdr:txBody>
    </xdr:sp>
    <xdr:clientData/>
  </xdr:twoCellAnchor>
  <xdr:twoCellAnchor>
    <xdr:from>
      <xdr:col>0</xdr:col>
      <xdr:colOff>380999</xdr:colOff>
      <xdr:row>12</xdr:row>
      <xdr:rowOff>161925</xdr:rowOff>
    </xdr:from>
    <xdr:to>
      <xdr:col>3</xdr:col>
      <xdr:colOff>721359</xdr:colOff>
      <xdr:row>26</xdr:row>
      <xdr:rowOff>151765</xdr:rowOff>
    </xdr:to>
    <xdr:sp macro="" textlink="">
      <xdr:nvSpPr>
        <xdr:cNvPr id="3" name="メモ 2">
          <a:extLst>
            <a:ext uri="{FF2B5EF4-FFF2-40B4-BE49-F238E27FC236}">
              <a16:creationId xmlns:a16="http://schemas.microsoft.com/office/drawing/2014/main" id="{A03902B0-B1ED-442D-BCAE-8874D43DA462}"/>
            </a:ext>
          </a:extLst>
        </xdr:cNvPr>
        <xdr:cNvSpPr/>
      </xdr:nvSpPr>
      <xdr:spPr>
        <a:xfrm>
          <a:off x="380999" y="2333625"/>
          <a:ext cx="2410460" cy="3279140"/>
        </a:xfrm>
        <a:prstGeom prst="foldedCorner">
          <a:avLst>
            <a:gd name="adj" fmla="val 9243"/>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kern="100">
              <a:solidFill>
                <a:srgbClr val="000000"/>
              </a:solidFill>
              <a:effectLst/>
              <a:ea typeface="HGP創英角ﾎﾟｯﾌﾟ体" panose="040B0A00000000000000" pitchFamily="50" charset="-128"/>
              <a:cs typeface="Times New Roman" panose="02020603050405020304" pitchFamily="18" charset="0"/>
            </a:rPr>
            <a:t>せたがや文具店</a:t>
          </a:r>
          <a:endParaRPr lang="ja-JP" sz="1050" kern="100">
            <a:effectLst/>
            <a:ea typeface="ＭＳ 明朝" panose="02020609040205080304" pitchFamily="17" charset="-128"/>
            <a:cs typeface="Times New Roman" panose="02020603050405020304" pitchFamily="18" charset="0"/>
          </a:endParaRPr>
        </a:p>
        <a:p>
          <a:pPr algn="ctr">
            <a:spcAft>
              <a:spcPts val="0"/>
            </a:spcAft>
          </a:pPr>
          <a:r>
            <a:rPr lang="ja-JP" sz="2000" kern="100">
              <a:solidFill>
                <a:srgbClr val="000000"/>
              </a:solidFill>
              <a:effectLst/>
              <a:ea typeface="游ゴシック Medium" panose="020B0500000000000000" pitchFamily="50" charset="-128"/>
              <a:cs typeface="Times New Roman" panose="02020603050405020304" pitchFamily="18" charset="0"/>
            </a:rPr>
            <a:t>＜領収証＞</a:t>
          </a:r>
          <a:endParaRPr lang="ja-JP" sz="1050" kern="100">
            <a:effectLst/>
            <a:ea typeface="ＭＳ 明朝" panose="02020609040205080304" pitchFamily="17" charset="-128"/>
            <a:cs typeface="Times New Roman" panose="02020603050405020304" pitchFamily="18" charset="0"/>
          </a:endParaRPr>
        </a:p>
        <a:p>
          <a:pPr algn="ctr">
            <a:spcAft>
              <a:spcPts val="0"/>
            </a:spcAft>
          </a:pPr>
          <a:r>
            <a:rPr lang="en-US" sz="1100" kern="100">
              <a:solidFill>
                <a:srgbClr val="000000"/>
              </a:solidFill>
              <a:effectLst/>
              <a:latin typeface="游ゴシック Medium" panose="020B0500000000000000" pitchFamily="50" charset="-128"/>
              <a:ea typeface="ＭＳ 明朝" panose="02020609040205080304" pitchFamily="17" charset="-128"/>
              <a:cs typeface="Times New Roman" panose="02020603050405020304" pitchFamily="18" charset="0"/>
            </a:rPr>
            <a:t>2025</a:t>
          </a:r>
          <a:r>
            <a:rPr lang="ja-JP" sz="1100" kern="100">
              <a:solidFill>
                <a:srgbClr val="000000"/>
              </a:solidFill>
              <a:effectLst/>
              <a:ea typeface="游ゴシック Medium" panose="020B0500000000000000" pitchFamily="50" charset="-128"/>
              <a:cs typeface="Times New Roman" panose="02020603050405020304" pitchFamily="18" charset="0"/>
            </a:rPr>
            <a:t>年</a:t>
          </a:r>
          <a:r>
            <a:rPr lang="en-US" altLang="ja-JP" sz="1100" kern="100">
              <a:solidFill>
                <a:srgbClr val="000000"/>
              </a:solidFill>
              <a:effectLst/>
              <a:ea typeface="游ゴシック Medium" panose="020B0500000000000000" pitchFamily="50" charset="-128"/>
              <a:cs typeface="Times New Roman" panose="02020603050405020304" pitchFamily="18" charset="0"/>
            </a:rPr>
            <a:t>10</a:t>
          </a:r>
          <a:r>
            <a:rPr lang="ja-JP" sz="1100" kern="100">
              <a:solidFill>
                <a:srgbClr val="000000"/>
              </a:solidFill>
              <a:effectLst/>
              <a:ea typeface="游ゴシック Medium" panose="020B0500000000000000" pitchFamily="50" charset="-128"/>
              <a:cs typeface="Times New Roman" panose="02020603050405020304" pitchFamily="18" charset="0"/>
            </a:rPr>
            <a:t>月</a:t>
          </a:r>
          <a:r>
            <a:rPr lang="en-US" sz="1100" kern="100">
              <a:solidFill>
                <a:srgbClr val="000000"/>
              </a:solidFill>
              <a:effectLst/>
              <a:ea typeface="游ゴシック Medium" panose="020B0500000000000000" pitchFamily="50" charset="-128"/>
              <a:cs typeface="Times New Roman" panose="02020603050405020304" pitchFamily="18" charset="0"/>
            </a:rPr>
            <a:t>8</a:t>
          </a:r>
          <a:r>
            <a:rPr lang="ja-JP" sz="1100" kern="100">
              <a:solidFill>
                <a:srgbClr val="000000"/>
              </a:solidFill>
              <a:effectLst/>
              <a:ea typeface="游ゴシック Medium" panose="020B0500000000000000" pitchFamily="50" charset="-128"/>
              <a:cs typeface="Times New Roman" panose="02020603050405020304" pitchFamily="18" charset="0"/>
            </a:rPr>
            <a:t>日</a:t>
          </a:r>
          <a:r>
            <a:rPr lang="en-US" sz="1100" kern="100">
              <a:solidFill>
                <a:srgbClr val="000000"/>
              </a:solidFill>
              <a:effectLst/>
              <a:ea typeface="游ゴシック Medium" panose="020B0500000000000000" pitchFamily="50" charset="-128"/>
              <a:cs typeface="Times New Roman" panose="02020603050405020304" pitchFamily="18" charset="0"/>
            </a:rPr>
            <a:t>(</a:t>
          </a:r>
          <a:r>
            <a:rPr lang="ja-JP" altLang="en-US" sz="1100" kern="100">
              <a:solidFill>
                <a:srgbClr val="000000"/>
              </a:solidFill>
              <a:effectLst/>
              <a:ea typeface="游ゴシック Medium" panose="020B0500000000000000" pitchFamily="50" charset="-128"/>
              <a:cs typeface="Times New Roman" panose="02020603050405020304" pitchFamily="18" charset="0"/>
            </a:rPr>
            <a:t>水</a:t>
          </a:r>
          <a:r>
            <a:rPr lang="en-US" altLang="ja-JP" sz="1100" kern="100">
              <a:solidFill>
                <a:srgbClr val="000000"/>
              </a:solidFill>
              <a:effectLst/>
              <a:ea typeface="游ゴシック Medium" panose="020B0500000000000000" pitchFamily="50"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100" kern="100">
              <a:solidFill>
                <a:srgbClr val="000000"/>
              </a:solidFill>
              <a:effectLst/>
              <a:ea typeface="游ゴシック Medium" panose="020B0500000000000000" pitchFamily="50"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39700" algn="just">
            <a:spcAft>
              <a:spcPts val="0"/>
            </a:spcAft>
          </a:pPr>
          <a:r>
            <a:rPr lang="ja-JP" sz="1100" kern="100">
              <a:solidFill>
                <a:srgbClr val="000000"/>
              </a:solidFill>
              <a:effectLst/>
              <a:ea typeface="游ゴシック Medium" panose="020B0500000000000000" pitchFamily="50" charset="-128"/>
              <a:cs typeface="Times New Roman" panose="02020603050405020304" pitchFamily="18" charset="0"/>
            </a:rPr>
            <a:t>文具　　　　　　　　　　</a:t>
          </a:r>
          <a:r>
            <a:rPr lang="en-US" sz="1100" kern="100">
              <a:solidFill>
                <a:srgbClr val="000000"/>
              </a:solidFill>
              <a:effectLst/>
              <a:ea typeface="游ゴシック Medium" panose="020B0500000000000000" pitchFamily="50" charset="-128"/>
              <a:cs typeface="Times New Roman" panose="02020603050405020304" pitchFamily="18" charset="0"/>
            </a:rPr>
            <a:t>4,000</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100" kern="100">
              <a:solidFill>
                <a:srgbClr val="000000"/>
              </a:solidFill>
              <a:effectLst/>
              <a:ea typeface="游ゴシック Medium" panose="020B0500000000000000" pitchFamily="50" charset="-128"/>
              <a:cs typeface="Times New Roman" panose="02020603050405020304" pitchFamily="18" charset="0"/>
            </a:rPr>
            <a:t>　色鉛筆　　　　　　　　　</a:t>
          </a:r>
          <a:r>
            <a:rPr lang="en-US" sz="1100" kern="100">
              <a:solidFill>
                <a:srgbClr val="000000"/>
              </a:solidFill>
              <a:effectLst/>
              <a:ea typeface="游ゴシック Medium" panose="020B0500000000000000" pitchFamily="50" charset="-128"/>
              <a:cs typeface="Times New Roman" panose="02020603050405020304" pitchFamily="18" charset="0"/>
            </a:rPr>
            <a:t>2,000</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100" kern="100">
              <a:solidFill>
                <a:srgbClr val="000000"/>
              </a:solidFill>
              <a:effectLst/>
              <a:ea typeface="游ゴシック Medium" panose="020B0500000000000000" pitchFamily="50" charset="-128"/>
              <a:cs typeface="Times New Roman" panose="02020603050405020304" pitchFamily="18" charset="0"/>
            </a:rPr>
            <a:t>　スケッチブック　　　　　</a:t>
          </a:r>
          <a:r>
            <a:rPr lang="en-US" sz="1100" kern="100">
              <a:solidFill>
                <a:srgbClr val="000000"/>
              </a:solidFill>
              <a:effectLst/>
              <a:ea typeface="游ゴシック Medium" panose="020B0500000000000000" pitchFamily="50" charset="-128"/>
              <a:cs typeface="Times New Roman" panose="02020603050405020304" pitchFamily="18" charset="0"/>
            </a:rPr>
            <a:t>2,000</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100" kern="100">
              <a:solidFill>
                <a:srgbClr val="000000"/>
              </a:solidFill>
              <a:effectLst/>
              <a:ea typeface="游ゴシック Medium" panose="020B0500000000000000" pitchFamily="50" charset="-128"/>
              <a:cs typeface="Times New Roman" panose="02020603050405020304" pitchFamily="18" charset="0"/>
            </a:rPr>
            <a:t>　シール　　　　　　　　　</a:t>
          </a:r>
          <a:r>
            <a:rPr lang="en-US" sz="1100" kern="100">
              <a:solidFill>
                <a:srgbClr val="000000"/>
              </a:solidFill>
              <a:effectLst/>
              <a:ea typeface="游ゴシック Medium" panose="020B0500000000000000" pitchFamily="50" charset="-128"/>
              <a:cs typeface="Times New Roman" panose="02020603050405020304" pitchFamily="18" charset="0"/>
            </a:rPr>
            <a:t>1,000</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100" kern="100">
              <a:solidFill>
                <a:srgbClr val="000000"/>
              </a:solidFill>
              <a:effectLst/>
              <a:ea typeface="游ゴシック Medium" panose="020B0500000000000000" pitchFamily="50" charset="-128"/>
              <a:cs typeface="Times New Roman" panose="02020603050405020304" pitchFamily="18" charset="0"/>
            </a:rPr>
            <a:t>　テープ　　　　　　　　　</a:t>
          </a:r>
          <a:r>
            <a:rPr lang="en-US" sz="1100" kern="100">
              <a:solidFill>
                <a:srgbClr val="000000"/>
              </a:solidFill>
              <a:effectLst/>
              <a:ea typeface="游ゴシック Medium" panose="020B0500000000000000" pitchFamily="50" charset="-128"/>
              <a:cs typeface="Times New Roman" panose="02020603050405020304" pitchFamily="18" charset="0"/>
            </a:rPr>
            <a:t>1,000</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100" kern="100">
              <a:solidFill>
                <a:srgbClr val="000000"/>
              </a:solidFill>
              <a:effectLst/>
              <a:latin typeface="游ゴシック Medium" panose="020B0500000000000000" pitchFamily="50"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100" kern="100">
              <a:solidFill>
                <a:srgbClr val="000000"/>
              </a:solidFill>
              <a:effectLst/>
              <a:ea typeface="游ゴシック Medium" panose="020B0500000000000000" pitchFamily="50" charset="-128"/>
              <a:cs typeface="Times New Roman" panose="02020603050405020304" pitchFamily="18" charset="0"/>
            </a:rPr>
            <a:t>　</a:t>
          </a:r>
          <a:r>
            <a:rPr lang="ja-JP" sz="1800" b="1" kern="100">
              <a:solidFill>
                <a:srgbClr val="000000"/>
              </a:solidFill>
              <a:effectLst/>
              <a:ea typeface="游ゴシック Medium" panose="020B0500000000000000" pitchFamily="50" charset="-128"/>
              <a:cs typeface="Times New Roman" panose="02020603050405020304" pitchFamily="18" charset="0"/>
            </a:rPr>
            <a:t>合計　　 ￥</a:t>
          </a:r>
          <a:r>
            <a:rPr lang="en-US" sz="1800" b="1" kern="100">
              <a:solidFill>
                <a:srgbClr val="000000"/>
              </a:solidFill>
              <a:effectLst/>
              <a:ea typeface="游ゴシック Medium" panose="020B0500000000000000" pitchFamily="50" charset="-128"/>
              <a:cs typeface="Times New Roman" panose="02020603050405020304" pitchFamily="18" charset="0"/>
            </a:rPr>
            <a:t>10,000</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409574</xdr:colOff>
      <xdr:row>31</xdr:row>
      <xdr:rowOff>47625</xdr:rowOff>
    </xdr:from>
    <xdr:to>
      <xdr:col>8</xdr:col>
      <xdr:colOff>201929</xdr:colOff>
      <xdr:row>39</xdr:row>
      <xdr:rowOff>53340</xdr:rowOff>
    </xdr:to>
    <xdr:sp macro="" textlink="">
      <xdr:nvSpPr>
        <xdr:cNvPr id="4" name="メモ 3">
          <a:extLst>
            <a:ext uri="{FF2B5EF4-FFF2-40B4-BE49-F238E27FC236}">
              <a16:creationId xmlns:a16="http://schemas.microsoft.com/office/drawing/2014/main" id="{CC6A0397-9261-45BB-8346-8004EA576C7F}"/>
            </a:ext>
          </a:extLst>
        </xdr:cNvPr>
        <xdr:cNvSpPr/>
      </xdr:nvSpPr>
      <xdr:spPr>
        <a:xfrm>
          <a:off x="409574" y="6683375"/>
          <a:ext cx="4999355" cy="1885315"/>
        </a:xfrm>
        <a:prstGeom prst="foldedCorner">
          <a:avLst>
            <a:gd name="adj" fmla="val 7099"/>
          </a:avLst>
        </a:prstGeom>
        <a:solidFill>
          <a:schemeClr val="accent1">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100" kern="100">
              <a:solidFill>
                <a:srgbClr val="000000"/>
              </a:solidFill>
              <a:effectLst/>
              <a:ea typeface="游ゴシック Medium" panose="020B0500000000000000" pitchFamily="50" charset="-128"/>
              <a:cs typeface="Times New Roman" panose="02020603050405020304" pitchFamily="18" charset="0"/>
            </a:rPr>
            <a:t>領　収　証</a:t>
          </a:r>
          <a:endParaRPr lang="ja-JP" sz="1050" kern="100">
            <a:effectLst/>
            <a:ea typeface="ＭＳ 明朝" panose="02020609040205080304" pitchFamily="17" charset="-128"/>
            <a:cs typeface="Times New Roman" panose="02020603050405020304" pitchFamily="18" charset="0"/>
          </a:endParaRPr>
        </a:p>
        <a:p>
          <a:pPr indent="149225" algn="ctr">
            <a:spcAft>
              <a:spcPts val="0"/>
            </a:spcAft>
          </a:pPr>
          <a:r>
            <a:rPr lang="ja-JP" altLang="en-US" sz="1050" b="1" kern="100">
              <a:solidFill>
                <a:srgbClr val="000000"/>
              </a:solidFill>
              <a:effectLst/>
              <a:ea typeface="游ゴシック Medium" panose="020B0500000000000000" pitchFamily="50" charset="-128"/>
              <a:cs typeface="Times New Roman" panose="02020603050405020304" pitchFamily="18" charset="0"/>
            </a:rPr>
            <a:t>せたがやの会</a:t>
          </a:r>
          <a:r>
            <a:rPr lang="ja-JP" sz="1050" kern="100">
              <a:solidFill>
                <a:srgbClr val="000000"/>
              </a:solidFill>
              <a:effectLst/>
              <a:ea typeface="游ゴシック Medium" panose="020B0500000000000000" pitchFamily="50" charset="-128"/>
              <a:cs typeface="Times New Roman" panose="02020603050405020304" pitchFamily="18" charset="0"/>
            </a:rPr>
            <a:t>　様</a:t>
          </a:r>
          <a:endParaRPr lang="ja-JP" sz="1050" kern="100">
            <a:effectLst/>
            <a:ea typeface="ＭＳ 明朝" panose="02020609040205080304" pitchFamily="17" charset="-128"/>
            <a:cs typeface="Times New Roman" panose="02020603050405020304" pitchFamily="18" charset="0"/>
          </a:endParaRPr>
        </a:p>
        <a:p>
          <a:pPr indent="224155" algn="ctr">
            <a:spcBef>
              <a:spcPts val="600"/>
            </a:spcBef>
            <a:spcAft>
              <a:spcPts val="0"/>
            </a:spcAft>
          </a:pPr>
          <a:r>
            <a:rPr lang="ja-JP" sz="1800" b="1" u="sng" kern="100">
              <a:solidFill>
                <a:srgbClr val="000000"/>
              </a:solidFill>
              <a:effectLst/>
              <a:ea typeface="游ゴシック Medium" panose="020B0500000000000000" pitchFamily="50" charset="-128"/>
              <a:cs typeface="Times New Roman" panose="02020603050405020304" pitchFamily="18" charset="0"/>
            </a:rPr>
            <a:t>金額　　￥</a:t>
          </a:r>
          <a:r>
            <a:rPr lang="ja-JP" altLang="en-US" sz="1800" b="1" u="sng" kern="100">
              <a:solidFill>
                <a:srgbClr val="000000"/>
              </a:solidFill>
              <a:effectLst/>
              <a:ea typeface="游ゴシック Medium" panose="020B0500000000000000" pitchFamily="50" charset="-128"/>
              <a:cs typeface="Times New Roman" panose="02020603050405020304" pitchFamily="18" charset="0"/>
            </a:rPr>
            <a:t>２</a:t>
          </a:r>
          <a:r>
            <a:rPr lang="ja-JP" sz="1800" b="1" u="sng" kern="100">
              <a:solidFill>
                <a:srgbClr val="000000"/>
              </a:solidFill>
              <a:effectLst/>
              <a:ea typeface="游ゴシック Medium" panose="020B0500000000000000" pitchFamily="50" charset="-128"/>
              <a:cs typeface="Times New Roman" panose="02020603050405020304" pitchFamily="18" charset="0"/>
            </a:rPr>
            <a:t>，０００</a:t>
          </a:r>
          <a:endParaRPr lang="ja-JP" sz="1050" kern="100">
            <a:effectLst/>
            <a:ea typeface="ＭＳ 明朝" panose="02020609040205080304" pitchFamily="17" charset="-128"/>
            <a:cs typeface="Times New Roman" panose="02020603050405020304" pitchFamily="18" charset="0"/>
          </a:endParaRPr>
        </a:p>
        <a:p>
          <a:pPr indent="733425" algn="l">
            <a:spcAft>
              <a:spcPts val="0"/>
            </a:spcAft>
          </a:pPr>
          <a:r>
            <a:rPr lang="ja-JP" sz="1050" kern="100">
              <a:solidFill>
                <a:srgbClr val="000000"/>
              </a:solidFill>
              <a:effectLst/>
              <a:ea typeface="游ゴシック Medium" panose="020B0500000000000000" pitchFamily="50" charset="-128"/>
              <a:cs typeface="Times New Roman" panose="02020603050405020304" pitchFamily="18" charset="0"/>
            </a:rPr>
            <a:t>但　絵本代として</a:t>
          </a:r>
          <a:endParaRPr lang="ja-JP" sz="1050" kern="100">
            <a:effectLst/>
            <a:ea typeface="ＭＳ 明朝" panose="02020609040205080304" pitchFamily="17" charset="-128"/>
            <a:cs typeface="Times New Roman" panose="02020603050405020304" pitchFamily="18" charset="0"/>
          </a:endParaRPr>
        </a:p>
        <a:p>
          <a:pPr algn="ctr">
            <a:spcAft>
              <a:spcPts val="0"/>
            </a:spcAft>
          </a:pPr>
          <a:r>
            <a:rPr lang="en-US" sz="1050" b="1" kern="100">
              <a:solidFill>
                <a:srgbClr val="000000"/>
              </a:solidFill>
              <a:effectLst/>
              <a:latin typeface="游ゴシック Medium" panose="020B0500000000000000" pitchFamily="50" charset="-128"/>
              <a:ea typeface="ＭＳ 明朝" panose="02020609040205080304" pitchFamily="17" charset="-128"/>
              <a:cs typeface="Times New Roman" panose="02020603050405020304" pitchFamily="18" charset="0"/>
            </a:rPr>
            <a:t>202</a:t>
          </a:r>
          <a:r>
            <a:rPr lang="en-US" altLang="ja-JP" sz="1050" b="1" kern="100">
              <a:solidFill>
                <a:srgbClr val="000000"/>
              </a:solidFill>
              <a:effectLst/>
              <a:latin typeface="游ゴシック Medium" panose="020B0500000000000000" pitchFamily="50" charset="-128"/>
              <a:ea typeface="ＭＳ 明朝" panose="02020609040205080304" pitchFamily="17" charset="-128"/>
              <a:cs typeface="Times New Roman" panose="02020603050405020304" pitchFamily="18" charset="0"/>
            </a:rPr>
            <a:t>5</a:t>
          </a:r>
          <a:r>
            <a:rPr lang="ja-JP" sz="1050" kern="100">
              <a:solidFill>
                <a:srgbClr val="000000"/>
              </a:solidFill>
              <a:effectLst/>
              <a:ea typeface="游ゴシック Medium" panose="020B0500000000000000" pitchFamily="50" charset="-128"/>
              <a:cs typeface="Times New Roman" panose="02020603050405020304" pitchFamily="18" charset="0"/>
            </a:rPr>
            <a:t>年</a:t>
          </a:r>
          <a:r>
            <a:rPr lang="en-US" sz="1050" b="1" kern="100">
              <a:solidFill>
                <a:srgbClr val="000000"/>
              </a:solidFill>
              <a:effectLst/>
              <a:ea typeface="游ゴシック Medium" panose="020B0500000000000000" pitchFamily="50" charset="-128"/>
              <a:cs typeface="Times New Roman" panose="02020603050405020304" pitchFamily="18" charset="0"/>
            </a:rPr>
            <a:t>4</a:t>
          </a:r>
          <a:r>
            <a:rPr lang="ja-JP" sz="1050" kern="100">
              <a:solidFill>
                <a:srgbClr val="000000"/>
              </a:solidFill>
              <a:effectLst/>
              <a:ea typeface="游ゴシック Medium" panose="020B0500000000000000" pitchFamily="50" charset="-128"/>
              <a:cs typeface="Times New Roman" panose="02020603050405020304" pitchFamily="18" charset="0"/>
            </a:rPr>
            <a:t>月</a:t>
          </a:r>
          <a:r>
            <a:rPr lang="en-US" sz="1050" b="1" kern="100">
              <a:solidFill>
                <a:srgbClr val="000000"/>
              </a:solidFill>
              <a:effectLst/>
              <a:ea typeface="游ゴシック Medium" panose="020B0500000000000000" pitchFamily="50" charset="-128"/>
              <a:cs typeface="Times New Roman" panose="02020603050405020304" pitchFamily="18" charset="0"/>
            </a:rPr>
            <a:t>15</a:t>
          </a:r>
          <a:r>
            <a:rPr lang="ja-JP" sz="1050" kern="100">
              <a:solidFill>
                <a:srgbClr val="000000"/>
              </a:solidFill>
              <a:effectLst/>
              <a:ea typeface="游ゴシック Medium" panose="020B0500000000000000" pitchFamily="50" charset="-128"/>
              <a:cs typeface="Times New Roman" panose="02020603050405020304" pitchFamily="18" charset="0"/>
            </a:rPr>
            <a:t>日　上記正に領収いたしました。</a:t>
          </a:r>
          <a:endParaRPr lang="ja-JP" sz="1050" kern="100">
            <a:effectLst/>
            <a:ea typeface="ＭＳ 明朝" panose="02020609040205080304" pitchFamily="17" charset="-128"/>
            <a:cs typeface="Times New Roman" panose="02020603050405020304" pitchFamily="18" charset="0"/>
          </a:endParaRPr>
        </a:p>
        <a:p>
          <a:pPr algn="r" latinLnBrk="1">
            <a:spcBef>
              <a:spcPts val="600"/>
            </a:spcBef>
            <a:spcAft>
              <a:spcPts val="0"/>
            </a:spcAft>
          </a:pPr>
          <a:r>
            <a:rPr lang="ja-JP" sz="1050" kern="100">
              <a:solidFill>
                <a:srgbClr val="000000"/>
              </a:solidFill>
              <a:effectLst/>
              <a:ea typeface="游ゴシック Medium" panose="020B0500000000000000" pitchFamily="50" charset="-128"/>
              <a:cs typeface="Times New Roman" panose="02020603050405020304" pitchFamily="18" charset="0"/>
            </a:rPr>
            <a:t>●</a:t>
          </a:r>
          <a:r>
            <a:rPr lang="en-US" sz="1050" kern="100">
              <a:solidFill>
                <a:srgbClr val="000000"/>
              </a:solidFill>
              <a:effectLst/>
              <a:ea typeface="游ゴシック Medium" panose="020B0500000000000000" pitchFamily="50" charset="-128"/>
              <a:cs typeface="Times New Roman" panose="02020603050405020304" pitchFamily="18" charset="0"/>
            </a:rPr>
            <a:t>●</a:t>
          </a:r>
          <a:r>
            <a:rPr lang="ja-JP" sz="1050" kern="100">
              <a:solidFill>
                <a:srgbClr val="000000"/>
              </a:solidFill>
              <a:effectLst/>
              <a:ea typeface="游ゴシック Medium" panose="020B0500000000000000" pitchFamily="50" charset="-128"/>
              <a:cs typeface="Times New Roman" panose="02020603050405020304" pitchFamily="18" charset="0"/>
            </a:rPr>
            <a:t>書店　</a:t>
          </a:r>
          <a:r>
            <a:rPr lang="ja-JP" sz="1000" kern="100">
              <a:solidFill>
                <a:srgbClr val="000000"/>
              </a:solidFill>
              <a:effectLst/>
              <a:ea typeface="游ゴシック Medium" panose="020B0500000000000000" pitchFamily="50"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r" latinLnBrk="1">
            <a:spcBef>
              <a:spcPts val="600"/>
            </a:spcBef>
            <a:spcAft>
              <a:spcPts val="0"/>
            </a:spcAft>
          </a:pPr>
          <a:r>
            <a:rPr lang="ja-JP" sz="1000" kern="100">
              <a:solidFill>
                <a:srgbClr val="000000"/>
              </a:solidFill>
              <a:effectLst/>
              <a:ea typeface="游ゴシック Medium" panose="020B0500000000000000" pitchFamily="50"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85724</xdr:colOff>
      <xdr:row>10</xdr:row>
      <xdr:rowOff>171450</xdr:rowOff>
    </xdr:from>
    <xdr:to>
      <xdr:col>1</xdr:col>
      <xdr:colOff>396239</xdr:colOff>
      <xdr:row>12</xdr:row>
      <xdr:rowOff>163195</xdr:rowOff>
    </xdr:to>
    <xdr:sp macro="" textlink="">
      <xdr:nvSpPr>
        <xdr:cNvPr id="5" name="角丸四角形 4">
          <a:extLst>
            <a:ext uri="{FF2B5EF4-FFF2-40B4-BE49-F238E27FC236}">
              <a16:creationId xmlns:a16="http://schemas.microsoft.com/office/drawing/2014/main" id="{F653E4D8-2BF6-46D5-8C61-984F91A2C4CA}"/>
            </a:ext>
          </a:extLst>
        </xdr:cNvPr>
        <xdr:cNvSpPr/>
      </xdr:nvSpPr>
      <xdr:spPr>
        <a:xfrm>
          <a:off x="85724" y="1873250"/>
          <a:ext cx="964565" cy="461645"/>
        </a:xfrm>
        <a:prstGeom prst="roundRect">
          <a:avLst>
            <a:gd name="adj" fmla="val 6277"/>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sz="2000" b="1" kern="100">
              <a:solidFill>
                <a:srgbClr val="FF0000"/>
              </a:solidFill>
              <a:effectLst/>
              <a:ea typeface="メイリオ" panose="020B0604030504040204" pitchFamily="50"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133349</xdr:colOff>
      <xdr:row>29</xdr:row>
      <xdr:rowOff>9525</xdr:rowOff>
    </xdr:from>
    <xdr:to>
      <xdr:col>1</xdr:col>
      <xdr:colOff>443864</xdr:colOff>
      <xdr:row>31</xdr:row>
      <xdr:rowOff>1270</xdr:rowOff>
    </xdr:to>
    <xdr:sp macro="" textlink="">
      <xdr:nvSpPr>
        <xdr:cNvPr id="6" name="角丸四角形 6">
          <a:extLst>
            <a:ext uri="{FF2B5EF4-FFF2-40B4-BE49-F238E27FC236}">
              <a16:creationId xmlns:a16="http://schemas.microsoft.com/office/drawing/2014/main" id="{0468BFA2-23AD-45F3-BD3D-72A3FCFF25B9}"/>
            </a:ext>
          </a:extLst>
        </xdr:cNvPr>
        <xdr:cNvSpPr/>
      </xdr:nvSpPr>
      <xdr:spPr>
        <a:xfrm>
          <a:off x="133349" y="6175375"/>
          <a:ext cx="964565" cy="461645"/>
        </a:xfrm>
        <a:prstGeom prst="roundRect">
          <a:avLst>
            <a:gd name="adj" fmla="val 6277"/>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altLang="en-US" sz="2000" b="1" kern="100">
              <a:solidFill>
                <a:srgbClr val="FF0000"/>
              </a:solidFill>
              <a:effectLst/>
              <a:ea typeface="メイリオ" panose="020B0604030504040204" pitchFamily="50"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1038225</xdr:colOff>
      <xdr:row>14</xdr:row>
      <xdr:rowOff>133350</xdr:rowOff>
    </xdr:from>
    <xdr:to>
      <xdr:col>9</xdr:col>
      <xdr:colOff>187960</xdr:colOff>
      <xdr:row>18</xdr:row>
      <xdr:rowOff>0</xdr:rowOff>
    </xdr:to>
    <xdr:sp macro="" textlink="">
      <xdr:nvSpPr>
        <xdr:cNvPr id="7" name="角丸四角形 9">
          <a:extLst>
            <a:ext uri="{FF2B5EF4-FFF2-40B4-BE49-F238E27FC236}">
              <a16:creationId xmlns:a16="http://schemas.microsoft.com/office/drawing/2014/main" id="{4399AFAE-DA9C-482D-ABF4-A881BCEA11F2}"/>
            </a:ext>
          </a:extLst>
        </xdr:cNvPr>
        <xdr:cNvSpPr/>
      </xdr:nvSpPr>
      <xdr:spPr>
        <a:xfrm>
          <a:off x="3108325" y="2774950"/>
          <a:ext cx="2629535" cy="806450"/>
        </a:xfrm>
        <a:prstGeom prst="roundRect">
          <a:avLst>
            <a:gd name="adj" fmla="val 6277"/>
          </a:avLst>
        </a:prstGeom>
        <a:solidFill>
          <a:srgbClr val="FFD5D5"/>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500"/>
            </a:lnSpc>
            <a:spcAft>
              <a:spcPts val="0"/>
            </a:spcAft>
          </a:pPr>
          <a:r>
            <a:rPr lang="ja-JP" sz="1050" b="1" kern="100">
              <a:effectLst/>
              <a:ea typeface="メイリオ" panose="020B0604030504040204" pitchFamily="50" charset="-128"/>
              <a:cs typeface="Times New Roman" panose="02020603050405020304" pitchFamily="18" charset="0"/>
            </a:rPr>
            <a:t>貼付けた領収書に「領収書番号」を補記してください。（例：</a:t>
          </a:r>
          <a:r>
            <a:rPr lang="ja-JP" altLang="en-US" sz="1050" b="1" kern="100">
              <a:effectLst/>
              <a:ea typeface="メイリオ" panose="020B0604030504040204" pitchFamily="50" charset="-128"/>
              <a:cs typeface="Times New Roman" panose="02020603050405020304" pitchFamily="18" charset="0"/>
            </a:rPr>
            <a:t>費目ごとに、</a:t>
          </a:r>
          <a:r>
            <a:rPr lang="ja-JP" sz="1050" b="1" kern="100">
              <a:effectLst/>
              <a:ea typeface="メイリオ" panose="020B0604030504040204" pitchFamily="50" charset="-128"/>
              <a:cs typeface="Times New Roman" panose="02020603050405020304" pitchFamily="18" charset="0"/>
            </a:rPr>
            <a:t>貼り付けた領収書順に</a:t>
          </a:r>
          <a:r>
            <a:rPr lang="en-US" sz="1050" b="1" kern="100">
              <a:effectLst/>
              <a:ea typeface="メイリオ" panose="020B0604030504040204" pitchFamily="50" charset="-128"/>
              <a:cs typeface="Times New Roman" panose="02020603050405020304" pitchFamily="18" charset="0"/>
            </a:rPr>
            <a:t>①</a:t>
          </a:r>
          <a:r>
            <a:rPr lang="ja-JP" sz="1050" b="1" kern="100">
              <a:effectLst/>
              <a:ea typeface="メイリオ" panose="020B0604030504040204" pitchFamily="50" charset="-128"/>
              <a:cs typeface="Times New Roman" panose="02020603050405020304" pitchFamily="18" charset="0"/>
            </a:rPr>
            <a:t>②…と補記）</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114300</xdr:colOff>
      <xdr:row>11</xdr:row>
      <xdr:rowOff>209550</xdr:rowOff>
    </xdr:from>
    <xdr:to>
      <xdr:col>3</xdr:col>
      <xdr:colOff>1028700</xdr:colOff>
      <xdr:row>15</xdr:row>
      <xdr:rowOff>228600</xdr:rowOff>
    </xdr:to>
    <xdr:cxnSp macro="">
      <xdr:nvCxnSpPr>
        <xdr:cNvPr id="8" name="直線コネクタ 7">
          <a:extLst>
            <a:ext uri="{FF2B5EF4-FFF2-40B4-BE49-F238E27FC236}">
              <a16:creationId xmlns:a16="http://schemas.microsoft.com/office/drawing/2014/main" id="{E887231E-85C3-4740-BBC8-8C326DD7B2DD}"/>
            </a:ext>
          </a:extLst>
        </xdr:cNvPr>
        <xdr:cNvCxnSpPr/>
      </xdr:nvCxnSpPr>
      <xdr:spPr>
        <a:xfrm>
          <a:off x="768350" y="2146300"/>
          <a:ext cx="2330450" cy="958850"/>
        </a:xfrm>
        <a:prstGeom prst="line">
          <a:avLst/>
        </a:prstGeom>
        <a:ln w="1905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15</xdr:row>
      <xdr:rowOff>228600</xdr:rowOff>
    </xdr:from>
    <xdr:to>
      <xdr:col>3</xdr:col>
      <xdr:colOff>1047750</xdr:colOff>
      <xdr:row>28</xdr:row>
      <xdr:rowOff>142875</xdr:rowOff>
    </xdr:to>
    <xdr:cxnSp macro="">
      <xdr:nvCxnSpPr>
        <xdr:cNvPr id="9" name="直線コネクタ 8">
          <a:extLst>
            <a:ext uri="{FF2B5EF4-FFF2-40B4-BE49-F238E27FC236}">
              <a16:creationId xmlns:a16="http://schemas.microsoft.com/office/drawing/2014/main" id="{DFDF1497-18C8-4B3E-92C5-CCDAB75B6F4D}"/>
            </a:ext>
          </a:extLst>
        </xdr:cNvPr>
        <xdr:cNvCxnSpPr/>
      </xdr:nvCxnSpPr>
      <xdr:spPr>
        <a:xfrm flipV="1">
          <a:off x="768350" y="3105150"/>
          <a:ext cx="2349500" cy="2968625"/>
        </a:xfrm>
        <a:prstGeom prst="line">
          <a:avLst/>
        </a:prstGeom>
        <a:ln w="1905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904875</xdr:colOff>
      <xdr:row>18</xdr:row>
      <xdr:rowOff>171449</xdr:rowOff>
    </xdr:from>
    <xdr:to>
      <xdr:col>9</xdr:col>
      <xdr:colOff>230505</xdr:colOff>
      <xdr:row>29</xdr:row>
      <xdr:rowOff>219075</xdr:rowOff>
    </xdr:to>
    <xdr:sp macro="" textlink="">
      <xdr:nvSpPr>
        <xdr:cNvPr id="10" name="角丸四角形 18">
          <a:extLst>
            <a:ext uri="{FF2B5EF4-FFF2-40B4-BE49-F238E27FC236}">
              <a16:creationId xmlns:a16="http://schemas.microsoft.com/office/drawing/2014/main" id="{2656CDEF-F8B3-4223-8083-F3749C4E4540}"/>
            </a:ext>
          </a:extLst>
        </xdr:cNvPr>
        <xdr:cNvSpPr/>
      </xdr:nvSpPr>
      <xdr:spPr>
        <a:xfrm>
          <a:off x="2974975" y="3752849"/>
          <a:ext cx="2805430" cy="2632076"/>
        </a:xfrm>
        <a:prstGeom prst="roundRect">
          <a:avLst>
            <a:gd name="adj" fmla="val 8929"/>
          </a:avLst>
        </a:prstGeom>
        <a:noFill/>
        <a:ln w="19050">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139700" indent="-139700" algn="l">
            <a:spcAft>
              <a:spcPts val="0"/>
            </a:spcAft>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●領収証等には、「</a:t>
          </a:r>
          <a:r>
            <a:rPr lang="ja-JP" sz="1100" b="1"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購入日</a:t>
          </a: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品目</a:t>
          </a: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金額</a:t>
          </a: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店名</a:t>
          </a: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（購入したものの場合）」が明示されている必要があります。</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39700" indent="-139700" algn="l">
            <a:spcAft>
              <a:spcPts val="0"/>
            </a:spcAft>
          </a:pP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※上記項目が領収証等に明示されていない場合は、</a:t>
          </a:r>
          <a:r>
            <a:rPr lang="ja-JP" sz="1100"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必ず購入したものが何か分かるよう補記してください</a:t>
          </a:r>
          <a:r>
            <a:rPr lang="ja-JP" sz="1100" kern="100">
              <a:effectLst/>
              <a:latin typeface="メイリオ" panose="020B0604030504040204" pitchFamily="50" charset="-128"/>
              <a:ea typeface="メイリオ" panose="020B0604030504040204" pitchFamily="50" charset="-128"/>
              <a:cs typeface="Times New Roman" panose="02020603050405020304" pitchFamily="18" charset="0"/>
            </a:rPr>
            <a:t>。</a:t>
          </a:r>
          <a:endParaRPr lang="en-US" altLang="ja-JP" sz="1100" kern="100">
            <a:effectLst/>
            <a:latin typeface="メイリオ" panose="020B0604030504040204" pitchFamily="50" charset="-128"/>
            <a:ea typeface="メイリオ" panose="020B0604030504040204" pitchFamily="50" charset="-128"/>
            <a:cs typeface="Times New Roman" panose="02020603050405020304" pitchFamily="18" charset="0"/>
          </a:endParaRPr>
        </a:p>
        <a:p>
          <a:pPr marL="139700" indent="-139700" algn="l">
            <a:spcAft>
              <a:spcPts val="0"/>
            </a:spcAft>
          </a:pPr>
          <a:r>
            <a:rPr lang="ja-JP"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b="1" u="sng">
              <a:solidFill>
                <a:srgbClr val="FF0000"/>
              </a:solidFill>
              <a:effectLst/>
              <a:latin typeface="メイリオ" panose="020B0604030504040204" pitchFamily="50" charset="-128"/>
              <a:ea typeface="メイリオ" panose="020B0604030504040204" pitchFamily="50" charset="-128"/>
              <a:cs typeface="+mn-cs"/>
            </a:rPr>
            <a:t>費目ごとに補記する内容があります。</a:t>
          </a:r>
          <a:endParaRPr lang="en-US" altLang="ja-JP" sz="1100" b="1" u="sng">
            <a:solidFill>
              <a:srgbClr val="FF0000"/>
            </a:solidFill>
            <a:effectLst/>
            <a:latin typeface="メイリオ" panose="020B0604030504040204" pitchFamily="50" charset="-128"/>
            <a:ea typeface="メイリオ" panose="020B0604030504040204" pitchFamily="50" charset="-128"/>
            <a:cs typeface="+mn-cs"/>
          </a:endParaRPr>
        </a:p>
        <a:p>
          <a:pPr marL="139700" indent="-139700" algn="l">
            <a:spcAft>
              <a:spcPts val="0"/>
            </a:spcAft>
          </a:pPr>
          <a:r>
            <a:rPr lang="ja-JP" altLang="en-US" sz="1100" b="1" u="none">
              <a:solidFill>
                <a:srgbClr val="FF0000"/>
              </a:solidFill>
              <a:effectLst/>
              <a:latin typeface="メイリオ" panose="020B0604030504040204" pitchFamily="50" charset="-128"/>
              <a:ea typeface="メイリオ" panose="020B0604030504040204" pitchFamily="50" charset="-128"/>
              <a:cs typeface="+mn-cs"/>
            </a:rPr>
            <a:t>　</a:t>
          </a:r>
          <a:r>
            <a:rPr lang="ja-JP" altLang="en-US" sz="1100">
              <a:solidFill>
                <a:schemeClr val="dk1"/>
              </a:solidFill>
              <a:effectLst/>
              <a:latin typeface="メイリオ" panose="020B0604030504040204" pitchFamily="50" charset="-128"/>
              <a:ea typeface="メイリオ" panose="020B0604030504040204" pitchFamily="50" charset="-128"/>
              <a:cs typeface="+mn-cs"/>
            </a:rPr>
            <a:t>必ず「領収書の取り扱いについて」</a:t>
          </a:r>
          <a:r>
            <a:rPr lang="ja-JP" altLang="en-US" sz="1100" kern="100" baseline="0">
              <a:solidFill>
                <a:schemeClr val="dk1"/>
              </a:solidFill>
              <a:effectLst/>
              <a:latin typeface="メイリオ" panose="020B0604030504040204" pitchFamily="50" charset="-128"/>
              <a:ea typeface="メイリオ" panose="020B0604030504040204" pitchFamily="50" charset="-128"/>
              <a:cs typeface="+mn-cs"/>
            </a:rPr>
            <a:t>を</a:t>
          </a:r>
          <a:endParaRPr lang="en-US" altLang="ja-JP" sz="1100" kern="100" baseline="0">
            <a:solidFill>
              <a:schemeClr val="dk1"/>
            </a:solidFill>
            <a:effectLst/>
            <a:latin typeface="メイリオ" panose="020B0604030504040204" pitchFamily="50" charset="-128"/>
            <a:ea typeface="メイリオ" panose="020B0604030504040204" pitchFamily="50" charset="-128"/>
            <a:cs typeface="+mn-cs"/>
          </a:endParaRPr>
        </a:p>
        <a:p>
          <a:pPr marL="139700" indent="-139700" algn="l">
            <a:spcAft>
              <a:spcPts val="0"/>
            </a:spcAft>
          </a:pPr>
          <a:r>
            <a:rPr lang="ja-JP" altLang="en-US" sz="1100" kern="100" baseline="0">
              <a:solidFill>
                <a:schemeClr val="dk1"/>
              </a:solidFill>
              <a:effectLst/>
              <a:latin typeface="メイリオ" panose="020B0604030504040204" pitchFamily="50" charset="-128"/>
              <a:ea typeface="メイリオ" panose="020B0604030504040204" pitchFamily="50" charset="-128"/>
              <a:cs typeface="+mn-cs"/>
            </a:rPr>
            <a:t>　ご確認ください。</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5</xdr:col>
      <xdr:colOff>88080</xdr:colOff>
      <xdr:row>6</xdr:row>
      <xdr:rowOff>29752</xdr:rowOff>
    </xdr:from>
    <xdr:to>
      <xdr:col>9</xdr:col>
      <xdr:colOff>302710</xdr:colOff>
      <xdr:row>9</xdr:row>
      <xdr:rowOff>44992</xdr:rowOff>
    </xdr:to>
    <xdr:sp macro="" textlink="">
      <xdr:nvSpPr>
        <xdr:cNvPr id="11" name="角丸四角形吹き出し 19">
          <a:extLst>
            <a:ext uri="{FF2B5EF4-FFF2-40B4-BE49-F238E27FC236}">
              <a16:creationId xmlns:a16="http://schemas.microsoft.com/office/drawing/2014/main" id="{B109D16A-DC18-49A6-AEBE-DD46A6505DD1}"/>
            </a:ext>
          </a:extLst>
        </xdr:cNvPr>
        <xdr:cNvSpPr/>
      </xdr:nvSpPr>
      <xdr:spPr>
        <a:xfrm>
          <a:off x="4202880" y="1045752"/>
          <a:ext cx="1649730" cy="535940"/>
        </a:xfrm>
        <a:prstGeom prst="wedgeRoundRectCallout">
          <a:avLst>
            <a:gd name="adj1" fmla="val -58074"/>
            <a:gd name="adj2" fmla="val 4596"/>
            <a:gd name="adj3" fmla="val 16667"/>
          </a:avLst>
        </a:prstGeom>
        <a:solidFill>
          <a:srgbClr val="FFD5D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0" bIns="0" numCol="1" spcCol="0" rtlCol="0" fromWordArt="0" anchor="ctr" anchorCtr="0" forceAA="0" compatLnSpc="1">
          <a:prstTxWarp prst="textNoShape">
            <a:avLst/>
          </a:prstTxWarp>
          <a:noAutofit/>
        </a:bodyPr>
        <a:lstStyle/>
        <a:p>
          <a:pPr algn="l">
            <a:lnSpc>
              <a:spcPts val="1500"/>
            </a:lnSpc>
            <a:spcAft>
              <a:spcPts val="0"/>
            </a:spcAft>
          </a:pPr>
          <a:r>
            <a:rPr lang="ja-JP" altLang="en-US" sz="1000" b="1" kern="100">
              <a:solidFill>
                <a:schemeClr val="tx1"/>
              </a:solidFill>
              <a:effectLst/>
              <a:ea typeface="メイリオ" panose="020B0604030504040204" pitchFamily="50" charset="-128"/>
              <a:cs typeface="Times New Roman" panose="02020603050405020304" pitchFamily="18" charset="0"/>
            </a:rPr>
            <a:t>「</a:t>
          </a:r>
          <a:r>
            <a:rPr lang="ja-JP" sz="1000" b="1" kern="100">
              <a:solidFill>
                <a:schemeClr val="tx1"/>
              </a:solidFill>
              <a:effectLst/>
              <a:ea typeface="メイリオ" panose="020B0604030504040204" pitchFamily="50" charset="-128"/>
              <a:cs typeface="Times New Roman" panose="02020603050405020304" pitchFamily="18" charset="0"/>
            </a:rPr>
            <a:t>費目全体の合計</a:t>
          </a:r>
          <a:r>
            <a:rPr lang="ja-JP" altLang="en-US" sz="1000" b="1" kern="100">
              <a:solidFill>
                <a:schemeClr val="tx1"/>
              </a:solidFill>
              <a:effectLst/>
              <a:ea typeface="メイリオ" panose="020B0604030504040204" pitchFamily="50" charset="-128"/>
              <a:cs typeface="Times New Roman" panose="02020603050405020304" pitchFamily="18" charset="0"/>
            </a:rPr>
            <a:t>」</a:t>
          </a:r>
          <a:r>
            <a:rPr lang="ja-JP" sz="1000" b="1" kern="100">
              <a:solidFill>
                <a:srgbClr val="000000"/>
              </a:solidFill>
              <a:effectLst/>
              <a:ea typeface="メイリオ" panose="020B0604030504040204" pitchFamily="50" charset="-128"/>
              <a:cs typeface="Times New Roman" panose="02020603050405020304" pitchFamily="18" charset="0"/>
            </a:rPr>
            <a:t>を記入してください。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1616039</xdr:colOff>
      <xdr:row>9</xdr:row>
      <xdr:rowOff>123825</xdr:rowOff>
    </xdr:from>
    <xdr:to>
      <xdr:col>9</xdr:col>
      <xdr:colOff>295275</xdr:colOff>
      <xdr:row>12</xdr:row>
      <xdr:rowOff>15240</xdr:rowOff>
    </xdr:to>
    <xdr:sp macro="" textlink="">
      <xdr:nvSpPr>
        <xdr:cNvPr id="12" name="角丸四角形吹き出し 20">
          <a:extLst>
            <a:ext uri="{FF2B5EF4-FFF2-40B4-BE49-F238E27FC236}">
              <a16:creationId xmlns:a16="http://schemas.microsoft.com/office/drawing/2014/main" id="{9BF3EC0C-D6E2-44B0-94F5-1D7DC19B99AA}"/>
            </a:ext>
          </a:extLst>
        </xdr:cNvPr>
        <xdr:cNvSpPr/>
      </xdr:nvSpPr>
      <xdr:spPr>
        <a:xfrm>
          <a:off x="3686139" y="1660525"/>
          <a:ext cx="2159036" cy="526415"/>
        </a:xfrm>
        <a:prstGeom prst="wedgeRoundRectCallout">
          <a:avLst>
            <a:gd name="adj1" fmla="val -60073"/>
            <a:gd name="adj2" fmla="val -56117"/>
            <a:gd name="adj3" fmla="val 16667"/>
          </a:avLst>
        </a:prstGeom>
        <a:solidFill>
          <a:srgbClr val="FFCC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500"/>
            </a:lnSpc>
            <a:spcAft>
              <a:spcPts val="0"/>
            </a:spcAft>
          </a:pPr>
          <a:r>
            <a:rPr lang="ja-JP" altLang="en-US" sz="1000" b="1" kern="100">
              <a:solidFill>
                <a:schemeClr val="tx1"/>
              </a:solidFill>
              <a:effectLst/>
              <a:ea typeface="メイリオ" panose="020B0604030504040204" pitchFamily="50" charset="-128"/>
              <a:cs typeface="Times New Roman" panose="02020603050405020304" pitchFamily="18" charset="0"/>
            </a:rPr>
            <a:t>「</a:t>
          </a:r>
          <a:r>
            <a:rPr lang="ja-JP" sz="1000" b="1" kern="100">
              <a:solidFill>
                <a:schemeClr val="tx1"/>
              </a:solidFill>
              <a:effectLst/>
              <a:ea typeface="メイリオ" panose="020B0604030504040204" pitchFamily="50" charset="-128"/>
              <a:cs typeface="Times New Roman" panose="02020603050405020304" pitchFamily="18" charset="0"/>
            </a:rPr>
            <a:t>この用紙に貼った領収書の</a:t>
          </a:r>
          <a:r>
            <a:rPr lang="ja-JP" altLang="en-US" sz="1000" b="1" kern="100">
              <a:solidFill>
                <a:schemeClr val="tx1"/>
              </a:solidFill>
              <a:effectLst/>
              <a:ea typeface="メイリオ" panose="020B0604030504040204" pitchFamily="50" charset="-128"/>
              <a:cs typeface="Times New Roman" panose="02020603050405020304" pitchFamily="18" charset="0"/>
            </a:rPr>
            <a:t>合</a:t>
          </a:r>
          <a:r>
            <a:rPr lang="ja-JP" sz="1000" b="1" kern="100">
              <a:solidFill>
                <a:schemeClr val="tx1"/>
              </a:solidFill>
              <a:effectLst/>
              <a:ea typeface="メイリオ" panose="020B0604030504040204" pitchFamily="50" charset="-128"/>
              <a:cs typeface="Times New Roman" panose="02020603050405020304" pitchFamily="18" charset="0"/>
            </a:rPr>
            <a:t>計</a:t>
          </a:r>
          <a:r>
            <a:rPr lang="ja-JP" altLang="en-US" sz="1000" b="1" kern="100">
              <a:solidFill>
                <a:schemeClr val="tx1"/>
              </a:solidFill>
              <a:effectLst/>
              <a:ea typeface="メイリオ" panose="020B0604030504040204" pitchFamily="50" charset="-128"/>
              <a:cs typeface="Times New Roman" panose="02020603050405020304" pitchFamily="18" charset="0"/>
            </a:rPr>
            <a:t>」</a:t>
          </a:r>
          <a:r>
            <a:rPr lang="ja-JP" sz="1000" b="1" kern="100">
              <a:solidFill>
                <a:srgbClr val="000000"/>
              </a:solidFill>
              <a:effectLst/>
              <a:ea typeface="メイリオ" panose="020B0604030504040204" pitchFamily="50" charset="-128"/>
              <a:cs typeface="Times New Roman" panose="02020603050405020304" pitchFamily="18" charset="0"/>
            </a:rPr>
            <a:t>を記入してください。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180975</xdr:colOff>
      <xdr:row>1</xdr:row>
      <xdr:rowOff>104775</xdr:rowOff>
    </xdr:from>
    <xdr:to>
      <xdr:col>2</xdr:col>
      <xdr:colOff>636270</xdr:colOff>
      <xdr:row>4</xdr:row>
      <xdr:rowOff>90170</xdr:rowOff>
    </xdr:to>
    <xdr:sp macro="" textlink="">
      <xdr:nvSpPr>
        <xdr:cNvPr id="13" name="角丸四角形吹き出し 21">
          <a:extLst>
            <a:ext uri="{FF2B5EF4-FFF2-40B4-BE49-F238E27FC236}">
              <a16:creationId xmlns:a16="http://schemas.microsoft.com/office/drawing/2014/main" id="{E3A2AAB5-6960-4550-AD9D-94BC08CD2F45}"/>
            </a:ext>
          </a:extLst>
        </xdr:cNvPr>
        <xdr:cNvSpPr/>
      </xdr:nvSpPr>
      <xdr:spPr>
        <a:xfrm>
          <a:off x="180975" y="269875"/>
          <a:ext cx="1839595" cy="544195"/>
        </a:xfrm>
        <a:prstGeom prst="wedgeRoundRectCallout">
          <a:avLst>
            <a:gd name="adj1" fmla="val 57278"/>
            <a:gd name="adj2" fmla="val 42192"/>
            <a:gd name="adj3" fmla="val 16667"/>
          </a:avLst>
        </a:prstGeom>
        <a:solidFill>
          <a:srgbClr val="FFCC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just">
            <a:lnSpc>
              <a:spcPts val="1500"/>
            </a:lnSpc>
            <a:spcAft>
              <a:spcPts val="0"/>
            </a:spcAft>
          </a:pPr>
          <a:r>
            <a:rPr lang="ja-JP" sz="1000" b="1" kern="100">
              <a:solidFill>
                <a:srgbClr val="000000"/>
              </a:solidFill>
              <a:effectLst/>
              <a:ea typeface="メイリオ" panose="020B0604030504040204" pitchFamily="50" charset="-128"/>
              <a:cs typeface="Times New Roman" panose="02020603050405020304" pitchFamily="18" charset="0"/>
            </a:rPr>
            <a:t>収支報告書と合わせて費目を</a:t>
          </a:r>
          <a:endParaRPr lang="ja-JP" sz="1050" kern="100">
            <a:effectLst/>
            <a:ea typeface="ＭＳ 明朝" panose="02020609040205080304" pitchFamily="17" charset="-128"/>
            <a:cs typeface="Times New Roman" panose="02020603050405020304" pitchFamily="18" charset="0"/>
          </a:endParaRPr>
        </a:p>
        <a:p>
          <a:pPr algn="just">
            <a:lnSpc>
              <a:spcPts val="1500"/>
            </a:lnSpc>
            <a:spcAft>
              <a:spcPts val="0"/>
            </a:spcAft>
          </a:pPr>
          <a:r>
            <a:rPr lang="ja-JP" altLang="en-US" sz="1000" b="1" kern="100">
              <a:solidFill>
                <a:srgbClr val="000000"/>
              </a:solidFill>
              <a:effectLst/>
              <a:ea typeface="メイリオ" panose="020B0604030504040204" pitchFamily="50" charset="-128"/>
              <a:cs typeface="Times New Roman" panose="02020603050405020304" pitchFamily="18" charset="0"/>
            </a:rPr>
            <a:t>記入</a:t>
          </a:r>
          <a:r>
            <a:rPr lang="ja-JP" sz="1000" b="1" kern="100">
              <a:solidFill>
                <a:srgbClr val="000000"/>
              </a:solidFill>
              <a:effectLst/>
              <a:ea typeface="メイリオ" panose="020B0604030504040204" pitchFamily="50" charset="-128"/>
              <a:cs typeface="Times New Roman" panose="02020603050405020304" pitchFamily="18" charset="0"/>
            </a:rPr>
            <a:t>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1410344</xdr:colOff>
      <xdr:row>0</xdr:row>
      <xdr:rowOff>54796</xdr:rowOff>
    </xdr:from>
    <xdr:to>
      <xdr:col>9</xdr:col>
      <xdr:colOff>108829</xdr:colOff>
      <xdr:row>3</xdr:row>
      <xdr:rowOff>97341</xdr:rowOff>
    </xdr:to>
    <xdr:sp macro="" textlink="">
      <xdr:nvSpPr>
        <xdr:cNvPr id="14" name="角丸四角形吹き出し 22">
          <a:extLst>
            <a:ext uri="{FF2B5EF4-FFF2-40B4-BE49-F238E27FC236}">
              <a16:creationId xmlns:a16="http://schemas.microsoft.com/office/drawing/2014/main" id="{8ADBB968-DDD2-45F4-ADE7-46E96832A65F}"/>
            </a:ext>
          </a:extLst>
        </xdr:cNvPr>
        <xdr:cNvSpPr/>
      </xdr:nvSpPr>
      <xdr:spPr>
        <a:xfrm>
          <a:off x="3480444" y="54796"/>
          <a:ext cx="2178285" cy="537845"/>
        </a:xfrm>
        <a:prstGeom prst="wedgeRoundRectCallout">
          <a:avLst>
            <a:gd name="adj1" fmla="val 2461"/>
            <a:gd name="adj2" fmla="val 69911"/>
            <a:gd name="adj3" fmla="val 16667"/>
          </a:avLst>
        </a:prstGeom>
        <a:solidFill>
          <a:srgbClr val="FFCC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500"/>
            </a:lnSpc>
            <a:spcAft>
              <a:spcPts val="0"/>
            </a:spcAft>
          </a:pPr>
          <a:r>
            <a:rPr lang="ja-JP" sz="1000" b="1" kern="100">
              <a:solidFill>
                <a:schemeClr val="tx1"/>
              </a:solidFill>
              <a:effectLst/>
              <a:ea typeface="メイリオ" panose="020B0604030504040204" pitchFamily="50" charset="-128"/>
              <a:cs typeface="Times New Roman" panose="02020603050405020304" pitchFamily="18" charset="0"/>
            </a:rPr>
            <a:t>（該当のページ数）／（費目全体のページ数）</a:t>
          </a:r>
          <a:r>
            <a:rPr lang="ja-JP" sz="1000" b="1" kern="100">
              <a:solidFill>
                <a:srgbClr val="000000"/>
              </a:solidFill>
              <a:effectLst/>
              <a:ea typeface="メイリオ" panose="020B0604030504040204" pitchFamily="50" charset="-128"/>
              <a:cs typeface="Times New Roman" panose="02020603050405020304" pitchFamily="18" charset="0"/>
            </a:rPr>
            <a:t>を記入してください。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257174</xdr:colOff>
      <xdr:row>11</xdr:row>
      <xdr:rowOff>19050</xdr:rowOff>
    </xdr:from>
    <xdr:to>
      <xdr:col>3</xdr:col>
      <xdr:colOff>885825</xdr:colOff>
      <xdr:row>12</xdr:row>
      <xdr:rowOff>38100</xdr:rowOff>
    </xdr:to>
    <xdr:sp macro="" textlink="">
      <xdr:nvSpPr>
        <xdr:cNvPr id="15" name="テキスト ボックス 14">
          <a:extLst>
            <a:ext uri="{FF2B5EF4-FFF2-40B4-BE49-F238E27FC236}">
              <a16:creationId xmlns:a16="http://schemas.microsoft.com/office/drawing/2014/main" id="{EA6810F0-F252-45E0-9FEB-55FEBDE7A191}"/>
            </a:ext>
          </a:extLst>
        </xdr:cNvPr>
        <xdr:cNvSpPr txBox="1"/>
      </xdr:nvSpPr>
      <xdr:spPr>
        <a:xfrm>
          <a:off x="911224" y="1955800"/>
          <a:ext cx="204470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rgbClr val="FF0000"/>
              </a:solidFill>
              <a:latin typeface="メイリオ" panose="020B0604030504040204" pitchFamily="50" charset="-128"/>
              <a:ea typeface="メイリオ" panose="020B0604030504040204" pitchFamily="50" charset="-128"/>
            </a:rPr>
            <a:t>●月●日　●●交流会用</a:t>
          </a:r>
        </a:p>
      </xdr:txBody>
    </xdr:sp>
    <xdr:clientData/>
  </xdr:twoCellAnchor>
  <xdr:twoCellAnchor>
    <xdr:from>
      <xdr:col>1</xdr:col>
      <xdr:colOff>285750</xdr:colOff>
      <xdr:row>29</xdr:row>
      <xdr:rowOff>104775</xdr:rowOff>
    </xdr:from>
    <xdr:to>
      <xdr:col>3</xdr:col>
      <xdr:colOff>914401</xdr:colOff>
      <xdr:row>30</xdr:row>
      <xdr:rowOff>123825</xdr:rowOff>
    </xdr:to>
    <xdr:sp macro="" textlink="">
      <xdr:nvSpPr>
        <xdr:cNvPr id="16" name="テキスト ボックス 15">
          <a:extLst>
            <a:ext uri="{FF2B5EF4-FFF2-40B4-BE49-F238E27FC236}">
              <a16:creationId xmlns:a16="http://schemas.microsoft.com/office/drawing/2014/main" id="{84F4593F-AFED-4BB9-AC22-D4A021DC4414}"/>
            </a:ext>
          </a:extLst>
        </xdr:cNvPr>
        <xdr:cNvSpPr txBox="1"/>
      </xdr:nvSpPr>
      <xdr:spPr>
        <a:xfrm>
          <a:off x="939800" y="6270625"/>
          <a:ext cx="204470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rgbClr val="FF0000"/>
              </a:solidFill>
              <a:latin typeface="メイリオ" panose="020B0604030504040204" pitchFamily="50" charset="-128"/>
              <a:ea typeface="メイリオ" panose="020B0604030504040204" pitchFamily="50" charset="-128"/>
            </a:rPr>
            <a:t>●月●日　●●交流会用</a:t>
          </a:r>
        </a:p>
      </xdr:txBody>
    </xdr:sp>
    <xdr:clientData/>
  </xdr:twoCellAnchor>
  <xdr:twoCellAnchor>
    <xdr:from>
      <xdr:col>7</xdr:col>
      <xdr:colOff>246151</xdr:colOff>
      <xdr:row>36</xdr:row>
      <xdr:rowOff>128426</xdr:rowOff>
    </xdr:from>
    <xdr:to>
      <xdr:col>8</xdr:col>
      <xdr:colOff>84883</xdr:colOff>
      <xdr:row>38</xdr:row>
      <xdr:rowOff>84882</xdr:rowOff>
    </xdr:to>
    <xdr:sp macro="" textlink="">
      <xdr:nvSpPr>
        <xdr:cNvPr id="17" name="正方形/長方形 16">
          <a:extLst>
            <a:ext uri="{FF2B5EF4-FFF2-40B4-BE49-F238E27FC236}">
              <a16:creationId xmlns:a16="http://schemas.microsoft.com/office/drawing/2014/main" id="{A70CA224-032C-4064-8571-4EEB70A04825}"/>
            </a:ext>
          </a:extLst>
        </xdr:cNvPr>
        <xdr:cNvSpPr/>
      </xdr:nvSpPr>
      <xdr:spPr>
        <a:xfrm>
          <a:off x="4919751" y="7938926"/>
          <a:ext cx="372132" cy="42635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050" b="1" kern="100">
              <a:solidFill>
                <a:srgbClr val="FF0000"/>
              </a:solidFill>
              <a:effectLst/>
              <a:ea typeface="メイリオ" panose="020B0604030504040204" pitchFamily="50" charset="-128"/>
              <a:cs typeface="Times New Roman" panose="02020603050405020304" pitchFamily="18" charset="0"/>
            </a:rPr>
            <a:t>印</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8680-33A6-4278-994A-7EF4185936D2}">
  <dimension ref="A1:I32"/>
  <sheetViews>
    <sheetView tabSelected="1" view="pageBreakPreview" zoomScaleNormal="100" zoomScaleSheetLayoutView="100" workbookViewId="0">
      <selection activeCell="G7" sqref="G7:I7"/>
    </sheetView>
  </sheetViews>
  <sheetFormatPr defaultRowHeight="13"/>
  <sheetData>
    <row r="1" spans="1:9" ht="23" customHeight="1">
      <c r="A1" s="136" t="s">
        <v>83</v>
      </c>
      <c r="B1" s="136"/>
      <c r="C1" s="136"/>
      <c r="D1" s="136"/>
      <c r="E1" s="136"/>
      <c r="F1" s="136"/>
      <c r="G1" s="136"/>
      <c r="H1" s="136"/>
      <c r="I1" s="136"/>
    </row>
    <row r="2" spans="1:9" ht="23" customHeight="1">
      <c r="A2" s="136"/>
      <c r="B2" s="136"/>
      <c r="C2" s="136"/>
      <c r="D2" s="136"/>
      <c r="E2" s="136"/>
      <c r="F2" s="136"/>
      <c r="G2" s="136"/>
      <c r="H2" s="136"/>
      <c r="I2" s="136"/>
    </row>
    <row r="3" spans="1:9" ht="23" customHeight="1">
      <c r="A3" s="241" t="s">
        <v>214</v>
      </c>
      <c r="B3" s="241"/>
      <c r="C3" s="241"/>
      <c r="D3" s="241"/>
      <c r="E3" s="241"/>
      <c r="F3" s="241"/>
      <c r="G3" s="241"/>
      <c r="H3" s="241"/>
      <c r="I3" s="241"/>
    </row>
    <row r="4" spans="1:9" ht="23" customHeight="1">
      <c r="A4" s="136"/>
      <c r="B4" s="136"/>
      <c r="C4" s="136"/>
      <c r="D4" s="136"/>
      <c r="E4" s="136"/>
      <c r="F4" s="136"/>
      <c r="G4" s="136"/>
      <c r="H4" s="136"/>
      <c r="I4" s="136"/>
    </row>
    <row r="5" spans="1:9" ht="23" customHeight="1">
      <c r="A5" s="242" t="s">
        <v>108</v>
      </c>
      <c r="B5" s="243"/>
      <c r="C5" s="243"/>
      <c r="D5" s="243"/>
      <c r="E5" s="243"/>
      <c r="F5" s="243"/>
      <c r="G5" s="243"/>
      <c r="H5" s="243"/>
      <c r="I5" s="243"/>
    </row>
    <row r="6" spans="1:9" ht="23" customHeight="1">
      <c r="A6" s="136" t="s">
        <v>84</v>
      </c>
      <c r="B6" s="136"/>
      <c r="C6" s="136"/>
      <c r="D6" s="136"/>
      <c r="E6" s="136"/>
      <c r="F6" s="136"/>
      <c r="G6" s="136"/>
      <c r="H6" s="136"/>
      <c r="I6" s="136"/>
    </row>
    <row r="7" spans="1:9" ht="23" customHeight="1">
      <c r="A7" s="136"/>
      <c r="B7" s="136"/>
      <c r="C7" s="136"/>
      <c r="D7" s="136"/>
      <c r="E7" s="136" t="s">
        <v>85</v>
      </c>
      <c r="F7" s="137" t="s">
        <v>86</v>
      </c>
      <c r="G7" s="244" t="s">
        <v>103</v>
      </c>
      <c r="H7" s="244"/>
      <c r="I7" s="244"/>
    </row>
    <row r="8" spans="1:9" ht="23" customHeight="1">
      <c r="A8" s="136"/>
      <c r="B8" s="136"/>
      <c r="C8" s="136"/>
      <c r="D8" s="136"/>
      <c r="E8" s="136"/>
      <c r="F8" s="137" t="s">
        <v>87</v>
      </c>
      <c r="G8" s="244" t="s">
        <v>104</v>
      </c>
      <c r="H8" s="244"/>
      <c r="I8" s="244"/>
    </row>
    <row r="9" spans="1:9" ht="23" customHeight="1">
      <c r="A9" s="136"/>
      <c r="B9" s="136"/>
      <c r="C9" s="136"/>
      <c r="D9" s="136"/>
      <c r="E9" s="136"/>
      <c r="F9" s="137" t="s">
        <v>88</v>
      </c>
      <c r="G9" s="244" t="s">
        <v>105</v>
      </c>
      <c r="H9" s="244"/>
      <c r="I9" s="244"/>
    </row>
    <row r="10" spans="1:9" ht="23" customHeight="1">
      <c r="A10" s="136"/>
      <c r="B10" s="136"/>
      <c r="C10" s="136"/>
      <c r="D10" s="136"/>
      <c r="E10" s="136"/>
      <c r="F10" s="136"/>
      <c r="G10" s="136"/>
      <c r="H10" s="136"/>
      <c r="I10" s="136"/>
    </row>
    <row r="11" spans="1:9" ht="23" customHeight="1">
      <c r="A11" s="491" t="s">
        <v>225</v>
      </c>
      <c r="B11" s="491"/>
      <c r="C11" s="491"/>
      <c r="D11" s="491"/>
      <c r="E11" s="491"/>
      <c r="F11" s="491"/>
      <c r="G11" s="491"/>
      <c r="H11" s="491"/>
      <c r="I11" s="491"/>
    </row>
    <row r="12" spans="1:9" ht="23" customHeight="1">
      <c r="A12" s="491"/>
      <c r="B12" s="491"/>
      <c r="C12" s="491"/>
      <c r="D12" s="491"/>
      <c r="E12" s="491"/>
      <c r="F12" s="491"/>
      <c r="G12" s="491"/>
      <c r="H12" s="491"/>
      <c r="I12" s="491"/>
    </row>
    <row r="13" spans="1:9" ht="23" customHeight="1">
      <c r="A13" s="136"/>
      <c r="B13" s="136"/>
      <c r="C13" s="136"/>
      <c r="D13" s="136"/>
      <c r="E13" s="136"/>
      <c r="F13" s="136"/>
      <c r="G13" s="136"/>
      <c r="H13" s="136"/>
      <c r="I13" s="136"/>
    </row>
    <row r="14" spans="1:9" ht="23" customHeight="1">
      <c r="A14" s="241" t="s">
        <v>89</v>
      </c>
      <c r="B14" s="241"/>
      <c r="C14" s="241"/>
      <c r="D14" s="241"/>
      <c r="E14" s="241"/>
      <c r="F14" s="241"/>
      <c r="G14" s="241"/>
      <c r="H14" s="241"/>
      <c r="I14" s="241"/>
    </row>
    <row r="15" spans="1:9" ht="23" customHeight="1">
      <c r="A15" s="136"/>
      <c r="B15" s="136"/>
      <c r="C15" s="136"/>
      <c r="D15" s="136"/>
      <c r="E15" s="136"/>
      <c r="F15" s="136"/>
      <c r="G15" s="136"/>
      <c r="H15" s="136"/>
      <c r="I15" s="136"/>
    </row>
    <row r="16" spans="1:9" ht="23" customHeight="1">
      <c r="A16" s="136" t="s">
        <v>90</v>
      </c>
      <c r="B16" s="136"/>
      <c r="C16" s="245" t="s">
        <v>106</v>
      </c>
      <c r="D16" s="245"/>
      <c r="E16" s="245"/>
      <c r="F16" s="245"/>
      <c r="G16" s="245"/>
      <c r="H16" s="245"/>
      <c r="I16" s="245"/>
    </row>
    <row r="17" spans="1:9" ht="23" customHeight="1">
      <c r="A17" s="136" t="s">
        <v>91</v>
      </c>
      <c r="B17" s="136"/>
      <c r="C17" s="136"/>
      <c r="D17" s="136"/>
      <c r="E17" s="136"/>
      <c r="F17" s="246">
        <v>100000</v>
      </c>
      <c r="G17" s="246"/>
      <c r="H17" s="136" t="s">
        <v>92</v>
      </c>
      <c r="I17" s="136"/>
    </row>
    <row r="18" spans="1:9" ht="23" customHeight="1">
      <c r="A18" s="136" t="s">
        <v>93</v>
      </c>
      <c r="B18" s="136"/>
      <c r="C18" s="136"/>
      <c r="D18" s="136"/>
      <c r="E18" s="136"/>
      <c r="F18" s="247">
        <v>134800</v>
      </c>
      <c r="G18" s="248"/>
      <c r="H18" s="136" t="s">
        <v>92</v>
      </c>
      <c r="I18" s="136"/>
    </row>
    <row r="19" spans="1:9" ht="23" customHeight="1">
      <c r="A19" s="136" t="s">
        <v>94</v>
      </c>
      <c r="B19" s="136"/>
      <c r="C19" s="136"/>
      <c r="D19" s="136"/>
      <c r="E19" s="136"/>
      <c r="F19" s="247">
        <v>100000</v>
      </c>
      <c r="G19" s="248"/>
      <c r="H19" s="136" t="s">
        <v>92</v>
      </c>
      <c r="I19" s="136"/>
    </row>
    <row r="20" spans="1:9" ht="23" customHeight="1">
      <c r="A20" s="136" t="s">
        <v>95</v>
      </c>
      <c r="B20" s="136"/>
      <c r="C20" s="136"/>
      <c r="D20" s="136"/>
      <c r="E20" s="136"/>
      <c r="F20" s="136"/>
      <c r="G20" s="136"/>
      <c r="H20" s="136"/>
      <c r="I20" s="136"/>
    </row>
    <row r="21" spans="1:9" ht="23" customHeight="1">
      <c r="A21" s="136" t="s">
        <v>96</v>
      </c>
      <c r="B21" s="136"/>
      <c r="C21" s="136"/>
      <c r="D21" s="136"/>
      <c r="E21" s="136"/>
      <c r="F21" s="136"/>
      <c r="G21" s="136"/>
      <c r="H21" s="136"/>
      <c r="I21" s="136"/>
    </row>
    <row r="22" spans="1:9" ht="23" customHeight="1">
      <c r="A22" s="136" t="s">
        <v>97</v>
      </c>
      <c r="B22" s="136"/>
      <c r="C22" s="136"/>
      <c r="D22" s="136"/>
      <c r="E22" s="136"/>
      <c r="F22" s="136"/>
      <c r="G22" s="136"/>
      <c r="H22" s="136"/>
      <c r="I22" s="136"/>
    </row>
    <row r="23" spans="1:9" ht="23" customHeight="1">
      <c r="A23" s="136"/>
      <c r="B23" s="138" t="s">
        <v>98</v>
      </c>
      <c r="C23" s="136" t="s">
        <v>99</v>
      </c>
      <c r="D23" s="136"/>
      <c r="E23" s="249" t="s">
        <v>107</v>
      </c>
      <c r="F23" s="249"/>
      <c r="G23" s="249"/>
      <c r="H23" s="136"/>
      <c r="I23" s="136"/>
    </row>
    <row r="24" spans="1:9" ht="23" customHeight="1">
      <c r="A24" s="136"/>
      <c r="B24" s="136"/>
      <c r="C24" s="136"/>
      <c r="D24" s="136"/>
      <c r="E24" s="136"/>
      <c r="F24" s="136"/>
      <c r="G24" s="136"/>
      <c r="H24" s="136"/>
      <c r="I24" s="136"/>
    </row>
    <row r="25" spans="1:9" ht="23" customHeight="1">
      <c r="A25" s="136" t="s">
        <v>100</v>
      </c>
      <c r="B25" s="136"/>
      <c r="C25" s="136"/>
      <c r="D25" s="136"/>
      <c r="E25" s="136"/>
      <c r="F25" s="136"/>
      <c r="G25" s="136"/>
      <c r="H25" s="136"/>
      <c r="I25" s="136"/>
    </row>
    <row r="26" spans="1:9" ht="23" customHeight="1">
      <c r="A26" s="136" t="s">
        <v>101</v>
      </c>
      <c r="B26" s="136"/>
      <c r="C26" s="136"/>
      <c r="D26" s="136"/>
      <c r="E26" s="136"/>
      <c r="F26" s="136"/>
      <c r="G26" s="136"/>
      <c r="H26" s="136"/>
      <c r="I26" s="136"/>
    </row>
    <row r="27" spans="1:9" ht="23" customHeight="1">
      <c r="A27" s="136" t="s">
        <v>215</v>
      </c>
      <c r="B27" s="136"/>
      <c r="C27" s="136"/>
      <c r="D27" s="136"/>
      <c r="E27" s="136"/>
      <c r="F27" s="136"/>
      <c r="G27" s="136"/>
      <c r="H27" s="136"/>
      <c r="I27" s="136"/>
    </row>
    <row r="28" spans="1:9" ht="23" customHeight="1">
      <c r="A28" s="136"/>
      <c r="B28" s="136"/>
      <c r="C28" s="136"/>
      <c r="D28" s="136"/>
      <c r="E28" s="136"/>
      <c r="F28" s="136"/>
      <c r="G28" s="136"/>
      <c r="H28" s="136"/>
      <c r="I28" s="136"/>
    </row>
    <row r="29" spans="1:9" ht="23" customHeight="1">
      <c r="A29" s="136" t="s">
        <v>102</v>
      </c>
      <c r="B29" s="136"/>
      <c r="C29" s="136"/>
      <c r="D29" s="136"/>
      <c r="E29" s="136"/>
      <c r="F29" s="136"/>
      <c r="G29" s="136"/>
      <c r="H29" s="136"/>
      <c r="I29" s="136"/>
    </row>
    <row r="30" spans="1:9" ht="23" customHeight="1">
      <c r="A30" s="240"/>
      <c r="B30" s="240"/>
      <c r="C30" s="240"/>
      <c r="D30" s="240"/>
      <c r="E30" s="240"/>
      <c r="F30" s="240"/>
      <c r="G30" s="240"/>
      <c r="H30" s="240"/>
      <c r="I30" s="240"/>
    </row>
    <row r="31" spans="1:9" ht="23" customHeight="1">
      <c r="A31" s="240"/>
      <c r="B31" s="240"/>
      <c r="C31" s="240"/>
      <c r="D31" s="240"/>
      <c r="E31" s="240"/>
      <c r="F31" s="240"/>
      <c r="G31" s="240"/>
      <c r="H31" s="240"/>
      <c r="I31" s="240"/>
    </row>
    <row r="32" spans="1:9" ht="23" customHeight="1">
      <c r="A32" s="240"/>
      <c r="B32" s="240"/>
      <c r="C32" s="240"/>
      <c r="D32" s="240"/>
      <c r="E32" s="240"/>
      <c r="F32" s="240"/>
      <c r="G32" s="240"/>
      <c r="H32" s="240"/>
      <c r="I32" s="240"/>
    </row>
  </sheetData>
  <mergeCells count="13">
    <mergeCell ref="A30:I32"/>
    <mergeCell ref="A3:I3"/>
    <mergeCell ref="A5:I5"/>
    <mergeCell ref="G7:I7"/>
    <mergeCell ref="G8:I8"/>
    <mergeCell ref="G9:I9"/>
    <mergeCell ref="A14:I14"/>
    <mergeCell ref="C16:I16"/>
    <mergeCell ref="F17:G17"/>
    <mergeCell ref="F18:G18"/>
    <mergeCell ref="F19:G19"/>
    <mergeCell ref="E23:G23"/>
    <mergeCell ref="A11:I12"/>
  </mergeCells>
  <phoneticPr fontId="4"/>
  <conditionalFormatting sqref="G7:I9 C16:I16 F17:G17 E23:G23">
    <cfRule type="cellIs" dxfId="570" priority="1" operator="equal">
      <formula>""</formula>
    </cfRule>
  </conditionalFormatting>
  <dataValidations count="1">
    <dataValidation allowBlank="1" showInputMessage="1" showErrorMessage="1" promptTitle="！入力不要！" prompt="自動入力なので、入力しないでください。" sqref="F18:G19" xr:uid="{7EE1E3B1-AEF3-42DE-9F4D-0E2DA9C0D578}"/>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D669-E499-469B-94F7-BAD80FD4BED3}">
  <dimension ref="A1:M33"/>
  <sheetViews>
    <sheetView view="pageBreakPreview" zoomScaleNormal="100" zoomScaleSheetLayoutView="100" workbookViewId="0">
      <selection activeCell="B3" sqref="B3:J3"/>
    </sheetView>
  </sheetViews>
  <sheetFormatPr defaultRowHeight="13"/>
  <cols>
    <col min="1" max="16384" width="8.7265625" style="139"/>
  </cols>
  <sheetData>
    <row r="1" spans="1:13" ht="23" customHeight="1">
      <c r="A1" s="272" t="s">
        <v>212</v>
      </c>
      <c r="B1" s="272"/>
      <c r="C1" s="272"/>
      <c r="D1" s="272"/>
      <c r="E1" s="272"/>
      <c r="F1" s="272"/>
      <c r="G1" s="272"/>
      <c r="H1" s="272"/>
      <c r="I1" s="272"/>
      <c r="J1" s="272"/>
    </row>
    <row r="2" spans="1:13" ht="23" customHeight="1" thickBot="1">
      <c r="A2" s="272"/>
      <c r="B2" s="272"/>
      <c r="C2" s="272"/>
      <c r="D2" s="272"/>
      <c r="E2" s="272"/>
      <c r="F2" s="272"/>
      <c r="G2" s="272"/>
      <c r="H2" s="272"/>
      <c r="I2" s="272"/>
      <c r="J2" s="272"/>
    </row>
    <row r="3" spans="1:13" ht="23" customHeight="1">
      <c r="A3" s="140" t="s">
        <v>109</v>
      </c>
      <c r="B3" s="273" t="s">
        <v>103</v>
      </c>
      <c r="C3" s="273"/>
      <c r="D3" s="273"/>
      <c r="E3" s="273"/>
      <c r="F3" s="273"/>
      <c r="G3" s="273"/>
      <c r="H3" s="273"/>
      <c r="I3" s="273"/>
      <c r="J3" s="274"/>
      <c r="M3" s="139" t="s">
        <v>110</v>
      </c>
    </row>
    <row r="4" spans="1:13" ht="23" customHeight="1">
      <c r="A4" s="141" t="s">
        <v>111</v>
      </c>
      <c r="B4" s="275" t="s">
        <v>133</v>
      </c>
      <c r="C4" s="275"/>
      <c r="D4" s="275"/>
      <c r="E4" s="275"/>
      <c r="F4" s="275"/>
      <c r="G4" s="275"/>
      <c r="H4" s="275"/>
      <c r="I4" s="275"/>
      <c r="J4" s="276"/>
      <c r="M4" s="139" t="s">
        <v>112</v>
      </c>
    </row>
    <row r="5" spans="1:13" ht="23" customHeight="1">
      <c r="A5" s="141" t="s">
        <v>113</v>
      </c>
      <c r="B5" s="275" t="s">
        <v>134</v>
      </c>
      <c r="C5" s="275"/>
      <c r="D5" s="275"/>
      <c r="E5" s="275"/>
      <c r="F5" s="275"/>
      <c r="G5" s="275"/>
      <c r="H5" s="275"/>
      <c r="I5" s="275"/>
      <c r="J5" s="276"/>
      <c r="M5" s="139" t="s">
        <v>114</v>
      </c>
    </row>
    <row r="6" spans="1:13" ht="23" customHeight="1">
      <c r="A6" s="256" t="s">
        <v>115</v>
      </c>
      <c r="B6" s="254" t="s">
        <v>213</v>
      </c>
      <c r="C6" s="254"/>
      <c r="D6" s="254"/>
      <c r="E6" s="254"/>
      <c r="F6" s="254"/>
      <c r="G6" s="254"/>
      <c r="H6" s="254"/>
      <c r="I6" s="254"/>
      <c r="J6" s="255"/>
      <c r="M6" s="139" t="s">
        <v>116</v>
      </c>
    </row>
    <row r="7" spans="1:13" ht="23" customHeight="1">
      <c r="A7" s="257"/>
      <c r="B7" s="254" t="s">
        <v>114</v>
      </c>
      <c r="C7" s="254"/>
      <c r="D7" s="254"/>
      <c r="E7" s="254"/>
      <c r="F7" s="254"/>
      <c r="G7" s="254"/>
      <c r="H7" s="254"/>
      <c r="I7" s="254"/>
      <c r="J7" s="255"/>
      <c r="M7" s="139" t="s">
        <v>118</v>
      </c>
    </row>
    <row r="8" spans="1:13" ht="23" customHeight="1">
      <c r="A8" s="257"/>
      <c r="B8" s="254" t="s">
        <v>116</v>
      </c>
      <c r="C8" s="254"/>
      <c r="D8" s="254"/>
      <c r="E8" s="254"/>
      <c r="F8" s="254"/>
      <c r="G8" s="254"/>
      <c r="H8" s="254"/>
      <c r="I8" s="254"/>
      <c r="J8" s="255"/>
      <c r="M8" s="139" t="s">
        <v>119</v>
      </c>
    </row>
    <row r="9" spans="1:13" ht="23" customHeight="1">
      <c r="A9" s="257"/>
      <c r="B9" s="254" t="s">
        <v>118</v>
      </c>
      <c r="C9" s="254"/>
      <c r="D9" s="254"/>
      <c r="E9" s="254"/>
      <c r="F9" s="254"/>
      <c r="G9" s="254"/>
      <c r="H9" s="254"/>
      <c r="I9" s="254"/>
      <c r="J9" s="255"/>
      <c r="M9" s="139" t="s">
        <v>120</v>
      </c>
    </row>
    <row r="10" spans="1:13" ht="23" customHeight="1">
      <c r="A10" s="257"/>
      <c r="B10" s="254" t="s">
        <v>119</v>
      </c>
      <c r="C10" s="254"/>
      <c r="D10" s="254"/>
      <c r="E10" s="254"/>
      <c r="F10" s="254"/>
      <c r="G10" s="254"/>
      <c r="H10" s="254"/>
      <c r="I10" s="254"/>
      <c r="J10" s="255"/>
    </row>
    <row r="11" spans="1:13" ht="23" customHeight="1">
      <c r="A11" s="258"/>
      <c r="B11" s="254" t="s">
        <v>120</v>
      </c>
      <c r="C11" s="254"/>
      <c r="D11" s="254"/>
      <c r="E11" s="254"/>
      <c r="F11" s="254"/>
      <c r="G11" s="254"/>
      <c r="H11" s="254"/>
      <c r="I11" s="254"/>
      <c r="J11" s="255"/>
      <c r="M11" s="139" t="s">
        <v>121</v>
      </c>
    </row>
    <row r="12" spans="1:13" ht="23" customHeight="1">
      <c r="A12" s="250" t="s">
        <v>117</v>
      </c>
      <c r="B12" s="251" t="s">
        <v>135</v>
      </c>
      <c r="C12" s="251"/>
      <c r="D12" s="251"/>
      <c r="E12" s="251"/>
      <c r="F12" s="251"/>
      <c r="G12" s="251"/>
      <c r="H12" s="251"/>
      <c r="I12" s="251"/>
      <c r="J12" s="261"/>
      <c r="M12" s="139" t="s">
        <v>123</v>
      </c>
    </row>
    <row r="13" spans="1:13" ht="23" customHeight="1">
      <c r="A13" s="250"/>
      <c r="B13" s="251"/>
      <c r="C13" s="251"/>
      <c r="D13" s="251"/>
      <c r="E13" s="251"/>
      <c r="F13" s="251"/>
      <c r="G13" s="251"/>
      <c r="H13" s="251"/>
      <c r="I13" s="251"/>
      <c r="J13" s="261"/>
      <c r="M13" s="139" t="s">
        <v>124</v>
      </c>
    </row>
    <row r="14" spans="1:13" ht="23" customHeight="1">
      <c r="A14" s="250"/>
      <c r="B14" s="251"/>
      <c r="C14" s="251"/>
      <c r="D14" s="251"/>
      <c r="E14" s="251"/>
      <c r="F14" s="251"/>
      <c r="G14" s="251"/>
      <c r="H14" s="251"/>
      <c r="I14" s="251"/>
      <c r="J14" s="261"/>
      <c r="M14" s="139" t="s">
        <v>125</v>
      </c>
    </row>
    <row r="15" spans="1:13" ht="23" customHeight="1">
      <c r="A15" s="264" t="s">
        <v>122</v>
      </c>
      <c r="B15" s="251" t="s">
        <v>136</v>
      </c>
      <c r="C15" s="252"/>
      <c r="D15" s="252"/>
      <c r="E15" s="252"/>
      <c r="F15" s="252"/>
      <c r="G15" s="252"/>
      <c r="H15" s="252"/>
      <c r="I15" s="252"/>
      <c r="J15" s="253"/>
    </row>
    <row r="16" spans="1:13" ht="23" customHeight="1">
      <c r="A16" s="264"/>
      <c r="B16" s="252"/>
      <c r="C16" s="252"/>
      <c r="D16" s="252"/>
      <c r="E16" s="252"/>
      <c r="F16" s="252"/>
      <c r="G16" s="252"/>
      <c r="H16" s="252"/>
      <c r="I16" s="252"/>
      <c r="J16" s="253"/>
    </row>
    <row r="17" spans="1:10" ht="23" customHeight="1">
      <c r="A17" s="264"/>
      <c r="B17" s="252"/>
      <c r="C17" s="252"/>
      <c r="D17" s="252"/>
      <c r="E17" s="252"/>
      <c r="F17" s="252"/>
      <c r="G17" s="252"/>
      <c r="H17" s="252"/>
      <c r="I17" s="252"/>
      <c r="J17" s="253"/>
    </row>
    <row r="18" spans="1:10" ht="23" customHeight="1">
      <c r="A18" s="264"/>
      <c r="B18" s="265" t="s">
        <v>126</v>
      </c>
      <c r="C18" s="265"/>
      <c r="D18" s="266" t="s">
        <v>137</v>
      </c>
      <c r="E18" s="266"/>
      <c r="F18" s="266"/>
      <c r="G18" s="266"/>
      <c r="H18" s="266"/>
      <c r="I18" s="266"/>
      <c r="J18" s="267"/>
    </row>
    <row r="19" spans="1:10" ht="23" customHeight="1">
      <c r="A19" s="264"/>
      <c r="B19" s="265" t="s">
        <v>127</v>
      </c>
      <c r="C19" s="265"/>
      <c r="D19" s="268" t="s">
        <v>138</v>
      </c>
      <c r="E19" s="268"/>
      <c r="F19" s="268"/>
      <c r="G19" s="268"/>
      <c r="H19" s="268"/>
      <c r="I19" s="268"/>
      <c r="J19" s="269"/>
    </row>
    <row r="20" spans="1:10" ht="23" customHeight="1">
      <c r="A20" s="264"/>
      <c r="B20" s="265" t="s">
        <v>128</v>
      </c>
      <c r="C20" s="265"/>
      <c r="D20" s="270" t="s">
        <v>139</v>
      </c>
      <c r="E20" s="270"/>
      <c r="F20" s="270"/>
      <c r="G20" s="270"/>
      <c r="H20" s="270"/>
      <c r="I20" s="270"/>
      <c r="J20" s="271"/>
    </row>
    <row r="21" spans="1:10" ht="23" customHeight="1">
      <c r="A21" s="262" t="s">
        <v>129</v>
      </c>
      <c r="B21" s="259" t="s">
        <v>123</v>
      </c>
      <c r="C21" s="259"/>
      <c r="D21" s="259"/>
      <c r="E21" s="259"/>
      <c r="F21" s="259"/>
      <c r="G21" s="259"/>
      <c r="H21" s="259"/>
      <c r="I21" s="259"/>
      <c r="J21" s="260"/>
    </row>
    <row r="22" spans="1:10" ht="23" customHeight="1">
      <c r="A22" s="263"/>
      <c r="B22" s="259" t="s">
        <v>124</v>
      </c>
      <c r="C22" s="259"/>
      <c r="D22" s="259"/>
      <c r="E22" s="259"/>
      <c r="F22" s="259"/>
      <c r="G22" s="259"/>
      <c r="H22" s="259"/>
      <c r="I22" s="259"/>
      <c r="J22" s="260"/>
    </row>
    <row r="23" spans="1:10" ht="23" customHeight="1">
      <c r="A23" s="263"/>
      <c r="B23" s="259" t="s">
        <v>125</v>
      </c>
      <c r="C23" s="259"/>
      <c r="D23" s="259"/>
      <c r="E23" s="259"/>
      <c r="F23" s="259"/>
      <c r="G23" s="259"/>
      <c r="H23" s="259"/>
      <c r="I23" s="259"/>
      <c r="J23" s="260"/>
    </row>
    <row r="24" spans="1:10" ht="23" customHeight="1">
      <c r="A24" s="263"/>
      <c r="B24" s="259" t="s">
        <v>130</v>
      </c>
      <c r="C24" s="259"/>
      <c r="D24" s="259"/>
      <c r="E24" s="259"/>
      <c r="F24" s="259"/>
      <c r="G24" s="259"/>
      <c r="H24" s="259"/>
      <c r="I24" s="259"/>
      <c r="J24" s="260"/>
    </row>
    <row r="25" spans="1:10" ht="23" customHeight="1">
      <c r="A25" s="263"/>
      <c r="B25" s="251" t="s">
        <v>140</v>
      </c>
      <c r="C25" s="251"/>
      <c r="D25" s="251"/>
      <c r="E25" s="251"/>
      <c r="F25" s="251"/>
      <c r="G25" s="251"/>
      <c r="H25" s="251"/>
      <c r="I25" s="251"/>
      <c r="J25" s="261"/>
    </row>
    <row r="26" spans="1:10" ht="23" customHeight="1">
      <c r="A26" s="263"/>
      <c r="B26" s="251"/>
      <c r="C26" s="251"/>
      <c r="D26" s="251"/>
      <c r="E26" s="251"/>
      <c r="F26" s="251"/>
      <c r="G26" s="251"/>
      <c r="H26" s="251"/>
      <c r="I26" s="251"/>
      <c r="J26" s="261"/>
    </row>
    <row r="27" spans="1:10" ht="23" customHeight="1">
      <c r="A27" s="263"/>
      <c r="B27" s="251"/>
      <c r="C27" s="251"/>
      <c r="D27" s="251"/>
      <c r="E27" s="251"/>
      <c r="F27" s="251"/>
      <c r="G27" s="251"/>
      <c r="H27" s="251"/>
      <c r="I27" s="251"/>
      <c r="J27" s="261"/>
    </row>
    <row r="28" spans="1:10" ht="23" customHeight="1">
      <c r="A28" s="263"/>
      <c r="B28" s="259" t="s">
        <v>131</v>
      </c>
      <c r="C28" s="259"/>
      <c r="D28" s="259"/>
      <c r="E28" s="259"/>
      <c r="F28" s="259"/>
      <c r="G28" s="259"/>
      <c r="H28" s="259"/>
      <c r="I28" s="259"/>
      <c r="J28" s="260"/>
    </row>
    <row r="29" spans="1:10" ht="23" customHeight="1">
      <c r="A29" s="263"/>
      <c r="B29" s="251" t="s">
        <v>141</v>
      </c>
      <c r="C29" s="252"/>
      <c r="D29" s="252"/>
      <c r="E29" s="252"/>
      <c r="F29" s="252"/>
      <c r="G29" s="252"/>
      <c r="H29" s="252"/>
      <c r="I29" s="252"/>
      <c r="J29" s="253"/>
    </row>
    <row r="30" spans="1:10" ht="23" customHeight="1">
      <c r="A30" s="263"/>
      <c r="B30" s="252"/>
      <c r="C30" s="252"/>
      <c r="D30" s="252"/>
      <c r="E30" s="252"/>
      <c r="F30" s="252"/>
      <c r="G30" s="252"/>
      <c r="H30" s="252"/>
      <c r="I30" s="252"/>
      <c r="J30" s="253"/>
    </row>
    <row r="31" spans="1:10" ht="23" customHeight="1">
      <c r="A31" s="250" t="s">
        <v>132</v>
      </c>
      <c r="B31" s="251" t="s">
        <v>142</v>
      </c>
      <c r="C31" s="252"/>
      <c r="D31" s="252"/>
      <c r="E31" s="252"/>
      <c r="F31" s="252"/>
      <c r="G31" s="252"/>
      <c r="H31" s="252"/>
      <c r="I31" s="252"/>
      <c r="J31" s="253"/>
    </row>
    <row r="32" spans="1:10" ht="23" customHeight="1">
      <c r="A32" s="250"/>
      <c r="B32" s="252"/>
      <c r="C32" s="252"/>
      <c r="D32" s="252"/>
      <c r="E32" s="252"/>
      <c r="F32" s="252"/>
      <c r="G32" s="252"/>
      <c r="H32" s="252"/>
      <c r="I32" s="252"/>
      <c r="J32" s="253"/>
    </row>
    <row r="33" spans="1:10" ht="23" customHeight="1">
      <c r="A33" s="250"/>
      <c r="B33" s="252"/>
      <c r="C33" s="252"/>
      <c r="D33" s="252"/>
      <c r="E33" s="252"/>
      <c r="F33" s="252"/>
      <c r="G33" s="252"/>
      <c r="H33" s="252"/>
      <c r="I33" s="252"/>
      <c r="J33" s="253"/>
    </row>
  </sheetData>
  <mergeCells count="31">
    <mergeCell ref="A12:A14"/>
    <mergeCell ref="B12:J14"/>
    <mergeCell ref="A1:J2"/>
    <mergeCell ref="B3:J3"/>
    <mergeCell ref="B4:J4"/>
    <mergeCell ref="B5:J5"/>
    <mergeCell ref="B11:J11"/>
    <mergeCell ref="A15:A20"/>
    <mergeCell ref="B15:J17"/>
    <mergeCell ref="B18:C18"/>
    <mergeCell ref="D18:J18"/>
    <mergeCell ref="B19:C19"/>
    <mergeCell ref="D19:J19"/>
    <mergeCell ref="B20:C20"/>
    <mergeCell ref="D20:J20"/>
    <mergeCell ref="A31:A33"/>
    <mergeCell ref="B31:J33"/>
    <mergeCell ref="B6:J6"/>
    <mergeCell ref="B7:J7"/>
    <mergeCell ref="B8:J8"/>
    <mergeCell ref="B9:J9"/>
    <mergeCell ref="B10:J10"/>
    <mergeCell ref="A6:A11"/>
    <mergeCell ref="B21:J21"/>
    <mergeCell ref="B22:J22"/>
    <mergeCell ref="B23:J23"/>
    <mergeCell ref="B24:J24"/>
    <mergeCell ref="B25:J27"/>
    <mergeCell ref="B28:J28"/>
    <mergeCell ref="B29:J30"/>
    <mergeCell ref="A21:A30"/>
  </mergeCells>
  <phoneticPr fontId="4"/>
  <conditionalFormatting sqref="D18:J18 B23:J23 B25:J27 B29:J33 B11:J17">
    <cfRule type="cellIs" dxfId="569" priority="8" operator="equal">
      <formula>""</formula>
    </cfRule>
  </conditionalFormatting>
  <conditionalFormatting sqref="B6:J6">
    <cfRule type="cellIs" dxfId="568" priority="7" operator="equal">
      <formula>""</formula>
    </cfRule>
  </conditionalFormatting>
  <conditionalFormatting sqref="B7:J7">
    <cfRule type="cellIs" dxfId="567" priority="6" operator="equal">
      <formula>""</formula>
    </cfRule>
  </conditionalFormatting>
  <conditionalFormatting sqref="B8:J8">
    <cfRule type="cellIs" dxfId="566" priority="5" operator="equal">
      <formula>""</formula>
    </cfRule>
  </conditionalFormatting>
  <conditionalFormatting sqref="B9:J9">
    <cfRule type="cellIs" dxfId="565" priority="4" operator="equal">
      <formula>""</formula>
    </cfRule>
  </conditionalFormatting>
  <conditionalFormatting sqref="B10:J10">
    <cfRule type="cellIs" dxfId="564" priority="3" operator="equal">
      <formula>""</formula>
    </cfRule>
  </conditionalFormatting>
  <conditionalFormatting sqref="B21:J21">
    <cfRule type="cellIs" dxfId="563" priority="2" operator="equal">
      <formula>""</formula>
    </cfRule>
  </conditionalFormatting>
  <conditionalFormatting sqref="B22:J22">
    <cfRule type="cellIs" dxfId="562" priority="1" operator="equal">
      <formula>""</formula>
    </cfRule>
  </conditionalFormatting>
  <dataValidations count="3">
    <dataValidation allowBlank="1" showInputMessage="1" showErrorMessage="1" promptTitle="！入力不要！" prompt="自動入力なので、入力しないでください。" sqref="B3:J5 D19:J20" xr:uid="{46665633-8D5A-4687-8C96-62B14945426B}"/>
    <dataValidation type="list" allowBlank="1" showInputMessage="1" showErrorMessage="1" sqref="B21:J23" xr:uid="{BECDF609-6814-4FD8-9042-584BB4824B65}">
      <formula1>$M$12:$M$14</formula1>
    </dataValidation>
    <dataValidation type="list" allowBlank="1" showInputMessage="1" showErrorMessage="1" sqref="B6:J11" xr:uid="{486D8DFA-78E7-4BE1-B249-539675E6A4B3}">
      <formula1>$M$4:$M$9</formula1>
    </dataValidation>
  </dataValidations>
  <pageMargins left="0.25" right="0.25"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9E57-F8EB-46AD-B2C3-749783D0D670}">
  <sheetPr>
    <pageSetUpPr fitToPage="1"/>
  </sheetPr>
  <dimension ref="A1:AI1048575"/>
  <sheetViews>
    <sheetView view="pageBreakPreview" zoomScale="70" zoomScaleNormal="100" zoomScaleSheetLayoutView="70" workbookViewId="0">
      <selection activeCell="S3" sqref="S3:S4"/>
    </sheetView>
  </sheetViews>
  <sheetFormatPr defaultRowHeight="13"/>
  <cols>
    <col min="1" max="1" width="4.81640625" style="156" customWidth="1"/>
    <col min="2" max="2" width="9.6328125" style="156" bestFit="1" customWidth="1"/>
    <col min="3" max="3" width="3.54296875" style="161" customWidth="1"/>
    <col min="4" max="4" width="9.6328125" style="156" bestFit="1" customWidth="1"/>
    <col min="5" max="5" width="30.26953125" style="156" customWidth="1"/>
    <col min="6" max="6" width="20.6328125" style="156" customWidth="1"/>
    <col min="7" max="7" width="18.54296875" style="156" customWidth="1"/>
    <col min="8" max="8" width="5.6328125" style="156" bestFit="1" customWidth="1"/>
    <col min="9" max="9" width="4.1796875" style="217" bestFit="1" customWidth="1"/>
    <col min="10" max="10" width="2.90625" style="218" bestFit="1" customWidth="1"/>
    <col min="11" max="11" width="11.36328125" style="217" bestFit="1" customWidth="1"/>
    <col min="12" max="12" width="9.90625" style="156" customWidth="1"/>
    <col min="13" max="13" width="14.453125" style="156" customWidth="1"/>
    <col min="14" max="16" width="9.6328125" style="156" customWidth="1"/>
    <col min="17" max="17" width="18.08984375" style="161" customWidth="1"/>
    <col min="18" max="22" width="8.7265625" style="156"/>
    <col min="23" max="23" width="15.1796875" style="156" customWidth="1"/>
    <col min="24" max="24" width="17.90625" style="156" customWidth="1"/>
    <col min="25" max="25" width="14.54296875" style="156" customWidth="1"/>
    <col min="26" max="26" width="5.90625" style="156" bestFit="1" customWidth="1"/>
    <col min="27" max="27" width="3.81640625" style="156" bestFit="1" customWidth="1"/>
    <col min="28" max="28" width="3.1796875" style="156" bestFit="1" customWidth="1"/>
    <col min="29" max="16384" width="8.7265625" style="156"/>
  </cols>
  <sheetData>
    <row r="1" spans="1:35" ht="47.5" customHeight="1" thickBot="1">
      <c r="A1" s="360" t="s">
        <v>143</v>
      </c>
      <c r="B1" s="360"/>
      <c r="C1" s="360"/>
      <c r="D1" s="360"/>
      <c r="E1" s="360"/>
      <c r="F1" s="360"/>
      <c r="G1" s="360"/>
      <c r="H1" s="360"/>
      <c r="I1" s="360"/>
      <c r="J1" s="360"/>
      <c r="K1" s="360"/>
      <c r="L1" s="360"/>
      <c r="M1" s="360"/>
      <c r="N1" s="360"/>
      <c r="O1" s="360"/>
      <c r="P1" s="360"/>
      <c r="Q1" s="360"/>
    </row>
    <row r="2" spans="1:35" s="161" customFormat="1" ht="13.5" thickBot="1">
      <c r="A2" s="157" t="s">
        <v>144</v>
      </c>
      <c r="B2" s="361" t="s">
        <v>145</v>
      </c>
      <c r="C2" s="361"/>
      <c r="D2" s="361"/>
      <c r="E2" s="158" t="s">
        <v>146</v>
      </c>
      <c r="F2" s="158" t="s">
        <v>147</v>
      </c>
      <c r="G2" s="158" t="s">
        <v>148</v>
      </c>
      <c r="H2" s="362" t="s">
        <v>174</v>
      </c>
      <c r="I2" s="363"/>
      <c r="J2" s="364"/>
      <c r="K2" s="335" t="s">
        <v>175</v>
      </c>
      <c r="L2" s="337"/>
      <c r="M2" s="159" t="s">
        <v>176</v>
      </c>
      <c r="N2" s="335" t="s">
        <v>177</v>
      </c>
      <c r="O2" s="336"/>
      <c r="P2" s="337"/>
      <c r="Q2" s="160" t="s">
        <v>149</v>
      </c>
      <c r="S2" s="157" t="s">
        <v>144</v>
      </c>
      <c r="T2" s="365" t="s">
        <v>145</v>
      </c>
      <c r="U2" s="366"/>
      <c r="V2" s="367"/>
      <c r="W2" s="158" t="s">
        <v>146</v>
      </c>
      <c r="X2" s="158" t="s">
        <v>147</v>
      </c>
      <c r="Y2" s="158" t="s">
        <v>148</v>
      </c>
      <c r="Z2" s="362" t="s">
        <v>174</v>
      </c>
      <c r="AA2" s="363"/>
      <c r="AB2" s="364"/>
      <c r="AC2" s="335" t="s">
        <v>175</v>
      </c>
      <c r="AD2" s="337"/>
      <c r="AE2" s="159" t="s">
        <v>176</v>
      </c>
      <c r="AF2" s="335" t="s">
        <v>177</v>
      </c>
      <c r="AG2" s="336"/>
      <c r="AH2" s="337"/>
      <c r="AI2" s="160" t="s">
        <v>149</v>
      </c>
    </row>
    <row r="3" spans="1:35" ht="13.5" thickTop="1">
      <c r="A3" s="338" t="s">
        <v>150</v>
      </c>
      <c r="B3" s="340" t="s">
        <v>209</v>
      </c>
      <c r="C3" s="341"/>
      <c r="D3" s="342"/>
      <c r="E3" s="343" t="s">
        <v>151</v>
      </c>
      <c r="F3" s="345" t="s">
        <v>152</v>
      </c>
      <c r="G3" s="345" t="s">
        <v>154</v>
      </c>
      <c r="H3" s="162" t="s">
        <v>178</v>
      </c>
      <c r="I3" s="163">
        <v>10</v>
      </c>
      <c r="J3" s="164" t="s">
        <v>179</v>
      </c>
      <c r="K3" s="165" t="s">
        <v>211</v>
      </c>
      <c r="L3" s="166">
        <v>500</v>
      </c>
      <c r="M3" s="347" cm="1">
        <f t="array" ref="M3">_xlfn.IFS(K3="1組あたり",I3*L3,AND(K3="大人1人あたり",K4=""),I3*L3,AND(K3="大人1人あたり",K4="子ども1人あたり"),(I3*L3)+(I4*L4),I3="","")</f>
        <v>5000</v>
      </c>
      <c r="N3" s="167" t="s">
        <v>181</v>
      </c>
      <c r="O3" s="167" t="s">
        <v>182</v>
      </c>
      <c r="P3" s="168" t="s">
        <v>183</v>
      </c>
      <c r="Q3" s="349" t="s">
        <v>184</v>
      </c>
      <c r="S3" s="353" t="s">
        <v>150</v>
      </c>
      <c r="T3" s="354" t="s">
        <v>209</v>
      </c>
      <c r="U3" s="355"/>
      <c r="V3" s="356"/>
      <c r="W3" s="357" t="s">
        <v>151</v>
      </c>
      <c r="X3" s="358" t="s">
        <v>152</v>
      </c>
      <c r="Y3" s="358" t="s">
        <v>154</v>
      </c>
      <c r="Z3" s="162" t="s">
        <v>178</v>
      </c>
      <c r="AA3" s="163">
        <v>10</v>
      </c>
      <c r="AB3" s="164" t="s">
        <v>179</v>
      </c>
      <c r="AC3" s="165" t="s">
        <v>211</v>
      </c>
      <c r="AD3" s="166">
        <v>500</v>
      </c>
      <c r="AE3" s="359" cm="1">
        <f t="array" ref="AE3">_xlfn.IFS(AC3="1組あたり",AA3*AD3,AND(AC3="大人1人あたり",AC4=""),AA3*AD3,AND(AC3="大人1人あたり",AC4="子ども1人あたり"),(AA3*AD3)+(AA4*AD4),AA3="","")</f>
        <v>5000</v>
      </c>
      <c r="AF3" s="167" t="s">
        <v>181</v>
      </c>
      <c r="AG3" s="167" t="s">
        <v>182</v>
      </c>
      <c r="AH3" s="169" t="s">
        <v>183</v>
      </c>
      <c r="AI3" s="351"/>
    </row>
    <row r="4" spans="1:35">
      <c r="A4" s="339"/>
      <c r="B4" s="170">
        <v>0.41666666666666669</v>
      </c>
      <c r="C4" s="171" t="s">
        <v>155</v>
      </c>
      <c r="D4" s="172">
        <v>0.45833333333333331</v>
      </c>
      <c r="E4" s="344"/>
      <c r="F4" s="346"/>
      <c r="G4" s="346"/>
      <c r="H4" s="173" t="s">
        <v>185</v>
      </c>
      <c r="I4" s="163">
        <v>10</v>
      </c>
      <c r="J4" s="174" t="s">
        <v>179</v>
      </c>
      <c r="K4" s="175"/>
      <c r="L4" s="176"/>
      <c r="M4" s="348"/>
      <c r="N4" s="177">
        <v>1</v>
      </c>
      <c r="O4" s="177">
        <v>2</v>
      </c>
      <c r="P4" s="177">
        <v>2</v>
      </c>
      <c r="Q4" s="350"/>
      <c r="S4" s="339"/>
      <c r="T4" s="228">
        <v>0.41666666666666669</v>
      </c>
      <c r="U4" s="227" t="s">
        <v>155</v>
      </c>
      <c r="V4" s="172">
        <v>0.45833333333333331</v>
      </c>
      <c r="W4" s="344"/>
      <c r="X4" s="346"/>
      <c r="Y4" s="346"/>
      <c r="Z4" s="173" t="s">
        <v>185</v>
      </c>
      <c r="AA4" s="163">
        <v>10</v>
      </c>
      <c r="AB4" s="174" t="s">
        <v>179</v>
      </c>
      <c r="AC4" s="175"/>
      <c r="AD4" s="176"/>
      <c r="AE4" s="348"/>
      <c r="AF4" s="177">
        <v>1</v>
      </c>
      <c r="AG4" s="177">
        <v>2</v>
      </c>
      <c r="AH4" s="177">
        <v>2</v>
      </c>
      <c r="AI4" s="352"/>
    </row>
    <row r="5" spans="1:35" ht="18" customHeight="1">
      <c r="A5" s="279">
        <v>1</v>
      </c>
      <c r="B5" s="324" t="s">
        <v>206</v>
      </c>
      <c r="C5" s="325"/>
      <c r="D5" s="326"/>
      <c r="E5" s="327" t="s">
        <v>157</v>
      </c>
      <c r="F5" s="329" t="s">
        <v>161</v>
      </c>
      <c r="G5" s="329" t="s">
        <v>164</v>
      </c>
      <c r="H5" s="178" t="s">
        <v>178</v>
      </c>
      <c r="I5" s="224">
        <v>4</v>
      </c>
      <c r="J5" s="180" t="s">
        <v>179</v>
      </c>
      <c r="K5" s="199" t="s">
        <v>199</v>
      </c>
      <c r="L5" s="200">
        <v>300</v>
      </c>
      <c r="M5" s="288" cm="1">
        <f t="array" ref="M5">_xlfn.IFS(K5="1組あたり",I5*L5,AND(K5="大人1人あたり",K6=""),I5*L5,AND(K5="大人1人あたり",K6="子ども1人あたり"),(I5*L5)+(I6*L6),I5="","")</f>
        <v>1200</v>
      </c>
      <c r="N5" s="183" t="s">
        <v>181</v>
      </c>
      <c r="O5" s="183" t="s">
        <v>182</v>
      </c>
      <c r="P5" s="184" t="s">
        <v>183</v>
      </c>
      <c r="Q5" s="331" t="s">
        <v>184</v>
      </c>
      <c r="S5" s="279">
        <v>1</v>
      </c>
      <c r="T5" s="313">
        <v>45456</v>
      </c>
      <c r="U5" s="314"/>
      <c r="V5" s="315"/>
      <c r="W5" s="308" t="s">
        <v>187</v>
      </c>
      <c r="X5" s="308" t="s">
        <v>188</v>
      </c>
      <c r="Y5" s="308" t="s">
        <v>189</v>
      </c>
      <c r="Z5" s="178" t="s">
        <v>178</v>
      </c>
      <c r="AA5" s="179"/>
      <c r="AB5" s="180" t="s">
        <v>179</v>
      </c>
      <c r="AC5" s="181"/>
      <c r="AD5" s="182"/>
      <c r="AE5" s="310" t="str" cm="1">
        <f t="array" ref="AE5">_xlfn.IFS(AC5="1組あたり",AA5*AD5,AND(AC5="大人1人あたり",AC6=""),AA5*AD5,AND(AC5="大人1人あたり",AC6="子ども1人あたり"),(AA5*AD5)+(AA6*AD6),AA5="","")</f>
        <v/>
      </c>
      <c r="AF5" s="183" t="s">
        <v>181</v>
      </c>
      <c r="AG5" s="183" t="s">
        <v>182</v>
      </c>
      <c r="AH5" s="185" t="s">
        <v>183</v>
      </c>
      <c r="AI5" s="311"/>
    </row>
    <row r="6" spans="1:35">
      <c r="A6" s="291"/>
      <c r="B6" s="142">
        <v>0.41666666666666669</v>
      </c>
      <c r="C6" s="144" t="s">
        <v>155</v>
      </c>
      <c r="D6" s="143">
        <v>0.5</v>
      </c>
      <c r="E6" s="328"/>
      <c r="F6" s="330"/>
      <c r="G6" s="330"/>
      <c r="H6" s="189" t="s">
        <v>185</v>
      </c>
      <c r="I6" s="225">
        <v>8</v>
      </c>
      <c r="J6" s="190" t="s">
        <v>179</v>
      </c>
      <c r="K6" s="191"/>
      <c r="L6" s="192"/>
      <c r="M6" s="289"/>
      <c r="N6" s="193"/>
      <c r="O6" s="197">
        <v>2</v>
      </c>
      <c r="P6" s="226">
        <v>1</v>
      </c>
      <c r="Q6" s="332"/>
      <c r="S6" s="291"/>
      <c r="T6" s="195">
        <v>0.39583333333333331</v>
      </c>
      <c r="U6" s="187" t="s">
        <v>155</v>
      </c>
      <c r="V6" s="196">
        <v>0.41666666666666669</v>
      </c>
      <c r="W6" s="309"/>
      <c r="X6" s="309"/>
      <c r="Y6" s="309"/>
      <c r="Z6" s="189" t="s">
        <v>185</v>
      </c>
      <c r="AA6" s="179"/>
      <c r="AB6" s="190" t="s">
        <v>179</v>
      </c>
      <c r="AC6" s="191"/>
      <c r="AD6" s="192"/>
      <c r="AE6" s="289"/>
      <c r="AF6" s="197">
        <v>1</v>
      </c>
      <c r="AG6" s="197">
        <v>2</v>
      </c>
      <c r="AH6" s="193"/>
      <c r="AI6" s="312"/>
    </row>
    <row r="7" spans="1:35" ht="18" customHeight="1">
      <c r="A7" s="279">
        <v>2</v>
      </c>
      <c r="B7" s="324" t="s">
        <v>207</v>
      </c>
      <c r="C7" s="325"/>
      <c r="D7" s="326"/>
      <c r="E7" s="327" t="s">
        <v>158</v>
      </c>
      <c r="F7" s="329" t="s">
        <v>162</v>
      </c>
      <c r="G7" s="329" t="s">
        <v>153</v>
      </c>
      <c r="H7" s="178" t="s">
        <v>178</v>
      </c>
      <c r="I7" s="224">
        <v>4</v>
      </c>
      <c r="J7" s="180" t="s">
        <v>179</v>
      </c>
      <c r="K7" s="199" t="s">
        <v>199</v>
      </c>
      <c r="L7" s="200">
        <v>300</v>
      </c>
      <c r="M7" s="288" cm="1">
        <f t="array" ref="M7">_xlfn.IFS(K7="1組あたり",I7*L7,AND(K7="大人1人あたり",K8=""),I7*L7,AND(K7="大人1人あたり",K8="子ども1人あたり"),(I7*L7)+(I8*L8),I7="","")</f>
        <v>1200</v>
      </c>
      <c r="N7" s="183" t="s">
        <v>181</v>
      </c>
      <c r="O7" s="183" t="s">
        <v>182</v>
      </c>
      <c r="P7" s="184" t="s">
        <v>183</v>
      </c>
      <c r="Q7" s="331" t="s">
        <v>184</v>
      </c>
      <c r="S7" s="279">
        <v>2</v>
      </c>
      <c r="T7" s="313">
        <v>45456</v>
      </c>
      <c r="U7" s="314"/>
      <c r="V7" s="315"/>
      <c r="W7" s="308" t="s">
        <v>190</v>
      </c>
      <c r="X7" s="308" t="s">
        <v>191</v>
      </c>
      <c r="Y7" s="308" t="s">
        <v>192</v>
      </c>
      <c r="Z7" s="178" t="s">
        <v>178</v>
      </c>
      <c r="AA7" s="198">
        <v>10</v>
      </c>
      <c r="AB7" s="180" t="s">
        <v>179</v>
      </c>
      <c r="AC7" s="199" t="s">
        <v>180</v>
      </c>
      <c r="AD7" s="200">
        <v>500</v>
      </c>
      <c r="AE7" s="310" cm="1">
        <f t="array" ref="AE7">_xlfn.IFS(AC7="1組あたり",AA7*AD7,AND(AC7="大人1人あたり",AC8=""),AA7*AD7,AND(AC7="大人1人あたり",AC8="子ども1人あたり"),(AA7*AD7)+(AA8*AD8),AA7="","")</f>
        <v>5000</v>
      </c>
      <c r="AF7" s="183" t="s">
        <v>181</v>
      </c>
      <c r="AG7" s="183" t="s">
        <v>182</v>
      </c>
      <c r="AH7" s="185" t="s">
        <v>183</v>
      </c>
      <c r="AI7" s="311"/>
    </row>
    <row r="8" spans="1:35">
      <c r="A8" s="291"/>
      <c r="B8" s="142">
        <v>0.41666666666666669</v>
      </c>
      <c r="C8" s="144" t="s">
        <v>155</v>
      </c>
      <c r="D8" s="143">
        <v>0.5</v>
      </c>
      <c r="E8" s="328"/>
      <c r="F8" s="330"/>
      <c r="G8" s="330"/>
      <c r="H8" s="189" t="s">
        <v>185</v>
      </c>
      <c r="I8" s="225">
        <v>8</v>
      </c>
      <c r="J8" s="190" t="s">
        <v>179</v>
      </c>
      <c r="K8" s="191"/>
      <c r="L8" s="192"/>
      <c r="M8" s="289"/>
      <c r="N8" s="193"/>
      <c r="O8" s="197">
        <v>2</v>
      </c>
      <c r="P8" s="226">
        <v>1</v>
      </c>
      <c r="Q8" s="332"/>
      <c r="S8" s="291"/>
      <c r="T8" s="195">
        <v>0.41666666666666669</v>
      </c>
      <c r="U8" s="187" t="s">
        <v>155</v>
      </c>
      <c r="V8" s="196">
        <v>0.5</v>
      </c>
      <c r="W8" s="309"/>
      <c r="X8" s="309"/>
      <c r="Y8" s="309"/>
      <c r="Z8" s="189" t="s">
        <v>185</v>
      </c>
      <c r="AA8" s="179"/>
      <c r="AB8" s="190" t="s">
        <v>179</v>
      </c>
      <c r="AC8" s="191"/>
      <c r="AD8" s="192"/>
      <c r="AE8" s="289"/>
      <c r="AF8" s="197">
        <v>1</v>
      </c>
      <c r="AG8" s="197">
        <v>2</v>
      </c>
      <c r="AH8" s="197">
        <v>2</v>
      </c>
      <c r="AI8" s="312"/>
    </row>
    <row r="9" spans="1:35" ht="18" customHeight="1">
      <c r="A9" s="279">
        <v>3</v>
      </c>
      <c r="B9" s="324" t="s">
        <v>208</v>
      </c>
      <c r="C9" s="325"/>
      <c r="D9" s="326"/>
      <c r="E9" s="327" t="s">
        <v>159</v>
      </c>
      <c r="F9" s="329" t="s">
        <v>162</v>
      </c>
      <c r="G9" s="329" t="s">
        <v>153</v>
      </c>
      <c r="H9" s="178" t="s">
        <v>178</v>
      </c>
      <c r="I9" s="224">
        <v>4</v>
      </c>
      <c r="J9" s="180" t="s">
        <v>179</v>
      </c>
      <c r="K9" s="199" t="s">
        <v>199</v>
      </c>
      <c r="L9" s="200">
        <v>300</v>
      </c>
      <c r="M9" s="288" cm="1">
        <f t="array" ref="M9">_xlfn.IFS(K9="1組あたり",I9*L9,AND(K9="大人1人あたり",K10=""),I9*L9,AND(K9="大人1人あたり",K10="子ども1人あたり"),(I9*L9)+(I10*L10),I9="","")</f>
        <v>1200</v>
      </c>
      <c r="N9" s="183" t="s">
        <v>181</v>
      </c>
      <c r="O9" s="183" t="s">
        <v>182</v>
      </c>
      <c r="P9" s="184" t="s">
        <v>183</v>
      </c>
      <c r="Q9" s="331" t="s">
        <v>184</v>
      </c>
      <c r="S9" s="279">
        <v>3</v>
      </c>
      <c r="T9" s="313">
        <v>45514</v>
      </c>
      <c r="U9" s="314"/>
      <c r="V9" s="315"/>
      <c r="W9" s="308" t="s">
        <v>193</v>
      </c>
      <c r="X9" s="308" t="s">
        <v>194</v>
      </c>
      <c r="Y9" s="308" t="s">
        <v>195</v>
      </c>
      <c r="Z9" s="178" t="s">
        <v>178</v>
      </c>
      <c r="AA9" s="198">
        <v>10</v>
      </c>
      <c r="AB9" s="180" t="s">
        <v>179</v>
      </c>
      <c r="AC9" s="199" t="s">
        <v>180</v>
      </c>
      <c r="AD9" s="200">
        <v>500</v>
      </c>
      <c r="AE9" s="310" cm="1">
        <f t="array" ref="AE9">_xlfn.IFS(AC9="1組あたり",AA9*AD9,AND(AC9="大人1人あたり",AC10=""),AA9*AD9,AND(AC9="大人1人あたり",AC10="子ども1人あたり"),(AA9*AD9)+(AA10*AD10),AA9="","")</f>
        <v>5000</v>
      </c>
      <c r="AF9" s="183" t="s">
        <v>181</v>
      </c>
      <c r="AG9" s="183" t="s">
        <v>182</v>
      </c>
      <c r="AH9" s="185" t="s">
        <v>183</v>
      </c>
      <c r="AI9" s="311"/>
    </row>
    <row r="10" spans="1:35">
      <c r="A10" s="291"/>
      <c r="B10" s="142">
        <v>0.41666666666666669</v>
      </c>
      <c r="C10" s="144" t="s">
        <v>155</v>
      </c>
      <c r="D10" s="143">
        <v>0.5</v>
      </c>
      <c r="E10" s="328"/>
      <c r="F10" s="330"/>
      <c r="G10" s="330"/>
      <c r="H10" s="189" t="s">
        <v>185</v>
      </c>
      <c r="I10" s="225">
        <v>8</v>
      </c>
      <c r="J10" s="190" t="s">
        <v>179</v>
      </c>
      <c r="K10" s="191"/>
      <c r="L10" s="192"/>
      <c r="M10" s="289"/>
      <c r="N10" s="193"/>
      <c r="O10" s="197">
        <v>2</v>
      </c>
      <c r="P10" s="226">
        <v>1</v>
      </c>
      <c r="Q10" s="332"/>
      <c r="S10" s="291"/>
      <c r="T10" s="195">
        <v>0.41666666666666669</v>
      </c>
      <c r="U10" s="187" t="s">
        <v>155</v>
      </c>
      <c r="V10" s="196">
        <v>0.5</v>
      </c>
      <c r="W10" s="309"/>
      <c r="X10" s="309"/>
      <c r="Y10" s="309"/>
      <c r="Z10" s="189" t="s">
        <v>185</v>
      </c>
      <c r="AA10" s="179"/>
      <c r="AB10" s="190" t="s">
        <v>179</v>
      </c>
      <c r="AC10" s="191"/>
      <c r="AD10" s="192"/>
      <c r="AE10" s="289"/>
      <c r="AF10" s="197">
        <v>1</v>
      </c>
      <c r="AG10" s="197">
        <v>2</v>
      </c>
      <c r="AH10" s="197">
        <v>2</v>
      </c>
      <c r="AI10" s="312"/>
    </row>
    <row r="11" spans="1:35" ht="18" customHeight="1">
      <c r="A11" s="279">
        <v>4</v>
      </c>
      <c r="B11" s="324" t="s">
        <v>210</v>
      </c>
      <c r="C11" s="325"/>
      <c r="D11" s="326"/>
      <c r="E11" s="327" t="s">
        <v>160</v>
      </c>
      <c r="F11" s="327" t="s">
        <v>163</v>
      </c>
      <c r="G11" s="329" t="s">
        <v>164</v>
      </c>
      <c r="H11" s="178" t="s">
        <v>178</v>
      </c>
      <c r="I11" s="224">
        <v>4</v>
      </c>
      <c r="J11" s="180" t="s">
        <v>179</v>
      </c>
      <c r="K11" s="199" t="s">
        <v>199</v>
      </c>
      <c r="L11" s="200">
        <v>300</v>
      </c>
      <c r="M11" s="288" cm="1">
        <f t="array" ref="M11">_xlfn.IFS(K11="1組あたり",I11*L11,AND(K11="大人1人あたり",K12=""),I11*L11,AND(K11="大人1人あたり",K12="子ども1人あたり"),(I11*L11)+(I12*L12),I11="","")</f>
        <v>1200</v>
      </c>
      <c r="N11" s="183" t="s">
        <v>181</v>
      </c>
      <c r="O11" s="183" t="s">
        <v>182</v>
      </c>
      <c r="P11" s="184" t="s">
        <v>183</v>
      </c>
      <c r="Q11" s="333" t="s">
        <v>165</v>
      </c>
      <c r="S11" s="279">
        <v>4</v>
      </c>
      <c r="T11" s="313">
        <v>45580</v>
      </c>
      <c r="U11" s="314"/>
      <c r="V11" s="315"/>
      <c r="W11" s="308" t="s">
        <v>187</v>
      </c>
      <c r="X11" s="308" t="s">
        <v>196</v>
      </c>
      <c r="Y11" s="308" t="s">
        <v>189</v>
      </c>
      <c r="Z11" s="178" t="s">
        <v>178</v>
      </c>
      <c r="AA11" s="179"/>
      <c r="AB11" s="180" t="s">
        <v>179</v>
      </c>
      <c r="AC11" s="181"/>
      <c r="AD11" s="182"/>
      <c r="AE11" s="310" t="str" cm="1">
        <f t="array" ref="AE11">_xlfn.IFS(AC11="1組あたり",AA11*AD11,AND(AC11="大人1人あたり",AC12=""),AA11*AD11,AND(AC11="大人1人あたり",AC12="子ども1人あたり"),(AA11*AD11)+(AA12*AD12),AA11="","")</f>
        <v/>
      </c>
      <c r="AF11" s="183" t="s">
        <v>181</v>
      </c>
      <c r="AG11" s="183" t="s">
        <v>182</v>
      </c>
      <c r="AH11" s="185" t="s">
        <v>183</v>
      </c>
      <c r="AI11" s="311"/>
    </row>
    <row r="12" spans="1:35">
      <c r="A12" s="291"/>
      <c r="B12" s="142">
        <v>0.41666666666666669</v>
      </c>
      <c r="C12" s="144" t="s">
        <v>155</v>
      </c>
      <c r="D12" s="143">
        <v>0.5</v>
      </c>
      <c r="E12" s="328"/>
      <c r="F12" s="328"/>
      <c r="G12" s="330"/>
      <c r="H12" s="189" t="s">
        <v>185</v>
      </c>
      <c r="I12" s="225">
        <v>8</v>
      </c>
      <c r="J12" s="190" t="s">
        <v>179</v>
      </c>
      <c r="K12" s="191"/>
      <c r="L12" s="192"/>
      <c r="M12" s="289"/>
      <c r="N12" s="197">
        <v>1</v>
      </c>
      <c r="O12" s="197">
        <v>2</v>
      </c>
      <c r="P12" s="226">
        <v>1</v>
      </c>
      <c r="Q12" s="334"/>
      <c r="S12" s="291"/>
      <c r="T12" s="195">
        <v>0.39583333333333331</v>
      </c>
      <c r="U12" s="187" t="s">
        <v>155</v>
      </c>
      <c r="V12" s="196">
        <v>0.41666666666666669</v>
      </c>
      <c r="W12" s="309"/>
      <c r="X12" s="309"/>
      <c r="Y12" s="309"/>
      <c r="Z12" s="189" t="s">
        <v>185</v>
      </c>
      <c r="AA12" s="179"/>
      <c r="AB12" s="190" t="s">
        <v>179</v>
      </c>
      <c r="AC12" s="191"/>
      <c r="AD12" s="192"/>
      <c r="AE12" s="289"/>
      <c r="AF12" s="197">
        <v>1</v>
      </c>
      <c r="AG12" s="197">
        <v>2</v>
      </c>
      <c r="AH12" s="193"/>
      <c r="AI12" s="312"/>
    </row>
    <row r="13" spans="1:35" ht="18" customHeight="1">
      <c r="A13" s="279">
        <v>5</v>
      </c>
      <c r="B13" s="281"/>
      <c r="C13" s="282"/>
      <c r="D13" s="283"/>
      <c r="E13" s="284"/>
      <c r="F13" s="286"/>
      <c r="G13" s="286"/>
      <c r="H13" s="178" t="s">
        <v>178</v>
      </c>
      <c r="I13" s="179"/>
      <c r="J13" s="180" t="s">
        <v>179</v>
      </c>
      <c r="K13" s="181"/>
      <c r="L13" s="182"/>
      <c r="M13" s="288" t="str" cm="1">
        <f t="array" ref="M13">_xlfn.IFS(K13="1組あたり",I13*L13,AND(K13="大人1人あたり",K14=""),I13*L13,AND(K13="大人1人あたり",K14="子ども1人あたり"),(I13*L13)+(I14*L14),I13="","")</f>
        <v/>
      </c>
      <c r="N13" s="183" t="s">
        <v>181</v>
      </c>
      <c r="O13" s="183" t="s">
        <v>182</v>
      </c>
      <c r="P13" s="184" t="s">
        <v>183</v>
      </c>
      <c r="Q13" s="277"/>
      <c r="S13" s="279">
        <v>5</v>
      </c>
      <c r="T13" s="313">
        <v>45580</v>
      </c>
      <c r="U13" s="314"/>
      <c r="V13" s="315"/>
      <c r="W13" s="308" t="s">
        <v>197</v>
      </c>
      <c r="X13" s="308" t="s">
        <v>198</v>
      </c>
      <c r="Y13" s="308" t="s">
        <v>195</v>
      </c>
      <c r="Z13" s="178" t="s">
        <v>178</v>
      </c>
      <c r="AA13" s="198">
        <v>10</v>
      </c>
      <c r="AB13" s="180" t="s">
        <v>179</v>
      </c>
      <c r="AC13" s="199" t="s">
        <v>199</v>
      </c>
      <c r="AD13" s="200">
        <v>500</v>
      </c>
      <c r="AE13" s="310" cm="1">
        <f t="array" ref="AE13">_xlfn.IFS(AC13="1組あたり",AA13*AD13,AND(AC13="大人1人あたり",AC14=""),AA13*AD13,AND(AC13="大人1人あたり",AC14="子ども1人あたり"),(AA13*AD13)+(AA14*AD14),AA13="","")</f>
        <v>5000</v>
      </c>
      <c r="AF13" s="183" t="s">
        <v>181</v>
      </c>
      <c r="AG13" s="183" t="s">
        <v>182</v>
      </c>
      <c r="AH13" s="185" t="s">
        <v>183</v>
      </c>
      <c r="AI13" s="311"/>
    </row>
    <row r="14" spans="1:35">
      <c r="A14" s="291"/>
      <c r="B14" s="186"/>
      <c r="C14" s="187" t="s">
        <v>155</v>
      </c>
      <c r="D14" s="188"/>
      <c r="E14" s="292"/>
      <c r="F14" s="293"/>
      <c r="G14" s="293"/>
      <c r="H14" s="189" t="s">
        <v>185</v>
      </c>
      <c r="I14" s="179"/>
      <c r="J14" s="190" t="s">
        <v>179</v>
      </c>
      <c r="K14" s="191"/>
      <c r="L14" s="192"/>
      <c r="M14" s="289"/>
      <c r="N14" s="193"/>
      <c r="O14" s="193"/>
      <c r="P14" s="194"/>
      <c r="Q14" s="278"/>
      <c r="S14" s="291"/>
      <c r="T14" s="195">
        <v>0.41666666666666669</v>
      </c>
      <c r="U14" s="187" t="s">
        <v>155</v>
      </c>
      <c r="V14" s="196">
        <v>0.5</v>
      </c>
      <c r="W14" s="309"/>
      <c r="X14" s="309"/>
      <c r="Y14" s="309"/>
      <c r="Z14" s="189" t="s">
        <v>185</v>
      </c>
      <c r="AA14" s="198">
        <v>10</v>
      </c>
      <c r="AB14" s="190" t="s">
        <v>179</v>
      </c>
      <c r="AC14" s="201"/>
      <c r="AD14" s="202"/>
      <c r="AE14" s="289"/>
      <c r="AF14" s="197">
        <v>1</v>
      </c>
      <c r="AG14" s="197">
        <v>2</v>
      </c>
      <c r="AH14" s="197">
        <v>2</v>
      </c>
      <c r="AI14" s="312"/>
    </row>
    <row r="15" spans="1:35" ht="18" customHeight="1" thickBot="1">
      <c r="A15" s="279">
        <v>6</v>
      </c>
      <c r="B15" s="281"/>
      <c r="C15" s="282"/>
      <c r="D15" s="283"/>
      <c r="E15" s="284"/>
      <c r="F15" s="286"/>
      <c r="G15" s="286"/>
      <c r="H15" s="178" t="s">
        <v>178</v>
      </c>
      <c r="I15" s="179"/>
      <c r="J15" s="180" t="s">
        <v>179</v>
      </c>
      <c r="K15" s="181"/>
      <c r="L15" s="182"/>
      <c r="M15" s="288" t="str" cm="1">
        <f t="array" ref="M15">_xlfn.IFS(K15="1組あたり",I15*L15,AND(K15="大人1人あたり",K16=""),I15*L15,AND(K15="大人1人あたり",K16="子ども1人あたり"),(I15*L15)+(I16*L16),I15="","")</f>
        <v/>
      </c>
      <c r="N15" s="183" t="s">
        <v>181</v>
      </c>
      <c r="O15" s="183" t="s">
        <v>182</v>
      </c>
      <c r="P15" s="184" t="s">
        <v>183</v>
      </c>
      <c r="Q15" s="277"/>
    </row>
    <row r="16" spans="1:35">
      <c r="A16" s="291"/>
      <c r="B16" s="186"/>
      <c r="C16" s="187" t="s">
        <v>155</v>
      </c>
      <c r="D16" s="188"/>
      <c r="E16" s="292"/>
      <c r="F16" s="293"/>
      <c r="G16" s="293"/>
      <c r="H16" s="189" t="s">
        <v>185</v>
      </c>
      <c r="I16" s="179"/>
      <c r="J16" s="190" t="s">
        <v>179</v>
      </c>
      <c r="K16" s="191"/>
      <c r="L16" s="192"/>
      <c r="M16" s="289"/>
      <c r="N16" s="193"/>
      <c r="O16" s="193"/>
      <c r="P16" s="194"/>
      <c r="Q16" s="278"/>
      <c r="W16" s="316" t="s">
        <v>200</v>
      </c>
      <c r="X16" s="317"/>
      <c r="Y16" s="318"/>
      <c r="Z16" s="319" t="s">
        <v>174</v>
      </c>
      <c r="AA16" s="320"/>
      <c r="AB16" s="321"/>
      <c r="AC16" s="322" t="s">
        <v>175</v>
      </c>
      <c r="AD16" s="323"/>
      <c r="AE16" s="203" t="s">
        <v>176</v>
      </c>
    </row>
    <row r="17" spans="1:32" ht="18" customHeight="1">
      <c r="A17" s="279">
        <v>7</v>
      </c>
      <c r="B17" s="281"/>
      <c r="C17" s="282"/>
      <c r="D17" s="283"/>
      <c r="E17" s="284"/>
      <c r="F17" s="286"/>
      <c r="G17" s="286"/>
      <c r="H17" s="178" t="s">
        <v>178</v>
      </c>
      <c r="I17" s="179"/>
      <c r="J17" s="180" t="s">
        <v>179</v>
      </c>
      <c r="K17" s="181"/>
      <c r="L17" s="182"/>
      <c r="M17" s="288" t="str" cm="1">
        <f t="array" ref="M17">_xlfn.IFS(K17="1組あたり",I17*L17,AND(K17="大人1人あたり",K18=""),I17*L17,AND(K17="大人1人あたり",K18="子ども1人あたり"),(I17*L17)+(I18*L18),I17="","")</f>
        <v/>
      </c>
      <c r="N17" s="183" t="s">
        <v>181</v>
      </c>
      <c r="O17" s="183" t="s">
        <v>182</v>
      </c>
      <c r="P17" s="184" t="s">
        <v>183</v>
      </c>
      <c r="Q17" s="277"/>
      <c r="W17" s="294" t="s">
        <v>201</v>
      </c>
      <c r="X17" s="295"/>
      <c r="Y17" s="296"/>
      <c r="Z17" s="219" t="s">
        <v>178</v>
      </c>
      <c r="AA17" s="220">
        <v>10</v>
      </c>
      <c r="AB17" s="221" t="s">
        <v>179</v>
      </c>
      <c r="AC17" s="220" t="s">
        <v>199</v>
      </c>
      <c r="AD17" s="222">
        <v>500</v>
      </c>
      <c r="AE17" s="306" cm="1">
        <f t="array" ref="AE17">_xlfn.IFS(AC17="1組あたり",AA17*AD17,AND(AC17="大人1人あたり",AC18=""),AA17*AD17,AND(AC17="大人1人あたり",AC18="子ども1人あたり"),(AA17*AD17)+(AA18*AD18),AA17="","")</f>
        <v>5000</v>
      </c>
    </row>
    <row r="18" spans="1:32">
      <c r="A18" s="291"/>
      <c r="B18" s="186"/>
      <c r="C18" s="187" t="s">
        <v>155</v>
      </c>
      <c r="D18" s="188"/>
      <c r="E18" s="292"/>
      <c r="F18" s="293"/>
      <c r="G18" s="293"/>
      <c r="H18" s="189" t="s">
        <v>185</v>
      </c>
      <c r="I18" s="179"/>
      <c r="J18" s="190" t="s">
        <v>179</v>
      </c>
      <c r="K18" s="191"/>
      <c r="L18" s="192"/>
      <c r="M18" s="289"/>
      <c r="N18" s="193"/>
      <c r="O18" s="193"/>
      <c r="P18" s="194"/>
      <c r="Q18" s="278"/>
      <c r="W18" s="302"/>
      <c r="X18" s="303"/>
      <c r="Y18" s="304"/>
      <c r="Z18" s="219" t="s">
        <v>185</v>
      </c>
      <c r="AA18" s="220">
        <v>10</v>
      </c>
      <c r="AB18" s="221" t="s">
        <v>179</v>
      </c>
      <c r="AC18" s="221"/>
      <c r="AD18" s="223"/>
      <c r="AE18" s="307"/>
    </row>
    <row r="19" spans="1:32" ht="18" customHeight="1">
      <c r="A19" s="279">
        <v>8</v>
      </c>
      <c r="B19" s="281"/>
      <c r="C19" s="282"/>
      <c r="D19" s="283"/>
      <c r="E19" s="284"/>
      <c r="F19" s="286"/>
      <c r="G19" s="286"/>
      <c r="H19" s="178" t="s">
        <v>178</v>
      </c>
      <c r="I19" s="179"/>
      <c r="J19" s="180" t="s">
        <v>179</v>
      </c>
      <c r="K19" s="181"/>
      <c r="L19" s="182"/>
      <c r="M19" s="288" t="str" cm="1">
        <f t="array" ref="M19">_xlfn.IFS(K19="1組あたり",I19*L19,AND(K19="大人1人あたり",K20=""),I19*L19,AND(K19="大人1人あたり",K20="子ども1人あたり"),(I19*L19)+(I20*L20),I19="","")</f>
        <v/>
      </c>
      <c r="N19" s="183" t="s">
        <v>181</v>
      </c>
      <c r="O19" s="183" t="s">
        <v>182</v>
      </c>
      <c r="P19" s="184" t="s">
        <v>183</v>
      </c>
      <c r="Q19" s="277"/>
      <c r="W19" s="294" t="s">
        <v>202</v>
      </c>
      <c r="X19" s="295"/>
      <c r="Y19" s="296"/>
      <c r="Z19" s="219" t="s">
        <v>178</v>
      </c>
      <c r="AA19" s="220">
        <v>10</v>
      </c>
      <c r="AB19" s="221" t="s">
        <v>179</v>
      </c>
      <c r="AC19" s="220" t="s">
        <v>180</v>
      </c>
      <c r="AD19" s="222">
        <v>500</v>
      </c>
      <c r="AE19" s="306" cm="1">
        <f t="array" ref="AE19">_xlfn.IFS(AC19="1組あたり",AA19*AD19,AND(AC19="大人1人あたり",AC20=""),AA19*AD19,AND(AC19="大人1人あたり",AC20="子ども1人あたり"),(AA19*AD19)+(AA20*AD20),AA19="","")</f>
        <v>5000</v>
      </c>
    </row>
    <row r="20" spans="1:32">
      <c r="A20" s="291"/>
      <c r="B20" s="186"/>
      <c r="C20" s="187" t="s">
        <v>155</v>
      </c>
      <c r="D20" s="188"/>
      <c r="E20" s="292"/>
      <c r="F20" s="293"/>
      <c r="G20" s="293"/>
      <c r="H20" s="189" t="s">
        <v>185</v>
      </c>
      <c r="I20" s="179"/>
      <c r="J20" s="190" t="s">
        <v>179</v>
      </c>
      <c r="K20" s="191"/>
      <c r="L20" s="192"/>
      <c r="M20" s="289"/>
      <c r="N20" s="193"/>
      <c r="O20" s="193"/>
      <c r="P20" s="194"/>
      <c r="Q20" s="278"/>
      <c r="W20" s="302"/>
      <c r="X20" s="303"/>
      <c r="Y20" s="304"/>
      <c r="Z20" s="219" t="s">
        <v>185</v>
      </c>
      <c r="AA20" s="221"/>
      <c r="AB20" s="221" t="s">
        <v>179</v>
      </c>
      <c r="AC20" s="221"/>
      <c r="AD20" s="223"/>
      <c r="AE20" s="307"/>
    </row>
    <row r="21" spans="1:32" ht="18" customHeight="1">
      <c r="A21" s="279">
        <v>9</v>
      </c>
      <c r="B21" s="281"/>
      <c r="C21" s="282"/>
      <c r="D21" s="283"/>
      <c r="E21" s="284"/>
      <c r="F21" s="286"/>
      <c r="G21" s="286"/>
      <c r="H21" s="178" t="s">
        <v>178</v>
      </c>
      <c r="I21" s="179"/>
      <c r="J21" s="180" t="s">
        <v>179</v>
      </c>
      <c r="K21" s="181"/>
      <c r="L21" s="182"/>
      <c r="M21" s="288" t="str" cm="1">
        <f t="array" ref="M21">_xlfn.IFS(K21="1組あたり",I21*L21,AND(K21="大人1人あたり",K22=""),I21*L21,AND(K21="大人1人あたり",K22="子ども1人あたり"),(I21*L21)+(I22*L22),I21="","")</f>
        <v/>
      </c>
      <c r="N21" s="183" t="s">
        <v>181</v>
      </c>
      <c r="O21" s="183" t="s">
        <v>182</v>
      </c>
      <c r="P21" s="184" t="s">
        <v>183</v>
      </c>
      <c r="Q21" s="277"/>
      <c r="W21" s="294" t="s">
        <v>203</v>
      </c>
      <c r="X21" s="295"/>
      <c r="Y21" s="296"/>
      <c r="Z21" s="204" t="s">
        <v>178</v>
      </c>
      <c r="AA21" s="205"/>
      <c r="AB21" s="206" t="s">
        <v>179</v>
      </c>
      <c r="AC21" s="205"/>
      <c r="AD21" s="207"/>
      <c r="AE21" s="300" t="str" cm="1">
        <f t="array" ref="AE21">_xlfn.IFS(AC21="1組あたり",AA21*AD21,AND(AC21="大人1人あたり",AC22=""),AA21*AD21,AND(AC21="大人1人あたり",AC22="子ども1人あたり"),(AA21*AD21)+(AA22*AD22),AA21="","")</f>
        <v/>
      </c>
    </row>
    <row r="22" spans="1:32">
      <c r="A22" s="291"/>
      <c r="B22" s="186"/>
      <c r="C22" s="187" t="s">
        <v>155</v>
      </c>
      <c r="D22" s="188"/>
      <c r="E22" s="292"/>
      <c r="F22" s="293"/>
      <c r="G22" s="293"/>
      <c r="H22" s="189" t="s">
        <v>185</v>
      </c>
      <c r="I22" s="179"/>
      <c r="J22" s="190" t="s">
        <v>179</v>
      </c>
      <c r="K22" s="191"/>
      <c r="L22" s="192"/>
      <c r="M22" s="289"/>
      <c r="N22" s="193"/>
      <c r="O22" s="193"/>
      <c r="P22" s="194"/>
      <c r="Q22" s="278"/>
      <c r="W22" s="302"/>
      <c r="X22" s="303"/>
      <c r="Y22" s="304"/>
      <c r="Z22" s="204" t="s">
        <v>185</v>
      </c>
      <c r="AA22" s="205">
        <v>10</v>
      </c>
      <c r="AB22" s="206" t="s">
        <v>179</v>
      </c>
      <c r="AC22" s="205" t="s">
        <v>186</v>
      </c>
      <c r="AD22" s="207">
        <v>0</v>
      </c>
      <c r="AE22" s="305"/>
    </row>
    <row r="23" spans="1:32" ht="18" customHeight="1">
      <c r="A23" s="279">
        <v>10</v>
      </c>
      <c r="B23" s="281"/>
      <c r="C23" s="282"/>
      <c r="D23" s="283"/>
      <c r="E23" s="284"/>
      <c r="F23" s="286"/>
      <c r="G23" s="286"/>
      <c r="H23" s="178" t="s">
        <v>178</v>
      </c>
      <c r="I23" s="179"/>
      <c r="J23" s="180" t="s">
        <v>179</v>
      </c>
      <c r="K23" s="181"/>
      <c r="L23" s="182"/>
      <c r="M23" s="288" t="str" cm="1">
        <f t="array" ref="M23">_xlfn.IFS(K23="1組あたり",I23*L23,AND(K23="大人1人あたり",K24=""),I23*L23,AND(K23="大人1人あたり",K24="子ども1人あたり"),(I23*L23)+(I24*L24),I23="","")</f>
        <v/>
      </c>
      <c r="N23" s="183" t="s">
        <v>181</v>
      </c>
      <c r="O23" s="183" t="s">
        <v>182</v>
      </c>
      <c r="P23" s="184" t="s">
        <v>183</v>
      </c>
      <c r="Q23" s="277"/>
      <c r="W23" s="294" t="s">
        <v>204</v>
      </c>
      <c r="X23" s="295"/>
      <c r="Y23" s="296"/>
      <c r="Z23" s="204" t="s">
        <v>178</v>
      </c>
      <c r="AA23" s="205">
        <v>10</v>
      </c>
      <c r="AB23" s="206" t="s">
        <v>179</v>
      </c>
      <c r="AC23" s="205" t="s">
        <v>180</v>
      </c>
      <c r="AD23" s="207">
        <v>500</v>
      </c>
      <c r="AE23" s="300" cm="1">
        <f t="array" ref="AE23">_xlfn.IFS(AC23="1組あたり",AA23*AD23,AND(AC23="大人1人あたり",AC24=""),AA23*AD23,AND(AC23="大人1人あたり",AC24="子ども1人あたり"),(AA23*AD23)+(AA24*AD24),AA23="","")</f>
        <v>7000</v>
      </c>
    </row>
    <row r="24" spans="1:32">
      <c r="A24" s="291"/>
      <c r="B24" s="186"/>
      <c r="C24" s="187" t="s">
        <v>155</v>
      </c>
      <c r="D24" s="188"/>
      <c r="E24" s="292"/>
      <c r="F24" s="293"/>
      <c r="G24" s="293"/>
      <c r="H24" s="189" t="s">
        <v>185</v>
      </c>
      <c r="I24" s="179"/>
      <c r="J24" s="190" t="s">
        <v>179</v>
      </c>
      <c r="K24" s="191"/>
      <c r="L24" s="192"/>
      <c r="M24" s="289"/>
      <c r="N24" s="193"/>
      <c r="O24" s="193"/>
      <c r="P24" s="194"/>
      <c r="Q24" s="278"/>
      <c r="W24" s="302"/>
      <c r="X24" s="303"/>
      <c r="Y24" s="304"/>
      <c r="Z24" s="204" t="s">
        <v>185</v>
      </c>
      <c r="AA24" s="205">
        <v>10</v>
      </c>
      <c r="AB24" s="206" t="s">
        <v>179</v>
      </c>
      <c r="AC24" s="205" t="s">
        <v>186</v>
      </c>
      <c r="AD24" s="207">
        <v>200</v>
      </c>
      <c r="AE24" s="305"/>
    </row>
    <row r="25" spans="1:32" ht="18" customHeight="1">
      <c r="A25" s="279">
        <v>11</v>
      </c>
      <c r="B25" s="281"/>
      <c r="C25" s="282"/>
      <c r="D25" s="283"/>
      <c r="E25" s="284"/>
      <c r="F25" s="286"/>
      <c r="G25" s="286"/>
      <c r="H25" s="178" t="s">
        <v>178</v>
      </c>
      <c r="I25" s="179"/>
      <c r="J25" s="180" t="s">
        <v>179</v>
      </c>
      <c r="K25" s="181"/>
      <c r="L25" s="182"/>
      <c r="M25" s="288" t="str" cm="1">
        <f t="array" ref="M25">_xlfn.IFS(K25="1組あたり",I25*L25,AND(K25="大人1人あたり",K26=""),I25*L25,AND(K25="大人1人あたり",K26="子ども1人あたり"),(I25*L25)+(I26*L26),I25="","")</f>
        <v/>
      </c>
      <c r="N25" s="183" t="s">
        <v>181</v>
      </c>
      <c r="O25" s="183" t="s">
        <v>182</v>
      </c>
      <c r="P25" s="184" t="s">
        <v>183</v>
      </c>
      <c r="Q25" s="277"/>
      <c r="W25" s="294" t="s">
        <v>205</v>
      </c>
      <c r="X25" s="295"/>
      <c r="Y25" s="296"/>
      <c r="Z25" s="204" t="s">
        <v>178</v>
      </c>
      <c r="AA25" s="205">
        <v>5</v>
      </c>
      <c r="AB25" s="206" t="s">
        <v>179</v>
      </c>
      <c r="AC25" s="205" t="s">
        <v>180</v>
      </c>
      <c r="AD25" s="207">
        <v>0</v>
      </c>
      <c r="AE25" s="300" cm="1">
        <f t="array" ref="AE25">_xlfn.IFS(AC25="1組あたり",AA25*AD25,AND(AC25="大人1人あたり",AC26=""),AA25*AD25,AND(AC25="大人1人あたり",AC26="子ども1人あたり"),(AA25*AD25)+(AA26*AD26),AA25="","")</f>
        <v>2000</v>
      </c>
    </row>
    <row r="26" spans="1:32" ht="13.5" thickBot="1">
      <c r="A26" s="291"/>
      <c r="B26" s="186"/>
      <c r="C26" s="187" t="s">
        <v>155</v>
      </c>
      <c r="D26" s="188"/>
      <c r="E26" s="292"/>
      <c r="F26" s="293"/>
      <c r="G26" s="293"/>
      <c r="H26" s="189" t="s">
        <v>185</v>
      </c>
      <c r="I26" s="179"/>
      <c r="J26" s="190" t="s">
        <v>179</v>
      </c>
      <c r="K26" s="191"/>
      <c r="L26" s="192"/>
      <c r="M26" s="289"/>
      <c r="N26" s="193"/>
      <c r="O26" s="193"/>
      <c r="P26" s="194"/>
      <c r="Q26" s="278"/>
      <c r="W26" s="297"/>
      <c r="X26" s="298"/>
      <c r="Y26" s="299"/>
      <c r="Z26" s="208" t="s">
        <v>185</v>
      </c>
      <c r="AA26" s="209">
        <v>10</v>
      </c>
      <c r="AB26" s="210" t="s">
        <v>179</v>
      </c>
      <c r="AC26" s="209" t="s">
        <v>186</v>
      </c>
      <c r="AD26" s="211">
        <v>200</v>
      </c>
      <c r="AE26" s="301"/>
    </row>
    <row r="27" spans="1:32" ht="18" customHeight="1">
      <c r="A27" s="279">
        <v>12</v>
      </c>
      <c r="B27" s="281"/>
      <c r="C27" s="282"/>
      <c r="D27" s="283"/>
      <c r="E27" s="284"/>
      <c r="F27" s="286"/>
      <c r="G27" s="286"/>
      <c r="H27" s="178" t="s">
        <v>178</v>
      </c>
      <c r="I27" s="179"/>
      <c r="J27" s="180" t="s">
        <v>179</v>
      </c>
      <c r="K27" s="181"/>
      <c r="L27" s="182"/>
      <c r="M27" s="288" t="str" cm="1">
        <f t="array" ref="M27">_xlfn.IFS(K27="1組あたり",I27*L27,AND(K27="大人1人あたり",K28=""),I27*L27,AND(K27="大人1人あたり",K28="子ども1人あたり"),(I27*L27)+(I28*L28),I27="","")</f>
        <v/>
      </c>
      <c r="N27" s="183" t="s">
        <v>181</v>
      </c>
      <c r="O27" s="183" t="s">
        <v>182</v>
      </c>
      <c r="P27" s="184" t="s">
        <v>183</v>
      </c>
      <c r="Q27" s="277"/>
      <c r="W27" s="212"/>
      <c r="X27" s="212"/>
      <c r="Y27" s="212"/>
      <c r="Z27" s="212"/>
      <c r="AA27" s="212"/>
      <c r="AB27" s="212"/>
      <c r="AC27" s="212"/>
      <c r="AD27" s="212"/>
      <c r="AE27" s="212"/>
      <c r="AF27" s="212"/>
    </row>
    <row r="28" spans="1:32">
      <c r="A28" s="291"/>
      <c r="B28" s="186"/>
      <c r="C28" s="187" t="s">
        <v>155</v>
      </c>
      <c r="D28" s="188"/>
      <c r="E28" s="292"/>
      <c r="F28" s="293"/>
      <c r="G28" s="293"/>
      <c r="H28" s="189" t="s">
        <v>185</v>
      </c>
      <c r="I28" s="179"/>
      <c r="J28" s="190" t="s">
        <v>179</v>
      </c>
      <c r="K28" s="191"/>
      <c r="L28" s="192"/>
      <c r="M28" s="289"/>
      <c r="N28" s="193"/>
      <c r="O28" s="193"/>
      <c r="P28" s="194"/>
      <c r="Q28" s="278"/>
      <c r="W28" s="212"/>
      <c r="X28" s="212"/>
      <c r="Y28" s="212"/>
      <c r="Z28" s="212"/>
      <c r="AA28" s="212"/>
      <c r="AB28" s="212"/>
      <c r="AC28" s="212"/>
      <c r="AD28" s="212"/>
      <c r="AE28" s="212"/>
      <c r="AF28" s="212"/>
    </row>
    <row r="29" spans="1:32" ht="18" customHeight="1">
      <c r="A29" s="279">
        <v>13</v>
      </c>
      <c r="B29" s="281"/>
      <c r="C29" s="282"/>
      <c r="D29" s="283"/>
      <c r="E29" s="284"/>
      <c r="F29" s="286"/>
      <c r="G29" s="286"/>
      <c r="H29" s="178" t="s">
        <v>178</v>
      </c>
      <c r="I29" s="179"/>
      <c r="J29" s="180" t="s">
        <v>179</v>
      </c>
      <c r="K29" s="181"/>
      <c r="L29" s="182"/>
      <c r="M29" s="288" t="str" cm="1">
        <f t="array" ref="M29">_xlfn.IFS(K29="1組あたり",I29*L29,AND(K29="大人1人あたり",K30=""),I29*L29,AND(K29="大人1人あたり",K30="子ども1人あたり"),(I29*L29)+(I30*L30),I29="","")</f>
        <v/>
      </c>
      <c r="N29" s="183" t="s">
        <v>181</v>
      </c>
      <c r="O29" s="183" t="s">
        <v>182</v>
      </c>
      <c r="P29" s="184" t="s">
        <v>183</v>
      </c>
      <c r="Q29" s="277"/>
    </row>
    <row r="30" spans="1:32">
      <c r="A30" s="291"/>
      <c r="B30" s="186"/>
      <c r="C30" s="187" t="s">
        <v>155</v>
      </c>
      <c r="D30" s="188"/>
      <c r="E30" s="292"/>
      <c r="F30" s="293"/>
      <c r="G30" s="293"/>
      <c r="H30" s="189" t="s">
        <v>185</v>
      </c>
      <c r="I30" s="179"/>
      <c r="J30" s="190" t="s">
        <v>179</v>
      </c>
      <c r="K30" s="191"/>
      <c r="L30" s="192"/>
      <c r="M30" s="289"/>
      <c r="N30" s="193"/>
      <c r="O30" s="193"/>
      <c r="P30" s="194"/>
      <c r="Q30" s="278"/>
    </row>
    <row r="31" spans="1:32" ht="18" customHeight="1">
      <c r="A31" s="279">
        <v>14</v>
      </c>
      <c r="B31" s="281"/>
      <c r="C31" s="282"/>
      <c r="D31" s="283"/>
      <c r="E31" s="284"/>
      <c r="F31" s="286"/>
      <c r="G31" s="286"/>
      <c r="H31" s="178" t="s">
        <v>178</v>
      </c>
      <c r="I31" s="179"/>
      <c r="J31" s="180" t="s">
        <v>179</v>
      </c>
      <c r="K31" s="181"/>
      <c r="L31" s="182"/>
      <c r="M31" s="288" t="str" cm="1">
        <f t="array" ref="M31">_xlfn.IFS(K31="1組あたり",I31*L31,AND(K31="大人1人あたり",K32=""),I31*L31,AND(K31="大人1人あたり",K32="子ども1人あたり"),(I31*L31)+(I32*L32),I31="","")</f>
        <v/>
      </c>
      <c r="N31" s="183" t="s">
        <v>181</v>
      </c>
      <c r="O31" s="183" t="s">
        <v>182</v>
      </c>
      <c r="P31" s="184" t="s">
        <v>183</v>
      </c>
      <c r="Q31" s="277"/>
    </row>
    <row r="32" spans="1:32">
      <c r="A32" s="291"/>
      <c r="B32" s="186"/>
      <c r="C32" s="187" t="s">
        <v>155</v>
      </c>
      <c r="D32" s="188"/>
      <c r="E32" s="292"/>
      <c r="F32" s="293"/>
      <c r="G32" s="293"/>
      <c r="H32" s="189" t="s">
        <v>185</v>
      </c>
      <c r="I32" s="179"/>
      <c r="J32" s="190" t="s">
        <v>179</v>
      </c>
      <c r="K32" s="191"/>
      <c r="L32" s="192"/>
      <c r="M32" s="289"/>
      <c r="N32" s="193"/>
      <c r="O32" s="193"/>
      <c r="P32" s="194"/>
      <c r="Q32" s="278"/>
    </row>
    <row r="33" spans="1:17" ht="18" customHeight="1">
      <c r="A33" s="279">
        <v>15</v>
      </c>
      <c r="B33" s="281"/>
      <c r="C33" s="282"/>
      <c r="D33" s="283"/>
      <c r="E33" s="284"/>
      <c r="F33" s="286"/>
      <c r="G33" s="286"/>
      <c r="H33" s="178" t="s">
        <v>178</v>
      </c>
      <c r="I33" s="179"/>
      <c r="J33" s="180" t="s">
        <v>179</v>
      </c>
      <c r="K33" s="181"/>
      <c r="L33" s="182"/>
      <c r="M33" s="288" t="str" cm="1">
        <f t="array" ref="M33">_xlfn.IFS(K33="1組あたり",I33*L33,AND(K33="大人1人あたり",K34=""),I33*L33,AND(K33="大人1人あたり",K34="子ども1人あたり"),(I33*L33)+(I34*L34),I33="","")</f>
        <v/>
      </c>
      <c r="N33" s="183" t="s">
        <v>181</v>
      </c>
      <c r="O33" s="183" t="s">
        <v>182</v>
      </c>
      <c r="P33" s="184" t="s">
        <v>183</v>
      </c>
      <c r="Q33" s="277"/>
    </row>
    <row r="34" spans="1:17">
      <c r="A34" s="291"/>
      <c r="B34" s="186"/>
      <c r="C34" s="187" t="s">
        <v>155</v>
      </c>
      <c r="D34" s="188"/>
      <c r="E34" s="292"/>
      <c r="F34" s="293"/>
      <c r="G34" s="293"/>
      <c r="H34" s="189" t="s">
        <v>185</v>
      </c>
      <c r="I34" s="179"/>
      <c r="J34" s="190" t="s">
        <v>179</v>
      </c>
      <c r="K34" s="191"/>
      <c r="L34" s="192"/>
      <c r="M34" s="289"/>
      <c r="N34" s="193"/>
      <c r="O34" s="193"/>
      <c r="P34" s="194"/>
      <c r="Q34" s="278"/>
    </row>
    <row r="35" spans="1:17" ht="18" customHeight="1">
      <c r="A35" s="279">
        <v>16</v>
      </c>
      <c r="B35" s="281"/>
      <c r="C35" s="282"/>
      <c r="D35" s="283"/>
      <c r="E35" s="284"/>
      <c r="F35" s="286"/>
      <c r="G35" s="286"/>
      <c r="H35" s="178" t="s">
        <v>178</v>
      </c>
      <c r="I35" s="179"/>
      <c r="J35" s="180" t="s">
        <v>179</v>
      </c>
      <c r="K35" s="181"/>
      <c r="L35" s="182"/>
      <c r="M35" s="288" t="str" cm="1">
        <f t="array" ref="M35">_xlfn.IFS(K35="1組あたり",I35*L35,AND(K35="大人1人あたり",K36=""),I35*L35,AND(K35="大人1人あたり",K36="子ども1人あたり"),(I35*L35)+(I36*L36),I35="","")</f>
        <v/>
      </c>
      <c r="N35" s="183" t="s">
        <v>181</v>
      </c>
      <c r="O35" s="183" t="s">
        <v>182</v>
      </c>
      <c r="P35" s="184" t="s">
        <v>183</v>
      </c>
      <c r="Q35" s="277"/>
    </row>
    <row r="36" spans="1:17">
      <c r="A36" s="291"/>
      <c r="B36" s="186"/>
      <c r="C36" s="187" t="s">
        <v>155</v>
      </c>
      <c r="D36" s="188"/>
      <c r="E36" s="292"/>
      <c r="F36" s="293"/>
      <c r="G36" s="293"/>
      <c r="H36" s="189" t="s">
        <v>185</v>
      </c>
      <c r="I36" s="179"/>
      <c r="J36" s="190" t="s">
        <v>179</v>
      </c>
      <c r="K36" s="191"/>
      <c r="L36" s="192"/>
      <c r="M36" s="289"/>
      <c r="N36" s="193"/>
      <c r="O36" s="193"/>
      <c r="P36" s="194"/>
      <c r="Q36" s="278"/>
    </row>
    <row r="37" spans="1:17" ht="18" customHeight="1">
      <c r="A37" s="279">
        <v>17</v>
      </c>
      <c r="B37" s="281"/>
      <c r="C37" s="282"/>
      <c r="D37" s="283"/>
      <c r="E37" s="284"/>
      <c r="F37" s="286"/>
      <c r="G37" s="286"/>
      <c r="H37" s="178" t="s">
        <v>178</v>
      </c>
      <c r="I37" s="179"/>
      <c r="J37" s="180" t="s">
        <v>179</v>
      </c>
      <c r="K37" s="181"/>
      <c r="L37" s="182"/>
      <c r="M37" s="288" t="str" cm="1">
        <f t="array" ref="M37">_xlfn.IFS(K37="1組あたり",I37*L37,AND(K37="大人1人あたり",K38=""),I37*L37,AND(K37="大人1人あたり",K38="子ども1人あたり"),(I37*L37)+(I38*L38),I37="","")</f>
        <v/>
      </c>
      <c r="N37" s="183" t="s">
        <v>181</v>
      </c>
      <c r="O37" s="183" t="s">
        <v>182</v>
      </c>
      <c r="P37" s="184" t="s">
        <v>183</v>
      </c>
      <c r="Q37" s="277"/>
    </row>
    <row r="38" spans="1:17">
      <c r="A38" s="291"/>
      <c r="B38" s="186"/>
      <c r="C38" s="187" t="s">
        <v>155</v>
      </c>
      <c r="D38" s="188"/>
      <c r="E38" s="292"/>
      <c r="F38" s="293"/>
      <c r="G38" s="293"/>
      <c r="H38" s="189" t="s">
        <v>185</v>
      </c>
      <c r="I38" s="179"/>
      <c r="J38" s="190" t="s">
        <v>179</v>
      </c>
      <c r="K38" s="191"/>
      <c r="L38" s="192"/>
      <c r="M38" s="289"/>
      <c r="N38" s="193"/>
      <c r="O38" s="193"/>
      <c r="P38" s="194"/>
      <c r="Q38" s="278"/>
    </row>
    <row r="39" spans="1:17" ht="18" customHeight="1">
      <c r="A39" s="279">
        <v>18</v>
      </c>
      <c r="B39" s="281"/>
      <c r="C39" s="282"/>
      <c r="D39" s="283"/>
      <c r="E39" s="284"/>
      <c r="F39" s="286"/>
      <c r="G39" s="286"/>
      <c r="H39" s="178" t="s">
        <v>178</v>
      </c>
      <c r="I39" s="179"/>
      <c r="J39" s="180" t="s">
        <v>179</v>
      </c>
      <c r="K39" s="181"/>
      <c r="L39" s="182"/>
      <c r="M39" s="288" t="str" cm="1">
        <f t="array" ref="M39">_xlfn.IFS(K39="1組あたり",I39*L39,AND(K39="大人1人あたり",K40=""),I39*L39,AND(K39="大人1人あたり",K40="子ども1人あたり"),(I39*L39)+(I40*L40),I39="","")</f>
        <v/>
      </c>
      <c r="N39" s="183" t="s">
        <v>181</v>
      </c>
      <c r="O39" s="183" t="s">
        <v>182</v>
      </c>
      <c r="P39" s="184" t="s">
        <v>183</v>
      </c>
      <c r="Q39" s="277"/>
    </row>
    <row r="40" spans="1:17">
      <c r="A40" s="291"/>
      <c r="B40" s="186"/>
      <c r="C40" s="187" t="s">
        <v>155</v>
      </c>
      <c r="D40" s="188"/>
      <c r="E40" s="292"/>
      <c r="F40" s="293"/>
      <c r="G40" s="293"/>
      <c r="H40" s="189" t="s">
        <v>185</v>
      </c>
      <c r="I40" s="179"/>
      <c r="J40" s="190" t="s">
        <v>179</v>
      </c>
      <c r="K40" s="191"/>
      <c r="L40" s="192"/>
      <c r="M40" s="289"/>
      <c r="N40" s="193"/>
      <c r="O40" s="193"/>
      <c r="P40" s="194"/>
      <c r="Q40" s="278"/>
    </row>
    <row r="41" spans="1:17" ht="18" customHeight="1">
      <c r="A41" s="279">
        <v>19</v>
      </c>
      <c r="B41" s="281"/>
      <c r="C41" s="282"/>
      <c r="D41" s="283"/>
      <c r="E41" s="284"/>
      <c r="F41" s="286"/>
      <c r="G41" s="286"/>
      <c r="H41" s="178" t="s">
        <v>178</v>
      </c>
      <c r="I41" s="179"/>
      <c r="J41" s="180" t="s">
        <v>179</v>
      </c>
      <c r="K41" s="181"/>
      <c r="L41" s="182"/>
      <c r="M41" s="288" t="str" cm="1">
        <f t="array" ref="M41">_xlfn.IFS(K41="1組あたり",I41*L41,AND(K41="大人1人あたり",K42=""),I41*L41,AND(K41="大人1人あたり",K42="子ども1人あたり"),(I41*L41)+(I42*L42),I41="","")</f>
        <v/>
      </c>
      <c r="N41" s="183" t="s">
        <v>181</v>
      </c>
      <c r="O41" s="183" t="s">
        <v>182</v>
      </c>
      <c r="P41" s="184" t="s">
        <v>183</v>
      </c>
      <c r="Q41" s="277"/>
    </row>
    <row r="42" spans="1:17">
      <c r="A42" s="291"/>
      <c r="B42" s="186"/>
      <c r="C42" s="187" t="s">
        <v>155</v>
      </c>
      <c r="D42" s="188"/>
      <c r="E42" s="292"/>
      <c r="F42" s="293"/>
      <c r="G42" s="293"/>
      <c r="H42" s="189" t="s">
        <v>185</v>
      </c>
      <c r="I42" s="179"/>
      <c r="J42" s="190" t="s">
        <v>179</v>
      </c>
      <c r="K42" s="191"/>
      <c r="L42" s="192"/>
      <c r="M42" s="289"/>
      <c r="N42" s="193"/>
      <c r="O42" s="193"/>
      <c r="P42" s="194"/>
      <c r="Q42" s="278"/>
    </row>
    <row r="43" spans="1:17" ht="18" customHeight="1">
      <c r="A43" s="279">
        <v>20</v>
      </c>
      <c r="B43" s="281"/>
      <c r="C43" s="282"/>
      <c r="D43" s="283"/>
      <c r="E43" s="284"/>
      <c r="F43" s="286"/>
      <c r="G43" s="286"/>
      <c r="H43" s="178" t="s">
        <v>178</v>
      </c>
      <c r="I43" s="179"/>
      <c r="J43" s="180" t="s">
        <v>179</v>
      </c>
      <c r="K43" s="181"/>
      <c r="L43" s="182"/>
      <c r="M43" s="288" t="str" cm="1">
        <f t="array" ref="M43">_xlfn.IFS(K43="1組あたり",I43*L43,AND(K43="大人1人あたり",K44=""),I43*L43,AND(K43="大人1人あたり",K44="子ども1人あたり"),(I43*L43)+(I44*L44),I43="","")</f>
        <v/>
      </c>
      <c r="N43" s="183" t="s">
        <v>181</v>
      </c>
      <c r="O43" s="183" t="s">
        <v>182</v>
      </c>
      <c r="P43" s="184" t="s">
        <v>183</v>
      </c>
      <c r="Q43" s="277"/>
    </row>
    <row r="44" spans="1:17">
      <c r="A44" s="291"/>
      <c r="B44" s="186"/>
      <c r="C44" s="187" t="s">
        <v>155</v>
      </c>
      <c r="D44" s="188"/>
      <c r="E44" s="292"/>
      <c r="F44" s="293"/>
      <c r="G44" s="293"/>
      <c r="H44" s="189" t="s">
        <v>185</v>
      </c>
      <c r="I44" s="179"/>
      <c r="J44" s="190" t="s">
        <v>179</v>
      </c>
      <c r="K44" s="191"/>
      <c r="L44" s="192"/>
      <c r="M44" s="289"/>
      <c r="N44" s="193"/>
      <c r="O44" s="193"/>
      <c r="P44" s="194"/>
      <c r="Q44" s="278"/>
    </row>
    <row r="45" spans="1:17" ht="18" customHeight="1">
      <c r="A45" s="279">
        <v>21</v>
      </c>
      <c r="B45" s="281"/>
      <c r="C45" s="282"/>
      <c r="D45" s="283"/>
      <c r="E45" s="284"/>
      <c r="F45" s="286"/>
      <c r="G45" s="286"/>
      <c r="H45" s="178" t="s">
        <v>178</v>
      </c>
      <c r="I45" s="179"/>
      <c r="J45" s="180" t="s">
        <v>179</v>
      </c>
      <c r="K45" s="181"/>
      <c r="L45" s="182"/>
      <c r="M45" s="288" t="str" cm="1">
        <f t="array" ref="M45">_xlfn.IFS(K45="1組あたり",I45*L45,AND(K45="大人1人あたり",K46=""),I45*L45,AND(K45="大人1人あたり",K46="子ども1人あたり"),(I45*L45)+(I46*L46),I45="","")</f>
        <v/>
      </c>
      <c r="N45" s="183" t="s">
        <v>181</v>
      </c>
      <c r="O45" s="183" t="s">
        <v>182</v>
      </c>
      <c r="P45" s="184" t="s">
        <v>183</v>
      </c>
      <c r="Q45" s="277"/>
    </row>
    <row r="46" spans="1:17">
      <c r="A46" s="291"/>
      <c r="B46" s="186"/>
      <c r="C46" s="187" t="s">
        <v>155</v>
      </c>
      <c r="D46" s="188"/>
      <c r="E46" s="292"/>
      <c r="F46" s="293"/>
      <c r="G46" s="293"/>
      <c r="H46" s="189" t="s">
        <v>185</v>
      </c>
      <c r="I46" s="179"/>
      <c r="J46" s="190" t="s">
        <v>179</v>
      </c>
      <c r="K46" s="191"/>
      <c r="L46" s="192"/>
      <c r="M46" s="289"/>
      <c r="N46" s="193"/>
      <c r="O46" s="193"/>
      <c r="P46" s="194"/>
      <c r="Q46" s="278"/>
    </row>
    <row r="47" spans="1:17" ht="18" customHeight="1">
      <c r="A47" s="279">
        <v>22</v>
      </c>
      <c r="B47" s="281"/>
      <c r="C47" s="282"/>
      <c r="D47" s="283"/>
      <c r="E47" s="284"/>
      <c r="F47" s="286"/>
      <c r="G47" s="286"/>
      <c r="H47" s="178" t="s">
        <v>178</v>
      </c>
      <c r="I47" s="179"/>
      <c r="J47" s="180" t="s">
        <v>179</v>
      </c>
      <c r="K47" s="181"/>
      <c r="L47" s="182"/>
      <c r="M47" s="288" t="str" cm="1">
        <f t="array" ref="M47">_xlfn.IFS(K47="1組あたり",I47*L47,AND(K47="大人1人あたり",K48=""),I47*L47,AND(K47="大人1人あたり",K48="子ども1人あたり"),(I47*L47)+(I48*L48),I47="","")</f>
        <v/>
      </c>
      <c r="N47" s="183" t="s">
        <v>181</v>
      </c>
      <c r="O47" s="183" t="s">
        <v>182</v>
      </c>
      <c r="P47" s="184" t="s">
        <v>183</v>
      </c>
      <c r="Q47" s="277"/>
    </row>
    <row r="48" spans="1:17">
      <c r="A48" s="291"/>
      <c r="B48" s="186"/>
      <c r="C48" s="187" t="s">
        <v>155</v>
      </c>
      <c r="D48" s="188"/>
      <c r="E48" s="292"/>
      <c r="F48" s="293"/>
      <c r="G48" s="293"/>
      <c r="H48" s="189" t="s">
        <v>185</v>
      </c>
      <c r="I48" s="179"/>
      <c r="J48" s="190" t="s">
        <v>179</v>
      </c>
      <c r="K48" s="191"/>
      <c r="L48" s="192"/>
      <c r="M48" s="289"/>
      <c r="N48" s="193"/>
      <c r="O48" s="193"/>
      <c r="P48" s="194"/>
      <c r="Q48" s="278"/>
    </row>
    <row r="49" spans="1:17" ht="18" customHeight="1">
      <c r="A49" s="279">
        <v>23</v>
      </c>
      <c r="B49" s="281"/>
      <c r="C49" s="282"/>
      <c r="D49" s="283"/>
      <c r="E49" s="284"/>
      <c r="F49" s="286"/>
      <c r="G49" s="286"/>
      <c r="H49" s="178" t="s">
        <v>178</v>
      </c>
      <c r="I49" s="179"/>
      <c r="J49" s="180" t="s">
        <v>179</v>
      </c>
      <c r="K49" s="181"/>
      <c r="L49" s="182"/>
      <c r="M49" s="288" t="str" cm="1">
        <f t="array" ref="M49">_xlfn.IFS(K49="1組あたり",I49*L49,AND(K49="大人1人あたり",K50=""),I49*L49,AND(K49="大人1人あたり",K50="子ども1人あたり"),(I49*L49)+(I50*L50),I49="","")</f>
        <v/>
      </c>
      <c r="N49" s="183" t="s">
        <v>181</v>
      </c>
      <c r="O49" s="183" t="s">
        <v>182</v>
      </c>
      <c r="P49" s="184" t="s">
        <v>183</v>
      </c>
      <c r="Q49" s="277"/>
    </row>
    <row r="50" spans="1:17">
      <c r="A50" s="291"/>
      <c r="B50" s="186"/>
      <c r="C50" s="187" t="s">
        <v>155</v>
      </c>
      <c r="D50" s="188"/>
      <c r="E50" s="292"/>
      <c r="F50" s="293"/>
      <c r="G50" s="293"/>
      <c r="H50" s="189" t="s">
        <v>185</v>
      </c>
      <c r="I50" s="179"/>
      <c r="J50" s="190" t="s">
        <v>179</v>
      </c>
      <c r="K50" s="191"/>
      <c r="L50" s="192"/>
      <c r="M50" s="289"/>
      <c r="N50" s="193"/>
      <c r="O50" s="193"/>
      <c r="P50" s="194"/>
      <c r="Q50" s="278"/>
    </row>
    <row r="51" spans="1:17" ht="18" customHeight="1">
      <c r="A51" s="279">
        <v>24</v>
      </c>
      <c r="B51" s="281"/>
      <c r="C51" s="282"/>
      <c r="D51" s="283"/>
      <c r="E51" s="284"/>
      <c r="F51" s="286"/>
      <c r="G51" s="286"/>
      <c r="H51" s="178" t="s">
        <v>178</v>
      </c>
      <c r="I51" s="179"/>
      <c r="J51" s="180" t="s">
        <v>179</v>
      </c>
      <c r="K51" s="181"/>
      <c r="L51" s="182"/>
      <c r="M51" s="288" t="str" cm="1">
        <f t="array" ref="M51">_xlfn.IFS(K51="1組あたり",I51*L51,AND(K51="大人1人あたり",K52=""),I51*L51,AND(K51="大人1人あたり",K52="子ども1人あたり"),(I51*L51)+(I52*L52),I51="","")</f>
        <v/>
      </c>
      <c r="N51" s="183" t="s">
        <v>181</v>
      </c>
      <c r="O51" s="183" t="s">
        <v>182</v>
      </c>
      <c r="P51" s="184" t="s">
        <v>183</v>
      </c>
      <c r="Q51" s="277"/>
    </row>
    <row r="52" spans="1:17">
      <c r="A52" s="291"/>
      <c r="B52" s="186"/>
      <c r="C52" s="187" t="s">
        <v>155</v>
      </c>
      <c r="D52" s="188"/>
      <c r="E52" s="292"/>
      <c r="F52" s="293"/>
      <c r="G52" s="293"/>
      <c r="H52" s="189" t="s">
        <v>185</v>
      </c>
      <c r="I52" s="179"/>
      <c r="J52" s="190" t="s">
        <v>179</v>
      </c>
      <c r="K52" s="191"/>
      <c r="L52" s="192"/>
      <c r="M52" s="289"/>
      <c r="N52" s="193"/>
      <c r="O52" s="193"/>
      <c r="P52" s="194"/>
      <c r="Q52" s="278"/>
    </row>
    <row r="53" spans="1:17" ht="18" customHeight="1">
      <c r="A53" s="279">
        <v>25</v>
      </c>
      <c r="B53" s="281"/>
      <c r="C53" s="282"/>
      <c r="D53" s="283"/>
      <c r="E53" s="284"/>
      <c r="F53" s="286"/>
      <c r="G53" s="286"/>
      <c r="H53" s="178" t="s">
        <v>178</v>
      </c>
      <c r="I53" s="179"/>
      <c r="J53" s="180" t="s">
        <v>179</v>
      </c>
      <c r="K53" s="181"/>
      <c r="L53" s="182"/>
      <c r="M53" s="288" t="str" cm="1">
        <f t="array" ref="M53">_xlfn.IFS(K53="1組あたり",I53*L53,AND(K53="大人1人あたり",K54=""),I53*L53,AND(K53="大人1人あたり",K54="子ども1人あたり"),(I53*L53)+(I54*L54),I53="","")</f>
        <v/>
      </c>
      <c r="N53" s="183" t="s">
        <v>181</v>
      </c>
      <c r="O53" s="183" t="s">
        <v>182</v>
      </c>
      <c r="P53" s="184" t="s">
        <v>183</v>
      </c>
      <c r="Q53" s="277"/>
    </row>
    <row r="54" spans="1:17">
      <c r="A54" s="291"/>
      <c r="B54" s="186"/>
      <c r="C54" s="187" t="s">
        <v>155</v>
      </c>
      <c r="D54" s="188"/>
      <c r="E54" s="292"/>
      <c r="F54" s="293"/>
      <c r="G54" s="293"/>
      <c r="H54" s="189" t="s">
        <v>185</v>
      </c>
      <c r="I54" s="179"/>
      <c r="J54" s="190" t="s">
        <v>179</v>
      </c>
      <c r="K54" s="191"/>
      <c r="L54" s="192"/>
      <c r="M54" s="289"/>
      <c r="N54" s="193"/>
      <c r="O54" s="193"/>
      <c r="P54" s="194"/>
      <c r="Q54" s="278"/>
    </row>
    <row r="55" spans="1:17" ht="18" customHeight="1">
      <c r="A55" s="279">
        <v>26</v>
      </c>
      <c r="B55" s="281"/>
      <c r="C55" s="282"/>
      <c r="D55" s="283"/>
      <c r="E55" s="284"/>
      <c r="F55" s="286"/>
      <c r="G55" s="286"/>
      <c r="H55" s="178" t="s">
        <v>178</v>
      </c>
      <c r="I55" s="179"/>
      <c r="J55" s="180" t="s">
        <v>179</v>
      </c>
      <c r="K55" s="181"/>
      <c r="L55" s="182"/>
      <c r="M55" s="288" t="str" cm="1">
        <f t="array" ref="M55">_xlfn.IFS(K55="1組あたり",I55*L55,AND(K55="大人1人あたり",K56=""),I55*L55,AND(K55="大人1人あたり",K56="子ども1人あたり"),(I55*L55)+(I56*L56),I55="","")</f>
        <v/>
      </c>
      <c r="N55" s="183" t="s">
        <v>181</v>
      </c>
      <c r="O55" s="183" t="s">
        <v>182</v>
      </c>
      <c r="P55" s="184" t="s">
        <v>183</v>
      </c>
      <c r="Q55" s="277"/>
    </row>
    <row r="56" spans="1:17">
      <c r="A56" s="291"/>
      <c r="B56" s="186"/>
      <c r="C56" s="187" t="s">
        <v>155</v>
      </c>
      <c r="D56" s="188"/>
      <c r="E56" s="292"/>
      <c r="F56" s="293"/>
      <c r="G56" s="293"/>
      <c r="H56" s="189" t="s">
        <v>185</v>
      </c>
      <c r="I56" s="179"/>
      <c r="J56" s="190" t="s">
        <v>179</v>
      </c>
      <c r="K56" s="191"/>
      <c r="L56" s="192"/>
      <c r="M56" s="289"/>
      <c r="N56" s="193"/>
      <c r="O56" s="193"/>
      <c r="P56" s="194"/>
      <c r="Q56" s="278"/>
    </row>
    <row r="57" spans="1:17" ht="18" customHeight="1">
      <c r="A57" s="279">
        <v>27</v>
      </c>
      <c r="B57" s="281"/>
      <c r="C57" s="282"/>
      <c r="D57" s="283"/>
      <c r="E57" s="284"/>
      <c r="F57" s="286"/>
      <c r="G57" s="286"/>
      <c r="H57" s="178" t="s">
        <v>178</v>
      </c>
      <c r="I57" s="179"/>
      <c r="J57" s="180" t="s">
        <v>179</v>
      </c>
      <c r="K57" s="181"/>
      <c r="L57" s="182"/>
      <c r="M57" s="288" t="str" cm="1">
        <f t="array" ref="M57">_xlfn.IFS(K57="1組あたり",I57*L57,AND(K57="大人1人あたり",K58=""),I57*L57,AND(K57="大人1人あたり",K58="子ども1人あたり"),(I57*L57)+(I58*L58),I57="","")</f>
        <v/>
      </c>
      <c r="N57" s="183" t="s">
        <v>181</v>
      </c>
      <c r="O57" s="183" t="s">
        <v>182</v>
      </c>
      <c r="P57" s="184" t="s">
        <v>183</v>
      </c>
      <c r="Q57" s="277"/>
    </row>
    <row r="58" spans="1:17">
      <c r="A58" s="291"/>
      <c r="B58" s="186"/>
      <c r="C58" s="187" t="s">
        <v>155</v>
      </c>
      <c r="D58" s="188"/>
      <c r="E58" s="292"/>
      <c r="F58" s="293"/>
      <c r="G58" s="293"/>
      <c r="H58" s="189" t="s">
        <v>185</v>
      </c>
      <c r="I58" s="179"/>
      <c r="J58" s="190" t="s">
        <v>179</v>
      </c>
      <c r="K58" s="191"/>
      <c r="L58" s="192"/>
      <c r="M58" s="289"/>
      <c r="N58" s="193"/>
      <c r="O58" s="193"/>
      <c r="P58" s="194"/>
      <c r="Q58" s="278"/>
    </row>
    <row r="59" spans="1:17" ht="18" customHeight="1">
      <c r="A59" s="279">
        <v>28</v>
      </c>
      <c r="B59" s="281"/>
      <c r="C59" s="282"/>
      <c r="D59" s="283"/>
      <c r="E59" s="284"/>
      <c r="F59" s="286"/>
      <c r="G59" s="286"/>
      <c r="H59" s="178" t="s">
        <v>178</v>
      </c>
      <c r="I59" s="179"/>
      <c r="J59" s="180" t="s">
        <v>179</v>
      </c>
      <c r="K59" s="181"/>
      <c r="L59" s="182"/>
      <c r="M59" s="288" t="str" cm="1">
        <f t="array" ref="M59">_xlfn.IFS(K59="1組あたり",I59*L59,AND(K59="大人1人あたり",K60=""),I59*L59,AND(K59="大人1人あたり",K60="子ども1人あたり"),(I59*L59)+(I60*L60),I59="","")</f>
        <v/>
      </c>
      <c r="N59" s="183" t="s">
        <v>181</v>
      </c>
      <c r="O59" s="183" t="s">
        <v>182</v>
      </c>
      <c r="P59" s="184" t="s">
        <v>183</v>
      </c>
      <c r="Q59" s="277"/>
    </row>
    <row r="60" spans="1:17">
      <c r="A60" s="291"/>
      <c r="B60" s="186"/>
      <c r="C60" s="187" t="s">
        <v>155</v>
      </c>
      <c r="D60" s="188"/>
      <c r="E60" s="292"/>
      <c r="F60" s="293"/>
      <c r="G60" s="293"/>
      <c r="H60" s="189" t="s">
        <v>185</v>
      </c>
      <c r="I60" s="179"/>
      <c r="J60" s="190" t="s">
        <v>179</v>
      </c>
      <c r="K60" s="191"/>
      <c r="L60" s="192"/>
      <c r="M60" s="289"/>
      <c r="N60" s="193"/>
      <c r="O60" s="193"/>
      <c r="P60" s="194"/>
      <c r="Q60" s="278"/>
    </row>
    <row r="61" spans="1:17" ht="18" customHeight="1">
      <c r="A61" s="279">
        <v>29</v>
      </c>
      <c r="B61" s="281"/>
      <c r="C61" s="282"/>
      <c r="D61" s="283"/>
      <c r="E61" s="284"/>
      <c r="F61" s="286"/>
      <c r="G61" s="286"/>
      <c r="H61" s="178" t="s">
        <v>178</v>
      </c>
      <c r="I61" s="179"/>
      <c r="J61" s="180" t="s">
        <v>179</v>
      </c>
      <c r="K61" s="181"/>
      <c r="L61" s="182"/>
      <c r="M61" s="288" t="str" cm="1">
        <f t="array" ref="M61">_xlfn.IFS(K61="1組あたり",I61*L61,AND(K61="大人1人あたり",K62=""),I61*L61,AND(K61="大人1人あたり",K62="子ども1人あたり"),(I61*L61)+(I62*L62),I61="","")</f>
        <v/>
      </c>
      <c r="N61" s="183" t="s">
        <v>181</v>
      </c>
      <c r="O61" s="183" t="s">
        <v>182</v>
      </c>
      <c r="P61" s="184" t="s">
        <v>183</v>
      </c>
      <c r="Q61" s="277"/>
    </row>
    <row r="62" spans="1:17">
      <c r="A62" s="291"/>
      <c r="B62" s="186"/>
      <c r="C62" s="187" t="s">
        <v>155</v>
      </c>
      <c r="D62" s="188"/>
      <c r="E62" s="292"/>
      <c r="F62" s="293"/>
      <c r="G62" s="293"/>
      <c r="H62" s="189" t="s">
        <v>185</v>
      </c>
      <c r="I62" s="179"/>
      <c r="J62" s="190" t="s">
        <v>179</v>
      </c>
      <c r="K62" s="191"/>
      <c r="L62" s="192"/>
      <c r="M62" s="289"/>
      <c r="N62" s="193"/>
      <c r="O62" s="193"/>
      <c r="P62" s="194"/>
      <c r="Q62" s="278"/>
    </row>
    <row r="63" spans="1:17" ht="18" customHeight="1">
      <c r="A63" s="279">
        <v>30</v>
      </c>
      <c r="B63" s="281"/>
      <c r="C63" s="282"/>
      <c r="D63" s="283"/>
      <c r="E63" s="284"/>
      <c r="F63" s="286"/>
      <c r="G63" s="286"/>
      <c r="H63" s="178" t="s">
        <v>178</v>
      </c>
      <c r="I63" s="179"/>
      <c r="J63" s="180" t="s">
        <v>179</v>
      </c>
      <c r="K63" s="181"/>
      <c r="L63" s="182"/>
      <c r="M63" s="288" t="str" cm="1">
        <f t="array" ref="M63">_xlfn.IFS(K63="1組あたり",I63*L63,AND(K63="大人1人あたり",K64=""),I63*L63,AND(K63="大人1人あたり",K64="子ども1人あたり"),(I63*L63)+(I64*L64),I63="","")</f>
        <v/>
      </c>
      <c r="N63" s="183" t="s">
        <v>181</v>
      </c>
      <c r="O63" s="183" t="s">
        <v>182</v>
      </c>
      <c r="P63" s="184" t="s">
        <v>183</v>
      </c>
      <c r="Q63" s="277"/>
    </row>
    <row r="64" spans="1:17">
      <c r="A64" s="291"/>
      <c r="B64" s="186"/>
      <c r="C64" s="187" t="s">
        <v>155</v>
      </c>
      <c r="D64" s="188"/>
      <c r="E64" s="292"/>
      <c r="F64" s="293"/>
      <c r="G64" s="293"/>
      <c r="H64" s="189" t="s">
        <v>185</v>
      </c>
      <c r="I64" s="179"/>
      <c r="J64" s="190" t="s">
        <v>179</v>
      </c>
      <c r="K64" s="191"/>
      <c r="L64" s="192"/>
      <c r="M64" s="289"/>
      <c r="N64" s="193"/>
      <c r="O64" s="193"/>
      <c r="P64" s="194"/>
      <c r="Q64" s="278"/>
    </row>
    <row r="65" spans="1:17" ht="18" customHeight="1">
      <c r="A65" s="279">
        <v>31</v>
      </c>
      <c r="B65" s="281"/>
      <c r="C65" s="282"/>
      <c r="D65" s="283"/>
      <c r="E65" s="284"/>
      <c r="F65" s="286"/>
      <c r="G65" s="286"/>
      <c r="H65" s="178" t="s">
        <v>178</v>
      </c>
      <c r="I65" s="179"/>
      <c r="J65" s="180" t="s">
        <v>179</v>
      </c>
      <c r="K65" s="181"/>
      <c r="L65" s="182"/>
      <c r="M65" s="288" t="str" cm="1">
        <f t="array" ref="M65">_xlfn.IFS(K65="1組あたり",I65*L65,AND(K65="大人1人あたり",K66=""),I65*L65,AND(K65="大人1人あたり",K66="子ども1人あたり"),(I65*L65)+(I66*L66),I65="","")</f>
        <v/>
      </c>
      <c r="N65" s="183" t="s">
        <v>181</v>
      </c>
      <c r="O65" s="183" t="s">
        <v>182</v>
      </c>
      <c r="P65" s="184" t="s">
        <v>183</v>
      </c>
      <c r="Q65" s="277"/>
    </row>
    <row r="66" spans="1:17">
      <c r="A66" s="291"/>
      <c r="B66" s="186"/>
      <c r="C66" s="187" t="s">
        <v>155</v>
      </c>
      <c r="D66" s="188"/>
      <c r="E66" s="292"/>
      <c r="F66" s="293"/>
      <c r="G66" s="293"/>
      <c r="H66" s="189" t="s">
        <v>185</v>
      </c>
      <c r="I66" s="179"/>
      <c r="J66" s="190" t="s">
        <v>179</v>
      </c>
      <c r="K66" s="191"/>
      <c r="L66" s="192"/>
      <c r="M66" s="289"/>
      <c r="N66" s="193"/>
      <c r="O66" s="193"/>
      <c r="P66" s="194"/>
      <c r="Q66" s="278"/>
    </row>
    <row r="67" spans="1:17" ht="18" customHeight="1">
      <c r="A67" s="279">
        <v>32</v>
      </c>
      <c r="B67" s="281"/>
      <c r="C67" s="282"/>
      <c r="D67" s="283"/>
      <c r="E67" s="284"/>
      <c r="F67" s="286"/>
      <c r="G67" s="286"/>
      <c r="H67" s="178" t="s">
        <v>178</v>
      </c>
      <c r="I67" s="179"/>
      <c r="J67" s="180" t="s">
        <v>179</v>
      </c>
      <c r="K67" s="181"/>
      <c r="L67" s="182"/>
      <c r="M67" s="288" t="str" cm="1">
        <f t="array" ref="M67">_xlfn.IFS(K67="1組あたり",I67*L67,AND(K67="大人1人あたり",K68=""),I67*L67,AND(K67="大人1人あたり",K68="子ども1人あたり"),(I67*L67)+(I68*L68),I67="","")</f>
        <v/>
      </c>
      <c r="N67" s="183" t="s">
        <v>181</v>
      </c>
      <c r="O67" s="183" t="s">
        <v>182</v>
      </c>
      <c r="P67" s="184" t="s">
        <v>183</v>
      </c>
      <c r="Q67" s="277"/>
    </row>
    <row r="68" spans="1:17">
      <c r="A68" s="291"/>
      <c r="B68" s="186"/>
      <c r="C68" s="187" t="s">
        <v>155</v>
      </c>
      <c r="D68" s="188"/>
      <c r="E68" s="292"/>
      <c r="F68" s="293"/>
      <c r="G68" s="293"/>
      <c r="H68" s="189" t="s">
        <v>185</v>
      </c>
      <c r="I68" s="179"/>
      <c r="J68" s="190" t="s">
        <v>179</v>
      </c>
      <c r="K68" s="191"/>
      <c r="L68" s="192"/>
      <c r="M68" s="289"/>
      <c r="N68" s="193"/>
      <c r="O68" s="193"/>
      <c r="P68" s="194"/>
      <c r="Q68" s="278"/>
    </row>
    <row r="69" spans="1:17" ht="18" customHeight="1">
      <c r="A69" s="279">
        <v>33</v>
      </c>
      <c r="B69" s="281"/>
      <c r="C69" s="282"/>
      <c r="D69" s="283"/>
      <c r="E69" s="284"/>
      <c r="F69" s="286"/>
      <c r="G69" s="286"/>
      <c r="H69" s="178" t="s">
        <v>178</v>
      </c>
      <c r="I69" s="179"/>
      <c r="J69" s="180" t="s">
        <v>179</v>
      </c>
      <c r="K69" s="181"/>
      <c r="L69" s="182"/>
      <c r="M69" s="288" t="str" cm="1">
        <f t="array" ref="M69">_xlfn.IFS(K69="1組あたり",I69*L69,AND(K69="大人1人あたり",K70=""),I69*L69,AND(K69="大人1人あたり",K70="子ども1人あたり"),(I69*L69)+(I70*L70),I69="","")</f>
        <v/>
      </c>
      <c r="N69" s="183" t="s">
        <v>181</v>
      </c>
      <c r="O69" s="183" t="s">
        <v>182</v>
      </c>
      <c r="P69" s="184" t="s">
        <v>183</v>
      </c>
      <c r="Q69" s="277"/>
    </row>
    <row r="70" spans="1:17">
      <c r="A70" s="291"/>
      <c r="B70" s="186"/>
      <c r="C70" s="187" t="s">
        <v>155</v>
      </c>
      <c r="D70" s="188"/>
      <c r="E70" s="292"/>
      <c r="F70" s="293"/>
      <c r="G70" s="293"/>
      <c r="H70" s="189" t="s">
        <v>185</v>
      </c>
      <c r="I70" s="179"/>
      <c r="J70" s="190" t="s">
        <v>179</v>
      </c>
      <c r="K70" s="191"/>
      <c r="L70" s="192"/>
      <c r="M70" s="289"/>
      <c r="N70" s="193"/>
      <c r="O70" s="193"/>
      <c r="P70" s="194"/>
      <c r="Q70" s="278"/>
    </row>
    <row r="71" spans="1:17" ht="18" customHeight="1">
      <c r="A71" s="279">
        <v>34</v>
      </c>
      <c r="B71" s="281"/>
      <c r="C71" s="282"/>
      <c r="D71" s="283"/>
      <c r="E71" s="284"/>
      <c r="F71" s="286"/>
      <c r="G71" s="286"/>
      <c r="H71" s="178" t="s">
        <v>178</v>
      </c>
      <c r="I71" s="179"/>
      <c r="J71" s="180" t="s">
        <v>179</v>
      </c>
      <c r="K71" s="181"/>
      <c r="L71" s="182"/>
      <c r="M71" s="288" t="str" cm="1">
        <f t="array" ref="M71">_xlfn.IFS(K71="1組あたり",I71*L71,AND(K71="大人1人あたり",K72=""),I71*L71,AND(K71="大人1人あたり",K72="子ども1人あたり"),(I71*L71)+(I72*L72),I71="","")</f>
        <v/>
      </c>
      <c r="N71" s="183" t="s">
        <v>181</v>
      </c>
      <c r="O71" s="183" t="s">
        <v>182</v>
      </c>
      <c r="P71" s="184" t="s">
        <v>183</v>
      </c>
      <c r="Q71" s="277"/>
    </row>
    <row r="72" spans="1:17">
      <c r="A72" s="291"/>
      <c r="B72" s="186"/>
      <c r="C72" s="187" t="s">
        <v>155</v>
      </c>
      <c r="D72" s="188"/>
      <c r="E72" s="292"/>
      <c r="F72" s="293"/>
      <c r="G72" s="293"/>
      <c r="H72" s="189" t="s">
        <v>185</v>
      </c>
      <c r="I72" s="179"/>
      <c r="J72" s="190" t="s">
        <v>179</v>
      </c>
      <c r="K72" s="191"/>
      <c r="L72" s="192"/>
      <c r="M72" s="289"/>
      <c r="N72" s="193"/>
      <c r="O72" s="193"/>
      <c r="P72" s="194"/>
      <c r="Q72" s="278"/>
    </row>
    <row r="73" spans="1:17" ht="18" customHeight="1">
      <c r="A73" s="279">
        <v>35</v>
      </c>
      <c r="B73" s="281"/>
      <c r="C73" s="282"/>
      <c r="D73" s="283"/>
      <c r="E73" s="284"/>
      <c r="F73" s="286"/>
      <c r="G73" s="286"/>
      <c r="H73" s="178" t="s">
        <v>178</v>
      </c>
      <c r="I73" s="179"/>
      <c r="J73" s="180" t="s">
        <v>179</v>
      </c>
      <c r="K73" s="181"/>
      <c r="L73" s="182"/>
      <c r="M73" s="288" t="str" cm="1">
        <f t="array" ref="M73">_xlfn.IFS(K73="1組あたり",I73*L73,AND(K73="大人1人あたり",K74=""),I73*L73,AND(K73="大人1人あたり",K74="子ども1人あたり"),(I73*L73)+(I74*L74),I73="","")</f>
        <v/>
      </c>
      <c r="N73" s="183" t="s">
        <v>181</v>
      </c>
      <c r="O73" s="183" t="s">
        <v>182</v>
      </c>
      <c r="P73" s="184" t="s">
        <v>183</v>
      </c>
      <c r="Q73" s="277"/>
    </row>
    <row r="74" spans="1:17">
      <c r="A74" s="291"/>
      <c r="B74" s="186"/>
      <c r="C74" s="187" t="s">
        <v>155</v>
      </c>
      <c r="D74" s="188"/>
      <c r="E74" s="292"/>
      <c r="F74" s="293"/>
      <c r="G74" s="293"/>
      <c r="H74" s="189" t="s">
        <v>185</v>
      </c>
      <c r="I74" s="179"/>
      <c r="J74" s="190" t="s">
        <v>179</v>
      </c>
      <c r="K74" s="191"/>
      <c r="L74" s="192"/>
      <c r="M74" s="289"/>
      <c r="N74" s="193"/>
      <c r="O74" s="193"/>
      <c r="P74" s="194"/>
      <c r="Q74" s="278"/>
    </row>
    <row r="75" spans="1:17" ht="18" customHeight="1">
      <c r="A75" s="279">
        <v>36</v>
      </c>
      <c r="B75" s="281"/>
      <c r="C75" s="282"/>
      <c r="D75" s="283"/>
      <c r="E75" s="284"/>
      <c r="F75" s="286"/>
      <c r="G75" s="286"/>
      <c r="H75" s="178" t="s">
        <v>178</v>
      </c>
      <c r="I75" s="179"/>
      <c r="J75" s="180" t="s">
        <v>179</v>
      </c>
      <c r="K75" s="181"/>
      <c r="L75" s="182"/>
      <c r="M75" s="288" t="str" cm="1">
        <f t="array" ref="M75">_xlfn.IFS(K75="1組あたり",I75*L75,AND(K75="大人1人あたり",K76=""),I75*L75,AND(K75="大人1人あたり",K76="子ども1人あたり"),(I75*L75)+(I76*L76),I75="","")</f>
        <v/>
      </c>
      <c r="N75" s="183" t="s">
        <v>181</v>
      </c>
      <c r="O75" s="183" t="s">
        <v>182</v>
      </c>
      <c r="P75" s="184" t="s">
        <v>183</v>
      </c>
      <c r="Q75" s="277"/>
    </row>
    <row r="76" spans="1:17">
      <c r="A76" s="291"/>
      <c r="B76" s="186"/>
      <c r="C76" s="187" t="s">
        <v>155</v>
      </c>
      <c r="D76" s="188"/>
      <c r="E76" s="292"/>
      <c r="F76" s="293"/>
      <c r="G76" s="293"/>
      <c r="H76" s="189" t="s">
        <v>185</v>
      </c>
      <c r="I76" s="179"/>
      <c r="J76" s="190" t="s">
        <v>179</v>
      </c>
      <c r="K76" s="191"/>
      <c r="L76" s="192"/>
      <c r="M76" s="289"/>
      <c r="N76" s="193"/>
      <c r="O76" s="193"/>
      <c r="P76" s="194"/>
      <c r="Q76" s="278"/>
    </row>
    <row r="77" spans="1:17" ht="18" customHeight="1">
      <c r="A77" s="279">
        <v>37</v>
      </c>
      <c r="B77" s="281"/>
      <c r="C77" s="282"/>
      <c r="D77" s="283"/>
      <c r="E77" s="284"/>
      <c r="F77" s="286"/>
      <c r="G77" s="286"/>
      <c r="H77" s="178" t="s">
        <v>178</v>
      </c>
      <c r="I77" s="179"/>
      <c r="J77" s="180" t="s">
        <v>179</v>
      </c>
      <c r="K77" s="181"/>
      <c r="L77" s="182"/>
      <c r="M77" s="288" t="str" cm="1">
        <f t="array" ref="M77">_xlfn.IFS(K77="1組あたり",I77*L77,AND(K77="大人1人あたり",K78=""),I77*L77,AND(K77="大人1人あたり",K78="子ども1人あたり"),(I77*L77)+(I78*L78),I77="","")</f>
        <v/>
      </c>
      <c r="N77" s="183" t="s">
        <v>181</v>
      </c>
      <c r="O77" s="183" t="s">
        <v>182</v>
      </c>
      <c r="P77" s="184" t="s">
        <v>183</v>
      </c>
      <c r="Q77" s="277"/>
    </row>
    <row r="78" spans="1:17">
      <c r="A78" s="291"/>
      <c r="B78" s="186"/>
      <c r="C78" s="187" t="s">
        <v>155</v>
      </c>
      <c r="D78" s="188"/>
      <c r="E78" s="292"/>
      <c r="F78" s="293"/>
      <c r="G78" s="293"/>
      <c r="H78" s="189" t="s">
        <v>185</v>
      </c>
      <c r="I78" s="179"/>
      <c r="J78" s="190" t="s">
        <v>179</v>
      </c>
      <c r="K78" s="191"/>
      <c r="L78" s="192"/>
      <c r="M78" s="289"/>
      <c r="N78" s="193"/>
      <c r="O78" s="193"/>
      <c r="P78" s="194"/>
      <c r="Q78" s="278"/>
    </row>
    <row r="79" spans="1:17" ht="18" customHeight="1">
      <c r="A79" s="279">
        <v>38</v>
      </c>
      <c r="B79" s="281"/>
      <c r="C79" s="282"/>
      <c r="D79" s="283"/>
      <c r="E79" s="284"/>
      <c r="F79" s="286"/>
      <c r="G79" s="286"/>
      <c r="H79" s="178" t="s">
        <v>178</v>
      </c>
      <c r="I79" s="179"/>
      <c r="J79" s="180" t="s">
        <v>179</v>
      </c>
      <c r="K79" s="181"/>
      <c r="L79" s="182"/>
      <c r="M79" s="288" t="str" cm="1">
        <f t="array" ref="M79">_xlfn.IFS(K79="1組あたり",I79*L79,AND(K79="大人1人あたり",K80=""),I79*L79,AND(K79="大人1人あたり",K80="子ども1人あたり"),(I79*L79)+(I80*L80),I79="","")</f>
        <v/>
      </c>
      <c r="N79" s="183" t="s">
        <v>181</v>
      </c>
      <c r="O79" s="183" t="s">
        <v>182</v>
      </c>
      <c r="P79" s="184" t="s">
        <v>183</v>
      </c>
      <c r="Q79" s="277"/>
    </row>
    <row r="80" spans="1:17">
      <c r="A80" s="291"/>
      <c r="B80" s="186"/>
      <c r="C80" s="187" t="s">
        <v>155</v>
      </c>
      <c r="D80" s="188"/>
      <c r="E80" s="292"/>
      <c r="F80" s="293"/>
      <c r="G80" s="293"/>
      <c r="H80" s="189" t="s">
        <v>185</v>
      </c>
      <c r="I80" s="179"/>
      <c r="J80" s="190" t="s">
        <v>179</v>
      </c>
      <c r="K80" s="191"/>
      <c r="L80" s="192"/>
      <c r="M80" s="289"/>
      <c r="N80" s="193"/>
      <c r="O80" s="193"/>
      <c r="P80" s="194"/>
      <c r="Q80" s="278"/>
    </row>
    <row r="81" spans="1:17" ht="18" customHeight="1">
      <c r="A81" s="279">
        <v>39</v>
      </c>
      <c r="B81" s="281"/>
      <c r="C81" s="282"/>
      <c r="D81" s="283"/>
      <c r="E81" s="284"/>
      <c r="F81" s="286"/>
      <c r="G81" s="286"/>
      <c r="H81" s="178" t="s">
        <v>178</v>
      </c>
      <c r="I81" s="179"/>
      <c r="J81" s="180" t="s">
        <v>179</v>
      </c>
      <c r="K81" s="181"/>
      <c r="L81" s="182"/>
      <c r="M81" s="288" t="str" cm="1">
        <f t="array" ref="M81">_xlfn.IFS(K81="1組あたり",I81*L81,AND(K81="大人1人あたり",K82=""),I81*L81,AND(K81="大人1人あたり",K82="子ども1人あたり"),(I81*L81)+(I82*L82),I81="","")</f>
        <v/>
      </c>
      <c r="N81" s="183" t="s">
        <v>181</v>
      </c>
      <c r="O81" s="183" t="s">
        <v>182</v>
      </c>
      <c r="P81" s="184" t="s">
        <v>183</v>
      </c>
      <c r="Q81" s="277"/>
    </row>
    <row r="82" spans="1:17">
      <c r="A82" s="291"/>
      <c r="B82" s="186"/>
      <c r="C82" s="187" t="s">
        <v>155</v>
      </c>
      <c r="D82" s="188"/>
      <c r="E82" s="292"/>
      <c r="F82" s="293"/>
      <c r="G82" s="293"/>
      <c r="H82" s="189" t="s">
        <v>185</v>
      </c>
      <c r="I82" s="179"/>
      <c r="J82" s="190" t="s">
        <v>179</v>
      </c>
      <c r="K82" s="191"/>
      <c r="L82" s="192"/>
      <c r="M82" s="289"/>
      <c r="N82" s="193"/>
      <c r="O82" s="193"/>
      <c r="P82" s="194"/>
      <c r="Q82" s="278"/>
    </row>
    <row r="83" spans="1:17" ht="18" customHeight="1">
      <c r="A83" s="279">
        <v>40</v>
      </c>
      <c r="B83" s="281"/>
      <c r="C83" s="282"/>
      <c r="D83" s="283"/>
      <c r="E83" s="284"/>
      <c r="F83" s="286"/>
      <c r="G83" s="286"/>
      <c r="H83" s="178" t="s">
        <v>178</v>
      </c>
      <c r="I83" s="179"/>
      <c r="J83" s="180" t="s">
        <v>179</v>
      </c>
      <c r="K83" s="181"/>
      <c r="L83" s="182"/>
      <c r="M83" s="288" t="str" cm="1">
        <f t="array" ref="M83">_xlfn.IFS(K83="1組あたり",I83*L83,AND(K83="大人1人あたり",K84=""),I83*L83,AND(K83="大人1人あたり",K84="子ども1人あたり"),(I83*L83)+(I84*L84),I83="","")</f>
        <v/>
      </c>
      <c r="N83" s="183" t="s">
        <v>181</v>
      </c>
      <c r="O83" s="183" t="s">
        <v>182</v>
      </c>
      <c r="P83" s="184" t="s">
        <v>183</v>
      </c>
      <c r="Q83" s="277"/>
    </row>
    <row r="84" spans="1:17">
      <c r="A84" s="291"/>
      <c r="B84" s="186"/>
      <c r="C84" s="187" t="s">
        <v>155</v>
      </c>
      <c r="D84" s="188"/>
      <c r="E84" s="292"/>
      <c r="F84" s="293"/>
      <c r="G84" s="293"/>
      <c r="H84" s="189" t="s">
        <v>185</v>
      </c>
      <c r="I84" s="179"/>
      <c r="J84" s="190" t="s">
        <v>179</v>
      </c>
      <c r="K84" s="191"/>
      <c r="L84" s="192"/>
      <c r="M84" s="289"/>
      <c r="N84" s="193"/>
      <c r="O84" s="193"/>
      <c r="P84" s="194"/>
      <c r="Q84" s="278"/>
    </row>
    <row r="85" spans="1:17" ht="18" customHeight="1">
      <c r="A85" s="279">
        <v>41</v>
      </c>
      <c r="B85" s="281"/>
      <c r="C85" s="282"/>
      <c r="D85" s="283"/>
      <c r="E85" s="284"/>
      <c r="F85" s="286"/>
      <c r="G85" s="286"/>
      <c r="H85" s="178" t="s">
        <v>178</v>
      </c>
      <c r="I85" s="179"/>
      <c r="J85" s="180" t="s">
        <v>179</v>
      </c>
      <c r="K85" s="181"/>
      <c r="L85" s="182"/>
      <c r="M85" s="288" t="str" cm="1">
        <f t="array" ref="M85">_xlfn.IFS(K85="1組あたり",I85*L85,AND(K85="大人1人あたり",K86=""),I85*L85,AND(K85="大人1人あたり",K86="子ども1人あたり"),(I85*L85)+(I86*L86),I85="","")</f>
        <v/>
      </c>
      <c r="N85" s="183" t="s">
        <v>181</v>
      </c>
      <c r="O85" s="183" t="s">
        <v>182</v>
      </c>
      <c r="P85" s="184" t="s">
        <v>183</v>
      </c>
      <c r="Q85" s="277"/>
    </row>
    <row r="86" spans="1:17">
      <c r="A86" s="291"/>
      <c r="B86" s="186"/>
      <c r="C86" s="187" t="s">
        <v>155</v>
      </c>
      <c r="D86" s="188"/>
      <c r="E86" s="292"/>
      <c r="F86" s="293"/>
      <c r="G86" s="293"/>
      <c r="H86" s="189" t="s">
        <v>185</v>
      </c>
      <c r="I86" s="179"/>
      <c r="J86" s="190" t="s">
        <v>179</v>
      </c>
      <c r="K86" s="191"/>
      <c r="L86" s="192"/>
      <c r="M86" s="289"/>
      <c r="N86" s="193"/>
      <c r="O86" s="193"/>
      <c r="P86" s="194"/>
      <c r="Q86" s="278"/>
    </row>
    <row r="87" spans="1:17" ht="18" customHeight="1">
      <c r="A87" s="279">
        <v>42</v>
      </c>
      <c r="B87" s="281"/>
      <c r="C87" s="282"/>
      <c r="D87" s="283"/>
      <c r="E87" s="284"/>
      <c r="F87" s="286"/>
      <c r="G87" s="286"/>
      <c r="H87" s="178" t="s">
        <v>178</v>
      </c>
      <c r="I87" s="179"/>
      <c r="J87" s="180" t="s">
        <v>179</v>
      </c>
      <c r="K87" s="181"/>
      <c r="L87" s="182"/>
      <c r="M87" s="288" t="str" cm="1">
        <f t="array" ref="M87">_xlfn.IFS(K87="1組あたり",I87*L87,AND(K87="大人1人あたり",K88=""),I87*L87,AND(K87="大人1人あたり",K88="子ども1人あたり"),(I87*L87)+(I88*L88),I87="","")</f>
        <v/>
      </c>
      <c r="N87" s="183" t="s">
        <v>181</v>
      </c>
      <c r="O87" s="183" t="s">
        <v>182</v>
      </c>
      <c r="P87" s="184" t="s">
        <v>183</v>
      </c>
      <c r="Q87" s="277"/>
    </row>
    <row r="88" spans="1:17">
      <c r="A88" s="291"/>
      <c r="B88" s="186"/>
      <c r="C88" s="187" t="s">
        <v>155</v>
      </c>
      <c r="D88" s="188"/>
      <c r="E88" s="292"/>
      <c r="F88" s="293"/>
      <c r="G88" s="293"/>
      <c r="H88" s="189" t="s">
        <v>185</v>
      </c>
      <c r="I88" s="179"/>
      <c r="J88" s="190" t="s">
        <v>179</v>
      </c>
      <c r="K88" s="191"/>
      <c r="L88" s="192"/>
      <c r="M88" s="289"/>
      <c r="N88" s="193"/>
      <c r="O88" s="193"/>
      <c r="P88" s="194"/>
      <c r="Q88" s="278"/>
    </row>
    <row r="89" spans="1:17" ht="18" customHeight="1">
      <c r="A89" s="279">
        <v>43</v>
      </c>
      <c r="B89" s="281"/>
      <c r="C89" s="282"/>
      <c r="D89" s="283"/>
      <c r="E89" s="284"/>
      <c r="F89" s="286"/>
      <c r="G89" s="286"/>
      <c r="H89" s="178" t="s">
        <v>178</v>
      </c>
      <c r="I89" s="179"/>
      <c r="J89" s="180" t="s">
        <v>179</v>
      </c>
      <c r="K89" s="181"/>
      <c r="L89" s="182"/>
      <c r="M89" s="288" t="str" cm="1">
        <f t="array" ref="M89">_xlfn.IFS(K89="1組あたり",I89*L89,AND(K89="大人1人あたり",K90=""),I89*L89,AND(K89="大人1人あたり",K90="子ども1人あたり"),(I89*L89)+(I90*L90),I89="","")</f>
        <v/>
      </c>
      <c r="N89" s="183" t="s">
        <v>181</v>
      </c>
      <c r="O89" s="183" t="s">
        <v>182</v>
      </c>
      <c r="P89" s="184" t="s">
        <v>183</v>
      </c>
      <c r="Q89" s="277"/>
    </row>
    <row r="90" spans="1:17">
      <c r="A90" s="291"/>
      <c r="B90" s="186"/>
      <c r="C90" s="187" t="s">
        <v>155</v>
      </c>
      <c r="D90" s="188"/>
      <c r="E90" s="292"/>
      <c r="F90" s="293"/>
      <c r="G90" s="293"/>
      <c r="H90" s="189" t="s">
        <v>185</v>
      </c>
      <c r="I90" s="179"/>
      <c r="J90" s="190" t="s">
        <v>179</v>
      </c>
      <c r="K90" s="191"/>
      <c r="L90" s="192"/>
      <c r="M90" s="289"/>
      <c r="N90" s="193"/>
      <c r="O90" s="193"/>
      <c r="P90" s="194"/>
      <c r="Q90" s="278"/>
    </row>
    <row r="91" spans="1:17" ht="18" customHeight="1">
      <c r="A91" s="279">
        <v>44</v>
      </c>
      <c r="B91" s="281"/>
      <c r="C91" s="282"/>
      <c r="D91" s="283"/>
      <c r="E91" s="284"/>
      <c r="F91" s="286"/>
      <c r="G91" s="286"/>
      <c r="H91" s="178" t="s">
        <v>178</v>
      </c>
      <c r="I91" s="179"/>
      <c r="J91" s="180" t="s">
        <v>179</v>
      </c>
      <c r="K91" s="181"/>
      <c r="L91" s="182"/>
      <c r="M91" s="288" t="str" cm="1">
        <f t="array" ref="M91">_xlfn.IFS(K91="1組あたり",I91*L91,AND(K91="大人1人あたり",K92=""),I91*L91,AND(K91="大人1人あたり",K92="子ども1人あたり"),(I91*L91)+(I92*L92),I91="","")</f>
        <v/>
      </c>
      <c r="N91" s="183" t="s">
        <v>181</v>
      </c>
      <c r="O91" s="183" t="s">
        <v>182</v>
      </c>
      <c r="P91" s="184" t="s">
        <v>183</v>
      </c>
      <c r="Q91" s="277"/>
    </row>
    <row r="92" spans="1:17">
      <c r="A92" s="291"/>
      <c r="B92" s="186"/>
      <c r="C92" s="187" t="s">
        <v>155</v>
      </c>
      <c r="D92" s="188"/>
      <c r="E92" s="292"/>
      <c r="F92" s="293"/>
      <c r="G92" s="293"/>
      <c r="H92" s="189" t="s">
        <v>185</v>
      </c>
      <c r="I92" s="179"/>
      <c r="J92" s="190" t="s">
        <v>179</v>
      </c>
      <c r="K92" s="191"/>
      <c r="L92" s="192"/>
      <c r="M92" s="289"/>
      <c r="N92" s="193"/>
      <c r="O92" s="193"/>
      <c r="P92" s="194"/>
      <c r="Q92" s="278"/>
    </row>
    <row r="93" spans="1:17" ht="18" customHeight="1">
      <c r="A93" s="279">
        <v>45</v>
      </c>
      <c r="B93" s="281"/>
      <c r="C93" s="282"/>
      <c r="D93" s="283"/>
      <c r="E93" s="284"/>
      <c r="F93" s="286"/>
      <c r="G93" s="286"/>
      <c r="H93" s="178" t="s">
        <v>178</v>
      </c>
      <c r="I93" s="179"/>
      <c r="J93" s="180" t="s">
        <v>179</v>
      </c>
      <c r="K93" s="181"/>
      <c r="L93" s="182"/>
      <c r="M93" s="288" t="str" cm="1">
        <f t="array" ref="M93">_xlfn.IFS(K93="1組あたり",I93*L93,AND(K93="大人1人あたり",K94=""),I93*L93,AND(K93="大人1人あたり",K94="子ども1人あたり"),(I93*L93)+(I94*L94),I93="","")</f>
        <v/>
      </c>
      <c r="N93" s="183" t="s">
        <v>181</v>
      </c>
      <c r="O93" s="183" t="s">
        <v>182</v>
      </c>
      <c r="P93" s="184" t="s">
        <v>183</v>
      </c>
      <c r="Q93" s="277"/>
    </row>
    <row r="94" spans="1:17">
      <c r="A94" s="291"/>
      <c r="B94" s="186"/>
      <c r="C94" s="187" t="s">
        <v>155</v>
      </c>
      <c r="D94" s="188"/>
      <c r="E94" s="292"/>
      <c r="F94" s="293"/>
      <c r="G94" s="293"/>
      <c r="H94" s="189" t="s">
        <v>185</v>
      </c>
      <c r="I94" s="179"/>
      <c r="J94" s="190" t="s">
        <v>179</v>
      </c>
      <c r="K94" s="191"/>
      <c r="L94" s="192"/>
      <c r="M94" s="289"/>
      <c r="N94" s="193"/>
      <c r="O94" s="193"/>
      <c r="P94" s="194"/>
      <c r="Q94" s="278"/>
    </row>
    <row r="95" spans="1:17" ht="18" customHeight="1">
      <c r="A95" s="279">
        <v>46</v>
      </c>
      <c r="B95" s="281"/>
      <c r="C95" s="282"/>
      <c r="D95" s="283"/>
      <c r="E95" s="284"/>
      <c r="F95" s="286"/>
      <c r="G95" s="286"/>
      <c r="H95" s="178" t="s">
        <v>178</v>
      </c>
      <c r="I95" s="179"/>
      <c r="J95" s="180" t="s">
        <v>179</v>
      </c>
      <c r="K95" s="181"/>
      <c r="L95" s="182"/>
      <c r="M95" s="288" t="str" cm="1">
        <f t="array" ref="M95">_xlfn.IFS(K95="1組あたり",I95*L95,AND(K95="大人1人あたり",K96=""),I95*L95,AND(K95="大人1人あたり",K96="子ども1人あたり"),(I95*L95)+(I96*L96),I95="","")</f>
        <v/>
      </c>
      <c r="N95" s="183" t="s">
        <v>181</v>
      </c>
      <c r="O95" s="183" t="s">
        <v>182</v>
      </c>
      <c r="P95" s="184" t="s">
        <v>183</v>
      </c>
      <c r="Q95" s="277"/>
    </row>
    <row r="96" spans="1:17">
      <c r="A96" s="291"/>
      <c r="B96" s="186"/>
      <c r="C96" s="187" t="s">
        <v>155</v>
      </c>
      <c r="D96" s="188"/>
      <c r="E96" s="292"/>
      <c r="F96" s="293"/>
      <c r="G96" s="293"/>
      <c r="H96" s="189" t="s">
        <v>185</v>
      </c>
      <c r="I96" s="179"/>
      <c r="J96" s="190" t="s">
        <v>179</v>
      </c>
      <c r="K96" s="191"/>
      <c r="L96" s="192"/>
      <c r="M96" s="289"/>
      <c r="N96" s="193"/>
      <c r="O96" s="193"/>
      <c r="P96" s="194"/>
      <c r="Q96" s="278"/>
    </row>
    <row r="97" spans="1:17" ht="18" customHeight="1">
      <c r="A97" s="279">
        <v>47</v>
      </c>
      <c r="B97" s="281"/>
      <c r="C97" s="282"/>
      <c r="D97" s="283"/>
      <c r="E97" s="284"/>
      <c r="F97" s="286"/>
      <c r="G97" s="286"/>
      <c r="H97" s="178" t="s">
        <v>178</v>
      </c>
      <c r="I97" s="179"/>
      <c r="J97" s="180" t="s">
        <v>179</v>
      </c>
      <c r="K97" s="181"/>
      <c r="L97" s="182"/>
      <c r="M97" s="288" t="str" cm="1">
        <f t="array" ref="M97">_xlfn.IFS(K97="1組あたり",I97*L97,AND(K97="大人1人あたり",K98=""),I97*L97,AND(K97="大人1人あたり",K98="子ども1人あたり"),(I97*L97)+(I98*L98),I97="","")</f>
        <v/>
      </c>
      <c r="N97" s="183" t="s">
        <v>181</v>
      </c>
      <c r="O97" s="183" t="s">
        <v>182</v>
      </c>
      <c r="P97" s="184" t="s">
        <v>183</v>
      </c>
      <c r="Q97" s="277"/>
    </row>
    <row r="98" spans="1:17">
      <c r="A98" s="291"/>
      <c r="B98" s="186"/>
      <c r="C98" s="187" t="s">
        <v>155</v>
      </c>
      <c r="D98" s="188"/>
      <c r="E98" s="292"/>
      <c r="F98" s="293"/>
      <c r="G98" s="293"/>
      <c r="H98" s="189" t="s">
        <v>185</v>
      </c>
      <c r="I98" s="179"/>
      <c r="J98" s="190" t="s">
        <v>179</v>
      </c>
      <c r="K98" s="191"/>
      <c r="L98" s="192"/>
      <c r="M98" s="289"/>
      <c r="N98" s="193"/>
      <c r="O98" s="193"/>
      <c r="P98" s="194"/>
      <c r="Q98" s="278"/>
    </row>
    <row r="99" spans="1:17" ht="18" customHeight="1">
      <c r="A99" s="279">
        <v>48</v>
      </c>
      <c r="B99" s="281"/>
      <c r="C99" s="282"/>
      <c r="D99" s="283"/>
      <c r="E99" s="284"/>
      <c r="F99" s="286"/>
      <c r="G99" s="286"/>
      <c r="H99" s="178" t="s">
        <v>178</v>
      </c>
      <c r="I99" s="179"/>
      <c r="J99" s="180" t="s">
        <v>179</v>
      </c>
      <c r="K99" s="181"/>
      <c r="L99" s="182"/>
      <c r="M99" s="288" t="str" cm="1">
        <f t="array" ref="M99">_xlfn.IFS(K99="1組あたり",I99*L99,AND(K99="大人1人あたり",K100=""),I99*L99,AND(K99="大人1人あたり",K100="子ども1人あたり"),(I99*L99)+(I100*L100),I99="","")</f>
        <v/>
      </c>
      <c r="N99" s="183" t="s">
        <v>181</v>
      </c>
      <c r="O99" s="183" t="s">
        <v>182</v>
      </c>
      <c r="P99" s="184" t="s">
        <v>183</v>
      </c>
      <c r="Q99" s="277"/>
    </row>
    <row r="100" spans="1:17">
      <c r="A100" s="291"/>
      <c r="B100" s="186"/>
      <c r="C100" s="187" t="s">
        <v>155</v>
      </c>
      <c r="D100" s="188"/>
      <c r="E100" s="292"/>
      <c r="F100" s="293"/>
      <c r="G100" s="293"/>
      <c r="H100" s="189" t="s">
        <v>185</v>
      </c>
      <c r="I100" s="179"/>
      <c r="J100" s="190" t="s">
        <v>179</v>
      </c>
      <c r="K100" s="191"/>
      <c r="L100" s="192"/>
      <c r="M100" s="289"/>
      <c r="N100" s="193"/>
      <c r="O100" s="193"/>
      <c r="P100" s="194"/>
      <c r="Q100" s="278"/>
    </row>
    <row r="101" spans="1:17" ht="18" customHeight="1">
      <c r="A101" s="279">
        <v>49</v>
      </c>
      <c r="B101" s="281"/>
      <c r="C101" s="282"/>
      <c r="D101" s="283"/>
      <c r="E101" s="284"/>
      <c r="F101" s="286"/>
      <c r="G101" s="286"/>
      <c r="H101" s="178" t="s">
        <v>178</v>
      </c>
      <c r="I101" s="179"/>
      <c r="J101" s="180" t="s">
        <v>179</v>
      </c>
      <c r="K101" s="181"/>
      <c r="L101" s="182"/>
      <c r="M101" s="288" t="str" cm="1">
        <f t="array" ref="M101">_xlfn.IFS(K101="1組あたり",I101*L101,AND(K101="大人1人あたり",K102=""),I101*L101,AND(K101="大人1人あたり",K102="子ども1人あたり"),(I101*L101)+(I102*L102),I101="","")</f>
        <v/>
      </c>
      <c r="N101" s="183" t="s">
        <v>181</v>
      </c>
      <c r="O101" s="183" t="s">
        <v>182</v>
      </c>
      <c r="P101" s="184" t="s">
        <v>183</v>
      </c>
      <c r="Q101" s="277"/>
    </row>
    <row r="102" spans="1:17">
      <c r="A102" s="291"/>
      <c r="B102" s="186"/>
      <c r="C102" s="187" t="s">
        <v>155</v>
      </c>
      <c r="D102" s="188"/>
      <c r="E102" s="292"/>
      <c r="F102" s="293"/>
      <c r="G102" s="293"/>
      <c r="H102" s="189" t="s">
        <v>185</v>
      </c>
      <c r="I102" s="179"/>
      <c r="J102" s="190" t="s">
        <v>179</v>
      </c>
      <c r="K102" s="191"/>
      <c r="L102" s="192"/>
      <c r="M102" s="289"/>
      <c r="N102" s="193"/>
      <c r="O102" s="193"/>
      <c r="P102" s="194"/>
      <c r="Q102" s="278"/>
    </row>
    <row r="103" spans="1:17" ht="18" customHeight="1">
      <c r="A103" s="279">
        <v>50</v>
      </c>
      <c r="B103" s="281"/>
      <c r="C103" s="282"/>
      <c r="D103" s="283"/>
      <c r="E103" s="284"/>
      <c r="F103" s="286"/>
      <c r="G103" s="286"/>
      <c r="H103" s="178" t="s">
        <v>178</v>
      </c>
      <c r="I103" s="179"/>
      <c r="J103" s="180" t="s">
        <v>179</v>
      </c>
      <c r="K103" s="181"/>
      <c r="L103" s="182"/>
      <c r="M103" s="288" t="str" cm="1">
        <f t="array" ref="M103">_xlfn.IFS(K103="1組あたり",I103*L103,AND(K103="大人1人あたり",K104=""),I103*L103,AND(K103="大人1人あたり",K104="子ども1人あたり"),(I103*L103)+(I104*L104),I103="","")</f>
        <v/>
      </c>
      <c r="N103" s="183" t="s">
        <v>181</v>
      </c>
      <c r="O103" s="183" t="s">
        <v>182</v>
      </c>
      <c r="P103" s="184" t="s">
        <v>183</v>
      </c>
      <c r="Q103" s="277"/>
    </row>
    <row r="104" spans="1:17">
      <c r="A104" s="291"/>
      <c r="B104" s="186"/>
      <c r="C104" s="187" t="s">
        <v>155</v>
      </c>
      <c r="D104" s="188"/>
      <c r="E104" s="292"/>
      <c r="F104" s="293"/>
      <c r="G104" s="293"/>
      <c r="H104" s="189" t="s">
        <v>185</v>
      </c>
      <c r="I104" s="179"/>
      <c r="J104" s="190" t="s">
        <v>179</v>
      </c>
      <c r="K104" s="191"/>
      <c r="L104" s="192"/>
      <c r="M104" s="289"/>
      <c r="N104" s="193"/>
      <c r="O104" s="193"/>
      <c r="P104" s="194"/>
      <c r="Q104" s="278"/>
    </row>
    <row r="105" spans="1:17" ht="18" customHeight="1">
      <c r="A105" s="279">
        <v>51</v>
      </c>
      <c r="B105" s="281"/>
      <c r="C105" s="282"/>
      <c r="D105" s="283"/>
      <c r="E105" s="284"/>
      <c r="F105" s="286"/>
      <c r="G105" s="286"/>
      <c r="H105" s="178" t="s">
        <v>178</v>
      </c>
      <c r="I105" s="179"/>
      <c r="J105" s="180" t="s">
        <v>179</v>
      </c>
      <c r="K105" s="181"/>
      <c r="L105" s="182"/>
      <c r="M105" s="288" t="str" cm="1">
        <f t="array" ref="M105">_xlfn.IFS(K105="1組あたり",I105*L105,AND(K105="大人1人あたり",K106=""),I105*L105,AND(K105="大人1人あたり",K106="子ども1人あたり"),(I105*L105)+(I106*L106),I105="","")</f>
        <v/>
      </c>
      <c r="N105" s="183" t="s">
        <v>181</v>
      </c>
      <c r="O105" s="183" t="s">
        <v>182</v>
      </c>
      <c r="P105" s="184" t="s">
        <v>183</v>
      </c>
      <c r="Q105" s="277"/>
    </row>
    <row r="106" spans="1:17">
      <c r="A106" s="291"/>
      <c r="B106" s="186"/>
      <c r="C106" s="187" t="s">
        <v>155</v>
      </c>
      <c r="D106" s="188"/>
      <c r="E106" s="292"/>
      <c r="F106" s="293"/>
      <c r="G106" s="293"/>
      <c r="H106" s="189" t="s">
        <v>185</v>
      </c>
      <c r="I106" s="179"/>
      <c r="J106" s="190" t="s">
        <v>179</v>
      </c>
      <c r="K106" s="191"/>
      <c r="L106" s="192"/>
      <c r="M106" s="289"/>
      <c r="N106" s="193"/>
      <c r="O106" s="193"/>
      <c r="P106" s="194"/>
      <c r="Q106" s="278"/>
    </row>
    <row r="107" spans="1:17" ht="18" customHeight="1">
      <c r="A107" s="279">
        <v>52</v>
      </c>
      <c r="B107" s="281"/>
      <c r="C107" s="282"/>
      <c r="D107" s="283"/>
      <c r="E107" s="284"/>
      <c r="F107" s="286"/>
      <c r="G107" s="286"/>
      <c r="H107" s="178" t="s">
        <v>178</v>
      </c>
      <c r="I107" s="179"/>
      <c r="J107" s="180" t="s">
        <v>179</v>
      </c>
      <c r="K107" s="181"/>
      <c r="L107" s="182"/>
      <c r="M107" s="288" t="str" cm="1">
        <f t="array" ref="M107">_xlfn.IFS(K107="1組あたり",I107*L107,AND(K107="大人1人あたり",K108=""),I107*L107,AND(K107="大人1人あたり",K108="子ども1人あたり"),(I107*L107)+(I108*L108),I107="","")</f>
        <v/>
      </c>
      <c r="N107" s="183" t="s">
        <v>181</v>
      </c>
      <c r="O107" s="183" t="s">
        <v>182</v>
      </c>
      <c r="P107" s="184" t="s">
        <v>183</v>
      </c>
      <c r="Q107" s="277"/>
    </row>
    <row r="108" spans="1:17">
      <c r="A108" s="291"/>
      <c r="B108" s="186"/>
      <c r="C108" s="187" t="s">
        <v>155</v>
      </c>
      <c r="D108" s="188"/>
      <c r="E108" s="292"/>
      <c r="F108" s="293"/>
      <c r="G108" s="293"/>
      <c r="H108" s="189" t="s">
        <v>185</v>
      </c>
      <c r="I108" s="179"/>
      <c r="J108" s="190" t="s">
        <v>179</v>
      </c>
      <c r="K108" s="191"/>
      <c r="L108" s="192"/>
      <c r="M108" s="289"/>
      <c r="N108" s="193"/>
      <c r="O108" s="193"/>
      <c r="P108" s="194"/>
      <c r="Q108" s="278"/>
    </row>
    <row r="109" spans="1:17" ht="18" customHeight="1">
      <c r="A109" s="279">
        <v>53</v>
      </c>
      <c r="B109" s="281"/>
      <c r="C109" s="282"/>
      <c r="D109" s="283"/>
      <c r="E109" s="284"/>
      <c r="F109" s="286"/>
      <c r="G109" s="286"/>
      <c r="H109" s="178" t="s">
        <v>178</v>
      </c>
      <c r="I109" s="179"/>
      <c r="J109" s="180" t="s">
        <v>179</v>
      </c>
      <c r="K109" s="181"/>
      <c r="L109" s="182"/>
      <c r="M109" s="288" t="str" cm="1">
        <f t="array" ref="M109">_xlfn.IFS(K109="1組あたり",I109*L109,AND(K109="大人1人あたり",K110=""),I109*L109,AND(K109="大人1人あたり",K110="子ども1人あたり"),(I109*L109)+(I110*L110),I109="","")</f>
        <v/>
      </c>
      <c r="N109" s="183" t="s">
        <v>181</v>
      </c>
      <c r="O109" s="183" t="s">
        <v>182</v>
      </c>
      <c r="P109" s="184" t="s">
        <v>183</v>
      </c>
      <c r="Q109" s="277"/>
    </row>
    <row r="110" spans="1:17">
      <c r="A110" s="291"/>
      <c r="B110" s="186"/>
      <c r="C110" s="187" t="s">
        <v>155</v>
      </c>
      <c r="D110" s="188"/>
      <c r="E110" s="292"/>
      <c r="F110" s="293"/>
      <c r="G110" s="293"/>
      <c r="H110" s="189" t="s">
        <v>185</v>
      </c>
      <c r="I110" s="179"/>
      <c r="J110" s="190" t="s">
        <v>179</v>
      </c>
      <c r="K110" s="191"/>
      <c r="L110" s="192"/>
      <c r="M110" s="289"/>
      <c r="N110" s="193"/>
      <c r="O110" s="193"/>
      <c r="P110" s="194"/>
      <c r="Q110" s="278"/>
    </row>
    <row r="111" spans="1:17" ht="18" customHeight="1">
      <c r="A111" s="279">
        <v>54</v>
      </c>
      <c r="B111" s="281"/>
      <c r="C111" s="282"/>
      <c r="D111" s="283"/>
      <c r="E111" s="284"/>
      <c r="F111" s="286"/>
      <c r="G111" s="286"/>
      <c r="H111" s="178" t="s">
        <v>178</v>
      </c>
      <c r="I111" s="179"/>
      <c r="J111" s="180" t="s">
        <v>179</v>
      </c>
      <c r="K111" s="181"/>
      <c r="L111" s="182"/>
      <c r="M111" s="288" t="str" cm="1">
        <f t="array" ref="M111">_xlfn.IFS(K111="1組あたり",I111*L111,AND(K111="大人1人あたり",K112=""),I111*L111,AND(K111="大人1人あたり",K112="子ども1人あたり"),(I111*L111)+(I112*L112),I111="","")</f>
        <v/>
      </c>
      <c r="N111" s="183" t="s">
        <v>181</v>
      </c>
      <c r="O111" s="183" t="s">
        <v>182</v>
      </c>
      <c r="P111" s="184" t="s">
        <v>183</v>
      </c>
      <c r="Q111" s="277"/>
    </row>
    <row r="112" spans="1:17">
      <c r="A112" s="291"/>
      <c r="B112" s="186"/>
      <c r="C112" s="187" t="s">
        <v>155</v>
      </c>
      <c r="D112" s="188"/>
      <c r="E112" s="292"/>
      <c r="F112" s="293"/>
      <c r="G112" s="293"/>
      <c r="H112" s="189" t="s">
        <v>185</v>
      </c>
      <c r="I112" s="179"/>
      <c r="J112" s="190" t="s">
        <v>179</v>
      </c>
      <c r="K112" s="191"/>
      <c r="L112" s="192"/>
      <c r="M112" s="289"/>
      <c r="N112" s="193"/>
      <c r="O112" s="193"/>
      <c r="P112" s="194"/>
      <c r="Q112" s="278"/>
    </row>
    <row r="113" spans="1:17" ht="18" customHeight="1">
      <c r="A113" s="279">
        <v>55</v>
      </c>
      <c r="B113" s="281"/>
      <c r="C113" s="282"/>
      <c r="D113" s="283"/>
      <c r="E113" s="284"/>
      <c r="F113" s="286"/>
      <c r="G113" s="286"/>
      <c r="H113" s="178" t="s">
        <v>178</v>
      </c>
      <c r="I113" s="179"/>
      <c r="J113" s="180" t="s">
        <v>179</v>
      </c>
      <c r="K113" s="181"/>
      <c r="L113" s="182"/>
      <c r="M113" s="288" t="str" cm="1">
        <f t="array" ref="M113">_xlfn.IFS(K113="1組あたり",I113*L113,AND(K113="大人1人あたり",K114=""),I113*L113,AND(K113="大人1人あたり",K114="子ども1人あたり"),(I113*L113)+(I114*L114),I113="","")</f>
        <v/>
      </c>
      <c r="N113" s="183" t="s">
        <v>181</v>
      </c>
      <c r="O113" s="183" t="s">
        <v>182</v>
      </c>
      <c r="P113" s="184" t="s">
        <v>183</v>
      </c>
      <c r="Q113" s="277"/>
    </row>
    <row r="114" spans="1:17">
      <c r="A114" s="291"/>
      <c r="B114" s="186"/>
      <c r="C114" s="187" t="s">
        <v>155</v>
      </c>
      <c r="D114" s="188"/>
      <c r="E114" s="292"/>
      <c r="F114" s="293"/>
      <c r="G114" s="293"/>
      <c r="H114" s="189" t="s">
        <v>185</v>
      </c>
      <c r="I114" s="179"/>
      <c r="J114" s="190" t="s">
        <v>179</v>
      </c>
      <c r="K114" s="191"/>
      <c r="L114" s="192"/>
      <c r="M114" s="289"/>
      <c r="N114" s="193"/>
      <c r="O114" s="193"/>
      <c r="P114" s="194"/>
      <c r="Q114" s="278"/>
    </row>
    <row r="115" spans="1:17" ht="18" customHeight="1">
      <c r="A115" s="279">
        <v>56</v>
      </c>
      <c r="B115" s="281"/>
      <c r="C115" s="282"/>
      <c r="D115" s="283"/>
      <c r="E115" s="284"/>
      <c r="F115" s="286"/>
      <c r="G115" s="286"/>
      <c r="H115" s="178" t="s">
        <v>178</v>
      </c>
      <c r="I115" s="179"/>
      <c r="J115" s="180" t="s">
        <v>179</v>
      </c>
      <c r="K115" s="181"/>
      <c r="L115" s="182"/>
      <c r="M115" s="288" t="str" cm="1">
        <f t="array" ref="M115">_xlfn.IFS(K115="1組あたり",I115*L115,AND(K115="大人1人あたり",K116=""),I115*L115,AND(K115="大人1人あたり",K116="子ども1人あたり"),(I115*L115)+(I116*L116),I115="","")</f>
        <v/>
      </c>
      <c r="N115" s="183" t="s">
        <v>181</v>
      </c>
      <c r="O115" s="183" t="s">
        <v>182</v>
      </c>
      <c r="P115" s="184" t="s">
        <v>183</v>
      </c>
      <c r="Q115" s="277"/>
    </row>
    <row r="116" spans="1:17">
      <c r="A116" s="291"/>
      <c r="B116" s="186"/>
      <c r="C116" s="187" t="s">
        <v>155</v>
      </c>
      <c r="D116" s="188"/>
      <c r="E116" s="292"/>
      <c r="F116" s="293"/>
      <c r="G116" s="293"/>
      <c r="H116" s="189" t="s">
        <v>185</v>
      </c>
      <c r="I116" s="179"/>
      <c r="J116" s="190" t="s">
        <v>179</v>
      </c>
      <c r="K116" s="191"/>
      <c r="L116" s="192"/>
      <c r="M116" s="289"/>
      <c r="N116" s="193"/>
      <c r="O116" s="193"/>
      <c r="P116" s="194"/>
      <c r="Q116" s="278"/>
    </row>
    <row r="117" spans="1:17" ht="18" customHeight="1">
      <c r="A117" s="279">
        <v>57</v>
      </c>
      <c r="B117" s="281"/>
      <c r="C117" s="282"/>
      <c r="D117" s="283"/>
      <c r="E117" s="284"/>
      <c r="F117" s="286"/>
      <c r="G117" s="286"/>
      <c r="H117" s="178" t="s">
        <v>178</v>
      </c>
      <c r="I117" s="179"/>
      <c r="J117" s="180" t="s">
        <v>179</v>
      </c>
      <c r="K117" s="181"/>
      <c r="L117" s="182"/>
      <c r="M117" s="288" t="str" cm="1">
        <f t="array" ref="M117">_xlfn.IFS(K117="1組あたり",I117*L117,AND(K117="大人1人あたり",K118=""),I117*L117,AND(K117="大人1人あたり",K118="子ども1人あたり"),(I117*L117)+(I118*L118),I117="","")</f>
        <v/>
      </c>
      <c r="N117" s="183" t="s">
        <v>181</v>
      </c>
      <c r="O117" s="183" t="s">
        <v>182</v>
      </c>
      <c r="P117" s="184" t="s">
        <v>183</v>
      </c>
      <c r="Q117" s="277"/>
    </row>
    <row r="118" spans="1:17">
      <c r="A118" s="291"/>
      <c r="B118" s="186"/>
      <c r="C118" s="187" t="s">
        <v>155</v>
      </c>
      <c r="D118" s="188"/>
      <c r="E118" s="292"/>
      <c r="F118" s="293"/>
      <c r="G118" s="293"/>
      <c r="H118" s="189" t="s">
        <v>185</v>
      </c>
      <c r="I118" s="179"/>
      <c r="J118" s="190" t="s">
        <v>179</v>
      </c>
      <c r="K118" s="191"/>
      <c r="L118" s="192"/>
      <c r="M118" s="289"/>
      <c r="N118" s="193"/>
      <c r="O118" s="193"/>
      <c r="P118" s="194"/>
      <c r="Q118" s="278"/>
    </row>
    <row r="119" spans="1:17" ht="18" customHeight="1">
      <c r="A119" s="279">
        <v>58</v>
      </c>
      <c r="B119" s="281"/>
      <c r="C119" s="282"/>
      <c r="D119" s="283"/>
      <c r="E119" s="284"/>
      <c r="F119" s="286"/>
      <c r="G119" s="286"/>
      <c r="H119" s="178" t="s">
        <v>178</v>
      </c>
      <c r="I119" s="179"/>
      <c r="J119" s="180" t="s">
        <v>179</v>
      </c>
      <c r="K119" s="181"/>
      <c r="L119" s="182"/>
      <c r="M119" s="288" t="str" cm="1">
        <f t="array" ref="M119">_xlfn.IFS(K119="1組あたり",I119*L119,AND(K119="大人1人あたり",K120=""),I119*L119,AND(K119="大人1人あたり",K120="子ども1人あたり"),(I119*L119)+(I120*L120),I119="","")</f>
        <v/>
      </c>
      <c r="N119" s="183" t="s">
        <v>181</v>
      </c>
      <c r="O119" s="183" t="s">
        <v>182</v>
      </c>
      <c r="P119" s="184" t="s">
        <v>183</v>
      </c>
      <c r="Q119" s="277"/>
    </row>
    <row r="120" spans="1:17">
      <c r="A120" s="291"/>
      <c r="B120" s="186"/>
      <c r="C120" s="187" t="s">
        <v>155</v>
      </c>
      <c r="D120" s="188"/>
      <c r="E120" s="292"/>
      <c r="F120" s="293"/>
      <c r="G120" s="293"/>
      <c r="H120" s="189" t="s">
        <v>185</v>
      </c>
      <c r="I120" s="179"/>
      <c r="J120" s="190" t="s">
        <v>179</v>
      </c>
      <c r="K120" s="191"/>
      <c r="L120" s="192"/>
      <c r="M120" s="289"/>
      <c r="N120" s="193"/>
      <c r="O120" s="193"/>
      <c r="P120" s="194"/>
      <c r="Q120" s="278"/>
    </row>
    <row r="121" spans="1:17" ht="18" customHeight="1">
      <c r="A121" s="279">
        <v>59</v>
      </c>
      <c r="B121" s="281"/>
      <c r="C121" s="282"/>
      <c r="D121" s="283"/>
      <c r="E121" s="284"/>
      <c r="F121" s="286"/>
      <c r="G121" s="286"/>
      <c r="H121" s="178" t="s">
        <v>178</v>
      </c>
      <c r="I121" s="179"/>
      <c r="J121" s="180" t="s">
        <v>179</v>
      </c>
      <c r="K121" s="181"/>
      <c r="L121" s="182"/>
      <c r="M121" s="288" t="str" cm="1">
        <f t="array" ref="M121">_xlfn.IFS(K121="1組あたり",I121*L121,AND(K121="大人1人あたり",K122=""),I121*L121,AND(K121="大人1人あたり",K122="子ども1人あたり"),(I121*L121)+(I122*L122),I121="","")</f>
        <v/>
      </c>
      <c r="N121" s="183" t="s">
        <v>181</v>
      </c>
      <c r="O121" s="183" t="s">
        <v>182</v>
      </c>
      <c r="P121" s="184" t="s">
        <v>183</v>
      </c>
      <c r="Q121" s="277"/>
    </row>
    <row r="122" spans="1:17">
      <c r="A122" s="291"/>
      <c r="B122" s="186"/>
      <c r="C122" s="187" t="s">
        <v>155</v>
      </c>
      <c r="D122" s="188"/>
      <c r="E122" s="292"/>
      <c r="F122" s="293"/>
      <c r="G122" s="293"/>
      <c r="H122" s="189" t="s">
        <v>185</v>
      </c>
      <c r="I122" s="179"/>
      <c r="J122" s="190" t="s">
        <v>179</v>
      </c>
      <c r="K122" s="191"/>
      <c r="L122" s="192"/>
      <c r="M122" s="289"/>
      <c r="N122" s="193"/>
      <c r="O122" s="193"/>
      <c r="P122" s="194"/>
      <c r="Q122" s="278"/>
    </row>
    <row r="123" spans="1:17" ht="18" customHeight="1">
      <c r="A123" s="279">
        <v>60</v>
      </c>
      <c r="B123" s="281"/>
      <c r="C123" s="282"/>
      <c r="D123" s="283"/>
      <c r="E123" s="284"/>
      <c r="F123" s="286"/>
      <c r="G123" s="286"/>
      <c r="H123" s="178" t="s">
        <v>178</v>
      </c>
      <c r="I123" s="179"/>
      <c r="J123" s="180" t="s">
        <v>179</v>
      </c>
      <c r="K123" s="181"/>
      <c r="L123" s="182"/>
      <c r="M123" s="288" t="str" cm="1">
        <f t="array" ref="M123">_xlfn.IFS(K123="1組あたり",I123*L123,AND(K123="大人1人あたり",K124=""),I123*L123,AND(K123="大人1人あたり",K124="子ども1人あたり"),(I123*L123)+(I124*L124),I123="","")</f>
        <v/>
      </c>
      <c r="N123" s="183" t="s">
        <v>181</v>
      </c>
      <c r="O123" s="183" t="s">
        <v>182</v>
      </c>
      <c r="P123" s="184" t="s">
        <v>183</v>
      </c>
      <c r="Q123" s="277"/>
    </row>
    <row r="124" spans="1:17">
      <c r="A124" s="291"/>
      <c r="B124" s="186"/>
      <c r="C124" s="187" t="s">
        <v>155</v>
      </c>
      <c r="D124" s="188"/>
      <c r="E124" s="292"/>
      <c r="F124" s="293"/>
      <c r="G124" s="293"/>
      <c r="H124" s="189" t="s">
        <v>185</v>
      </c>
      <c r="I124" s="179"/>
      <c r="J124" s="190" t="s">
        <v>179</v>
      </c>
      <c r="K124" s="191"/>
      <c r="L124" s="192"/>
      <c r="M124" s="289"/>
      <c r="N124" s="193"/>
      <c r="O124" s="193"/>
      <c r="P124" s="194"/>
      <c r="Q124" s="278"/>
    </row>
    <row r="125" spans="1:17" ht="18" customHeight="1">
      <c r="A125" s="279">
        <v>61</v>
      </c>
      <c r="B125" s="281"/>
      <c r="C125" s="282"/>
      <c r="D125" s="283"/>
      <c r="E125" s="284"/>
      <c r="F125" s="286"/>
      <c r="G125" s="286"/>
      <c r="H125" s="178" t="s">
        <v>178</v>
      </c>
      <c r="I125" s="179"/>
      <c r="J125" s="180" t="s">
        <v>179</v>
      </c>
      <c r="K125" s="181"/>
      <c r="L125" s="182"/>
      <c r="M125" s="288" t="str" cm="1">
        <f t="array" ref="M125">_xlfn.IFS(K125="1組あたり",I125*L125,AND(K125="大人1人あたり",K126=""),I125*L125,AND(K125="大人1人あたり",K126="子ども1人あたり"),(I125*L125)+(I126*L126),I125="","")</f>
        <v/>
      </c>
      <c r="N125" s="183" t="s">
        <v>181</v>
      </c>
      <c r="O125" s="183" t="s">
        <v>182</v>
      </c>
      <c r="P125" s="184" t="s">
        <v>183</v>
      </c>
      <c r="Q125" s="277"/>
    </row>
    <row r="126" spans="1:17">
      <c r="A126" s="291"/>
      <c r="B126" s="186"/>
      <c r="C126" s="187" t="s">
        <v>155</v>
      </c>
      <c r="D126" s="188"/>
      <c r="E126" s="292"/>
      <c r="F126" s="293"/>
      <c r="G126" s="293"/>
      <c r="H126" s="189" t="s">
        <v>185</v>
      </c>
      <c r="I126" s="179"/>
      <c r="J126" s="190" t="s">
        <v>179</v>
      </c>
      <c r="K126" s="191"/>
      <c r="L126" s="192"/>
      <c r="M126" s="289"/>
      <c r="N126" s="193"/>
      <c r="O126" s="193"/>
      <c r="P126" s="194"/>
      <c r="Q126" s="278"/>
    </row>
    <row r="127" spans="1:17" ht="18" customHeight="1">
      <c r="A127" s="279">
        <v>62</v>
      </c>
      <c r="B127" s="281"/>
      <c r="C127" s="282"/>
      <c r="D127" s="283"/>
      <c r="E127" s="284"/>
      <c r="F127" s="286"/>
      <c r="G127" s="286"/>
      <c r="H127" s="178" t="s">
        <v>178</v>
      </c>
      <c r="I127" s="179"/>
      <c r="J127" s="180" t="s">
        <v>179</v>
      </c>
      <c r="K127" s="181"/>
      <c r="L127" s="182"/>
      <c r="M127" s="288" t="str" cm="1">
        <f t="array" ref="M127">_xlfn.IFS(K127="1組あたり",I127*L127,AND(K127="大人1人あたり",K128=""),I127*L127,AND(K127="大人1人あたり",K128="子ども1人あたり"),(I127*L127)+(I128*L128),I127="","")</f>
        <v/>
      </c>
      <c r="N127" s="183" t="s">
        <v>181</v>
      </c>
      <c r="O127" s="183" t="s">
        <v>182</v>
      </c>
      <c r="P127" s="184" t="s">
        <v>183</v>
      </c>
      <c r="Q127" s="277"/>
    </row>
    <row r="128" spans="1:17">
      <c r="A128" s="291"/>
      <c r="B128" s="186"/>
      <c r="C128" s="187" t="s">
        <v>155</v>
      </c>
      <c r="D128" s="188"/>
      <c r="E128" s="292"/>
      <c r="F128" s="293"/>
      <c r="G128" s="293"/>
      <c r="H128" s="189" t="s">
        <v>185</v>
      </c>
      <c r="I128" s="179"/>
      <c r="J128" s="190" t="s">
        <v>179</v>
      </c>
      <c r="K128" s="191"/>
      <c r="L128" s="192"/>
      <c r="M128" s="289"/>
      <c r="N128" s="193"/>
      <c r="O128" s="193"/>
      <c r="P128" s="194"/>
      <c r="Q128" s="278"/>
    </row>
    <row r="129" spans="1:17" ht="18" customHeight="1">
      <c r="A129" s="279">
        <v>63</v>
      </c>
      <c r="B129" s="281"/>
      <c r="C129" s="282"/>
      <c r="D129" s="283"/>
      <c r="E129" s="284"/>
      <c r="F129" s="286"/>
      <c r="G129" s="286"/>
      <c r="H129" s="178" t="s">
        <v>178</v>
      </c>
      <c r="I129" s="179"/>
      <c r="J129" s="180" t="s">
        <v>179</v>
      </c>
      <c r="K129" s="181"/>
      <c r="L129" s="182"/>
      <c r="M129" s="288" t="str" cm="1">
        <f t="array" ref="M129">_xlfn.IFS(K129="1組あたり",I129*L129,AND(K129="大人1人あたり",K130=""),I129*L129,AND(K129="大人1人あたり",K130="子ども1人あたり"),(I129*L129)+(I130*L130),I129="","")</f>
        <v/>
      </c>
      <c r="N129" s="183" t="s">
        <v>181</v>
      </c>
      <c r="O129" s="183" t="s">
        <v>182</v>
      </c>
      <c r="P129" s="184" t="s">
        <v>183</v>
      </c>
      <c r="Q129" s="277"/>
    </row>
    <row r="130" spans="1:17">
      <c r="A130" s="291"/>
      <c r="B130" s="186"/>
      <c r="C130" s="187" t="s">
        <v>155</v>
      </c>
      <c r="D130" s="188"/>
      <c r="E130" s="292"/>
      <c r="F130" s="293"/>
      <c r="G130" s="293"/>
      <c r="H130" s="189" t="s">
        <v>185</v>
      </c>
      <c r="I130" s="179"/>
      <c r="J130" s="190" t="s">
        <v>179</v>
      </c>
      <c r="K130" s="191"/>
      <c r="L130" s="192"/>
      <c r="M130" s="289"/>
      <c r="N130" s="193"/>
      <c r="O130" s="193"/>
      <c r="P130" s="194"/>
      <c r="Q130" s="278"/>
    </row>
    <row r="131" spans="1:17" ht="18" customHeight="1">
      <c r="A131" s="279">
        <v>64</v>
      </c>
      <c r="B131" s="281"/>
      <c r="C131" s="282"/>
      <c r="D131" s="283"/>
      <c r="E131" s="284"/>
      <c r="F131" s="286"/>
      <c r="G131" s="286"/>
      <c r="H131" s="178" t="s">
        <v>178</v>
      </c>
      <c r="I131" s="179"/>
      <c r="J131" s="180" t="s">
        <v>179</v>
      </c>
      <c r="K131" s="181"/>
      <c r="L131" s="182"/>
      <c r="M131" s="288" t="str" cm="1">
        <f t="array" ref="M131">_xlfn.IFS(K131="1組あたり",I131*L131,AND(K131="大人1人あたり",K132=""),I131*L131,AND(K131="大人1人あたり",K132="子ども1人あたり"),(I131*L131)+(I132*L132),I131="","")</f>
        <v/>
      </c>
      <c r="N131" s="183" t="s">
        <v>181</v>
      </c>
      <c r="O131" s="183" t="s">
        <v>182</v>
      </c>
      <c r="P131" s="184" t="s">
        <v>183</v>
      </c>
      <c r="Q131" s="277"/>
    </row>
    <row r="132" spans="1:17">
      <c r="A132" s="291"/>
      <c r="B132" s="186"/>
      <c r="C132" s="187" t="s">
        <v>155</v>
      </c>
      <c r="D132" s="188"/>
      <c r="E132" s="292"/>
      <c r="F132" s="293"/>
      <c r="G132" s="293"/>
      <c r="H132" s="189" t="s">
        <v>185</v>
      </c>
      <c r="I132" s="179"/>
      <c r="J132" s="190" t="s">
        <v>179</v>
      </c>
      <c r="K132" s="191"/>
      <c r="L132" s="192"/>
      <c r="M132" s="289"/>
      <c r="N132" s="193"/>
      <c r="O132" s="193"/>
      <c r="P132" s="194"/>
      <c r="Q132" s="278"/>
    </row>
    <row r="133" spans="1:17" ht="18" customHeight="1">
      <c r="A133" s="279">
        <v>65</v>
      </c>
      <c r="B133" s="281"/>
      <c r="C133" s="282"/>
      <c r="D133" s="283"/>
      <c r="E133" s="284"/>
      <c r="F133" s="286"/>
      <c r="G133" s="286"/>
      <c r="H133" s="178" t="s">
        <v>178</v>
      </c>
      <c r="I133" s="179"/>
      <c r="J133" s="180" t="s">
        <v>179</v>
      </c>
      <c r="K133" s="181"/>
      <c r="L133" s="182"/>
      <c r="M133" s="288" t="str" cm="1">
        <f t="array" ref="M133">_xlfn.IFS(K133="1組あたり",I133*L133,AND(K133="大人1人あたり",K134=""),I133*L133,AND(K133="大人1人あたり",K134="子ども1人あたり"),(I133*L133)+(I134*L134),I133="","")</f>
        <v/>
      </c>
      <c r="N133" s="183" t="s">
        <v>181</v>
      </c>
      <c r="O133" s="183" t="s">
        <v>182</v>
      </c>
      <c r="P133" s="184" t="s">
        <v>183</v>
      </c>
      <c r="Q133" s="277"/>
    </row>
    <row r="134" spans="1:17">
      <c r="A134" s="291"/>
      <c r="B134" s="186"/>
      <c r="C134" s="187" t="s">
        <v>155</v>
      </c>
      <c r="D134" s="188"/>
      <c r="E134" s="292"/>
      <c r="F134" s="293"/>
      <c r="G134" s="293"/>
      <c r="H134" s="189" t="s">
        <v>185</v>
      </c>
      <c r="I134" s="179"/>
      <c r="J134" s="190" t="s">
        <v>179</v>
      </c>
      <c r="K134" s="191"/>
      <c r="L134" s="192"/>
      <c r="M134" s="289"/>
      <c r="N134" s="193"/>
      <c r="O134" s="193"/>
      <c r="P134" s="194"/>
      <c r="Q134" s="278"/>
    </row>
    <row r="135" spans="1:17" ht="18" customHeight="1">
      <c r="A135" s="279">
        <v>66</v>
      </c>
      <c r="B135" s="281"/>
      <c r="C135" s="282"/>
      <c r="D135" s="283"/>
      <c r="E135" s="284"/>
      <c r="F135" s="286"/>
      <c r="G135" s="286"/>
      <c r="H135" s="178" t="s">
        <v>178</v>
      </c>
      <c r="I135" s="179"/>
      <c r="J135" s="180" t="s">
        <v>179</v>
      </c>
      <c r="K135" s="181"/>
      <c r="L135" s="182"/>
      <c r="M135" s="288" t="str" cm="1">
        <f t="array" ref="M135">_xlfn.IFS(K135="1組あたり",I135*L135,AND(K135="大人1人あたり",K136=""),I135*L135,AND(K135="大人1人あたり",K136="子ども1人あたり"),(I135*L135)+(I136*L136),I135="","")</f>
        <v/>
      </c>
      <c r="N135" s="183" t="s">
        <v>181</v>
      </c>
      <c r="O135" s="183" t="s">
        <v>182</v>
      </c>
      <c r="P135" s="184" t="s">
        <v>183</v>
      </c>
      <c r="Q135" s="277"/>
    </row>
    <row r="136" spans="1:17">
      <c r="A136" s="291"/>
      <c r="B136" s="186"/>
      <c r="C136" s="187" t="s">
        <v>155</v>
      </c>
      <c r="D136" s="188"/>
      <c r="E136" s="292"/>
      <c r="F136" s="293"/>
      <c r="G136" s="293"/>
      <c r="H136" s="189" t="s">
        <v>185</v>
      </c>
      <c r="I136" s="179"/>
      <c r="J136" s="190" t="s">
        <v>179</v>
      </c>
      <c r="K136" s="191"/>
      <c r="L136" s="192"/>
      <c r="M136" s="289"/>
      <c r="N136" s="193"/>
      <c r="O136" s="193"/>
      <c r="P136" s="194"/>
      <c r="Q136" s="278"/>
    </row>
    <row r="137" spans="1:17" ht="18" customHeight="1">
      <c r="A137" s="279">
        <v>67</v>
      </c>
      <c r="B137" s="281"/>
      <c r="C137" s="282"/>
      <c r="D137" s="283"/>
      <c r="E137" s="284"/>
      <c r="F137" s="286"/>
      <c r="G137" s="286"/>
      <c r="H137" s="178" t="s">
        <v>178</v>
      </c>
      <c r="I137" s="179"/>
      <c r="J137" s="180" t="s">
        <v>179</v>
      </c>
      <c r="K137" s="181"/>
      <c r="L137" s="182"/>
      <c r="M137" s="288" t="str" cm="1">
        <f t="array" ref="M137">_xlfn.IFS(K137="1組あたり",I137*L137,AND(K137="大人1人あたり",K138=""),I137*L137,AND(K137="大人1人あたり",K138="子ども1人あたり"),(I137*L137)+(I138*L138),I137="","")</f>
        <v/>
      </c>
      <c r="N137" s="183" t="s">
        <v>181</v>
      </c>
      <c r="O137" s="183" t="s">
        <v>182</v>
      </c>
      <c r="P137" s="184" t="s">
        <v>183</v>
      </c>
      <c r="Q137" s="277"/>
    </row>
    <row r="138" spans="1:17">
      <c r="A138" s="291"/>
      <c r="B138" s="186"/>
      <c r="C138" s="187" t="s">
        <v>155</v>
      </c>
      <c r="D138" s="188"/>
      <c r="E138" s="292"/>
      <c r="F138" s="293"/>
      <c r="G138" s="293"/>
      <c r="H138" s="189" t="s">
        <v>185</v>
      </c>
      <c r="I138" s="179"/>
      <c r="J138" s="190" t="s">
        <v>179</v>
      </c>
      <c r="K138" s="191"/>
      <c r="L138" s="192"/>
      <c r="M138" s="289"/>
      <c r="N138" s="193"/>
      <c r="O138" s="193"/>
      <c r="P138" s="194"/>
      <c r="Q138" s="278"/>
    </row>
    <row r="139" spans="1:17" ht="18" customHeight="1">
      <c r="A139" s="279">
        <v>68</v>
      </c>
      <c r="B139" s="281"/>
      <c r="C139" s="282"/>
      <c r="D139" s="283"/>
      <c r="E139" s="284"/>
      <c r="F139" s="286"/>
      <c r="G139" s="286"/>
      <c r="H139" s="178" t="s">
        <v>178</v>
      </c>
      <c r="I139" s="179"/>
      <c r="J139" s="180" t="s">
        <v>179</v>
      </c>
      <c r="K139" s="181"/>
      <c r="L139" s="182"/>
      <c r="M139" s="288" t="str" cm="1">
        <f t="array" ref="M139">_xlfn.IFS(K139="1組あたり",I139*L139,AND(K139="大人1人あたり",K140=""),I139*L139,AND(K139="大人1人あたり",K140="子ども1人あたり"),(I139*L139)+(I140*L140),I139="","")</f>
        <v/>
      </c>
      <c r="N139" s="183" t="s">
        <v>181</v>
      </c>
      <c r="O139" s="183" t="s">
        <v>182</v>
      </c>
      <c r="P139" s="184" t="s">
        <v>183</v>
      </c>
      <c r="Q139" s="277"/>
    </row>
    <row r="140" spans="1:17">
      <c r="A140" s="291"/>
      <c r="B140" s="186"/>
      <c r="C140" s="187" t="s">
        <v>155</v>
      </c>
      <c r="D140" s="188"/>
      <c r="E140" s="292"/>
      <c r="F140" s="293"/>
      <c r="G140" s="293"/>
      <c r="H140" s="189" t="s">
        <v>185</v>
      </c>
      <c r="I140" s="179"/>
      <c r="J140" s="190" t="s">
        <v>179</v>
      </c>
      <c r="K140" s="191"/>
      <c r="L140" s="192"/>
      <c r="M140" s="289"/>
      <c r="N140" s="193"/>
      <c r="O140" s="193"/>
      <c r="P140" s="194"/>
      <c r="Q140" s="278"/>
    </row>
    <row r="141" spans="1:17" ht="18" customHeight="1">
      <c r="A141" s="279">
        <v>69</v>
      </c>
      <c r="B141" s="281"/>
      <c r="C141" s="282"/>
      <c r="D141" s="283"/>
      <c r="E141" s="284"/>
      <c r="F141" s="286"/>
      <c r="G141" s="286"/>
      <c r="H141" s="178" t="s">
        <v>178</v>
      </c>
      <c r="I141" s="179"/>
      <c r="J141" s="180" t="s">
        <v>179</v>
      </c>
      <c r="K141" s="181"/>
      <c r="L141" s="182"/>
      <c r="M141" s="288" t="str" cm="1">
        <f t="array" ref="M141">_xlfn.IFS(K141="1組あたり",I141*L141,AND(K141="大人1人あたり",K142=""),I141*L141,AND(K141="大人1人あたり",K142="子ども1人あたり"),(I141*L141)+(I142*L142),I141="","")</f>
        <v/>
      </c>
      <c r="N141" s="183" t="s">
        <v>181</v>
      </c>
      <c r="O141" s="183" t="s">
        <v>182</v>
      </c>
      <c r="P141" s="184" t="s">
        <v>183</v>
      </c>
      <c r="Q141" s="277"/>
    </row>
    <row r="142" spans="1:17">
      <c r="A142" s="291"/>
      <c r="B142" s="186"/>
      <c r="C142" s="187" t="s">
        <v>155</v>
      </c>
      <c r="D142" s="188"/>
      <c r="E142" s="292"/>
      <c r="F142" s="293"/>
      <c r="G142" s="293"/>
      <c r="H142" s="189" t="s">
        <v>185</v>
      </c>
      <c r="I142" s="179"/>
      <c r="J142" s="190" t="s">
        <v>179</v>
      </c>
      <c r="K142" s="191"/>
      <c r="L142" s="192"/>
      <c r="M142" s="289"/>
      <c r="N142" s="193"/>
      <c r="O142" s="193"/>
      <c r="P142" s="194"/>
      <c r="Q142" s="278"/>
    </row>
    <row r="143" spans="1:17" ht="18" customHeight="1">
      <c r="A143" s="279">
        <v>70</v>
      </c>
      <c r="B143" s="281"/>
      <c r="C143" s="282"/>
      <c r="D143" s="283"/>
      <c r="E143" s="284"/>
      <c r="F143" s="286"/>
      <c r="G143" s="286"/>
      <c r="H143" s="178" t="s">
        <v>178</v>
      </c>
      <c r="I143" s="179"/>
      <c r="J143" s="180" t="s">
        <v>179</v>
      </c>
      <c r="K143" s="181"/>
      <c r="L143" s="182"/>
      <c r="M143" s="288" t="str" cm="1">
        <f t="array" ref="M143">_xlfn.IFS(K143="1組あたり",I143*L143,AND(K143="大人1人あたり",K144=""),I143*L143,AND(K143="大人1人あたり",K144="子ども1人あたり"),(I143*L143)+(I144*L144),I143="","")</f>
        <v/>
      </c>
      <c r="N143" s="183" t="s">
        <v>181</v>
      </c>
      <c r="O143" s="183" t="s">
        <v>182</v>
      </c>
      <c r="P143" s="184" t="s">
        <v>183</v>
      </c>
      <c r="Q143" s="277"/>
    </row>
    <row r="144" spans="1:17">
      <c r="A144" s="291"/>
      <c r="B144" s="186"/>
      <c r="C144" s="187" t="s">
        <v>155</v>
      </c>
      <c r="D144" s="188"/>
      <c r="E144" s="292"/>
      <c r="F144" s="293"/>
      <c r="G144" s="293"/>
      <c r="H144" s="189" t="s">
        <v>185</v>
      </c>
      <c r="I144" s="179"/>
      <c r="J144" s="190" t="s">
        <v>179</v>
      </c>
      <c r="K144" s="191"/>
      <c r="L144" s="192"/>
      <c r="M144" s="289"/>
      <c r="N144" s="193"/>
      <c r="O144" s="193"/>
      <c r="P144" s="194"/>
      <c r="Q144" s="278"/>
    </row>
    <row r="145" spans="1:17" ht="18" customHeight="1">
      <c r="A145" s="279">
        <v>71</v>
      </c>
      <c r="B145" s="281"/>
      <c r="C145" s="282"/>
      <c r="D145" s="283"/>
      <c r="E145" s="284"/>
      <c r="F145" s="286"/>
      <c r="G145" s="286"/>
      <c r="H145" s="178" t="s">
        <v>178</v>
      </c>
      <c r="I145" s="179"/>
      <c r="J145" s="180" t="s">
        <v>179</v>
      </c>
      <c r="K145" s="181"/>
      <c r="L145" s="182"/>
      <c r="M145" s="288" t="str" cm="1">
        <f t="array" ref="M145">_xlfn.IFS(K145="1組あたり",I145*L145,AND(K145="大人1人あたり",K146=""),I145*L145,AND(K145="大人1人あたり",K146="子ども1人あたり"),(I145*L145)+(I146*L146),I145="","")</f>
        <v/>
      </c>
      <c r="N145" s="183" t="s">
        <v>181</v>
      </c>
      <c r="O145" s="183" t="s">
        <v>182</v>
      </c>
      <c r="P145" s="184" t="s">
        <v>183</v>
      </c>
      <c r="Q145" s="277"/>
    </row>
    <row r="146" spans="1:17">
      <c r="A146" s="291"/>
      <c r="B146" s="186"/>
      <c r="C146" s="187" t="s">
        <v>155</v>
      </c>
      <c r="D146" s="188"/>
      <c r="E146" s="292"/>
      <c r="F146" s="293"/>
      <c r="G146" s="293"/>
      <c r="H146" s="189" t="s">
        <v>185</v>
      </c>
      <c r="I146" s="179"/>
      <c r="J146" s="190" t="s">
        <v>179</v>
      </c>
      <c r="K146" s="191"/>
      <c r="L146" s="192"/>
      <c r="M146" s="289"/>
      <c r="N146" s="193"/>
      <c r="O146" s="193"/>
      <c r="P146" s="194"/>
      <c r="Q146" s="278"/>
    </row>
    <row r="147" spans="1:17" ht="18" customHeight="1">
      <c r="A147" s="279">
        <v>72</v>
      </c>
      <c r="B147" s="281"/>
      <c r="C147" s="282"/>
      <c r="D147" s="283"/>
      <c r="E147" s="284"/>
      <c r="F147" s="286"/>
      <c r="G147" s="286"/>
      <c r="H147" s="178" t="s">
        <v>178</v>
      </c>
      <c r="I147" s="179"/>
      <c r="J147" s="180" t="s">
        <v>179</v>
      </c>
      <c r="K147" s="181"/>
      <c r="L147" s="182"/>
      <c r="M147" s="288" t="str" cm="1">
        <f t="array" ref="M147">_xlfn.IFS(K147="1組あたり",I147*L147,AND(K147="大人1人あたり",K148=""),I147*L147,AND(K147="大人1人あたり",K148="子ども1人あたり"),(I147*L147)+(I148*L148),I147="","")</f>
        <v/>
      </c>
      <c r="N147" s="183" t="s">
        <v>181</v>
      </c>
      <c r="O147" s="183" t="s">
        <v>182</v>
      </c>
      <c r="P147" s="184" t="s">
        <v>183</v>
      </c>
      <c r="Q147" s="277"/>
    </row>
    <row r="148" spans="1:17">
      <c r="A148" s="291"/>
      <c r="B148" s="186"/>
      <c r="C148" s="187" t="s">
        <v>155</v>
      </c>
      <c r="D148" s="188"/>
      <c r="E148" s="292"/>
      <c r="F148" s="293"/>
      <c r="G148" s="293"/>
      <c r="H148" s="189" t="s">
        <v>185</v>
      </c>
      <c r="I148" s="179"/>
      <c r="J148" s="190" t="s">
        <v>179</v>
      </c>
      <c r="K148" s="191"/>
      <c r="L148" s="192"/>
      <c r="M148" s="289"/>
      <c r="N148" s="193"/>
      <c r="O148" s="193"/>
      <c r="P148" s="194"/>
      <c r="Q148" s="278"/>
    </row>
    <row r="149" spans="1:17" ht="18" customHeight="1">
      <c r="A149" s="279">
        <v>73</v>
      </c>
      <c r="B149" s="281"/>
      <c r="C149" s="282"/>
      <c r="D149" s="283"/>
      <c r="E149" s="284"/>
      <c r="F149" s="286"/>
      <c r="G149" s="286"/>
      <c r="H149" s="178" t="s">
        <v>178</v>
      </c>
      <c r="I149" s="179"/>
      <c r="J149" s="180" t="s">
        <v>179</v>
      </c>
      <c r="K149" s="181"/>
      <c r="L149" s="182"/>
      <c r="M149" s="288" t="str" cm="1">
        <f t="array" ref="M149">_xlfn.IFS(K149="1組あたり",I149*L149,AND(K149="大人1人あたり",K150=""),I149*L149,AND(K149="大人1人あたり",K150="子ども1人あたり"),(I149*L149)+(I150*L150),I149="","")</f>
        <v/>
      </c>
      <c r="N149" s="183" t="s">
        <v>181</v>
      </c>
      <c r="O149" s="183" t="s">
        <v>182</v>
      </c>
      <c r="P149" s="184" t="s">
        <v>183</v>
      </c>
      <c r="Q149" s="277"/>
    </row>
    <row r="150" spans="1:17">
      <c r="A150" s="291"/>
      <c r="B150" s="186"/>
      <c r="C150" s="187" t="s">
        <v>155</v>
      </c>
      <c r="D150" s="188"/>
      <c r="E150" s="292"/>
      <c r="F150" s="293"/>
      <c r="G150" s="293"/>
      <c r="H150" s="189" t="s">
        <v>185</v>
      </c>
      <c r="I150" s="179"/>
      <c r="J150" s="190" t="s">
        <v>179</v>
      </c>
      <c r="K150" s="191"/>
      <c r="L150" s="192"/>
      <c r="M150" s="289"/>
      <c r="N150" s="193"/>
      <c r="O150" s="193"/>
      <c r="P150" s="194"/>
      <c r="Q150" s="278"/>
    </row>
    <row r="151" spans="1:17" ht="18" customHeight="1">
      <c r="A151" s="279">
        <v>74</v>
      </c>
      <c r="B151" s="281"/>
      <c r="C151" s="282"/>
      <c r="D151" s="283"/>
      <c r="E151" s="284"/>
      <c r="F151" s="286"/>
      <c r="G151" s="286"/>
      <c r="H151" s="178" t="s">
        <v>178</v>
      </c>
      <c r="I151" s="179"/>
      <c r="J151" s="180" t="s">
        <v>179</v>
      </c>
      <c r="K151" s="181"/>
      <c r="L151" s="182"/>
      <c r="M151" s="288" t="str" cm="1">
        <f t="array" ref="M151">_xlfn.IFS(K151="1組あたり",I151*L151,AND(K151="大人1人あたり",K152=""),I151*L151,AND(K151="大人1人あたり",K152="子ども1人あたり"),(I151*L151)+(I152*L152),I151="","")</f>
        <v/>
      </c>
      <c r="N151" s="183" t="s">
        <v>181</v>
      </c>
      <c r="O151" s="183" t="s">
        <v>182</v>
      </c>
      <c r="P151" s="184" t="s">
        <v>183</v>
      </c>
      <c r="Q151" s="277"/>
    </row>
    <row r="152" spans="1:17">
      <c r="A152" s="291"/>
      <c r="B152" s="186"/>
      <c r="C152" s="187" t="s">
        <v>155</v>
      </c>
      <c r="D152" s="188"/>
      <c r="E152" s="292"/>
      <c r="F152" s="293"/>
      <c r="G152" s="293"/>
      <c r="H152" s="189" t="s">
        <v>185</v>
      </c>
      <c r="I152" s="179"/>
      <c r="J152" s="190" t="s">
        <v>179</v>
      </c>
      <c r="K152" s="191"/>
      <c r="L152" s="192"/>
      <c r="M152" s="289"/>
      <c r="N152" s="193"/>
      <c r="O152" s="193"/>
      <c r="P152" s="194"/>
      <c r="Q152" s="278"/>
    </row>
    <row r="153" spans="1:17" ht="18" customHeight="1">
      <c r="A153" s="279">
        <v>75</v>
      </c>
      <c r="B153" s="281"/>
      <c r="C153" s="282"/>
      <c r="D153" s="283"/>
      <c r="E153" s="284"/>
      <c r="F153" s="286"/>
      <c r="G153" s="286"/>
      <c r="H153" s="178" t="s">
        <v>178</v>
      </c>
      <c r="I153" s="179"/>
      <c r="J153" s="180" t="s">
        <v>179</v>
      </c>
      <c r="K153" s="181"/>
      <c r="L153" s="182"/>
      <c r="M153" s="288" t="str" cm="1">
        <f t="array" ref="M153">_xlfn.IFS(K153="1組あたり",I153*L153,AND(K153="大人1人あたり",K154=""),I153*L153,AND(K153="大人1人あたり",K154="子ども1人あたり"),(I153*L153)+(I154*L154),I153="","")</f>
        <v/>
      </c>
      <c r="N153" s="183" t="s">
        <v>181</v>
      </c>
      <c r="O153" s="183" t="s">
        <v>182</v>
      </c>
      <c r="P153" s="184" t="s">
        <v>183</v>
      </c>
      <c r="Q153" s="277"/>
    </row>
    <row r="154" spans="1:17">
      <c r="A154" s="291"/>
      <c r="B154" s="186"/>
      <c r="C154" s="187" t="s">
        <v>155</v>
      </c>
      <c r="D154" s="188"/>
      <c r="E154" s="292"/>
      <c r="F154" s="293"/>
      <c r="G154" s="293"/>
      <c r="H154" s="189" t="s">
        <v>185</v>
      </c>
      <c r="I154" s="179"/>
      <c r="J154" s="190" t="s">
        <v>179</v>
      </c>
      <c r="K154" s="191"/>
      <c r="L154" s="192"/>
      <c r="M154" s="289"/>
      <c r="N154" s="193"/>
      <c r="O154" s="193"/>
      <c r="P154" s="194"/>
      <c r="Q154" s="278"/>
    </row>
    <row r="155" spans="1:17" ht="18" customHeight="1">
      <c r="A155" s="279">
        <v>76</v>
      </c>
      <c r="B155" s="281"/>
      <c r="C155" s="282"/>
      <c r="D155" s="283"/>
      <c r="E155" s="284"/>
      <c r="F155" s="286"/>
      <c r="G155" s="286"/>
      <c r="H155" s="178" t="s">
        <v>178</v>
      </c>
      <c r="I155" s="179"/>
      <c r="J155" s="180" t="s">
        <v>179</v>
      </c>
      <c r="K155" s="181"/>
      <c r="L155" s="182"/>
      <c r="M155" s="288" t="str" cm="1">
        <f t="array" ref="M155">_xlfn.IFS(K155="1組あたり",I155*L155,AND(K155="大人1人あたり",K156=""),I155*L155,AND(K155="大人1人あたり",K156="子ども1人あたり"),(I155*L155)+(I156*L156),I155="","")</f>
        <v/>
      </c>
      <c r="N155" s="183" t="s">
        <v>181</v>
      </c>
      <c r="O155" s="183" t="s">
        <v>182</v>
      </c>
      <c r="P155" s="184" t="s">
        <v>183</v>
      </c>
      <c r="Q155" s="277"/>
    </row>
    <row r="156" spans="1:17">
      <c r="A156" s="291"/>
      <c r="B156" s="186"/>
      <c r="C156" s="187" t="s">
        <v>155</v>
      </c>
      <c r="D156" s="188"/>
      <c r="E156" s="292"/>
      <c r="F156" s="293"/>
      <c r="G156" s="293"/>
      <c r="H156" s="189" t="s">
        <v>185</v>
      </c>
      <c r="I156" s="179"/>
      <c r="J156" s="190" t="s">
        <v>179</v>
      </c>
      <c r="K156" s="191"/>
      <c r="L156" s="192"/>
      <c r="M156" s="289"/>
      <c r="N156" s="193"/>
      <c r="O156" s="193"/>
      <c r="P156" s="194"/>
      <c r="Q156" s="278"/>
    </row>
    <row r="157" spans="1:17" ht="18" customHeight="1">
      <c r="A157" s="279">
        <v>77</v>
      </c>
      <c r="B157" s="281"/>
      <c r="C157" s="282"/>
      <c r="D157" s="283"/>
      <c r="E157" s="284"/>
      <c r="F157" s="286"/>
      <c r="G157" s="286"/>
      <c r="H157" s="178" t="s">
        <v>178</v>
      </c>
      <c r="I157" s="179"/>
      <c r="J157" s="180" t="s">
        <v>179</v>
      </c>
      <c r="K157" s="181"/>
      <c r="L157" s="182"/>
      <c r="M157" s="288" t="str" cm="1">
        <f t="array" ref="M157">_xlfn.IFS(K157="1組あたり",I157*L157,AND(K157="大人1人あたり",K158=""),I157*L157,AND(K157="大人1人あたり",K158="子ども1人あたり"),(I157*L157)+(I158*L158),I157="","")</f>
        <v/>
      </c>
      <c r="N157" s="183" t="s">
        <v>181</v>
      </c>
      <c r="O157" s="183" t="s">
        <v>182</v>
      </c>
      <c r="P157" s="184" t="s">
        <v>183</v>
      </c>
      <c r="Q157" s="277"/>
    </row>
    <row r="158" spans="1:17">
      <c r="A158" s="291"/>
      <c r="B158" s="186"/>
      <c r="C158" s="187" t="s">
        <v>155</v>
      </c>
      <c r="D158" s="188"/>
      <c r="E158" s="292"/>
      <c r="F158" s="293"/>
      <c r="G158" s="293"/>
      <c r="H158" s="189" t="s">
        <v>185</v>
      </c>
      <c r="I158" s="179"/>
      <c r="J158" s="190" t="s">
        <v>179</v>
      </c>
      <c r="K158" s="191"/>
      <c r="L158" s="192"/>
      <c r="M158" s="289"/>
      <c r="N158" s="193"/>
      <c r="O158" s="193"/>
      <c r="P158" s="194"/>
      <c r="Q158" s="278"/>
    </row>
    <row r="159" spans="1:17" ht="18" customHeight="1">
      <c r="A159" s="279">
        <v>78</v>
      </c>
      <c r="B159" s="281"/>
      <c r="C159" s="282"/>
      <c r="D159" s="283"/>
      <c r="E159" s="284"/>
      <c r="F159" s="286"/>
      <c r="G159" s="286"/>
      <c r="H159" s="178" t="s">
        <v>178</v>
      </c>
      <c r="I159" s="179"/>
      <c r="J159" s="180" t="s">
        <v>179</v>
      </c>
      <c r="K159" s="181"/>
      <c r="L159" s="182"/>
      <c r="M159" s="288" t="str" cm="1">
        <f t="array" ref="M159">_xlfn.IFS(K159="1組あたり",I159*L159,AND(K159="大人1人あたり",K160=""),I159*L159,AND(K159="大人1人あたり",K160="子ども1人あたり"),(I159*L159)+(I160*L160),I159="","")</f>
        <v/>
      </c>
      <c r="N159" s="183" t="s">
        <v>181</v>
      </c>
      <c r="O159" s="183" t="s">
        <v>182</v>
      </c>
      <c r="P159" s="184" t="s">
        <v>183</v>
      </c>
      <c r="Q159" s="277"/>
    </row>
    <row r="160" spans="1:17">
      <c r="A160" s="291"/>
      <c r="B160" s="186"/>
      <c r="C160" s="187" t="s">
        <v>155</v>
      </c>
      <c r="D160" s="188"/>
      <c r="E160" s="292"/>
      <c r="F160" s="293"/>
      <c r="G160" s="293"/>
      <c r="H160" s="189" t="s">
        <v>185</v>
      </c>
      <c r="I160" s="179"/>
      <c r="J160" s="190" t="s">
        <v>179</v>
      </c>
      <c r="K160" s="191"/>
      <c r="L160" s="192"/>
      <c r="M160" s="289"/>
      <c r="N160" s="193"/>
      <c r="O160" s="193"/>
      <c r="P160" s="194"/>
      <c r="Q160" s="278"/>
    </row>
    <row r="161" spans="1:17" ht="18" customHeight="1">
      <c r="A161" s="279">
        <v>79</v>
      </c>
      <c r="B161" s="281"/>
      <c r="C161" s="282"/>
      <c r="D161" s="283"/>
      <c r="E161" s="284"/>
      <c r="F161" s="286"/>
      <c r="G161" s="286"/>
      <c r="H161" s="178" t="s">
        <v>178</v>
      </c>
      <c r="I161" s="179"/>
      <c r="J161" s="180" t="s">
        <v>179</v>
      </c>
      <c r="K161" s="181"/>
      <c r="L161" s="182"/>
      <c r="M161" s="288" t="str" cm="1">
        <f t="array" ref="M161">_xlfn.IFS(K161="1組あたり",I161*L161,AND(K161="大人1人あたり",K162=""),I161*L161,AND(K161="大人1人あたり",K162="子ども1人あたり"),(I161*L161)+(I162*L162),I161="","")</f>
        <v/>
      </c>
      <c r="N161" s="183" t="s">
        <v>181</v>
      </c>
      <c r="O161" s="183" t="s">
        <v>182</v>
      </c>
      <c r="P161" s="184" t="s">
        <v>183</v>
      </c>
      <c r="Q161" s="277"/>
    </row>
    <row r="162" spans="1:17">
      <c r="A162" s="291"/>
      <c r="B162" s="186"/>
      <c r="C162" s="187" t="s">
        <v>155</v>
      </c>
      <c r="D162" s="188"/>
      <c r="E162" s="292"/>
      <c r="F162" s="293"/>
      <c r="G162" s="293"/>
      <c r="H162" s="189" t="s">
        <v>185</v>
      </c>
      <c r="I162" s="179"/>
      <c r="J162" s="190" t="s">
        <v>179</v>
      </c>
      <c r="K162" s="191"/>
      <c r="L162" s="192"/>
      <c r="M162" s="289"/>
      <c r="N162" s="193"/>
      <c r="O162" s="193"/>
      <c r="P162" s="194"/>
      <c r="Q162" s="278"/>
    </row>
    <row r="163" spans="1:17" ht="18" customHeight="1">
      <c r="A163" s="279">
        <v>80</v>
      </c>
      <c r="B163" s="281"/>
      <c r="C163" s="282"/>
      <c r="D163" s="283"/>
      <c r="E163" s="284"/>
      <c r="F163" s="286"/>
      <c r="G163" s="286"/>
      <c r="H163" s="178" t="s">
        <v>178</v>
      </c>
      <c r="I163" s="179"/>
      <c r="J163" s="180" t="s">
        <v>179</v>
      </c>
      <c r="K163" s="181"/>
      <c r="L163" s="182"/>
      <c r="M163" s="288" t="str" cm="1">
        <f t="array" ref="M163">_xlfn.IFS(K163="1組あたり",I163*L163,AND(K163="大人1人あたり",K164=""),I163*L163,AND(K163="大人1人あたり",K164="子ども1人あたり"),(I163*L163)+(I164*L164),I163="","")</f>
        <v/>
      </c>
      <c r="N163" s="183" t="s">
        <v>181</v>
      </c>
      <c r="O163" s="183" t="s">
        <v>182</v>
      </c>
      <c r="P163" s="184" t="s">
        <v>183</v>
      </c>
      <c r="Q163" s="277"/>
    </row>
    <row r="164" spans="1:17">
      <c r="A164" s="291"/>
      <c r="B164" s="186"/>
      <c r="C164" s="187" t="s">
        <v>155</v>
      </c>
      <c r="D164" s="188"/>
      <c r="E164" s="292"/>
      <c r="F164" s="293"/>
      <c r="G164" s="293"/>
      <c r="H164" s="189" t="s">
        <v>185</v>
      </c>
      <c r="I164" s="179"/>
      <c r="J164" s="190" t="s">
        <v>179</v>
      </c>
      <c r="K164" s="191"/>
      <c r="L164" s="192"/>
      <c r="M164" s="289"/>
      <c r="N164" s="193"/>
      <c r="O164" s="193"/>
      <c r="P164" s="194"/>
      <c r="Q164" s="278"/>
    </row>
    <row r="165" spans="1:17" ht="18" customHeight="1">
      <c r="A165" s="279">
        <v>81</v>
      </c>
      <c r="B165" s="281"/>
      <c r="C165" s="282"/>
      <c r="D165" s="283"/>
      <c r="E165" s="284"/>
      <c r="F165" s="286"/>
      <c r="G165" s="286"/>
      <c r="H165" s="178" t="s">
        <v>178</v>
      </c>
      <c r="I165" s="179"/>
      <c r="J165" s="180" t="s">
        <v>179</v>
      </c>
      <c r="K165" s="181"/>
      <c r="L165" s="182"/>
      <c r="M165" s="288" t="str" cm="1">
        <f t="array" ref="M165">_xlfn.IFS(K165="1組あたり",I165*L165,AND(K165="大人1人あたり",K166=""),I165*L165,AND(K165="大人1人あたり",K166="子ども1人あたり"),(I165*L165)+(I166*L166),I165="","")</f>
        <v/>
      </c>
      <c r="N165" s="183" t="s">
        <v>181</v>
      </c>
      <c r="O165" s="183" t="s">
        <v>182</v>
      </c>
      <c r="P165" s="184" t="s">
        <v>183</v>
      </c>
      <c r="Q165" s="277"/>
    </row>
    <row r="166" spans="1:17">
      <c r="A166" s="291"/>
      <c r="B166" s="186"/>
      <c r="C166" s="187" t="s">
        <v>155</v>
      </c>
      <c r="D166" s="188"/>
      <c r="E166" s="292"/>
      <c r="F166" s="293"/>
      <c r="G166" s="293"/>
      <c r="H166" s="189" t="s">
        <v>185</v>
      </c>
      <c r="I166" s="179"/>
      <c r="J166" s="190" t="s">
        <v>179</v>
      </c>
      <c r="K166" s="191"/>
      <c r="L166" s="192"/>
      <c r="M166" s="289"/>
      <c r="N166" s="193"/>
      <c r="O166" s="193"/>
      <c r="P166" s="194"/>
      <c r="Q166" s="278"/>
    </row>
    <row r="167" spans="1:17" ht="18" customHeight="1">
      <c r="A167" s="279">
        <v>82</v>
      </c>
      <c r="B167" s="281"/>
      <c r="C167" s="282"/>
      <c r="D167" s="283"/>
      <c r="E167" s="284"/>
      <c r="F167" s="286"/>
      <c r="G167" s="286"/>
      <c r="H167" s="178" t="s">
        <v>178</v>
      </c>
      <c r="I167" s="179"/>
      <c r="J167" s="180" t="s">
        <v>179</v>
      </c>
      <c r="K167" s="181"/>
      <c r="L167" s="182"/>
      <c r="M167" s="288" t="str" cm="1">
        <f t="array" ref="M167">_xlfn.IFS(K167="1組あたり",I167*L167,AND(K167="大人1人あたり",K168=""),I167*L167,AND(K167="大人1人あたり",K168="子ども1人あたり"),(I167*L167)+(I168*L168),I167="","")</f>
        <v/>
      </c>
      <c r="N167" s="183" t="s">
        <v>181</v>
      </c>
      <c r="O167" s="183" t="s">
        <v>182</v>
      </c>
      <c r="P167" s="184" t="s">
        <v>183</v>
      </c>
      <c r="Q167" s="277"/>
    </row>
    <row r="168" spans="1:17">
      <c r="A168" s="291"/>
      <c r="B168" s="186"/>
      <c r="C168" s="187" t="s">
        <v>155</v>
      </c>
      <c r="D168" s="188"/>
      <c r="E168" s="292"/>
      <c r="F168" s="293"/>
      <c r="G168" s="293"/>
      <c r="H168" s="189" t="s">
        <v>185</v>
      </c>
      <c r="I168" s="179"/>
      <c r="J168" s="190" t="s">
        <v>179</v>
      </c>
      <c r="K168" s="191"/>
      <c r="L168" s="192"/>
      <c r="M168" s="289"/>
      <c r="N168" s="193"/>
      <c r="O168" s="193"/>
      <c r="P168" s="194"/>
      <c r="Q168" s="278"/>
    </row>
    <row r="169" spans="1:17" ht="18" customHeight="1">
      <c r="A169" s="279">
        <v>83</v>
      </c>
      <c r="B169" s="281"/>
      <c r="C169" s="282"/>
      <c r="D169" s="283"/>
      <c r="E169" s="284"/>
      <c r="F169" s="286"/>
      <c r="G169" s="286"/>
      <c r="H169" s="178" t="s">
        <v>178</v>
      </c>
      <c r="I169" s="179"/>
      <c r="J169" s="180" t="s">
        <v>179</v>
      </c>
      <c r="K169" s="181"/>
      <c r="L169" s="182"/>
      <c r="M169" s="288" t="str" cm="1">
        <f t="array" ref="M169">_xlfn.IFS(K169="1組あたり",I169*L169,AND(K169="大人1人あたり",K170=""),I169*L169,AND(K169="大人1人あたり",K170="子ども1人あたり"),(I169*L169)+(I170*L170),I169="","")</f>
        <v/>
      </c>
      <c r="N169" s="183" t="s">
        <v>181</v>
      </c>
      <c r="O169" s="183" t="s">
        <v>182</v>
      </c>
      <c r="P169" s="184" t="s">
        <v>183</v>
      </c>
      <c r="Q169" s="277"/>
    </row>
    <row r="170" spans="1:17">
      <c r="A170" s="291"/>
      <c r="B170" s="186"/>
      <c r="C170" s="187" t="s">
        <v>155</v>
      </c>
      <c r="D170" s="188"/>
      <c r="E170" s="292"/>
      <c r="F170" s="293"/>
      <c r="G170" s="293"/>
      <c r="H170" s="189" t="s">
        <v>185</v>
      </c>
      <c r="I170" s="179"/>
      <c r="J170" s="190" t="s">
        <v>179</v>
      </c>
      <c r="K170" s="191"/>
      <c r="L170" s="192"/>
      <c r="M170" s="289"/>
      <c r="N170" s="193"/>
      <c r="O170" s="193"/>
      <c r="P170" s="194"/>
      <c r="Q170" s="278"/>
    </row>
    <row r="171" spans="1:17" ht="18" customHeight="1">
      <c r="A171" s="279">
        <v>84</v>
      </c>
      <c r="B171" s="281"/>
      <c r="C171" s="282"/>
      <c r="D171" s="283"/>
      <c r="E171" s="284"/>
      <c r="F171" s="286"/>
      <c r="G171" s="286"/>
      <c r="H171" s="178" t="s">
        <v>178</v>
      </c>
      <c r="I171" s="179"/>
      <c r="J171" s="180" t="s">
        <v>179</v>
      </c>
      <c r="K171" s="181"/>
      <c r="L171" s="182"/>
      <c r="M171" s="288" t="str" cm="1">
        <f t="array" ref="M171">_xlfn.IFS(K171="1組あたり",I171*L171,AND(K171="大人1人あたり",K172=""),I171*L171,AND(K171="大人1人あたり",K172="子ども1人あたり"),(I171*L171)+(I172*L172),I171="","")</f>
        <v/>
      </c>
      <c r="N171" s="183" t="s">
        <v>181</v>
      </c>
      <c r="O171" s="183" t="s">
        <v>182</v>
      </c>
      <c r="P171" s="184" t="s">
        <v>183</v>
      </c>
      <c r="Q171" s="277"/>
    </row>
    <row r="172" spans="1:17">
      <c r="A172" s="291"/>
      <c r="B172" s="186"/>
      <c r="C172" s="187" t="s">
        <v>155</v>
      </c>
      <c r="D172" s="188"/>
      <c r="E172" s="292"/>
      <c r="F172" s="293"/>
      <c r="G172" s="293"/>
      <c r="H172" s="189" t="s">
        <v>185</v>
      </c>
      <c r="I172" s="179"/>
      <c r="J172" s="190" t="s">
        <v>179</v>
      </c>
      <c r="K172" s="191"/>
      <c r="L172" s="192"/>
      <c r="M172" s="289"/>
      <c r="N172" s="193"/>
      <c r="O172" s="193"/>
      <c r="P172" s="194"/>
      <c r="Q172" s="278"/>
    </row>
    <row r="173" spans="1:17" ht="18" customHeight="1">
      <c r="A173" s="279">
        <v>85</v>
      </c>
      <c r="B173" s="281"/>
      <c r="C173" s="282"/>
      <c r="D173" s="283"/>
      <c r="E173" s="284"/>
      <c r="F173" s="286"/>
      <c r="G173" s="286"/>
      <c r="H173" s="178" t="s">
        <v>178</v>
      </c>
      <c r="I173" s="179"/>
      <c r="J173" s="180" t="s">
        <v>179</v>
      </c>
      <c r="K173" s="181"/>
      <c r="L173" s="182"/>
      <c r="M173" s="288" t="str" cm="1">
        <f t="array" ref="M173">_xlfn.IFS(K173="1組あたり",I173*L173,AND(K173="大人1人あたり",K174=""),I173*L173,AND(K173="大人1人あたり",K174="子ども1人あたり"),(I173*L173)+(I174*L174),I173="","")</f>
        <v/>
      </c>
      <c r="N173" s="183" t="s">
        <v>181</v>
      </c>
      <c r="O173" s="183" t="s">
        <v>182</v>
      </c>
      <c r="P173" s="184" t="s">
        <v>183</v>
      </c>
      <c r="Q173" s="277"/>
    </row>
    <row r="174" spans="1:17">
      <c r="A174" s="291"/>
      <c r="B174" s="186"/>
      <c r="C174" s="187" t="s">
        <v>155</v>
      </c>
      <c r="D174" s="188"/>
      <c r="E174" s="292"/>
      <c r="F174" s="293"/>
      <c r="G174" s="293"/>
      <c r="H174" s="189" t="s">
        <v>185</v>
      </c>
      <c r="I174" s="179"/>
      <c r="J174" s="190" t="s">
        <v>179</v>
      </c>
      <c r="K174" s="191"/>
      <c r="L174" s="192"/>
      <c r="M174" s="289"/>
      <c r="N174" s="193"/>
      <c r="O174" s="193"/>
      <c r="P174" s="194"/>
      <c r="Q174" s="278"/>
    </row>
    <row r="175" spans="1:17" ht="18" customHeight="1">
      <c r="A175" s="279">
        <v>86</v>
      </c>
      <c r="B175" s="281"/>
      <c r="C175" s="282"/>
      <c r="D175" s="283"/>
      <c r="E175" s="284"/>
      <c r="F175" s="286"/>
      <c r="G175" s="286"/>
      <c r="H175" s="178" t="s">
        <v>178</v>
      </c>
      <c r="I175" s="179"/>
      <c r="J175" s="180" t="s">
        <v>179</v>
      </c>
      <c r="K175" s="181"/>
      <c r="L175" s="182"/>
      <c r="M175" s="288" t="str" cm="1">
        <f t="array" ref="M175">_xlfn.IFS(K175="1組あたり",I175*L175,AND(K175="大人1人あたり",K176=""),I175*L175,AND(K175="大人1人あたり",K176="子ども1人あたり"),(I175*L175)+(I176*L176),I175="","")</f>
        <v/>
      </c>
      <c r="N175" s="183" t="s">
        <v>181</v>
      </c>
      <c r="O175" s="183" t="s">
        <v>182</v>
      </c>
      <c r="P175" s="184" t="s">
        <v>183</v>
      </c>
      <c r="Q175" s="277"/>
    </row>
    <row r="176" spans="1:17">
      <c r="A176" s="291"/>
      <c r="B176" s="186"/>
      <c r="C176" s="187" t="s">
        <v>155</v>
      </c>
      <c r="D176" s="188"/>
      <c r="E176" s="292"/>
      <c r="F176" s="293"/>
      <c r="G176" s="293"/>
      <c r="H176" s="189" t="s">
        <v>185</v>
      </c>
      <c r="I176" s="179"/>
      <c r="J176" s="190" t="s">
        <v>179</v>
      </c>
      <c r="K176" s="191"/>
      <c r="L176" s="192"/>
      <c r="M176" s="289"/>
      <c r="N176" s="193"/>
      <c r="O176" s="193"/>
      <c r="P176" s="194"/>
      <c r="Q176" s="278"/>
    </row>
    <row r="177" spans="1:17" ht="18" customHeight="1">
      <c r="A177" s="279">
        <v>87</v>
      </c>
      <c r="B177" s="281"/>
      <c r="C177" s="282"/>
      <c r="D177" s="283"/>
      <c r="E177" s="284"/>
      <c r="F177" s="286"/>
      <c r="G177" s="286"/>
      <c r="H177" s="178" t="s">
        <v>178</v>
      </c>
      <c r="I177" s="179"/>
      <c r="J177" s="180" t="s">
        <v>179</v>
      </c>
      <c r="K177" s="181"/>
      <c r="L177" s="182"/>
      <c r="M177" s="288" t="str" cm="1">
        <f t="array" ref="M177">_xlfn.IFS(K177="1組あたり",I177*L177,AND(K177="大人1人あたり",K178=""),I177*L177,AND(K177="大人1人あたり",K178="子ども1人あたり"),(I177*L177)+(I178*L178),I177="","")</f>
        <v/>
      </c>
      <c r="N177" s="183" t="s">
        <v>181</v>
      </c>
      <c r="O177" s="183" t="s">
        <v>182</v>
      </c>
      <c r="P177" s="184" t="s">
        <v>183</v>
      </c>
      <c r="Q177" s="277"/>
    </row>
    <row r="178" spans="1:17">
      <c r="A178" s="291"/>
      <c r="B178" s="186"/>
      <c r="C178" s="187" t="s">
        <v>155</v>
      </c>
      <c r="D178" s="188"/>
      <c r="E178" s="292"/>
      <c r="F178" s="293"/>
      <c r="G178" s="293"/>
      <c r="H178" s="189" t="s">
        <v>185</v>
      </c>
      <c r="I178" s="179"/>
      <c r="J178" s="190" t="s">
        <v>179</v>
      </c>
      <c r="K178" s="191"/>
      <c r="L178" s="192"/>
      <c r="M178" s="289"/>
      <c r="N178" s="193"/>
      <c r="O178" s="193"/>
      <c r="P178" s="194"/>
      <c r="Q178" s="278"/>
    </row>
    <row r="179" spans="1:17" ht="18" customHeight="1">
      <c r="A179" s="279">
        <v>88</v>
      </c>
      <c r="B179" s="281"/>
      <c r="C179" s="282"/>
      <c r="D179" s="283"/>
      <c r="E179" s="284"/>
      <c r="F179" s="286"/>
      <c r="G179" s="286"/>
      <c r="H179" s="178" t="s">
        <v>178</v>
      </c>
      <c r="I179" s="179"/>
      <c r="J179" s="180" t="s">
        <v>179</v>
      </c>
      <c r="K179" s="181"/>
      <c r="L179" s="182"/>
      <c r="M179" s="288" t="str" cm="1">
        <f t="array" ref="M179">_xlfn.IFS(K179="1組あたり",I179*L179,AND(K179="大人1人あたり",K180=""),I179*L179,AND(K179="大人1人あたり",K180="子ども1人あたり"),(I179*L179)+(I180*L180),I179="","")</f>
        <v/>
      </c>
      <c r="N179" s="183" t="s">
        <v>181</v>
      </c>
      <c r="O179" s="183" t="s">
        <v>182</v>
      </c>
      <c r="P179" s="184" t="s">
        <v>183</v>
      </c>
      <c r="Q179" s="277"/>
    </row>
    <row r="180" spans="1:17">
      <c r="A180" s="291"/>
      <c r="B180" s="186"/>
      <c r="C180" s="187" t="s">
        <v>155</v>
      </c>
      <c r="D180" s="188"/>
      <c r="E180" s="292"/>
      <c r="F180" s="293"/>
      <c r="G180" s="293"/>
      <c r="H180" s="189" t="s">
        <v>185</v>
      </c>
      <c r="I180" s="179"/>
      <c r="J180" s="190" t="s">
        <v>179</v>
      </c>
      <c r="K180" s="191"/>
      <c r="L180" s="192"/>
      <c r="M180" s="289"/>
      <c r="N180" s="193"/>
      <c r="O180" s="193"/>
      <c r="P180" s="194"/>
      <c r="Q180" s="278"/>
    </row>
    <row r="181" spans="1:17" ht="18" customHeight="1">
      <c r="A181" s="279">
        <v>89</v>
      </c>
      <c r="B181" s="281"/>
      <c r="C181" s="282"/>
      <c r="D181" s="283"/>
      <c r="E181" s="284"/>
      <c r="F181" s="286"/>
      <c r="G181" s="286"/>
      <c r="H181" s="178" t="s">
        <v>178</v>
      </c>
      <c r="I181" s="179"/>
      <c r="J181" s="180" t="s">
        <v>179</v>
      </c>
      <c r="K181" s="181"/>
      <c r="L181" s="182"/>
      <c r="M181" s="288" t="str" cm="1">
        <f t="array" ref="M181">_xlfn.IFS(K181="1組あたり",I181*L181,AND(K181="大人1人あたり",K182=""),I181*L181,AND(K181="大人1人あたり",K182="子ども1人あたり"),(I181*L181)+(I182*L182),I181="","")</f>
        <v/>
      </c>
      <c r="N181" s="183" t="s">
        <v>181</v>
      </c>
      <c r="O181" s="183" t="s">
        <v>182</v>
      </c>
      <c r="P181" s="184" t="s">
        <v>183</v>
      </c>
      <c r="Q181" s="277"/>
    </row>
    <row r="182" spans="1:17">
      <c r="A182" s="291"/>
      <c r="B182" s="186"/>
      <c r="C182" s="187" t="s">
        <v>155</v>
      </c>
      <c r="D182" s="188"/>
      <c r="E182" s="292"/>
      <c r="F182" s="293"/>
      <c r="G182" s="293"/>
      <c r="H182" s="189" t="s">
        <v>185</v>
      </c>
      <c r="I182" s="179"/>
      <c r="J182" s="190" t="s">
        <v>179</v>
      </c>
      <c r="K182" s="191"/>
      <c r="L182" s="192"/>
      <c r="M182" s="289"/>
      <c r="N182" s="193"/>
      <c r="O182" s="193"/>
      <c r="P182" s="194"/>
      <c r="Q182" s="278"/>
    </row>
    <row r="183" spans="1:17" ht="18" customHeight="1">
      <c r="A183" s="279">
        <v>90</v>
      </c>
      <c r="B183" s="281"/>
      <c r="C183" s="282"/>
      <c r="D183" s="283"/>
      <c r="E183" s="284"/>
      <c r="F183" s="286"/>
      <c r="G183" s="286"/>
      <c r="H183" s="178" t="s">
        <v>178</v>
      </c>
      <c r="I183" s="179"/>
      <c r="J183" s="180" t="s">
        <v>179</v>
      </c>
      <c r="K183" s="181"/>
      <c r="L183" s="182"/>
      <c r="M183" s="288" t="str" cm="1">
        <f t="array" ref="M183">_xlfn.IFS(K183="1組あたり",I183*L183,AND(K183="大人1人あたり",K184=""),I183*L183,AND(K183="大人1人あたり",K184="子ども1人あたり"),(I183*L183)+(I184*L184),I183="","")</f>
        <v/>
      </c>
      <c r="N183" s="183" t="s">
        <v>181</v>
      </c>
      <c r="O183" s="183" t="s">
        <v>182</v>
      </c>
      <c r="P183" s="184" t="s">
        <v>183</v>
      </c>
      <c r="Q183" s="277"/>
    </row>
    <row r="184" spans="1:17">
      <c r="A184" s="291"/>
      <c r="B184" s="186"/>
      <c r="C184" s="187" t="s">
        <v>155</v>
      </c>
      <c r="D184" s="188"/>
      <c r="E184" s="292"/>
      <c r="F184" s="293"/>
      <c r="G184" s="293"/>
      <c r="H184" s="189" t="s">
        <v>185</v>
      </c>
      <c r="I184" s="179"/>
      <c r="J184" s="190" t="s">
        <v>179</v>
      </c>
      <c r="K184" s="191"/>
      <c r="L184" s="192"/>
      <c r="M184" s="289"/>
      <c r="N184" s="193"/>
      <c r="O184" s="193"/>
      <c r="P184" s="194"/>
      <c r="Q184" s="278"/>
    </row>
    <row r="185" spans="1:17" ht="18" customHeight="1">
      <c r="A185" s="279">
        <v>91</v>
      </c>
      <c r="B185" s="281"/>
      <c r="C185" s="282"/>
      <c r="D185" s="283"/>
      <c r="E185" s="284"/>
      <c r="F185" s="286"/>
      <c r="G185" s="286"/>
      <c r="H185" s="178" t="s">
        <v>178</v>
      </c>
      <c r="I185" s="179"/>
      <c r="J185" s="180" t="s">
        <v>179</v>
      </c>
      <c r="K185" s="181"/>
      <c r="L185" s="182"/>
      <c r="M185" s="288" t="str" cm="1">
        <f t="array" ref="M185">_xlfn.IFS(K185="1組あたり",I185*L185,AND(K185="大人1人あたり",K186=""),I185*L185,AND(K185="大人1人あたり",K186="子ども1人あたり"),(I185*L185)+(I186*L186),I185="","")</f>
        <v/>
      </c>
      <c r="N185" s="183" t="s">
        <v>181</v>
      </c>
      <c r="O185" s="183" t="s">
        <v>182</v>
      </c>
      <c r="P185" s="184" t="s">
        <v>183</v>
      </c>
      <c r="Q185" s="277"/>
    </row>
    <row r="186" spans="1:17">
      <c r="A186" s="291"/>
      <c r="B186" s="186"/>
      <c r="C186" s="187" t="s">
        <v>155</v>
      </c>
      <c r="D186" s="188"/>
      <c r="E186" s="292"/>
      <c r="F186" s="293"/>
      <c r="G186" s="293"/>
      <c r="H186" s="189" t="s">
        <v>185</v>
      </c>
      <c r="I186" s="179"/>
      <c r="J186" s="190" t="s">
        <v>179</v>
      </c>
      <c r="K186" s="191"/>
      <c r="L186" s="192"/>
      <c r="M186" s="289"/>
      <c r="N186" s="193"/>
      <c r="O186" s="193"/>
      <c r="P186" s="194"/>
      <c r="Q186" s="278"/>
    </row>
    <row r="187" spans="1:17" ht="18" customHeight="1">
      <c r="A187" s="279">
        <v>92</v>
      </c>
      <c r="B187" s="281"/>
      <c r="C187" s="282"/>
      <c r="D187" s="283"/>
      <c r="E187" s="284"/>
      <c r="F187" s="286"/>
      <c r="G187" s="286"/>
      <c r="H187" s="178" t="s">
        <v>178</v>
      </c>
      <c r="I187" s="179"/>
      <c r="J187" s="180" t="s">
        <v>179</v>
      </c>
      <c r="K187" s="181"/>
      <c r="L187" s="182"/>
      <c r="M187" s="288" t="str" cm="1">
        <f t="array" ref="M187">_xlfn.IFS(K187="1組あたり",I187*L187,AND(K187="大人1人あたり",K188=""),I187*L187,AND(K187="大人1人あたり",K188="子ども1人あたり"),(I187*L187)+(I188*L188),I187="","")</f>
        <v/>
      </c>
      <c r="N187" s="183" t="s">
        <v>181</v>
      </c>
      <c r="O187" s="183" t="s">
        <v>182</v>
      </c>
      <c r="P187" s="184" t="s">
        <v>183</v>
      </c>
      <c r="Q187" s="277"/>
    </row>
    <row r="188" spans="1:17">
      <c r="A188" s="291"/>
      <c r="B188" s="186"/>
      <c r="C188" s="187" t="s">
        <v>155</v>
      </c>
      <c r="D188" s="188"/>
      <c r="E188" s="292"/>
      <c r="F188" s="293"/>
      <c r="G188" s="293"/>
      <c r="H188" s="189" t="s">
        <v>185</v>
      </c>
      <c r="I188" s="179"/>
      <c r="J188" s="190" t="s">
        <v>179</v>
      </c>
      <c r="K188" s="191"/>
      <c r="L188" s="192"/>
      <c r="M188" s="289"/>
      <c r="N188" s="193"/>
      <c r="O188" s="193"/>
      <c r="P188" s="194"/>
      <c r="Q188" s="278"/>
    </row>
    <row r="189" spans="1:17" ht="18" customHeight="1">
      <c r="A189" s="279">
        <v>93</v>
      </c>
      <c r="B189" s="281"/>
      <c r="C189" s="282"/>
      <c r="D189" s="283"/>
      <c r="E189" s="284"/>
      <c r="F189" s="286"/>
      <c r="G189" s="286"/>
      <c r="H189" s="178" t="s">
        <v>178</v>
      </c>
      <c r="I189" s="179"/>
      <c r="J189" s="180" t="s">
        <v>179</v>
      </c>
      <c r="K189" s="181"/>
      <c r="L189" s="182"/>
      <c r="M189" s="288" t="str" cm="1">
        <f t="array" ref="M189">_xlfn.IFS(K189="1組あたり",I189*L189,AND(K189="大人1人あたり",K190=""),I189*L189,AND(K189="大人1人あたり",K190="子ども1人あたり"),(I189*L189)+(I190*L190),I189="","")</f>
        <v/>
      </c>
      <c r="N189" s="183" t="s">
        <v>181</v>
      </c>
      <c r="O189" s="183" t="s">
        <v>182</v>
      </c>
      <c r="P189" s="184" t="s">
        <v>183</v>
      </c>
      <c r="Q189" s="277"/>
    </row>
    <row r="190" spans="1:17">
      <c r="A190" s="291"/>
      <c r="B190" s="186"/>
      <c r="C190" s="187" t="s">
        <v>155</v>
      </c>
      <c r="D190" s="188"/>
      <c r="E190" s="292"/>
      <c r="F190" s="293"/>
      <c r="G190" s="293"/>
      <c r="H190" s="189" t="s">
        <v>185</v>
      </c>
      <c r="I190" s="179"/>
      <c r="J190" s="190" t="s">
        <v>179</v>
      </c>
      <c r="K190" s="191"/>
      <c r="L190" s="192"/>
      <c r="M190" s="289"/>
      <c r="N190" s="193"/>
      <c r="O190" s="193"/>
      <c r="P190" s="194"/>
      <c r="Q190" s="278"/>
    </row>
    <row r="191" spans="1:17" ht="18" customHeight="1">
      <c r="A191" s="279">
        <v>94</v>
      </c>
      <c r="B191" s="281"/>
      <c r="C191" s="282"/>
      <c r="D191" s="283"/>
      <c r="E191" s="284"/>
      <c r="F191" s="286"/>
      <c r="G191" s="286"/>
      <c r="H191" s="178" t="s">
        <v>178</v>
      </c>
      <c r="I191" s="179"/>
      <c r="J191" s="180" t="s">
        <v>179</v>
      </c>
      <c r="K191" s="181"/>
      <c r="L191" s="182"/>
      <c r="M191" s="288" t="str" cm="1">
        <f t="array" ref="M191">_xlfn.IFS(K191="1組あたり",I191*L191,AND(K191="大人1人あたり",K192=""),I191*L191,AND(K191="大人1人あたり",K192="子ども1人あたり"),(I191*L191)+(I192*L192),I191="","")</f>
        <v/>
      </c>
      <c r="N191" s="183" t="s">
        <v>181</v>
      </c>
      <c r="O191" s="183" t="s">
        <v>182</v>
      </c>
      <c r="P191" s="184" t="s">
        <v>183</v>
      </c>
      <c r="Q191" s="277"/>
    </row>
    <row r="192" spans="1:17">
      <c r="A192" s="291"/>
      <c r="B192" s="186"/>
      <c r="C192" s="187" t="s">
        <v>155</v>
      </c>
      <c r="D192" s="188"/>
      <c r="E192" s="292"/>
      <c r="F192" s="293"/>
      <c r="G192" s="293"/>
      <c r="H192" s="189" t="s">
        <v>185</v>
      </c>
      <c r="I192" s="179"/>
      <c r="J192" s="190" t="s">
        <v>179</v>
      </c>
      <c r="K192" s="191"/>
      <c r="L192" s="192"/>
      <c r="M192" s="289"/>
      <c r="N192" s="193"/>
      <c r="O192" s="193"/>
      <c r="P192" s="194"/>
      <c r="Q192" s="278"/>
    </row>
    <row r="193" spans="1:17" ht="18" customHeight="1">
      <c r="A193" s="279">
        <v>95</v>
      </c>
      <c r="B193" s="281"/>
      <c r="C193" s="282"/>
      <c r="D193" s="283"/>
      <c r="E193" s="284"/>
      <c r="F193" s="286"/>
      <c r="G193" s="286"/>
      <c r="H193" s="178" t="s">
        <v>178</v>
      </c>
      <c r="I193" s="179"/>
      <c r="J193" s="180" t="s">
        <v>179</v>
      </c>
      <c r="K193" s="181"/>
      <c r="L193" s="182"/>
      <c r="M193" s="288" t="str" cm="1">
        <f t="array" ref="M193">_xlfn.IFS(K193="1組あたり",I193*L193,AND(K193="大人1人あたり",K194=""),I193*L193,AND(K193="大人1人あたり",K194="子ども1人あたり"),(I193*L193)+(I194*L194),I193="","")</f>
        <v/>
      </c>
      <c r="N193" s="183" t="s">
        <v>181</v>
      </c>
      <c r="O193" s="183" t="s">
        <v>182</v>
      </c>
      <c r="P193" s="184" t="s">
        <v>183</v>
      </c>
      <c r="Q193" s="277"/>
    </row>
    <row r="194" spans="1:17">
      <c r="A194" s="291"/>
      <c r="B194" s="186"/>
      <c r="C194" s="187" t="s">
        <v>155</v>
      </c>
      <c r="D194" s="188"/>
      <c r="E194" s="292"/>
      <c r="F194" s="293"/>
      <c r="G194" s="293"/>
      <c r="H194" s="189" t="s">
        <v>185</v>
      </c>
      <c r="I194" s="179"/>
      <c r="J194" s="190" t="s">
        <v>179</v>
      </c>
      <c r="K194" s="191"/>
      <c r="L194" s="192"/>
      <c r="M194" s="289"/>
      <c r="N194" s="193"/>
      <c r="O194" s="193"/>
      <c r="P194" s="194"/>
      <c r="Q194" s="278"/>
    </row>
    <row r="195" spans="1:17" ht="18" customHeight="1">
      <c r="A195" s="279">
        <v>96</v>
      </c>
      <c r="B195" s="281"/>
      <c r="C195" s="282"/>
      <c r="D195" s="283"/>
      <c r="E195" s="284"/>
      <c r="F195" s="286"/>
      <c r="G195" s="286"/>
      <c r="H195" s="178" t="s">
        <v>178</v>
      </c>
      <c r="I195" s="179"/>
      <c r="J195" s="180" t="s">
        <v>179</v>
      </c>
      <c r="K195" s="181"/>
      <c r="L195" s="182"/>
      <c r="M195" s="288" t="str" cm="1">
        <f t="array" ref="M195">_xlfn.IFS(K195="1組あたり",I195*L195,AND(K195="大人1人あたり",K196=""),I195*L195,AND(K195="大人1人あたり",K196="子ども1人あたり"),(I195*L195)+(I196*L196),I195="","")</f>
        <v/>
      </c>
      <c r="N195" s="183" t="s">
        <v>181</v>
      </c>
      <c r="O195" s="183" t="s">
        <v>182</v>
      </c>
      <c r="P195" s="184" t="s">
        <v>183</v>
      </c>
      <c r="Q195" s="277"/>
    </row>
    <row r="196" spans="1:17">
      <c r="A196" s="291"/>
      <c r="B196" s="186"/>
      <c r="C196" s="187" t="s">
        <v>155</v>
      </c>
      <c r="D196" s="188"/>
      <c r="E196" s="292"/>
      <c r="F196" s="293"/>
      <c r="G196" s="293"/>
      <c r="H196" s="189" t="s">
        <v>185</v>
      </c>
      <c r="I196" s="179"/>
      <c r="J196" s="190" t="s">
        <v>179</v>
      </c>
      <c r="K196" s="191"/>
      <c r="L196" s="192"/>
      <c r="M196" s="289"/>
      <c r="N196" s="193"/>
      <c r="O196" s="193"/>
      <c r="P196" s="194"/>
      <c r="Q196" s="278"/>
    </row>
    <row r="197" spans="1:17" ht="18" customHeight="1">
      <c r="A197" s="279">
        <v>97</v>
      </c>
      <c r="B197" s="281"/>
      <c r="C197" s="282"/>
      <c r="D197" s="283"/>
      <c r="E197" s="284"/>
      <c r="F197" s="286"/>
      <c r="G197" s="286"/>
      <c r="H197" s="178" t="s">
        <v>178</v>
      </c>
      <c r="I197" s="179"/>
      <c r="J197" s="180" t="s">
        <v>179</v>
      </c>
      <c r="K197" s="181"/>
      <c r="L197" s="182"/>
      <c r="M197" s="288" t="str" cm="1">
        <f t="array" ref="M197">_xlfn.IFS(K197="1組あたり",I197*L197,AND(K197="大人1人あたり",K198=""),I197*L197,AND(K197="大人1人あたり",K198="子ども1人あたり"),(I197*L197)+(I198*L198),I197="","")</f>
        <v/>
      </c>
      <c r="N197" s="183" t="s">
        <v>181</v>
      </c>
      <c r="O197" s="183" t="s">
        <v>182</v>
      </c>
      <c r="P197" s="184" t="s">
        <v>183</v>
      </c>
      <c r="Q197" s="277"/>
    </row>
    <row r="198" spans="1:17">
      <c r="A198" s="291"/>
      <c r="B198" s="186"/>
      <c r="C198" s="187" t="s">
        <v>155</v>
      </c>
      <c r="D198" s="188"/>
      <c r="E198" s="292"/>
      <c r="F198" s="293"/>
      <c r="G198" s="293"/>
      <c r="H198" s="189" t="s">
        <v>185</v>
      </c>
      <c r="I198" s="179"/>
      <c r="J198" s="190" t="s">
        <v>179</v>
      </c>
      <c r="K198" s="191"/>
      <c r="L198" s="192"/>
      <c r="M198" s="289"/>
      <c r="N198" s="193"/>
      <c r="O198" s="193"/>
      <c r="P198" s="194"/>
      <c r="Q198" s="278"/>
    </row>
    <row r="199" spans="1:17" ht="18" customHeight="1">
      <c r="A199" s="279">
        <v>98</v>
      </c>
      <c r="B199" s="281"/>
      <c r="C199" s="282"/>
      <c r="D199" s="283"/>
      <c r="E199" s="284"/>
      <c r="F199" s="286"/>
      <c r="G199" s="286"/>
      <c r="H199" s="178" t="s">
        <v>178</v>
      </c>
      <c r="I199" s="179"/>
      <c r="J199" s="180" t="s">
        <v>179</v>
      </c>
      <c r="K199" s="181"/>
      <c r="L199" s="182"/>
      <c r="M199" s="288" t="str" cm="1">
        <f t="array" ref="M199">_xlfn.IFS(K199="1組あたり",I199*L199,AND(K199="大人1人あたり",K200=""),I199*L199,AND(K199="大人1人あたり",K200="子ども1人あたり"),(I199*L199)+(I200*L200),I199="","")</f>
        <v/>
      </c>
      <c r="N199" s="183" t="s">
        <v>181</v>
      </c>
      <c r="O199" s="183" t="s">
        <v>182</v>
      </c>
      <c r="P199" s="184" t="s">
        <v>183</v>
      </c>
      <c r="Q199" s="277"/>
    </row>
    <row r="200" spans="1:17">
      <c r="A200" s="291"/>
      <c r="B200" s="186"/>
      <c r="C200" s="187" t="s">
        <v>155</v>
      </c>
      <c r="D200" s="188"/>
      <c r="E200" s="292"/>
      <c r="F200" s="293"/>
      <c r="G200" s="293"/>
      <c r="H200" s="189" t="s">
        <v>185</v>
      </c>
      <c r="I200" s="179"/>
      <c r="J200" s="190" t="s">
        <v>179</v>
      </c>
      <c r="K200" s="191"/>
      <c r="L200" s="192"/>
      <c r="M200" s="289"/>
      <c r="N200" s="193"/>
      <c r="O200" s="193"/>
      <c r="P200" s="194"/>
      <c r="Q200" s="278"/>
    </row>
    <row r="201" spans="1:17" ht="18" customHeight="1">
      <c r="A201" s="279">
        <v>99</v>
      </c>
      <c r="B201" s="281"/>
      <c r="C201" s="282"/>
      <c r="D201" s="283"/>
      <c r="E201" s="284"/>
      <c r="F201" s="286"/>
      <c r="G201" s="286"/>
      <c r="H201" s="178" t="s">
        <v>178</v>
      </c>
      <c r="I201" s="179"/>
      <c r="J201" s="180" t="s">
        <v>179</v>
      </c>
      <c r="K201" s="181"/>
      <c r="L201" s="182"/>
      <c r="M201" s="288" t="str" cm="1">
        <f t="array" ref="M201">_xlfn.IFS(K201="1組あたり",I201*L201,AND(K201="大人1人あたり",K202=""),I201*L201,AND(K201="大人1人あたり",K202="子ども1人あたり"),(I201*L201)+(I202*L202),I201="","")</f>
        <v/>
      </c>
      <c r="N201" s="183" t="s">
        <v>181</v>
      </c>
      <c r="O201" s="183" t="s">
        <v>182</v>
      </c>
      <c r="P201" s="184" t="s">
        <v>183</v>
      </c>
      <c r="Q201" s="277"/>
    </row>
    <row r="202" spans="1:17">
      <c r="A202" s="291"/>
      <c r="B202" s="186"/>
      <c r="C202" s="187" t="s">
        <v>155</v>
      </c>
      <c r="D202" s="188"/>
      <c r="E202" s="292"/>
      <c r="F202" s="293"/>
      <c r="G202" s="293"/>
      <c r="H202" s="189" t="s">
        <v>185</v>
      </c>
      <c r="I202" s="179"/>
      <c r="J202" s="190" t="s">
        <v>179</v>
      </c>
      <c r="K202" s="191"/>
      <c r="L202" s="192"/>
      <c r="M202" s="289"/>
      <c r="N202" s="193"/>
      <c r="O202" s="193"/>
      <c r="P202" s="194"/>
      <c r="Q202" s="278"/>
    </row>
    <row r="203" spans="1:17" ht="18" customHeight="1">
      <c r="A203" s="279">
        <v>100</v>
      </c>
      <c r="B203" s="281"/>
      <c r="C203" s="282"/>
      <c r="D203" s="283"/>
      <c r="E203" s="284"/>
      <c r="F203" s="286"/>
      <c r="G203" s="286"/>
      <c r="H203" s="178" t="s">
        <v>178</v>
      </c>
      <c r="I203" s="179"/>
      <c r="J203" s="180" t="s">
        <v>179</v>
      </c>
      <c r="K203" s="181"/>
      <c r="L203" s="182"/>
      <c r="M203" s="288" t="str" cm="1">
        <f t="array" ref="M203">_xlfn.IFS(K203="1組あたり",I203*L203,AND(K203="大人1人あたり",K204=""),I203*L203,AND(K203="大人1人あたり",K204="子ども1人あたり"),(I203*L203)+(I204*L204),I203="","")</f>
        <v/>
      </c>
      <c r="N203" s="183" t="s">
        <v>181</v>
      </c>
      <c r="O203" s="183" t="s">
        <v>182</v>
      </c>
      <c r="P203" s="184" t="s">
        <v>183</v>
      </c>
      <c r="Q203" s="277"/>
    </row>
    <row r="204" spans="1:17" ht="13.5" thickBot="1">
      <c r="A204" s="280"/>
      <c r="B204" s="213"/>
      <c r="C204" s="214" t="s">
        <v>155</v>
      </c>
      <c r="D204" s="215"/>
      <c r="E204" s="285"/>
      <c r="F204" s="287"/>
      <c r="G204" s="287"/>
      <c r="H204" s="189" t="s">
        <v>185</v>
      </c>
      <c r="I204" s="179"/>
      <c r="J204" s="190" t="s">
        <v>179</v>
      </c>
      <c r="K204" s="191"/>
      <c r="L204" s="192"/>
      <c r="M204" s="289"/>
      <c r="N204" s="193"/>
      <c r="O204" s="193"/>
      <c r="P204" s="194"/>
      <c r="Q204" s="290"/>
    </row>
    <row r="205" spans="1:17">
      <c r="C205" s="156"/>
      <c r="H205" s="212"/>
      <c r="I205" s="212"/>
      <c r="J205" s="212"/>
      <c r="K205" s="212"/>
      <c r="L205" s="212"/>
    </row>
    <row r="206" spans="1:17">
      <c r="C206" s="156"/>
      <c r="H206" s="212"/>
      <c r="I206" s="212"/>
      <c r="J206" s="212"/>
      <c r="K206" s="212"/>
      <c r="L206" s="212"/>
    </row>
    <row r="207" spans="1:17">
      <c r="C207" s="156"/>
      <c r="H207" s="212"/>
      <c r="I207" s="212"/>
      <c r="J207" s="212"/>
      <c r="K207" s="212"/>
      <c r="L207" s="212"/>
    </row>
    <row r="208" spans="1:17">
      <c r="C208" s="156"/>
      <c r="H208" s="212"/>
      <c r="I208" s="212"/>
      <c r="J208" s="212"/>
      <c r="K208" s="212"/>
      <c r="L208" s="212"/>
    </row>
    <row r="209" spans="8:17" s="156" customFormat="1">
      <c r="H209" s="212"/>
      <c r="I209" s="212"/>
      <c r="J209" s="212"/>
      <c r="K209" s="212"/>
      <c r="L209" s="212"/>
      <c r="Q209" s="161"/>
    </row>
    <row r="210" spans="8:17" s="156" customFormat="1">
      <c r="H210" s="212"/>
      <c r="I210" s="212"/>
      <c r="J210" s="212"/>
      <c r="K210" s="212"/>
      <c r="L210" s="212"/>
      <c r="Q210" s="161"/>
    </row>
    <row r="211" spans="8:17" s="156" customFormat="1">
      <c r="H211" s="212"/>
      <c r="I211" s="212"/>
      <c r="J211" s="212"/>
      <c r="K211" s="212"/>
      <c r="L211" s="212"/>
      <c r="Q211" s="161"/>
    </row>
    <row r="212" spans="8:17" s="156" customFormat="1">
      <c r="H212" s="212"/>
      <c r="I212" s="212"/>
      <c r="J212" s="212"/>
      <c r="K212" s="212"/>
      <c r="L212" s="212"/>
      <c r="Q212" s="161"/>
    </row>
    <row r="213" spans="8:17" s="156" customFormat="1">
      <c r="H213" s="212"/>
      <c r="I213" s="212"/>
      <c r="J213" s="212"/>
      <c r="K213" s="212"/>
      <c r="L213" s="212"/>
      <c r="Q213" s="161"/>
    </row>
    <row r="214" spans="8:17" s="156" customFormat="1">
      <c r="H214" s="212"/>
      <c r="I214" s="212"/>
      <c r="J214" s="212"/>
      <c r="K214" s="212"/>
      <c r="L214" s="212"/>
      <c r="Q214" s="161"/>
    </row>
    <row r="215" spans="8:17" s="156" customFormat="1">
      <c r="J215" s="216"/>
      <c r="Q215" s="161"/>
    </row>
    <row r="216" spans="8:17" s="156" customFormat="1">
      <c r="J216" s="216"/>
      <c r="Q216" s="161"/>
    </row>
    <row r="217" spans="8:17" s="156" customFormat="1">
      <c r="J217" s="216"/>
      <c r="Q217" s="161"/>
    </row>
    <row r="218" spans="8:17" s="156" customFormat="1">
      <c r="J218" s="216"/>
      <c r="Q218" s="161"/>
    </row>
    <row r="219" spans="8:17" s="156" customFormat="1">
      <c r="J219" s="216"/>
      <c r="Q219" s="161"/>
    </row>
    <row r="220" spans="8:17" s="156" customFormat="1">
      <c r="J220" s="216"/>
      <c r="Q220" s="161"/>
    </row>
    <row r="221" spans="8:17" s="156" customFormat="1">
      <c r="J221" s="216"/>
      <c r="Q221" s="161"/>
    </row>
    <row r="222" spans="8:17" s="156" customFormat="1">
      <c r="J222" s="216"/>
      <c r="Q222" s="161"/>
    </row>
    <row r="223" spans="8:17" s="156" customFormat="1">
      <c r="J223" s="216"/>
      <c r="Q223" s="161"/>
    </row>
    <row r="224" spans="8:17" s="156" customFormat="1">
      <c r="J224" s="216"/>
      <c r="Q224" s="161"/>
    </row>
    <row r="225" spans="10:17" s="156" customFormat="1">
      <c r="J225" s="216"/>
      <c r="Q225" s="161"/>
    </row>
    <row r="226" spans="10:17" s="156" customFormat="1">
      <c r="J226" s="216"/>
      <c r="Q226" s="161"/>
    </row>
    <row r="227" spans="10:17" s="156" customFormat="1">
      <c r="J227" s="216"/>
      <c r="Q227" s="161"/>
    </row>
    <row r="228" spans="10:17" s="156" customFormat="1">
      <c r="J228" s="216"/>
      <c r="Q228" s="161"/>
    </row>
    <row r="229" spans="10:17" s="156" customFormat="1">
      <c r="J229" s="216"/>
      <c r="Q229" s="161"/>
    </row>
    <row r="230" spans="10:17" s="156" customFormat="1">
      <c r="J230" s="216"/>
      <c r="Q230" s="161"/>
    </row>
    <row r="231" spans="10:17" s="156" customFormat="1">
      <c r="J231" s="216"/>
      <c r="Q231" s="161"/>
    </row>
    <row r="232" spans="10:17" s="156" customFormat="1">
      <c r="J232" s="216"/>
      <c r="Q232" s="161"/>
    </row>
    <row r="233" spans="10:17" s="156" customFormat="1">
      <c r="J233" s="216"/>
      <c r="Q233" s="161"/>
    </row>
    <row r="234" spans="10:17" s="156" customFormat="1">
      <c r="J234" s="216"/>
      <c r="Q234" s="161"/>
    </row>
    <row r="235" spans="10:17" s="156" customFormat="1">
      <c r="J235" s="216"/>
      <c r="Q235" s="161"/>
    </row>
    <row r="236" spans="10:17" s="156" customFormat="1">
      <c r="J236" s="216"/>
      <c r="Q236" s="161"/>
    </row>
    <row r="237" spans="10:17" s="156" customFormat="1">
      <c r="J237" s="216"/>
      <c r="Q237" s="161"/>
    </row>
    <row r="238" spans="10:17" s="156" customFormat="1">
      <c r="J238" s="216"/>
      <c r="Q238" s="161"/>
    </row>
    <row r="239" spans="10:17" s="156" customFormat="1">
      <c r="J239" s="216"/>
      <c r="Q239" s="161"/>
    </row>
    <row r="240" spans="10:17" s="156" customFormat="1">
      <c r="J240" s="216"/>
      <c r="Q240" s="161"/>
    </row>
    <row r="241" spans="10:17" s="156" customFormat="1">
      <c r="J241" s="216"/>
      <c r="Q241" s="161"/>
    </row>
    <row r="242" spans="10:17" s="156" customFormat="1">
      <c r="J242" s="216"/>
      <c r="Q242" s="161"/>
    </row>
    <row r="243" spans="10:17" s="156" customFormat="1">
      <c r="J243" s="216"/>
      <c r="Q243" s="161"/>
    </row>
    <row r="244" spans="10:17" s="156" customFormat="1">
      <c r="J244" s="216"/>
      <c r="Q244" s="161"/>
    </row>
    <row r="245" spans="10:17" s="156" customFormat="1">
      <c r="J245" s="216"/>
      <c r="Q245" s="161"/>
    </row>
    <row r="246" spans="10:17" s="156" customFormat="1">
      <c r="J246" s="216"/>
      <c r="Q246" s="161"/>
    </row>
    <row r="247" spans="10:17" s="156" customFormat="1">
      <c r="J247" s="216"/>
      <c r="Q247" s="161"/>
    </row>
    <row r="248" spans="10:17" s="156" customFormat="1">
      <c r="J248" s="216"/>
      <c r="Q248" s="161"/>
    </row>
    <row r="249" spans="10:17" s="156" customFormat="1">
      <c r="J249" s="216"/>
      <c r="Q249" s="161"/>
    </row>
    <row r="250" spans="10:17" s="156" customFormat="1">
      <c r="J250" s="216"/>
      <c r="Q250" s="161"/>
    </row>
    <row r="251" spans="10:17" s="156" customFormat="1">
      <c r="J251" s="216"/>
      <c r="Q251" s="161"/>
    </row>
    <row r="252" spans="10:17" s="156" customFormat="1">
      <c r="J252" s="216"/>
      <c r="Q252" s="161"/>
    </row>
    <row r="1048575" spans="1:1">
      <c r="A1048575" s="156" t="s">
        <v>156</v>
      </c>
    </row>
  </sheetData>
  <mergeCells count="771">
    <mergeCell ref="A1:Q1"/>
    <mergeCell ref="B2:D2"/>
    <mergeCell ref="H2:J2"/>
    <mergeCell ref="K2:L2"/>
    <mergeCell ref="N2:P2"/>
    <mergeCell ref="T2:V2"/>
    <mergeCell ref="AE23:AE24"/>
    <mergeCell ref="W23:Y24"/>
    <mergeCell ref="Z2:AB2"/>
    <mergeCell ref="AC2:AD2"/>
    <mergeCell ref="A5:A6"/>
    <mergeCell ref="B5:D5"/>
    <mergeCell ref="E5:E6"/>
    <mergeCell ref="F5:F6"/>
    <mergeCell ref="G5:G6"/>
    <mergeCell ref="M5:M6"/>
    <mergeCell ref="Q5:Q6"/>
    <mergeCell ref="S5:S6"/>
    <mergeCell ref="T5:V5"/>
    <mergeCell ref="W5:W6"/>
    <mergeCell ref="X5:X6"/>
    <mergeCell ref="Y5:Y6"/>
    <mergeCell ref="AE5:AE6"/>
    <mergeCell ref="A9:A10"/>
    <mergeCell ref="AF2:AH2"/>
    <mergeCell ref="A3:A4"/>
    <mergeCell ref="B3:D3"/>
    <mergeCell ref="E3:E4"/>
    <mergeCell ref="F3:F4"/>
    <mergeCell ref="G3:G4"/>
    <mergeCell ref="M3:M4"/>
    <mergeCell ref="Q3:Q4"/>
    <mergeCell ref="AI3:AI4"/>
    <mergeCell ref="S3:S4"/>
    <mergeCell ref="T3:V3"/>
    <mergeCell ref="W3:W4"/>
    <mergeCell ref="X3:X4"/>
    <mergeCell ref="Y3:Y4"/>
    <mergeCell ref="AE3:AE4"/>
    <mergeCell ref="M7:M8"/>
    <mergeCell ref="Q7:Q8"/>
    <mergeCell ref="S7:S8"/>
    <mergeCell ref="AI5:AI6"/>
    <mergeCell ref="A7:A8"/>
    <mergeCell ref="B7:D7"/>
    <mergeCell ref="E7:E8"/>
    <mergeCell ref="F7:F8"/>
    <mergeCell ref="G7:G8"/>
    <mergeCell ref="Y7:Y8"/>
    <mergeCell ref="AE7:AE8"/>
    <mergeCell ref="AI7:AI8"/>
    <mergeCell ref="T7:V7"/>
    <mergeCell ref="W7:W8"/>
    <mergeCell ref="X7:X8"/>
    <mergeCell ref="A11:A12"/>
    <mergeCell ref="B11:D11"/>
    <mergeCell ref="E11:E12"/>
    <mergeCell ref="F11:F12"/>
    <mergeCell ref="G11:G12"/>
    <mergeCell ref="M11:M12"/>
    <mergeCell ref="Q11:Q12"/>
    <mergeCell ref="S11:S12"/>
    <mergeCell ref="T11:V11"/>
    <mergeCell ref="AE9:AE10"/>
    <mergeCell ref="W11:W12"/>
    <mergeCell ref="X11:X12"/>
    <mergeCell ref="Y11:Y12"/>
    <mergeCell ref="AE11:AE12"/>
    <mergeCell ref="AI11:AI12"/>
    <mergeCell ref="B9:D9"/>
    <mergeCell ref="E9:E10"/>
    <mergeCell ref="F9:F10"/>
    <mergeCell ref="G9:G10"/>
    <mergeCell ref="M9:M10"/>
    <mergeCell ref="Q9:Q10"/>
    <mergeCell ref="AI9:AI10"/>
    <mergeCell ref="S9:S10"/>
    <mergeCell ref="T9:V9"/>
    <mergeCell ref="W9:W10"/>
    <mergeCell ref="X9:X10"/>
    <mergeCell ref="Y9:Y10"/>
    <mergeCell ref="A13:A14"/>
    <mergeCell ref="B13:D13"/>
    <mergeCell ref="E13:E14"/>
    <mergeCell ref="F13:F14"/>
    <mergeCell ref="G13:G14"/>
    <mergeCell ref="Y13:Y14"/>
    <mergeCell ref="AE13:AE14"/>
    <mergeCell ref="AI13:AI14"/>
    <mergeCell ref="A15:A16"/>
    <mergeCell ref="B15:D15"/>
    <mergeCell ref="E15:E16"/>
    <mergeCell ref="F15:F16"/>
    <mergeCell ref="G15:G16"/>
    <mergeCell ref="M15:M16"/>
    <mergeCell ref="Q15:Q16"/>
    <mergeCell ref="M13:M14"/>
    <mergeCell ref="Q13:Q14"/>
    <mergeCell ref="S13:S14"/>
    <mergeCell ref="T13:V13"/>
    <mergeCell ref="W13:W14"/>
    <mergeCell ref="X13:X14"/>
    <mergeCell ref="W16:Y16"/>
    <mergeCell ref="Z16:AB16"/>
    <mergeCell ref="AC16:AD16"/>
    <mergeCell ref="A17:A18"/>
    <mergeCell ref="B17:D17"/>
    <mergeCell ref="E17:E18"/>
    <mergeCell ref="F17:F18"/>
    <mergeCell ref="G17:G18"/>
    <mergeCell ref="M17:M18"/>
    <mergeCell ref="Q17:Q18"/>
    <mergeCell ref="W17:Y18"/>
    <mergeCell ref="AE17:AE18"/>
    <mergeCell ref="A19:A20"/>
    <mergeCell ref="B19:D19"/>
    <mergeCell ref="E19:E20"/>
    <mergeCell ref="F19:F20"/>
    <mergeCell ref="G19:G20"/>
    <mergeCell ref="M19:M20"/>
    <mergeCell ref="Q19:Q20"/>
    <mergeCell ref="W19:Y20"/>
    <mergeCell ref="AE19:AE20"/>
    <mergeCell ref="A21:A22"/>
    <mergeCell ref="B21:D21"/>
    <mergeCell ref="E21:E22"/>
    <mergeCell ref="F21:F22"/>
    <mergeCell ref="G21:G22"/>
    <mergeCell ref="M21:M22"/>
    <mergeCell ref="Q21:Q22"/>
    <mergeCell ref="W21:Y22"/>
    <mergeCell ref="AE21:AE22"/>
    <mergeCell ref="Q23:Q24"/>
    <mergeCell ref="A25:A26"/>
    <mergeCell ref="B25:D25"/>
    <mergeCell ref="E25:E26"/>
    <mergeCell ref="F25:F26"/>
    <mergeCell ref="G25:G26"/>
    <mergeCell ref="M25:M26"/>
    <mergeCell ref="Q25:Q26"/>
    <mergeCell ref="A23:A24"/>
    <mergeCell ref="B23:D23"/>
    <mergeCell ref="E23:E24"/>
    <mergeCell ref="F23:F24"/>
    <mergeCell ref="G23:G24"/>
    <mergeCell ref="M23:M24"/>
    <mergeCell ref="W25:Y26"/>
    <mergeCell ref="AE25:AE26"/>
    <mergeCell ref="A27:A28"/>
    <mergeCell ref="B27:D27"/>
    <mergeCell ref="E27:E28"/>
    <mergeCell ref="F27:F28"/>
    <mergeCell ref="G27:G28"/>
    <mergeCell ref="M27:M28"/>
    <mergeCell ref="Q27:Q28"/>
    <mergeCell ref="Q29:Q30"/>
    <mergeCell ref="A31:A32"/>
    <mergeCell ref="B31:D31"/>
    <mergeCell ref="E31:E32"/>
    <mergeCell ref="F31:F32"/>
    <mergeCell ref="G31:G32"/>
    <mergeCell ref="M31:M32"/>
    <mergeCell ref="Q31:Q32"/>
    <mergeCell ref="A29:A30"/>
    <mergeCell ref="B29:D29"/>
    <mergeCell ref="E29:E30"/>
    <mergeCell ref="F29:F30"/>
    <mergeCell ref="G29:G30"/>
    <mergeCell ref="M29:M30"/>
    <mergeCell ref="Q33:Q34"/>
    <mergeCell ref="A35:A36"/>
    <mergeCell ref="B35:D35"/>
    <mergeCell ref="E35:E36"/>
    <mergeCell ref="F35:F36"/>
    <mergeCell ref="G35:G36"/>
    <mergeCell ref="M35:M36"/>
    <mergeCell ref="Q35:Q36"/>
    <mergeCell ref="A33:A34"/>
    <mergeCell ref="B33:D33"/>
    <mergeCell ref="E33:E34"/>
    <mergeCell ref="F33:F34"/>
    <mergeCell ref="G33:G34"/>
    <mergeCell ref="M33:M34"/>
    <mergeCell ref="Q37:Q38"/>
    <mergeCell ref="A39:A40"/>
    <mergeCell ref="B39:D39"/>
    <mergeCell ref="E39:E40"/>
    <mergeCell ref="F39:F40"/>
    <mergeCell ref="G39:G40"/>
    <mergeCell ref="M39:M40"/>
    <mergeCell ref="Q39:Q40"/>
    <mergeCell ref="A37:A38"/>
    <mergeCell ref="B37:D37"/>
    <mergeCell ref="E37:E38"/>
    <mergeCell ref="F37:F38"/>
    <mergeCell ref="G37:G38"/>
    <mergeCell ref="M37:M38"/>
    <mergeCell ref="Q41:Q42"/>
    <mergeCell ref="A43:A44"/>
    <mergeCell ref="B43:D43"/>
    <mergeCell ref="E43:E44"/>
    <mergeCell ref="F43:F44"/>
    <mergeCell ref="G43:G44"/>
    <mergeCell ref="M43:M44"/>
    <mergeCell ref="Q43:Q44"/>
    <mergeCell ref="A41:A42"/>
    <mergeCell ref="B41:D41"/>
    <mergeCell ref="E41:E42"/>
    <mergeCell ref="F41:F42"/>
    <mergeCell ref="G41:G42"/>
    <mergeCell ref="M41:M42"/>
    <mergeCell ref="Q45:Q46"/>
    <mergeCell ref="A47:A48"/>
    <mergeCell ref="B47:D47"/>
    <mergeCell ref="E47:E48"/>
    <mergeCell ref="F47:F48"/>
    <mergeCell ref="G47:G48"/>
    <mergeCell ref="M47:M48"/>
    <mergeCell ref="Q47:Q48"/>
    <mergeCell ref="A45:A46"/>
    <mergeCell ref="B45:D45"/>
    <mergeCell ref="E45:E46"/>
    <mergeCell ref="F45:F46"/>
    <mergeCell ref="G45:G46"/>
    <mergeCell ref="M45:M46"/>
    <mergeCell ref="Q49:Q50"/>
    <mergeCell ref="A51:A52"/>
    <mergeCell ref="B51:D51"/>
    <mergeCell ref="E51:E52"/>
    <mergeCell ref="F51:F52"/>
    <mergeCell ref="G51:G52"/>
    <mergeCell ref="M51:M52"/>
    <mergeCell ref="Q51:Q52"/>
    <mergeCell ref="A49:A50"/>
    <mergeCell ref="B49:D49"/>
    <mergeCell ref="E49:E50"/>
    <mergeCell ref="F49:F50"/>
    <mergeCell ref="G49:G50"/>
    <mergeCell ref="M49:M50"/>
    <mergeCell ref="Q53:Q54"/>
    <mergeCell ref="A55:A56"/>
    <mergeCell ref="B55:D55"/>
    <mergeCell ref="E55:E56"/>
    <mergeCell ref="F55:F56"/>
    <mergeCell ref="G55:G56"/>
    <mergeCell ref="M55:M56"/>
    <mergeCell ref="Q55:Q56"/>
    <mergeCell ref="A53:A54"/>
    <mergeCell ref="B53:D53"/>
    <mergeCell ref="E53:E54"/>
    <mergeCell ref="F53:F54"/>
    <mergeCell ref="G53:G54"/>
    <mergeCell ref="M53:M54"/>
    <mergeCell ref="Q57:Q58"/>
    <mergeCell ref="A59:A60"/>
    <mergeCell ref="B59:D59"/>
    <mergeCell ref="E59:E60"/>
    <mergeCell ref="F59:F60"/>
    <mergeCell ref="G59:G60"/>
    <mergeCell ref="M59:M60"/>
    <mergeCell ref="Q59:Q60"/>
    <mergeCell ref="A57:A58"/>
    <mergeCell ref="B57:D57"/>
    <mergeCell ref="E57:E58"/>
    <mergeCell ref="F57:F58"/>
    <mergeCell ref="G57:G58"/>
    <mergeCell ref="M57:M58"/>
    <mergeCell ref="Q61:Q62"/>
    <mergeCell ref="A63:A64"/>
    <mergeCell ref="B63:D63"/>
    <mergeCell ref="E63:E64"/>
    <mergeCell ref="F63:F64"/>
    <mergeCell ref="G63:G64"/>
    <mergeCell ref="M63:M64"/>
    <mergeCell ref="Q63:Q64"/>
    <mergeCell ref="A61:A62"/>
    <mergeCell ref="B61:D61"/>
    <mergeCell ref="E61:E62"/>
    <mergeCell ref="F61:F62"/>
    <mergeCell ref="G61:G62"/>
    <mergeCell ref="M61:M62"/>
    <mergeCell ref="Q65:Q66"/>
    <mergeCell ref="A67:A68"/>
    <mergeCell ref="B67:D67"/>
    <mergeCell ref="E67:E68"/>
    <mergeCell ref="F67:F68"/>
    <mergeCell ref="G67:G68"/>
    <mergeCell ref="M67:M68"/>
    <mergeCell ref="Q67:Q68"/>
    <mergeCell ref="A65:A66"/>
    <mergeCell ref="B65:D65"/>
    <mergeCell ref="E65:E66"/>
    <mergeCell ref="F65:F66"/>
    <mergeCell ref="G65:G66"/>
    <mergeCell ref="M65:M66"/>
    <mergeCell ref="Q69:Q70"/>
    <mergeCell ref="A71:A72"/>
    <mergeCell ref="B71:D71"/>
    <mergeCell ref="E71:E72"/>
    <mergeCell ref="F71:F72"/>
    <mergeCell ref="G71:G72"/>
    <mergeCell ref="M71:M72"/>
    <mergeCell ref="Q71:Q72"/>
    <mergeCell ref="A69:A70"/>
    <mergeCell ref="B69:D69"/>
    <mergeCell ref="E69:E70"/>
    <mergeCell ref="F69:F70"/>
    <mergeCell ref="G69:G70"/>
    <mergeCell ref="M69:M70"/>
    <mergeCell ref="Q73:Q74"/>
    <mergeCell ref="A75:A76"/>
    <mergeCell ref="B75:D75"/>
    <mergeCell ref="E75:E76"/>
    <mergeCell ref="F75:F76"/>
    <mergeCell ref="G75:G76"/>
    <mergeCell ref="M75:M76"/>
    <mergeCell ref="Q75:Q76"/>
    <mergeCell ref="A73:A74"/>
    <mergeCell ref="B73:D73"/>
    <mergeCell ref="E73:E74"/>
    <mergeCell ref="F73:F74"/>
    <mergeCell ref="G73:G74"/>
    <mergeCell ref="M73:M74"/>
    <mergeCell ref="Q77:Q78"/>
    <mergeCell ref="A79:A80"/>
    <mergeCell ref="B79:D79"/>
    <mergeCell ref="E79:E80"/>
    <mergeCell ref="F79:F80"/>
    <mergeCell ref="G79:G80"/>
    <mergeCell ref="M79:M80"/>
    <mergeCell ref="Q79:Q80"/>
    <mergeCell ref="A77:A78"/>
    <mergeCell ref="B77:D77"/>
    <mergeCell ref="E77:E78"/>
    <mergeCell ref="F77:F78"/>
    <mergeCell ref="G77:G78"/>
    <mergeCell ref="M77:M78"/>
    <mergeCell ref="Q81:Q82"/>
    <mergeCell ref="A83:A84"/>
    <mergeCell ref="B83:D83"/>
    <mergeCell ref="E83:E84"/>
    <mergeCell ref="F83:F84"/>
    <mergeCell ref="G83:G84"/>
    <mergeCell ref="M83:M84"/>
    <mergeCell ref="Q83:Q84"/>
    <mergeCell ref="A81:A82"/>
    <mergeCell ref="B81:D81"/>
    <mergeCell ref="E81:E82"/>
    <mergeCell ref="F81:F82"/>
    <mergeCell ref="G81:G82"/>
    <mergeCell ref="M81:M82"/>
    <mergeCell ref="Q85:Q86"/>
    <mergeCell ref="A87:A88"/>
    <mergeCell ref="B87:D87"/>
    <mergeCell ref="E87:E88"/>
    <mergeCell ref="F87:F88"/>
    <mergeCell ref="G87:G88"/>
    <mergeCell ref="M87:M88"/>
    <mergeCell ref="Q87:Q88"/>
    <mergeCell ref="A85:A86"/>
    <mergeCell ref="B85:D85"/>
    <mergeCell ref="E85:E86"/>
    <mergeCell ref="F85:F86"/>
    <mergeCell ref="G85:G86"/>
    <mergeCell ref="M85:M86"/>
    <mergeCell ref="Q89:Q90"/>
    <mergeCell ref="A91:A92"/>
    <mergeCell ref="B91:D91"/>
    <mergeCell ref="E91:E92"/>
    <mergeCell ref="F91:F92"/>
    <mergeCell ref="G91:G92"/>
    <mergeCell ref="M91:M92"/>
    <mergeCell ref="Q91:Q92"/>
    <mergeCell ref="A89:A90"/>
    <mergeCell ref="B89:D89"/>
    <mergeCell ref="E89:E90"/>
    <mergeCell ref="F89:F90"/>
    <mergeCell ref="G89:G90"/>
    <mergeCell ref="M89:M90"/>
    <mergeCell ref="Q93:Q94"/>
    <mergeCell ref="A95:A96"/>
    <mergeCell ref="B95:D95"/>
    <mergeCell ref="E95:E96"/>
    <mergeCell ref="F95:F96"/>
    <mergeCell ref="G95:G96"/>
    <mergeCell ref="M95:M96"/>
    <mergeCell ref="Q95:Q96"/>
    <mergeCell ref="A93:A94"/>
    <mergeCell ref="B93:D93"/>
    <mergeCell ref="E93:E94"/>
    <mergeCell ref="F93:F94"/>
    <mergeCell ref="G93:G94"/>
    <mergeCell ref="M93:M94"/>
    <mergeCell ref="Q97:Q98"/>
    <mergeCell ref="A99:A100"/>
    <mergeCell ref="B99:D99"/>
    <mergeCell ref="E99:E100"/>
    <mergeCell ref="F99:F100"/>
    <mergeCell ref="G99:G100"/>
    <mergeCell ref="M99:M100"/>
    <mergeCell ref="Q99:Q100"/>
    <mergeCell ref="A97:A98"/>
    <mergeCell ref="B97:D97"/>
    <mergeCell ref="E97:E98"/>
    <mergeCell ref="F97:F98"/>
    <mergeCell ref="G97:G98"/>
    <mergeCell ref="M97:M98"/>
    <mergeCell ref="Q101:Q102"/>
    <mergeCell ref="A103:A104"/>
    <mergeCell ref="B103:D103"/>
    <mergeCell ref="E103:E104"/>
    <mergeCell ref="F103:F104"/>
    <mergeCell ref="G103:G104"/>
    <mergeCell ref="M103:M104"/>
    <mergeCell ref="Q103:Q104"/>
    <mergeCell ref="A101:A102"/>
    <mergeCell ref="B101:D101"/>
    <mergeCell ref="E101:E102"/>
    <mergeCell ref="F101:F102"/>
    <mergeCell ref="G101:G102"/>
    <mergeCell ref="M101:M102"/>
    <mergeCell ref="Q105:Q106"/>
    <mergeCell ref="A107:A108"/>
    <mergeCell ref="B107:D107"/>
    <mergeCell ref="E107:E108"/>
    <mergeCell ref="F107:F108"/>
    <mergeCell ref="G107:G108"/>
    <mergeCell ref="M107:M108"/>
    <mergeCell ref="Q107:Q108"/>
    <mergeCell ref="A105:A106"/>
    <mergeCell ref="B105:D105"/>
    <mergeCell ref="E105:E106"/>
    <mergeCell ref="F105:F106"/>
    <mergeCell ref="G105:G106"/>
    <mergeCell ref="M105:M106"/>
    <mergeCell ref="Q109:Q110"/>
    <mergeCell ref="A111:A112"/>
    <mergeCell ref="B111:D111"/>
    <mergeCell ref="E111:E112"/>
    <mergeCell ref="F111:F112"/>
    <mergeCell ref="G111:G112"/>
    <mergeCell ref="M111:M112"/>
    <mergeCell ref="Q111:Q112"/>
    <mergeCell ref="A109:A110"/>
    <mergeCell ref="B109:D109"/>
    <mergeCell ref="E109:E110"/>
    <mergeCell ref="F109:F110"/>
    <mergeCell ref="G109:G110"/>
    <mergeCell ref="M109:M110"/>
    <mergeCell ref="Q113:Q114"/>
    <mergeCell ref="A115:A116"/>
    <mergeCell ref="B115:D115"/>
    <mergeCell ref="E115:E116"/>
    <mergeCell ref="F115:F116"/>
    <mergeCell ref="G115:G116"/>
    <mergeCell ref="M115:M116"/>
    <mergeCell ref="Q115:Q116"/>
    <mergeCell ref="A113:A114"/>
    <mergeCell ref="B113:D113"/>
    <mergeCell ref="E113:E114"/>
    <mergeCell ref="F113:F114"/>
    <mergeCell ref="G113:G114"/>
    <mergeCell ref="M113:M114"/>
    <mergeCell ref="Q117:Q118"/>
    <mergeCell ref="A119:A120"/>
    <mergeCell ref="B119:D119"/>
    <mergeCell ref="E119:E120"/>
    <mergeCell ref="F119:F120"/>
    <mergeCell ref="G119:G120"/>
    <mergeCell ref="M119:M120"/>
    <mergeCell ref="Q119:Q120"/>
    <mergeCell ref="A117:A118"/>
    <mergeCell ref="B117:D117"/>
    <mergeCell ref="E117:E118"/>
    <mergeCell ref="F117:F118"/>
    <mergeCell ref="G117:G118"/>
    <mergeCell ref="M117:M118"/>
    <mergeCell ref="Q121:Q122"/>
    <mergeCell ref="A123:A124"/>
    <mergeCell ref="B123:D123"/>
    <mergeCell ref="E123:E124"/>
    <mergeCell ref="F123:F124"/>
    <mergeCell ref="G123:G124"/>
    <mergeCell ref="M123:M124"/>
    <mergeCell ref="Q123:Q124"/>
    <mergeCell ref="A121:A122"/>
    <mergeCell ref="B121:D121"/>
    <mergeCell ref="E121:E122"/>
    <mergeCell ref="F121:F122"/>
    <mergeCell ref="G121:G122"/>
    <mergeCell ref="M121:M122"/>
    <mergeCell ref="Q125:Q126"/>
    <mergeCell ref="A127:A128"/>
    <mergeCell ref="B127:D127"/>
    <mergeCell ref="E127:E128"/>
    <mergeCell ref="F127:F128"/>
    <mergeCell ref="G127:G128"/>
    <mergeCell ref="M127:M128"/>
    <mergeCell ref="Q127:Q128"/>
    <mergeCell ref="A125:A126"/>
    <mergeCell ref="B125:D125"/>
    <mergeCell ref="E125:E126"/>
    <mergeCell ref="F125:F126"/>
    <mergeCell ref="G125:G126"/>
    <mergeCell ref="M125:M126"/>
    <mergeCell ref="Q129:Q130"/>
    <mergeCell ref="A131:A132"/>
    <mergeCell ref="B131:D131"/>
    <mergeCell ref="E131:E132"/>
    <mergeCell ref="F131:F132"/>
    <mergeCell ref="G131:G132"/>
    <mergeCell ref="M131:M132"/>
    <mergeCell ref="Q131:Q132"/>
    <mergeCell ref="A129:A130"/>
    <mergeCell ref="B129:D129"/>
    <mergeCell ref="E129:E130"/>
    <mergeCell ref="F129:F130"/>
    <mergeCell ref="G129:G130"/>
    <mergeCell ref="M129:M130"/>
    <mergeCell ref="Q133:Q134"/>
    <mergeCell ref="A135:A136"/>
    <mergeCell ref="B135:D135"/>
    <mergeCell ref="E135:E136"/>
    <mergeCell ref="F135:F136"/>
    <mergeCell ref="G135:G136"/>
    <mergeCell ref="M135:M136"/>
    <mergeCell ref="Q135:Q136"/>
    <mergeCell ref="A133:A134"/>
    <mergeCell ref="B133:D133"/>
    <mergeCell ref="E133:E134"/>
    <mergeCell ref="F133:F134"/>
    <mergeCell ref="G133:G134"/>
    <mergeCell ref="M133:M134"/>
    <mergeCell ref="Q137:Q138"/>
    <mergeCell ref="A139:A140"/>
    <mergeCell ref="B139:D139"/>
    <mergeCell ref="E139:E140"/>
    <mergeCell ref="F139:F140"/>
    <mergeCell ref="G139:G140"/>
    <mergeCell ref="M139:M140"/>
    <mergeCell ref="Q139:Q140"/>
    <mergeCell ref="A137:A138"/>
    <mergeCell ref="B137:D137"/>
    <mergeCell ref="E137:E138"/>
    <mergeCell ref="F137:F138"/>
    <mergeCell ref="G137:G138"/>
    <mergeCell ref="M137:M138"/>
    <mergeCell ref="Q141:Q142"/>
    <mergeCell ref="A143:A144"/>
    <mergeCell ref="B143:D143"/>
    <mergeCell ref="E143:E144"/>
    <mergeCell ref="F143:F144"/>
    <mergeCell ref="G143:G144"/>
    <mergeCell ref="M143:M144"/>
    <mergeCell ref="Q143:Q144"/>
    <mergeCell ref="A141:A142"/>
    <mergeCell ref="B141:D141"/>
    <mergeCell ref="E141:E142"/>
    <mergeCell ref="F141:F142"/>
    <mergeCell ref="G141:G142"/>
    <mergeCell ref="M141:M142"/>
    <mergeCell ref="Q145:Q146"/>
    <mergeCell ref="A147:A148"/>
    <mergeCell ref="B147:D147"/>
    <mergeCell ref="E147:E148"/>
    <mergeCell ref="F147:F148"/>
    <mergeCell ref="G147:G148"/>
    <mergeCell ref="M147:M148"/>
    <mergeCell ref="Q147:Q148"/>
    <mergeCell ref="A145:A146"/>
    <mergeCell ref="B145:D145"/>
    <mergeCell ref="E145:E146"/>
    <mergeCell ref="F145:F146"/>
    <mergeCell ref="G145:G146"/>
    <mergeCell ref="M145:M146"/>
    <mergeCell ref="Q149:Q150"/>
    <mergeCell ref="A151:A152"/>
    <mergeCell ref="B151:D151"/>
    <mergeCell ref="E151:E152"/>
    <mergeCell ref="F151:F152"/>
    <mergeCell ref="G151:G152"/>
    <mergeCell ref="M151:M152"/>
    <mergeCell ref="Q151:Q152"/>
    <mergeCell ref="A149:A150"/>
    <mergeCell ref="B149:D149"/>
    <mergeCell ref="E149:E150"/>
    <mergeCell ref="F149:F150"/>
    <mergeCell ref="G149:G150"/>
    <mergeCell ref="M149:M150"/>
    <mergeCell ref="Q153:Q154"/>
    <mergeCell ref="A155:A156"/>
    <mergeCell ref="B155:D155"/>
    <mergeCell ref="E155:E156"/>
    <mergeCell ref="F155:F156"/>
    <mergeCell ref="G155:G156"/>
    <mergeCell ref="M155:M156"/>
    <mergeCell ref="Q155:Q156"/>
    <mergeCell ref="A153:A154"/>
    <mergeCell ref="B153:D153"/>
    <mergeCell ref="E153:E154"/>
    <mergeCell ref="F153:F154"/>
    <mergeCell ref="G153:G154"/>
    <mergeCell ref="M153:M154"/>
    <mergeCell ref="Q157:Q158"/>
    <mergeCell ref="A159:A160"/>
    <mergeCell ref="B159:D159"/>
    <mergeCell ref="E159:E160"/>
    <mergeCell ref="F159:F160"/>
    <mergeCell ref="G159:G160"/>
    <mergeCell ref="M159:M160"/>
    <mergeCell ref="Q159:Q160"/>
    <mergeCell ref="A157:A158"/>
    <mergeCell ref="B157:D157"/>
    <mergeCell ref="E157:E158"/>
    <mergeCell ref="F157:F158"/>
    <mergeCell ref="G157:G158"/>
    <mergeCell ref="M157:M158"/>
    <mergeCell ref="Q161:Q162"/>
    <mergeCell ref="A163:A164"/>
    <mergeCell ref="B163:D163"/>
    <mergeCell ref="E163:E164"/>
    <mergeCell ref="F163:F164"/>
    <mergeCell ref="G163:G164"/>
    <mergeCell ref="M163:M164"/>
    <mergeCell ref="Q163:Q164"/>
    <mergeCell ref="A161:A162"/>
    <mergeCell ref="B161:D161"/>
    <mergeCell ref="E161:E162"/>
    <mergeCell ref="F161:F162"/>
    <mergeCell ref="G161:G162"/>
    <mergeCell ref="M161:M162"/>
    <mergeCell ref="Q165:Q166"/>
    <mergeCell ref="A167:A168"/>
    <mergeCell ref="B167:D167"/>
    <mergeCell ref="E167:E168"/>
    <mergeCell ref="F167:F168"/>
    <mergeCell ref="G167:G168"/>
    <mergeCell ref="M167:M168"/>
    <mergeCell ref="Q167:Q168"/>
    <mergeCell ref="A165:A166"/>
    <mergeCell ref="B165:D165"/>
    <mergeCell ref="E165:E166"/>
    <mergeCell ref="F165:F166"/>
    <mergeCell ref="G165:G166"/>
    <mergeCell ref="M165:M166"/>
    <mergeCell ref="Q169:Q170"/>
    <mergeCell ref="A171:A172"/>
    <mergeCell ref="B171:D171"/>
    <mergeCell ref="E171:E172"/>
    <mergeCell ref="F171:F172"/>
    <mergeCell ref="G171:G172"/>
    <mergeCell ref="M171:M172"/>
    <mergeCell ref="Q171:Q172"/>
    <mergeCell ref="A169:A170"/>
    <mergeCell ref="B169:D169"/>
    <mergeCell ref="E169:E170"/>
    <mergeCell ref="F169:F170"/>
    <mergeCell ref="G169:G170"/>
    <mergeCell ref="M169:M170"/>
    <mergeCell ref="Q173:Q174"/>
    <mergeCell ref="A175:A176"/>
    <mergeCell ref="B175:D175"/>
    <mergeCell ref="E175:E176"/>
    <mergeCell ref="F175:F176"/>
    <mergeCell ref="G175:G176"/>
    <mergeCell ref="M175:M176"/>
    <mergeCell ref="Q175:Q176"/>
    <mergeCell ref="A173:A174"/>
    <mergeCell ref="B173:D173"/>
    <mergeCell ref="E173:E174"/>
    <mergeCell ref="F173:F174"/>
    <mergeCell ref="G173:G174"/>
    <mergeCell ref="M173:M174"/>
    <mergeCell ref="Q177:Q178"/>
    <mergeCell ref="A179:A180"/>
    <mergeCell ref="B179:D179"/>
    <mergeCell ref="E179:E180"/>
    <mergeCell ref="F179:F180"/>
    <mergeCell ref="G179:G180"/>
    <mergeCell ref="M179:M180"/>
    <mergeCell ref="Q179:Q180"/>
    <mergeCell ref="A177:A178"/>
    <mergeCell ref="B177:D177"/>
    <mergeCell ref="E177:E178"/>
    <mergeCell ref="F177:F178"/>
    <mergeCell ref="G177:G178"/>
    <mergeCell ref="M177:M178"/>
    <mergeCell ref="Q181:Q182"/>
    <mergeCell ref="A183:A184"/>
    <mergeCell ref="B183:D183"/>
    <mergeCell ref="E183:E184"/>
    <mergeCell ref="F183:F184"/>
    <mergeCell ref="G183:G184"/>
    <mergeCell ref="M183:M184"/>
    <mergeCell ref="Q183:Q184"/>
    <mergeCell ref="A181:A182"/>
    <mergeCell ref="B181:D181"/>
    <mergeCell ref="E181:E182"/>
    <mergeCell ref="F181:F182"/>
    <mergeCell ref="G181:G182"/>
    <mergeCell ref="M181:M182"/>
    <mergeCell ref="Q185:Q186"/>
    <mergeCell ref="A187:A188"/>
    <mergeCell ref="B187:D187"/>
    <mergeCell ref="E187:E188"/>
    <mergeCell ref="F187:F188"/>
    <mergeCell ref="G187:G188"/>
    <mergeCell ref="M187:M188"/>
    <mergeCell ref="Q187:Q188"/>
    <mergeCell ref="A185:A186"/>
    <mergeCell ref="B185:D185"/>
    <mergeCell ref="E185:E186"/>
    <mergeCell ref="F185:F186"/>
    <mergeCell ref="G185:G186"/>
    <mergeCell ref="M185:M186"/>
    <mergeCell ref="Q189:Q190"/>
    <mergeCell ref="A191:A192"/>
    <mergeCell ref="B191:D191"/>
    <mergeCell ref="E191:E192"/>
    <mergeCell ref="F191:F192"/>
    <mergeCell ref="G191:G192"/>
    <mergeCell ref="M191:M192"/>
    <mergeCell ref="Q191:Q192"/>
    <mergeCell ref="A189:A190"/>
    <mergeCell ref="B189:D189"/>
    <mergeCell ref="E189:E190"/>
    <mergeCell ref="F189:F190"/>
    <mergeCell ref="G189:G190"/>
    <mergeCell ref="M189:M190"/>
    <mergeCell ref="Q193:Q194"/>
    <mergeCell ref="A195:A196"/>
    <mergeCell ref="B195:D195"/>
    <mergeCell ref="E195:E196"/>
    <mergeCell ref="F195:F196"/>
    <mergeCell ref="G195:G196"/>
    <mergeCell ref="M195:M196"/>
    <mergeCell ref="Q195:Q196"/>
    <mergeCell ref="A193:A194"/>
    <mergeCell ref="B193:D193"/>
    <mergeCell ref="E193:E194"/>
    <mergeCell ref="F193:F194"/>
    <mergeCell ref="G193:G194"/>
    <mergeCell ref="M193:M194"/>
    <mergeCell ref="Q197:Q198"/>
    <mergeCell ref="A199:A200"/>
    <mergeCell ref="B199:D199"/>
    <mergeCell ref="E199:E200"/>
    <mergeCell ref="F199:F200"/>
    <mergeCell ref="G199:G200"/>
    <mergeCell ref="M199:M200"/>
    <mergeCell ref="Q199:Q200"/>
    <mergeCell ref="A197:A198"/>
    <mergeCell ref="B197:D197"/>
    <mergeCell ref="E197:E198"/>
    <mergeCell ref="F197:F198"/>
    <mergeCell ref="G197:G198"/>
    <mergeCell ref="M197:M198"/>
    <mergeCell ref="Q201:Q202"/>
    <mergeCell ref="A203:A204"/>
    <mergeCell ref="B203:D203"/>
    <mergeCell ref="E203:E204"/>
    <mergeCell ref="F203:F204"/>
    <mergeCell ref="G203:G204"/>
    <mergeCell ref="M203:M204"/>
    <mergeCell ref="Q203:Q204"/>
    <mergeCell ref="A201:A202"/>
    <mergeCell ref="B201:D201"/>
    <mergeCell ref="E201:E202"/>
    <mergeCell ref="F201:F202"/>
    <mergeCell ref="G201:G202"/>
    <mergeCell ref="M201:M202"/>
  </mergeCells>
  <phoneticPr fontId="4"/>
  <conditionalFormatting sqref="J3:J204">
    <cfRule type="expression" dxfId="561" priority="573">
      <formula>AND(I3&lt;&gt;"",J3="")</formula>
    </cfRule>
  </conditionalFormatting>
  <conditionalFormatting sqref="K6:L6">
    <cfRule type="expression" dxfId="560" priority="563">
      <formula>$K5="1組あたり"</formula>
    </cfRule>
  </conditionalFormatting>
  <conditionalFormatting sqref="K5">
    <cfRule type="expression" dxfId="559" priority="566">
      <formula>AND(I5&gt;=1,K5="")</formula>
    </cfRule>
  </conditionalFormatting>
  <conditionalFormatting sqref="K6">
    <cfRule type="expression" dxfId="558" priority="567">
      <formula>AND(I6&gt;=1,K6="")</formula>
    </cfRule>
  </conditionalFormatting>
  <conditionalFormatting sqref="L5">
    <cfRule type="expression" dxfId="557" priority="564">
      <formula>AND(K5&lt;&gt;"",L5="")</formula>
    </cfRule>
  </conditionalFormatting>
  <conditionalFormatting sqref="L6">
    <cfRule type="expression" dxfId="556" priority="565">
      <formula>AND(K6&lt;&gt;"",L6="")</formula>
    </cfRule>
  </conditionalFormatting>
  <conditionalFormatting sqref="K8:L8">
    <cfRule type="expression" dxfId="555" priority="558">
      <formula>$K7="1組あたり"</formula>
    </cfRule>
  </conditionalFormatting>
  <conditionalFormatting sqref="K7">
    <cfRule type="expression" dxfId="554" priority="561">
      <formula>AND(I7&gt;=1,K7="")</formula>
    </cfRule>
  </conditionalFormatting>
  <conditionalFormatting sqref="K8">
    <cfRule type="expression" dxfId="553" priority="562">
      <formula>AND(I8&gt;=1,K8="")</formula>
    </cfRule>
  </conditionalFormatting>
  <conditionalFormatting sqref="L7">
    <cfRule type="expression" dxfId="552" priority="559">
      <formula>AND(K7&lt;&gt;"",L7="")</formula>
    </cfRule>
  </conditionalFormatting>
  <conditionalFormatting sqref="L8">
    <cfRule type="expression" dxfId="551" priority="560">
      <formula>AND(K8&lt;&gt;"",L8="")</formula>
    </cfRule>
  </conditionalFormatting>
  <conditionalFormatting sqref="K10:L10">
    <cfRule type="expression" dxfId="550" priority="553">
      <formula>$K9="1組あたり"</formula>
    </cfRule>
  </conditionalFormatting>
  <conditionalFormatting sqref="K9">
    <cfRule type="expression" dxfId="549" priority="556">
      <formula>AND(I9&gt;=1,K9="")</formula>
    </cfRule>
  </conditionalFormatting>
  <conditionalFormatting sqref="K10">
    <cfRule type="expression" dxfId="548" priority="557">
      <formula>AND(I10&gt;=1,K10="")</formula>
    </cfRule>
  </conditionalFormatting>
  <conditionalFormatting sqref="L9">
    <cfRule type="expression" dxfId="547" priority="554">
      <formula>AND(K9&lt;&gt;"",L9="")</formula>
    </cfRule>
  </conditionalFormatting>
  <conditionalFormatting sqref="L10">
    <cfRule type="expression" dxfId="546" priority="555">
      <formula>AND(K10&lt;&gt;"",L10="")</formula>
    </cfRule>
  </conditionalFormatting>
  <conditionalFormatting sqref="K12:L12">
    <cfRule type="expression" dxfId="545" priority="548">
      <formula>$K11="1組あたり"</formula>
    </cfRule>
  </conditionalFormatting>
  <conditionalFormatting sqref="K11">
    <cfRule type="expression" dxfId="544" priority="551">
      <formula>AND(I11&gt;=1,K11="")</formula>
    </cfRule>
  </conditionalFormatting>
  <conditionalFormatting sqref="K12">
    <cfRule type="expression" dxfId="543" priority="552">
      <formula>AND(I12&gt;=1,K12="")</formula>
    </cfRule>
  </conditionalFormatting>
  <conditionalFormatting sqref="L11">
    <cfRule type="expression" dxfId="542" priority="549">
      <formula>AND(K11&lt;&gt;"",L11="")</formula>
    </cfRule>
  </conditionalFormatting>
  <conditionalFormatting sqref="L12">
    <cfRule type="expression" dxfId="541" priority="550">
      <formula>AND(K12&lt;&gt;"",L12="")</formula>
    </cfRule>
  </conditionalFormatting>
  <conditionalFormatting sqref="K14:L14">
    <cfRule type="expression" dxfId="540" priority="543">
      <formula>$K13="1組あたり"</formula>
    </cfRule>
  </conditionalFormatting>
  <conditionalFormatting sqref="K13">
    <cfRule type="expression" dxfId="539" priority="546">
      <formula>AND(I13&gt;=1,K13="")</formula>
    </cfRule>
  </conditionalFormatting>
  <conditionalFormatting sqref="K14">
    <cfRule type="expression" dxfId="538" priority="547">
      <formula>AND(I14&gt;=1,K14="")</formula>
    </cfRule>
  </conditionalFormatting>
  <conditionalFormatting sqref="L13">
    <cfRule type="expression" dxfId="537" priority="544">
      <formula>AND(K13&lt;&gt;"",L13="")</formula>
    </cfRule>
  </conditionalFormatting>
  <conditionalFormatting sqref="L14">
    <cfRule type="expression" dxfId="536" priority="545">
      <formula>AND(K14&lt;&gt;"",L14="")</formula>
    </cfRule>
  </conditionalFormatting>
  <conditionalFormatting sqref="K16:L16">
    <cfRule type="expression" dxfId="535" priority="538">
      <formula>$K15="1組あたり"</formula>
    </cfRule>
  </conditionalFormatting>
  <conditionalFormatting sqref="K15">
    <cfRule type="expression" dxfId="534" priority="541">
      <formula>AND(I15&gt;=1,K15="")</formula>
    </cfRule>
  </conditionalFormatting>
  <conditionalFormatting sqref="K16">
    <cfRule type="expression" dxfId="533" priority="542">
      <formula>AND(I16&gt;=1,K16="")</formula>
    </cfRule>
  </conditionalFormatting>
  <conditionalFormatting sqref="L15">
    <cfRule type="expression" dxfId="532" priority="539">
      <formula>AND(K15&lt;&gt;"",L15="")</formula>
    </cfRule>
  </conditionalFormatting>
  <conditionalFormatting sqref="L16">
    <cfRule type="expression" dxfId="531" priority="540">
      <formula>AND(K16&lt;&gt;"",L16="")</formula>
    </cfRule>
  </conditionalFormatting>
  <conditionalFormatting sqref="K18:L18">
    <cfRule type="expression" dxfId="530" priority="533">
      <formula>$K17="1組あたり"</formula>
    </cfRule>
  </conditionalFormatting>
  <conditionalFormatting sqref="K17">
    <cfRule type="expression" dxfId="529" priority="536">
      <formula>AND(I17&gt;=1,K17="")</formula>
    </cfRule>
  </conditionalFormatting>
  <conditionalFormatting sqref="K18">
    <cfRule type="expression" dxfId="528" priority="537">
      <formula>AND(I18&gt;=1,K18="")</formula>
    </cfRule>
  </conditionalFormatting>
  <conditionalFormatting sqref="L17">
    <cfRule type="expression" dxfId="527" priority="534">
      <formula>AND(K17&lt;&gt;"",L17="")</formula>
    </cfRule>
  </conditionalFormatting>
  <conditionalFormatting sqref="L18">
    <cfRule type="expression" dxfId="526" priority="535">
      <formula>AND(K18&lt;&gt;"",L18="")</formula>
    </cfRule>
  </conditionalFormatting>
  <conditionalFormatting sqref="K20:L20">
    <cfRule type="expression" dxfId="525" priority="528">
      <formula>$K19="1組あたり"</formula>
    </cfRule>
  </conditionalFormatting>
  <conditionalFormatting sqref="K19">
    <cfRule type="expression" dxfId="524" priority="531">
      <formula>AND(I19&gt;=1,K19="")</formula>
    </cfRule>
  </conditionalFormatting>
  <conditionalFormatting sqref="K20">
    <cfRule type="expression" dxfId="523" priority="532">
      <formula>AND(I20&gt;=1,K20="")</formula>
    </cfRule>
  </conditionalFormatting>
  <conditionalFormatting sqref="L19">
    <cfRule type="expression" dxfId="522" priority="529">
      <formula>AND(K19&lt;&gt;"",L19="")</formula>
    </cfRule>
  </conditionalFormatting>
  <conditionalFormatting sqref="L20">
    <cfRule type="expression" dxfId="521" priority="530">
      <formula>AND(K20&lt;&gt;"",L20="")</formula>
    </cfRule>
  </conditionalFormatting>
  <conditionalFormatting sqref="K22:L22">
    <cfRule type="expression" dxfId="520" priority="523">
      <formula>$K21="1組あたり"</formula>
    </cfRule>
  </conditionalFormatting>
  <conditionalFormatting sqref="K21">
    <cfRule type="expression" dxfId="519" priority="526">
      <formula>AND(I21&gt;=1,K21="")</formula>
    </cfRule>
  </conditionalFormatting>
  <conditionalFormatting sqref="K22">
    <cfRule type="expression" dxfId="518" priority="527">
      <formula>AND(I22&gt;=1,K22="")</formula>
    </cfRule>
  </conditionalFormatting>
  <conditionalFormatting sqref="L21">
    <cfRule type="expression" dxfId="517" priority="524">
      <formula>AND(K21&lt;&gt;"",L21="")</formula>
    </cfRule>
  </conditionalFormatting>
  <conditionalFormatting sqref="L22">
    <cfRule type="expression" dxfId="516" priority="525">
      <formula>AND(K22&lt;&gt;"",L22="")</formula>
    </cfRule>
  </conditionalFormatting>
  <conditionalFormatting sqref="K24:L24">
    <cfRule type="expression" dxfId="515" priority="518">
      <formula>$K23="1組あたり"</formula>
    </cfRule>
  </conditionalFormatting>
  <conditionalFormatting sqref="K23">
    <cfRule type="expression" dxfId="514" priority="521">
      <formula>AND(I23&gt;=1,K23="")</formula>
    </cfRule>
  </conditionalFormatting>
  <conditionalFormatting sqref="K24">
    <cfRule type="expression" dxfId="513" priority="522">
      <formula>AND(I24&gt;=1,K24="")</formula>
    </cfRule>
  </conditionalFormatting>
  <conditionalFormatting sqref="L23">
    <cfRule type="expression" dxfId="512" priority="519">
      <formula>AND(K23&lt;&gt;"",L23="")</formula>
    </cfRule>
  </conditionalFormatting>
  <conditionalFormatting sqref="L24">
    <cfRule type="expression" dxfId="511" priority="520">
      <formula>AND(K24&lt;&gt;"",L24="")</formula>
    </cfRule>
  </conditionalFormatting>
  <conditionalFormatting sqref="K26:L26">
    <cfRule type="expression" dxfId="510" priority="513">
      <formula>$K25="1組あたり"</formula>
    </cfRule>
  </conditionalFormatting>
  <conditionalFormatting sqref="K25">
    <cfRule type="expression" dxfId="509" priority="516">
      <formula>AND(I25&gt;=1,K25="")</formula>
    </cfRule>
  </conditionalFormatting>
  <conditionalFormatting sqref="K26">
    <cfRule type="expression" dxfId="508" priority="517">
      <formula>AND(I26&gt;=1,K26="")</formula>
    </cfRule>
  </conditionalFormatting>
  <conditionalFormatting sqref="L25">
    <cfRule type="expression" dxfId="507" priority="514">
      <formula>AND(K25&lt;&gt;"",L25="")</formula>
    </cfRule>
  </conditionalFormatting>
  <conditionalFormatting sqref="L26">
    <cfRule type="expression" dxfId="506" priority="515">
      <formula>AND(K26&lt;&gt;"",L26="")</formula>
    </cfRule>
  </conditionalFormatting>
  <conditionalFormatting sqref="K28:L28">
    <cfRule type="expression" dxfId="505" priority="508">
      <formula>$K27="1組あたり"</formula>
    </cfRule>
  </conditionalFormatting>
  <conditionalFormatting sqref="K27">
    <cfRule type="expression" dxfId="504" priority="511">
      <formula>AND(I27&gt;=1,K27="")</formula>
    </cfRule>
  </conditionalFormatting>
  <conditionalFormatting sqref="K28">
    <cfRule type="expression" dxfId="503" priority="512">
      <formula>AND(I28&gt;=1,K28="")</formula>
    </cfRule>
  </conditionalFormatting>
  <conditionalFormatting sqref="L27">
    <cfRule type="expression" dxfId="502" priority="509">
      <formula>AND(K27&lt;&gt;"",L27="")</formula>
    </cfRule>
  </conditionalFormatting>
  <conditionalFormatting sqref="L28">
    <cfRule type="expression" dxfId="501" priority="510">
      <formula>AND(K28&lt;&gt;"",L28="")</formula>
    </cfRule>
  </conditionalFormatting>
  <conditionalFormatting sqref="K30:L30">
    <cfRule type="expression" dxfId="500" priority="503">
      <formula>$K29="1組あたり"</formula>
    </cfRule>
  </conditionalFormatting>
  <conditionalFormatting sqref="K29">
    <cfRule type="expression" dxfId="499" priority="506">
      <formula>AND(I29&gt;=1,K29="")</formula>
    </cfRule>
  </conditionalFormatting>
  <conditionalFormatting sqref="K30">
    <cfRule type="expression" dxfId="498" priority="507">
      <formula>AND(I30&gt;=1,K30="")</formula>
    </cfRule>
  </conditionalFormatting>
  <conditionalFormatting sqref="L29">
    <cfRule type="expression" dxfId="497" priority="504">
      <formula>AND(K29&lt;&gt;"",L29="")</formula>
    </cfRule>
  </conditionalFormatting>
  <conditionalFormatting sqref="L30">
    <cfRule type="expression" dxfId="496" priority="505">
      <formula>AND(K30&lt;&gt;"",L30="")</formula>
    </cfRule>
  </conditionalFormatting>
  <conditionalFormatting sqref="K32:L32">
    <cfRule type="expression" dxfId="495" priority="498">
      <formula>$K31="1組あたり"</formula>
    </cfRule>
  </conditionalFormatting>
  <conditionalFormatting sqref="K31">
    <cfRule type="expression" dxfId="494" priority="501">
      <formula>AND(I31&gt;=1,K31="")</formula>
    </cfRule>
  </conditionalFormatting>
  <conditionalFormatting sqref="K32">
    <cfRule type="expression" dxfId="493" priority="502">
      <formula>AND(I32&gt;=1,K32="")</formula>
    </cfRule>
  </conditionalFormatting>
  <conditionalFormatting sqref="L31">
    <cfRule type="expression" dxfId="492" priority="499">
      <formula>AND(K31&lt;&gt;"",L31="")</formula>
    </cfRule>
  </conditionalFormatting>
  <conditionalFormatting sqref="L32">
    <cfRule type="expression" dxfId="491" priority="500">
      <formula>AND(K32&lt;&gt;"",L32="")</formula>
    </cfRule>
  </conditionalFormatting>
  <conditionalFormatting sqref="K34:L34">
    <cfRule type="expression" dxfId="490" priority="493">
      <formula>$K33="1組あたり"</formula>
    </cfRule>
  </conditionalFormatting>
  <conditionalFormatting sqref="K33">
    <cfRule type="expression" dxfId="489" priority="496">
      <formula>AND(I33&gt;=1,K33="")</formula>
    </cfRule>
  </conditionalFormatting>
  <conditionalFormatting sqref="K34">
    <cfRule type="expression" dxfId="488" priority="497">
      <formula>AND(I34&gt;=1,K34="")</formula>
    </cfRule>
  </conditionalFormatting>
  <conditionalFormatting sqref="L33">
    <cfRule type="expression" dxfId="487" priority="494">
      <formula>AND(K33&lt;&gt;"",L33="")</formula>
    </cfRule>
  </conditionalFormatting>
  <conditionalFormatting sqref="L34">
    <cfRule type="expression" dxfId="486" priority="495">
      <formula>AND(K34&lt;&gt;"",L34="")</formula>
    </cfRule>
  </conditionalFormatting>
  <conditionalFormatting sqref="K36:L36">
    <cfRule type="expression" dxfId="485" priority="488">
      <formula>$K35="1組あたり"</formula>
    </cfRule>
  </conditionalFormatting>
  <conditionalFormatting sqref="K35">
    <cfRule type="expression" dxfId="484" priority="491">
      <formula>AND(I35&gt;=1,K35="")</formula>
    </cfRule>
  </conditionalFormatting>
  <conditionalFormatting sqref="K36">
    <cfRule type="expression" dxfId="483" priority="492">
      <formula>AND(I36&gt;=1,K36="")</formula>
    </cfRule>
  </conditionalFormatting>
  <conditionalFormatting sqref="L35">
    <cfRule type="expression" dxfId="482" priority="489">
      <formula>AND(K35&lt;&gt;"",L35="")</formula>
    </cfRule>
  </conditionalFormatting>
  <conditionalFormatting sqref="L36">
    <cfRule type="expression" dxfId="481" priority="490">
      <formula>AND(K36&lt;&gt;"",L36="")</formula>
    </cfRule>
  </conditionalFormatting>
  <conditionalFormatting sqref="K38:L38">
    <cfRule type="expression" dxfId="480" priority="483">
      <formula>$K37="1組あたり"</formula>
    </cfRule>
  </conditionalFormatting>
  <conditionalFormatting sqref="K37">
    <cfRule type="expression" dxfId="479" priority="486">
      <formula>AND(I37&gt;=1,K37="")</formula>
    </cfRule>
  </conditionalFormatting>
  <conditionalFormatting sqref="K38">
    <cfRule type="expression" dxfId="478" priority="487">
      <formula>AND(I38&gt;=1,K38="")</formula>
    </cfRule>
  </conditionalFormatting>
  <conditionalFormatting sqref="L37">
    <cfRule type="expression" dxfId="477" priority="484">
      <formula>AND(K37&lt;&gt;"",L37="")</formula>
    </cfRule>
  </conditionalFormatting>
  <conditionalFormatting sqref="L38">
    <cfRule type="expression" dxfId="476" priority="485">
      <formula>AND(K38&lt;&gt;"",L38="")</formula>
    </cfRule>
  </conditionalFormatting>
  <conditionalFormatting sqref="K40:L40">
    <cfRule type="expression" dxfId="475" priority="478">
      <formula>$K39="1組あたり"</formula>
    </cfRule>
  </conditionalFormatting>
  <conditionalFormatting sqref="K39">
    <cfRule type="expression" dxfId="474" priority="481">
      <formula>AND(I39&gt;=1,K39="")</formula>
    </cfRule>
  </conditionalFormatting>
  <conditionalFormatting sqref="K40">
    <cfRule type="expression" dxfId="473" priority="482">
      <formula>AND(I40&gt;=1,K40="")</formula>
    </cfRule>
  </conditionalFormatting>
  <conditionalFormatting sqref="L39">
    <cfRule type="expression" dxfId="472" priority="479">
      <formula>AND(K39&lt;&gt;"",L39="")</formula>
    </cfRule>
  </conditionalFormatting>
  <conditionalFormatting sqref="L40">
    <cfRule type="expression" dxfId="471" priority="480">
      <formula>AND(K40&lt;&gt;"",L40="")</formula>
    </cfRule>
  </conditionalFormatting>
  <conditionalFormatting sqref="K42:L42">
    <cfRule type="expression" dxfId="470" priority="473">
      <formula>$K41="1組あたり"</formula>
    </cfRule>
  </conditionalFormatting>
  <conditionalFormatting sqref="K41">
    <cfRule type="expression" dxfId="469" priority="476">
      <formula>AND(I41&gt;=1,K41="")</formula>
    </cfRule>
  </conditionalFormatting>
  <conditionalFormatting sqref="K42">
    <cfRule type="expression" dxfId="468" priority="477">
      <formula>AND(I42&gt;=1,K42="")</formula>
    </cfRule>
  </conditionalFormatting>
  <conditionalFormatting sqref="L41">
    <cfRule type="expression" dxfId="467" priority="474">
      <formula>AND(K41&lt;&gt;"",L41="")</formula>
    </cfRule>
  </conditionalFormatting>
  <conditionalFormatting sqref="L42">
    <cfRule type="expression" dxfId="466" priority="475">
      <formula>AND(K42&lt;&gt;"",L42="")</formula>
    </cfRule>
  </conditionalFormatting>
  <conditionalFormatting sqref="K44:L44">
    <cfRule type="expression" dxfId="465" priority="468">
      <formula>$K43="1組あたり"</formula>
    </cfRule>
  </conditionalFormatting>
  <conditionalFormatting sqref="K43">
    <cfRule type="expression" dxfId="464" priority="471">
      <formula>AND(I43&gt;=1,K43="")</formula>
    </cfRule>
  </conditionalFormatting>
  <conditionalFormatting sqref="K44">
    <cfRule type="expression" dxfId="463" priority="472">
      <formula>AND(I44&gt;=1,K44="")</formula>
    </cfRule>
  </conditionalFormatting>
  <conditionalFormatting sqref="L43">
    <cfRule type="expression" dxfId="462" priority="469">
      <formula>AND(K43&lt;&gt;"",L43="")</formula>
    </cfRule>
  </conditionalFormatting>
  <conditionalFormatting sqref="L44">
    <cfRule type="expression" dxfId="461" priority="470">
      <formula>AND(K44&lt;&gt;"",L44="")</formula>
    </cfRule>
  </conditionalFormatting>
  <conditionalFormatting sqref="K46:L46">
    <cfRule type="expression" dxfId="460" priority="463">
      <formula>$K45="1組あたり"</formula>
    </cfRule>
  </conditionalFormatting>
  <conditionalFormatting sqref="K45">
    <cfRule type="expression" dxfId="459" priority="466">
      <formula>AND(I45&gt;=1,K45="")</formula>
    </cfRule>
  </conditionalFormatting>
  <conditionalFormatting sqref="K46">
    <cfRule type="expression" dxfId="458" priority="467">
      <formula>AND(I46&gt;=1,K46="")</formula>
    </cfRule>
  </conditionalFormatting>
  <conditionalFormatting sqref="L45">
    <cfRule type="expression" dxfId="457" priority="464">
      <formula>AND(K45&lt;&gt;"",L45="")</formula>
    </cfRule>
  </conditionalFormatting>
  <conditionalFormatting sqref="L46">
    <cfRule type="expression" dxfId="456" priority="465">
      <formula>AND(K46&lt;&gt;"",L46="")</formula>
    </cfRule>
  </conditionalFormatting>
  <conditionalFormatting sqref="K48:L48">
    <cfRule type="expression" dxfId="455" priority="458">
      <formula>$K47="1組あたり"</formula>
    </cfRule>
  </conditionalFormatting>
  <conditionalFormatting sqref="K47">
    <cfRule type="expression" dxfId="454" priority="461">
      <formula>AND(I47&gt;=1,K47="")</formula>
    </cfRule>
  </conditionalFormatting>
  <conditionalFormatting sqref="K48">
    <cfRule type="expression" dxfId="453" priority="462">
      <formula>AND(I48&gt;=1,K48="")</formula>
    </cfRule>
  </conditionalFormatting>
  <conditionalFormatting sqref="L47">
    <cfRule type="expression" dxfId="452" priority="459">
      <formula>AND(K47&lt;&gt;"",L47="")</formula>
    </cfRule>
  </conditionalFormatting>
  <conditionalFormatting sqref="L48">
    <cfRule type="expression" dxfId="451" priority="460">
      <formula>AND(K48&lt;&gt;"",L48="")</formula>
    </cfRule>
  </conditionalFormatting>
  <conditionalFormatting sqref="K50:L50">
    <cfRule type="expression" dxfId="450" priority="453">
      <formula>$K49="1組あたり"</formula>
    </cfRule>
  </conditionalFormatting>
  <conditionalFormatting sqref="K49">
    <cfRule type="expression" dxfId="449" priority="456">
      <formula>AND(I49&gt;=1,K49="")</formula>
    </cfRule>
  </conditionalFormatting>
  <conditionalFormatting sqref="K50">
    <cfRule type="expression" dxfId="448" priority="457">
      <formula>AND(I50&gt;=1,K50="")</formula>
    </cfRule>
  </conditionalFormatting>
  <conditionalFormatting sqref="L49">
    <cfRule type="expression" dxfId="447" priority="454">
      <formula>AND(K49&lt;&gt;"",L49="")</formula>
    </cfRule>
  </conditionalFormatting>
  <conditionalFormatting sqref="L50">
    <cfRule type="expression" dxfId="446" priority="455">
      <formula>AND(K50&lt;&gt;"",L50="")</formula>
    </cfRule>
  </conditionalFormatting>
  <conditionalFormatting sqref="K52:L52">
    <cfRule type="expression" dxfId="445" priority="448">
      <formula>$K51="1組あたり"</formula>
    </cfRule>
  </conditionalFormatting>
  <conditionalFormatting sqref="K51">
    <cfRule type="expression" dxfId="444" priority="451">
      <formula>AND(I51&gt;=1,K51="")</formula>
    </cfRule>
  </conditionalFormatting>
  <conditionalFormatting sqref="K52">
    <cfRule type="expression" dxfId="443" priority="452">
      <formula>AND(I52&gt;=1,K52="")</formula>
    </cfRule>
  </conditionalFormatting>
  <conditionalFormatting sqref="L51">
    <cfRule type="expression" dxfId="442" priority="449">
      <formula>AND(K51&lt;&gt;"",L51="")</formula>
    </cfRule>
  </conditionalFormatting>
  <conditionalFormatting sqref="L52">
    <cfRule type="expression" dxfId="441" priority="450">
      <formula>AND(K52&lt;&gt;"",L52="")</formula>
    </cfRule>
  </conditionalFormatting>
  <conditionalFormatting sqref="K54:L54">
    <cfRule type="expression" dxfId="440" priority="443">
      <formula>$K53="1組あたり"</formula>
    </cfRule>
  </conditionalFormatting>
  <conditionalFormatting sqref="K53">
    <cfRule type="expression" dxfId="439" priority="446">
      <formula>AND(I53&gt;=1,K53="")</formula>
    </cfRule>
  </conditionalFormatting>
  <conditionalFormatting sqref="K54">
    <cfRule type="expression" dxfId="438" priority="447">
      <formula>AND(I54&gt;=1,K54="")</formula>
    </cfRule>
  </conditionalFormatting>
  <conditionalFormatting sqref="L53">
    <cfRule type="expression" dxfId="437" priority="444">
      <formula>AND(K53&lt;&gt;"",L53="")</formula>
    </cfRule>
  </conditionalFormatting>
  <conditionalFormatting sqref="L54">
    <cfRule type="expression" dxfId="436" priority="445">
      <formula>AND(K54&lt;&gt;"",L54="")</formula>
    </cfRule>
  </conditionalFormatting>
  <conditionalFormatting sqref="K56:L56">
    <cfRule type="expression" dxfId="435" priority="438">
      <formula>$K55="1組あたり"</formula>
    </cfRule>
  </conditionalFormatting>
  <conditionalFormatting sqref="K55">
    <cfRule type="expression" dxfId="434" priority="441">
      <formula>AND(I55&gt;=1,K55="")</formula>
    </cfRule>
  </conditionalFormatting>
  <conditionalFormatting sqref="K56">
    <cfRule type="expression" dxfId="433" priority="442">
      <formula>AND(I56&gt;=1,K56="")</formula>
    </cfRule>
  </conditionalFormatting>
  <conditionalFormatting sqref="L55">
    <cfRule type="expression" dxfId="432" priority="439">
      <formula>AND(K55&lt;&gt;"",L55="")</formula>
    </cfRule>
  </conditionalFormatting>
  <conditionalFormatting sqref="L56">
    <cfRule type="expression" dxfId="431" priority="440">
      <formula>AND(K56&lt;&gt;"",L56="")</formula>
    </cfRule>
  </conditionalFormatting>
  <conditionalFormatting sqref="K58:L58">
    <cfRule type="expression" dxfId="430" priority="433">
      <formula>$K57="1組あたり"</formula>
    </cfRule>
  </conditionalFormatting>
  <conditionalFormatting sqref="K57">
    <cfRule type="expression" dxfId="429" priority="436">
      <formula>AND(I57&gt;=1,K57="")</formula>
    </cfRule>
  </conditionalFormatting>
  <conditionalFormatting sqref="K58">
    <cfRule type="expression" dxfId="428" priority="437">
      <formula>AND(I58&gt;=1,K58="")</formula>
    </cfRule>
  </conditionalFormatting>
  <conditionalFormatting sqref="L57">
    <cfRule type="expression" dxfId="427" priority="434">
      <formula>AND(K57&lt;&gt;"",L57="")</formula>
    </cfRule>
  </conditionalFormatting>
  <conditionalFormatting sqref="L58">
    <cfRule type="expression" dxfId="426" priority="435">
      <formula>AND(K58&lt;&gt;"",L58="")</formula>
    </cfRule>
  </conditionalFormatting>
  <conditionalFormatting sqref="K60:L60">
    <cfRule type="expression" dxfId="425" priority="428">
      <formula>$K59="1組あたり"</formula>
    </cfRule>
  </conditionalFormatting>
  <conditionalFormatting sqref="K59">
    <cfRule type="expression" dxfId="424" priority="431">
      <formula>AND(I59&gt;=1,K59="")</formula>
    </cfRule>
  </conditionalFormatting>
  <conditionalFormatting sqref="K60">
    <cfRule type="expression" dxfId="423" priority="432">
      <formula>AND(I60&gt;=1,K60="")</formula>
    </cfRule>
  </conditionalFormatting>
  <conditionalFormatting sqref="L59">
    <cfRule type="expression" dxfId="422" priority="429">
      <formula>AND(K59&lt;&gt;"",L59="")</formula>
    </cfRule>
  </conditionalFormatting>
  <conditionalFormatting sqref="L60">
    <cfRule type="expression" dxfId="421" priority="430">
      <formula>AND(K60&lt;&gt;"",L60="")</formula>
    </cfRule>
  </conditionalFormatting>
  <conditionalFormatting sqref="K62:L62">
    <cfRule type="expression" dxfId="420" priority="423">
      <formula>$K61="1組あたり"</formula>
    </cfRule>
  </conditionalFormatting>
  <conditionalFormatting sqref="K61">
    <cfRule type="expression" dxfId="419" priority="426">
      <formula>AND(I61&gt;=1,K61="")</formula>
    </cfRule>
  </conditionalFormatting>
  <conditionalFormatting sqref="K62">
    <cfRule type="expression" dxfId="418" priority="427">
      <formula>AND(I62&gt;=1,K62="")</formula>
    </cfRule>
  </conditionalFormatting>
  <conditionalFormatting sqref="L61">
    <cfRule type="expression" dxfId="417" priority="424">
      <formula>AND(K61&lt;&gt;"",L61="")</formula>
    </cfRule>
  </conditionalFormatting>
  <conditionalFormatting sqref="L62">
    <cfRule type="expression" dxfId="416" priority="425">
      <formula>AND(K62&lt;&gt;"",L62="")</formula>
    </cfRule>
  </conditionalFormatting>
  <conditionalFormatting sqref="K64:L64">
    <cfRule type="expression" dxfId="415" priority="418">
      <formula>$K63="1組あたり"</formula>
    </cfRule>
  </conditionalFormatting>
  <conditionalFormatting sqref="K63">
    <cfRule type="expression" dxfId="414" priority="421">
      <formula>AND(I63&gt;=1,K63="")</formula>
    </cfRule>
  </conditionalFormatting>
  <conditionalFormatting sqref="K64">
    <cfRule type="expression" dxfId="413" priority="422">
      <formula>AND(I64&gt;=1,K64="")</formula>
    </cfRule>
  </conditionalFormatting>
  <conditionalFormatting sqref="L63">
    <cfRule type="expression" dxfId="412" priority="419">
      <formula>AND(K63&lt;&gt;"",L63="")</formula>
    </cfRule>
  </conditionalFormatting>
  <conditionalFormatting sqref="L64">
    <cfRule type="expression" dxfId="411" priority="420">
      <formula>AND(K64&lt;&gt;"",L64="")</formula>
    </cfRule>
  </conditionalFormatting>
  <conditionalFormatting sqref="K66:L66">
    <cfRule type="expression" dxfId="410" priority="413">
      <formula>$K65="1組あたり"</formula>
    </cfRule>
  </conditionalFormatting>
  <conditionalFormatting sqref="K65">
    <cfRule type="expression" dxfId="409" priority="416">
      <formula>AND(I65&gt;=1,K65="")</formula>
    </cfRule>
  </conditionalFormatting>
  <conditionalFormatting sqref="K66">
    <cfRule type="expression" dxfId="408" priority="417">
      <formula>AND(I66&gt;=1,K66="")</formula>
    </cfRule>
  </conditionalFormatting>
  <conditionalFormatting sqref="L65">
    <cfRule type="expression" dxfId="407" priority="414">
      <formula>AND(K65&lt;&gt;"",L65="")</formula>
    </cfRule>
  </conditionalFormatting>
  <conditionalFormatting sqref="L66">
    <cfRule type="expression" dxfId="406" priority="415">
      <formula>AND(K66&lt;&gt;"",L66="")</formula>
    </cfRule>
  </conditionalFormatting>
  <conditionalFormatting sqref="K68:L68">
    <cfRule type="expression" dxfId="405" priority="408">
      <formula>$K67="1組あたり"</formula>
    </cfRule>
  </conditionalFormatting>
  <conditionalFormatting sqref="K67">
    <cfRule type="expression" dxfId="404" priority="411">
      <formula>AND(I67&gt;=1,K67="")</formula>
    </cfRule>
  </conditionalFormatting>
  <conditionalFormatting sqref="K68">
    <cfRule type="expression" dxfId="403" priority="412">
      <formula>AND(I68&gt;=1,K68="")</formula>
    </cfRule>
  </conditionalFormatting>
  <conditionalFormatting sqref="L67">
    <cfRule type="expression" dxfId="402" priority="409">
      <formula>AND(K67&lt;&gt;"",L67="")</formula>
    </cfRule>
  </conditionalFormatting>
  <conditionalFormatting sqref="L68">
    <cfRule type="expression" dxfId="401" priority="410">
      <formula>AND(K68&lt;&gt;"",L68="")</formula>
    </cfRule>
  </conditionalFormatting>
  <conditionalFormatting sqref="K70:L70">
    <cfRule type="expression" dxfId="400" priority="403">
      <formula>$K69="1組あたり"</formula>
    </cfRule>
  </conditionalFormatting>
  <conditionalFormatting sqref="K69">
    <cfRule type="expression" dxfId="399" priority="406">
      <formula>AND(I69&gt;=1,K69="")</formula>
    </cfRule>
  </conditionalFormatting>
  <conditionalFormatting sqref="K70">
    <cfRule type="expression" dxfId="398" priority="407">
      <formula>AND(I70&gt;=1,K70="")</formula>
    </cfRule>
  </conditionalFormatting>
  <conditionalFormatting sqref="L69">
    <cfRule type="expression" dxfId="397" priority="404">
      <formula>AND(K69&lt;&gt;"",L69="")</formula>
    </cfRule>
  </conditionalFormatting>
  <conditionalFormatting sqref="L70">
    <cfRule type="expression" dxfId="396" priority="405">
      <formula>AND(K70&lt;&gt;"",L70="")</formula>
    </cfRule>
  </conditionalFormatting>
  <conditionalFormatting sqref="K72:L72">
    <cfRule type="expression" dxfId="395" priority="398">
      <formula>$K71="1組あたり"</formula>
    </cfRule>
  </conditionalFormatting>
  <conditionalFormatting sqref="K71">
    <cfRule type="expression" dxfId="394" priority="401">
      <formula>AND(I71&gt;=1,K71="")</formula>
    </cfRule>
  </conditionalFormatting>
  <conditionalFormatting sqref="K72">
    <cfRule type="expression" dxfId="393" priority="402">
      <formula>AND(I72&gt;=1,K72="")</formula>
    </cfRule>
  </conditionalFormatting>
  <conditionalFormatting sqref="L71">
    <cfRule type="expression" dxfId="392" priority="399">
      <formula>AND(K71&lt;&gt;"",L71="")</formula>
    </cfRule>
  </conditionalFormatting>
  <conditionalFormatting sqref="L72">
    <cfRule type="expression" dxfId="391" priority="400">
      <formula>AND(K72&lt;&gt;"",L72="")</formula>
    </cfRule>
  </conditionalFormatting>
  <conditionalFormatting sqref="K74:L74">
    <cfRule type="expression" dxfId="390" priority="393">
      <formula>$K73="1組あたり"</formula>
    </cfRule>
  </conditionalFormatting>
  <conditionalFormatting sqref="K73">
    <cfRule type="expression" dxfId="389" priority="396">
      <formula>AND(I73&gt;=1,K73="")</formula>
    </cfRule>
  </conditionalFormatting>
  <conditionalFormatting sqref="K74">
    <cfRule type="expression" dxfId="388" priority="397">
      <formula>AND(I74&gt;=1,K74="")</formula>
    </cfRule>
  </conditionalFormatting>
  <conditionalFormatting sqref="L73">
    <cfRule type="expression" dxfId="387" priority="394">
      <formula>AND(K73&lt;&gt;"",L73="")</formula>
    </cfRule>
  </conditionalFormatting>
  <conditionalFormatting sqref="L74">
    <cfRule type="expression" dxfId="386" priority="395">
      <formula>AND(K74&lt;&gt;"",L74="")</formula>
    </cfRule>
  </conditionalFormatting>
  <conditionalFormatting sqref="K76:L76">
    <cfRule type="expression" dxfId="385" priority="388">
      <formula>$K75="1組あたり"</formula>
    </cfRule>
  </conditionalFormatting>
  <conditionalFormatting sqref="K75">
    <cfRule type="expression" dxfId="384" priority="391">
      <formula>AND(I75&gt;=1,K75="")</formula>
    </cfRule>
  </conditionalFormatting>
  <conditionalFormatting sqref="K76">
    <cfRule type="expression" dxfId="383" priority="392">
      <formula>AND(I76&gt;=1,K76="")</formula>
    </cfRule>
  </conditionalFormatting>
  <conditionalFormatting sqref="L75">
    <cfRule type="expression" dxfId="382" priority="389">
      <formula>AND(K75&lt;&gt;"",L75="")</formula>
    </cfRule>
  </conditionalFormatting>
  <conditionalFormatting sqref="L76">
    <cfRule type="expression" dxfId="381" priority="390">
      <formula>AND(K76&lt;&gt;"",L76="")</formula>
    </cfRule>
  </conditionalFormatting>
  <conditionalFormatting sqref="K78:L78">
    <cfRule type="expression" dxfId="380" priority="383">
      <formula>$K77="1組あたり"</formula>
    </cfRule>
  </conditionalFormatting>
  <conditionalFormatting sqref="K77">
    <cfRule type="expression" dxfId="379" priority="386">
      <formula>AND(I77&gt;=1,K77="")</formula>
    </cfRule>
  </conditionalFormatting>
  <conditionalFormatting sqref="K78">
    <cfRule type="expression" dxfId="378" priority="387">
      <formula>AND(I78&gt;=1,K78="")</formula>
    </cfRule>
  </conditionalFormatting>
  <conditionalFormatting sqref="L77">
    <cfRule type="expression" dxfId="377" priority="384">
      <formula>AND(K77&lt;&gt;"",L77="")</formula>
    </cfRule>
  </conditionalFormatting>
  <conditionalFormatting sqref="L78">
    <cfRule type="expression" dxfId="376" priority="385">
      <formula>AND(K78&lt;&gt;"",L78="")</formula>
    </cfRule>
  </conditionalFormatting>
  <conditionalFormatting sqref="K80:L80">
    <cfRule type="expression" dxfId="375" priority="378">
      <formula>$K79="1組あたり"</formula>
    </cfRule>
  </conditionalFormatting>
  <conditionalFormatting sqref="K79">
    <cfRule type="expression" dxfId="374" priority="381">
      <formula>AND(I79&gt;=1,K79="")</formula>
    </cfRule>
  </conditionalFormatting>
  <conditionalFormatting sqref="K80">
    <cfRule type="expression" dxfId="373" priority="382">
      <formula>AND(I80&gt;=1,K80="")</formula>
    </cfRule>
  </conditionalFormatting>
  <conditionalFormatting sqref="L79">
    <cfRule type="expression" dxfId="372" priority="379">
      <formula>AND(K79&lt;&gt;"",L79="")</formula>
    </cfRule>
  </conditionalFormatting>
  <conditionalFormatting sqref="L80">
    <cfRule type="expression" dxfId="371" priority="380">
      <formula>AND(K80&lt;&gt;"",L80="")</formula>
    </cfRule>
  </conditionalFormatting>
  <conditionalFormatting sqref="K82:L82">
    <cfRule type="expression" dxfId="370" priority="373">
      <formula>$K81="1組あたり"</formula>
    </cfRule>
  </conditionalFormatting>
  <conditionalFormatting sqref="K81">
    <cfRule type="expression" dxfId="369" priority="376">
      <formula>AND(I81&gt;=1,K81="")</formula>
    </cfRule>
  </conditionalFormatting>
  <conditionalFormatting sqref="K82">
    <cfRule type="expression" dxfId="368" priority="377">
      <formula>AND(I82&gt;=1,K82="")</formula>
    </cfRule>
  </conditionalFormatting>
  <conditionalFormatting sqref="L81">
    <cfRule type="expression" dxfId="367" priority="374">
      <formula>AND(K81&lt;&gt;"",L81="")</formula>
    </cfRule>
  </conditionalFormatting>
  <conditionalFormatting sqref="L82">
    <cfRule type="expression" dxfId="366" priority="375">
      <formula>AND(K82&lt;&gt;"",L82="")</formula>
    </cfRule>
  </conditionalFormatting>
  <conditionalFormatting sqref="K84:L84">
    <cfRule type="expression" dxfId="365" priority="368">
      <formula>$K83="1組あたり"</formula>
    </cfRule>
  </conditionalFormatting>
  <conditionalFormatting sqref="K83">
    <cfRule type="expression" dxfId="364" priority="371">
      <formula>AND(I83&gt;=1,K83="")</formula>
    </cfRule>
  </conditionalFormatting>
  <conditionalFormatting sqref="K84">
    <cfRule type="expression" dxfId="363" priority="372">
      <formula>AND(I84&gt;=1,K84="")</formula>
    </cfRule>
  </conditionalFormatting>
  <conditionalFormatting sqref="L83">
    <cfRule type="expression" dxfId="362" priority="369">
      <formula>AND(K83&lt;&gt;"",L83="")</formula>
    </cfRule>
  </conditionalFormatting>
  <conditionalFormatting sqref="L84">
    <cfRule type="expression" dxfId="361" priority="370">
      <formula>AND(K84&lt;&gt;"",L84="")</formula>
    </cfRule>
  </conditionalFormatting>
  <conditionalFormatting sqref="K86:L86">
    <cfRule type="expression" dxfId="360" priority="363">
      <formula>$K85="1組あたり"</formula>
    </cfRule>
  </conditionalFormatting>
  <conditionalFormatting sqref="K85">
    <cfRule type="expression" dxfId="359" priority="366">
      <formula>AND(I85&gt;=1,K85="")</formula>
    </cfRule>
  </conditionalFormatting>
  <conditionalFormatting sqref="K86">
    <cfRule type="expression" dxfId="358" priority="367">
      <formula>AND(I86&gt;=1,K86="")</formula>
    </cfRule>
  </conditionalFormatting>
  <conditionalFormatting sqref="L85">
    <cfRule type="expression" dxfId="357" priority="364">
      <formula>AND(K85&lt;&gt;"",L85="")</formula>
    </cfRule>
  </conditionalFormatting>
  <conditionalFormatting sqref="L86">
    <cfRule type="expression" dxfId="356" priority="365">
      <formula>AND(K86&lt;&gt;"",L86="")</formula>
    </cfRule>
  </conditionalFormatting>
  <conditionalFormatting sqref="K88:L88">
    <cfRule type="expression" dxfId="355" priority="358">
      <formula>$K87="1組あたり"</formula>
    </cfRule>
  </conditionalFormatting>
  <conditionalFormatting sqref="K87">
    <cfRule type="expression" dxfId="354" priority="361">
      <formula>AND(I87&gt;=1,K87="")</formula>
    </cfRule>
  </conditionalFormatting>
  <conditionalFormatting sqref="K88">
    <cfRule type="expression" dxfId="353" priority="362">
      <formula>AND(I88&gt;=1,K88="")</formula>
    </cfRule>
  </conditionalFormatting>
  <conditionalFormatting sqref="L87">
    <cfRule type="expression" dxfId="352" priority="359">
      <formula>AND(K87&lt;&gt;"",L87="")</formula>
    </cfRule>
  </conditionalFormatting>
  <conditionalFormatting sqref="L88">
    <cfRule type="expression" dxfId="351" priority="360">
      <formula>AND(K88&lt;&gt;"",L88="")</formula>
    </cfRule>
  </conditionalFormatting>
  <conditionalFormatting sqref="K90:L90">
    <cfRule type="expression" dxfId="350" priority="353">
      <formula>$K89="1組あたり"</formula>
    </cfRule>
  </conditionalFormatting>
  <conditionalFormatting sqref="K89">
    <cfRule type="expression" dxfId="349" priority="356">
      <formula>AND(I89&gt;=1,K89="")</formula>
    </cfRule>
  </conditionalFormatting>
  <conditionalFormatting sqref="K90">
    <cfRule type="expression" dxfId="348" priority="357">
      <formula>AND(I90&gt;=1,K90="")</formula>
    </cfRule>
  </conditionalFormatting>
  <conditionalFormatting sqref="L89">
    <cfRule type="expression" dxfId="347" priority="354">
      <formula>AND(K89&lt;&gt;"",L89="")</formula>
    </cfRule>
  </conditionalFormatting>
  <conditionalFormatting sqref="L90">
    <cfRule type="expression" dxfId="346" priority="355">
      <formula>AND(K90&lt;&gt;"",L90="")</formula>
    </cfRule>
  </conditionalFormatting>
  <conditionalFormatting sqref="K92:L92">
    <cfRule type="expression" dxfId="345" priority="348">
      <formula>$K91="1組あたり"</formula>
    </cfRule>
  </conditionalFormatting>
  <conditionalFormatting sqref="K91">
    <cfRule type="expression" dxfId="344" priority="351">
      <formula>AND(I91&gt;=1,K91="")</formula>
    </cfRule>
  </conditionalFormatting>
  <conditionalFormatting sqref="K92">
    <cfRule type="expression" dxfId="343" priority="352">
      <formula>AND(I92&gt;=1,K92="")</formula>
    </cfRule>
  </conditionalFormatting>
  <conditionalFormatting sqref="L91">
    <cfRule type="expression" dxfId="342" priority="349">
      <formula>AND(K91&lt;&gt;"",L91="")</formula>
    </cfRule>
  </conditionalFormatting>
  <conditionalFormatting sqref="L92">
    <cfRule type="expression" dxfId="341" priority="350">
      <formula>AND(K92&lt;&gt;"",L92="")</formula>
    </cfRule>
  </conditionalFormatting>
  <conditionalFormatting sqref="K94:L94">
    <cfRule type="expression" dxfId="340" priority="343">
      <formula>$K93="1組あたり"</formula>
    </cfRule>
  </conditionalFormatting>
  <conditionalFormatting sqref="K93">
    <cfRule type="expression" dxfId="339" priority="346">
      <formula>AND(I93&gt;=1,K93="")</formula>
    </cfRule>
  </conditionalFormatting>
  <conditionalFormatting sqref="K94">
    <cfRule type="expression" dxfId="338" priority="347">
      <formula>AND(I94&gt;=1,K94="")</formula>
    </cfRule>
  </conditionalFormatting>
  <conditionalFormatting sqref="L93">
    <cfRule type="expression" dxfId="337" priority="344">
      <formula>AND(K93&lt;&gt;"",L93="")</formula>
    </cfRule>
  </conditionalFormatting>
  <conditionalFormatting sqref="L94">
    <cfRule type="expression" dxfId="336" priority="345">
      <formula>AND(K94&lt;&gt;"",L94="")</formula>
    </cfRule>
  </conditionalFormatting>
  <conditionalFormatting sqref="K96:L96">
    <cfRule type="expression" dxfId="335" priority="338">
      <formula>$K95="1組あたり"</formula>
    </cfRule>
  </conditionalFormatting>
  <conditionalFormatting sqref="K95">
    <cfRule type="expression" dxfId="334" priority="341">
      <formula>AND(I95&gt;=1,K95="")</formula>
    </cfRule>
  </conditionalFormatting>
  <conditionalFormatting sqref="K96">
    <cfRule type="expression" dxfId="333" priority="342">
      <formula>AND(I96&gt;=1,K96="")</formula>
    </cfRule>
  </conditionalFormatting>
  <conditionalFormatting sqref="L95">
    <cfRule type="expression" dxfId="332" priority="339">
      <formula>AND(K95&lt;&gt;"",L95="")</formula>
    </cfRule>
  </conditionalFormatting>
  <conditionalFormatting sqref="L96">
    <cfRule type="expression" dxfId="331" priority="340">
      <formula>AND(K96&lt;&gt;"",L96="")</formula>
    </cfRule>
  </conditionalFormatting>
  <conditionalFormatting sqref="K98:L98">
    <cfRule type="expression" dxfId="330" priority="333">
      <formula>$K97="1組あたり"</formula>
    </cfRule>
  </conditionalFormatting>
  <conditionalFormatting sqref="K97">
    <cfRule type="expression" dxfId="329" priority="336">
      <formula>AND(I97&gt;=1,K97="")</formula>
    </cfRule>
  </conditionalFormatting>
  <conditionalFormatting sqref="K98">
    <cfRule type="expression" dxfId="328" priority="337">
      <formula>AND(I98&gt;=1,K98="")</formula>
    </cfRule>
  </conditionalFormatting>
  <conditionalFormatting sqref="L97">
    <cfRule type="expression" dxfId="327" priority="334">
      <formula>AND(K97&lt;&gt;"",L97="")</formula>
    </cfRule>
  </conditionalFormatting>
  <conditionalFormatting sqref="L98">
    <cfRule type="expression" dxfId="326" priority="335">
      <formula>AND(K98&lt;&gt;"",L98="")</formula>
    </cfRule>
  </conditionalFormatting>
  <conditionalFormatting sqref="K100:L100">
    <cfRule type="expression" dxfId="325" priority="328">
      <formula>$K99="1組あたり"</formula>
    </cfRule>
  </conditionalFormatting>
  <conditionalFormatting sqref="K99">
    <cfRule type="expression" dxfId="324" priority="331">
      <formula>AND(I99&gt;=1,K99="")</formula>
    </cfRule>
  </conditionalFormatting>
  <conditionalFormatting sqref="K100">
    <cfRule type="expression" dxfId="323" priority="332">
      <formula>AND(I100&gt;=1,K100="")</formula>
    </cfRule>
  </conditionalFormatting>
  <conditionalFormatting sqref="L99">
    <cfRule type="expression" dxfId="322" priority="329">
      <formula>AND(K99&lt;&gt;"",L99="")</formula>
    </cfRule>
  </conditionalFormatting>
  <conditionalFormatting sqref="L100">
    <cfRule type="expression" dxfId="321" priority="330">
      <formula>AND(K100&lt;&gt;"",L100="")</formula>
    </cfRule>
  </conditionalFormatting>
  <conditionalFormatting sqref="K102:L102">
    <cfRule type="expression" dxfId="320" priority="323">
      <formula>$K101="1組あたり"</formula>
    </cfRule>
  </conditionalFormatting>
  <conditionalFormatting sqref="K101">
    <cfRule type="expression" dxfId="319" priority="326">
      <formula>AND(I101&gt;=1,K101="")</formula>
    </cfRule>
  </conditionalFormatting>
  <conditionalFormatting sqref="K102">
    <cfRule type="expression" dxfId="318" priority="327">
      <formula>AND(I102&gt;=1,K102="")</formula>
    </cfRule>
  </conditionalFormatting>
  <conditionalFormatting sqref="L101">
    <cfRule type="expression" dxfId="317" priority="324">
      <formula>AND(K101&lt;&gt;"",L101="")</formula>
    </cfRule>
  </conditionalFormatting>
  <conditionalFormatting sqref="L102">
    <cfRule type="expression" dxfId="316" priority="325">
      <formula>AND(K102&lt;&gt;"",L102="")</formula>
    </cfRule>
  </conditionalFormatting>
  <conditionalFormatting sqref="K104:L104">
    <cfRule type="expression" dxfId="315" priority="318">
      <formula>$K103="1組あたり"</formula>
    </cfRule>
  </conditionalFormatting>
  <conditionalFormatting sqref="K103">
    <cfRule type="expression" dxfId="314" priority="321">
      <formula>AND(I103&gt;=1,K103="")</formula>
    </cfRule>
  </conditionalFormatting>
  <conditionalFormatting sqref="K104">
    <cfRule type="expression" dxfId="313" priority="322">
      <formula>AND(I104&gt;=1,K104="")</formula>
    </cfRule>
  </conditionalFormatting>
  <conditionalFormatting sqref="L103">
    <cfRule type="expression" dxfId="312" priority="319">
      <formula>AND(K103&lt;&gt;"",L103="")</formula>
    </cfRule>
  </conditionalFormatting>
  <conditionalFormatting sqref="L104">
    <cfRule type="expression" dxfId="311" priority="320">
      <formula>AND(K104&lt;&gt;"",L104="")</formula>
    </cfRule>
  </conditionalFormatting>
  <conditionalFormatting sqref="K106:L106">
    <cfRule type="expression" dxfId="310" priority="313">
      <formula>$K105="1組あたり"</formula>
    </cfRule>
  </conditionalFormatting>
  <conditionalFormatting sqref="K105">
    <cfRule type="expression" dxfId="309" priority="316">
      <formula>AND(I105&gt;=1,K105="")</formula>
    </cfRule>
  </conditionalFormatting>
  <conditionalFormatting sqref="K106">
    <cfRule type="expression" dxfId="308" priority="317">
      <formula>AND(I106&gt;=1,K106="")</formula>
    </cfRule>
  </conditionalFormatting>
  <conditionalFormatting sqref="L105">
    <cfRule type="expression" dxfId="307" priority="314">
      <formula>AND(K105&lt;&gt;"",L105="")</formula>
    </cfRule>
  </conditionalFormatting>
  <conditionalFormatting sqref="L106">
    <cfRule type="expression" dxfId="306" priority="315">
      <formula>AND(K106&lt;&gt;"",L106="")</formula>
    </cfRule>
  </conditionalFormatting>
  <conditionalFormatting sqref="K108:L108">
    <cfRule type="expression" dxfId="305" priority="308">
      <formula>$K107="1組あたり"</formula>
    </cfRule>
  </conditionalFormatting>
  <conditionalFormatting sqref="K107">
    <cfRule type="expression" dxfId="304" priority="311">
      <formula>AND(I107&gt;=1,K107="")</formula>
    </cfRule>
  </conditionalFormatting>
  <conditionalFormatting sqref="K108">
    <cfRule type="expression" dxfId="303" priority="312">
      <formula>AND(I108&gt;=1,K108="")</formula>
    </cfRule>
  </conditionalFormatting>
  <conditionalFormatting sqref="L107">
    <cfRule type="expression" dxfId="302" priority="309">
      <formula>AND(K107&lt;&gt;"",L107="")</formula>
    </cfRule>
  </conditionalFormatting>
  <conditionalFormatting sqref="L108">
    <cfRule type="expression" dxfId="301" priority="310">
      <formula>AND(K108&lt;&gt;"",L108="")</formula>
    </cfRule>
  </conditionalFormatting>
  <conditionalFormatting sqref="K110:L110">
    <cfRule type="expression" dxfId="300" priority="303">
      <formula>$K109="1組あたり"</formula>
    </cfRule>
  </conditionalFormatting>
  <conditionalFormatting sqref="K109">
    <cfRule type="expression" dxfId="299" priority="306">
      <formula>AND(I109&gt;=1,K109="")</formula>
    </cfRule>
  </conditionalFormatting>
  <conditionalFormatting sqref="K110">
    <cfRule type="expression" dxfId="298" priority="307">
      <formula>AND(I110&gt;=1,K110="")</formula>
    </cfRule>
  </conditionalFormatting>
  <conditionalFormatting sqref="L109">
    <cfRule type="expression" dxfId="297" priority="304">
      <formula>AND(K109&lt;&gt;"",L109="")</formula>
    </cfRule>
  </conditionalFormatting>
  <conditionalFormatting sqref="L110">
    <cfRule type="expression" dxfId="296" priority="305">
      <formula>AND(K110&lt;&gt;"",L110="")</formula>
    </cfRule>
  </conditionalFormatting>
  <conditionalFormatting sqref="K112:L112">
    <cfRule type="expression" dxfId="295" priority="298">
      <formula>$K111="1組あたり"</formula>
    </cfRule>
  </conditionalFormatting>
  <conditionalFormatting sqref="K111">
    <cfRule type="expression" dxfId="294" priority="301">
      <formula>AND(I111&gt;=1,K111="")</formula>
    </cfRule>
  </conditionalFormatting>
  <conditionalFormatting sqref="K112">
    <cfRule type="expression" dxfId="293" priority="302">
      <formula>AND(I112&gt;=1,K112="")</formula>
    </cfRule>
  </conditionalFormatting>
  <conditionalFormatting sqref="L111">
    <cfRule type="expression" dxfId="292" priority="299">
      <formula>AND(K111&lt;&gt;"",L111="")</formula>
    </cfRule>
  </conditionalFormatting>
  <conditionalFormatting sqref="L112">
    <cfRule type="expression" dxfId="291" priority="300">
      <formula>AND(K112&lt;&gt;"",L112="")</formula>
    </cfRule>
  </conditionalFormatting>
  <conditionalFormatting sqref="K114:L114">
    <cfRule type="expression" dxfId="290" priority="293">
      <formula>$K113="1組あたり"</formula>
    </cfRule>
  </conditionalFormatting>
  <conditionalFormatting sqref="K113">
    <cfRule type="expression" dxfId="289" priority="296">
      <formula>AND(I113&gt;=1,K113="")</formula>
    </cfRule>
  </conditionalFormatting>
  <conditionalFormatting sqref="K114">
    <cfRule type="expression" dxfId="288" priority="297">
      <formula>AND(I114&gt;=1,K114="")</formula>
    </cfRule>
  </conditionalFormatting>
  <conditionalFormatting sqref="L113">
    <cfRule type="expression" dxfId="287" priority="294">
      <formula>AND(K113&lt;&gt;"",L113="")</formula>
    </cfRule>
  </conditionalFormatting>
  <conditionalFormatting sqref="L114">
    <cfRule type="expression" dxfId="286" priority="295">
      <formula>AND(K114&lt;&gt;"",L114="")</formula>
    </cfRule>
  </conditionalFormatting>
  <conditionalFormatting sqref="K116:L116">
    <cfRule type="expression" dxfId="285" priority="288">
      <formula>$K115="1組あたり"</formula>
    </cfRule>
  </conditionalFormatting>
  <conditionalFormatting sqref="K115">
    <cfRule type="expression" dxfId="284" priority="291">
      <formula>AND(I115&gt;=1,K115="")</formula>
    </cfRule>
  </conditionalFormatting>
  <conditionalFormatting sqref="K116">
    <cfRule type="expression" dxfId="283" priority="292">
      <formula>AND(I116&gt;=1,K116="")</formula>
    </cfRule>
  </conditionalFormatting>
  <conditionalFormatting sqref="L115">
    <cfRule type="expression" dxfId="282" priority="289">
      <formula>AND(K115&lt;&gt;"",L115="")</formula>
    </cfRule>
  </conditionalFormatting>
  <conditionalFormatting sqref="L116">
    <cfRule type="expression" dxfId="281" priority="290">
      <formula>AND(K116&lt;&gt;"",L116="")</formula>
    </cfRule>
  </conditionalFormatting>
  <conditionalFormatting sqref="K118:L118">
    <cfRule type="expression" dxfId="280" priority="283">
      <formula>$K117="1組あたり"</formula>
    </cfRule>
  </conditionalFormatting>
  <conditionalFormatting sqref="K117">
    <cfRule type="expression" dxfId="279" priority="286">
      <formula>AND(I117&gt;=1,K117="")</formula>
    </cfRule>
  </conditionalFormatting>
  <conditionalFormatting sqref="K118">
    <cfRule type="expression" dxfId="278" priority="287">
      <formula>AND(I118&gt;=1,K118="")</formula>
    </cfRule>
  </conditionalFormatting>
  <conditionalFormatting sqref="L117">
    <cfRule type="expression" dxfId="277" priority="284">
      <formula>AND(K117&lt;&gt;"",L117="")</formula>
    </cfRule>
  </conditionalFormatting>
  <conditionalFormatting sqref="L118">
    <cfRule type="expression" dxfId="276" priority="285">
      <formula>AND(K118&lt;&gt;"",L118="")</formula>
    </cfRule>
  </conditionalFormatting>
  <conditionalFormatting sqref="K120:L120">
    <cfRule type="expression" dxfId="275" priority="278">
      <formula>$K119="1組あたり"</formula>
    </cfRule>
  </conditionalFormatting>
  <conditionalFormatting sqref="K119">
    <cfRule type="expression" dxfId="274" priority="281">
      <formula>AND(I119&gt;=1,K119="")</formula>
    </cfRule>
  </conditionalFormatting>
  <conditionalFormatting sqref="K120">
    <cfRule type="expression" dxfId="273" priority="282">
      <formula>AND(I120&gt;=1,K120="")</formula>
    </cfRule>
  </conditionalFormatting>
  <conditionalFormatting sqref="L119">
    <cfRule type="expression" dxfId="272" priority="279">
      <formula>AND(K119&lt;&gt;"",L119="")</formula>
    </cfRule>
  </conditionalFormatting>
  <conditionalFormatting sqref="L120">
    <cfRule type="expression" dxfId="271" priority="280">
      <formula>AND(K120&lt;&gt;"",L120="")</formula>
    </cfRule>
  </conditionalFormatting>
  <conditionalFormatting sqref="K122:L122">
    <cfRule type="expression" dxfId="270" priority="273">
      <formula>$K121="1組あたり"</formula>
    </cfRule>
  </conditionalFormatting>
  <conditionalFormatting sqref="K121">
    <cfRule type="expression" dxfId="269" priority="276">
      <formula>AND(I121&gt;=1,K121="")</formula>
    </cfRule>
  </conditionalFormatting>
  <conditionalFormatting sqref="K122">
    <cfRule type="expression" dxfId="268" priority="277">
      <formula>AND(I122&gt;=1,K122="")</formula>
    </cfRule>
  </conditionalFormatting>
  <conditionalFormatting sqref="L121">
    <cfRule type="expression" dxfId="267" priority="274">
      <formula>AND(K121&lt;&gt;"",L121="")</formula>
    </cfRule>
  </conditionalFormatting>
  <conditionalFormatting sqref="L122">
    <cfRule type="expression" dxfId="266" priority="275">
      <formula>AND(K122&lt;&gt;"",L122="")</formula>
    </cfRule>
  </conditionalFormatting>
  <conditionalFormatting sqref="K124:L124">
    <cfRule type="expression" dxfId="265" priority="268">
      <formula>$K123="1組あたり"</formula>
    </cfRule>
  </conditionalFormatting>
  <conditionalFormatting sqref="K123">
    <cfRule type="expression" dxfId="264" priority="271">
      <formula>AND(I123&gt;=1,K123="")</formula>
    </cfRule>
  </conditionalFormatting>
  <conditionalFormatting sqref="K124">
    <cfRule type="expression" dxfId="263" priority="272">
      <formula>AND(I124&gt;=1,K124="")</formula>
    </cfRule>
  </conditionalFormatting>
  <conditionalFormatting sqref="L123">
    <cfRule type="expression" dxfId="262" priority="269">
      <formula>AND(K123&lt;&gt;"",L123="")</formula>
    </cfRule>
  </conditionalFormatting>
  <conditionalFormatting sqref="L124">
    <cfRule type="expression" dxfId="261" priority="270">
      <formula>AND(K124&lt;&gt;"",L124="")</formula>
    </cfRule>
  </conditionalFormatting>
  <conditionalFormatting sqref="K126:L126">
    <cfRule type="expression" dxfId="260" priority="263">
      <formula>$K125="1組あたり"</formula>
    </cfRule>
  </conditionalFormatting>
  <conditionalFormatting sqref="K125">
    <cfRule type="expression" dxfId="259" priority="266">
      <formula>AND(I125&gt;=1,K125="")</formula>
    </cfRule>
  </conditionalFormatting>
  <conditionalFormatting sqref="K126">
    <cfRule type="expression" dxfId="258" priority="267">
      <formula>AND(I126&gt;=1,K126="")</formula>
    </cfRule>
  </conditionalFormatting>
  <conditionalFormatting sqref="L125">
    <cfRule type="expression" dxfId="257" priority="264">
      <formula>AND(K125&lt;&gt;"",L125="")</formula>
    </cfRule>
  </conditionalFormatting>
  <conditionalFormatting sqref="L126">
    <cfRule type="expression" dxfId="256" priority="265">
      <formula>AND(K126&lt;&gt;"",L126="")</formula>
    </cfRule>
  </conditionalFormatting>
  <conditionalFormatting sqref="K128:L128">
    <cfRule type="expression" dxfId="255" priority="258">
      <formula>$K127="1組あたり"</formula>
    </cfRule>
  </conditionalFormatting>
  <conditionalFormatting sqref="K127">
    <cfRule type="expression" dxfId="254" priority="261">
      <formula>AND(I127&gt;=1,K127="")</formula>
    </cfRule>
  </conditionalFormatting>
  <conditionalFormatting sqref="K128">
    <cfRule type="expression" dxfId="253" priority="262">
      <formula>AND(I128&gt;=1,K128="")</formula>
    </cfRule>
  </conditionalFormatting>
  <conditionalFormatting sqref="L127">
    <cfRule type="expression" dxfId="252" priority="259">
      <formula>AND(K127&lt;&gt;"",L127="")</formula>
    </cfRule>
  </conditionalFormatting>
  <conditionalFormatting sqref="L128">
    <cfRule type="expression" dxfId="251" priority="260">
      <formula>AND(K128&lt;&gt;"",L128="")</formula>
    </cfRule>
  </conditionalFormatting>
  <conditionalFormatting sqref="K130:L130">
    <cfRule type="expression" dxfId="250" priority="253">
      <formula>$K129="1組あたり"</formula>
    </cfRule>
  </conditionalFormatting>
  <conditionalFormatting sqref="K129">
    <cfRule type="expression" dxfId="249" priority="256">
      <formula>AND(I129&gt;=1,K129="")</formula>
    </cfRule>
  </conditionalFormatting>
  <conditionalFormatting sqref="K130">
    <cfRule type="expression" dxfId="248" priority="257">
      <formula>AND(I130&gt;=1,K130="")</formula>
    </cfRule>
  </conditionalFormatting>
  <conditionalFormatting sqref="L129">
    <cfRule type="expression" dxfId="247" priority="254">
      <formula>AND(K129&lt;&gt;"",L129="")</formula>
    </cfRule>
  </conditionalFormatting>
  <conditionalFormatting sqref="L130">
    <cfRule type="expression" dxfId="246" priority="255">
      <formula>AND(K130&lt;&gt;"",L130="")</formula>
    </cfRule>
  </conditionalFormatting>
  <conditionalFormatting sqref="K132:L132">
    <cfRule type="expression" dxfId="245" priority="248">
      <formula>$K131="1組あたり"</formula>
    </cfRule>
  </conditionalFormatting>
  <conditionalFormatting sqref="K131">
    <cfRule type="expression" dxfId="244" priority="251">
      <formula>AND(I131&gt;=1,K131="")</formula>
    </cfRule>
  </conditionalFormatting>
  <conditionalFormatting sqref="K132">
    <cfRule type="expression" dxfId="243" priority="252">
      <formula>AND(I132&gt;=1,K132="")</formula>
    </cfRule>
  </conditionalFormatting>
  <conditionalFormatting sqref="L131">
    <cfRule type="expression" dxfId="242" priority="249">
      <formula>AND(K131&lt;&gt;"",L131="")</formula>
    </cfRule>
  </conditionalFormatting>
  <conditionalFormatting sqref="L132">
    <cfRule type="expression" dxfId="241" priority="250">
      <formula>AND(K132&lt;&gt;"",L132="")</formula>
    </cfRule>
  </conditionalFormatting>
  <conditionalFormatting sqref="K134:L134">
    <cfRule type="expression" dxfId="240" priority="243">
      <formula>$K133="1組あたり"</formula>
    </cfRule>
  </conditionalFormatting>
  <conditionalFormatting sqref="K133">
    <cfRule type="expression" dxfId="239" priority="246">
      <formula>AND(I133&gt;=1,K133="")</formula>
    </cfRule>
  </conditionalFormatting>
  <conditionalFormatting sqref="K134">
    <cfRule type="expression" dxfId="238" priority="247">
      <formula>AND(I134&gt;=1,K134="")</formula>
    </cfRule>
  </conditionalFormatting>
  <conditionalFormatting sqref="L133">
    <cfRule type="expression" dxfId="237" priority="244">
      <formula>AND(K133&lt;&gt;"",L133="")</formula>
    </cfRule>
  </conditionalFormatting>
  <conditionalFormatting sqref="L134">
    <cfRule type="expression" dxfId="236" priority="245">
      <formula>AND(K134&lt;&gt;"",L134="")</formula>
    </cfRule>
  </conditionalFormatting>
  <conditionalFormatting sqref="K136:L136">
    <cfRule type="expression" dxfId="235" priority="238">
      <formula>$K135="1組あたり"</formula>
    </cfRule>
  </conditionalFormatting>
  <conditionalFormatting sqref="K135">
    <cfRule type="expression" dxfId="234" priority="241">
      <formula>AND(I135&gt;=1,K135="")</formula>
    </cfRule>
  </conditionalFormatting>
  <conditionalFormatting sqref="K136">
    <cfRule type="expression" dxfId="233" priority="242">
      <formula>AND(I136&gt;=1,K136="")</formula>
    </cfRule>
  </conditionalFormatting>
  <conditionalFormatting sqref="L135">
    <cfRule type="expression" dxfId="232" priority="239">
      <formula>AND(K135&lt;&gt;"",L135="")</formula>
    </cfRule>
  </conditionalFormatting>
  <conditionalFormatting sqref="L136">
    <cfRule type="expression" dxfId="231" priority="240">
      <formula>AND(K136&lt;&gt;"",L136="")</formula>
    </cfRule>
  </conditionalFormatting>
  <conditionalFormatting sqref="K138:L138">
    <cfRule type="expression" dxfId="230" priority="233">
      <formula>$K137="1組あたり"</formula>
    </cfRule>
  </conditionalFormatting>
  <conditionalFormatting sqref="K137">
    <cfRule type="expression" dxfId="229" priority="236">
      <formula>AND(I137&gt;=1,K137="")</formula>
    </cfRule>
  </conditionalFormatting>
  <conditionalFormatting sqref="K138">
    <cfRule type="expression" dxfId="228" priority="237">
      <formula>AND(I138&gt;=1,K138="")</formula>
    </cfRule>
  </conditionalFormatting>
  <conditionalFormatting sqref="L137">
    <cfRule type="expression" dxfId="227" priority="234">
      <formula>AND(K137&lt;&gt;"",L137="")</formula>
    </cfRule>
  </conditionalFormatting>
  <conditionalFormatting sqref="L138">
    <cfRule type="expression" dxfId="226" priority="235">
      <formula>AND(K138&lt;&gt;"",L138="")</formula>
    </cfRule>
  </conditionalFormatting>
  <conditionalFormatting sqref="K140:L140">
    <cfRule type="expression" dxfId="225" priority="228">
      <formula>$K139="1組あたり"</formula>
    </cfRule>
  </conditionalFormatting>
  <conditionalFormatting sqref="K139">
    <cfRule type="expression" dxfId="224" priority="231">
      <formula>AND(I139&gt;=1,K139="")</formula>
    </cfRule>
  </conditionalFormatting>
  <conditionalFormatting sqref="K140">
    <cfRule type="expression" dxfId="223" priority="232">
      <formula>AND(I140&gt;=1,K140="")</formula>
    </cfRule>
  </conditionalFormatting>
  <conditionalFormatting sqref="L139">
    <cfRule type="expression" dxfId="222" priority="229">
      <formula>AND(K139&lt;&gt;"",L139="")</formula>
    </cfRule>
  </conditionalFormatting>
  <conditionalFormatting sqref="L140">
    <cfRule type="expression" dxfId="221" priority="230">
      <formula>AND(K140&lt;&gt;"",L140="")</formula>
    </cfRule>
  </conditionalFormatting>
  <conditionalFormatting sqref="K142:L142">
    <cfRule type="expression" dxfId="220" priority="223">
      <formula>$K141="1組あたり"</formula>
    </cfRule>
  </conditionalFormatting>
  <conditionalFormatting sqref="K141">
    <cfRule type="expression" dxfId="219" priority="226">
      <formula>AND(I141&gt;=1,K141="")</formula>
    </cfRule>
  </conditionalFormatting>
  <conditionalFormatting sqref="K142">
    <cfRule type="expression" dxfId="218" priority="227">
      <formula>AND(I142&gt;=1,K142="")</formula>
    </cfRule>
  </conditionalFormatting>
  <conditionalFormatting sqref="L141">
    <cfRule type="expression" dxfId="217" priority="224">
      <formula>AND(K141&lt;&gt;"",L141="")</formula>
    </cfRule>
  </conditionalFormatting>
  <conditionalFormatting sqref="L142">
    <cfRule type="expression" dxfId="216" priority="225">
      <formula>AND(K142&lt;&gt;"",L142="")</formula>
    </cfRule>
  </conditionalFormatting>
  <conditionalFormatting sqref="K144:L144">
    <cfRule type="expression" dxfId="215" priority="218">
      <formula>$K143="1組あたり"</formula>
    </cfRule>
  </conditionalFormatting>
  <conditionalFormatting sqref="K143">
    <cfRule type="expression" dxfId="214" priority="221">
      <formula>AND(I143&gt;=1,K143="")</formula>
    </cfRule>
  </conditionalFormatting>
  <conditionalFormatting sqref="K144">
    <cfRule type="expression" dxfId="213" priority="222">
      <formula>AND(I144&gt;=1,K144="")</formula>
    </cfRule>
  </conditionalFormatting>
  <conditionalFormatting sqref="L143">
    <cfRule type="expression" dxfId="212" priority="219">
      <formula>AND(K143&lt;&gt;"",L143="")</formula>
    </cfRule>
  </conditionalFormatting>
  <conditionalFormatting sqref="L144">
    <cfRule type="expression" dxfId="211" priority="220">
      <formula>AND(K144&lt;&gt;"",L144="")</formula>
    </cfRule>
  </conditionalFormatting>
  <conditionalFormatting sqref="K146:L146">
    <cfRule type="expression" dxfId="210" priority="213">
      <formula>$K145="1組あたり"</formula>
    </cfRule>
  </conditionalFormatting>
  <conditionalFormatting sqref="K145">
    <cfRule type="expression" dxfId="209" priority="216">
      <formula>AND(I145&gt;=1,K145="")</formula>
    </cfRule>
  </conditionalFormatting>
  <conditionalFormatting sqref="K146">
    <cfRule type="expression" dxfId="208" priority="217">
      <formula>AND(I146&gt;=1,K146="")</formula>
    </cfRule>
  </conditionalFormatting>
  <conditionalFormatting sqref="L145">
    <cfRule type="expression" dxfId="207" priority="214">
      <formula>AND(K145&lt;&gt;"",L145="")</formula>
    </cfRule>
  </conditionalFormatting>
  <conditionalFormatting sqref="L146">
    <cfRule type="expression" dxfId="206" priority="215">
      <formula>AND(K146&lt;&gt;"",L146="")</formula>
    </cfRule>
  </conditionalFormatting>
  <conditionalFormatting sqref="K148:L148">
    <cfRule type="expression" dxfId="205" priority="208">
      <formula>$K147="1組あたり"</formula>
    </cfRule>
  </conditionalFormatting>
  <conditionalFormatting sqref="K147">
    <cfRule type="expression" dxfId="204" priority="211">
      <formula>AND(I147&gt;=1,K147="")</formula>
    </cfRule>
  </conditionalFormatting>
  <conditionalFormatting sqref="K148">
    <cfRule type="expression" dxfId="203" priority="212">
      <formula>AND(I148&gt;=1,K148="")</formula>
    </cfRule>
  </conditionalFormatting>
  <conditionalFormatting sqref="L147">
    <cfRule type="expression" dxfId="202" priority="209">
      <formula>AND(K147&lt;&gt;"",L147="")</formula>
    </cfRule>
  </conditionalFormatting>
  <conditionalFormatting sqref="L148">
    <cfRule type="expression" dxfId="201" priority="210">
      <formula>AND(K148&lt;&gt;"",L148="")</formula>
    </cfRule>
  </conditionalFormatting>
  <conditionalFormatting sqref="K150:L150">
    <cfRule type="expression" dxfId="200" priority="203">
      <formula>$K149="1組あたり"</formula>
    </cfRule>
  </conditionalFormatting>
  <conditionalFormatting sqref="K149">
    <cfRule type="expression" dxfId="199" priority="206">
      <formula>AND(I149&gt;=1,K149="")</formula>
    </cfRule>
  </conditionalFormatting>
  <conditionalFormatting sqref="K150">
    <cfRule type="expression" dxfId="198" priority="207">
      <formula>AND(I150&gt;=1,K150="")</formula>
    </cfRule>
  </conditionalFormatting>
  <conditionalFormatting sqref="L149">
    <cfRule type="expression" dxfId="197" priority="204">
      <formula>AND(K149&lt;&gt;"",L149="")</formula>
    </cfRule>
  </conditionalFormatting>
  <conditionalFormatting sqref="L150">
    <cfRule type="expression" dxfId="196" priority="205">
      <formula>AND(K150&lt;&gt;"",L150="")</formula>
    </cfRule>
  </conditionalFormatting>
  <conditionalFormatting sqref="K152:L152">
    <cfRule type="expression" dxfId="195" priority="198">
      <formula>$K151="1組あたり"</formula>
    </cfRule>
  </conditionalFormatting>
  <conditionalFormatting sqref="K151">
    <cfRule type="expression" dxfId="194" priority="201">
      <formula>AND(I151&gt;=1,K151="")</formula>
    </cfRule>
  </conditionalFormatting>
  <conditionalFormatting sqref="K152">
    <cfRule type="expression" dxfId="193" priority="202">
      <formula>AND(I152&gt;=1,K152="")</formula>
    </cfRule>
  </conditionalFormatting>
  <conditionalFormatting sqref="L151">
    <cfRule type="expression" dxfId="192" priority="199">
      <formula>AND(K151&lt;&gt;"",L151="")</formula>
    </cfRule>
  </conditionalFormatting>
  <conditionalFormatting sqref="L152">
    <cfRule type="expression" dxfId="191" priority="200">
      <formula>AND(K152&lt;&gt;"",L152="")</formula>
    </cfRule>
  </conditionalFormatting>
  <conditionalFormatting sqref="K154:L154">
    <cfRule type="expression" dxfId="190" priority="193">
      <formula>$K153="1組あたり"</formula>
    </cfRule>
  </conditionalFormatting>
  <conditionalFormatting sqref="K153">
    <cfRule type="expression" dxfId="189" priority="196">
      <formula>AND(I153&gt;=1,K153="")</formula>
    </cfRule>
  </conditionalFormatting>
  <conditionalFormatting sqref="K154">
    <cfRule type="expression" dxfId="188" priority="197">
      <formula>AND(I154&gt;=1,K154="")</formula>
    </cfRule>
  </conditionalFormatting>
  <conditionalFormatting sqref="L153">
    <cfRule type="expression" dxfId="187" priority="194">
      <formula>AND(K153&lt;&gt;"",L153="")</formula>
    </cfRule>
  </conditionalFormatting>
  <conditionalFormatting sqref="L154">
    <cfRule type="expression" dxfId="186" priority="195">
      <formula>AND(K154&lt;&gt;"",L154="")</formula>
    </cfRule>
  </conditionalFormatting>
  <conditionalFormatting sqref="K156:L156">
    <cfRule type="expression" dxfId="185" priority="188">
      <formula>$K155="1組あたり"</formula>
    </cfRule>
  </conditionalFormatting>
  <conditionalFormatting sqref="K155">
    <cfRule type="expression" dxfId="184" priority="191">
      <formula>AND(I155&gt;=1,K155="")</formula>
    </cfRule>
  </conditionalFormatting>
  <conditionalFormatting sqref="K156">
    <cfRule type="expression" dxfId="183" priority="192">
      <formula>AND(I156&gt;=1,K156="")</formula>
    </cfRule>
  </conditionalFormatting>
  <conditionalFormatting sqref="L155">
    <cfRule type="expression" dxfId="182" priority="189">
      <formula>AND(K155&lt;&gt;"",L155="")</formula>
    </cfRule>
  </conditionalFormatting>
  <conditionalFormatting sqref="L156">
    <cfRule type="expression" dxfId="181" priority="190">
      <formula>AND(K156&lt;&gt;"",L156="")</formula>
    </cfRule>
  </conditionalFormatting>
  <conditionalFormatting sqref="K158:L158">
    <cfRule type="expression" dxfId="180" priority="183">
      <formula>$K157="1組あたり"</formula>
    </cfRule>
  </conditionalFormatting>
  <conditionalFormatting sqref="K157">
    <cfRule type="expression" dxfId="179" priority="186">
      <formula>AND(I157&gt;=1,K157="")</formula>
    </cfRule>
  </conditionalFormatting>
  <conditionalFormatting sqref="K158">
    <cfRule type="expression" dxfId="178" priority="187">
      <formula>AND(I158&gt;=1,K158="")</formula>
    </cfRule>
  </conditionalFormatting>
  <conditionalFormatting sqref="L157">
    <cfRule type="expression" dxfId="177" priority="184">
      <formula>AND(K157&lt;&gt;"",L157="")</formula>
    </cfRule>
  </conditionalFormatting>
  <conditionalFormatting sqref="L158">
    <cfRule type="expression" dxfId="176" priority="185">
      <formula>AND(K158&lt;&gt;"",L158="")</formula>
    </cfRule>
  </conditionalFormatting>
  <conditionalFormatting sqref="K160:L160">
    <cfRule type="expression" dxfId="175" priority="178">
      <formula>$K159="1組あたり"</formula>
    </cfRule>
  </conditionalFormatting>
  <conditionalFormatting sqref="K159">
    <cfRule type="expression" dxfId="174" priority="181">
      <formula>AND(I159&gt;=1,K159="")</formula>
    </cfRule>
  </conditionalFormatting>
  <conditionalFormatting sqref="K160">
    <cfRule type="expression" dxfId="173" priority="182">
      <formula>AND(I160&gt;=1,K160="")</formula>
    </cfRule>
  </conditionalFormatting>
  <conditionalFormatting sqref="L159">
    <cfRule type="expression" dxfId="172" priority="179">
      <formula>AND(K159&lt;&gt;"",L159="")</formula>
    </cfRule>
  </conditionalFormatting>
  <conditionalFormatting sqref="L160">
    <cfRule type="expression" dxfId="171" priority="180">
      <formula>AND(K160&lt;&gt;"",L160="")</formula>
    </cfRule>
  </conditionalFormatting>
  <conditionalFormatting sqref="K162:L162">
    <cfRule type="expression" dxfId="170" priority="173">
      <formula>$K161="1組あたり"</formula>
    </cfRule>
  </conditionalFormatting>
  <conditionalFormatting sqref="K161">
    <cfRule type="expression" dxfId="169" priority="176">
      <formula>AND(I161&gt;=1,K161="")</formula>
    </cfRule>
  </conditionalFormatting>
  <conditionalFormatting sqref="K162">
    <cfRule type="expression" dxfId="168" priority="177">
      <formula>AND(I162&gt;=1,K162="")</formula>
    </cfRule>
  </conditionalFormatting>
  <conditionalFormatting sqref="L161">
    <cfRule type="expression" dxfId="167" priority="174">
      <formula>AND(K161&lt;&gt;"",L161="")</formula>
    </cfRule>
  </conditionalFormatting>
  <conditionalFormatting sqref="L162">
    <cfRule type="expression" dxfId="166" priority="175">
      <formula>AND(K162&lt;&gt;"",L162="")</formula>
    </cfRule>
  </conditionalFormatting>
  <conditionalFormatting sqref="K164:L164">
    <cfRule type="expression" dxfId="165" priority="168">
      <formula>$K163="1組あたり"</formula>
    </cfRule>
  </conditionalFormatting>
  <conditionalFormatting sqref="K163">
    <cfRule type="expression" dxfId="164" priority="171">
      <formula>AND(I163&gt;=1,K163="")</formula>
    </cfRule>
  </conditionalFormatting>
  <conditionalFormatting sqref="K164">
    <cfRule type="expression" dxfId="163" priority="172">
      <formula>AND(I164&gt;=1,K164="")</formula>
    </cfRule>
  </conditionalFormatting>
  <conditionalFormatting sqref="L163">
    <cfRule type="expression" dxfId="162" priority="169">
      <formula>AND(K163&lt;&gt;"",L163="")</formula>
    </cfRule>
  </conditionalFormatting>
  <conditionalFormatting sqref="L164">
    <cfRule type="expression" dxfId="161" priority="170">
      <formula>AND(K164&lt;&gt;"",L164="")</formula>
    </cfRule>
  </conditionalFormatting>
  <conditionalFormatting sqref="K166:L166">
    <cfRule type="expression" dxfId="160" priority="163">
      <formula>$K165="1組あたり"</formula>
    </cfRule>
  </conditionalFormatting>
  <conditionalFormatting sqref="K165">
    <cfRule type="expression" dxfId="159" priority="166">
      <formula>AND(I165&gt;=1,K165="")</formula>
    </cfRule>
  </conditionalFormatting>
  <conditionalFormatting sqref="K166">
    <cfRule type="expression" dxfId="158" priority="167">
      <formula>AND(I166&gt;=1,K166="")</formula>
    </cfRule>
  </conditionalFormatting>
  <conditionalFormatting sqref="L165">
    <cfRule type="expression" dxfId="157" priority="164">
      <formula>AND(K165&lt;&gt;"",L165="")</formula>
    </cfRule>
  </conditionalFormatting>
  <conditionalFormatting sqref="L166">
    <cfRule type="expression" dxfId="156" priority="165">
      <formula>AND(K166&lt;&gt;"",L166="")</formula>
    </cfRule>
  </conditionalFormatting>
  <conditionalFormatting sqref="K168:L168">
    <cfRule type="expression" dxfId="155" priority="158">
      <formula>$K167="1組あたり"</formula>
    </cfRule>
  </conditionalFormatting>
  <conditionalFormatting sqref="K167">
    <cfRule type="expression" dxfId="154" priority="161">
      <formula>AND(I167&gt;=1,K167="")</formula>
    </cfRule>
  </conditionalFormatting>
  <conditionalFormatting sqref="K168">
    <cfRule type="expression" dxfId="153" priority="162">
      <formula>AND(I168&gt;=1,K168="")</formula>
    </cfRule>
  </conditionalFormatting>
  <conditionalFormatting sqref="L167">
    <cfRule type="expression" dxfId="152" priority="159">
      <formula>AND(K167&lt;&gt;"",L167="")</formula>
    </cfRule>
  </conditionalFormatting>
  <conditionalFormatting sqref="L168">
    <cfRule type="expression" dxfId="151" priority="160">
      <formula>AND(K168&lt;&gt;"",L168="")</formula>
    </cfRule>
  </conditionalFormatting>
  <conditionalFormatting sqref="K170:L170">
    <cfRule type="expression" dxfId="150" priority="153">
      <formula>$K169="1組あたり"</formula>
    </cfRule>
  </conditionalFormatting>
  <conditionalFormatting sqref="K169">
    <cfRule type="expression" dxfId="149" priority="156">
      <formula>AND(I169&gt;=1,K169="")</formula>
    </cfRule>
  </conditionalFormatting>
  <conditionalFormatting sqref="K170">
    <cfRule type="expression" dxfId="148" priority="157">
      <formula>AND(I170&gt;=1,K170="")</formula>
    </cfRule>
  </conditionalFormatting>
  <conditionalFormatting sqref="L169">
    <cfRule type="expression" dxfId="147" priority="154">
      <formula>AND(K169&lt;&gt;"",L169="")</formula>
    </cfRule>
  </conditionalFormatting>
  <conditionalFormatting sqref="L170">
    <cfRule type="expression" dxfId="146" priority="155">
      <formula>AND(K170&lt;&gt;"",L170="")</formula>
    </cfRule>
  </conditionalFormatting>
  <conditionalFormatting sqref="K172:L172">
    <cfRule type="expression" dxfId="145" priority="148">
      <formula>$K171="1組あたり"</formula>
    </cfRule>
  </conditionalFormatting>
  <conditionalFormatting sqref="K171">
    <cfRule type="expression" dxfId="144" priority="151">
      <formula>AND(I171&gt;=1,K171="")</formula>
    </cfRule>
  </conditionalFormatting>
  <conditionalFormatting sqref="K172">
    <cfRule type="expression" dxfId="143" priority="152">
      <formula>AND(I172&gt;=1,K172="")</formula>
    </cfRule>
  </conditionalFormatting>
  <conditionalFormatting sqref="L171">
    <cfRule type="expression" dxfId="142" priority="149">
      <formula>AND(K171&lt;&gt;"",L171="")</formula>
    </cfRule>
  </conditionalFormatting>
  <conditionalFormatting sqref="L172">
    <cfRule type="expression" dxfId="141" priority="150">
      <formula>AND(K172&lt;&gt;"",L172="")</formula>
    </cfRule>
  </conditionalFormatting>
  <conditionalFormatting sqref="K174:L174">
    <cfRule type="expression" dxfId="140" priority="143">
      <formula>$K173="1組あたり"</formula>
    </cfRule>
  </conditionalFormatting>
  <conditionalFormatting sqref="K173">
    <cfRule type="expression" dxfId="139" priority="146">
      <formula>AND(I173&gt;=1,K173="")</formula>
    </cfRule>
  </conditionalFormatting>
  <conditionalFormatting sqref="K174">
    <cfRule type="expression" dxfId="138" priority="147">
      <formula>AND(I174&gt;=1,K174="")</formula>
    </cfRule>
  </conditionalFormatting>
  <conditionalFormatting sqref="L173">
    <cfRule type="expression" dxfId="137" priority="144">
      <formula>AND(K173&lt;&gt;"",L173="")</formula>
    </cfRule>
  </conditionalFormatting>
  <conditionalFormatting sqref="L174">
    <cfRule type="expression" dxfId="136" priority="145">
      <formula>AND(K174&lt;&gt;"",L174="")</formula>
    </cfRule>
  </conditionalFormatting>
  <conditionalFormatting sqref="K176:L176">
    <cfRule type="expression" dxfId="135" priority="138">
      <formula>$K175="1組あたり"</formula>
    </cfRule>
  </conditionalFormatting>
  <conditionalFormatting sqref="K175">
    <cfRule type="expression" dxfId="134" priority="141">
      <formula>AND(I175&gt;=1,K175="")</formula>
    </cfRule>
  </conditionalFormatting>
  <conditionalFormatting sqref="K176">
    <cfRule type="expression" dxfId="133" priority="142">
      <formula>AND(I176&gt;=1,K176="")</formula>
    </cfRule>
  </conditionalFormatting>
  <conditionalFormatting sqref="L175">
    <cfRule type="expression" dxfId="132" priority="139">
      <formula>AND(K175&lt;&gt;"",L175="")</formula>
    </cfRule>
  </conditionalFormatting>
  <conditionalFormatting sqref="L176">
    <cfRule type="expression" dxfId="131" priority="140">
      <formula>AND(K176&lt;&gt;"",L176="")</formula>
    </cfRule>
  </conditionalFormatting>
  <conditionalFormatting sqref="K178:L178">
    <cfRule type="expression" dxfId="130" priority="133">
      <formula>$K177="1組あたり"</formula>
    </cfRule>
  </conditionalFormatting>
  <conditionalFormatting sqref="K177">
    <cfRule type="expression" dxfId="129" priority="136">
      <formula>AND(I177&gt;=1,K177="")</formula>
    </cfRule>
  </conditionalFormatting>
  <conditionalFormatting sqref="K178">
    <cfRule type="expression" dxfId="128" priority="137">
      <formula>AND(I178&gt;=1,K178="")</formula>
    </cfRule>
  </conditionalFormatting>
  <conditionalFormatting sqref="L177">
    <cfRule type="expression" dxfId="127" priority="134">
      <formula>AND(K177&lt;&gt;"",L177="")</formula>
    </cfRule>
  </conditionalFormatting>
  <conditionalFormatting sqref="L178">
    <cfRule type="expression" dxfId="126" priority="135">
      <formula>AND(K178&lt;&gt;"",L178="")</formula>
    </cfRule>
  </conditionalFormatting>
  <conditionalFormatting sqref="K180:L180">
    <cfRule type="expression" dxfId="125" priority="128">
      <formula>$K179="1組あたり"</formula>
    </cfRule>
  </conditionalFormatting>
  <conditionalFormatting sqref="K179">
    <cfRule type="expression" dxfId="124" priority="131">
      <formula>AND(I179&gt;=1,K179="")</formula>
    </cfRule>
  </conditionalFormatting>
  <conditionalFormatting sqref="K180">
    <cfRule type="expression" dxfId="123" priority="132">
      <formula>AND(I180&gt;=1,K180="")</formula>
    </cfRule>
  </conditionalFormatting>
  <conditionalFormatting sqref="L179">
    <cfRule type="expression" dxfId="122" priority="129">
      <formula>AND(K179&lt;&gt;"",L179="")</formula>
    </cfRule>
  </conditionalFormatting>
  <conditionalFormatting sqref="L180">
    <cfRule type="expression" dxfId="121" priority="130">
      <formula>AND(K180&lt;&gt;"",L180="")</formula>
    </cfRule>
  </conditionalFormatting>
  <conditionalFormatting sqref="K182:L182">
    <cfRule type="expression" dxfId="120" priority="123">
      <formula>$K181="1組あたり"</formula>
    </cfRule>
  </conditionalFormatting>
  <conditionalFormatting sqref="K181">
    <cfRule type="expression" dxfId="119" priority="126">
      <formula>AND(I181&gt;=1,K181="")</formula>
    </cfRule>
  </conditionalFormatting>
  <conditionalFormatting sqref="K182">
    <cfRule type="expression" dxfId="118" priority="127">
      <formula>AND(I182&gt;=1,K182="")</formula>
    </cfRule>
  </conditionalFormatting>
  <conditionalFormatting sqref="L181">
    <cfRule type="expression" dxfId="117" priority="124">
      <formula>AND(K181&lt;&gt;"",L181="")</formula>
    </cfRule>
  </conditionalFormatting>
  <conditionalFormatting sqref="L182">
    <cfRule type="expression" dxfId="116" priority="125">
      <formula>AND(K182&lt;&gt;"",L182="")</formula>
    </cfRule>
  </conditionalFormatting>
  <conditionalFormatting sqref="K184:L184">
    <cfRule type="expression" dxfId="115" priority="118">
      <formula>$K183="1組あたり"</formula>
    </cfRule>
  </conditionalFormatting>
  <conditionalFormatting sqref="K183">
    <cfRule type="expression" dxfId="114" priority="121">
      <formula>AND(I183&gt;=1,K183="")</formula>
    </cfRule>
  </conditionalFormatting>
  <conditionalFormatting sqref="K184">
    <cfRule type="expression" dxfId="113" priority="122">
      <formula>AND(I184&gt;=1,K184="")</formula>
    </cfRule>
  </conditionalFormatting>
  <conditionalFormatting sqref="L183">
    <cfRule type="expression" dxfId="112" priority="119">
      <formula>AND(K183&lt;&gt;"",L183="")</formula>
    </cfRule>
  </conditionalFormatting>
  <conditionalFormatting sqref="L184">
    <cfRule type="expression" dxfId="111" priority="120">
      <formula>AND(K184&lt;&gt;"",L184="")</formula>
    </cfRule>
  </conditionalFormatting>
  <conditionalFormatting sqref="K186:L186">
    <cfRule type="expression" dxfId="110" priority="113">
      <formula>$K185="1組あたり"</formula>
    </cfRule>
  </conditionalFormatting>
  <conditionalFormatting sqref="K185">
    <cfRule type="expression" dxfId="109" priority="116">
      <formula>AND(I185&gt;=1,K185="")</formula>
    </cfRule>
  </conditionalFormatting>
  <conditionalFormatting sqref="K186">
    <cfRule type="expression" dxfId="108" priority="117">
      <formula>AND(I186&gt;=1,K186="")</formula>
    </cfRule>
  </conditionalFormatting>
  <conditionalFormatting sqref="L185">
    <cfRule type="expression" dxfId="107" priority="114">
      <formula>AND(K185&lt;&gt;"",L185="")</formula>
    </cfRule>
  </conditionalFormatting>
  <conditionalFormatting sqref="L186">
    <cfRule type="expression" dxfId="106" priority="115">
      <formula>AND(K186&lt;&gt;"",L186="")</formula>
    </cfRule>
  </conditionalFormatting>
  <conditionalFormatting sqref="K188:L188">
    <cfRule type="expression" dxfId="105" priority="108">
      <formula>$K187="1組あたり"</formula>
    </cfRule>
  </conditionalFormatting>
  <conditionalFormatting sqref="K187">
    <cfRule type="expression" dxfId="104" priority="111">
      <formula>AND(I187&gt;=1,K187="")</formula>
    </cfRule>
  </conditionalFormatting>
  <conditionalFormatting sqref="K188">
    <cfRule type="expression" dxfId="103" priority="112">
      <formula>AND(I188&gt;=1,K188="")</formula>
    </cfRule>
  </conditionalFormatting>
  <conditionalFormatting sqref="L187">
    <cfRule type="expression" dxfId="102" priority="109">
      <formula>AND(K187&lt;&gt;"",L187="")</formula>
    </cfRule>
  </conditionalFormatting>
  <conditionalFormatting sqref="L188">
    <cfRule type="expression" dxfId="101" priority="110">
      <formula>AND(K188&lt;&gt;"",L188="")</formula>
    </cfRule>
  </conditionalFormatting>
  <conditionalFormatting sqref="K190:L190">
    <cfRule type="expression" dxfId="100" priority="103">
      <formula>$K189="1組あたり"</formula>
    </cfRule>
  </conditionalFormatting>
  <conditionalFormatting sqref="K189">
    <cfRule type="expression" dxfId="99" priority="106">
      <formula>AND(I189&gt;=1,K189="")</formula>
    </cfRule>
  </conditionalFormatting>
  <conditionalFormatting sqref="K190">
    <cfRule type="expression" dxfId="98" priority="107">
      <formula>AND(I190&gt;=1,K190="")</formula>
    </cfRule>
  </conditionalFormatting>
  <conditionalFormatting sqref="L189">
    <cfRule type="expression" dxfId="97" priority="104">
      <formula>AND(K189&lt;&gt;"",L189="")</formula>
    </cfRule>
  </conditionalFormatting>
  <conditionalFormatting sqref="L190">
    <cfRule type="expression" dxfId="96" priority="105">
      <formula>AND(K190&lt;&gt;"",L190="")</formula>
    </cfRule>
  </conditionalFormatting>
  <conditionalFormatting sqref="K192:L192">
    <cfRule type="expression" dxfId="95" priority="98">
      <formula>$K191="1組あたり"</formula>
    </cfRule>
  </conditionalFormatting>
  <conditionalFormatting sqref="K191">
    <cfRule type="expression" dxfId="94" priority="101">
      <formula>AND(I191&gt;=1,K191="")</formula>
    </cfRule>
  </conditionalFormatting>
  <conditionalFormatting sqref="K192">
    <cfRule type="expression" dxfId="93" priority="102">
      <formula>AND(I192&gt;=1,K192="")</formula>
    </cfRule>
  </conditionalFormatting>
  <conditionalFormatting sqref="L191">
    <cfRule type="expression" dxfId="92" priority="99">
      <formula>AND(K191&lt;&gt;"",L191="")</formula>
    </cfRule>
  </conditionalFormatting>
  <conditionalFormatting sqref="L192">
    <cfRule type="expression" dxfId="91" priority="100">
      <formula>AND(K192&lt;&gt;"",L192="")</formula>
    </cfRule>
  </conditionalFormatting>
  <conditionalFormatting sqref="K194:L194">
    <cfRule type="expression" dxfId="90" priority="93">
      <formula>$K193="1組あたり"</formula>
    </cfRule>
  </conditionalFormatting>
  <conditionalFormatting sqref="K193">
    <cfRule type="expression" dxfId="89" priority="96">
      <formula>AND(I193&gt;=1,K193="")</formula>
    </cfRule>
  </conditionalFormatting>
  <conditionalFormatting sqref="K194">
    <cfRule type="expression" dxfId="88" priority="97">
      <formula>AND(I194&gt;=1,K194="")</formula>
    </cfRule>
  </conditionalFormatting>
  <conditionalFormatting sqref="L193">
    <cfRule type="expression" dxfId="87" priority="94">
      <formula>AND(K193&lt;&gt;"",L193="")</formula>
    </cfRule>
  </conditionalFormatting>
  <conditionalFormatting sqref="L194">
    <cfRule type="expression" dxfId="86" priority="95">
      <formula>AND(K194&lt;&gt;"",L194="")</formula>
    </cfRule>
  </conditionalFormatting>
  <conditionalFormatting sqref="K196:L196">
    <cfRule type="expression" dxfId="85" priority="88">
      <formula>$K195="1組あたり"</formula>
    </cfRule>
  </conditionalFormatting>
  <conditionalFormatting sqref="K195">
    <cfRule type="expression" dxfId="84" priority="91">
      <formula>AND(I195&gt;=1,K195="")</formula>
    </cfRule>
  </conditionalFormatting>
  <conditionalFormatting sqref="K196">
    <cfRule type="expression" dxfId="83" priority="92">
      <formula>AND(I196&gt;=1,K196="")</formula>
    </cfRule>
  </conditionalFormatting>
  <conditionalFormatting sqref="L195">
    <cfRule type="expression" dxfId="82" priority="89">
      <formula>AND(K195&lt;&gt;"",L195="")</formula>
    </cfRule>
  </conditionalFormatting>
  <conditionalFormatting sqref="L196">
    <cfRule type="expression" dxfId="81" priority="90">
      <formula>AND(K196&lt;&gt;"",L196="")</formula>
    </cfRule>
  </conditionalFormatting>
  <conditionalFormatting sqref="K198:L198">
    <cfRule type="expression" dxfId="80" priority="83">
      <formula>$K197="1組あたり"</formula>
    </cfRule>
  </conditionalFormatting>
  <conditionalFormatting sqref="K197">
    <cfRule type="expression" dxfId="79" priority="86">
      <formula>AND(I197&gt;=1,K197="")</formula>
    </cfRule>
  </conditionalFormatting>
  <conditionalFormatting sqref="K198">
    <cfRule type="expression" dxfId="78" priority="87">
      <formula>AND(I198&gt;=1,K198="")</formula>
    </cfRule>
  </conditionalFormatting>
  <conditionalFormatting sqref="L197">
    <cfRule type="expression" dxfId="77" priority="84">
      <formula>AND(K197&lt;&gt;"",L197="")</formula>
    </cfRule>
  </conditionalFormatting>
  <conditionalFormatting sqref="L198">
    <cfRule type="expression" dxfId="76" priority="85">
      <formula>AND(K198&lt;&gt;"",L198="")</formula>
    </cfRule>
  </conditionalFormatting>
  <conditionalFormatting sqref="K200:L200">
    <cfRule type="expression" dxfId="75" priority="78">
      <formula>$K199="1組あたり"</formula>
    </cfRule>
  </conditionalFormatting>
  <conditionalFormatting sqref="K199">
    <cfRule type="expression" dxfId="74" priority="81">
      <formula>AND(I199&gt;=1,K199="")</formula>
    </cfRule>
  </conditionalFormatting>
  <conditionalFormatting sqref="K200">
    <cfRule type="expression" dxfId="73" priority="82">
      <formula>AND(I200&gt;=1,K200="")</formula>
    </cfRule>
  </conditionalFormatting>
  <conditionalFormatting sqref="L199">
    <cfRule type="expression" dxfId="72" priority="79">
      <formula>AND(K199&lt;&gt;"",L199="")</formula>
    </cfRule>
  </conditionalFormatting>
  <conditionalFormatting sqref="L200">
    <cfRule type="expression" dxfId="71" priority="80">
      <formula>AND(K200&lt;&gt;"",L200="")</formula>
    </cfRule>
  </conditionalFormatting>
  <conditionalFormatting sqref="K202:L202">
    <cfRule type="expression" dxfId="70" priority="73">
      <formula>$K201="1組あたり"</formula>
    </cfRule>
  </conditionalFormatting>
  <conditionalFormatting sqref="K201">
    <cfRule type="expression" dxfId="69" priority="76">
      <formula>AND(I201&gt;=1,K201="")</formula>
    </cfRule>
  </conditionalFormatting>
  <conditionalFormatting sqref="K202">
    <cfRule type="expression" dxfId="68" priority="77">
      <formula>AND(I202&gt;=1,K202="")</formula>
    </cfRule>
  </conditionalFormatting>
  <conditionalFormatting sqref="L201">
    <cfRule type="expression" dxfId="67" priority="74">
      <formula>AND(K201&lt;&gt;"",L201="")</formula>
    </cfRule>
  </conditionalFormatting>
  <conditionalFormatting sqref="L202">
    <cfRule type="expression" dxfId="66" priority="75">
      <formula>AND(K202&lt;&gt;"",L202="")</formula>
    </cfRule>
  </conditionalFormatting>
  <conditionalFormatting sqref="K204:L204">
    <cfRule type="expression" dxfId="65" priority="68">
      <formula>$K203="1組あたり"</formula>
    </cfRule>
  </conditionalFormatting>
  <conditionalFormatting sqref="K203">
    <cfRule type="expression" dxfId="64" priority="71">
      <formula>AND(I203&gt;=1,K203="")</formula>
    </cfRule>
  </conditionalFormatting>
  <conditionalFormatting sqref="K204">
    <cfRule type="expression" dxfId="63" priority="72">
      <formula>AND(I204&gt;=1,K204="")</formula>
    </cfRule>
  </conditionalFormatting>
  <conditionalFormatting sqref="L203">
    <cfRule type="expression" dxfId="62" priority="69">
      <formula>AND(K203&lt;&gt;"",L203="")</formula>
    </cfRule>
  </conditionalFormatting>
  <conditionalFormatting sqref="L204">
    <cfRule type="expression" dxfId="61" priority="70">
      <formula>AND(K204&lt;&gt;"",L204="")</formula>
    </cfRule>
  </conditionalFormatting>
  <conditionalFormatting sqref="AB3:AB14">
    <cfRule type="expression" dxfId="60" priority="67">
      <formula>AND(AA3&lt;&gt;"",AB3="")</formula>
    </cfRule>
  </conditionalFormatting>
  <conditionalFormatting sqref="AC6:AD6">
    <cfRule type="expression" dxfId="59" priority="57">
      <formula>$K5="1組あたり"</formula>
    </cfRule>
  </conditionalFormatting>
  <conditionalFormatting sqref="AC5">
    <cfRule type="expression" dxfId="58" priority="60">
      <formula>AND(AA5&gt;=1,AC5="")</formula>
    </cfRule>
  </conditionalFormatting>
  <conditionalFormatting sqref="AC6">
    <cfRule type="expression" dxfId="57" priority="61">
      <formula>AND(AA6&gt;=1,AC6="")</formula>
    </cfRule>
  </conditionalFormatting>
  <conditionalFormatting sqref="AD5">
    <cfRule type="expression" dxfId="56" priority="58">
      <formula>AND(AC5&lt;&gt;"",AD5="")</formula>
    </cfRule>
  </conditionalFormatting>
  <conditionalFormatting sqref="AD6">
    <cfRule type="expression" dxfId="55" priority="59">
      <formula>AND(AC6&lt;&gt;"",AD6="")</formula>
    </cfRule>
  </conditionalFormatting>
  <conditionalFormatting sqref="AC8:AD8">
    <cfRule type="expression" dxfId="54" priority="52">
      <formula>$K7="1組あたり"</formula>
    </cfRule>
  </conditionalFormatting>
  <conditionalFormatting sqref="AC7">
    <cfRule type="expression" dxfId="53" priority="55">
      <formula>AND(AA7&gt;=1,AC7="")</formula>
    </cfRule>
  </conditionalFormatting>
  <conditionalFormatting sqref="AC8">
    <cfRule type="expression" dxfId="52" priority="56">
      <formula>AND(AA8&gt;=1,AC8="")</formula>
    </cfRule>
  </conditionalFormatting>
  <conditionalFormatting sqref="AD7">
    <cfRule type="expression" dxfId="51" priority="53">
      <formula>AND(AC7&lt;&gt;"",AD7="")</formula>
    </cfRule>
  </conditionalFormatting>
  <conditionalFormatting sqref="AD8">
    <cfRule type="expression" dxfId="50" priority="54">
      <formula>AND(AC8&lt;&gt;"",AD8="")</formula>
    </cfRule>
  </conditionalFormatting>
  <conditionalFormatting sqref="AC10:AD10">
    <cfRule type="expression" dxfId="49" priority="47">
      <formula>$K9="1組あたり"</formula>
    </cfRule>
  </conditionalFormatting>
  <conditionalFormatting sqref="AC9">
    <cfRule type="expression" dxfId="48" priority="50">
      <formula>AND(AA9&gt;=1,AC9="")</formula>
    </cfRule>
  </conditionalFormatting>
  <conditionalFormatting sqref="AC10">
    <cfRule type="expression" dxfId="47" priority="51">
      <formula>AND(AA10&gt;=1,AC10="")</formula>
    </cfRule>
  </conditionalFormatting>
  <conditionalFormatting sqref="AD9">
    <cfRule type="expression" dxfId="46" priority="48">
      <formula>AND(AC9&lt;&gt;"",AD9="")</formula>
    </cfRule>
  </conditionalFormatting>
  <conditionalFormatting sqref="AD10">
    <cfRule type="expression" dxfId="45" priority="49">
      <formula>AND(AC10&lt;&gt;"",AD10="")</formula>
    </cfRule>
  </conditionalFormatting>
  <conditionalFormatting sqref="AC12:AD12">
    <cfRule type="expression" dxfId="44" priority="42">
      <formula>$K11="1組あたり"</formula>
    </cfRule>
  </conditionalFormatting>
  <conditionalFormatting sqref="AC11">
    <cfRule type="expression" dxfId="43" priority="45">
      <formula>AND(AA11&gt;=1,AC11="")</formula>
    </cfRule>
  </conditionalFormatting>
  <conditionalFormatting sqref="AC12">
    <cfRule type="expression" dxfId="42" priority="46">
      <formula>AND(AA12&gt;=1,AC12="")</formula>
    </cfRule>
  </conditionalFormatting>
  <conditionalFormatting sqref="AD11">
    <cfRule type="expression" dxfId="41" priority="43">
      <formula>AND(AC11&lt;&gt;"",AD11="")</formula>
    </cfRule>
  </conditionalFormatting>
  <conditionalFormatting sqref="AD12">
    <cfRule type="expression" dxfId="40" priority="44">
      <formula>AND(AC12&lt;&gt;"",AD12="")</formula>
    </cfRule>
  </conditionalFormatting>
  <conditionalFormatting sqref="AC14:AD14">
    <cfRule type="expression" dxfId="39" priority="37">
      <formula>$K13="1組あたり"</formula>
    </cfRule>
  </conditionalFormatting>
  <conditionalFormatting sqref="AC13">
    <cfRule type="expression" dxfId="38" priority="40">
      <formula>AND(AA13&gt;=1,AC13="")</formula>
    </cfRule>
  </conditionalFormatting>
  <conditionalFormatting sqref="AC14">
    <cfRule type="expression" dxfId="37" priority="41">
      <formula>AND(AA14&gt;=1,AC14="")</formula>
    </cfRule>
  </conditionalFormatting>
  <conditionalFormatting sqref="AD13">
    <cfRule type="expression" dxfId="36" priority="38">
      <formula>AND(AC13&lt;&gt;"",AD13="")</formula>
    </cfRule>
  </conditionalFormatting>
  <conditionalFormatting sqref="AD14">
    <cfRule type="expression" dxfId="35" priority="39">
      <formula>AND(AC14&lt;&gt;"",AD14="")</formula>
    </cfRule>
  </conditionalFormatting>
  <conditionalFormatting sqref="AB17:AB26">
    <cfRule type="expression" dxfId="34" priority="36">
      <formula>AND(AA17&lt;&gt;"",AB17="")</formula>
    </cfRule>
  </conditionalFormatting>
  <conditionalFormatting sqref="AC18:AD18">
    <cfRule type="expression" dxfId="33" priority="35">
      <formula>$K17="1組あたり"</formula>
    </cfRule>
  </conditionalFormatting>
  <conditionalFormatting sqref="AC17">
    <cfRule type="expression" dxfId="32" priority="34">
      <formula>AND(AA17&lt;&gt;"",AC17="")</formula>
    </cfRule>
  </conditionalFormatting>
  <conditionalFormatting sqref="AD17">
    <cfRule type="expression" dxfId="31" priority="32">
      <formula>AND(AC17&lt;&gt;"",AD17="")</formula>
    </cfRule>
  </conditionalFormatting>
  <conditionalFormatting sqref="AD18">
    <cfRule type="expression" dxfId="30" priority="31">
      <formula>AND(AC18&lt;&gt;"",AD18="")</formula>
    </cfRule>
  </conditionalFormatting>
  <conditionalFormatting sqref="AC20:AD20">
    <cfRule type="expression" dxfId="29" priority="26">
      <formula>$K19="1組あたり"</formula>
    </cfRule>
  </conditionalFormatting>
  <conditionalFormatting sqref="AC19">
    <cfRule type="expression" dxfId="28" priority="29">
      <formula>AND(AA19&gt;=1,AC19="")</formula>
    </cfRule>
  </conditionalFormatting>
  <conditionalFormatting sqref="AC20">
    <cfRule type="expression" dxfId="27" priority="30">
      <formula>AND(AA20&gt;=1,AC20="")</formula>
    </cfRule>
  </conditionalFormatting>
  <conditionalFormatting sqref="AD19">
    <cfRule type="expression" dxfId="26" priority="27">
      <formula>AND(AC19&lt;&gt;"",AD19="")</formula>
    </cfRule>
  </conditionalFormatting>
  <conditionalFormatting sqref="AD20">
    <cfRule type="expression" dxfId="25" priority="28">
      <formula>AND(AC20&lt;&gt;"",AD20="")</formula>
    </cfRule>
  </conditionalFormatting>
  <conditionalFormatting sqref="AC22:AD22">
    <cfRule type="expression" dxfId="24" priority="21">
      <formula>$K21="1組あたり"</formula>
    </cfRule>
  </conditionalFormatting>
  <conditionalFormatting sqref="AC21">
    <cfRule type="expression" dxfId="23" priority="24">
      <formula>AND(AA21&gt;=1,AC21="")</formula>
    </cfRule>
  </conditionalFormatting>
  <conditionalFormatting sqref="AC22">
    <cfRule type="expression" dxfId="22" priority="25">
      <formula>AND(AA22&gt;=1,AC22="")</formula>
    </cfRule>
  </conditionalFormatting>
  <conditionalFormatting sqref="AD21">
    <cfRule type="expression" dxfId="21" priority="22">
      <formula>AND(AC21&lt;&gt;"",AD21="")</formula>
    </cfRule>
  </conditionalFormatting>
  <conditionalFormatting sqref="AD22">
    <cfRule type="expression" dxfId="20" priority="23">
      <formula>AND(AC22&lt;&gt;"",AD22="")</formula>
    </cfRule>
  </conditionalFormatting>
  <conditionalFormatting sqref="AC24:AD24">
    <cfRule type="expression" dxfId="19" priority="16">
      <formula>$K23="1組あたり"</formula>
    </cfRule>
  </conditionalFormatting>
  <conditionalFormatting sqref="AC23">
    <cfRule type="expression" dxfId="18" priority="19">
      <formula>AND(AA23&gt;=1,AC23="")</formula>
    </cfRule>
  </conditionalFormatting>
  <conditionalFormatting sqref="AC24">
    <cfRule type="expression" dxfId="17" priority="20">
      <formula>AND(AA24&gt;=1,AC24="")</formula>
    </cfRule>
  </conditionalFormatting>
  <conditionalFormatting sqref="AD23">
    <cfRule type="expression" dxfId="16" priority="17">
      <formula>AND(AC23&lt;&gt;"",AD23="")</formula>
    </cfRule>
  </conditionalFormatting>
  <conditionalFormatting sqref="AD24">
    <cfRule type="expression" dxfId="15" priority="18">
      <formula>AND(AC24&lt;&gt;"",AD24="")</formula>
    </cfRule>
  </conditionalFormatting>
  <conditionalFormatting sqref="AC26:AD26">
    <cfRule type="expression" dxfId="14" priority="11">
      <formula>$K25="1組あたり"</formula>
    </cfRule>
  </conditionalFormatting>
  <conditionalFormatting sqref="AC25">
    <cfRule type="expression" dxfId="13" priority="14">
      <formula>AND(AA25&gt;=1,AC25="")</formula>
    </cfRule>
  </conditionalFormatting>
  <conditionalFormatting sqref="AC26">
    <cfRule type="expression" dxfId="12" priority="15">
      <formula>AND(AA26&gt;=1,AC26="")</formula>
    </cfRule>
  </conditionalFormatting>
  <conditionalFormatting sqref="AD25">
    <cfRule type="expression" dxfId="11" priority="12">
      <formula>AND(AC25&lt;&gt;"",AD25="")</formula>
    </cfRule>
  </conditionalFormatting>
  <conditionalFormatting sqref="AD26">
    <cfRule type="expression" dxfId="10" priority="13">
      <formula>AND(AC26&lt;&gt;"",AD26="")</formula>
    </cfRule>
  </conditionalFormatting>
  <conditionalFormatting sqref="K4:L4">
    <cfRule type="expression" dxfId="9" priority="8">
      <formula>$K3="1組あたり"</formula>
    </cfRule>
  </conditionalFormatting>
  <conditionalFormatting sqref="K3">
    <cfRule type="expression" dxfId="8" priority="9">
      <formula>AND(I3&lt;&gt;"",K3="")</formula>
    </cfRule>
  </conditionalFormatting>
  <conditionalFormatting sqref="K4">
    <cfRule type="expression" dxfId="7" priority="10">
      <formula>AND(I4&lt;&gt;"",K4="")</formula>
    </cfRule>
  </conditionalFormatting>
  <conditionalFormatting sqref="L3">
    <cfRule type="expression" dxfId="6" priority="7">
      <formula>AND(K3&lt;&gt;"",L3="")</formula>
    </cfRule>
  </conditionalFormatting>
  <conditionalFormatting sqref="L4">
    <cfRule type="expression" dxfId="5" priority="6">
      <formula>AND(K4&lt;&gt;"",L4="")</formula>
    </cfRule>
  </conditionalFormatting>
  <conditionalFormatting sqref="AC4:AD4">
    <cfRule type="expression" dxfId="4" priority="3">
      <formula>$K3="1組あたり"</formula>
    </cfRule>
  </conditionalFormatting>
  <conditionalFormatting sqref="AC3">
    <cfRule type="expression" dxfId="3" priority="4">
      <formula>AND(AA3&lt;&gt;"",AC3="")</formula>
    </cfRule>
  </conditionalFormatting>
  <conditionalFormatting sqref="AC4">
    <cfRule type="expression" dxfId="2" priority="5">
      <formula>AND(AA4&lt;&gt;"",AC4="")</formula>
    </cfRule>
  </conditionalFormatting>
  <conditionalFormatting sqref="AD3">
    <cfRule type="expression" dxfId="1" priority="2">
      <formula>AND(AC3&lt;&gt;"",AD3="")</formula>
    </cfRule>
  </conditionalFormatting>
  <conditionalFormatting sqref="AD4">
    <cfRule type="expression" dxfId="0" priority="1">
      <formula>AND(AC4&lt;&gt;"",AD4="")</formula>
    </cfRule>
  </conditionalFormatting>
  <dataValidations count="6">
    <dataValidation allowBlank="1" showInputMessage="1" showErrorMessage="1" promptTitle="入力時の注意" prompt="人数の数字のみを入力すること。_x000a_例：３人だった場合は「３」と入力" sqref="AA17:AA26 N6:P6 N8:P8 N10:P10 N12:P12 N14:P14 N16:P16 N18:P18 N20:P20 N22:P22 N24:P24 N26:P26 N28:P28 N30:P30 N32:P32 N34:P34 N36:P36 N38:P38 N40:P40 N42:P42 N44:P44 N46:P46 N48:P48 N50:P50 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N202:P202 N204:P204 AA3:AA14 AF6:AH6 AF8:AH8 AF10:AH10 AF12:AH12 AF14:AH14 I3:I204" xr:uid="{B548F868-CA3D-4A5F-946D-A532FCBD5D3A}"/>
    <dataValidation allowBlank="1" showInputMessage="1" showErrorMessage="1" promptTitle="入力時の注意" prompt="入力方法：西暦/月/日_x000a_例：2024/6/3" sqref="B203:D203 T9:V9 T11:V11 T13:V13 B13:D13 B15:D15 B17:D17 B19:D19 B21:D21 B23:D23 B25:D25 B27:D27 B29:D29 B31:D31 B33:D33 B35:D35 B37:D37 B39:D39 B41:D41 B43:D43 B45:D45 B47:D47 B49:D49 B51:D51 B53:D53 B55:D55 B57:D57 B59:D59 B61:D61 B63:D63 B65:D65 B67:D67 B69:D69 B71:D71 B73:D73 B75:D75 B77:D77 B79:D79 B81:D81 B83:D83 B85:D85 B87:D87 B89:D89 B91:D91 B93:D93 B95:D95 B97:D97 B99:D99 B101:D101 B103:D103 B105:D105 B107:D107 B109:D109 B111:D111 B113:D113 B115:D115 B117:D117 B119:D119 B121:D121 B123:D123 B125:D125 B127:D127 B129:D129 B131:D131 B133:D133 B135:D135 B137:D137 B139:D139 B141:D141 B143:D143 B145:D145 B147:D147 B149:D149 B151:D151 B153:D153 B155:D155 B157:D157 B159:D159 B161:D161 B163:D163 B165:D165 B167:D167 B169:D169 B171:D171 B173:D173 B175:D175 B177:D177 B179:D179 B181:D181 B183:D183 B185:D185 B187:D187 B189:D189 B191:D191 B193:D193 B195:D195 B197:D197 B199:D199 B201:D201 T5:V5 T7:V7 B7:D7 B9:D9 B11:D11 B5:D5" xr:uid="{AAEEC0E4-7618-42A2-8308-A0499E7FF5D7}"/>
    <dataValidation allowBlank="1" showInputMessage="1" showErrorMessage="1" promptTitle="入力時の注意" prompt="入力方法：時間:分　例：14:00" sqref="D204 B202 B204 D200 D202 B198 B200 D196 D198 B194 B196 D192 D194 B190 B192 D188 D190 B186 B188 D184 D186 B182 B184 D180 D182 B178 B180 D176 D178 B174 B176 D172 D174 B170 B172 D168 D170 B166 B168 D164 D166 B162 B164 D160 D162 B158 B160 D156 D158 B154 B156 D152 D154 B150 B152 D148 D150 B146 B148 D144 D146 B142 B144 D140 D142 B138 B140 D136 D138 B134 B136 D132 D134 B130 B132 D128 D130 B126 B128 D124 D126 B122 B124 D120 D122 B118 B120 D116 D118 B114 B116 D112 D114 B110 B112 D108 D110 B106 B108 D104 D106 B102 B104 D100 D102 B98 B100 D96 D98 B94 B96 D92 D94 B90 B92 D88 D90 B86 B88 D84 D86 B82 B84 D80 D82 B78 B80 D76 D78 B74 B76 D72 D74 B70 B72 D68 D70 B66 B68 D64 D66 B62 B64 D60 D62 B58 B60 D56 D58 B54 B56 D52 D54 B50 B52 D48 D50 B46 B48 D44 D46 B42 B44 D40 D42 B38 B40 D36 D38 B34 B36 D32 D34 B30 B32 D28 D30 B26 B28 D24 D26 B22 B24 D20 D22 B18 B20 D16 D18 B14 B16 V14 D14 T10 T12 V8 V10 T6 T8 V6 T14 V12 D12 B10 B12 D8 D10 B6 B8 D6" xr:uid="{8D80BDBE-4336-4C88-947C-BDFF3C7B40D7}"/>
    <dataValidation allowBlank="1" showInputMessage="1" showErrorMessage="1" promptTitle="入力時の注意" prompt="金額の数字のみを入力すること。_x000a_例：300円だった場合は「300」と入力" sqref="AD17:AD26 L5:L204 AD5:AD14" xr:uid="{5F41AF03-2BF5-4B73-9911-9648C5696CA9}"/>
    <dataValidation type="list" allowBlank="1" showInputMessage="1" showErrorMessage="1" sqref="K202 K148 K170 AC26 K16 K164 K10 K6 K8 K12 K14 K18 K20 K22 K126 K120 K116 K142 K82 K104 K76 K38 K60 K32 K28 K72 K54 K50 K52 K56 K58 K62 K74 K78 K80 K84 K86 K88 K90 K92 K98 K94 K96 K100 K102 K106 K108 K110 K112 K138 K140 K144 K146 K150 K160 K152 K154 K156 K158 K24 K162 K166 K168 K30 K172 K174 K176 K178 K180 K26 K34 K36 K40 K42 K44 K46 K48 K64 K66 K68 K70 K114 K118 K122 K124 K128 K130 K132 K134 K136 K192 K186 K182 K184 K188 K190 K194 K196 K198 K200 K204 AC22 AC10 AC6 AC8 AC12 AC14 AC18 AC24 AC20" xr:uid="{3CCDCDF6-E1FE-4209-A853-06DD3BFFEB1F}">
      <formula1>"子ども1人あたり"</formula1>
    </dataValidation>
    <dataValidation type="list" allowBlank="1" showInputMessage="1" showErrorMessage="1" sqref="K147 K37 AC25 K15 K169 K9 K5 K7 K11 K13 K17 K19 K21 K125 K119 K141 K137 K103 K81 K97 K75 K31 K27 K59 K53 K49 K51 K55 K57 K71 K73 K77 K79 K83 K85 K87 K61 K29 K201 K93 K95 K99 K101 K105 K107 K109 K111 K139 K143 K145 K113 K163 K149 K151 K153 K155 K157 K159 K115 K161 K165 K33 K167 K171 K173 K175 K177 K23 K35 K39 K41 K43 K45 K47 K63 K65 K67 K179 K25 K69 K89 K117 K121 K91 K123 K127 K129 K131 K133 K135 K191 K185 K181 K183 K187 K189 K193 K195 K197 K199 K203 AC21 AC9 AC5 AC7 AC11 AC13 AC17 AC23 AC19" xr:uid="{57BDB11D-017B-414A-B5B4-D147BE9D4D0B}">
      <formula1>"1組あたり,大人1人あたり"</formula1>
    </dataValidation>
  </dataValidations>
  <pageMargins left="0.25" right="0.25" top="0.75" bottom="0.75" header="0.3" footer="0.3"/>
  <pageSetup paperSize="9" scale="75"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68"/>
  <sheetViews>
    <sheetView view="pageBreakPreview" zoomScaleNormal="100" zoomScaleSheetLayoutView="100" workbookViewId="0">
      <selection activeCell="J59" sqref="J59"/>
    </sheetView>
  </sheetViews>
  <sheetFormatPr defaultColWidth="9" defaultRowHeight="14"/>
  <cols>
    <col min="1" max="1" width="9" style="1"/>
    <col min="2" max="2" width="15.08984375" style="1" customWidth="1"/>
    <col min="3" max="3" width="22.08984375" style="1" customWidth="1"/>
    <col min="4" max="4" width="5.90625" style="1" customWidth="1"/>
    <col min="5" max="5" width="22.08984375" style="1" customWidth="1"/>
    <col min="6" max="6" width="3.6328125" style="1" customWidth="1"/>
    <col min="7" max="7" width="10.7265625" style="1" customWidth="1"/>
    <col min="8" max="8" width="3.6328125" style="1" customWidth="1"/>
    <col min="9" max="9" width="10.6328125" style="1" customWidth="1"/>
    <col min="10" max="10" width="8.6328125" style="1" customWidth="1"/>
    <col min="11" max="16384" width="9" style="1"/>
  </cols>
  <sheetData>
    <row r="2" spans="2:9" ht="24" customHeight="1">
      <c r="B2" s="376" t="s">
        <v>216</v>
      </c>
      <c r="C2" s="376"/>
      <c r="D2" s="376"/>
      <c r="E2" s="376"/>
      <c r="F2" s="376"/>
      <c r="G2" s="376"/>
      <c r="H2" s="376"/>
      <c r="I2" s="376"/>
    </row>
    <row r="3" spans="2:9" ht="17.25" customHeight="1">
      <c r="B3" s="7"/>
      <c r="C3" s="8"/>
      <c r="D3" s="8"/>
      <c r="E3" s="6"/>
      <c r="F3" s="6"/>
      <c r="G3" s="6"/>
      <c r="H3" s="8"/>
      <c r="I3" s="9"/>
    </row>
    <row r="4" spans="2:9" ht="20.25" customHeight="1">
      <c r="B4" s="8"/>
      <c r="C4" s="8"/>
      <c r="D4" s="8"/>
      <c r="E4" s="10" t="s">
        <v>36</v>
      </c>
      <c r="F4" s="11"/>
      <c r="G4" s="11"/>
      <c r="H4" s="12"/>
      <c r="I4" s="12"/>
    </row>
    <row r="5" spans="2:9" ht="20.25" customHeight="1">
      <c r="B5" s="8"/>
      <c r="C5" s="8"/>
      <c r="D5" s="8"/>
      <c r="E5" s="10" t="s">
        <v>37</v>
      </c>
      <c r="F5" s="13"/>
      <c r="G5" s="11"/>
      <c r="H5" s="14"/>
      <c r="I5" s="6"/>
    </row>
    <row r="6" spans="2:9" ht="17.25" customHeight="1" thickBot="1">
      <c r="B6" s="15" t="s">
        <v>0</v>
      </c>
      <c r="C6" s="16"/>
      <c r="D6" s="17"/>
      <c r="E6" s="17"/>
      <c r="F6" s="18"/>
      <c r="G6" s="6"/>
      <c r="H6" s="6"/>
      <c r="I6" s="6"/>
    </row>
    <row r="7" spans="2:9" s="2" customFormat="1" ht="25.5" customHeight="1" thickBot="1">
      <c r="B7" s="19" t="s">
        <v>6</v>
      </c>
      <c r="C7" s="377" t="s">
        <v>7</v>
      </c>
      <c r="D7" s="378"/>
      <c r="E7" s="379"/>
      <c r="F7" s="377" t="s">
        <v>8</v>
      </c>
      <c r="G7" s="380"/>
      <c r="H7" s="20"/>
      <c r="I7" s="21"/>
    </row>
    <row r="8" spans="2:9" ht="25.5" customHeight="1" thickTop="1" thickBot="1">
      <c r="B8" s="22" t="s">
        <v>2</v>
      </c>
      <c r="C8" s="381" t="s">
        <v>217</v>
      </c>
      <c r="D8" s="382"/>
      <c r="E8" s="383"/>
      <c r="F8" s="23" t="s">
        <v>13</v>
      </c>
      <c r="G8" s="24">
        <v>100000</v>
      </c>
      <c r="H8" s="25"/>
      <c r="I8" s="6"/>
    </row>
    <row r="9" spans="2:9" ht="15" customHeight="1">
      <c r="B9" s="26" t="s">
        <v>3</v>
      </c>
      <c r="C9" s="384" t="s">
        <v>38</v>
      </c>
      <c r="D9" s="385"/>
      <c r="E9" s="386"/>
      <c r="F9" s="27"/>
      <c r="G9" s="28">
        <v>25700</v>
      </c>
      <c r="H9" s="12"/>
      <c r="I9" s="6"/>
    </row>
    <row r="10" spans="2:9" ht="15" customHeight="1">
      <c r="B10" s="368" t="s">
        <v>4</v>
      </c>
      <c r="C10" s="370" t="s">
        <v>48</v>
      </c>
      <c r="D10" s="371"/>
      <c r="E10" s="372"/>
      <c r="F10" s="29"/>
      <c r="G10" s="30">
        <v>6000</v>
      </c>
      <c r="H10" s="12"/>
      <c r="I10" s="6"/>
    </row>
    <row r="11" spans="2:9" ht="15" customHeight="1">
      <c r="B11" s="369"/>
      <c r="C11" s="373"/>
      <c r="D11" s="374"/>
      <c r="E11" s="375"/>
      <c r="F11" s="31"/>
      <c r="G11" s="32"/>
      <c r="H11" s="12"/>
      <c r="I11" s="6"/>
    </row>
    <row r="12" spans="2:9" ht="15" customHeight="1">
      <c r="B12" s="33" t="s">
        <v>11</v>
      </c>
      <c r="C12" s="387"/>
      <c r="D12" s="388"/>
      <c r="E12" s="389"/>
      <c r="F12" s="34"/>
      <c r="G12" s="35"/>
      <c r="H12" s="12"/>
      <c r="I12" s="6"/>
    </row>
    <row r="13" spans="2:9" ht="16.5" customHeight="1" thickBot="1">
      <c r="B13" s="36"/>
      <c r="C13" s="390"/>
      <c r="D13" s="391"/>
      <c r="E13" s="392"/>
      <c r="F13" s="37"/>
      <c r="G13" s="35"/>
      <c r="H13" s="12"/>
      <c r="I13" s="6"/>
    </row>
    <row r="14" spans="2:9" ht="25.5" customHeight="1" thickTop="1" thickBot="1">
      <c r="B14" s="393" t="s">
        <v>12</v>
      </c>
      <c r="C14" s="394"/>
      <c r="D14" s="394"/>
      <c r="E14" s="394"/>
      <c r="F14" s="104" t="s">
        <v>10</v>
      </c>
      <c r="G14" s="103">
        <f>SUM(G8:G13)</f>
        <v>131700</v>
      </c>
      <c r="H14" s="25"/>
      <c r="I14" s="6"/>
    </row>
    <row r="15" spans="2:9" ht="7.5" customHeight="1">
      <c r="B15" s="6"/>
      <c r="C15" s="6"/>
      <c r="D15" s="6"/>
      <c r="E15" s="6"/>
      <c r="F15" s="6"/>
      <c r="G15" s="6"/>
      <c r="H15" s="6"/>
      <c r="I15" s="6"/>
    </row>
    <row r="16" spans="2:9" ht="17.25" customHeight="1" thickBot="1">
      <c r="B16" s="15" t="s">
        <v>1</v>
      </c>
      <c r="C16" s="16" t="s">
        <v>27</v>
      </c>
      <c r="D16" s="6"/>
      <c r="E16" s="6"/>
      <c r="F16" s="6"/>
      <c r="G16" s="6"/>
      <c r="H16" s="6"/>
      <c r="I16" s="6"/>
    </row>
    <row r="17" spans="2:13" ht="6" customHeight="1">
      <c r="B17" s="395" t="s">
        <v>9</v>
      </c>
      <c r="C17" s="397" t="s">
        <v>24</v>
      </c>
      <c r="D17" s="398"/>
      <c r="E17" s="399"/>
      <c r="F17" s="423" t="s">
        <v>8</v>
      </c>
      <c r="G17" s="424"/>
      <c r="H17" s="403"/>
      <c r="I17" s="404"/>
    </row>
    <row r="18" spans="2:13" s="2" customFormat="1" ht="25.5" customHeight="1" thickBot="1">
      <c r="B18" s="396"/>
      <c r="C18" s="400"/>
      <c r="D18" s="401"/>
      <c r="E18" s="402"/>
      <c r="F18" s="425"/>
      <c r="G18" s="426"/>
      <c r="H18" s="405" t="s">
        <v>218</v>
      </c>
      <c r="I18" s="406"/>
      <c r="M18" s="407"/>
    </row>
    <row r="19" spans="2:13" s="2" customFormat="1" ht="14.25" customHeight="1" thickTop="1">
      <c r="B19" s="408" t="s">
        <v>21</v>
      </c>
      <c r="C19" s="411" t="s">
        <v>39</v>
      </c>
      <c r="D19" s="412"/>
      <c r="E19" s="413"/>
      <c r="F19" s="38"/>
      <c r="G19" s="39">
        <v>30000</v>
      </c>
      <c r="H19" s="40"/>
      <c r="I19" s="41">
        <v>20300</v>
      </c>
      <c r="M19" s="407"/>
    </row>
    <row r="20" spans="2:13" s="2" customFormat="1" ht="14.25" customHeight="1">
      <c r="B20" s="409"/>
      <c r="C20" s="414"/>
      <c r="D20" s="415"/>
      <c r="E20" s="416"/>
      <c r="F20" s="42"/>
      <c r="G20" s="43"/>
      <c r="H20" s="44"/>
      <c r="I20" s="45"/>
      <c r="M20" s="407"/>
    </row>
    <row r="21" spans="2:13" s="2" customFormat="1" ht="14.25" customHeight="1">
      <c r="B21" s="409"/>
      <c r="C21" s="373"/>
      <c r="D21" s="374"/>
      <c r="E21" s="375"/>
      <c r="F21" s="38"/>
      <c r="G21" s="39"/>
      <c r="H21" s="40"/>
      <c r="I21" s="41"/>
      <c r="M21" s="407"/>
    </row>
    <row r="22" spans="2:13" s="2" customFormat="1" ht="14.25" customHeight="1" thickBot="1">
      <c r="B22" s="410"/>
      <c r="C22" s="417" t="s">
        <v>26</v>
      </c>
      <c r="D22" s="418"/>
      <c r="E22" s="419"/>
      <c r="F22" s="46"/>
      <c r="G22" s="47">
        <f>SUM(G19:G21)</f>
        <v>30000</v>
      </c>
      <c r="H22" s="48"/>
      <c r="I22" s="49">
        <f>SUM(I19:I21)</f>
        <v>20300</v>
      </c>
      <c r="M22" s="407"/>
    </row>
    <row r="23" spans="2:13" s="2" customFormat="1" ht="14.25" customHeight="1">
      <c r="B23" s="408" t="s">
        <v>22</v>
      </c>
      <c r="C23" s="420"/>
      <c r="D23" s="421"/>
      <c r="E23" s="422"/>
      <c r="F23" s="38"/>
      <c r="G23" s="50"/>
      <c r="H23" s="427"/>
      <c r="I23" s="428"/>
      <c r="M23" s="407"/>
    </row>
    <row r="24" spans="2:13" s="2" customFormat="1" ht="14.25" customHeight="1">
      <c r="B24" s="409"/>
      <c r="C24" s="373"/>
      <c r="D24" s="374"/>
      <c r="E24" s="375"/>
      <c r="F24" s="51"/>
      <c r="G24" s="52"/>
      <c r="H24" s="429"/>
      <c r="I24" s="430"/>
      <c r="M24" s="407"/>
    </row>
    <row r="25" spans="2:13" s="2" customFormat="1" ht="14.25" customHeight="1" thickBot="1">
      <c r="B25" s="409"/>
      <c r="C25" s="433" t="s">
        <v>26</v>
      </c>
      <c r="D25" s="434"/>
      <c r="E25" s="435"/>
      <c r="F25" s="46"/>
      <c r="G25" s="53">
        <f>SUM(G23:G24)</f>
        <v>0</v>
      </c>
      <c r="H25" s="431"/>
      <c r="I25" s="432"/>
      <c r="M25" s="407"/>
    </row>
    <row r="26" spans="2:13" s="2" customFormat="1" ht="14.25" customHeight="1">
      <c r="B26" s="436" t="s">
        <v>16</v>
      </c>
      <c r="C26" s="437" t="s">
        <v>40</v>
      </c>
      <c r="D26" s="438"/>
      <c r="E26" s="439"/>
      <c r="F26" s="54"/>
      <c r="G26" s="55">
        <v>5000</v>
      </c>
      <c r="H26" s="56"/>
      <c r="I26" s="57">
        <v>5000</v>
      </c>
      <c r="M26" s="407"/>
    </row>
    <row r="27" spans="2:13" s="2" customFormat="1" ht="14.25" customHeight="1">
      <c r="B27" s="409"/>
      <c r="C27" s="373"/>
      <c r="D27" s="374"/>
      <c r="E27" s="375"/>
      <c r="F27" s="51"/>
      <c r="G27" s="52"/>
      <c r="H27" s="58"/>
      <c r="I27" s="59"/>
      <c r="M27" s="407"/>
    </row>
    <row r="28" spans="2:13" s="2" customFormat="1" ht="14.25" customHeight="1" thickBot="1">
      <c r="B28" s="410"/>
      <c r="C28" s="417" t="s">
        <v>26</v>
      </c>
      <c r="D28" s="418"/>
      <c r="E28" s="419"/>
      <c r="F28" s="46"/>
      <c r="G28" s="60">
        <f>SUM(G26:G27)</f>
        <v>5000</v>
      </c>
      <c r="H28" s="48"/>
      <c r="I28" s="49">
        <f>SUM(I26:I27)</f>
        <v>5000</v>
      </c>
      <c r="M28" s="407"/>
    </row>
    <row r="29" spans="2:13" s="2" customFormat="1" ht="14.25" customHeight="1" thickBot="1">
      <c r="B29" s="441" t="s">
        <v>23</v>
      </c>
      <c r="C29" s="437" t="s">
        <v>42</v>
      </c>
      <c r="D29" s="438"/>
      <c r="E29" s="439"/>
      <c r="F29" s="61"/>
      <c r="G29" s="62">
        <v>10000</v>
      </c>
      <c r="H29" s="40"/>
      <c r="I29" s="63">
        <v>10000</v>
      </c>
      <c r="M29" s="407"/>
    </row>
    <row r="30" spans="2:13" s="2" customFormat="1" ht="14.25" customHeight="1" thickBot="1">
      <c r="B30" s="440"/>
      <c r="C30" s="442"/>
      <c r="D30" s="443"/>
      <c r="E30" s="444"/>
      <c r="F30" s="42"/>
      <c r="G30" s="64"/>
      <c r="H30" s="44"/>
      <c r="I30" s="45"/>
      <c r="M30" s="407"/>
    </row>
    <row r="31" spans="2:13" s="2" customFormat="1" ht="14.25" customHeight="1" thickBot="1">
      <c r="B31" s="440"/>
      <c r="C31" s="445"/>
      <c r="D31" s="446"/>
      <c r="E31" s="447"/>
      <c r="F31" s="38"/>
      <c r="G31" s="65"/>
      <c r="H31" s="40"/>
      <c r="I31" s="41"/>
      <c r="M31" s="407"/>
    </row>
    <row r="32" spans="2:13" s="2" customFormat="1" ht="14.25" customHeight="1" thickBot="1">
      <c r="B32" s="440"/>
      <c r="C32" s="417" t="s">
        <v>26</v>
      </c>
      <c r="D32" s="418"/>
      <c r="E32" s="419"/>
      <c r="F32" s="46"/>
      <c r="G32" s="60">
        <f>SUM(G29:G31)</f>
        <v>10000</v>
      </c>
      <c r="H32" s="48"/>
      <c r="I32" s="49">
        <f>SUM(I29:I31)</f>
        <v>10000</v>
      </c>
      <c r="M32" s="407"/>
    </row>
    <row r="33" spans="2:13" s="2" customFormat="1" ht="14.25" customHeight="1" thickBot="1">
      <c r="B33" s="440" t="s">
        <v>19</v>
      </c>
      <c r="C33" s="437" t="s">
        <v>41</v>
      </c>
      <c r="D33" s="438"/>
      <c r="E33" s="439"/>
      <c r="F33" s="66"/>
      <c r="G33" s="62">
        <v>10000</v>
      </c>
      <c r="H33" s="67"/>
      <c r="I33" s="63">
        <v>10000</v>
      </c>
      <c r="M33" s="407"/>
    </row>
    <row r="34" spans="2:13" s="2" customFormat="1" ht="14.25" customHeight="1" thickBot="1">
      <c r="B34" s="440"/>
      <c r="C34" s="414"/>
      <c r="D34" s="415"/>
      <c r="E34" s="416"/>
      <c r="F34" s="42"/>
      <c r="G34" s="64"/>
      <c r="H34" s="44"/>
      <c r="I34" s="45"/>
      <c r="M34" s="407"/>
    </row>
    <row r="35" spans="2:13" s="2" customFormat="1" ht="14.25" customHeight="1" thickBot="1">
      <c r="B35" s="440"/>
      <c r="C35" s="373"/>
      <c r="D35" s="374"/>
      <c r="E35" s="375"/>
      <c r="F35" s="38"/>
      <c r="G35" s="65"/>
      <c r="H35" s="40"/>
      <c r="I35" s="41"/>
      <c r="M35" s="407"/>
    </row>
    <row r="36" spans="2:13" s="2" customFormat="1" ht="14.25" customHeight="1" thickBot="1">
      <c r="B36" s="440"/>
      <c r="C36" s="417" t="s">
        <v>26</v>
      </c>
      <c r="D36" s="418"/>
      <c r="E36" s="419"/>
      <c r="F36" s="46"/>
      <c r="G36" s="60">
        <f>SUM(G33:G35)</f>
        <v>10000</v>
      </c>
      <c r="H36" s="48"/>
      <c r="I36" s="49">
        <f>SUM(I33:I35)</f>
        <v>10000</v>
      </c>
      <c r="M36" s="407"/>
    </row>
    <row r="37" spans="2:13" s="2" customFormat="1" ht="14.25" customHeight="1" thickBot="1">
      <c r="B37" s="440" t="s">
        <v>20</v>
      </c>
      <c r="C37" s="448" t="s">
        <v>43</v>
      </c>
      <c r="D37" s="449"/>
      <c r="E37" s="450"/>
      <c r="F37" s="54"/>
      <c r="G37" s="68">
        <v>1500</v>
      </c>
      <c r="H37" s="69"/>
      <c r="I37" s="70"/>
      <c r="M37" s="407"/>
    </row>
    <row r="38" spans="2:13" s="2" customFormat="1" ht="14.25" customHeight="1" thickBot="1">
      <c r="B38" s="440"/>
      <c r="C38" s="451"/>
      <c r="D38" s="452"/>
      <c r="E38" s="453"/>
      <c r="F38" s="51"/>
      <c r="G38" s="71"/>
      <c r="H38" s="72"/>
      <c r="I38" s="73"/>
      <c r="M38" s="407"/>
    </row>
    <row r="39" spans="2:13" s="2" customFormat="1" ht="14.25" customHeight="1" thickBot="1">
      <c r="B39" s="440"/>
      <c r="C39" s="417" t="s">
        <v>26</v>
      </c>
      <c r="D39" s="418"/>
      <c r="E39" s="419"/>
      <c r="F39" s="46"/>
      <c r="G39" s="60">
        <f>SUM(G37:G38)</f>
        <v>1500</v>
      </c>
      <c r="H39" s="74"/>
      <c r="I39" s="49">
        <f>SUM(I37:I38)</f>
        <v>0</v>
      </c>
      <c r="M39" s="407"/>
    </row>
    <row r="40" spans="2:13" ht="15" customHeight="1" thickBot="1">
      <c r="B40" s="441" t="s">
        <v>28</v>
      </c>
      <c r="C40" s="437" t="s">
        <v>44</v>
      </c>
      <c r="D40" s="438"/>
      <c r="E40" s="439"/>
      <c r="F40" s="61"/>
      <c r="G40" s="62">
        <v>20000</v>
      </c>
      <c r="H40" s="76"/>
      <c r="I40" s="63">
        <v>20000</v>
      </c>
      <c r="M40" s="407"/>
    </row>
    <row r="41" spans="2:13" ht="15" customHeight="1" thickBot="1">
      <c r="B41" s="440"/>
      <c r="C41" s="414"/>
      <c r="D41" s="415"/>
      <c r="E41" s="416"/>
      <c r="F41" s="42"/>
      <c r="G41" s="77"/>
      <c r="H41" s="78"/>
      <c r="I41" s="45"/>
      <c r="M41" s="407"/>
    </row>
    <row r="42" spans="2:13" ht="15" customHeight="1" thickBot="1">
      <c r="B42" s="440"/>
      <c r="C42" s="373"/>
      <c r="D42" s="374"/>
      <c r="E42" s="375"/>
      <c r="F42" s="38"/>
      <c r="G42" s="79"/>
      <c r="H42" s="72"/>
      <c r="I42" s="41"/>
      <c r="M42" s="407"/>
    </row>
    <row r="43" spans="2:13" ht="15" customHeight="1" thickBot="1">
      <c r="B43" s="440"/>
      <c r="C43" s="417" t="s">
        <v>26</v>
      </c>
      <c r="D43" s="418"/>
      <c r="E43" s="419"/>
      <c r="F43" s="46"/>
      <c r="G43" s="60">
        <f>SUM(G40:G42)</f>
        <v>20000</v>
      </c>
      <c r="H43" s="74"/>
      <c r="I43" s="49">
        <f>SUM(I40:I42)</f>
        <v>20000</v>
      </c>
      <c r="M43" s="407"/>
    </row>
    <row r="44" spans="2:13" ht="15" customHeight="1" thickBot="1">
      <c r="B44" s="440" t="s">
        <v>17</v>
      </c>
      <c r="C44" s="437" t="s">
        <v>45</v>
      </c>
      <c r="D44" s="438"/>
      <c r="E44" s="439"/>
      <c r="F44" s="66"/>
      <c r="G44" s="80">
        <v>18000</v>
      </c>
      <c r="H44" s="81"/>
      <c r="I44" s="63">
        <v>18000</v>
      </c>
      <c r="M44" s="407"/>
    </row>
    <row r="45" spans="2:13" ht="15" customHeight="1" thickBot="1">
      <c r="B45" s="440"/>
      <c r="C45" s="373"/>
      <c r="D45" s="374"/>
      <c r="E45" s="375"/>
      <c r="F45" s="51"/>
      <c r="G45" s="79"/>
      <c r="H45" s="72"/>
      <c r="I45" s="59"/>
      <c r="M45" s="407"/>
    </row>
    <row r="46" spans="2:13" ht="15" customHeight="1" thickBot="1">
      <c r="B46" s="440"/>
      <c r="C46" s="417" t="s">
        <v>26</v>
      </c>
      <c r="D46" s="418"/>
      <c r="E46" s="419"/>
      <c r="F46" s="46"/>
      <c r="G46" s="60">
        <f>SUM(G44:G45)</f>
        <v>18000</v>
      </c>
      <c r="H46" s="74"/>
      <c r="I46" s="49">
        <f>SUM(I44:I45)</f>
        <v>18000</v>
      </c>
      <c r="M46" s="407"/>
    </row>
    <row r="47" spans="2:13" ht="15" customHeight="1" thickBot="1">
      <c r="B47" s="440" t="s">
        <v>18</v>
      </c>
      <c r="C47" s="420"/>
      <c r="D47" s="421"/>
      <c r="E47" s="422"/>
      <c r="F47" s="82"/>
      <c r="G47" s="50"/>
      <c r="H47" s="81"/>
      <c r="I47" s="63"/>
      <c r="M47" s="407"/>
    </row>
    <row r="48" spans="2:13" ht="15" customHeight="1" thickBot="1">
      <c r="B48" s="440"/>
      <c r="C48" s="373"/>
      <c r="D48" s="374"/>
      <c r="E48" s="375"/>
      <c r="F48" s="51"/>
      <c r="G48" s="52"/>
      <c r="H48" s="83"/>
      <c r="I48" s="59"/>
      <c r="M48" s="407"/>
    </row>
    <row r="49" spans="2:13" ht="15" customHeight="1" thickBot="1">
      <c r="B49" s="440"/>
      <c r="C49" s="417" t="s">
        <v>26</v>
      </c>
      <c r="D49" s="418"/>
      <c r="E49" s="419"/>
      <c r="F49" s="46"/>
      <c r="G49" s="53">
        <f>SUM(G47:G48)</f>
        <v>0</v>
      </c>
      <c r="H49" s="74"/>
      <c r="I49" s="49"/>
      <c r="M49" s="407"/>
    </row>
    <row r="50" spans="2:13" ht="15" customHeight="1">
      <c r="B50" s="84" t="s">
        <v>47</v>
      </c>
      <c r="C50" s="459" t="s">
        <v>46</v>
      </c>
      <c r="D50" s="460"/>
      <c r="E50" s="461"/>
      <c r="F50" s="85"/>
      <c r="G50" s="86">
        <v>20500</v>
      </c>
      <c r="H50" s="87"/>
      <c r="I50" s="88">
        <v>0</v>
      </c>
    </row>
    <row r="51" spans="2:13" ht="15" customHeight="1" thickBot="1">
      <c r="B51" s="89" t="s">
        <v>25</v>
      </c>
      <c r="C51" s="462"/>
      <c r="D51" s="463"/>
      <c r="E51" s="464"/>
      <c r="F51" s="90"/>
      <c r="G51" s="91"/>
      <c r="H51" s="92"/>
      <c r="I51" s="93"/>
    </row>
    <row r="52" spans="2:13" ht="25.5" customHeight="1" thickTop="1" thickBot="1">
      <c r="B52" s="465" t="s">
        <v>12</v>
      </c>
      <c r="C52" s="466"/>
      <c r="D52" s="466"/>
      <c r="E52" s="467"/>
      <c r="F52" s="105" t="s">
        <v>15</v>
      </c>
      <c r="G52" s="102">
        <f>SUM(G22,G25,G28,G32,G36,G39,G43,G46,G49,G50:G51)</f>
        <v>115000</v>
      </c>
      <c r="H52" s="94" t="s">
        <v>14</v>
      </c>
      <c r="I52" s="95">
        <f>SUM(H22:I22,H28:I28,H32:I32,H36:I36,H39:I39,H43:I43,H46:I46,H49:I49,H50:I51)</f>
        <v>83300</v>
      </c>
    </row>
    <row r="53" spans="2:13" ht="10.5" customHeight="1">
      <c r="B53" s="96"/>
      <c r="C53" s="96"/>
      <c r="D53" s="96"/>
      <c r="E53" s="96"/>
      <c r="F53" s="97"/>
      <c r="G53" s="98"/>
      <c r="H53" s="99"/>
      <c r="I53" s="100"/>
    </row>
    <row r="54" spans="2:13" ht="15" customHeight="1">
      <c r="B54" s="6" t="s">
        <v>219</v>
      </c>
      <c r="C54" s="6"/>
      <c r="D54" s="6"/>
      <c r="E54" s="6"/>
      <c r="F54" s="20"/>
      <c r="G54" s="25"/>
      <c r="H54" s="25"/>
      <c r="I54" s="101"/>
    </row>
    <row r="55" spans="2:13" ht="15" customHeight="1" thickBot="1">
      <c r="B55" s="229" t="s">
        <v>220</v>
      </c>
      <c r="C55" s="6"/>
      <c r="D55" s="6"/>
      <c r="E55" s="6"/>
      <c r="F55" s="20"/>
      <c r="G55" s="25"/>
      <c r="H55" s="25"/>
      <c r="I55" s="101"/>
    </row>
    <row r="56" spans="2:13" ht="17" customHeight="1" thickBot="1">
      <c r="B56" s="6" t="s">
        <v>5</v>
      </c>
      <c r="C56" s="468" t="s">
        <v>30</v>
      </c>
      <c r="D56" s="469"/>
      <c r="E56" s="470"/>
      <c r="F56" s="471" t="s">
        <v>31</v>
      </c>
      <c r="G56" s="472"/>
      <c r="H56" s="25"/>
      <c r="I56" s="101"/>
    </row>
    <row r="57" spans="2:13" ht="17.25" customHeight="1" thickTop="1">
      <c r="B57" s="6" t="s">
        <v>5</v>
      </c>
      <c r="C57" s="454" t="s">
        <v>32</v>
      </c>
      <c r="D57" s="455"/>
      <c r="E57" s="456"/>
      <c r="F57" s="457">
        <f>G8</f>
        <v>100000</v>
      </c>
      <c r="G57" s="458"/>
      <c r="H57" s="25"/>
      <c r="I57" s="101"/>
    </row>
    <row r="58" spans="2:13" ht="17.25" customHeight="1" thickBot="1">
      <c r="B58" s="6"/>
      <c r="C58" s="473" t="s">
        <v>33</v>
      </c>
      <c r="D58" s="474"/>
      <c r="E58" s="475"/>
      <c r="F58" s="476">
        <f>I52</f>
        <v>83300</v>
      </c>
      <c r="G58" s="477"/>
      <c r="H58" s="25"/>
      <c r="I58" s="101"/>
    </row>
    <row r="59" spans="2:13" ht="17.25" customHeight="1" thickBot="1">
      <c r="B59" s="6"/>
      <c r="C59" s="478" t="s">
        <v>34</v>
      </c>
      <c r="D59" s="479"/>
      <c r="E59" s="480"/>
      <c r="F59" s="481">
        <f>F57-F58</f>
        <v>16700</v>
      </c>
      <c r="G59" s="482"/>
      <c r="H59" s="25"/>
      <c r="I59" s="101"/>
    </row>
    <row r="60" spans="2:13" s="5" customFormat="1" ht="19.5" customHeight="1">
      <c r="B60" s="483"/>
      <c r="C60" s="483"/>
      <c r="D60" s="483"/>
      <c r="E60" s="483"/>
      <c r="F60" s="483"/>
      <c r="G60" s="483"/>
      <c r="H60" s="483"/>
      <c r="I60" s="483"/>
    </row>
    <row r="61" spans="2:13" ht="19.5" customHeight="1">
      <c r="F61" s="4"/>
    </row>
    <row r="62" spans="2:13" ht="19.5" customHeight="1">
      <c r="F62" s="4"/>
    </row>
    <row r="63" spans="2:13" ht="19.5" customHeight="1">
      <c r="F63" s="4"/>
    </row>
    <row r="64" spans="2:13" ht="19.5" customHeight="1">
      <c r="E64" s="1" t="s">
        <v>5</v>
      </c>
      <c r="F64" s="4"/>
    </row>
    <row r="65" spans="3:6" ht="19.5" customHeight="1">
      <c r="F65" s="3"/>
    </row>
    <row r="66" spans="3:6" ht="19.5" customHeight="1">
      <c r="F66" s="3"/>
    </row>
    <row r="67" spans="3:6" ht="15" customHeight="1"/>
    <row r="68" spans="3:6" ht="15" customHeight="1">
      <c r="C68" s="2" t="s">
        <v>5</v>
      </c>
      <c r="D68" s="2"/>
      <c r="E68" s="2"/>
      <c r="F68" s="2"/>
    </row>
  </sheetData>
  <mergeCells count="70">
    <mergeCell ref="C58:E58"/>
    <mergeCell ref="F58:G58"/>
    <mergeCell ref="C59:E59"/>
    <mergeCell ref="F59:G59"/>
    <mergeCell ref="B60:I60"/>
    <mergeCell ref="C57:E57"/>
    <mergeCell ref="F57:G57"/>
    <mergeCell ref="B44:B46"/>
    <mergeCell ref="C44:E44"/>
    <mergeCell ref="C45:E45"/>
    <mergeCell ref="C46:E46"/>
    <mergeCell ref="B47:B49"/>
    <mergeCell ref="C47:E47"/>
    <mergeCell ref="C48:E48"/>
    <mergeCell ref="C49:E49"/>
    <mergeCell ref="C50:E50"/>
    <mergeCell ref="C51:E51"/>
    <mergeCell ref="B52:E52"/>
    <mergeCell ref="C56:E56"/>
    <mergeCell ref="F56:G56"/>
    <mergeCell ref="B37:B39"/>
    <mergeCell ref="C37:E37"/>
    <mergeCell ref="C38:E38"/>
    <mergeCell ref="C39:E39"/>
    <mergeCell ref="B40:B43"/>
    <mergeCell ref="C40:E40"/>
    <mergeCell ref="C41:E41"/>
    <mergeCell ref="C42:E42"/>
    <mergeCell ref="C43:E43"/>
    <mergeCell ref="C27:E27"/>
    <mergeCell ref="C28:E28"/>
    <mergeCell ref="B33:B36"/>
    <mergeCell ref="C33:E33"/>
    <mergeCell ref="C34:E34"/>
    <mergeCell ref="C35:E35"/>
    <mergeCell ref="C36:E36"/>
    <mergeCell ref="B29:B32"/>
    <mergeCell ref="C29:E29"/>
    <mergeCell ref="C30:E30"/>
    <mergeCell ref="C31:E31"/>
    <mergeCell ref="C32:E32"/>
    <mergeCell ref="H17:I17"/>
    <mergeCell ref="H18:I18"/>
    <mergeCell ref="M18:M49"/>
    <mergeCell ref="B19:B22"/>
    <mergeCell ref="C19:E19"/>
    <mergeCell ref="C20:E20"/>
    <mergeCell ref="C21:E21"/>
    <mergeCell ref="C22:E22"/>
    <mergeCell ref="B23:B25"/>
    <mergeCell ref="C23:E23"/>
    <mergeCell ref="F17:G18"/>
    <mergeCell ref="H23:I25"/>
    <mergeCell ref="C24:E24"/>
    <mergeCell ref="C25:E25"/>
    <mergeCell ref="B26:B28"/>
    <mergeCell ref="C26:E26"/>
    <mergeCell ref="C12:E12"/>
    <mergeCell ref="C13:E13"/>
    <mergeCell ref="B14:E14"/>
    <mergeCell ref="B17:B18"/>
    <mergeCell ref="C17:E18"/>
    <mergeCell ref="B10:B11"/>
    <mergeCell ref="C10:E10"/>
    <mergeCell ref="C11:E11"/>
    <mergeCell ref="B2:I2"/>
    <mergeCell ref="C7:E7"/>
    <mergeCell ref="F7:G7"/>
    <mergeCell ref="C8:E8"/>
    <mergeCell ref="C9:E9"/>
  </mergeCells>
  <phoneticPr fontId="4"/>
  <pageMargins left="0.6692913385826772" right="0.47244094488188981" top="0.55118110236220474" bottom="0.27559055118110237" header="0.51181102362204722" footer="0.31496062992125984"/>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68"/>
  <sheetViews>
    <sheetView view="pageBreakPreview" zoomScaleNormal="100" zoomScaleSheetLayoutView="100" workbookViewId="0">
      <selection activeCell="C49" sqref="C49:E49"/>
    </sheetView>
  </sheetViews>
  <sheetFormatPr defaultColWidth="9" defaultRowHeight="14"/>
  <cols>
    <col min="1" max="1" width="9" style="1"/>
    <col min="2" max="2" width="15.08984375" style="1" customWidth="1"/>
    <col min="3" max="3" width="22.08984375" style="1" customWidth="1"/>
    <col min="4" max="4" width="5.90625" style="1" customWidth="1"/>
    <col min="5" max="5" width="22.08984375" style="1" customWidth="1"/>
    <col min="6" max="6" width="3.6328125" style="1" customWidth="1"/>
    <col min="7" max="7" width="10.7265625" style="1" customWidth="1"/>
    <col min="8" max="8" width="3.6328125" style="1" customWidth="1"/>
    <col min="9" max="9" width="10.6328125" style="1" customWidth="1"/>
    <col min="10" max="10" width="7.6328125" style="1" customWidth="1"/>
    <col min="11" max="16384" width="9" style="1"/>
  </cols>
  <sheetData>
    <row r="2" spans="2:10" ht="24" customHeight="1">
      <c r="B2" s="376" t="s">
        <v>224</v>
      </c>
      <c r="C2" s="376"/>
      <c r="D2" s="376"/>
      <c r="E2" s="376"/>
      <c r="F2" s="376"/>
      <c r="G2" s="376"/>
      <c r="H2" s="376"/>
      <c r="I2" s="376"/>
      <c r="J2" s="6"/>
    </row>
    <row r="3" spans="2:10" ht="17.25" customHeight="1">
      <c r="B3" s="7"/>
      <c r="C3" s="8"/>
      <c r="D3" s="8"/>
      <c r="E3" s="6"/>
      <c r="F3" s="6"/>
      <c r="G3" s="6"/>
      <c r="H3" s="8"/>
      <c r="I3" s="9"/>
      <c r="J3" s="6"/>
    </row>
    <row r="4" spans="2:10" ht="20.25" customHeight="1">
      <c r="B4" s="8"/>
      <c r="C4" s="8"/>
      <c r="D4" s="8"/>
      <c r="E4" s="10" t="s">
        <v>36</v>
      </c>
      <c r="F4" s="11"/>
      <c r="G4" s="11"/>
      <c r="H4" s="12"/>
      <c r="I4" s="12"/>
      <c r="J4" s="6"/>
    </row>
    <row r="5" spans="2:10" ht="20.25" customHeight="1">
      <c r="B5" s="8"/>
      <c r="C5" s="8"/>
      <c r="D5" s="8"/>
      <c r="E5" s="10" t="s">
        <v>37</v>
      </c>
      <c r="F5" s="13"/>
      <c r="G5" s="11"/>
      <c r="H5" s="14"/>
      <c r="I5" s="6"/>
      <c r="J5" s="6"/>
    </row>
    <row r="6" spans="2:10" ht="17.25" customHeight="1" thickBot="1">
      <c r="B6" s="15" t="s">
        <v>0</v>
      </c>
      <c r="C6" s="16"/>
      <c r="D6" s="17"/>
      <c r="E6" s="17"/>
      <c r="F6" s="18"/>
      <c r="G6" s="6"/>
      <c r="H6" s="6"/>
      <c r="I6" s="6"/>
      <c r="J6" s="6"/>
    </row>
    <row r="7" spans="2:10" s="2" customFormat="1" ht="25.5" customHeight="1" thickBot="1">
      <c r="B7" s="19" t="s">
        <v>6</v>
      </c>
      <c r="C7" s="377" t="s">
        <v>7</v>
      </c>
      <c r="D7" s="378"/>
      <c r="E7" s="379"/>
      <c r="F7" s="377" t="s">
        <v>8</v>
      </c>
      <c r="G7" s="380"/>
      <c r="H7" s="20"/>
      <c r="I7" s="21"/>
      <c r="J7" s="21"/>
    </row>
    <row r="8" spans="2:10" ht="25.5" customHeight="1" thickTop="1" thickBot="1">
      <c r="B8" s="22" t="s">
        <v>2</v>
      </c>
      <c r="C8" s="381" t="s">
        <v>217</v>
      </c>
      <c r="D8" s="382"/>
      <c r="E8" s="383"/>
      <c r="F8" s="23" t="s">
        <v>13</v>
      </c>
      <c r="G8" s="24">
        <v>100000</v>
      </c>
      <c r="H8" s="25"/>
      <c r="I8" s="6"/>
      <c r="J8" s="6"/>
    </row>
    <row r="9" spans="2:10" ht="15" customHeight="1">
      <c r="B9" s="26" t="s">
        <v>3</v>
      </c>
      <c r="C9" s="384" t="s">
        <v>38</v>
      </c>
      <c r="D9" s="385"/>
      <c r="E9" s="386"/>
      <c r="F9" s="27"/>
      <c r="G9" s="28">
        <v>28800</v>
      </c>
      <c r="H9" s="12"/>
      <c r="I9" s="6"/>
      <c r="J9" s="6"/>
    </row>
    <row r="10" spans="2:10" ht="15" customHeight="1">
      <c r="B10" s="368" t="s">
        <v>4</v>
      </c>
      <c r="C10" s="370" t="s">
        <v>48</v>
      </c>
      <c r="D10" s="371"/>
      <c r="E10" s="372"/>
      <c r="F10" s="29"/>
      <c r="G10" s="30">
        <v>6000</v>
      </c>
      <c r="H10" s="12"/>
      <c r="I10" s="6"/>
      <c r="J10" s="6"/>
    </row>
    <row r="11" spans="2:10" ht="15" customHeight="1">
      <c r="B11" s="369"/>
      <c r="C11" s="373"/>
      <c r="D11" s="374"/>
      <c r="E11" s="375"/>
      <c r="F11" s="31"/>
      <c r="G11" s="32"/>
      <c r="H11" s="12"/>
      <c r="I11" s="6"/>
      <c r="J11" s="6"/>
    </row>
    <row r="12" spans="2:10" ht="15" customHeight="1">
      <c r="B12" s="33" t="s">
        <v>11</v>
      </c>
      <c r="C12" s="387"/>
      <c r="D12" s="388"/>
      <c r="E12" s="389"/>
      <c r="F12" s="34"/>
      <c r="G12" s="35"/>
      <c r="H12" s="12"/>
      <c r="I12" s="6"/>
      <c r="J12" s="6"/>
    </row>
    <row r="13" spans="2:10" ht="16.5" customHeight="1" thickBot="1">
      <c r="B13" s="36"/>
      <c r="C13" s="390"/>
      <c r="D13" s="391"/>
      <c r="E13" s="392"/>
      <c r="F13" s="37"/>
      <c r="G13" s="35"/>
      <c r="H13" s="12"/>
      <c r="I13" s="6"/>
      <c r="J13" s="6"/>
    </row>
    <row r="14" spans="2:10" ht="25.5" customHeight="1" thickTop="1" thickBot="1">
      <c r="B14" s="393" t="s">
        <v>12</v>
      </c>
      <c r="C14" s="394"/>
      <c r="D14" s="394"/>
      <c r="E14" s="394"/>
      <c r="F14" s="104" t="s">
        <v>10</v>
      </c>
      <c r="G14" s="103">
        <f>SUM(G8:G13)</f>
        <v>134800</v>
      </c>
      <c r="H14" s="25"/>
      <c r="I14" s="6"/>
      <c r="J14" s="6"/>
    </row>
    <row r="15" spans="2:10" ht="7.5" customHeight="1">
      <c r="B15" s="6"/>
      <c r="C15" s="6"/>
      <c r="D15" s="6"/>
      <c r="E15" s="6"/>
      <c r="F15" s="6"/>
      <c r="G15" s="6"/>
      <c r="H15" s="6"/>
      <c r="I15" s="6"/>
      <c r="J15" s="6"/>
    </row>
    <row r="16" spans="2:10" ht="17.25" customHeight="1" thickBot="1">
      <c r="B16" s="15" t="s">
        <v>1</v>
      </c>
      <c r="C16" s="16" t="s">
        <v>27</v>
      </c>
      <c r="D16" s="6"/>
      <c r="E16" s="6"/>
      <c r="F16" s="6"/>
      <c r="G16" s="6"/>
      <c r="H16" s="6"/>
      <c r="I16" s="6"/>
      <c r="J16" s="6"/>
    </row>
    <row r="17" spans="2:12" ht="6" customHeight="1">
      <c r="B17" s="395" t="s">
        <v>9</v>
      </c>
      <c r="C17" s="397" t="s">
        <v>24</v>
      </c>
      <c r="D17" s="398"/>
      <c r="E17" s="399"/>
      <c r="F17" s="423" t="s">
        <v>8</v>
      </c>
      <c r="G17" s="424"/>
      <c r="H17" s="403"/>
      <c r="I17" s="404"/>
      <c r="J17" s="6"/>
    </row>
    <row r="18" spans="2:12" s="2" customFormat="1" ht="25.5" customHeight="1" thickBot="1">
      <c r="B18" s="396"/>
      <c r="C18" s="400"/>
      <c r="D18" s="401"/>
      <c r="E18" s="402"/>
      <c r="F18" s="425"/>
      <c r="G18" s="426"/>
      <c r="H18" s="405" t="s">
        <v>218</v>
      </c>
      <c r="I18" s="406"/>
      <c r="J18" s="21"/>
      <c r="L18" s="407"/>
    </row>
    <row r="19" spans="2:12" s="2" customFormat="1" ht="14.25" customHeight="1" thickTop="1">
      <c r="B19" s="408" t="s">
        <v>21</v>
      </c>
      <c r="C19" s="411" t="s">
        <v>39</v>
      </c>
      <c r="D19" s="412"/>
      <c r="E19" s="413"/>
      <c r="F19" s="38"/>
      <c r="G19" s="39">
        <v>30000</v>
      </c>
      <c r="H19" s="40"/>
      <c r="I19" s="41">
        <v>20300</v>
      </c>
      <c r="J19" s="21"/>
      <c r="L19" s="407"/>
    </row>
    <row r="20" spans="2:12" s="2" customFormat="1" ht="14.25" customHeight="1">
      <c r="B20" s="409"/>
      <c r="C20" s="414"/>
      <c r="D20" s="415"/>
      <c r="E20" s="416"/>
      <c r="F20" s="42"/>
      <c r="G20" s="43"/>
      <c r="H20" s="44"/>
      <c r="I20" s="45"/>
      <c r="J20" s="21"/>
      <c r="L20" s="407"/>
    </row>
    <row r="21" spans="2:12" s="2" customFormat="1" ht="14.25" customHeight="1">
      <c r="B21" s="409"/>
      <c r="C21" s="373"/>
      <c r="D21" s="374"/>
      <c r="E21" s="375"/>
      <c r="F21" s="38"/>
      <c r="G21" s="39"/>
      <c r="H21" s="40"/>
      <c r="I21" s="41"/>
      <c r="J21" s="21"/>
      <c r="L21" s="407"/>
    </row>
    <row r="22" spans="2:12" s="2" customFormat="1" ht="14.25" customHeight="1" thickBot="1">
      <c r="B22" s="410"/>
      <c r="C22" s="417" t="s">
        <v>26</v>
      </c>
      <c r="D22" s="418"/>
      <c r="E22" s="419"/>
      <c r="F22" s="46"/>
      <c r="G22" s="47">
        <f>SUM(G19:G21)</f>
        <v>30000</v>
      </c>
      <c r="H22" s="48"/>
      <c r="I22" s="49">
        <f>SUM(I19:I21)</f>
        <v>20300</v>
      </c>
      <c r="J22" s="21"/>
      <c r="L22" s="407"/>
    </row>
    <row r="23" spans="2:12" s="2" customFormat="1" ht="14.25" customHeight="1">
      <c r="B23" s="408" t="s">
        <v>22</v>
      </c>
      <c r="C23" s="420"/>
      <c r="D23" s="421"/>
      <c r="E23" s="422"/>
      <c r="F23" s="38"/>
      <c r="G23" s="50"/>
      <c r="H23" s="427"/>
      <c r="I23" s="428"/>
      <c r="J23" s="21"/>
      <c r="L23" s="407"/>
    </row>
    <row r="24" spans="2:12" s="2" customFormat="1" ht="14.25" customHeight="1">
      <c r="B24" s="409"/>
      <c r="C24" s="373"/>
      <c r="D24" s="374"/>
      <c r="E24" s="375"/>
      <c r="F24" s="51"/>
      <c r="G24" s="52"/>
      <c r="H24" s="429"/>
      <c r="I24" s="430"/>
      <c r="J24" s="21"/>
      <c r="L24" s="407"/>
    </row>
    <row r="25" spans="2:12" s="2" customFormat="1" ht="14.25" customHeight="1" thickBot="1">
      <c r="B25" s="409"/>
      <c r="C25" s="433" t="s">
        <v>26</v>
      </c>
      <c r="D25" s="434"/>
      <c r="E25" s="435"/>
      <c r="F25" s="46"/>
      <c r="G25" s="53">
        <f>SUM(G23:G24)</f>
        <v>0</v>
      </c>
      <c r="H25" s="431"/>
      <c r="I25" s="432"/>
      <c r="J25" s="21"/>
      <c r="L25" s="407"/>
    </row>
    <row r="26" spans="2:12" s="2" customFormat="1" ht="14.25" customHeight="1">
      <c r="B26" s="436" t="s">
        <v>16</v>
      </c>
      <c r="C26" s="437" t="s">
        <v>40</v>
      </c>
      <c r="D26" s="438"/>
      <c r="E26" s="439"/>
      <c r="F26" s="54"/>
      <c r="G26" s="55">
        <v>12000</v>
      </c>
      <c r="H26" s="56"/>
      <c r="I26" s="57">
        <v>12000</v>
      </c>
      <c r="J26" s="21"/>
      <c r="L26" s="407"/>
    </row>
    <row r="27" spans="2:12" s="2" customFormat="1" ht="14.25" customHeight="1">
      <c r="B27" s="409"/>
      <c r="C27" s="373"/>
      <c r="D27" s="374"/>
      <c r="E27" s="375"/>
      <c r="F27" s="51"/>
      <c r="G27" s="52"/>
      <c r="H27" s="58"/>
      <c r="I27" s="59"/>
      <c r="J27" s="21"/>
      <c r="L27" s="407"/>
    </row>
    <row r="28" spans="2:12" s="2" customFormat="1" ht="14.25" customHeight="1" thickBot="1">
      <c r="B28" s="410"/>
      <c r="C28" s="417" t="s">
        <v>26</v>
      </c>
      <c r="D28" s="418"/>
      <c r="E28" s="419"/>
      <c r="F28" s="46"/>
      <c r="G28" s="60">
        <f>SUM(G26:G27)</f>
        <v>12000</v>
      </c>
      <c r="H28" s="48"/>
      <c r="I28" s="49">
        <f>SUM(I26:I27)</f>
        <v>12000</v>
      </c>
      <c r="J28" s="21"/>
      <c r="L28" s="407"/>
    </row>
    <row r="29" spans="2:12" s="2" customFormat="1" ht="14.25" customHeight="1" thickBot="1">
      <c r="B29" s="441" t="s">
        <v>23</v>
      </c>
      <c r="C29" s="437" t="s">
        <v>42</v>
      </c>
      <c r="D29" s="438"/>
      <c r="E29" s="439"/>
      <c r="F29" s="61"/>
      <c r="G29" s="62">
        <v>10000</v>
      </c>
      <c r="H29" s="40"/>
      <c r="I29" s="63">
        <v>10000</v>
      </c>
      <c r="J29" s="21"/>
      <c r="L29" s="407"/>
    </row>
    <row r="30" spans="2:12" s="2" customFormat="1" ht="14.25" customHeight="1" thickBot="1">
      <c r="B30" s="440"/>
      <c r="C30" s="442"/>
      <c r="D30" s="443"/>
      <c r="E30" s="444"/>
      <c r="F30" s="42"/>
      <c r="G30" s="64"/>
      <c r="H30" s="44"/>
      <c r="I30" s="45"/>
      <c r="J30" s="21"/>
      <c r="L30" s="407"/>
    </row>
    <row r="31" spans="2:12" s="2" customFormat="1" ht="14.25" customHeight="1" thickBot="1">
      <c r="B31" s="440"/>
      <c r="C31" s="445"/>
      <c r="D31" s="446"/>
      <c r="E31" s="447"/>
      <c r="F31" s="38"/>
      <c r="G31" s="65"/>
      <c r="H31" s="40"/>
      <c r="I31" s="41"/>
      <c r="J31" s="21"/>
      <c r="L31" s="407"/>
    </row>
    <row r="32" spans="2:12" s="2" customFormat="1" ht="14.25" customHeight="1" thickBot="1">
      <c r="B32" s="440"/>
      <c r="C32" s="417" t="s">
        <v>26</v>
      </c>
      <c r="D32" s="418"/>
      <c r="E32" s="419"/>
      <c r="F32" s="46"/>
      <c r="G32" s="60">
        <f>SUM(G29:G31)</f>
        <v>10000</v>
      </c>
      <c r="H32" s="48"/>
      <c r="I32" s="49">
        <f>SUM(I29:I31)</f>
        <v>10000</v>
      </c>
      <c r="J32" s="21"/>
      <c r="L32" s="407"/>
    </row>
    <row r="33" spans="2:12" s="2" customFormat="1" ht="14.25" customHeight="1" thickBot="1">
      <c r="B33" s="440" t="s">
        <v>19</v>
      </c>
      <c r="C33" s="437" t="s">
        <v>41</v>
      </c>
      <c r="D33" s="438"/>
      <c r="E33" s="439"/>
      <c r="F33" s="66"/>
      <c r="G33" s="62">
        <v>12700</v>
      </c>
      <c r="H33" s="67"/>
      <c r="I33" s="63">
        <v>12700</v>
      </c>
      <c r="J33" s="21"/>
      <c r="L33" s="407"/>
    </row>
    <row r="34" spans="2:12" s="2" customFormat="1" ht="14.25" customHeight="1" thickBot="1">
      <c r="B34" s="440"/>
      <c r="C34" s="414"/>
      <c r="D34" s="415"/>
      <c r="E34" s="416"/>
      <c r="F34" s="42"/>
      <c r="G34" s="64"/>
      <c r="H34" s="44"/>
      <c r="I34" s="45"/>
      <c r="J34" s="21"/>
      <c r="L34" s="407"/>
    </row>
    <row r="35" spans="2:12" s="2" customFormat="1" ht="14.25" customHeight="1" thickBot="1">
      <c r="B35" s="440"/>
      <c r="C35" s="373"/>
      <c r="D35" s="374"/>
      <c r="E35" s="375"/>
      <c r="F35" s="38"/>
      <c r="G35" s="65"/>
      <c r="H35" s="40"/>
      <c r="I35" s="41"/>
      <c r="J35" s="21"/>
      <c r="L35" s="407"/>
    </row>
    <row r="36" spans="2:12" s="2" customFormat="1" ht="14.25" customHeight="1" thickBot="1">
      <c r="B36" s="440"/>
      <c r="C36" s="417" t="s">
        <v>26</v>
      </c>
      <c r="D36" s="418"/>
      <c r="E36" s="419"/>
      <c r="F36" s="46"/>
      <c r="G36" s="60">
        <f>SUM(G33:G35)</f>
        <v>12700</v>
      </c>
      <c r="H36" s="48"/>
      <c r="I36" s="49">
        <f>SUM(I33:I35)</f>
        <v>12700</v>
      </c>
      <c r="J36" s="21"/>
      <c r="L36" s="407"/>
    </row>
    <row r="37" spans="2:12" s="2" customFormat="1" ht="14.25" customHeight="1" thickBot="1">
      <c r="B37" s="440" t="s">
        <v>20</v>
      </c>
      <c r="C37" s="448" t="s">
        <v>43</v>
      </c>
      <c r="D37" s="449"/>
      <c r="E37" s="450"/>
      <c r="F37" s="54"/>
      <c r="G37" s="68">
        <v>1500</v>
      </c>
      <c r="H37" s="69"/>
      <c r="I37" s="70"/>
      <c r="J37" s="21"/>
      <c r="L37" s="407"/>
    </row>
    <row r="38" spans="2:12" s="2" customFormat="1" ht="14.25" customHeight="1" thickBot="1">
      <c r="B38" s="440"/>
      <c r="C38" s="451"/>
      <c r="D38" s="452"/>
      <c r="E38" s="453"/>
      <c r="F38" s="51"/>
      <c r="G38" s="71"/>
      <c r="H38" s="72"/>
      <c r="I38" s="73"/>
      <c r="J38" s="21"/>
      <c r="L38" s="407"/>
    </row>
    <row r="39" spans="2:12" s="2" customFormat="1" ht="14.25" customHeight="1" thickBot="1">
      <c r="B39" s="440"/>
      <c r="C39" s="417" t="s">
        <v>26</v>
      </c>
      <c r="D39" s="418"/>
      <c r="E39" s="419"/>
      <c r="F39" s="46"/>
      <c r="G39" s="60">
        <f>SUM(G37:G38)</f>
        <v>1500</v>
      </c>
      <c r="H39" s="74"/>
      <c r="I39" s="75">
        <f>SUM(I37:I38)</f>
        <v>0</v>
      </c>
      <c r="J39" s="21"/>
      <c r="L39" s="407"/>
    </row>
    <row r="40" spans="2:12" ht="15" customHeight="1" thickBot="1">
      <c r="B40" s="441" t="s">
        <v>28</v>
      </c>
      <c r="C40" s="437" t="s">
        <v>44</v>
      </c>
      <c r="D40" s="438"/>
      <c r="E40" s="439"/>
      <c r="F40" s="61"/>
      <c r="G40" s="62">
        <v>25000</v>
      </c>
      <c r="H40" s="76"/>
      <c r="I40" s="63">
        <v>25000</v>
      </c>
      <c r="J40" s="6"/>
      <c r="L40" s="407"/>
    </row>
    <row r="41" spans="2:12" ht="15" customHeight="1" thickBot="1">
      <c r="B41" s="440"/>
      <c r="C41" s="414"/>
      <c r="D41" s="415"/>
      <c r="E41" s="416"/>
      <c r="F41" s="42"/>
      <c r="G41" s="77"/>
      <c r="H41" s="78"/>
      <c r="I41" s="45"/>
      <c r="J41" s="6"/>
      <c r="L41" s="407"/>
    </row>
    <row r="42" spans="2:12" ht="15" customHeight="1" thickBot="1">
      <c r="B42" s="440"/>
      <c r="C42" s="373"/>
      <c r="D42" s="374"/>
      <c r="E42" s="375"/>
      <c r="F42" s="38"/>
      <c r="G42" s="79"/>
      <c r="H42" s="72"/>
      <c r="I42" s="41"/>
      <c r="J42" s="6"/>
      <c r="L42" s="407"/>
    </row>
    <row r="43" spans="2:12" ht="15" customHeight="1" thickBot="1">
      <c r="B43" s="440"/>
      <c r="C43" s="417" t="s">
        <v>26</v>
      </c>
      <c r="D43" s="418"/>
      <c r="E43" s="419"/>
      <c r="F43" s="46"/>
      <c r="G43" s="60">
        <f>SUM(G40:G42)</f>
        <v>25000</v>
      </c>
      <c r="H43" s="74"/>
      <c r="I43" s="49">
        <f>SUM(I40:I42)</f>
        <v>25000</v>
      </c>
      <c r="J43" s="6"/>
      <c r="L43" s="407"/>
    </row>
    <row r="44" spans="2:12" ht="15" customHeight="1" thickBot="1">
      <c r="B44" s="440" t="s">
        <v>17</v>
      </c>
      <c r="C44" s="437" t="s">
        <v>45</v>
      </c>
      <c r="D44" s="438"/>
      <c r="E44" s="439"/>
      <c r="F44" s="66"/>
      <c r="G44" s="80">
        <v>24000</v>
      </c>
      <c r="H44" s="81"/>
      <c r="I44" s="63">
        <v>20000</v>
      </c>
      <c r="J44" s="6"/>
      <c r="L44" s="407"/>
    </row>
    <row r="45" spans="2:12" ht="15" customHeight="1" thickBot="1">
      <c r="B45" s="440"/>
      <c r="C45" s="373"/>
      <c r="D45" s="374"/>
      <c r="E45" s="375"/>
      <c r="F45" s="51"/>
      <c r="G45" s="79"/>
      <c r="H45" s="72"/>
      <c r="I45" s="59"/>
      <c r="J45" s="6"/>
      <c r="L45" s="407"/>
    </row>
    <row r="46" spans="2:12" ht="15" customHeight="1" thickBot="1">
      <c r="B46" s="440"/>
      <c r="C46" s="417" t="s">
        <v>26</v>
      </c>
      <c r="D46" s="418"/>
      <c r="E46" s="419"/>
      <c r="F46" s="46"/>
      <c r="G46" s="60">
        <f>SUM(G44:G45)</f>
        <v>24000</v>
      </c>
      <c r="H46" s="74"/>
      <c r="I46" s="49">
        <f>SUM(I44:I45)</f>
        <v>20000</v>
      </c>
      <c r="J46" s="6"/>
      <c r="L46" s="407"/>
    </row>
    <row r="47" spans="2:12" ht="15" customHeight="1" thickBot="1">
      <c r="B47" s="440" t="s">
        <v>18</v>
      </c>
      <c r="C47" s="420"/>
      <c r="D47" s="421"/>
      <c r="E47" s="422"/>
      <c r="F47" s="82"/>
      <c r="G47" s="50"/>
      <c r="H47" s="81"/>
      <c r="I47" s="63"/>
      <c r="J47" s="6"/>
      <c r="L47" s="407"/>
    </row>
    <row r="48" spans="2:12" ht="15" customHeight="1" thickBot="1">
      <c r="B48" s="440"/>
      <c r="C48" s="373"/>
      <c r="D48" s="374"/>
      <c r="E48" s="375"/>
      <c r="F48" s="51"/>
      <c r="G48" s="52"/>
      <c r="H48" s="83"/>
      <c r="I48" s="59"/>
      <c r="J48" s="6"/>
      <c r="L48" s="407"/>
    </row>
    <row r="49" spans="2:12" ht="15" customHeight="1" thickBot="1">
      <c r="B49" s="440"/>
      <c r="C49" s="417" t="s">
        <v>26</v>
      </c>
      <c r="D49" s="418"/>
      <c r="E49" s="419"/>
      <c r="F49" s="46"/>
      <c r="G49" s="53">
        <f>SUM(G47:G48)</f>
        <v>0</v>
      </c>
      <c r="H49" s="74"/>
      <c r="I49" s="49">
        <f>SUM(I47:I48)</f>
        <v>0</v>
      </c>
      <c r="J49" s="6"/>
      <c r="L49" s="407"/>
    </row>
    <row r="50" spans="2:12" ht="15" customHeight="1">
      <c r="B50" s="84" t="s">
        <v>47</v>
      </c>
      <c r="C50" s="459" t="s">
        <v>46</v>
      </c>
      <c r="D50" s="460"/>
      <c r="E50" s="461"/>
      <c r="F50" s="85"/>
      <c r="G50" s="86">
        <v>19600</v>
      </c>
      <c r="H50" s="87"/>
      <c r="I50" s="88">
        <v>0</v>
      </c>
      <c r="J50" s="6"/>
    </row>
    <row r="51" spans="2:12" ht="15" customHeight="1" thickBot="1">
      <c r="B51" s="89" t="s">
        <v>25</v>
      </c>
      <c r="C51" s="462"/>
      <c r="D51" s="463"/>
      <c r="E51" s="464"/>
      <c r="F51" s="90"/>
      <c r="G51" s="91"/>
      <c r="H51" s="92"/>
      <c r="I51" s="93"/>
      <c r="J51" s="6"/>
    </row>
    <row r="52" spans="2:12" ht="25.5" customHeight="1" thickTop="1" thickBot="1">
      <c r="B52" s="465" t="s">
        <v>12</v>
      </c>
      <c r="C52" s="466"/>
      <c r="D52" s="466"/>
      <c r="E52" s="467"/>
      <c r="F52" s="105" t="s">
        <v>15</v>
      </c>
      <c r="G52" s="102">
        <f>SUM(G22,G25,G28,G32,G36,G39,G43,G46,G49,G50:G51)</f>
        <v>134800</v>
      </c>
      <c r="H52" s="94" t="s">
        <v>14</v>
      </c>
      <c r="I52" s="95">
        <f>SUM(H22:I22,H28:I28,H32:I32,H36:I36,H39:I39,H43:I43,H46:I46,H49:I49,H50:I51)</f>
        <v>100000</v>
      </c>
      <c r="J52" s="6"/>
    </row>
    <row r="53" spans="2:12" ht="10.5" customHeight="1">
      <c r="B53" s="96"/>
      <c r="C53" s="96"/>
      <c r="D53" s="96"/>
      <c r="E53" s="96"/>
      <c r="F53" s="97"/>
      <c r="G53" s="98"/>
      <c r="H53" s="99"/>
      <c r="I53" s="100"/>
      <c r="J53" s="6"/>
    </row>
    <row r="54" spans="2:12" ht="15" customHeight="1">
      <c r="B54" s="15" t="s">
        <v>223</v>
      </c>
      <c r="C54" s="6"/>
      <c r="D54" s="6"/>
      <c r="E54" s="6"/>
      <c r="F54" s="20"/>
      <c r="G54" s="25"/>
      <c r="H54" s="25"/>
      <c r="I54" s="101"/>
      <c r="J54" s="6"/>
    </row>
    <row r="55" spans="2:12" ht="15" customHeight="1" thickBot="1">
      <c r="B55" s="229" t="s">
        <v>220</v>
      </c>
      <c r="C55" s="6"/>
      <c r="D55" s="6"/>
      <c r="E55" s="6"/>
      <c r="F55" s="20"/>
      <c r="G55" s="25"/>
      <c r="H55" s="25"/>
      <c r="I55" s="101"/>
      <c r="J55" s="6"/>
    </row>
    <row r="56" spans="2:12" ht="17.25" customHeight="1" thickBot="1">
      <c r="B56" s="6" t="s">
        <v>29</v>
      </c>
      <c r="C56" s="468" t="s">
        <v>30</v>
      </c>
      <c r="D56" s="469"/>
      <c r="E56" s="470"/>
      <c r="F56" s="471" t="s">
        <v>31</v>
      </c>
      <c r="G56" s="472"/>
      <c r="H56" s="25"/>
      <c r="I56" s="101"/>
      <c r="J56" s="6"/>
    </row>
    <row r="57" spans="2:12" ht="17.25" customHeight="1" thickTop="1">
      <c r="B57" s="6" t="s">
        <v>29</v>
      </c>
      <c r="C57" s="454" t="s">
        <v>222</v>
      </c>
      <c r="D57" s="455"/>
      <c r="E57" s="456"/>
      <c r="F57" s="457">
        <f>G8</f>
        <v>100000</v>
      </c>
      <c r="G57" s="458"/>
      <c r="H57" s="25"/>
      <c r="I57" s="101"/>
      <c r="J57" s="6"/>
    </row>
    <row r="58" spans="2:12" ht="17.25" customHeight="1" thickBot="1">
      <c r="B58" s="6"/>
      <c r="C58" s="473" t="s">
        <v>221</v>
      </c>
      <c r="D58" s="474"/>
      <c r="E58" s="475"/>
      <c r="F58" s="476">
        <f>I52</f>
        <v>100000</v>
      </c>
      <c r="G58" s="477"/>
      <c r="H58" s="25"/>
      <c r="I58" s="101"/>
      <c r="J58" s="6"/>
    </row>
    <row r="59" spans="2:12" ht="17.25" customHeight="1" thickBot="1">
      <c r="B59" s="6"/>
      <c r="C59" s="478" t="s">
        <v>34</v>
      </c>
      <c r="D59" s="479"/>
      <c r="E59" s="480"/>
      <c r="F59" s="481">
        <f>F57-F58</f>
        <v>0</v>
      </c>
      <c r="G59" s="482"/>
      <c r="H59" s="25"/>
      <c r="I59" s="101"/>
      <c r="J59" s="6"/>
    </row>
    <row r="60" spans="2:12" s="5" customFormat="1" ht="19.5" customHeight="1">
      <c r="B60" s="483"/>
      <c r="C60" s="483"/>
      <c r="D60" s="483"/>
      <c r="E60" s="483"/>
      <c r="F60" s="483"/>
      <c r="G60" s="483"/>
      <c r="H60" s="483"/>
      <c r="I60" s="483"/>
    </row>
    <row r="61" spans="2:12" ht="19.5" customHeight="1">
      <c r="F61" s="4"/>
    </row>
    <row r="62" spans="2:12" ht="19.5" customHeight="1">
      <c r="F62" s="4"/>
    </row>
    <row r="63" spans="2:12" ht="19.5" customHeight="1">
      <c r="F63" s="4"/>
    </row>
    <row r="64" spans="2:12" ht="19.5" customHeight="1">
      <c r="E64" s="1" t="s">
        <v>35</v>
      </c>
      <c r="F64" s="4"/>
    </row>
    <row r="65" spans="3:6" ht="19.5" customHeight="1">
      <c r="F65" s="3"/>
    </row>
    <row r="66" spans="3:6" ht="19.5" customHeight="1">
      <c r="F66" s="3"/>
    </row>
    <row r="67" spans="3:6" ht="15" customHeight="1"/>
    <row r="68" spans="3:6" ht="15" customHeight="1">
      <c r="C68" s="2" t="s">
        <v>5</v>
      </c>
      <c r="D68" s="2"/>
      <c r="E68" s="2"/>
      <c r="F68" s="2"/>
    </row>
  </sheetData>
  <mergeCells count="70">
    <mergeCell ref="C11:E11"/>
    <mergeCell ref="B10:B11"/>
    <mergeCell ref="C10:E10"/>
    <mergeCell ref="F58:G58"/>
    <mergeCell ref="F59:G59"/>
    <mergeCell ref="C58:E58"/>
    <mergeCell ref="C56:E56"/>
    <mergeCell ref="C57:E57"/>
    <mergeCell ref="C59:E59"/>
    <mergeCell ref="F57:G57"/>
    <mergeCell ref="C12:E12"/>
    <mergeCell ref="C13:E13"/>
    <mergeCell ref="B14:E14"/>
    <mergeCell ref="B17:B18"/>
    <mergeCell ref="C17:E18"/>
    <mergeCell ref="B52:E52"/>
    <mergeCell ref="F56:G56"/>
    <mergeCell ref="B2:I2"/>
    <mergeCell ref="C7:E7"/>
    <mergeCell ref="F7:G7"/>
    <mergeCell ref="C8:E8"/>
    <mergeCell ref="C9:E9"/>
    <mergeCell ref="H17:I17"/>
    <mergeCell ref="C25:E25"/>
    <mergeCell ref="C34:E34"/>
    <mergeCell ref="C35:E35"/>
    <mergeCell ref="C37:E37"/>
    <mergeCell ref="C38:E38"/>
    <mergeCell ref="C40:E40"/>
    <mergeCell ref="C50:E50"/>
    <mergeCell ref="C49:E49"/>
    <mergeCell ref="C51:E51"/>
    <mergeCell ref="L18:L49"/>
    <mergeCell ref="B33:B36"/>
    <mergeCell ref="C36:E36"/>
    <mergeCell ref="B37:B39"/>
    <mergeCell ref="C39:E39"/>
    <mergeCell ref="B40:B43"/>
    <mergeCell ref="C43:E43"/>
    <mergeCell ref="C46:E46"/>
    <mergeCell ref="B47:B49"/>
    <mergeCell ref="F17:G18"/>
    <mergeCell ref="H18:I18"/>
    <mergeCell ref="C20:E20"/>
    <mergeCell ref="C21:E21"/>
    <mergeCell ref="C23:E23"/>
    <mergeCell ref="C24:E24"/>
    <mergeCell ref="C26:E26"/>
    <mergeCell ref="B60:I60"/>
    <mergeCell ref="B29:B32"/>
    <mergeCell ref="C32:E32"/>
    <mergeCell ref="B19:B22"/>
    <mergeCell ref="C22:E22"/>
    <mergeCell ref="B23:B25"/>
    <mergeCell ref="B26:B28"/>
    <mergeCell ref="C28:E28"/>
    <mergeCell ref="B44:B46"/>
    <mergeCell ref="H23:I25"/>
    <mergeCell ref="C27:E27"/>
    <mergeCell ref="C29:E29"/>
    <mergeCell ref="C30:E30"/>
    <mergeCell ref="C31:E31"/>
    <mergeCell ref="C33:E33"/>
    <mergeCell ref="C19:E19"/>
    <mergeCell ref="C48:E48"/>
    <mergeCell ref="C41:E41"/>
    <mergeCell ref="C42:E42"/>
    <mergeCell ref="C44:E44"/>
    <mergeCell ref="C45:E45"/>
    <mergeCell ref="C47:E47"/>
  </mergeCells>
  <phoneticPr fontId="4"/>
  <pageMargins left="0.6692913385826772" right="0.47244094488188981" top="0.55118110236220474" bottom="0.27559055118110237" header="0.51181102362204722"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FDA26-CD0D-4CAE-826A-5BAC66543BF4}">
  <dimension ref="A1:J71"/>
  <sheetViews>
    <sheetView view="pageBreakPreview" zoomScale="90" zoomScaleNormal="100" zoomScaleSheetLayoutView="90" workbookViewId="0">
      <selection activeCell="M9" sqref="M9"/>
    </sheetView>
  </sheetViews>
  <sheetFormatPr defaultColWidth="9" defaultRowHeight="14"/>
  <cols>
    <col min="1" max="1" width="3.453125" style="2" customWidth="1"/>
    <col min="2" max="2" width="8.08984375" style="1" customWidth="1"/>
    <col min="3" max="3" width="28.453125" style="1" customWidth="1"/>
    <col min="4" max="4" width="9.453125" style="1" customWidth="1"/>
    <col min="5" max="5" width="3.453125" style="2" customWidth="1"/>
    <col min="6" max="6" width="9.453125" style="1" customWidth="1"/>
    <col min="7" max="7" width="12.26953125" style="1" customWidth="1"/>
    <col min="8" max="8" width="10.6328125" style="1" customWidth="1"/>
    <col min="9" max="9" width="2.08984375" style="1" customWidth="1"/>
    <col min="10" max="16384" width="9" style="1"/>
  </cols>
  <sheetData>
    <row r="1" spans="1:10">
      <c r="A1" s="21"/>
      <c r="B1" s="6"/>
      <c r="C1" s="6"/>
      <c r="D1" s="6"/>
      <c r="E1" s="21"/>
      <c r="F1" s="6"/>
      <c r="G1" s="6"/>
      <c r="H1" s="6"/>
      <c r="I1" s="6"/>
      <c r="J1" s="6"/>
    </row>
    <row r="2" spans="1:10" ht="19">
      <c r="A2" s="21"/>
      <c r="B2" s="484" t="s">
        <v>49</v>
      </c>
      <c r="C2" s="484"/>
      <c r="D2" s="484"/>
      <c r="E2" s="484"/>
      <c r="F2" s="484"/>
      <c r="G2" s="484"/>
      <c r="H2" s="484"/>
      <c r="I2" s="484"/>
      <c r="J2" s="6"/>
    </row>
    <row r="3" spans="1:10" ht="18.75" customHeight="1" thickBot="1">
      <c r="A3" s="21"/>
      <c r="B3" s="6"/>
      <c r="C3" s="106" t="s">
        <v>50</v>
      </c>
      <c r="D3" s="6"/>
      <c r="E3" s="21"/>
      <c r="F3" s="6"/>
      <c r="G3" s="485" t="s">
        <v>51</v>
      </c>
      <c r="H3" s="485"/>
      <c r="I3" s="6"/>
      <c r="J3" s="6"/>
    </row>
    <row r="4" spans="1:10" ht="18.75" customHeight="1" thickBot="1">
      <c r="A4" s="21"/>
      <c r="B4" s="6"/>
      <c r="C4" s="6"/>
      <c r="D4" s="107"/>
      <c r="E4" s="107"/>
      <c r="F4" s="108" t="s">
        <v>52</v>
      </c>
      <c r="G4" s="108"/>
      <c r="H4" s="108"/>
      <c r="I4" s="6"/>
      <c r="J4" s="6"/>
    </row>
    <row r="5" spans="1:10" ht="17.25" customHeight="1" thickBot="1">
      <c r="A5" s="109"/>
      <c r="B5" s="231" t="s">
        <v>53</v>
      </c>
      <c r="C5" s="230" t="s">
        <v>54</v>
      </c>
      <c r="D5" s="486" t="s">
        <v>55</v>
      </c>
      <c r="E5" s="487"/>
      <c r="F5" s="488"/>
      <c r="G5" s="110" t="s">
        <v>56</v>
      </c>
      <c r="H5" s="111" t="s">
        <v>57</v>
      </c>
      <c r="I5" s="6"/>
      <c r="J5" s="6"/>
    </row>
    <row r="6" spans="1:10" ht="22.5" customHeight="1">
      <c r="A6" s="112">
        <v>1</v>
      </c>
      <c r="B6" s="113" t="s">
        <v>58</v>
      </c>
      <c r="C6" s="114" t="s">
        <v>59</v>
      </c>
      <c r="D6" s="115" t="s">
        <v>60</v>
      </c>
      <c r="E6" s="116" t="s">
        <v>61</v>
      </c>
      <c r="F6" s="117" t="s">
        <v>62</v>
      </c>
      <c r="G6" s="118" t="s">
        <v>63</v>
      </c>
      <c r="H6" s="119"/>
      <c r="I6" s="6"/>
      <c r="J6" s="6"/>
    </row>
    <row r="7" spans="1:10" ht="22.5" customHeight="1">
      <c r="A7" s="120">
        <v>2</v>
      </c>
      <c r="B7" s="121" t="s">
        <v>64</v>
      </c>
      <c r="C7" s="122" t="s">
        <v>65</v>
      </c>
      <c r="D7" s="123" t="s">
        <v>66</v>
      </c>
      <c r="E7" s="124" t="s">
        <v>61</v>
      </c>
      <c r="F7" s="125" t="s">
        <v>67</v>
      </c>
      <c r="G7" s="126" t="s">
        <v>68</v>
      </c>
      <c r="H7" s="127"/>
      <c r="I7" s="6"/>
      <c r="J7" s="6"/>
    </row>
    <row r="8" spans="1:10" ht="22.5" customHeight="1">
      <c r="A8" s="120">
        <v>3</v>
      </c>
      <c r="B8" s="121" t="s">
        <v>64</v>
      </c>
      <c r="C8" s="122" t="s">
        <v>69</v>
      </c>
      <c r="D8" s="123" t="s">
        <v>70</v>
      </c>
      <c r="E8" s="124" t="s">
        <v>61</v>
      </c>
      <c r="F8" s="125" t="s">
        <v>71</v>
      </c>
      <c r="G8" s="126" t="s">
        <v>68</v>
      </c>
      <c r="H8" s="127"/>
      <c r="I8" s="6"/>
      <c r="J8" s="6"/>
    </row>
    <row r="9" spans="1:10" ht="22.5" customHeight="1">
      <c r="A9" s="120">
        <v>4</v>
      </c>
      <c r="B9" s="128" t="s">
        <v>64</v>
      </c>
      <c r="C9" s="122" t="s">
        <v>72</v>
      </c>
      <c r="D9" s="123" t="s">
        <v>73</v>
      </c>
      <c r="E9" s="124" t="s">
        <v>61</v>
      </c>
      <c r="F9" s="125" t="s">
        <v>74</v>
      </c>
      <c r="G9" s="126" t="s">
        <v>75</v>
      </c>
      <c r="H9" s="127"/>
      <c r="I9" s="6"/>
      <c r="J9" s="6"/>
    </row>
    <row r="10" spans="1:10" ht="22.5" customHeight="1">
      <c r="A10" s="120">
        <v>5</v>
      </c>
      <c r="B10" s="128"/>
      <c r="C10" s="122"/>
      <c r="D10" s="129" t="s">
        <v>76</v>
      </c>
      <c r="E10" s="130" t="s">
        <v>61</v>
      </c>
      <c r="F10" s="131" t="s">
        <v>76</v>
      </c>
      <c r="G10" s="126" t="s">
        <v>77</v>
      </c>
      <c r="H10" s="127"/>
      <c r="I10" s="6"/>
      <c r="J10" s="6"/>
    </row>
    <row r="11" spans="1:10" ht="22.5" customHeight="1">
      <c r="A11" s="120">
        <v>6</v>
      </c>
      <c r="B11" s="128"/>
      <c r="C11" s="122"/>
      <c r="D11" s="129" t="s">
        <v>76</v>
      </c>
      <c r="E11" s="130" t="s">
        <v>61</v>
      </c>
      <c r="F11" s="131" t="s">
        <v>76</v>
      </c>
      <c r="G11" s="126" t="s">
        <v>77</v>
      </c>
      <c r="H11" s="127"/>
      <c r="I11" s="6"/>
      <c r="J11" s="6"/>
    </row>
    <row r="12" spans="1:10" ht="22.5" customHeight="1">
      <c r="A12" s="120">
        <v>7</v>
      </c>
      <c r="B12" s="128"/>
      <c r="C12" s="122"/>
      <c r="D12" s="129" t="s">
        <v>76</v>
      </c>
      <c r="E12" s="130" t="s">
        <v>61</v>
      </c>
      <c r="F12" s="131" t="s">
        <v>76</v>
      </c>
      <c r="G12" s="126" t="s">
        <v>77</v>
      </c>
      <c r="H12" s="127"/>
      <c r="I12" s="6"/>
      <c r="J12" s="6"/>
    </row>
    <row r="13" spans="1:10" ht="22.5" customHeight="1">
      <c r="A13" s="120">
        <v>8</v>
      </c>
      <c r="B13" s="128"/>
      <c r="C13" s="122"/>
      <c r="D13" s="129" t="s">
        <v>76</v>
      </c>
      <c r="E13" s="130" t="s">
        <v>61</v>
      </c>
      <c r="F13" s="131" t="s">
        <v>76</v>
      </c>
      <c r="G13" s="126" t="s">
        <v>77</v>
      </c>
      <c r="H13" s="127"/>
      <c r="I13" s="6"/>
      <c r="J13" s="6"/>
    </row>
    <row r="14" spans="1:10" ht="22.5" customHeight="1">
      <c r="A14" s="120">
        <v>9</v>
      </c>
      <c r="B14" s="128"/>
      <c r="C14" s="122"/>
      <c r="D14" s="129" t="s">
        <v>76</v>
      </c>
      <c r="E14" s="130" t="s">
        <v>61</v>
      </c>
      <c r="F14" s="131" t="s">
        <v>76</v>
      </c>
      <c r="G14" s="126" t="s">
        <v>77</v>
      </c>
      <c r="H14" s="127"/>
      <c r="I14" s="6"/>
      <c r="J14" s="6"/>
    </row>
    <row r="15" spans="1:10" ht="22.5" customHeight="1">
      <c r="A15" s="120">
        <v>10</v>
      </c>
      <c r="B15" s="132"/>
      <c r="C15" s="13"/>
      <c r="D15" s="129" t="s">
        <v>76</v>
      </c>
      <c r="E15" s="130" t="s">
        <v>61</v>
      </c>
      <c r="F15" s="131" t="s">
        <v>76</v>
      </c>
      <c r="G15" s="126" t="s">
        <v>77</v>
      </c>
      <c r="H15" s="127"/>
      <c r="I15" s="6"/>
      <c r="J15" s="6"/>
    </row>
    <row r="16" spans="1:10" ht="22.5" customHeight="1">
      <c r="A16" s="120">
        <v>11</v>
      </c>
      <c r="B16" s="132"/>
      <c r="C16" s="13"/>
      <c r="D16" s="129" t="s">
        <v>76</v>
      </c>
      <c r="E16" s="130" t="s">
        <v>61</v>
      </c>
      <c r="F16" s="131" t="s">
        <v>76</v>
      </c>
      <c r="G16" s="126" t="s">
        <v>77</v>
      </c>
      <c r="H16" s="127"/>
      <c r="I16" s="6"/>
      <c r="J16" s="6"/>
    </row>
    <row r="17" spans="1:10" ht="22.5" customHeight="1">
      <c r="A17" s="120">
        <v>12</v>
      </c>
      <c r="B17" s="132"/>
      <c r="C17" s="13"/>
      <c r="D17" s="129" t="s">
        <v>76</v>
      </c>
      <c r="E17" s="130" t="s">
        <v>61</v>
      </c>
      <c r="F17" s="131" t="s">
        <v>76</v>
      </c>
      <c r="G17" s="126" t="s">
        <v>77</v>
      </c>
      <c r="H17" s="127"/>
      <c r="I17" s="6"/>
      <c r="J17" s="6"/>
    </row>
    <row r="18" spans="1:10" ht="22.5" customHeight="1">
      <c r="A18" s="120">
        <v>13</v>
      </c>
      <c r="B18" s="132"/>
      <c r="C18" s="13"/>
      <c r="D18" s="129" t="s">
        <v>76</v>
      </c>
      <c r="E18" s="130" t="s">
        <v>61</v>
      </c>
      <c r="F18" s="131" t="s">
        <v>76</v>
      </c>
      <c r="G18" s="126" t="s">
        <v>77</v>
      </c>
      <c r="H18" s="127"/>
      <c r="I18" s="6"/>
      <c r="J18" s="6"/>
    </row>
    <row r="19" spans="1:10" ht="22.5" customHeight="1">
      <c r="A19" s="120">
        <v>14</v>
      </c>
      <c r="B19" s="132"/>
      <c r="C19" s="13"/>
      <c r="D19" s="129" t="s">
        <v>76</v>
      </c>
      <c r="E19" s="130" t="s">
        <v>61</v>
      </c>
      <c r="F19" s="131" t="s">
        <v>76</v>
      </c>
      <c r="G19" s="126" t="s">
        <v>77</v>
      </c>
      <c r="H19" s="127"/>
      <c r="I19" s="6"/>
      <c r="J19" s="6"/>
    </row>
    <row r="20" spans="1:10" ht="22.5" customHeight="1">
      <c r="A20" s="120">
        <v>15</v>
      </c>
      <c r="B20" s="132"/>
      <c r="C20" s="13"/>
      <c r="D20" s="129" t="s">
        <v>76</v>
      </c>
      <c r="E20" s="130" t="s">
        <v>61</v>
      </c>
      <c r="F20" s="131" t="s">
        <v>76</v>
      </c>
      <c r="G20" s="126" t="s">
        <v>77</v>
      </c>
      <c r="H20" s="127"/>
      <c r="I20" s="6"/>
      <c r="J20" s="6"/>
    </row>
    <row r="21" spans="1:10" ht="22.5" customHeight="1">
      <c r="A21" s="120">
        <v>16</v>
      </c>
      <c r="B21" s="132"/>
      <c r="C21" s="13"/>
      <c r="D21" s="129" t="s">
        <v>76</v>
      </c>
      <c r="E21" s="130" t="s">
        <v>61</v>
      </c>
      <c r="F21" s="131" t="s">
        <v>76</v>
      </c>
      <c r="G21" s="126" t="s">
        <v>77</v>
      </c>
      <c r="H21" s="127"/>
      <c r="I21" s="6"/>
      <c r="J21" s="6"/>
    </row>
    <row r="22" spans="1:10" ht="22.5" customHeight="1">
      <c r="A22" s="120">
        <v>17</v>
      </c>
      <c r="B22" s="132"/>
      <c r="C22" s="13"/>
      <c r="D22" s="129" t="s">
        <v>76</v>
      </c>
      <c r="E22" s="130" t="s">
        <v>61</v>
      </c>
      <c r="F22" s="131" t="s">
        <v>76</v>
      </c>
      <c r="G22" s="126" t="s">
        <v>77</v>
      </c>
      <c r="H22" s="127"/>
      <c r="I22" s="6"/>
      <c r="J22" s="6"/>
    </row>
    <row r="23" spans="1:10" ht="22.5" customHeight="1">
      <c r="A23" s="120">
        <v>18</v>
      </c>
      <c r="B23" s="132"/>
      <c r="C23" s="13"/>
      <c r="D23" s="129" t="s">
        <v>76</v>
      </c>
      <c r="E23" s="130" t="s">
        <v>61</v>
      </c>
      <c r="F23" s="131" t="s">
        <v>76</v>
      </c>
      <c r="G23" s="126" t="s">
        <v>77</v>
      </c>
      <c r="H23" s="127"/>
      <c r="I23" s="6"/>
      <c r="J23" s="6"/>
    </row>
    <row r="24" spans="1:10" ht="22.5" customHeight="1">
      <c r="A24" s="120">
        <v>19</v>
      </c>
      <c r="B24" s="132"/>
      <c r="C24" s="13"/>
      <c r="D24" s="129" t="s">
        <v>76</v>
      </c>
      <c r="E24" s="130" t="s">
        <v>61</v>
      </c>
      <c r="F24" s="131" t="s">
        <v>76</v>
      </c>
      <c r="G24" s="126" t="s">
        <v>77</v>
      </c>
      <c r="H24" s="127"/>
      <c r="I24" s="6"/>
      <c r="J24" s="6"/>
    </row>
    <row r="25" spans="1:10" ht="22.5" customHeight="1">
      <c r="A25" s="120">
        <v>20</v>
      </c>
      <c r="B25" s="132"/>
      <c r="C25" s="13"/>
      <c r="D25" s="129" t="s">
        <v>76</v>
      </c>
      <c r="E25" s="130" t="s">
        <v>61</v>
      </c>
      <c r="F25" s="131" t="s">
        <v>76</v>
      </c>
      <c r="G25" s="126" t="s">
        <v>77</v>
      </c>
      <c r="H25" s="127"/>
      <c r="I25" s="6"/>
      <c r="J25" s="6"/>
    </row>
    <row r="26" spans="1:10" ht="22.5" customHeight="1">
      <c r="A26" s="120">
        <v>21</v>
      </c>
      <c r="B26" s="132"/>
      <c r="C26" s="13"/>
      <c r="D26" s="129" t="s">
        <v>76</v>
      </c>
      <c r="E26" s="130" t="s">
        <v>61</v>
      </c>
      <c r="F26" s="131" t="s">
        <v>76</v>
      </c>
      <c r="G26" s="126" t="s">
        <v>77</v>
      </c>
      <c r="H26" s="127"/>
      <c r="I26" s="6"/>
      <c r="J26" s="6"/>
    </row>
    <row r="27" spans="1:10" ht="22.5" customHeight="1">
      <c r="A27" s="120">
        <v>22</v>
      </c>
      <c r="B27" s="132"/>
      <c r="C27" s="13"/>
      <c r="D27" s="129" t="s">
        <v>76</v>
      </c>
      <c r="E27" s="130" t="s">
        <v>61</v>
      </c>
      <c r="F27" s="131" t="s">
        <v>76</v>
      </c>
      <c r="G27" s="126" t="s">
        <v>77</v>
      </c>
      <c r="H27" s="127"/>
      <c r="I27" s="6"/>
      <c r="J27" s="6"/>
    </row>
    <row r="28" spans="1:10" ht="22.5" customHeight="1">
      <c r="A28" s="120">
        <v>23</v>
      </c>
      <c r="B28" s="132"/>
      <c r="C28" s="13"/>
      <c r="D28" s="129" t="s">
        <v>76</v>
      </c>
      <c r="E28" s="130" t="s">
        <v>61</v>
      </c>
      <c r="F28" s="131" t="s">
        <v>76</v>
      </c>
      <c r="G28" s="126" t="s">
        <v>77</v>
      </c>
      <c r="H28" s="127"/>
      <c r="I28" s="6"/>
      <c r="J28" s="6"/>
    </row>
    <row r="29" spans="1:10" ht="22.5" customHeight="1">
      <c r="A29" s="120">
        <v>24</v>
      </c>
      <c r="B29" s="132"/>
      <c r="C29" s="13"/>
      <c r="D29" s="129" t="s">
        <v>76</v>
      </c>
      <c r="E29" s="130" t="s">
        <v>61</v>
      </c>
      <c r="F29" s="131" t="s">
        <v>76</v>
      </c>
      <c r="G29" s="126" t="s">
        <v>77</v>
      </c>
      <c r="H29" s="127"/>
      <c r="I29" s="6"/>
      <c r="J29" s="6"/>
    </row>
    <row r="30" spans="1:10" ht="22.5" customHeight="1">
      <c r="A30" s="120">
        <v>27</v>
      </c>
      <c r="B30" s="132"/>
      <c r="C30" s="13"/>
      <c r="D30" s="129" t="s">
        <v>76</v>
      </c>
      <c r="E30" s="130" t="s">
        <v>61</v>
      </c>
      <c r="F30" s="131" t="s">
        <v>76</v>
      </c>
      <c r="G30" s="126" t="s">
        <v>77</v>
      </c>
      <c r="H30" s="127"/>
      <c r="I30" s="6"/>
      <c r="J30" s="6"/>
    </row>
    <row r="31" spans="1:10" ht="22.5" customHeight="1">
      <c r="A31" s="120">
        <v>28</v>
      </c>
      <c r="B31" s="132"/>
      <c r="C31" s="13"/>
      <c r="D31" s="129" t="s">
        <v>76</v>
      </c>
      <c r="E31" s="130" t="s">
        <v>61</v>
      </c>
      <c r="F31" s="131" t="s">
        <v>76</v>
      </c>
      <c r="G31" s="126" t="s">
        <v>77</v>
      </c>
      <c r="H31" s="127"/>
      <c r="I31" s="6"/>
      <c r="J31" s="6"/>
    </row>
    <row r="32" spans="1:10" ht="22.5" customHeight="1">
      <c r="A32" s="120">
        <v>29</v>
      </c>
      <c r="B32" s="132"/>
      <c r="C32" s="13"/>
      <c r="D32" s="129" t="s">
        <v>76</v>
      </c>
      <c r="E32" s="130" t="s">
        <v>61</v>
      </c>
      <c r="F32" s="131" t="s">
        <v>76</v>
      </c>
      <c r="G32" s="126" t="s">
        <v>77</v>
      </c>
      <c r="H32" s="127"/>
      <c r="I32" s="6"/>
      <c r="J32" s="6"/>
    </row>
    <row r="33" spans="1:10" ht="22.5" customHeight="1">
      <c r="A33" s="120">
        <v>30</v>
      </c>
      <c r="B33" s="132"/>
      <c r="C33" s="13"/>
      <c r="D33" s="129" t="s">
        <v>76</v>
      </c>
      <c r="E33" s="130" t="s">
        <v>61</v>
      </c>
      <c r="F33" s="131" t="s">
        <v>76</v>
      </c>
      <c r="G33" s="126" t="s">
        <v>77</v>
      </c>
      <c r="H33" s="127"/>
      <c r="I33" s="6"/>
      <c r="J33" s="6"/>
    </row>
    <row r="34" spans="1:10" ht="22.5" customHeight="1" thickBot="1">
      <c r="A34" s="232">
        <v>31</v>
      </c>
      <c r="B34" s="233"/>
      <c r="C34" s="234"/>
      <c r="D34" s="235" t="s">
        <v>76</v>
      </c>
      <c r="E34" s="236" t="s">
        <v>61</v>
      </c>
      <c r="F34" s="237" t="s">
        <v>76</v>
      </c>
      <c r="G34" s="238" t="s">
        <v>77</v>
      </c>
      <c r="H34" s="239"/>
      <c r="I34" s="6"/>
      <c r="J34" s="6"/>
    </row>
    <row r="35" spans="1:10" ht="18" customHeight="1">
      <c r="A35" s="21"/>
      <c r="B35" s="6"/>
      <c r="C35" s="6"/>
      <c r="D35" s="6"/>
      <c r="E35" s="21"/>
      <c r="F35" s="6"/>
      <c r="G35" s="6"/>
      <c r="H35" s="6"/>
      <c r="I35" s="6"/>
      <c r="J35" s="6"/>
    </row>
    <row r="36" spans="1:10" ht="22.5" customHeight="1" thickBot="1">
      <c r="A36" s="21"/>
      <c r="B36" s="6"/>
      <c r="C36" s="6"/>
      <c r="D36" s="133" t="s">
        <v>78</v>
      </c>
      <c r="E36" s="134"/>
      <c r="F36" s="134" t="s">
        <v>79</v>
      </c>
      <c r="G36" s="489"/>
      <c r="H36" s="489"/>
      <c r="I36" s="6"/>
      <c r="J36" s="6"/>
    </row>
    <row r="37" spans="1:10" ht="22.5" customHeight="1" thickBot="1">
      <c r="A37" s="21"/>
      <c r="B37" s="6"/>
      <c r="C37" s="6"/>
      <c r="D37" s="135" t="s">
        <v>80</v>
      </c>
      <c r="E37" s="490" t="s">
        <v>81</v>
      </c>
      <c r="F37" s="490"/>
      <c r="G37" s="490" t="s">
        <v>82</v>
      </c>
      <c r="H37" s="490"/>
      <c r="I37" s="6"/>
      <c r="J37" s="6"/>
    </row>
    <row r="38" spans="1:10" ht="17.25" customHeight="1">
      <c r="A38" s="21"/>
      <c r="B38" s="6"/>
      <c r="C38" s="6"/>
      <c r="D38" s="6"/>
      <c r="E38" s="21"/>
      <c r="F38" s="6"/>
      <c r="G38" s="6"/>
      <c r="H38" s="6"/>
      <c r="I38" s="6"/>
      <c r="J38" s="6"/>
    </row>
    <row r="39" spans="1:10" ht="18" customHeight="1"/>
    <row r="40" spans="1:10" ht="24" customHeight="1"/>
    <row r="41" spans="1:10" ht="24" customHeight="1"/>
    <row r="42" spans="1:10" ht="24" customHeight="1"/>
    <row r="43" spans="1:10" ht="24" customHeight="1"/>
    <row r="44" spans="1:10" ht="24" customHeight="1"/>
    <row r="45" spans="1:10" ht="24" customHeight="1"/>
    <row r="46" spans="1:10" ht="24" customHeight="1"/>
    <row r="47" spans="1:10" ht="24" customHeight="1"/>
    <row r="48" spans="1:10"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sheetData>
  <mergeCells count="6">
    <mergeCell ref="B2:I2"/>
    <mergeCell ref="G3:H3"/>
    <mergeCell ref="D5:F5"/>
    <mergeCell ref="G36:H36"/>
    <mergeCell ref="E37:F37"/>
    <mergeCell ref="G37:H37"/>
  </mergeCells>
  <phoneticPr fontId="4"/>
  <pageMargins left="0.78740157480314965" right="0.78740157480314965" top="0.59055118110236227" bottom="0.59055118110236227" header="0.51181102362204722" footer="0.51181102362204722"/>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DBD9-90DF-45F4-88E3-FCE946DA4B40}">
  <dimension ref="A1:J56"/>
  <sheetViews>
    <sheetView showWhiteSpace="0" view="pageBreakPreview" zoomScale="89" zoomScaleNormal="100" zoomScaleSheetLayoutView="89" workbookViewId="0">
      <selection activeCell="N18" sqref="N18"/>
    </sheetView>
  </sheetViews>
  <sheetFormatPr defaultColWidth="9.81640625" defaultRowHeight="13"/>
  <cols>
    <col min="1" max="1" width="9.36328125" style="146" customWidth="1"/>
    <col min="2" max="2" width="10.453125" style="146" customWidth="1"/>
    <col min="3" max="3" width="9.81640625" style="146"/>
    <col min="4" max="4" width="24.54296875" style="146" customWidth="1"/>
    <col min="5" max="5" width="4.7265625" style="146" customWidth="1"/>
    <col min="6" max="6" width="3.08984375" style="146" customWidth="1"/>
    <col min="7" max="7" width="4.90625" style="146" customWidth="1"/>
    <col min="8" max="8" width="7.6328125" style="146" customWidth="1"/>
    <col min="9" max="9" width="4.90625" style="146" customWidth="1"/>
    <col min="10" max="10" width="6.90625" style="146" customWidth="1"/>
    <col min="11" max="16384" width="9.81640625" style="146"/>
  </cols>
  <sheetData>
    <row r="1" spans="1:10">
      <c r="A1" s="145"/>
      <c r="B1" s="145"/>
      <c r="C1" s="145"/>
      <c r="D1" s="145"/>
      <c r="E1" s="145"/>
      <c r="F1" s="145"/>
      <c r="G1" s="145"/>
      <c r="H1" s="145"/>
      <c r="I1" s="145"/>
      <c r="J1" s="145"/>
    </row>
    <row r="2" spans="1:10">
      <c r="A2" s="145"/>
      <c r="B2" s="145"/>
      <c r="C2" s="145"/>
      <c r="D2" s="145"/>
      <c r="E2" s="145"/>
      <c r="F2" s="145"/>
      <c r="G2" s="145"/>
      <c r="H2" s="145"/>
      <c r="I2" s="145"/>
      <c r="J2" s="145"/>
    </row>
    <row r="3" spans="1:10">
      <c r="A3" s="145"/>
      <c r="B3" s="145"/>
      <c r="C3" s="145"/>
      <c r="D3" s="145"/>
      <c r="E3" s="145"/>
      <c r="F3" s="145"/>
      <c r="G3" s="145"/>
      <c r="H3" s="145"/>
      <c r="I3" s="145"/>
      <c r="J3" s="145"/>
    </row>
    <row r="4" spans="1:10" ht="18" customHeight="1">
      <c r="A4" s="145"/>
      <c r="B4" s="145"/>
      <c r="C4" s="145"/>
      <c r="D4" s="145"/>
      <c r="E4" s="145"/>
      <c r="F4" s="145"/>
      <c r="G4" s="145"/>
      <c r="H4" s="145"/>
      <c r="I4" s="145"/>
      <c r="J4" s="145"/>
    </row>
    <row r="5" spans="1:10" ht="18" customHeight="1" thickBot="1">
      <c r="A5" s="145"/>
      <c r="B5" s="145"/>
      <c r="C5" s="145"/>
      <c r="D5" s="147" t="s">
        <v>166</v>
      </c>
      <c r="E5" s="148" t="s">
        <v>167</v>
      </c>
      <c r="F5" s="149" t="s">
        <v>168</v>
      </c>
      <c r="G5" s="150">
        <v>1</v>
      </c>
      <c r="H5" s="151" t="s">
        <v>169</v>
      </c>
      <c r="I5" s="150">
        <v>2</v>
      </c>
      <c r="J5" s="152" t="s">
        <v>170</v>
      </c>
    </row>
    <row r="6" spans="1:10" ht="5.25" customHeight="1">
      <c r="A6" s="145"/>
      <c r="B6" s="145"/>
      <c r="C6" s="145"/>
      <c r="E6" s="145"/>
      <c r="F6" s="145"/>
      <c r="H6" s="145"/>
      <c r="J6" s="145"/>
    </row>
    <row r="7" spans="1:10" ht="18" customHeight="1" thickBot="1">
      <c r="A7" s="145"/>
      <c r="B7" s="145"/>
      <c r="C7" s="148" t="s">
        <v>171</v>
      </c>
      <c r="D7" s="153">
        <v>30000</v>
      </c>
      <c r="E7" s="148" t="s">
        <v>172</v>
      </c>
      <c r="F7" s="149"/>
      <c r="G7" s="149"/>
      <c r="H7" s="151"/>
      <c r="I7" s="149"/>
      <c r="J7" s="152"/>
    </row>
    <row r="8" spans="1:10" ht="5.25" customHeight="1">
      <c r="A8" s="145"/>
      <c r="B8" s="145"/>
      <c r="C8" s="145"/>
      <c r="D8" s="154"/>
      <c r="E8" s="145"/>
      <c r="F8" s="145"/>
      <c r="G8" s="145"/>
      <c r="H8" s="145"/>
      <c r="I8" s="145"/>
      <c r="J8" s="145"/>
    </row>
    <row r="9" spans="1:10" ht="18" customHeight="1" thickBot="1">
      <c r="A9" s="145"/>
      <c r="B9" s="145"/>
      <c r="C9" s="148" t="s">
        <v>173</v>
      </c>
      <c r="D9" s="153">
        <v>12000</v>
      </c>
      <c r="E9" s="148" t="s">
        <v>172</v>
      </c>
      <c r="F9" s="145"/>
      <c r="G9" s="145"/>
      <c r="H9" s="145"/>
      <c r="I9" s="145"/>
      <c r="J9" s="145"/>
    </row>
    <row r="10" spans="1:10">
      <c r="A10" s="145"/>
      <c r="B10" s="145"/>
      <c r="C10" s="145"/>
      <c r="D10" s="145"/>
      <c r="E10" s="145"/>
      <c r="F10" s="145"/>
      <c r="G10" s="145"/>
      <c r="H10" s="145"/>
      <c r="I10" s="145"/>
      <c r="J10" s="145"/>
    </row>
    <row r="11" spans="1:10" ht="18.75" customHeight="1">
      <c r="A11" s="155"/>
      <c r="B11" s="155"/>
      <c r="C11" s="155"/>
      <c r="D11" s="155"/>
      <c r="E11" s="155"/>
      <c r="F11" s="155"/>
      <c r="G11" s="155"/>
      <c r="H11" s="155"/>
      <c r="I11" s="155"/>
      <c r="J11" s="155"/>
    </row>
    <row r="12" spans="1:10" ht="18.75" customHeight="1">
      <c r="A12" s="145"/>
      <c r="B12" s="145"/>
      <c r="C12" s="145"/>
      <c r="D12" s="145"/>
      <c r="E12" s="145"/>
      <c r="F12" s="145"/>
      <c r="G12" s="145"/>
      <c r="H12" s="145"/>
      <c r="I12" s="145"/>
      <c r="J12" s="145"/>
    </row>
    <row r="13" spans="1:10" ht="18.75" customHeight="1">
      <c r="A13" s="145"/>
      <c r="B13" s="145"/>
      <c r="C13" s="145"/>
      <c r="D13" s="145"/>
      <c r="E13" s="145"/>
      <c r="F13" s="145"/>
      <c r="G13" s="145"/>
      <c r="H13" s="145"/>
      <c r="I13" s="145"/>
      <c r="J13" s="145"/>
    </row>
    <row r="14" spans="1:10" ht="18.75" customHeight="1">
      <c r="A14" s="145"/>
      <c r="B14" s="145"/>
      <c r="C14" s="145"/>
      <c r="D14" s="145"/>
      <c r="E14" s="145"/>
      <c r="F14" s="145"/>
      <c r="G14" s="145"/>
      <c r="H14" s="145"/>
      <c r="I14" s="145"/>
      <c r="J14" s="145"/>
    </row>
    <row r="15" spans="1:10" ht="18.75" customHeight="1">
      <c r="A15" s="145"/>
      <c r="B15" s="145"/>
      <c r="C15" s="145"/>
      <c r="D15" s="145"/>
      <c r="E15" s="145"/>
      <c r="F15" s="145"/>
      <c r="G15" s="145"/>
      <c r="H15" s="145"/>
      <c r="I15" s="145"/>
      <c r="J15" s="145"/>
    </row>
    <row r="16" spans="1:10" ht="18.75" customHeight="1">
      <c r="A16" s="145"/>
      <c r="B16" s="145"/>
      <c r="C16" s="145"/>
      <c r="D16" s="145"/>
      <c r="E16" s="145"/>
      <c r="F16" s="145"/>
      <c r="G16" s="145"/>
      <c r="H16" s="145"/>
      <c r="I16" s="145"/>
      <c r="J16" s="145"/>
    </row>
    <row r="17" spans="1:10" ht="18.75" customHeight="1">
      <c r="A17" s="145"/>
      <c r="B17" s="145"/>
      <c r="C17" s="145"/>
      <c r="D17" s="145"/>
      <c r="E17" s="145"/>
      <c r="F17" s="145"/>
      <c r="G17" s="145"/>
      <c r="H17" s="145"/>
      <c r="I17" s="145"/>
      <c r="J17" s="145"/>
    </row>
    <row r="18" spans="1:10" ht="18.75" customHeight="1">
      <c r="A18" s="145"/>
      <c r="B18" s="145"/>
      <c r="C18" s="145"/>
      <c r="D18" s="145"/>
      <c r="E18" s="145"/>
      <c r="F18" s="145"/>
      <c r="G18" s="145"/>
      <c r="H18" s="145"/>
      <c r="I18" s="145"/>
      <c r="J18" s="145"/>
    </row>
    <row r="19" spans="1:10" ht="18.75" customHeight="1">
      <c r="A19" s="145"/>
      <c r="B19" s="145"/>
      <c r="C19" s="145"/>
      <c r="D19" s="145"/>
      <c r="E19" s="145"/>
      <c r="F19" s="145"/>
      <c r="G19" s="145"/>
      <c r="H19" s="145"/>
      <c r="I19" s="145"/>
      <c r="J19" s="145"/>
    </row>
    <row r="20" spans="1:10" ht="18.75" customHeight="1">
      <c r="A20" s="145"/>
      <c r="B20" s="145"/>
      <c r="C20" s="145"/>
      <c r="D20" s="145"/>
      <c r="E20" s="145"/>
      <c r="F20" s="145"/>
      <c r="G20" s="145"/>
      <c r="H20" s="145"/>
      <c r="I20" s="145"/>
      <c r="J20" s="145"/>
    </row>
    <row r="21" spans="1:10" ht="18.75" customHeight="1">
      <c r="A21" s="145"/>
      <c r="B21" s="145"/>
      <c r="C21" s="145"/>
      <c r="D21" s="145"/>
      <c r="E21" s="145"/>
      <c r="F21" s="145"/>
      <c r="G21" s="145"/>
      <c r="H21" s="145"/>
      <c r="I21" s="145"/>
      <c r="J21" s="145"/>
    </row>
    <row r="22" spans="1:10" ht="18.75" customHeight="1">
      <c r="A22" s="145"/>
      <c r="B22" s="145"/>
      <c r="C22" s="145"/>
      <c r="D22" s="145"/>
      <c r="E22" s="145"/>
      <c r="F22" s="145"/>
      <c r="G22" s="145"/>
      <c r="H22" s="145"/>
      <c r="I22" s="145"/>
      <c r="J22" s="145"/>
    </row>
    <row r="23" spans="1:10" ht="18.75" customHeight="1">
      <c r="A23" s="145"/>
      <c r="B23" s="145"/>
      <c r="C23" s="145"/>
      <c r="D23" s="145"/>
      <c r="E23" s="145"/>
      <c r="F23" s="145"/>
      <c r="G23" s="145"/>
      <c r="H23" s="145"/>
      <c r="I23" s="145"/>
      <c r="J23" s="145"/>
    </row>
    <row r="24" spans="1:10" ht="18.75" customHeight="1">
      <c r="A24" s="145"/>
      <c r="B24" s="145"/>
      <c r="C24" s="145"/>
      <c r="D24" s="145"/>
      <c r="E24" s="145"/>
      <c r="F24" s="145"/>
      <c r="G24" s="145"/>
      <c r="H24" s="145"/>
      <c r="I24" s="145"/>
      <c r="J24" s="145"/>
    </row>
    <row r="25" spans="1:10" ht="18.75" customHeight="1">
      <c r="A25" s="145"/>
      <c r="B25" s="145"/>
      <c r="C25" s="145"/>
      <c r="D25" s="145"/>
      <c r="E25" s="145"/>
      <c r="F25" s="145"/>
      <c r="G25" s="145"/>
      <c r="H25" s="145"/>
      <c r="I25" s="145"/>
      <c r="J25" s="145"/>
    </row>
    <row r="26" spans="1:10" ht="18.75" customHeight="1">
      <c r="A26" s="145"/>
      <c r="B26" s="145"/>
      <c r="C26" s="145"/>
      <c r="D26" s="145"/>
      <c r="E26" s="145"/>
      <c r="F26" s="145"/>
      <c r="G26" s="145"/>
      <c r="H26" s="145"/>
      <c r="I26" s="145"/>
      <c r="J26" s="145"/>
    </row>
    <row r="27" spans="1:10" ht="18.75" customHeight="1">
      <c r="A27" s="145"/>
      <c r="B27" s="145"/>
      <c r="C27" s="145"/>
      <c r="D27" s="145"/>
      <c r="E27" s="145"/>
      <c r="F27" s="145"/>
      <c r="G27" s="145"/>
      <c r="H27" s="145"/>
      <c r="I27" s="145"/>
      <c r="J27" s="145"/>
    </row>
    <row r="28" spans="1:10" ht="18.75" customHeight="1">
      <c r="A28" s="145"/>
      <c r="B28" s="145"/>
      <c r="C28" s="145"/>
      <c r="D28" s="145"/>
      <c r="E28" s="145"/>
      <c r="F28" s="145"/>
      <c r="G28" s="145"/>
      <c r="H28" s="145"/>
      <c r="I28" s="145"/>
      <c r="J28" s="145"/>
    </row>
    <row r="29" spans="1:10" ht="18.75" customHeight="1">
      <c r="A29" s="145"/>
      <c r="B29" s="145"/>
      <c r="C29" s="145"/>
      <c r="D29" s="145"/>
      <c r="E29" s="145"/>
      <c r="F29" s="145"/>
      <c r="G29" s="145"/>
      <c r="H29" s="145"/>
      <c r="I29" s="145"/>
      <c r="J29" s="145"/>
    </row>
    <row r="30" spans="1:10" ht="18.75" customHeight="1">
      <c r="A30" s="145"/>
      <c r="B30" s="145"/>
      <c r="C30" s="145"/>
      <c r="D30" s="145"/>
      <c r="E30" s="145"/>
      <c r="F30" s="145"/>
      <c r="G30" s="145"/>
      <c r="H30" s="145"/>
      <c r="I30" s="145"/>
      <c r="J30" s="145"/>
    </row>
    <row r="31" spans="1:10" ht="18.75" customHeight="1">
      <c r="A31" s="145"/>
      <c r="B31" s="145"/>
      <c r="C31" s="145"/>
      <c r="D31" s="145"/>
      <c r="E31" s="145"/>
      <c r="F31" s="145"/>
      <c r="G31" s="145"/>
      <c r="H31" s="145"/>
      <c r="I31" s="145"/>
      <c r="J31" s="145"/>
    </row>
    <row r="32" spans="1:10" ht="18.75" customHeight="1">
      <c r="A32" s="145"/>
      <c r="B32" s="145"/>
      <c r="C32" s="145"/>
      <c r="D32" s="145"/>
      <c r="E32" s="145"/>
      <c r="F32" s="145"/>
      <c r="G32" s="145"/>
      <c r="H32" s="145"/>
      <c r="I32" s="145"/>
      <c r="J32" s="145"/>
    </row>
    <row r="33" spans="1:10" ht="18.75" customHeight="1">
      <c r="A33" s="145"/>
      <c r="B33" s="145"/>
      <c r="C33" s="145"/>
      <c r="D33" s="145"/>
      <c r="E33" s="145"/>
      <c r="F33" s="145"/>
      <c r="G33" s="145"/>
      <c r="H33" s="145"/>
      <c r="I33" s="145"/>
      <c r="J33" s="145"/>
    </row>
    <row r="34" spans="1:10" ht="18.75" customHeight="1">
      <c r="A34" s="145"/>
      <c r="B34" s="145"/>
      <c r="C34" s="145"/>
      <c r="D34" s="145"/>
      <c r="E34" s="145"/>
      <c r="F34" s="145"/>
      <c r="G34" s="145"/>
      <c r="H34" s="145"/>
      <c r="I34" s="145"/>
      <c r="J34" s="145"/>
    </row>
    <row r="35" spans="1:10" ht="18.75" customHeight="1">
      <c r="A35" s="145"/>
      <c r="B35" s="145"/>
      <c r="C35" s="145"/>
      <c r="D35" s="145"/>
      <c r="E35" s="145"/>
      <c r="F35" s="145"/>
      <c r="G35" s="145"/>
      <c r="H35" s="145"/>
      <c r="I35" s="145"/>
      <c r="J35" s="145"/>
    </row>
    <row r="36" spans="1:10" ht="18.75" customHeight="1">
      <c r="A36" s="145"/>
      <c r="B36" s="145"/>
      <c r="C36" s="145"/>
      <c r="D36" s="145"/>
      <c r="E36" s="145"/>
      <c r="F36" s="145"/>
      <c r="G36" s="145"/>
      <c r="H36" s="145"/>
      <c r="I36" s="145"/>
      <c r="J36" s="145"/>
    </row>
    <row r="37" spans="1:10" ht="18.75" customHeight="1">
      <c r="A37" s="145"/>
      <c r="B37" s="145"/>
      <c r="C37" s="145"/>
      <c r="D37" s="145"/>
      <c r="E37" s="145"/>
      <c r="F37" s="145"/>
      <c r="G37" s="145"/>
      <c r="H37" s="145"/>
      <c r="I37" s="145"/>
      <c r="J37" s="145"/>
    </row>
    <row r="38" spans="1:10" ht="18.75" customHeight="1">
      <c r="A38" s="145"/>
      <c r="B38" s="145"/>
      <c r="C38" s="145"/>
      <c r="D38" s="145"/>
      <c r="E38" s="145"/>
      <c r="F38" s="145"/>
      <c r="G38" s="145"/>
      <c r="H38" s="145"/>
      <c r="I38" s="145"/>
      <c r="J38" s="145"/>
    </row>
    <row r="39" spans="1:10" ht="18.75" customHeight="1">
      <c r="A39" s="145"/>
      <c r="B39" s="145"/>
      <c r="C39" s="145"/>
      <c r="D39" s="145"/>
      <c r="E39" s="145"/>
      <c r="F39" s="145"/>
      <c r="G39" s="145"/>
      <c r="H39" s="145"/>
      <c r="I39" s="145"/>
      <c r="J39" s="145"/>
    </row>
    <row r="40" spans="1:10" ht="18.75" customHeight="1">
      <c r="A40" s="145"/>
      <c r="B40" s="145"/>
      <c r="C40" s="145"/>
      <c r="D40" s="145"/>
      <c r="E40" s="145"/>
      <c r="F40" s="145"/>
      <c r="G40" s="145"/>
      <c r="H40" s="145"/>
      <c r="I40" s="145"/>
      <c r="J40" s="145"/>
    </row>
    <row r="41" spans="1:10" ht="18.75" customHeight="1">
      <c r="A41" s="145"/>
      <c r="B41" s="145"/>
      <c r="C41" s="145"/>
      <c r="D41" s="145"/>
      <c r="E41" s="145"/>
      <c r="F41" s="145"/>
      <c r="G41" s="145"/>
      <c r="H41" s="145"/>
      <c r="I41" s="145"/>
      <c r="J41" s="145"/>
    </row>
    <row r="42" spans="1:10" ht="18.75" customHeight="1">
      <c r="A42" s="145"/>
      <c r="B42" s="145"/>
      <c r="C42" s="145"/>
      <c r="D42" s="145"/>
      <c r="E42" s="145"/>
      <c r="F42" s="145"/>
      <c r="G42" s="145"/>
      <c r="H42" s="145"/>
      <c r="I42" s="145"/>
      <c r="J42" s="145"/>
    </row>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sheetData>
  <phoneticPr fontId="4"/>
  <pageMargins left="0.70866141732283472" right="0.70866141732283472" top="0.74803149606299213" bottom="0.74803149606299213" header="0.31496062992125984" footer="0.31496062992125984"/>
  <pageSetup paperSize="9" scale="8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実績報告書兼精算書</vt:lpstr>
      <vt:lpstr>活動実績報告書</vt:lpstr>
      <vt:lpstr>助成事業実施スケジュール </vt:lpstr>
      <vt:lpstr>収支報告書（返還金あり)</vt:lpstr>
      <vt:lpstr>収支報告書（返還金なし）</vt:lpstr>
      <vt:lpstr>勤務表</vt:lpstr>
      <vt:lpstr>領収書貼付け用台紙</vt:lpstr>
      <vt:lpstr>活動実績報告書!Print_Area</vt:lpstr>
      <vt:lpstr>勤務表!Print_Area</vt:lpstr>
      <vt:lpstr>実績報告書兼精算書!Print_Area</vt:lpstr>
      <vt:lpstr>'収支報告書（返還金あり)'!Print_Area</vt:lpstr>
      <vt:lpstr>'収支報告書（返還金なし）'!Print_Area</vt:lpstr>
      <vt:lpstr>'助成事業実施スケジュール '!Print_Area</vt:lpstr>
      <vt:lpstr>領収書貼付け用台紙!Print_Area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河野　雄吾</cp:lastModifiedBy>
  <cp:lastPrinted>2025-02-07T10:24:46Z</cp:lastPrinted>
  <dcterms:created xsi:type="dcterms:W3CDTF">2008-12-18T05:53:47Z</dcterms:created>
  <dcterms:modified xsi:type="dcterms:W3CDTF">2025-02-14T04:12:02Z</dcterms:modified>
</cp:coreProperties>
</file>